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tables/table1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ivotTables/pivotTable16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ictor\PAUTA M\SANTA HELENA\CAMPANHA SH\"/>
    </mc:Choice>
  </mc:AlternateContent>
  <xr:revisionPtr revIDLastSave="0" documentId="13_ncr:1_{E32B9FDC-4C02-486D-83DD-64577E02BF62}" xr6:coauthVersionLast="47" xr6:coauthVersionMax="47" xr10:uidLastSave="{00000000-0000-0000-0000-000000000000}"/>
  <workbookProtection workbookAlgorithmName="SHA-512" workbookHashValue="S5bunvqMuSx44bBbzrF2QGnyUdAue15ZQeN/Lb+eco2AliY0P+J+TmaFdmwpk54cA4MM3zSLtDGk5ZXVel87NQ==" workbookSaltValue="D/mp1gxw7o8JLax2vkG/DA==" workbookSpinCount="100000" lockStructure="1"/>
  <bookViews>
    <workbookView xWindow="28680" yWindow="-120" windowWidth="29040" windowHeight="15720" activeTab="2" xr2:uid="{5507802E-BE00-42B3-8C02-F4667E5DE641}"/>
  </bookViews>
  <sheets>
    <sheet name="Mecânica" sheetId="1" r:id="rId1"/>
    <sheet name="ITENS" sheetId="2" r:id="rId2"/>
    <sheet name="GERAL" sheetId="13" r:id="rId3"/>
    <sheet name="AUX" sheetId="14" state="hidden" r:id="rId4"/>
    <sheet name="VAREJO" sheetId="5" r:id="rId5"/>
    <sheet name="MÉDIAS CONTAS" sheetId="7" r:id="rId6"/>
    <sheet name="CLIENTES" sheetId="15" state="hidden" r:id="rId7"/>
  </sheets>
  <definedNames>
    <definedName name="DadosExternos_1" localSheetId="3" hidden="1">AUX!$Q$101:$Q$102</definedName>
    <definedName name="DadosExternos_2" localSheetId="3" hidden="1">AUX!$Q$108:$Q$109</definedName>
    <definedName name="SegmentaçãodeDados_ÁREA">#N/A</definedName>
    <definedName name="SegmentaçãodeDados_EQUIPE">#N/A</definedName>
    <definedName name="SegmentaçãodeDados_MÊS">#N/A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  <pivotCache cacheId="13" r:id="rId21"/>
    <pivotCache cacheId="14" r:id="rId22"/>
    <pivotCache cacheId="15" r:id="rId23"/>
  </pivotCaches>
  <extLst>
    <ext xmlns:x14="http://schemas.microsoft.com/office/spreadsheetml/2009/9/main" uri="{876F7934-8845-4945-9796-88D515C7AA90}">
      <x14:pivotCaches>
        <pivotCache cacheId="16" r:id="rId24"/>
      </x14:pivotCaches>
    </ex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 FATO_d7ad61e8-945a-41c9-9852-d2b84a94bd21" name="VENDAS FATO" connection="Consulta - VENDAS(FATO)"/>
          <x15:modelTable id="META POSITIVAÇÃO_ae9fe87e-6565-49d5-abfb-7e562021aedc" name="META POSITIVAÇÃO" connection="Consulta - META POSITIVAÇÃO"/>
          <x15:modelTable id="META R_1179587a-b98d-4a9a-9318-2f886d94c9e0" name="META R" connection="Consulta - META R$"/>
          <x15:modelTable id="VENDEDORES GERAIS_05981e54-c579-4ed6-af12-410533cf8ec3" name="VENDEDORES GERAIS" connection="Consulta - VENDEDORES GERAIS"/>
          <x15:modelTable id="ITENS ESPECIAIS_5c73145a-8d2c-4cdf-8cb1-37f7ebb6d46b" name="ITENS ESPECIAIS" connection="Consulta - ITENS ESPECIAIS"/>
          <x15:modelTable id="MÊSES_c091c37b-a614-45f9-8079-fa7c5df41fb9" name="MÊSES" connection="Consulta - MÊSES"/>
          <x15:modelTable id="METAS TOTAIS_a5012e76-4e0a-4ae6-bae4-3aba1900fed6" name="METAS TOTAIS" connection="Consulta - METAS TOTAIS"/>
          <x15:modelTable id="Tabela2_77a4a252-8292-40a5-8fe2-5d7e1fb09213" name="Tabela2" connection="Consulta - CARTEIRA"/>
          <x15:modelTable id="CONTROLE MERCHAN_3bf7e964-9fa2-4570-b21c-83ed5fb09f1e" name="CONTROLE MERCHAN" connection="Consulta - CONTROLE MERCHAN"/>
        </x15:modelTables>
        <x15:modelRelationships>
          <x15:modelRelationship fromTable="VENDAS FATO" fromColumn="VENDEDOR" toTable="VENDEDORES GERAIS" toColumn="ID"/>
          <x15:modelRelationship fromTable="VENDAS FATO" fromColumn="Mês" toTable="MÊSES" toColumn="CÓS"/>
          <x15:modelRelationship fromTable="VENDAS FATO" fromColumn="PRODUTO" toTable="ITENS ESPECIAIS" toColumn="CÓD"/>
          <x15:modelRelationship fromTable="VENDAS FATO" fromColumn="CLIENTE" toTable="Tabela2" toColumn="IDC"/>
          <x15:modelRelationship fromTable="META POSITIVAÇÃO" fromColumn="COD" toTable="VENDEDORES GERAIS" toColumn="ID"/>
          <x15:modelRelationship fromTable="META POSITIVAÇÃO" fromColumn="MÊS" toTable="MÊSES" toColumn="MÊS"/>
          <x15:modelRelationship fromTable="META R" fromColumn="COD" toTable="VENDEDORES GERAIS" toColumn="ID"/>
          <x15:modelRelationship fromTable="META R" fromColumn="MÊS" toTable="MÊSES" toColumn="MÊS"/>
          <x15:modelRelationship fromTable="METAS TOTAIS" fromColumn="MÊS" toTable="MÊSES" toColumn="MÊS"/>
          <x15:modelRelationship fromTable="CONTROLE MERCHAN" fromColumn="Código Cliente" toTable="Tabela2" toColumn="IDC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RTEIRA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3" l="1" a="1"/>
  <c r="S18" i="13" s="1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76" i="5"/>
  <c r="AG77" i="5"/>
  <c r="AG78" i="5"/>
  <c r="G143" i="1"/>
  <c r="G137" i="1"/>
  <c r="G138" i="1"/>
  <c r="G139" i="1"/>
  <c r="G140" i="1"/>
  <c r="G141" i="1"/>
  <c r="G142" i="1"/>
  <c r="G136" i="1"/>
  <c r="E142" i="1"/>
  <c r="F143" i="1"/>
  <c r="E137" i="1"/>
  <c r="E138" i="1"/>
  <c r="E139" i="1"/>
  <c r="E140" i="1"/>
  <c r="E141" i="1"/>
  <c r="E136" i="1"/>
  <c r="C143" i="1"/>
  <c r="E143" i="1" l="1"/>
  <c r="AY25" i="5"/>
  <c r="AY26" i="5"/>
  <c r="T101" i="14"/>
  <c r="T103" i="14" s="1"/>
  <c r="S103" i="14"/>
  <c r="D19" i="13" l="1"/>
  <c r="Q105" i="14" a="1"/>
  <c r="Q105" i="14" s="1"/>
  <c r="N107" i="14"/>
  <c r="K107" i="14"/>
  <c r="H107" i="14"/>
  <c r="E107" i="14"/>
  <c r="B107" i="14"/>
  <c r="N105" i="14"/>
  <c r="K105" i="14"/>
  <c r="H105" i="14"/>
  <c r="E105" i="14"/>
  <c r="B105" i="14"/>
  <c r="K103" i="14"/>
  <c r="H103" i="14"/>
  <c r="E103" i="14"/>
  <c r="B103" i="14"/>
  <c r="K101" i="14"/>
  <c r="H101" i="14"/>
  <c r="E101" i="14"/>
  <c r="B101" i="14"/>
  <c r="Z33" i="7"/>
  <c r="Z34" i="7"/>
  <c r="Z35" i="7"/>
  <c r="Z36" i="7"/>
  <c r="Z37" i="7"/>
  <c r="Z38" i="7"/>
  <c r="Z39" i="7"/>
  <c r="Z40" i="7"/>
  <c r="Z41" i="7"/>
  <c r="Z42" i="7"/>
  <c r="Z43" i="7"/>
  <c r="Z44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32" i="7"/>
  <c r="AG32" i="7"/>
  <c r="AF32" i="7"/>
  <c r="AE32" i="7"/>
  <c r="AU88" i="5"/>
  <c r="AU89" i="5"/>
  <c r="AU90" i="5"/>
  <c r="AU91" i="5"/>
  <c r="AU92" i="5"/>
  <c r="AU93" i="5"/>
  <c r="AT88" i="5"/>
  <c r="AT89" i="5"/>
  <c r="AT90" i="5"/>
  <c r="AT91" i="5"/>
  <c r="AT92" i="5"/>
  <c r="AT93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D32" i="7"/>
  <c r="AC32" i="7"/>
  <c r="AB32" i="7"/>
  <c r="AA32" i="7"/>
  <c r="Z32" i="7"/>
  <c r="AY93" i="5"/>
  <c r="AR93" i="5"/>
  <c r="AQ93" i="5"/>
  <c r="AO93" i="5"/>
  <c r="AM93" i="5"/>
  <c r="AL93" i="5"/>
  <c r="AK93" i="5"/>
  <c r="AJ93" i="5"/>
  <c r="AY92" i="5"/>
  <c r="AR92" i="5"/>
  <c r="AQ92" i="5"/>
  <c r="AO92" i="5"/>
  <c r="AM92" i="5"/>
  <c r="AL92" i="5"/>
  <c r="AK92" i="5"/>
  <c r="AJ92" i="5"/>
  <c r="AY91" i="5"/>
  <c r="AR91" i="5"/>
  <c r="AQ91" i="5"/>
  <c r="AO91" i="5"/>
  <c r="AM91" i="5"/>
  <c r="AL91" i="5"/>
  <c r="AK91" i="5"/>
  <c r="AJ91" i="5"/>
  <c r="AY90" i="5"/>
  <c r="AR90" i="5"/>
  <c r="AQ90" i="5"/>
  <c r="AO90" i="5"/>
  <c r="AM90" i="5"/>
  <c r="AL90" i="5"/>
  <c r="AK90" i="5"/>
  <c r="AJ90" i="5"/>
  <c r="AY89" i="5"/>
  <c r="AR89" i="5"/>
  <c r="AQ89" i="5"/>
  <c r="AO89" i="5"/>
  <c r="AM89" i="5"/>
  <c r="AL89" i="5"/>
  <c r="AK89" i="5"/>
  <c r="AJ89" i="5"/>
  <c r="AY88" i="5"/>
  <c r="AR88" i="5"/>
  <c r="AQ88" i="5"/>
  <c r="AO88" i="5"/>
  <c r="AM88" i="5"/>
  <c r="AL88" i="5"/>
  <c r="AK88" i="5"/>
  <c r="AJ88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O78" i="5"/>
  <c r="AO77" i="5"/>
  <c r="AO76" i="5"/>
  <c r="AO75" i="5"/>
  <c r="AO74" i="5"/>
  <c r="AO73" i="5"/>
  <c r="AO72" i="5"/>
  <c r="AO71" i="5"/>
  <c r="AO70" i="5"/>
  <c r="AO69" i="5"/>
  <c r="AO68" i="5"/>
  <c r="AO67" i="5"/>
  <c r="AO66" i="5"/>
  <c r="AO65" i="5"/>
  <c r="AO64" i="5"/>
  <c r="AO63" i="5"/>
  <c r="AO62" i="5"/>
  <c r="AO61" i="5"/>
  <c r="AO60" i="5"/>
  <c r="AO59" i="5"/>
  <c r="AO58" i="5"/>
  <c r="AO57" i="5"/>
  <c r="AO56" i="5"/>
  <c r="AO55" i="5"/>
  <c r="AO54" i="5"/>
  <c r="AO53" i="5"/>
  <c r="AO52" i="5"/>
  <c r="AO51" i="5"/>
  <c r="AO50" i="5"/>
  <c r="AO49" i="5"/>
  <c r="AO48" i="5"/>
  <c r="AO47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Y29" i="5"/>
  <c r="AY27" i="5"/>
  <c r="AY28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49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L25" i="5"/>
  <c r="AL26" i="5"/>
  <c r="AL27" i="5"/>
  <c r="AL28" i="5"/>
  <c r="AL29" i="5"/>
  <c r="AL30" i="5"/>
  <c r="AL31" i="5"/>
  <c r="AL32" i="5"/>
  <c r="AL33" i="5"/>
  <c r="AL34" i="5"/>
  <c r="AL35" i="5"/>
  <c r="AL36" i="5"/>
  <c r="AL37" i="5"/>
  <c r="AL38" i="5"/>
  <c r="AL39" i="5"/>
  <c r="AL40" i="5"/>
  <c r="AL41" i="5"/>
  <c r="AL42" i="5"/>
  <c r="AL43" i="5"/>
  <c r="AL44" i="5"/>
  <c r="AL45" i="5"/>
  <c r="AL46" i="5"/>
  <c r="AL47" i="5"/>
  <c r="AL48" i="5"/>
  <c r="AL49" i="5"/>
  <c r="AL50" i="5"/>
  <c r="AL51" i="5"/>
  <c r="AL52" i="5"/>
  <c r="AL53" i="5"/>
  <c r="AL54" i="5"/>
  <c r="AL55" i="5"/>
  <c r="AL56" i="5"/>
  <c r="AL57" i="5"/>
  <c r="AL58" i="5"/>
  <c r="AL59" i="5"/>
  <c r="AL60" i="5"/>
  <c r="AL61" i="5"/>
  <c r="AL62" i="5"/>
  <c r="AL63" i="5"/>
  <c r="AL64" i="5"/>
  <c r="AL65" i="5"/>
  <c r="AL66" i="5"/>
  <c r="AL67" i="5"/>
  <c r="AL68" i="5"/>
  <c r="AL69" i="5"/>
  <c r="AL70" i="5"/>
  <c r="AL71" i="5"/>
  <c r="AL72" i="5"/>
  <c r="AL73" i="5"/>
  <c r="AL74" i="5"/>
  <c r="AL75" i="5"/>
  <c r="AL76" i="5"/>
  <c r="AL77" i="5"/>
  <c r="AL78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D40" i="1"/>
  <c r="C40" i="1"/>
  <c r="E39" i="1"/>
  <c r="E38" i="1"/>
  <c r="E37" i="1"/>
  <c r="E36" i="1"/>
  <c r="E35" i="1"/>
  <c r="E34" i="1"/>
  <c r="B16" i="5" l="1"/>
  <c r="I107" i="14"/>
  <c r="C103" i="14"/>
  <c r="O107" i="14"/>
  <c r="L103" i="14"/>
  <c r="C107" i="14"/>
  <c r="I103" i="14"/>
  <c r="F107" i="14"/>
  <c r="F103" i="14"/>
  <c r="L107" i="14"/>
  <c r="AJ38" i="7"/>
  <c r="AJ42" i="7"/>
  <c r="AJ33" i="7"/>
  <c r="AJ36" i="7"/>
  <c r="AJ34" i="7"/>
  <c r="AJ44" i="7"/>
  <c r="AJ43" i="7"/>
  <c r="AJ39" i="7"/>
  <c r="AJ35" i="7"/>
  <c r="AJ32" i="7"/>
  <c r="AJ41" i="7"/>
  <c r="AJ40" i="7"/>
  <c r="AJ37" i="7"/>
  <c r="AW91" i="5"/>
  <c r="AW90" i="5"/>
  <c r="AW88" i="5"/>
  <c r="AW89" i="5"/>
  <c r="AW92" i="5"/>
  <c r="AW93" i="5"/>
  <c r="B17" i="5"/>
  <c r="AW29" i="5"/>
  <c r="AW45" i="5"/>
  <c r="AW49" i="5"/>
  <c r="AW55" i="5"/>
  <c r="AW36" i="5"/>
  <c r="AW30" i="5"/>
  <c r="AW61" i="5"/>
  <c r="AW25" i="5"/>
  <c r="AW60" i="5"/>
  <c r="AW54" i="5"/>
  <c r="AW73" i="5"/>
  <c r="AW67" i="5"/>
  <c r="AW72" i="5"/>
  <c r="AW78" i="5"/>
  <c r="AW37" i="5"/>
  <c r="AW43" i="5"/>
  <c r="AW48" i="5"/>
  <c r="AW66" i="5"/>
  <c r="AW58" i="5"/>
  <c r="AW34" i="5"/>
  <c r="AW64" i="5"/>
  <c r="AW40" i="5"/>
  <c r="AW33" i="5"/>
  <c r="AW51" i="5"/>
  <c r="AW27" i="5"/>
  <c r="AW68" i="5"/>
  <c r="AW44" i="5"/>
  <c r="AW74" i="5"/>
  <c r="AW62" i="5"/>
  <c r="AW38" i="5"/>
  <c r="AW70" i="5"/>
  <c r="AW46" i="5"/>
  <c r="AW76" i="5"/>
  <c r="AW52" i="5"/>
  <c r="AW28" i="5"/>
  <c r="AW69" i="5"/>
  <c r="AW57" i="5"/>
  <c r="AW75" i="5"/>
  <c r="AW63" i="5"/>
  <c r="AW39" i="5"/>
  <c r="AW56" i="5"/>
  <c r="AW32" i="5"/>
  <c r="AW50" i="5"/>
  <c r="AW26" i="5"/>
  <c r="AW31" i="5"/>
  <c r="AW42" i="5"/>
  <c r="AW71" i="5"/>
  <c r="AW59" i="5"/>
  <c r="AW47" i="5"/>
  <c r="AW35" i="5"/>
  <c r="AW77" i="5"/>
  <c r="AW65" i="5"/>
  <c r="AW53" i="5"/>
  <c r="AW41" i="5"/>
  <c r="E40" i="1"/>
  <c r="AK40" i="7" l="1"/>
  <c r="AK37" i="7"/>
  <c r="AK38" i="7"/>
  <c r="AK35" i="7"/>
  <c r="AK41" i="7"/>
  <c r="AK36" i="7"/>
  <c r="AK44" i="7"/>
  <c r="AK43" i="7"/>
  <c r="AK42" i="7"/>
  <c r="AK39" i="7"/>
  <c r="AK34" i="7"/>
  <c r="AK32" i="7"/>
  <c r="AK33" i="7"/>
  <c r="AX88" i="5"/>
  <c r="AX93" i="5"/>
  <c r="AX92" i="5"/>
  <c r="AX90" i="5"/>
  <c r="AX91" i="5"/>
  <c r="AX89" i="5"/>
  <c r="AX57" i="5"/>
  <c r="AX47" i="5"/>
  <c r="AX60" i="5"/>
  <c r="AX72" i="5"/>
  <c r="AX69" i="5"/>
  <c r="AX67" i="5"/>
  <c r="AX28" i="5"/>
  <c r="AX73" i="5"/>
  <c r="AX52" i="5"/>
  <c r="AX54" i="5"/>
  <c r="AX76" i="5"/>
  <c r="AX26" i="5"/>
  <c r="AX46" i="5"/>
  <c r="AX34" i="5"/>
  <c r="AX25" i="5"/>
  <c r="AX29" i="5"/>
  <c r="AX27" i="5"/>
  <c r="AX59" i="5"/>
  <c r="AX51" i="5"/>
  <c r="AX71" i="5"/>
  <c r="AX33" i="5"/>
  <c r="AX42" i="5"/>
  <c r="AX40" i="5"/>
  <c r="AX31" i="5"/>
  <c r="AX64" i="5"/>
  <c r="AX50" i="5"/>
  <c r="AX70" i="5"/>
  <c r="AX58" i="5"/>
  <c r="AX61" i="5"/>
  <c r="AX41" i="5"/>
  <c r="AX32" i="5"/>
  <c r="AX38" i="5"/>
  <c r="AX66" i="5"/>
  <c r="AX30" i="5"/>
  <c r="AX53" i="5"/>
  <c r="AX56" i="5"/>
  <c r="AX62" i="5"/>
  <c r="AX48" i="5"/>
  <c r="AX36" i="5"/>
  <c r="AX65" i="5"/>
  <c r="AX39" i="5"/>
  <c r="AX74" i="5"/>
  <c r="AX43" i="5"/>
  <c r="AX55" i="5"/>
  <c r="AX77" i="5"/>
  <c r="AX63" i="5"/>
  <c r="AX44" i="5"/>
  <c r="AX37" i="5"/>
  <c r="AX49" i="5"/>
  <c r="AX35" i="5"/>
  <c r="AX75" i="5"/>
  <c r="AX68" i="5"/>
  <c r="AX78" i="5"/>
  <c r="AX4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82ADDF-5631-4B3D-AE70-7382BAA06108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4eb116b5-e22a-49ee-94c7-8c1a77bd0a87"/>
      </ext>
    </extLst>
  </connection>
  <connection id="2" xr16:uid="{D84D970D-4B94-4FF9-9970-FE41BEE4EC6B}" name="Consulta - CONTROLE MERCHAN" description="Conexão com a consulta 'CONTROLE MERCHAN' na pasta de trabalho." type="100" refreshedVersion="8" minRefreshableVersion="5">
    <extLst>
      <ext xmlns:x15="http://schemas.microsoft.com/office/spreadsheetml/2010/11/main" uri="{DE250136-89BD-433C-8126-D09CA5730AF9}">
        <x15:connection id="c7ac28db-27fe-4f4a-a166-b3c0eeaad8dd"/>
      </ext>
    </extLst>
  </connection>
  <connection id="3" xr16:uid="{A7C1BD5C-2641-454F-B2C4-95AE4AAA3796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4" xr16:uid="{DA448C8D-F33B-46D5-BE04-6D39FD6F20E4}" keepAlive="1" name="Consulta - DT ATT" description="Conexão com a consulta 'DT ATT' na pasta de trabalho." type="5" refreshedVersion="8" background="1" saveData="1">
    <dbPr connection="Provider=Microsoft.Mashup.OleDb.1;Data Source=$Workbook$;Location=&quot;DT ATT&quot;;Extended Properties=&quot;&quot;" command="SELECT * FROM [DT ATT]"/>
  </connection>
  <connection id="5" xr16:uid="{DF455179-902B-4CB1-B4AE-CD99D0A534B8}" keepAlive="1" name="Consulta - DT ATT (2)" description="Conexão com a consulta 'DT ATT (2)' na pasta de trabalho." type="5" refreshedVersion="8" background="1" saveData="1">
    <dbPr connection="Provider=Microsoft.Mashup.OleDb.1;Data Source=$Workbook$;Location=&quot;DT ATT (2)&quot;;Extended Properties=&quot;&quot;" command="SELECT * FROM [DT ATT (2)]"/>
  </connection>
  <connection id="6" xr16:uid="{B31805CA-08DF-4A9B-B9F8-9F30F34CDB0D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7" xr16:uid="{41BDCA94-2BE7-4BA7-A1D7-C0565001367B}" name="Consulta - ITENS ESPECIAIS" description="Conexão com a consulta 'ITENS ESPECIAIS' na pasta de trabalho." type="100" refreshedVersion="8" minRefreshableVersion="5" saveData="1">
    <extLst>
      <ext xmlns:x15="http://schemas.microsoft.com/office/spreadsheetml/2010/11/main" uri="{DE250136-89BD-433C-8126-D09CA5730AF9}">
        <x15:connection id="b7f90368-a87f-46d5-8cd7-87b6485d2dc6" excludeFromRefreshAll="1"/>
      </ext>
    </extLst>
  </connection>
  <connection id="8" xr16:uid="{9DAD211C-580D-470B-9DF1-4455F9648AD7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9" xr16:uid="{F6641EFE-9266-46C7-BEF1-91CDEDF03679}" name="Consulta - MÊSES" description="Conexão com a consulta 'MÊSES' na pasta de trabalho." type="100" refreshedVersion="8" minRefreshableVersion="5" saveData="1">
    <extLst>
      <ext xmlns:x15="http://schemas.microsoft.com/office/spreadsheetml/2010/11/main" uri="{DE250136-89BD-433C-8126-D09CA5730AF9}">
        <x15:connection id="52c37e42-73e3-4d56-b090-7a27ef62dad4" excludeFromRefreshAll="1"/>
      </ext>
    </extLst>
  </connection>
  <connection id="10" xr16:uid="{79A73AC9-D490-4F9A-BDF2-34CC0EC79B51}" name="Consulta - META POSITIVAÇÃO" description="Conexão com a consulta 'META POSITIVAÇÃO' na pasta de trabalho." type="100" refreshedVersion="8" minRefreshableVersion="5" saveData="1">
    <extLst>
      <ext xmlns:x15="http://schemas.microsoft.com/office/spreadsheetml/2010/11/main" uri="{DE250136-89BD-433C-8126-D09CA5730AF9}">
        <x15:connection id="a3148c28-9e92-4a6d-b553-c4b0302fe34f" excludeFromRefreshAll="1"/>
      </ext>
    </extLst>
  </connection>
  <connection id="11" xr16:uid="{EAFA90CD-FCDC-435D-ADE7-67534A8204F4}" name="Consulta - META R$" description="Conexão com a consulta 'META R$' na pasta de trabalho." type="100" refreshedVersion="8" minRefreshableVersion="5" saveData="1">
    <extLst>
      <ext xmlns:x15="http://schemas.microsoft.com/office/spreadsheetml/2010/11/main" uri="{DE250136-89BD-433C-8126-D09CA5730AF9}">
        <x15:connection id="3014c3c9-d5f0-4a6c-afd1-b3d58224dbe2" excludeFromRefreshAll="1"/>
      </ext>
    </extLst>
  </connection>
  <connection id="12" xr16:uid="{2DFDB6AC-6F4B-44C0-84D7-9A855836927D}" name="Consulta - METAS TOTAIS" description="Conexão com a consulta 'METAS TOTAIS' na pasta de trabalho." type="100" refreshedVersion="8" minRefreshableVersion="5" saveData="1">
    <extLst>
      <ext xmlns:x15="http://schemas.microsoft.com/office/spreadsheetml/2010/11/main" uri="{DE250136-89BD-433C-8126-D09CA5730AF9}">
        <x15:connection id="416763af-b857-4312-9396-dac517168479" excludeFromRefreshAll="1"/>
      </ext>
    </extLst>
  </connection>
  <connection id="13" xr16:uid="{86F2BD86-8852-4B1D-B349-2539F5C8BDFC}" name="Consulta - VENDAS(FATO)" description="Conexão com a consulta 'VENDAS(FATO)' na pasta de trabalho." type="100" refreshedVersion="8" minRefreshableVersion="5">
    <extLst>
      <ext xmlns:x15="http://schemas.microsoft.com/office/spreadsheetml/2010/11/main" uri="{DE250136-89BD-433C-8126-D09CA5730AF9}">
        <x15:connection id="aa231241-e4fa-47cc-8c30-3fb02cea7bf8"/>
      </ext>
    </extLst>
  </connection>
  <connection id="14" xr16:uid="{465FAF92-6BDC-4491-AC6C-756F36628DD0}" name="Consulta - VENDEDORES GERAIS" description="Conexão com a consulta 'VENDEDORES GERAIS' na pasta de trabalho." type="100" refreshedVersion="8" minRefreshableVersion="5" saveData="1">
    <extLst>
      <ext xmlns:x15="http://schemas.microsoft.com/office/spreadsheetml/2010/11/main" uri="{DE250136-89BD-433C-8126-D09CA5730AF9}">
        <x15:connection id="7b546aa9-dd7f-4818-bd92-d6fcbac34331" excludeFromRefreshAll="1"/>
      </ext>
    </extLst>
  </connection>
  <connection id="15" xr16:uid="{5B4A314B-2F67-4B3B-80BA-1A96649F5536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6">
    <s v="ThisWorkbookDataModel"/>
    <s v="{[VENDEDORES GERAIS].[GRUPO].&amp;[VAREJO M]}"/>
    <s v="{[VENDAS FATO].[ST].&amp;[F],[VENDAS FATO].[ST].&amp;[M]}"/>
    <s v="{[VENDEDORES GERAIS].[GRUPO].&amp;[VAREJO PC]}"/>
    <s v="{[VENDEDORES GERAIS].[GRUPO].&amp;[MÉDIAS CONTAS]}"/>
    <s v="{[VENDEDORES GERAIS].[GRUPO].&amp;[GRANDES CONTAS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<sst xmlns="http://schemas.openxmlformats.org/spreadsheetml/2006/main" count="47576" uniqueCount="11124">
  <si>
    <t>Disponivel</t>
  </si>
  <si>
    <t>Pago</t>
  </si>
  <si>
    <t>%</t>
  </si>
  <si>
    <t>GERENTE D</t>
  </si>
  <si>
    <t>GERENTE M</t>
  </si>
  <si>
    <t>SUPERVISORES/CONSULTORES</t>
  </si>
  <si>
    <t>VENDEDORES/EXECUTIVO</t>
  </si>
  <si>
    <t>MERCHANDISING EXTERNO</t>
  </si>
  <si>
    <t>MERCHANDISING INTERNO</t>
  </si>
  <si>
    <t>TOTAL</t>
  </si>
  <si>
    <t>LANÇAMENTOS</t>
  </si>
  <si>
    <t>S HELENA PACOQUITA 120 GR C/8 ZERO</t>
  </si>
  <si>
    <t>S HELENA PACOQUITA 144 GR ZERO C/8 C/AVEIA</t>
  </si>
  <si>
    <t>S HELENA PACOQUITA 432 GR ZERO C/24 C/ AVEIA</t>
  </si>
  <si>
    <t>S HELENA PACOQUITA 72 GR C/4 DIET EMB</t>
  </si>
  <si>
    <t>S HELENA PACOQUITA 72 GR ZERO C/4 C/ AVEIA</t>
  </si>
  <si>
    <t>S HELENA PACOQUITA DIET 144 G EMB</t>
  </si>
  <si>
    <t>S HELENA PACOQUITA DIET 432 G C/24 EMB</t>
  </si>
  <si>
    <t>S HELENA PACOQUITA ROLHA 102 G DIET EMB C/6*</t>
  </si>
  <si>
    <t>SH PASTA AMEN INTEGRAL 500 GR CREAMY</t>
  </si>
  <si>
    <t>SH PASTA DE AMENDOIM 500 GR POWER CARAMEL SALGADO</t>
  </si>
  <si>
    <t>SH PASTA DE AMENDOIM 500 GR POWER ORIGINAL</t>
  </si>
  <si>
    <t>SH PASTA AMEN INTEGRAL 500 GR CRUNCHY</t>
  </si>
  <si>
    <t>GRUPO</t>
  </si>
  <si>
    <t>POMERODE M</t>
  </si>
  <si>
    <t>BNU CONV SUL</t>
  </si>
  <si>
    <t>ARAQUARI M</t>
  </si>
  <si>
    <t>JARAGUA M</t>
  </si>
  <si>
    <t>JOINVILLE M</t>
  </si>
  <si>
    <t>JLLE-NORTE M</t>
  </si>
  <si>
    <t>JLLE-LESTE M</t>
  </si>
  <si>
    <t>BCA M</t>
  </si>
  <si>
    <t>PICARRAS M</t>
  </si>
  <si>
    <t>TIJUCAS M</t>
  </si>
  <si>
    <t>CAMBORIU M</t>
  </si>
  <si>
    <t>BRUSQUE M</t>
  </si>
  <si>
    <t>NAVEGANTES M</t>
  </si>
  <si>
    <t>BCA CONV</t>
  </si>
  <si>
    <t>ITAJAI-NORTE M</t>
  </si>
  <si>
    <t>TUBARAO M</t>
  </si>
  <si>
    <t>ICARA M</t>
  </si>
  <si>
    <t>CRICIUMA CONV</t>
  </si>
  <si>
    <t>CRICIUMA M</t>
  </si>
  <si>
    <t>BRACO NORTE M</t>
  </si>
  <si>
    <t>GAROPABA M</t>
  </si>
  <si>
    <t>SOMBRIO M</t>
  </si>
  <si>
    <t>ITAJAI CONV</t>
  </si>
  <si>
    <t>FLP-CONV-ILHA</t>
  </si>
  <si>
    <t>FLORIPA M</t>
  </si>
  <si>
    <t>PALHOCA-SUL M</t>
  </si>
  <si>
    <t>FLORIPA-SUL M</t>
  </si>
  <si>
    <t>FLP-CONV-CONT</t>
  </si>
  <si>
    <t>JLLE-SUL M</t>
  </si>
  <si>
    <t>FLORIPA-CONT M</t>
  </si>
  <si>
    <t>FLORIPA-NORTE M</t>
  </si>
  <si>
    <t>BIGUACU M</t>
  </si>
  <si>
    <t>ITAPOA M</t>
  </si>
  <si>
    <t>GUARAMIRIM M</t>
  </si>
  <si>
    <t>ITAPEMA M</t>
  </si>
  <si>
    <t>LUIZ ALVES M</t>
  </si>
  <si>
    <t>ITAJAI-SUL M</t>
  </si>
  <si>
    <t>BNU CONV NORTE</t>
  </si>
  <si>
    <t>GASPAR M</t>
  </si>
  <si>
    <t>INDAIAL M</t>
  </si>
  <si>
    <t>RIO SUL M</t>
  </si>
  <si>
    <t>IBIRAMA M</t>
  </si>
  <si>
    <t>SAO JOSE M</t>
  </si>
  <si>
    <t>STO AMARO M</t>
  </si>
  <si>
    <t>JAGUARUNA M</t>
  </si>
  <si>
    <t>ORLEANS M</t>
  </si>
  <si>
    <t>ARARANGUA M</t>
  </si>
  <si>
    <t>TUBARAO CONV</t>
  </si>
  <si>
    <t>SAO BENTO M</t>
  </si>
  <si>
    <t>MAFRA M</t>
  </si>
  <si>
    <t>TAIO M</t>
  </si>
  <si>
    <t>ITUPORANGA M</t>
  </si>
  <si>
    <t>EQUIPE</t>
  </si>
  <si>
    <t>VALE M</t>
  </si>
  <si>
    <t>NORTE M</t>
  </si>
  <si>
    <t>LITORAL M</t>
  </si>
  <si>
    <t>SUL M</t>
  </si>
  <si>
    <t>JULHO</t>
  </si>
  <si>
    <t>CÓD</t>
  </si>
  <si>
    <t>DESCRIÇÃO</t>
  </si>
  <si>
    <t>PACOQUITA COCO QUEIMADO</t>
  </si>
  <si>
    <t>PACOQUITA MAÇA DO AMOR</t>
  </si>
  <si>
    <t>PACOQUITA ACUCAR MASCAVO 750</t>
  </si>
  <si>
    <t>PACOQUITA ACUCAR MASCAVO 220</t>
  </si>
  <si>
    <t>PAÇOQUITA ZERO</t>
  </si>
  <si>
    <t>MÊS</t>
  </si>
  <si>
    <t>ABRIL</t>
  </si>
  <si>
    <t>JUNHO</t>
  </si>
  <si>
    <t>MAIO</t>
  </si>
  <si>
    <t>JLLE CONVEN PC</t>
  </si>
  <si>
    <t>BNU-FOR M</t>
  </si>
  <si>
    <t>ID</t>
  </si>
  <si>
    <t>ÁREA</t>
  </si>
  <si>
    <t>VAREJO M</t>
  </si>
  <si>
    <t>Valores</t>
  </si>
  <si>
    <t>POSITIVAÇÃO</t>
  </si>
  <si>
    <t>META</t>
  </si>
  <si>
    <t>% P</t>
  </si>
  <si>
    <t>% R</t>
  </si>
  <si>
    <t>META R$</t>
  </si>
  <si>
    <t>R$</t>
  </si>
  <si>
    <t>ST</t>
  </si>
  <si>
    <t>(Vários itens)</t>
  </si>
  <si>
    <t>FLP-SUL MC/KA D</t>
  </si>
  <si>
    <t>KA-CRC PC</t>
  </si>
  <si>
    <t>MC-PLH PC</t>
  </si>
  <si>
    <t>FLP-SUL MC/KA M</t>
  </si>
  <si>
    <t>MC-ARA M</t>
  </si>
  <si>
    <t>MC-TBCR M</t>
  </si>
  <si>
    <t>MC-FLP M</t>
  </si>
  <si>
    <t>MC-IMB M</t>
  </si>
  <si>
    <t>MC-SJO M</t>
  </si>
  <si>
    <t>MC-LAGES</t>
  </si>
  <si>
    <t>MC-CRC M</t>
  </si>
  <si>
    <t>MC-BGU M</t>
  </si>
  <si>
    <t>NORTE D</t>
  </si>
  <si>
    <t>CAN PC</t>
  </si>
  <si>
    <t>NORTE MC/KA D</t>
  </si>
  <si>
    <t>KA-BRQ</t>
  </si>
  <si>
    <t>NORTE MC/KA M</t>
  </si>
  <si>
    <t>KA-ROS</t>
  </si>
  <si>
    <t>MC-ITPE M</t>
  </si>
  <si>
    <t>MC-BNU M</t>
  </si>
  <si>
    <t>MC-JLLE M</t>
  </si>
  <si>
    <t>MC-ITJ M</t>
  </si>
  <si>
    <t>MC-SFS M</t>
  </si>
  <si>
    <t>KA-BNU M</t>
  </si>
  <si>
    <t>SUL D</t>
  </si>
  <si>
    <t>LAGES-2 PC</t>
  </si>
  <si>
    <t>LAGES-1 PC</t>
  </si>
  <si>
    <t>VENDAS INTERNAS</t>
  </si>
  <si>
    <t>VENDAS-2</t>
  </si>
  <si>
    <t>VENDAS-6</t>
  </si>
  <si>
    <t>CONTAGEM ITENS</t>
  </si>
  <si>
    <t>VAREJO PC</t>
  </si>
  <si>
    <t>MÉDIAS CONTAS</t>
  </si>
  <si>
    <t>Total % R</t>
  </si>
  <si>
    <t>GRANDES CONTAS</t>
  </si>
  <si>
    <t>BARRACA MONTADA</t>
  </si>
  <si>
    <t>PONTO EXTRA</t>
  </si>
  <si>
    <t>Coluna1</t>
  </si>
  <si>
    <t>MERCHANDISING</t>
  </si>
  <si>
    <t>POSI ABRIL</t>
  </si>
  <si>
    <t>POSI MAIO</t>
  </si>
  <si>
    <t>POSI JUNHO</t>
  </si>
  <si>
    <t>POSI JULHO</t>
  </si>
  <si>
    <t>R$ TOTAL</t>
  </si>
  <si>
    <t>PAÇOCA ZERO</t>
  </si>
  <si>
    <t>BARRACAS</t>
  </si>
  <si>
    <t>PONTUAÇÕES POSITIVAÇÃO</t>
  </si>
  <si>
    <t>FATURAMENTO</t>
  </si>
  <si>
    <t>ITENS ESPECIAIS</t>
  </si>
  <si>
    <t>POSITIVAÇÃO PAÇOQUITA</t>
  </si>
  <si>
    <t>RANKING</t>
  </si>
  <si>
    <t>Coluna12</t>
  </si>
  <si>
    <t>Coluna122</t>
  </si>
  <si>
    <t>Coluna1222</t>
  </si>
  <si>
    <t>VALIDAÇÃO VENDEDOR</t>
  </si>
  <si>
    <t>ITENS_GRUPO</t>
  </si>
  <si>
    <t>LINHA ZERO AÇUCAR</t>
  </si>
  <si>
    <t>R$ ABRIL</t>
  </si>
  <si>
    <t>R$ MAIO</t>
  </si>
  <si>
    <t>R$ JUNHO</t>
  </si>
  <si>
    <t>R$ JULHO</t>
  </si>
  <si>
    <t>Total  R$</t>
  </si>
  <si>
    <t xml:space="preserve"> R$</t>
  </si>
  <si>
    <t>Total  META</t>
  </si>
  <si>
    <t xml:space="preserve"> META</t>
  </si>
  <si>
    <t>RANKING MÉDIAS CONTAS</t>
  </si>
  <si>
    <t>PONTUAÇÕES RANKING</t>
  </si>
  <si>
    <t>REALIZADO</t>
  </si>
  <si>
    <t>% R$</t>
  </si>
  <si>
    <t>Total META</t>
  </si>
  <si>
    <t>Total R$</t>
  </si>
  <si>
    <t>Total % R$</t>
  </si>
  <si>
    <t>GAP</t>
  </si>
  <si>
    <t>(vazio)</t>
  </si>
  <si>
    <t>JLLE CONVEN</t>
  </si>
  <si>
    <t>BNU FOR M</t>
  </si>
  <si>
    <t>VENDAS-8</t>
  </si>
  <si>
    <t>POSTO GALO LTDA</t>
  </si>
  <si>
    <t>LS COM SORVETE BOMBONIERE E TABAC LTDA</t>
  </si>
  <si>
    <t>CIDINEI JOAO DE SOUZA</t>
  </si>
  <si>
    <t>M R MACHADO E CIA LTDA</t>
  </si>
  <si>
    <t>DM COMERCIO DE ALIMENTOS LTDA</t>
  </si>
  <si>
    <t>RESTAURANTE MEDEIROS LTDA</t>
  </si>
  <si>
    <t>COLONIAL PRODUTOS SERVICOS LTDA</t>
  </si>
  <si>
    <t>POSTO RIO VERMELHO LTDA</t>
  </si>
  <si>
    <t>POSTO MARILU LTDA</t>
  </si>
  <si>
    <t>AVILA COMERCIO DE COMBUSTIVEIS LTDA</t>
  </si>
  <si>
    <t>VILA RICA COMERCIO DE COMBUSTIVEIS LTDA</t>
  </si>
  <si>
    <t>COMERCIO DE COMB E LUBRIF INGLESES LTDA</t>
  </si>
  <si>
    <t>POSTO DE SERVICOS ILHA BELA LTDA</t>
  </si>
  <si>
    <t>AUTO POSTO ABAST E SERV 5 ESTRELAS LTDA</t>
  </si>
  <si>
    <t>VALPAS BOMBONIERE E TABACARIA LTDA</t>
  </si>
  <si>
    <t>REAL AUTO POSTO LTDA</t>
  </si>
  <si>
    <t>FLORIPETRO COM DE COMBUSTIVEIS LTDA</t>
  </si>
  <si>
    <t>NEI SARTOR ME</t>
  </si>
  <si>
    <t>DELICIAS DO CAMPO LTDA</t>
  </si>
  <si>
    <t>LANCHONETE DANDARA MEDEIROS LTDA</t>
  </si>
  <si>
    <t>MANOEL JERUSALEM DA SILVA SOARES</t>
  </si>
  <si>
    <t>COMERCIO DE LANCHES DEODORO LTDA</t>
  </si>
  <si>
    <t>BADOFE LANCHES LTDA</t>
  </si>
  <si>
    <t>FABIMAR LANCHES LTDA</t>
  </si>
  <si>
    <t>CARIONI COMERCIO VAREJISTA DE COMB LTDA</t>
  </si>
  <si>
    <t>MR. CHICO FOOD LTDA</t>
  </si>
  <si>
    <t>RZR COMERCIO DE COMBUSTIVEIS LTDA</t>
  </si>
  <si>
    <t>RKZ COMERCIO DE COMBUSTIVEIS LTDA</t>
  </si>
  <si>
    <t>SAVI RESTAURANTE E LANCHONETE LTDA</t>
  </si>
  <si>
    <t>LOJA DE CONVENIENCIAS FLORIPA LTDA</t>
  </si>
  <si>
    <t>MARCLA COMERCIO DE ALIMENTOS LTDA</t>
  </si>
  <si>
    <t>MDESTRI COMBUSTIVEIS E LUBRIFICANTES LTDA</t>
  </si>
  <si>
    <t>GOLDEN COM DE COMBUSTIVEIS LTDA</t>
  </si>
  <si>
    <t>HOTELARIA ACCOR BRASIL S A</t>
  </si>
  <si>
    <t>POSTO CORREGO GRANDE LTDA</t>
  </si>
  <si>
    <t>AUTO POSTO NOVO CAMPECHE LTDA</t>
  </si>
  <si>
    <t>CAMARAO LOJA DE CONVENIENCIA LTDA</t>
  </si>
  <si>
    <t>AUTO POSTO TORNEG LTDA</t>
  </si>
  <si>
    <t>ORLANDO JOAO TOMAZ LTDA</t>
  </si>
  <si>
    <t>CAJUMA VARIEDADES LTDA</t>
  </si>
  <si>
    <t>COMERCIO DE COMB E LUBRIF ASSUNCAO LTDA</t>
  </si>
  <si>
    <t>LANCHONETE GALERIA JAQUELINE LTDA</t>
  </si>
  <si>
    <t>AGPS HOTELARIA LTDA</t>
  </si>
  <si>
    <t>POSTO DE COMBUSTIVEIS 401 EIRELI</t>
  </si>
  <si>
    <t>COM DE COMB E DERV DE PETROLEO CACUPE LTDA</t>
  </si>
  <si>
    <t>A ANGELONI E CIA LTDA</t>
  </si>
  <si>
    <t>RG LANCHONETE LTDA</t>
  </si>
  <si>
    <t>CACULA COMERCIO DE MEDICAMENTOS LTDA</t>
  </si>
  <si>
    <t>CANTO AZUL RESTAURANTE LTDA</t>
  </si>
  <si>
    <t>FORNERIA LENHA E OLIVA COM DE ALIMENTOS LTDA</t>
  </si>
  <si>
    <t>POSTO PARQUE SAO JORGE LTDA</t>
  </si>
  <si>
    <t>LISBOA E LISBOA LANCHONETE LTDA</t>
  </si>
  <si>
    <t>RA LANCHONETE LTDA</t>
  </si>
  <si>
    <t>CASSOL MATERIAIS DE CONSTRUCAO LTDA FL01</t>
  </si>
  <si>
    <t>CONSTANTE E SANTOS RESTAURANTE LTDA</t>
  </si>
  <si>
    <t>AUTO POSTO JURERE LTDA</t>
  </si>
  <si>
    <t>CONQUILHA RESTAURANTE EIRELI</t>
  </si>
  <si>
    <t>POSTO AVENIDA LTDA</t>
  </si>
  <si>
    <t>LANCHES E SORVETES TICEN LTDA</t>
  </si>
  <si>
    <t>RSM LANCHONETE LTDA</t>
  </si>
  <si>
    <t>LANCHONETE FELIPE SCHMIDT LTDA</t>
  </si>
  <si>
    <t>FABIANO BERTO DA SILVEIRA</t>
  </si>
  <si>
    <t>CAFE OUTONO</t>
  </si>
  <si>
    <t>AURINO DA SILVEIRA E CIA LTDA</t>
  </si>
  <si>
    <t>MOMA EIRELI</t>
  </si>
  <si>
    <t>ALINE VIEIRA FELICIANO ME</t>
  </si>
  <si>
    <t>CAMPECHE COMERCIO COMBUSTIVES LTDA</t>
  </si>
  <si>
    <t>COMERCIO DE COMBUSTIVEIS SPILLERE LTDA</t>
  </si>
  <si>
    <t>CASSOL MATERIAIS DE CONSTRUCAO LTDA FL19</t>
  </si>
  <si>
    <t>SERV DE ONCOLOGIA MEDICA MAIS TRATAMENTO</t>
  </si>
  <si>
    <t>RAFAEL EUCLIDES DAMASCO</t>
  </si>
  <si>
    <t>SOLANAS COMERCIO DE COMBUSTIVEIS LTDA</t>
  </si>
  <si>
    <t>FLEX HOTELARIA LTDA</t>
  </si>
  <si>
    <t>EMPORIO MARTINS LTDA</t>
  </si>
  <si>
    <t>AUTO POSTO MONTE VERDE LTDA</t>
  </si>
  <si>
    <t>CASSOL MATERIAIS DE CONSTRUCAO LTDA FL20</t>
  </si>
  <si>
    <t>CASSOL MATERIAIS DE CONSTRUCAO LTDA FL25</t>
  </si>
  <si>
    <t>POSTO SANTO ANTONIO DE LISBOA LTDA</t>
  </si>
  <si>
    <t>SLAVIERO EMPREENDIMENTOS HOTELEIROS LTDA</t>
  </si>
  <si>
    <t>GISLAINE BERNARDO TOMAZ PEREIRA E CIA LTDA</t>
  </si>
  <si>
    <t>PALADAR ALIMENTOS E BEBIDAS LTDA</t>
  </si>
  <si>
    <t>INGLESES COMERCIO DE COMBUSTIVEL LTDA</t>
  </si>
  <si>
    <t>LOJA DO POXTO 24 HS LTDA</t>
  </si>
  <si>
    <t>AUTO POSTO SIQUEIRA EIRELI</t>
  </si>
  <si>
    <t>LANCHONETE ISABELA LTDA</t>
  </si>
  <si>
    <t>GUILHERME ARAUJO DE SOUZA</t>
  </si>
  <si>
    <t>ZECA BAR E RESTAURANTE LTDA</t>
  </si>
  <si>
    <t>G JOSE VIEIRA E CIA LTDA</t>
  </si>
  <si>
    <t>POSTO CENTRAL COM DE COMBUSTIVEIS EIRELI</t>
  </si>
  <si>
    <t>EL GRECO CAFE EIRELI</t>
  </si>
  <si>
    <t>RESTAURANTE PEQUENO PRINCIPE LTDA</t>
  </si>
  <si>
    <t>LANCHONETE VIDAL RAMOS LTDA</t>
  </si>
  <si>
    <t>POSTO DE COMBUSTIVEIS ROTA DO MAR LTDA</t>
  </si>
  <si>
    <t>NEC COMERCIO DE COMBUSTIVEIS LTDA</t>
  </si>
  <si>
    <t>ALIANCE COMERCIO DE COMBUSTIVEIS LTDA</t>
  </si>
  <si>
    <t>POSTO MAHALO LTDA</t>
  </si>
  <si>
    <t>VINICIUS VAZ FERNANDES</t>
  </si>
  <si>
    <t>M S FERNANDES RESTAURANTE E LANCHERIA LTDA</t>
  </si>
  <si>
    <t>ALEXANDRA DA ROSA GOUVEA BORGES</t>
  </si>
  <si>
    <t>LANCHONETE N SRA DE LOURDES LTDA</t>
  </si>
  <si>
    <t>DANIEL CARVALHO SANT ANNA</t>
  </si>
  <si>
    <t>CASSOL MATERIAIS DE CONSTRUCAO LTDA FL30</t>
  </si>
  <si>
    <t>GARNI RESTAURANTE LTDA</t>
  </si>
  <si>
    <t>POSTO DO GUSTA LTDA</t>
  </si>
  <si>
    <t>JURERE GASTROPUB LTDA</t>
  </si>
  <si>
    <t>POSTO DO GUS COMERCIO COMBUSTIVEIS LTDA</t>
  </si>
  <si>
    <t>SB ADMINISTRADORA DE CANTINAS LTDA</t>
  </si>
  <si>
    <t>RIBEIRO FARIA LANCHONETE LTDA</t>
  </si>
  <si>
    <t>MAURITA E JOSE RESTAURANTE LTDA</t>
  </si>
  <si>
    <t>LUCIANO BAR E RESTAURANTE LTDA</t>
  </si>
  <si>
    <t>B.MIM RESTAURANTE LTDA</t>
  </si>
  <si>
    <t>LANCHONETE FRANCISCO TOLENTINO LTDA.</t>
  </si>
  <si>
    <t>L EMPORIO DELI GOURMET LTDA</t>
  </si>
  <si>
    <t>MICHELE SOUSA 401 LTDA</t>
  </si>
  <si>
    <t>MARCOS ADENILSON DA COSTA</t>
  </si>
  <si>
    <t>GARAPUVU GASTRONOMIA LTDA</t>
  </si>
  <si>
    <t>SANTINO MACHADO FILHO</t>
  </si>
  <si>
    <t>POSTO ILHA DA MAGIA LTDA</t>
  </si>
  <si>
    <t>CELEIRO DA PRAIA LTDA</t>
  </si>
  <si>
    <t>DAYANA DA LUZ MARCIANO</t>
  </si>
  <si>
    <t>COMERCIO DONA FLOR LTDA</t>
  </si>
  <si>
    <t>LOVI LANCHONETE LTDA</t>
  </si>
  <si>
    <t>LFC GASTRONOMIA LTDA</t>
  </si>
  <si>
    <t>RESTAURANTE MPZ LTDA</t>
  </si>
  <si>
    <t>RD CONVENIENCIA LTDA</t>
  </si>
  <si>
    <t>MARIA GOURMET CAFE E SUCOS LTDA</t>
  </si>
  <si>
    <t>L AVENUE RESTAURANTE LTDA</t>
  </si>
  <si>
    <t>CIA SUCOS BEIRA MAR LTDA.</t>
  </si>
  <si>
    <t>HAPPY CONVENIENCIA LTDA</t>
  </si>
  <si>
    <t>AMI COMERCIO DE SORVETES LTDA</t>
  </si>
  <si>
    <t>SK - COMERCIO BEBIDAS LTDA</t>
  </si>
  <si>
    <t>DELLAZERI E DELLAZERI BARBEARIA LTDA</t>
  </si>
  <si>
    <t>CRL GASTRONOMIA LTDA</t>
  </si>
  <si>
    <t>L J ADMINISTRADORA DE CANTINAS LTDA</t>
  </si>
  <si>
    <t>POSTO PRIMOS DO CAMPECHE LTDA.</t>
  </si>
  <si>
    <t>ARLENE MELO DE SOUZA HORTIFRUTI BOM PRECO LTDA</t>
  </si>
  <si>
    <t>FLORIPASPORTS JIU JITSU ESCOLA LTDA</t>
  </si>
  <si>
    <t>BULLDOGS COMERCIO DE ALIMENTOS LTDA</t>
  </si>
  <si>
    <t>BARBARA CINTIA RIBEIRO AMORIM</t>
  </si>
  <si>
    <t>DAISO BRASIL COMERCIO E IMPORTACAO LTDA.</t>
  </si>
  <si>
    <t>MC ALIMENTACAO LTDA</t>
  </si>
  <si>
    <t>PALADAR REFEICOES E ALIMENTOS LTDA</t>
  </si>
  <si>
    <t>CANDY CRUSH PRODUTOS ALIMENTICIOS LTDA</t>
  </si>
  <si>
    <t>ELISSAMA DE BEM DOS SANTOS</t>
  </si>
  <si>
    <t>CPMB LTDA</t>
  </si>
  <si>
    <t>ANSERVE COMERCIO DE ALIMENTOS E BEBIDAS LTDA</t>
  </si>
  <si>
    <t>POSTO 3 LTDA</t>
  </si>
  <si>
    <t>ANA PAULA PEDROZO GARCIA</t>
  </si>
  <si>
    <t>YASMYN KAMILLA ROCHA DA CRUZ</t>
  </si>
  <si>
    <t>ARCA ALIMENTA LTDA</t>
  </si>
  <si>
    <t>LA TROVE IMPORTACAO E COMERCIO DE BEBIDAS LTDA</t>
  </si>
  <si>
    <t>LANCHONETE CASA DO BARAO LTDA</t>
  </si>
  <si>
    <t>CONVENIENCIAS MARILU LTDA</t>
  </si>
  <si>
    <t>APOLO RESTAURANTE LTDA</t>
  </si>
  <si>
    <t>GABRIEL SOUZA DA SILVEIRA</t>
  </si>
  <si>
    <t>TIBA COMERCIO DE PRESENTES LTDA</t>
  </si>
  <si>
    <t>J G MEDICAMENTOS LTDA</t>
  </si>
  <si>
    <t>LANCHONETE JERONIMO COELHO LTDA</t>
  </si>
  <si>
    <t>ANSERVE FLN COMERCIO DE BEBIDAS E ALIMENTOS LTDA</t>
  </si>
  <si>
    <t>B4M COMERCIO LTDA</t>
  </si>
  <si>
    <t>LANCHES E SUCOS PESSOA LTDA</t>
  </si>
  <si>
    <t>CONDOMINIO INGLESES ACQUAMAR HOTEL E CONVENTION</t>
  </si>
  <si>
    <t>MINI MARKET PRIME LTDA</t>
  </si>
  <si>
    <t>WITTELLOS RESTAURANTE LANCHONETE LTDA</t>
  </si>
  <si>
    <t>MINI MERCADO GRASEL LTDA</t>
  </si>
  <si>
    <t>MINIMERCADO MANOS LTDA</t>
  </si>
  <si>
    <t>MINI MERCADO COELHO LTDA</t>
  </si>
  <si>
    <t>ELIZABETE PAULI JONCK E LUCIANO PAULI LTDA</t>
  </si>
  <si>
    <t>RICARDO VIEIRA THIVES ME</t>
  </si>
  <si>
    <t>N A SILVA COMERCIO DE REVISTAS LTDA</t>
  </si>
  <si>
    <t>PANIFICADORA GOMES LTDA</t>
  </si>
  <si>
    <t>CUCA TESSER LTDA</t>
  </si>
  <si>
    <t>RENATO LUIZ CUNHA FERNANDES</t>
  </si>
  <si>
    <t>SANTISSIMA GULA PANIFICADORA E CONF LTDA</t>
  </si>
  <si>
    <t>LANCHONETE VIEIRA LTDA</t>
  </si>
  <si>
    <t>LEILA AP DE OLIVEIRA PINHEIRO E CIA LTDA</t>
  </si>
  <si>
    <t>VILMAR ROQUE TASCA ME</t>
  </si>
  <si>
    <t>MINIMERCADO ALTERNATIVO LTDA</t>
  </si>
  <si>
    <t>MARCELO ANTONIO IGNACIO</t>
  </si>
  <si>
    <t>MERCADO PAD E CONF NAPOLITANA LTDA</t>
  </si>
  <si>
    <t>PADARIA E MINIMERCADO MORRO DA CRUZ LTDA</t>
  </si>
  <si>
    <t>MERCADO LUSITANO LTDA</t>
  </si>
  <si>
    <t>BRAULIO SILVA</t>
  </si>
  <si>
    <t>TAFONA DE PEDRA CONFEITARIA LTDA</t>
  </si>
  <si>
    <t>PRECOBOM PANIF LANCHONETE E CONF LTDA</t>
  </si>
  <si>
    <t>CARMEM MIRANDA DA SILVA EPP</t>
  </si>
  <si>
    <t>L&amp;L CONFEITARIA LTDA</t>
  </si>
  <si>
    <t>PADARIA CONFEITARIA TRINDADE LTDA</t>
  </si>
  <si>
    <t>LUANA MEDEIROS ME</t>
  </si>
  <si>
    <t>PANIFICADORA SANTA ISABEL LTDA</t>
  </si>
  <si>
    <t>PANIFICADORA E CONF VO FLOR LTDA</t>
  </si>
  <si>
    <t>ANA LUCIA FIGUEIREDO LOPES</t>
  </si>
  <si>
    <t>EMPORIO DA ILHA LTDA</t>
  </si>
  <si>
    <t>PRISCILA FANTINI PEREIRA LTDA</t>
  </si>
  <si>
    <t>ILHABEL DISTR DE LIVROS JORNAIS E REV LTDA</t>
  </si>
  <si>
    <t>L M DA SILVEIRA FILHO</t>
  </si>
  <si>
    <t>VANDERLEI SLAVIERO E CIA LTDA</t>
  </si>
  <si>
    <t>HRAMI COMERCIO DE ALIMENTOS LTDA</t>
  </si>
  <si>
    <t>BARBI E BARBI PANIF CONF E SALGADOS LTDA</t>
  </si>
  <si>
    <t>MUNIR E MORLEI LTDA</t>
  </si>
  <si>
    <t>JEFFERSON FELIPPO JANKOSKI EIRELI</t>
  </si>
  <si>
    <t>MARIA DA PIEDADE SPBERANSKI</t>
  </si>
  <si>
    <t>QUEIROZ C DE DOCES BALAS E BOMBONS LTDA</t>
  </si>
  <si>
    <t>DIOGO MACHADO ULISSES FIGUEIREDO ME</t>
  </si>
  <si>
    <t>SUPERMERCADO SONIC EIRELI</t>
  </si>
  <si>
    <t>MERCEARIA GIOVANI</t>
  </si>
  <si>
    <t>ESTRELA E ECONOMIA MERCADO LTDA</t>
  </si>
  <si>
    <t>ARMAZEM BORGES LTDA</t>
  </si>
  <si>
    <t>PADARIA E CAFE SAO JORGE LTDA</t>
  </si>
  <si>
    <t>CRISTIANE ROSA BOZAN</t>
  </si>
  <si>
    <t>METEORO VIDEO E CONVENIENCIA LTDA ME</t>
  </si>
  <si>
    <t>DAIANA TEREZINHA DONIN</t>
  </si>
  <si>
    <t>FARMACIA SOL DA ILHA LTDA</t>
  </si>
  <si>
    <t>WILSON ALTANIR VIEIRA BORGES ME</t>
  </si>
  <si>
    <t>TANIA GALERA ME</t>
  </si>
  <si>
    <t>BORGES E PERICO PANIFICADORA LTDA</t>
  </si>
  <si>
    <t>SONIA MARIA MAROSTICA ME</t>
  </si>
  <si>
    <t>DEJANDIR CHAVES LIMA</t>
  </si>
  <si>
    <t>MARINO THEISGES LTDA</t>
  </si>
  <si>
    <t>THAYNE DE OLIVEIRA MERCADO ME</t>
  </si>
  <si>
    <t>SYGA VERDE COM VAR DE PROD ALIM EIRELI</t>
  </si>
  <si>
    <t>S I EMPORIO COMERCIO DE ALIMENTOS LTDA</t>
  </si>
  <si>
    <t>RAFAEL BRAGA KANDRIK</t>
  </si>
  <si>
    <t>RS COMERCIO DE PRODUTOS NATURAIS LTDA</t>
  </si>
  <si>
    <t>PANIFICADORA LIVIA LTDA</t>
  </si>
  <si>
    <t>ELIANE SILVA PEREIRA</t>
  </si>
  <si>
    <t>DIONE DA CAS BUENO EIRELI</t>
  </si>
  <si>
    <t>STEPHANI MACHADO RODRIGUES DA SILVA</t>
  </si>
  <si>
    <t>FLORICULTURA PRACA DAS FLORES LTDA</t>
  </si>
  <si>
    <t>WILSON ALTANIR VIEIRA BORGES</t>
  </si>
  <si>
    <t>ADOCE ATACADO E VAR DE BALAS E DOCES LTD</t>
  </si>
  <si>
    <t>PAULO ROGERIO DE OLIVEIRA E SILVA</t>
  </si>
  <si>
    <t>ILHABELA MERCADO EIRELI</t>
  </si>
  <si>
    <t>LORECI DOS SANTOS</t>
  </si>
  <si>
    <t>BRUNA FLORES MATHEUS DA LUZ EIRELI</t>
  </si>
  <si>
    <t>MERCADO ITACO EIRELI</t>
  </si>
  <si>
    <t>RAFAEL RODRIGO DA SILVA</t>
  </si>
  <si>
    <t>ANNAS CAFE PANIFICADORA LTDA</t>
  </si>
  <si>
    <t>MINI MERCADO DO JOAO LTDA</t>
  </si>
  <si>
    <t>VILMAR DELAZARI</t>
  </si>
  <si>
    <t>ZILMA DAS GRACAS FERREIRA</t>
  </si>
  <si>
    <t>AM FRESH MINI MERCADO LTDA</t>
  </si>
  <si>
    <t>ROGERIO LUIZ EITELVEIN EIRELI</t>
  </si>
  <si>
    <t>MARCIA APARECIDA DREYER QUINTEIRO</t>
  </si>
  <si>
    <t>MERCEARIA E LANCHONETE VIEIRA LTDA</t>
  </si>
  <si>
    <t>ARTHUR STRASSBURGER ROVARIS</t>
  </si>
  <si>
    <t>GUSTAVO DAURA DAMASCENO DA SILVA</t>
  </si>
  <si>
    <t>ALEXANDRA APARECIDA DA SILVA</t>
  </si>
  <si>
    <t>MAJESTIC HUB LTDA</t>
  </si>
  <si>
    <t>CDM MARKET LTDA</t>
  </si>
  <si>
    <t>SUZILAINE MORAIS</t>
  </si>
  <si>
    <t>TM ELEKTRON MATERIAIS ELETRICOS LTDA</t>
  </si>
  <si>
    <t>ELISSON TIAGO DE OLIVEIRA BARAO</t>
  </si>
  <si>
    <t>ANA LUCIA DA SILVA ARAUJO</t>
  </si>
  <si>
    <t>VALDEVINO EUGENIO GOMES JUNIOR E CIA LTDA</t>
  </si>
  <si>
    <t>MERCADO SANTOS I - LTDA</t>
  </si>
  <si>
    <t>RAUL BRUNETTO</t>
  </si>
  <si>
    <t>MAKB COMERCIO VAREJISTA LTDA</t>
  </si>
  <si>
    <t>ARIANE BAIFFUS BORGES</t>
  </si>
  <si>
    <t>SABORES E PAES LTDA</t>
  </si>
  <si>
    <t>MERCADO COMPRE FACIL SAMBAQUI LTDA</t>
  </si>
  <si>
    <t>SUPER VIGG LTDA</t>
  </si>
  <si>
    <t>R SOTTILI LTDA</t>
  </si>
  <si>
    <t>DAUANY ROBERTA NASCIMENTO DA SILVA</t>
  </si>
  <si>
    <t>GI PRESENTES LTDA</t>
  </si>
  <si>
    <t>PADARIA E CAFE HERCILIO LUZ LTDA</t>
  </si>
  <si>
    <t>PEDRO JOSE CORREA OROZCO</t>
  </si>
  <si>
    <t>WM ENTRETENIMENTO LTDA</t>
  </si>
  <si>
    <t>PRIME CASA DE CARNES LTDA</t>
  </si>
  <si>
    <t>COMERCIAL DE ALIMENTOS SERPA LTDA</t>
  </si>
  <si>
    <t>L.S. LTDA</t>
  </si>
  <si>
    <t>SURREAL D BOM MERCEARIA LTDA</t>
  </si>
  <si>
    <t>MOURA E SOUSA COMERCIO DE ALIMENTOS LTDA</t>
  </si>
  <si>
    <t>ELISA MARIA DOS SANTOS</t>
  </si>
  <si>
    <t>AGRO SUPERMERCADOS LTDA</t>
  </si>
  <si>
    <t>DC COMERCIO BESEN LTDA</t>
  </si>
  <si>
    <t>CTLA ALIMENTOS LTDA</t>
  </si>
  <si>
    <t>BRUNA SANTOS FERNANDES</t>
  </si>
  <si>
    <t>TAVIANA EXPRESS LTDA</t>
  </si>
  <si>
    <t>MEVI MERCADO LTDA</t>
  </si>
  <si>
    <t>DANIELI PICCINI LTDA</t>
  </si>
  <si>
    <t>SUPERMERCADOS TAVIANA LTDA</t>
  </si>
  <si>
    <t>MATEUS CASA DE CARNES E FIAMBRERIA QUEIJARIA E ACOUGUE LTDA</t>
  </si>
  <si>
    <t>MERCADO COMPRE FACIL PONTA DAS CANAS LTDA</t>
  </si>
  <si>
    <t>RAFAEL JOSE DOS SANTOS</t>
  </si>
  <si>
    <t>ANELISE SILVA</t>
  </si>
  <si>
    <t>ADIR LENOIR COMERCIO GENEROS ALIMENTICIOS LTDA</t>
  </si>
  <si>
    <t>JOSE ALENCAR DE SOUZA 58500391049</t>
  </si>
  <si>
    <t>UNIAO SUPER MARKET LTDA</t>
  </si>
  <si>
    <t>CUCA TESSER LOJA DE CONVENIENCIAS LTDA</t>
  </si>
  <si>
    <t>MINI MERCADO VIEIRA LTDA</t>
  </si>
  <si>
    <t>THAIS HORSTMANN VIEIRA</t>
  </si>
  <si>
    <t>MARCIO ANDREI SILVA</t>
  </si>
  <si>
    <t>LETICIA MARTINS BARROS LTDA</t>
  </si>
  <si>
    <t>GIOVANA SEGOBI DE SOUZA SILVA</t>
  </si>
  <si>
    <t>SABRINA BEATRIZ TRINDADE NOGUEIRA</t>
  </si>
  <si>
    <t>MV PADARIA E MERCADO LTDA</t>
  </si>
  <si>
    <t>ARMAZEM JONY LTDA</t>
  </si>
  <si>
    <t>M E V MINIMERCADO LTDA</t>
  </si>
  <si>
    <t>LUIZ A MAURICIO REVISTARIA LTDA</t>
  </si>
  <si>
    <t>IVONETE MACHADO OLIVEIRA MORAES</t>
  </si>
  <si>
    <t>DANIELA APARECIDA CHAGAS DA SILVA DE SOUZA</t>
  </si>
  <si>
    <t>JULIANO LEITE FURQUIM COMERCIO VAREJISTA</t>
  </si>
  <si>
    <t>PEREIRA COMERCIO EM GERAL LTDA</t>
  </si>
  <si>
    <t>TAO ACAI COMERCIO LTDA</t>
  </si>
  <si>
    <t>EMPORIUM AVILA COMERCIO DE ALIMENTOS E BEBIDAS LTDA</t>
  </si>
  <si>
    <t>BRUNA CAROLINA DA SILVA DE SOUZA</t>
  </si>
  <si>
    <t>ULTRALITHO CENTRO MEDICO LTDA</t>
  </si>
  <si>
    <t>TCFS MERCADO AUTONOMO LTDA</t>
  </si>
  <si>
    <t>DAVI RIBEIRO MACHADO DE MORAES</t>
  </si>
  <si>
    <t>PICO COMERCIO DE ALIMENTOS LTDA</t>
  </si>
  <si>
    <t>PIERRI SUPERMERCADOS</t>
  </si>
  <si>
    <t>CELITO COSTA DE LIMA</t>
  </si>
  <si>
    <t>BAR E MERCEARIA VILA NOVA LTDA</t>
  </si>
  <si>
    <t>PRISCILLA DILMA DE SOUSA LTDA</t>
  </si>
  <si>
    <t>MINI MERCADO SALAZAR LTDA</t>
  </si>
  <si>
    <t>IZABEL DAPONT E CIA LTDA</t>
  </si>
  <si>
    <t>MERCOPRAIA COMERCIO DE ALIMENTOS LTDA</t>
  </si>
  <si>
    <t>PEDRO MACHADO O DISTRIBUIDOR</t>
  </si>
  <si>
    <t>HONORATO OSNI MOREIRA E CIA LTDA</t>
  </si>
  <si>
    <t>LC COMERCIO E DISTRIB DE COMBUSTIVEIS LTDA</t>
  </si>
  <si>
    <t>COMERCIAL SCHAIMANN LTDA</t>
  </si>
  <si>
    <t>FLAVIA MARTINS E CIA LTDA</t>
  </si>
  <si>
    <t>MANOEL ALFREDO GASPAR</t>
  </si>
  <si>
    <t>ORLI VIEIRA</t>
  </si>
  <si>
    <t>NEUSA FERNANDES ALVES</t>
  </si>
  <si>
    <t>ARCELINA MARIA ELIAS SEIDEL ME</t>
  </si>
  <si>
    <t>MERCADO FOLSTER E LIMAS LTDA</t>
  </si>
  <si>
    <t>MERCADO DONA BELLA LTDA</t>
  </si>
  <si>
    <t>PEDRO JUCEMAR FLARES ME</t>
  </si>
  <si>
    <t>NILSO MEES</t>
  </si>
  <si>
    <t>WALTER ANTONIO KOESTER ME</t>
  </si>
  <si>
    <t>MARAISA MIOTTO LTDA.</t>
  </si>
  <si>
    <t>ITACIR CORREIA ME</t>
  </si>
  <si>
    <t>R T L COMERCIO DE GENEROS ALIM LTDA</t>
  </si>
  <si>
    <t>LUANDREA COME DE GEN ALIM LTDA</t>
  </si>
  <si>
    <t>MERCADO G FREITAS LTDA</t>
  </si>
  <si>
    <t>TABULEIRO SUPERMERCADO LTDA</t>
  </si>
  <si>
    <t>CAMBIRELA CAFE LTDA</t>
  </si>
  <si>
    <t>MERCADO ANTUNES LTDA</t>
  </si>
  <si>
    <t>POSTO DO SONHO COM DE COMBUSTIVEIS LTDA</t>
  </si>
  <si>
    <t>L A COELHO E CIA LTDA</t>
  </si>
  <si>
    <t>MERCADO LARANJEIRAS LTDA</t>
  </si>
  <si>
    <t>PANIFICADORA E CONFEITARIA JUJUPAN LTDA</t>
  </si>
  <si>
    <t>ALECIO KREUCH</t>
  </si>
  <si>
    <t>EDSON MEES</t>
  </si>
  <si>
    <t>COMERCIO DE ALIMENTOS CONSTANCIO LTDA</t>
  </si>
  <si>
    <t>GRAZIELA DOS SANTOS</t>
  </si>
  <si>
    <t>SUPERMERCADO JP LTDA</t>
  </si>
  <si>
    <t>MINIMERCADO ALOMANO LTDA</t>
  </si>
  <si>
    <t>GUIME PAN PANIFICADORA LTDA</t>
  </si>
  <si>
    <t>ALTANIR GERMANO DA SILVA</t>
  </si>
  <si>
    <t>PANIFICADORA SOARES LTDA</t>
  </si>
  <si>
    <t>ROZANI APARECIDA KNAUL</t>
  </si>
  <si>
    <t>PANIFICADORA DOCE VIDA LTDA</t>
  </si>
  <si>
    <t>LINDOLFO MARIO WILL ME</t>
  </si>
  <si>
    <t>LUIZ CARLOS PEREIRA</t>
  </si>
  <si>
    <t>MERCEARIA VAZ LTDA</t>
  </si>
  <si>
    <t>BELLO SUPERMERCADOS 02 LTDA</t>
  </si>
  <si>
    <t>CINTIA MARIA PEREIRA</t>
  </si>
  <si>
    <t>SERGIO PEDRO MENDES</t>
  </si>
  <si>
    <t>VALTER VALDEMIRO SILVEIRA</t>
  </si>
  <si>
    <t>VO INES PANIFICADORA E CONFEITARIA EIRELI</t>
  </si>
  <si>
    <t>ROGERIO MENDES VENANCIO ME</t>
  </si>
  <si>
    <t>FLORICULTURA CHEIRO VERDE LTDA</t>
  </si>
  <si>
    <t>POSTO MACIAMBU LTDA</t>
  </si>
  <si>
    <t>MINI MERCADO MILANI LTDA</t>
  </si>
  <si>
    <t>JUCILMAR JOSE ELI E FILHO SUPERMERCADO LTDA</t>
  </si>
  <si>
    <t>JCM COMERCIO DE FRUTAS E VERDURAS LTDA</t>
  </si>
  <si>
    <t>AMANCIO OCUBO CONFEITARIA E PANIF LTDA</t>
  </si>
  <si>
    <t>S L G COMERCIO DE GEN ALIMENTICIOS LTDA</t>
  </si>
  <si>
    <t>EVELYN KUCI DE OLIVEIRA</t>
  </si>
  <si>
    <t>SILVA BEBIDAS LTDA</t>
  </si>
  <si>
    <t>ANDREZA TERESA ALBINO</t>
  </si>
  <si>
    <t>HELO SUPERMERCADO EIRELI</t>
  </si>
  <si>
    <t>LUCAS MIRANDA</t>
  </si>
  <si>
    <t>MERCEARIA SOUZA LTDA</t>
  </si>
  <si>
    <t>MERCADO DO CLEITON EIRELI</t>
  </si>
  <si>
    <t>MARIA LUISA DA SILVA ME</t>
  </si>
  <si>
    <t>BIANCA HEIDERSCHEIDT ME</t>
  </si>
  <si>
    <t>MARA PUTTKAMMER PRODUTOS SEM GLUTEN LTDA</t>
  </si>
  <si>
    <t>IVONE MARIA DE SOUZA DIAS</t>
  </si>
  <si>
    <t>GISELLI DA SILVEIRA MARQUES ME</t>
  </si>
  <si>
    <t>PALHOCA DISTRIBUIDORA LTDA</t>
  </si>
  <si>
    <t>MARIA ANGELA MARTINS</t>
  </si>
  <si>
    <t>FELIPE SANTOS DE SIMAS</t>
  </si>
  <si>
    <t>ALEXSANDRO DA SILVA CAMPOS</t>
  </si>
  <si>
    <t>ALEXANDRE DA SILVA</t>
  </si>
  <si>
    <t>DEIVID GARCIA</t>
  </si>
  <si>
    <t>MARISA STUPP</t>
  </si>
  <si>
    <t>ANA APARECIDA CANANI</t>
  </si>
  <si>
    <t>LUIZ FERNANDO GASPAR</t>
  </si>
  <si>
    <t>NILTON SAVALAIO</t>
  </si>
  <si>
    <t>COML SANTA CLARA REPRES E DISTRIB EIRELI</t>
  </si>
  <si>
    <t>JHONI GONCALVES</t>
  </si>
  <si>
    <t>JULIANO RIBEIRO</t>
  </si>
  <si>
    <t>EDSON DA SILVA</t>
  </si>
  <si>
    <t>PEIXARIA AZUL LTDA</t>
  </si>
  <si>
    <t>MINI MERCADO S FLORIANO LTDA</t>
  </si>
  <si>
    <t>CLEBER WESSLER</t>
  </si>
  <si>
    <t>TIAGO JUNCKES</t>
  </si>
  <si>
    <t>MAIKONSOEL DA SILVA OLIVEIRA</t>
  </si>
  <si>
    <t>ADILSON ADRIANO DA SILVA</t>
  </si>
  <si>
    <t>M633 COMERCIO DE ALIMENTOS LTDA</t>
  </si>
  <si>
    <t>KERLI GONCALVES PADILHA COMERCIO LTDA</t>
  </si>
  <si>
    <t>JULIANA ALMEIDA EIRELI</t>
  </si>
  <si>
    <t>LUIZ G. RODRIGUES</t>
  </si>
  <si>
    <t>LAERCIO SIMIANO MINIMERCADO LS</t>
  </si>
  <si>
    <t>RAFAEL GUSTAVO STEINBACH LTDA</t>
  </si>
  <si>
    <t>PADARIA E MERCEARIA MARESIA LTDA</t>
  </si>
  <si>
    <t>DM LIMA COMERCIO DE ALIMENTOS LTDA</t>
  </si>
  <si>
    <t>VERDUREIRA GRIGG LTDA</t>
  </si>
  <si>
    <t>CLAUDIA PAES E DOCES LTDA</t>
  </si>
  <si>
    <t>CASA DAS BEBIDAS LTDA</t>
  </si>
  <si>
    <t>HOME MARKET FLORIPA LTDA</t>
  </si>
  <si>
    <t>SUPERMERCADO CARIBE LTDA</t>
  </si>
  <si>
    <t>DOCE PAO PADARIA E CONFEITARIA LTDA</t>
  </si>
  <si>
    <t>MJ COMERCIO DE BEBIDAS LTDA</t>
  </si>
  <si>
    <t>OON COM VAR DE ALIM E REPRES COMERCIAIS</t>
  </si>
  <si>
    <t>MINIMERCADO MACEDO LTDA</t>
  </si>
  <si>
    <t>MERCADO DONNA LTDA</t>
  </si>
  <si>
    <t>MERCEARIA SALVADOR LTDA</t>
  </si>
  <si>
    <t>FAGUNDES ALIMENTOS LTDA</t>
  </si>
  <si>
    <t>MO QUIRIDU CONVENIENCIA LTDA</t>
  </si>
  <si>
    <t>ALFA COMERCIO DE ALIMENTOS LTDA</t>
  </si>
  <si>
    <t>GABRIEL HENRIQUE PETRY</t>
  </si>
  <si>
    <t>FELIPE C DE BRITO</t>
  </si>
  <si>
    <t>NAIR LEICHTVEIS</t>
  </si>
  <si>
    <t>ANDREY ANDERSON PRAZERES</t>
  </si>
  <si>
    <t>ARMAZEM DA BARRA LTDA.</t>
  </si>
  <si>
    <t>AVENIDA BEBIDAS E CONVENIENCIA BELA VISTA LTDA</t>
  </si>
  <si>
    <t>BRUNNA BUCCHI ALTAFINI</t>
  </si>
  <si>
    <t>GIOVANA GONCALVES DE OLIVEIRA</t>
  </si>
  <si>
    <t>AMAURI JOAO DE SOUZA NETO</t>
  </si>
  <si>
    <t>CLAUDETE MATEI DOS SANTOS</t>
  </si>
  <si>
    <t>DIVINO CAFE PADARIA E CONFEITARIA LTDA</t>
  </si>
  <si>
    <t>MERCADO PIA PRAIA LTDA</t>
  </si>
  <si>
    <t>SEU ZE BEBIDAS LTDA</t>
  </si>
  <si>
    <t>DOUGLAS JUCICLEIDE AZEVEDO</t>
  </si>
  <si>
    <t>PADARIA PACHECOS LTDA</t>
  </si>
  <si>
    <t>DANIEL DE FARIAS</t>
  </si>
  <si>
    <t>MERCADO JA LTDA</t>
  </si>
  <si>
    <t>MERCADO SCHEIDT LTDA</t>
  </si>
  <si>
    <t>DATUS COMERCIOS LTDA</t>
  </si>
  <si>
    <t>IDEAL SUPERMERCADOS LTDA</t>
  </si>
  <si>
    <t>BELLO SUPERMERCADOS 01 LTDA</t>
  </si>
  <si>
    <t>ADRIANO ANTONIO DOS PASSOS</t>
  </si>
  <si>
    <t>ATACADAO EXPRESS COMERCIO LTDA</t>
  </si>
  <si>
    <t>MERCADO E ACOUGUE ESTEFANI LTDA</t>
  </si>
  <si>
    <t>MERCADO RIO GRANDE LTDA</t>
  </si>
  <si>
    <t>SONI CO MERCADO E PANIFICADORA LTDA</t>
  </si>
  <si>
    <t>SANDRA R. BITTENCOURTE LTDA</t>
  </si>
  <si>
    <t>49.167.925 GUSTAVO DE SOUSA</t>
  </si>
  <si>
    <t>MINI MERCADO MATHEUS LTDA</t>
  </si>
  <si>
    <t>NATUPRESS ELZA LUCCHI LTDA</t>
  </si>
  <si>
    <t>HOT DOG DO ALEMAO LTDA</t>
  </si>
  <si>
    <t>SERGIO MARTINS LTDA</t>
  </si>
  <si>
    <t>MERCADO ARIELA LTDA</t>
  </si>
  <si>
    <t>R E A COMERCIO E SERVICO LTDA</t>
  </si>
  <si>
    <t>LANCHONETE E CAFE MACIAMBU LTDA</t>
  </si>
  <si>
    <t>RUAN NIENCHOTER DA SILVA</t>
  </si>
  <si>
    <t>FABIO CLASEN</t>
  </si>
  <si>
    <t>JOAO VICTOR GONCALVES ELI LTDA</t>
  </si>
  <si>
    <t>FELIPPE DOLIVAR FERNANDES</t>
  </si>
  <si>
    <t>MERCADO CENTRAL FORMIGA LTDA</t>
  </si>
  <si>
    <t>SABOR E ARTES SALGADOS E DOCES LTDA</t>
  </si>
  <si>
    <t>PRBC MERCADOS LTDA</t>
  </si>
  <si>
    <t>GRIGG PADARIA HORTIFRUTI E COMERCIO DE CARNES EM GERAL LTDA</t>
  </si>
  <si>
    <t>DONUTS DA GUARDA LTDA</t>
  </si>
  <si>
    <t>GEOVANE NOGUEIRA LEITE</t>
  </si>
  <si>
    <t>REGINALDO DA SILVEIRA</t>
  </si>
  <si>
    <t>AUTO POSTO PORTAL DA PINHEIRA LTDA</t>
  </si>
  <si>
    <t>FARIAS MERCADO LTDA</t>
  </si>
  <si>
    <t>MERCADO E ACOUGUE POINT LTDA</t>
  </si>
  <si>
    <t>JA ALIMENTOS LTDA</t>
  </si>
  <si>
    <t>JOSE ANTONIO GONCALVES FRANCISCO</t>
  </si>
  <si>
    <t>MERCADO E PADARIA COSTA LTDA</t>
  </si>
  <si>
    <t>CHARIANE DOS SANTOS CASTANHEIRO</t>
  </si>
  <si>
    <t>ANTONIO MARCOS TEIXEIRA DE CARVALHO</t>
  </si>
  <si>
    <t>KAUA LEAL CORNELSEN</t>
  </si>
  <si>
    <t>MERCEARIA E VARIEDADES IVONE DIAS LTDA</t>
  </si>
  <si>
    <t>MERCADO DONA NETE LTDA</t>
  </si>
  <si>
    <t>MARIA ELENA NUNES</t>
  </si>
  <si>
    <t>SIMAR COMERCIO E REPRESENTACOES COM LTDA</t>
  </si>
  <si>
    <t>MINI MERCADO ANA PAULA LTDA</t>
  </si>
  <si>
    <t>KIEL E ALVES LTDA</t>
  </si>
  <si>
    <t>NOELI ZENAIR VIEIRA BITTENCOURT ME</t>
  </si>
  <si>
    <t>VILSON ADUCI MENDES</t>
  </si>
  <si>
    <t>EDA TEREZINHA LAUREANO</t>
  </si>
  <si>
    <t>MTM PADARIA E CONFEITARIA LTDA</t>
  </si>
  <si>
    <t>ANDREA ALCIRENE PIRES ME</t>
  </si>
  <si>
    <t>COMERCIO DE ALIMENTOS JOTAS LTDA</t>
  </si>
  <si>
    <t>LORI LENE KAPPES NABAR E CIA LTDA</t>
  </si>
  <si>
    <t>KI SOMBRA MINI MERCADO LTDA</t>
  </si>
  <si>
    <t>LAURI MANOEL MARTINS E CIA LTDA</t>
  </si>
  <si>
    <t>ANDRE OTAVIO PEREIRA E CIA LTDA</t>
  </si>
  <si>
    <t>MERCADO M L O EIRELI</t>
  </si>
  <si>
    <t>LAURINDO ANTONIO DE ABREU</t>
  </si>
  <si>
    <t>JULIO CEZAR JAKUBIAK</t>
  </si>
  <si>
    <t>DENI JOSE CORREIA</t>
  </si>
  <si>
    <t>MARCIO JOAO HEERDT EIRELI</t>
  </si>
  <si>
    <t>PANIFICADORA ENGENHO DOS PAES LTDA</t>
  </si>
  <si>
    <t>LAURO BENEDITO DIAS</t>
  </si>
  <si>
    <t>C E S SUPERMERCADOS LTDA</t>
  </si>
  <si>
    <t>FLORI CANTINA LTDA</t>
  </si>
  <si>
    <t>JOEL JORGE</t>
  </si>
  <si>
    <t>S H MERCEARIA LTDA</t>
  </si>
  <si>
    <t>REJANE DEGANI ME</t>
  </si>
  <si>
    <t>FRANCISCO FERREIRA LOPES JR E CIA LTDA</t>
  </si>
  <si>
    <t>MINI MERCADO MILENE LTDA</t>
  </si>
  <si>
    <t>ALESSANDRO E ANDRE PANIF E CONF LTDA</t>
  </si>
  <si>
    <t>MERCADO ASSUNCAO LTDA</t>
  </si>
  <si>
    <t>GREYCE CARRARO ME</t>
  </si>
  <si>
    <t>PANIFICADORA E MERCADO PEIXOTO LTDA</t>
  </si>
  <si>
    <t>ALTO RIBEIRAO COMERCIO DE ALIMENTOS LTDA</t>
  </si>
  <si>
    <t>SCHMITT E SCHITT MINIMERCADO E ACOUGUE LTDA</t>
  </si>
  <si>
    <t>IVONE MARTINS GASSEN ME</t>
  </si>
  <si>
    <t>ANGELIS AUREA DE SOUZA EIRELI</t>
  </si>
  <si>
    <t>CALLONI E ONZI LTDA</t>
  </si>
  <si>
    <t>AIRTON SATURNINO VIEIRA JUNIOR E CIA LTDA</t>
  </si>
  <si>
    <t>REIS PEREIRA COMERCIO DE ALIMENTOS LTDA</t>
  </si>
  <si>
    <t>STURMER E CARVALHO</t>
  </si>
  <si>
    <t>MINIMERCADO PATRICIO LTDA</t>
  </si>
  <si>
    <t>L LE COMERCIO DE ALIMENTOS LTDA</t>
  </si>
  <si>
    <t>VALDEMAR SCHIESTL ME</t>
  </si>
  <si>
    <t>ELIEL ATAIDE GONSALVES</t>
  </si>
  <si>
    <t>ANDREZA DA COSTA SCHLICHTING ME</t>
  </si>
  <si>
    <t>IRIA MARIA ZAGO BASTOS</t>
  </si>
  <si>
    <t>SANTANA EMBALAGENS E DESCARTAVEIS LTDA</t>
  </si>
  <si>
    <t>TADEU RODRIGUES DE BARROS</t>
  </si>
  <si>
    <t>MERCEARIA BOM PALADAR LTDA</t>
  </si>
  <si>
    <t>FERNANDA FERRAZ COM DE ALIMENTOS LTDA</t>
  </si>
  <si>
    <t>PAES E PAPOS PADARIA E CAFE EIRELI</t>
  </si>
  <si>
    <t>MERCADO E ACOUGUE PONTES EIRELI</t>
  </si>
  <si>
    <t>RAQUEL A PEREIRA</t>
  </si>
  <si>
    <t>ATIVA FESTAS E EMBALAGENS EIRELI</t>
  </si>
  <si>
    <t>CARINE DIAS DOS SANTOS</t>
  </si>
  <si>
    <t>DANIEL LINDOMAR GENEROSA ALIMENTOS</t>
  </si>
  <si>
    <t>SEMPRE MAIS SUPERMERCADOS LTDA</t>
  </si>
  <si>
    <t>PADARIA SANTA PADOKA LTDA</t>
  </si>
  <si>
    <t>BIANCA DE JESUS BASTOS</t>
  </si>
  <si>
    <t>GABRIEL ORLANDO MARTINS</t>
  </si>
  <si>
    <t>NELSON MOURA GOMES</t>
  </si>
  <si>
    <t>PADARIA E RESTAURANTE BELA ILHA EIRELI</t>
  </si>
  <si>
    <t>RODRIGO ALVES FEITOZA</t>
  </si>
  <si>
    <t>JANAINA CRISTINA SCHUTZ</t>
  </si>
  <si>
    <t>PANIFICADORA E CONFEITARIA DONA TITA LTDA</t>
  </si>
  <si>
    <t>INOVE COMERCIOS DE ALIMENTOS EIRELI</t>
  </si>
  <si>
    <t>KRYKA BAZAR EIRELI</t>
  </si>
  <si>
    <t>MARIA ADELAIDE NASCIMENTO SILVA</t>
  </si>
  <si>
    <t>ALEMAO COMERCIO DE ALIMENTOS LTDA</t>
  </si>
  <si>
    <t>HENRIQUE SCHAAB DE ARAUJO</t>
  </si>
  <si>
    <t>KADMIEL KAREM DO NASCIMENTO</t>
  </si>
  <si>
    <t>INAJARA NELI MAGALHAES</t>
  </si>
  <si>
    <t>SUJINHO MAT DE LIMPEZA E UTILIDADES LTDA</t>
  </si>
  <si>
    <t>FABIO DA SILVA CARDOSO</t>
  </si>
  <si>
    <t>CHRISTIAN MELLER DA FONSECA</t>
  </si>
  <si>
    <t>PADARIA E CONFEITARIA RIO TAVARES EIRELI</t>
  </si>
  <si>
    <t>PADARIA E CONFEITARIA LAGOA EIRELI</t>
  </si>
  <si>
    <t>GRACA DE CESTA LTDA</t>
  </si>
  <si>
    <t>MERCADO LAGOA COMERCIO DE ALIMENTOS LTDA</t>
  </si>
  <si>
    <t>GUINLE CONFEITARIA LTDA</t>
  </si>
  <si>
    <t>ANDERSON CARVALHO DA CRUZ</t>
  </si>
  <si>
    <t>N E C MINIMERCADO LTDA</t>
  </si>
  <si>
    <t>PONTO 10 COMERCIO LTDA</t>
  </si>
  <si>
    <t>DI PE COMERCIO DE ALIMENTOS LTDA</t>
  </si>
  <si>
    <t>DAIANE DA ROSA</t>
  </si>
  <si>
    <t>JAQUELINE MACEDO</t>
  </si>
  <si>
    <t>CAIO CESAR DOS SANTOS DIAS</t>
  </si>
  <si>
    <t>SERGIO SILVA DE SOUZA JUNIOR</t>
  </si>
  <si>
    <t>MERCADO CAMPECHE LTDA</t>
  </si>
  <si>
    <t>LUCIANO FAGUNDES</t>
  </si>
  <si>
    <t>PENTA COMERCIO VAREJISTA LTDA</t>
  </si>
  <si>
    <t>PADARIA E MERCEARIA ANGELA SOARES DA SILVA EIRELI</t>
  </si>
  <si>
    <t>VALDEVINO PICININI</t>
  </si>
  <si>
    <t>ALAMBIQUE MODERNO LTDA</t>
  </si>
  <si>
    <t>MERCADO JUNINHO LTDA</t>
  </si>
  <si>
    <t>LANCHES SARABELA LTDA</t>
  </si>
  <si>
    <t>VILMAR ANTUNES DE BARROS JUNIOR</t>
  </si>
  <si>
    <t>FERREIRA ROSA HOME MARKET LTDA</t>
  </si>
  <si>
    <t>R&amp;A COMERCIO LTDA</t>
  </si>
  <si>
    <t>THANIA MARA EHRHARDT MACIEL</t>
  </si>
  <si>
    <t>ADRIANA DE CARVALHO</t>
  </si>
  <si>
    <t>MERCADO 3 IRMAOS LTDA</t>
  </si>
  <si>
    <t>MERCADO TATACO LTDA</t>
  </si>
  <si>
    <t>FORTALEZA CONVENIENCIA LTDA</t>
  </si>
  <si>
    <t>THAIS FERNANDA GOMEZ ROSANO LTDA</t>
  </si>
  <si>
    <t>MERCADO E ACOUGUE JULIA BULHOES LTDA</t>
  </si>
  <si>
    <t>AG MERCADOS LTDA</t>
  </si>
  <si>
    <t>NICOLAS ALLEM DA CRUZ LTDA</t>
  </si>
  <si>
    <t>MHC PADARIA E CAFE LTDA</t>
  </si>
  <si>
    <t>HMB MAEVA LTDA</t>
  </si>
  <si>
    <t>ELIANE CAIMI PEDROSO RAJEWSKI</t>
  </si>
  <si>
    <t>MERCADO FCF LTDA</t>
  </si>
  <si>
    <t>GOULART BEBIDAS LTDA</t>
  </si>
  <si>
    <t>MERCADO ELOHIN LTDA</t>
  </si>
  <si>
    <t>MERCADO RIVER 7 LTDA</t>
  </si>
  <si>
    <t>ARMAZEM CASA ROSA ACESSORIOS PARA CONSTRUCAO LTDA</t>
  </si>
  <si>
    <t>EMPORIO FAROL LTDA</t>
  </si>
  <si>
    <t>INFINITY FLORICULTURA E DECORACOES LTDA</t>
  </si>
  <si>
    <t>MERCADO EXPRESS GUGA RIBEIRAO LTDA</t>
  </si>
  <si>
    <t>ANDRE LUIZ MARQUES LTDA</t>
  </si>
  <si>
    <t>BRUNA TAINA DA SILVA DRUSIAN</t>
  </si>
  <si>
    <t>YASMIM SANTOS GARCIA</t>
  </si>
  <si>
    <t>ARMAZEM GRAMAL LTDA</t>
  </si>
  <si>
    <t>HARIEL COMERCIO DE PRESENTES E BRINQUEDOS LTDA</t>
  </si>
  <si>
    <t>ARTHUR RARITON ALBANO</t>
  </si>
  <si>
    <t>MERCADO BIAZOLI LTDA</t>
  </si>
  <si>
    <t>N. C. B. DE MEDEIROS LTDA</t>
  </si>
  <si>
    <t>BIANKA BULHOES COMERCIO VAREJISTA DE ALIMENTOS LTDA</t>
  </si>
  <si>
    <t>VO DILOCA GASTRO BAR LTDA</t>
  </si>
  <si>
    <t>JESSICA EDUARDA MARQUES</t>
  </si>
  <si>
    <t>ANGELLO FELIPE BUENO</t>
  </si>
  <si>
    <t>LARISSA DE LIMA PINTO</t>
  </si>
  <si>
    <t>MERCADO EMPORIO ZALUI LTDA</t>
  </si>
  <si>
    <t>MERCADO D PAIVA LTDA</t>
  </si>
  <si>
    <t>ALAMBIQUE MODERNO EXPRESS LTDA</t>
  </si>
  <si>
    <t>DDJ MINIMERCADO LTDA</t>
  </si>
  <si>
    <t>RITEX CONVENIENCIA E TABACARIA LTDA</t>
  </si>
  <si>
    <t>FABIO MELO</t>
  </si>
  <si>
    <t>ARMAZEM FILOMENO LTDA</t>
  </si>
  <si>
    <t>ATACADAO DOS DESCARTAVEIS LTDA</t>
  </si>
  <si>
    <t>LUCIANE FRANCIELE DE MELLO E CIA LTDA</t>
  </si>
  <si>
    <t>LAURI DANIEL MARTINS PADARIA LTDA</t>
  </si>
  <si>
    <t>JAQUELINE BOBSIN DE AZEVEDO LTDA</t>
  </si>
  <si>
    <t>ENZO COMERCIO DE ALIMENTOS LTDA</t>
  </si>
  <si>
    <t>DIRETO DO CAMPO ALIMENTOS LTDA</t>
  </si>
  <si>
    <t>RODRIGO SCHAAB</t>
  </si>
  <si>
    <t>CASA AMA LTDA</t>
  </si>
  <si>
    <t>COMERCIO DE ALIMENTOS ILHA DA MAGIA LTDA</t>
  </si>
  <si>
    <t>MOINHO COMERCIO DE REFEICOES EIRELI</t>
  </si>
  <si>
    <t>RESTAURANTE TIA NNES LTDA</t>
  </si>
  <si>
    <t>LANCHONETE LINS LTDA</t>
  </si>
  <si>
    <t>OSMAR JOSE DE SOUZA</t>
  </si>
  <si>
    <t>SWEETLANDIA COM DE BALAS E DOCES LTDA</t>
  </si>
  <si>
    <t>H BRUGGEMANN E CIA LTDA</t>
  </si>
  <si>
    <t>AUTO POSTO SANTO AMARO DA IMPER LTDA</t>
  </si>
  <si>
    <t>MARQUINHO COMBUSTIVEIS E TRANSPORTE LTDA</t>
  </si>
  <si>
    <t>RESTAURANTE E CONFEITARIA MARRAKECH LTDA</t>
  </si>
  <si>
    <t>BARBOSA COMERCIO DE REVISTAS LTDA</t>
  </si>
  <si>
    <t>JOSE MARTINS</t>
  </si>
  <si>
    <t>AUTO BIGUACU COM DE DERIV DE PETROLEO LTDA</t>
  </si>
  <si>
    <t>ALTAMIR ZIMMERMANN EPP</t>
  </si>
  <si>
    <t>AUTO POSTO PRAIANOS LTDA</t>
  </si>
  <si>
    <t>AUTO POSTO THIAGO LTDA</t>
  </si>
  <si>
    <t>CODEPE COM DERIVADOS DE PETROLEO AVILA</t>
  </si>
  <si>
    <t>AMA COMERCIO DE COMBUSTIVEL LTDA</t>
  </si>
  <si>
    <t>BIJUS BAR E RESTAURANTE LANCHONETE LTDA</t>
  </si>
  <si>
    <t>MAXIMO COMERCIO DE COMBUSTIVEIS LTDA</t>
  </si>
  <si>
    <t>NICO COMERCIO DE COMBUSTIVEIS LTDA</t>
  </si>
  <si>
    <t>AUTO POSTO PUEL LTDA</t>
  </si>
  <si>
    <t>PETROS TECNOLOGIA EM COMB E LUBRIF LTDA</t>
  </si>
  <si>
    <t>MARQUINHO COMBUSTIVEIS E SERVICOS LTDA</t>
  </si>
  <si>
    <t>POSTO SAO LEOPOLDO LTDA</t>
  </si>
  <si>
    <t>AUTO POSTO ARAQUARI LTDA</t>
  </si>
  <si>
    <t>AUTO POSTO NIENKOTTER LTDA</t>
  </si>
  <si>
    <t>COMERCIO DE COMB E LUBRIFICANTES STA MONICA LTDA</t>
  </si>
  <si>
    <t>MIRINHO AUTO POSTO LTDA</t>
  </si>
  <si>
    <t>AUTO POSTO BALNEARIO LTDA</t>
  </si>
  <si>
    <t>AUTO POSTO TALISMA LTDA</t>
  </si>
  <si>
    <t>AUTO POSTO HAMES LTDA</t>
  </si>
  <si>
    <t>AUTO POSTO VIADUTO LTDA</t>
  </si>
  <si>
    <t>ELTON BATISTA DAMIAN ROCHA</t>
  </si>
  <si>
    <t>POSTO AVENIDA DAS TORRES LTDA</t>
  </si>
  <si>
    <t>NAMU RESTAURANTE LTDA</t>
  </si>
  <si>
    <t>POSTO DE COMBUSTIVEIS FAROL DA ILHA LTDA</t>
  </si>
  <si>
    <t>MERCEARIA ORI LTDA</t>
  </si>
  <si>
    <t>POSTO ELDORADO LTDA</t>
  </si>
  <si>
    <t>MIRIAM DA SILVA</t>
  </si>
  <si>
    <t>AC COMERCIO DE COMBUSTIVEIS LTDA</t>
  </si>
  <si>
    <t>HERIBERTO HULSE COM DE COMBUSTIVEIS LTDA</t>
  </si>
  <si>
    <t>MARIA ELIANE PAULI SCHMITZ</t>
  </si>
  <si>
    <t>POSTO BARREIROS LTDA</t>
  </si>
  <si>
    <t>RESTAURANTE E MINIMERCADO VANDRESEN LTDA</t>
  </si>
  <si>
    <t>AUTO POSTO SERTAO LTDA</t>
  </si>
  <si>
    <t>LANCHONETE 7 DE SETEMBRO LTDA</t>
  </si>
  <si>
    <t>AGROCOMERCIAL BECKER LTDA</t>
  </si>
  <si>
    <t>AUTO POSTO ATENAS EIRELI</t>
  </si>
  <si>
    <t>AUTO POSTO AVENIDA CENTRAL LTDA</t>
  </si>
  <si>
    <t>RABUSKE RESTAURANTE E CAFE LTDA</t>
  </si>
  <si>
    <t>SHARK COMERCIO DE COMBUSTIVEIS LTDA</t>
  </si>
  <si>
    <t>POSTO NOVA PALHOCA LTDA</t>
  </si>
  <si>
    <t>WS COMERCIO DE COMBUSTIVEIS LTDA</t>
  </si>
  <si>
    <t>DUAS IRMAS LANCHES LTDA</t>
  </si>
  <si>
    <t>PIT STOP COMERCIO DE COMBUSTIVEIS LTDA</t>
  </si>
  <si>
    <t>MANEZINHO COMERCIO DE COMBUSTIVEIS LTDA</t>
  </si>
  <si>
    <t>EDSON ROBERTO NUNES SEVERGNINI EPP</t>
  </si>
  <si>
    <t>ARIRIU COM E COMBUSTIVEIS LTDA</t>
  </si>
  <si>
    <t>OZILDO FARIAS DE QUADROS LTDA</t>
  </si>
  <si>
    <t>JENSEN ORGANIZACOES FARMACEUTICAS LTDA</t>
  </si>
  <si>
    <t>AUTO POSTO ULY LTDA</t>
  </si>
  <si>
    <t>BIANCA WULHINEK JOSE DE SOUZA</t>
  </si>
  <si>
    <t>AUTO POSTO LEAL LTDA</t>
  </si>
  <si>
    <t>AUTO POSTO BOM VIVER COM DE COMB EIRELI</t>
  </si>
  <si>
    <t>COM DE COMB E LUBRIF QUATRO ILHAS LTDA</t>
  </si>
  <si>
    <t>LOJA AVIAO COM DE COMB IMP E EXP DE ART P PRES EIRELI</t>
  </si>
  <si>
    <t>AJBN COMBUSTIVEIS LTDA</t>
  </si>
  <si>
    <t>SAO JORGE COMERCIO DE COMBUSTIVEIS LTDA</t>
  </si>
  <si>
    <t>POSTOS MERIGO LTDA</t>
  </si>
  <si>
    <t>LYANA DOS SANTOS</t>
  </si>
  <si>
    <t>VIVIANE KARINE DE ALMEIDA</t>
  </si>
  <si>
    <t>ROTA DO SOL COM DE COMBUSTIVEIS EIRELI</t>
  </si>
  <si>
    <t>AUTO POSTO PEDRA BRANCA EIRELI</t>
  </si>
  <si>
    <t>PERRONE MARQUES PRESTADORA DE SERV LTDA</t>
  </si>
  <si>
    <t>CASLEHR MERCADO E REPRES COML LTDA</t>
  </si>
  <si>
    <t>MARISA APARECIDA DA SILVA NUNES</t>
  </si>
  <si>
    <t>LF GASTRONOMIA E CAFE LTDA</t>
  </si>
  <si>
    <t>BOTANICO COM DE COMB E CONVENIENCIA LTDA</t>
  </si>
  <si>
    <t>NILSON BENTO DE SOUZA</t>
  </si>
  <si>
    <t>VIP COMBUSTIVEIS LTDA</t>
  </si>
  <si>
    <t>POSTO MAR DAS PEDRAS LTDA</t>
  </si>
  <si>
    <t>MAX PETROL COMERCIO DE COMBUSTIVEIS LTDA</t>
  </si>
  <si>
    <t>GDI COMERCIO DE COMBUSTIVEIS LTDA</t>
  </si>
  <si>
    <t>AUTO POSTO MAIS LTDA</t>
  </si>
  <si>
    <t>JAQUELINE MAXIMIANO</t>
  </si>
  <si>
    <t>SANTOS COMERCIO DE COMBUSTIVEIS LTDA</t>
  </si>
  <si>
    <t>POSTO BRASOL COM DE COMBUSTIVEIS LTDA</t>
  </si>
  <si>
    <t>LANCHONETE ELMO LTDA</t>
  </si>
  <si>
    <t>AUTO POSTO PORTAL DE SANTO AMARO LTDA</t>
  </si>
  <si>
    <t>AUTO POSTO NOVO TEMPO LTDA</t>
  </si>
  <si>
    <t>REST ZOOM RESTAURANTE LTDA</t>
  </si>
  <si>
    <t>LANCHONETE E CHURRASCARIA MORRO DOS CAVA</t>
  </si>
  <si>
    <t>POSTO PONTA DE BAIXO COM DE COMB LTDA</t>
  </si>
  <si>
    <t>FAST COMERCIO DE COMBUSTIVEIS LTDA</t>
  </si>
  <si>
    <t>BEST COMERCIO DE COMBUSTIVEIS LTDA</t>
  </si>
  <si>
    <t>POSTO BRAVOA LTDA</t>
  </si>
  <si>
    <t>MARIA CAROLINA DA SILVEIRA</t>
  </si>
  <si>
    <t>ARENA IBIZA COMERCIO E GASTRONOMIA LTDA</t>
  </si>
  <si>
    <t>POSTO VIP ANTONIO CARLOS LTDA</t>
  </si>
  <si>
    <t>AUTO POSTO TOPAZIO LTDA</t>
  </si>
  <si>
    <t>AUTO POSTO ARBE LTDA</t>
  </si>
  <si>
    <t>POSTO RIO CAVEIRAS LTDA</t>
  </si>
  <si>
    <t>REDE DE POSTOS APOLO LTDA</t>
  </si>
  <si>
    <t>POSTO SONHO MEU LTDA</t>
  </si>
  <si>
    <t>CAMILA VERONICA MARCELINO</t>
  </si>
  <si>
    <t>POSTO ELZA LUCCHI LTDA</t>
  </si>
  <si>
    <t>AUTO POSTO VALE VERDE LTDA</t>
  </si>
  <si>
    <t>RESTAURANTE PONTO LIGHT LTDA</t>
  </si>
  <si>
    <t>POSTO BEIRA RIO LTDA</t>
  </si>
  <si>
    <t>MAGIA COMERCIAL DE FLORES LTDA</t>
  </si>
  <si>
    <t>AUTO POSTO LLX LTDA</t>
  </si>
  <si>
    <t>COMERCIO DE COMBUSTIVEL AC LTDA</t>
  </si>
  <si>
    <t>MADRI COMBUSTIVEIS E SERVICOS LTDA</t>
  </si>
  <si>
    <t>COMERCIO DE ALIMENTOS SOARES ALMEIDA LTDA</t>
  </si>
  <si>
    <t>JEFERSON DA SILVA LIMA</t>
  </si>
  <si>
    <t>AUTO POSTO ROCADO LTDA</t>
  </si>
  <si>
    <t>FLORICULTURA BECKER LTDA</t>
  </si>
  <si>
    <t>POSTO VR PETRO LTDA</t>
  </si>
  <si>
    <t>AUTO POSTO PAIS DE GALES LTDA</t>
  </si>
  <si>
    <t>POSTO PRADO LTDA</t>
  </si>
  <si>
    <t>GAPO COMERCIO DE ALIMENTOS LTDA</t>
  </si>
  <si>
    <t>PAGO COMERCIO DE ALIMENTOS LTDA</t>
  </si>
  <si>
    <t>TL BAR E RESTAURANTE LTDA</t>
  </si>
  <si>
    <t>MAFE COMERCIO DE ALIMENTOS LTDA</t>
  </si>
  <si>
    <t>SIGMA COMERCIO DE COMBUSTIVEIS LTDA</t>
  </si>
  <si>
    <t>AUTO POSTO ZUNINO LTDA</t>
  </si>
  <si>
    <t>DANIEL MANOEL CONSTANTE</t>
  </si>
  <si>
    <t>GOPA COMERCIO DE ALIMENTOS LTDA</t>
  </si>
  <si>
    <t>AUTO POSTO GAS MAIS LTDA</t>
  </si>
  <si>
    <t>CAFE DOS LAGOS LTDA</t>
  </si>
  <si>
    <t>POSTO ARIRIU LTDA</t>
  </si>
  <si>
    <t>SULMED COMERCIO VAREJISTA DE MEDICAMENTOS LTDA</t>
  </si>
  <si>
    <t>JANA COMERCIO DE MEDICAMENTOS LTDA</t>
  </si>
  <si>
    <t>LE.O. CENTRAL COMERCIO DE VARIEDADES LTDA</t>
  </si>
  <si>
    <t>REVISTARIA E TABACARIA FRED LTDA</t>
  </si>
  <si>
    <t>FARMACIA GS LTDA</t>
  </si>
  <si>
    <t>CRUZ BEBIDAS E CONVENIENCIA LTDA</t>
  </si>
  <si>
    <t>POSTO PINHEIRA LTDA</t>
  </si>
  <si>
    <t>MILLA PANIFICADORA LTDA</t>
  </si>
  <si>
    <t>POSTO FLORESTA LTDA</t>
  </si>
  <si>
    <t>VO CUCA LTDA</t>
  </si>
  <si>
    <t>SEU CAETANO RESTAURANTE LTDA</t>
  </si>
  <si>
    <t>KC COMERCIO DE ALIMENTOS LTDA</t>
  </si>
  <si>
    <t>CONVENIENCIA POSTO AMPESSAN LTDA</t>
  </si>
  <si>
    <t>ROSALINA CELIA CARVALHO DE FRAGA LTDA</t>
  </si>
  <si>
    <t>2R COMERCIO DE COMBUSTIVEIS LTDA</t>
  </si>
  <si>
    <t>JOICE DA SILVA</t>
  </si>
  <si>
    <t>AUTO POSTO JOIA LTDA</t>
  </si>
  <si>
    <t>RESTAURANTE B.C. LTDA</t>
  </si>
  <si>
    <t>GDI COMERCIO DE COMBUSTIVEIS 4 LTDA</t>
  </si>
  <si>
    <t>AUTO POSTO VN LTDA</t>
  </si>
  <si>
    <t>FEMA COMERCIO DE ALIMENTOS LTDA</t>
  </si>
  <si>
    <t>BOSQUE COMERCIO DE COMBUSTIVEIS LTDA</t>
  </si>
  <si>
    <t>AUTO POSTO MORRETES LTDA</t>
  </si>
  <si>
    <t>POSTO CENIRO LTDA</t>
  </si>
  <si>
    <t>SAO JOSE IDIOMAS E LIVROS LTDA</t>
  </si>
  <si>
    <t>AUTO POSTO GM10 LTDA</t>
  </si>
  <si>
    <t>AUTO POSTO JT LTDA</t>
  </si>
  <si>
    <t>POSTO DI NAPOLI LTDA</t>
  </si>
  <si>
    <t>P2 CONVENIENCIA ABASTECE LTDA</t>
  </si>
  <si>
    <t>MINI MERCADO CAPOEIRAS LTDA</t>
  </si>
  <si>
    <t>COPAL ALIMENTOS LTDA</t>
  </si>
  <si>
    <t>PANIFICADORA JULIANA LTDA</t>
  </si>
  <si>
    <t>MINI MERCADO DUOMANOS LTDA</t>
  </si>
  <si>
    <t>BIG PAN PADARIA E CONVENIENCIAS LTDA</t>
  </si>
  <si>
    <t>PEDRO LEALDINO DA SILVEIRA ME</t>
  </si>
  <si>
    <t>JOSE BENJAMIN MARQUES E CIA LTDA</t>
  </si>
  <si>
    <t>XANDOCA ARTIGOS DE FESTAS LTDA</t>
  </si>
  <si>
    <t>MERCADO VALEDI LTDA</t>
  </si>
  <si>
    <t>MINI MERCADO PITANGA LTDA</t>
  </si>
  <si>
    <t>GILBERTO JOAO DE SOUZA EPP</t>
  </si>
  <si>
    <t>AMARILDO FRANCISCO MACHADO</t>
  </si>
  <si>
    <t>PANIFICADORA LEAL LTDA</t>
  </si>
  <si>
    <t>MINI MERCADO MJ LTDA</t>
  </si>
  <si>
    <t>COMERCIO DE FRUTAS H PAULI LTDA</t>
  </si>
  <si>
    <t>JONAS JOSE SCHMITZ</t>
  </si>
  <si>
    <t>MINI MERCADO E ACOUGUE GUESSER LTDA</t>
  </si>
  <si>
    <t>ARACY PANIFICADORA LANCH E CONF LTDA</t>
  </si>
  <si>
    <t>PADARIA CONFEITARIA E MERCEARIA TEMA LTDA</t>
  </si>
  <si>
    <t>SJS COMERCIO DE ALIMENTOS LTDA</t>
  </si>
  <si>
    <t>B BRASIL PROD DE LIMPEZA E DESCARTAVEIS LTDA</t>
  </si>
  <si>
    <t>ENGENHO DE PAO LTDA</t>
  </si>
  <si>
    <t>PANIFICADORA E MERCEARIA IRMAOS ROSA LTDA</t>
  </si>
  <si>
    <t>LUDVIG COM DE ALIMENTOS LTDA</t>
  </si>
  <si>
    <t>IRINEU MANOEL DA LUZ ME</t>
  </si>
  <si>
    <t>MERCADO DOIS PRIMOS LTDA</t>
  </si>
  <si>
    <t>DOCE VIDA COM DE BALAS E CHOCOLATES LTDA</t>
  </si>
  <si>
    <t>PANIF E CONF PADRE ROMA LTDA</t>
  </si>
  <si>
    <t>DYONATA REBELO SOARES ME</t>
  </si>
  <si>
    <t>PADARIA E CONFEITARIA DEMARCHI LTDA</t>
  </si>
  <si>
    <t>MURILO SCHMITT ME</t>
  </si>
  <si>
    <t>GOEDERT LTDA</t>
  </si>
  <si>
    <t>IVETE SALETE ZANOTELLI AMBROSIO ME</t>
  </si>
  <si>
    <t>PANIFICADORA E MERCEARIA ISAURA LTDA</t>
  </si>
  <si>
    <t>COMERCIAL PIRA PRESENTES LTDA</t>
  </si>
  <si>
    <t>JOAO JORGE BATISTA FILHO ME</t>
  </si>
  <si>
    <t>JOSE KUSTER ME</t>
  </si>
  <si>
    <t>ML PANIFICADORA LTDA</t>
  </si>
  <si>
    <t>PANIFICADORA E CONFEITARIA MARCIPAN LTDA</t>
  </si>
  <si>
    <t>PANIFICADORA NOSSA SENHORA DO ROSARIO LTDA</t>
  </si>
  <si>
    <t>MINI MERCADO FRUTI PITANGA LTDA</t>
  </si>
  <si>
    <t>MARQUES COMERCIO DE ALIMENTOS LTDA</t>
  </si>
  <si>
    <t>COM CATARINENSE DE ARMARINHO EM GERAL</t>
  </si>
  <si>
    <t>TEKPEL LTDA</t>
  </si>
  <si>
    <t>MINIMERCADO FRONZA LTDA</t>
  </si>
  <si>
    <t>PANIFICADORA E CONF SANTOS SARAIVA LTDA</t>
  </si>
  <si>
    <t>DEBORA BERNARDO LOPES LTDA</t>
  </si>
  <si>
    <t>MINI MERCADO GAYEGO LTDA</t>
  </si>
  <si>
    <t>BASSANI COMERCIO DE PROD ALIMENTICIOS LTDA</t>
  </si>
  <si>
    <t>LUDWIG ARTIGOS PARA FESTAS LTDA</t>
  </si>
  <si>
    <t>JOSUE ALIPIO DA SILVA</t>
  </si>
  <si>
    <t>PAULO CESAR CARDOSO ME</t>
  </si>
  <si>
    <t>PADARIA E CONFEITARIA BOLSONELLO LTDA</t>
  </si>
  <si>
    <t>LL BEAN RESTAURANTE EIRELI</t>
  </si>
  <si>
    <t>ABRAAO MIX COMERCIAL EIRELI</t>
  </si>
  <si>
    <t>ZENAIDE DUARTE SILVA MACHADO</t>
  </si>
  <si>
    <t>MERCADO RIOSULENSE EIRELI</t>
  </si>
  <si>
    <t>CENTER LIMP PROD DE LIMP E DESCARTAVEIS LTDA</t>
  </si>
  <si>
    <t>COMERCIAL VITORIA DE ARMARINHOS LTDA</t>
  </si>
  <si>
    <t>ROSIANI DA SILVA VARELA</t>
  </si>
  <si>
    <t>CELSO ANTONIO MORES</t>
  </si>
  <si>
    <t>COELHO MERCEARIA E PADARIA LTDA</t>
  </si>
  <si>
    <t>PANIFICADORA LOCA LTDA</t>
  </si>
  <si>
    <t>PADARIA E CONFEITARIA REI ARTHUR LTDA</t>
  </si>
  <si>
    <t>ILMA FERREIRA DA SILVA</t>
  </si>
  <si>
    <t>PEDRO ANTONIO DE SOUZA MERCEARIA</t>
  </si>
  <si>
    <t>CAMILA CAMPOS MIGUEL</t>
  </si>
  <si>
    <t>NOEL VIEIRA SUPERMERCADO EIRELI</t>
  </si>
  <si>
    <t>JESSICA CAROLINE VIEIRA</t>
  </si>
  <si>
    <t>JULIANA TERESINHA DE SOUZA</t>
  </si>
  <si>
    <t>ESQUINA DO PAO PADARIA E CONFEITARIA LTDA</t>
  </si>
  <si>
    <t>ACAI VAREJISTA PRODUTOS NATURAIS EIRELI</t>
  </si>
  <si>
    <t>RVM ALIMENTOS LTDA</t>
  </si>
  <si>
    <t>LOCALL MART COM VAR DE GEN ALIM EIRELI</t>
  </si>
  <si>
    <t>PIT STOP FLORIPA CONV E ESTACIONAMENTO</t>
  </si>
  <si>
    <t>HERCILIO DA SILVEIRA SANTOS</t>
  </si>
  <si>
    <t>MERCADO GUGA EXPRESS KOBRASOL EIRELI</t>
  </si>
  <si>
    <t>NATURACOM PROD NATURAIS E COSM LTDA</t>
  </si>
  <si>
    <t>MERCADO URUGUAIA LTDA</t>
  </si>
  <si>
    <t>SILVANO MANOEL DA LUZ</t>
  </si>
  <si>
    <t>OLAVO JOAQUIM GODINHO FILHO</t>
  </si>
  <si>
    <t>BAR DO BEH LTDA</t>
  </si>
  <si>
    <t>FLORIPA MALL CONVENIENCIAS LTDA</t>
  </si>
  <si>
    <t>LUCIANI BERNARDINI</t>
  </si>
  <si>
    <t>RUDNEI VITORINO SCHMIDT</t>
  </si>
  <si>
    <t>MERCADO DE HORTIFRUTI E ACOUGUE FLORIPA LTDA</t>
  </si>
  <si>
    <t>VANDERLEIA ELISANGELA ANTUNES</t>
  </si>
  <si>
    <t>SACOLAO VERDE MAR E PAPELARIA LTDA</t>
  </si>
  <si>
    <t>GUSTAVO DE FRANCA TRUPEL</t>
  </si>
  <si>
    <t>MOKKA EMPORIUM PADARIA E CAFETERIA EIRELI</t>
  </si>
  <si>
    <t>CENTRAL DE BEBIDAS E CONVENIENCIA JM LTDA</t>
  </si>
  <si>
    <t>MAKYZUWELL ALEXANDRE VASQUES BRUM</t>
  </si>
  <si>
    <t>KELLY GOULART</t>
  </si>
  <si>
    <t>TO GO CONVENIENCIAS E MERCEARIA LTDA</t>
  </si>
  <si>
    <t>MINIMERCADO SILVA E KNOBLAUCH LTDA</t>
  </si>
  <si>
    <t>DC COMERCIO DE BALAS E CHOCOLATES LTDA</t>
  </si>
  <si>
    <t>FLORICULTURA TALISMA EIRELI</t>
  </si>
  <si>
    <t>CARLOS AUGUSTO FAGUNDES</t>
  </si>
  <si>
    <t>PANIFICADORA E CONFEITARIA CONTINENTE LTDA</t>
  </si>
  <si>
    <t>LUCIANO FERNANDES MINI MERCADO</t>
  </si>
  <si>
    <t>LUIZ BARBEARIA LTDA</t>
  </si>
  <si>
    <t>LIONARA VIEIRA MATIAS</t>
  </si>
  <si>
    <t>BIPOU ALIMENTOS LTDA</t>
  </si>
  <si>
    <t>ANDERSON ANTUNES LINO</t>
  </si>
  <si>
    <t>MERCADO E ACOUGUE ANDRADE LTDA</t>
  </si>
  <si>
    <t>JOSIANE CAMPOS SANTOS</t>
  </si>
  <si>
    <t>ITAMAR DA SILVA</t>
  </si>
  <si>
    <t>MERCADO MARQUES EXPRESS LTDA</t>
  </si>
  <si>
    <t>MERCADO SERGINHO PADARIA E LANCHONETE LTDA</t>
  </si>
  <si>
    <t>PADARIA JUCIANE PEDRON LTDA</t>
  </si>
  <si>
    <t>CONTAINER BURGER GRILL LTDA</t>
  </si>
  <si>
    <t>NATALIA GONCALVES</t>
  </si>
  <si>
    <t>VINAMEL PRODUTOS DE LIMPEZA LTDA</t>
  </si>
  <si>
    <t>SUPERMERCADO BOM VIZINHO LTDA</t>
  </si>
  <si>
    <t>PADARIA BOCASSO S LTDA</t>
  </si>
  <si>
    <t>MERKATU MERCADO AUTONOMO  LTDA</t>
  </si>
  <si>
    <t>PANIFICADORA VO ZULMA LTDA</t>
  </si>
  <si>
    <t>MACHADO COM. DE ALIMENTOS LTDA</t>
  </si>
  <si>
    <t>PRIME SMOKING LTDA</t>
  </si>
  <si>
    <t>B BRASIL SUL PRODUTOS DE LIMPEZA LTDA</t>
  </si>
  <si>
    <t>FRUTEIRA GILLI COMERCIO DE ALIMENTOS LTDA</t>
  </si>
  <si>
    <t>CANDY LOVERS DOCES, CHOCOLATES E IMPORTADOS LTDA</t>
  </si>
  <si>
    <t>FRANCIELI VENTURA</t>
  </si>
  <si>
    <t>JOSE OSCAR FRUTUOSO JUNIOR</t>
  </si>
  <si>
    <t>DE COL COMERCIO DE PRODUTOS LTDA</t>
  </si>
  <si>
    <t>RITA DE CASSIA SCHLICHTING</t>
  </si>
  <si>
    <t>MERCADO DA FAMILIA PRODUTOS NATURAIS LTDA</t>
  </si>
  <si>
    <t>LBM JACQUES LTDA</t>
  </si>
  <si>
    <t>SALESIO VIEIRA HORTIFRUTI LTDA</t>
  </si>
  <si>
    <t>JC COMERCIO PRODUTOS ALIMENTICIOS LTDA</t>
  </si>
  <si>
    <t>CASA FORTE GULA COMERCIO DE ALIMENTOS LTDA</t>
  </si>
  <si>
    <t>MERCEARIA MIGUEL LTDA</t>
  </si>
  <si>
    <t>BRUNA CAROLINE DA SILVA</t>
  </si>
  <si>
    <t>HANDIARA LEANDRA DE ARAUJO</t>
  </si>
  <si>
    <t>SUPER PRAIA COMPRIDA COMERCIO DE ALIMENTOS LTDA</t>
  </si>
  <si>
    <t>A.S. COMERCIO DE PRODUTOS LTDA.</t>
  </si>
  <si>
    <t>MARIAS PADARIA CONFEITARIA E RESTAURANTE LTDA</t>
  </si>
  <si>
    <t>KS CENTER MIX LTDA</t>
  </si>
  <si>
    <t>MERCADO PEDROSA LTDA</t>
  </si>
  <si>
    <t>HASCKEL DISTRIBUIDORA LTDA</t>
  </si>
  <si>
    <t>B BRASIL PR PRODUTOS DE LIMPEZA E DESCARTAVEIS LTDA</t>
  </si>
  <si>
    <t>VILSONIR DE FARIAS</t>
  </si>
  <si>
    <t>SILVA E SILVA ARMAZEM LTDA</t>
  </si>
  <si>
    <t>JAIR COELHO</t>
  </si>
  <si>
    <t>AMAZONIA NATIVA COMERCIO DE ALIMENTOS LTDA</t>
  </si>
  <si>
    <t>DALBOSCO MARKET LTDA</t>
  </si>
  <si>
    <t>64872308 KARINE DE OLIVEIRA</t>
  </si>
  <si>
    <t>EMPORIO NH MERCADO EXPRESS LTDA</t>
  </si>
  <si>
    <t>MERCEARIA DUARTE LTDA</t>
  </si>
  <si>
    <t>ESPACO PADARIA E CAFE LTDA</t>
  </si>
  <si>
    <t>JR RESTAURANTES LTDA</t>
  </si>
  <si>
    <t>TEKPEL CLEAN COMERCIO DE PAPEIS LTDA</t>
  </si>
  <si>
    <t>GUSTAVO FAGUNDES MIGLIOLI</t>
  </si>
  <si>
    <t>PADARIA E CONFEITARIA BELLA BRASIL LTDA</t>
  </si>
  <si>
    <t>HIPOLITO TOMAZ DE OLIVEIRA ME</t>
  </si>
  <si>
    <t>JANICE NORMA DA SILVA</t>
  </si>
  <si>
    <t>MANOEL ANASTACIO DOS SANTOS FILHO</t>
  </si>
  <si>
    <t>INEIDE ROSICLER SCHWANTES ME</t>
  </si>
  <si>
    <t>MINIMERCADO EVA LTDA</t>
  </si>
  <si>
    <t>COMERCIAL DE GENEROS ALIMENT ASSIS LTDA</t>
  </si>
  <si>
    <t>AGUEDA DE FATIMA BORTOLOTTI SILVA ME</t>
  </si>
  <si>
    <t>VALDORI SOUZA DA SILVA</t>
  </si>
  <si>
    <t>ARMAZEM SANTOS LTDA</t>
  </si>
  <si>
    <t>PADARIA E CONFEITARIA ESTRELA LTDA</t>
  </si>
  <si>
    <t>MERCADO J E C PINHO LTDA</t>
  </si>
  <si>
    <t>COELHO COM E DISTRIB DE ALIMENTOS LTDA</t>
  </si>
  <si>
    <t>MERCADO PARADOR DA ILHA LTDA</t>
  </si>
  <si>
    <t>MINI MERCADO LEOBERTO LTDA</t>
  </si>
  <si>
    <t>RUBEM TARCISIO BARBIERI ME</t>
  </si>
  <si>
    <t>CLAUDIA KUHN MANES E CIA LTDA</t>
  </si>
  <si>
    <t>MINI MERCADO BADO LTDA</t>
  </si>
  <si>
    <t>ALINE LEHMKUHL</t>
  </si>
  <si>
    <t>COMERCIAL MAX MATERIAIS DE CONSTRUCAO LTDA</t>
  </si>
  <si>
    <t>BM MINIMERCADO E SORVETERIA LTDA</t>
  </si>
  <si>
    <t>SUPER RIO LTDA</t>
  </si>
  <si>
    <t>DOUGLAS MARTINS BAIERLE</t>
  </si>
  <si>
    <t>EDSON DE LIMA</t>
  </si>
  <si>
    <t>AP DA SILVA</t>
  </si>
  <si>
    <t>PAULI HORTIFRUTI LTDA</t>
  </si>
  <si>
    <t>RENATO MONTEIRO COTUTINHO ME</t>
  </si>
  <si>
    <t>SUPER MM MERCADO LTDA</t>
  </si>
  <si>
    <t>SUPERMERCADO DOS TUBAROES LTDA</t>
  </si>
  <si>
    <t>ROSILDA HAUBRICHT</t>
  </si>
  <si>
    <t>MERCADO ORIGINAL LTDA</t>
  </si>
  <si>
    <t>MINIMERCADO ALESSANDRA LIMA EIRELI</t>
  </si>
  <si>
    <t>HIAGO INACIO MARCELINO</t>
  </si>
  <si>
    <t>SUPERMERCADO SERRA E MAR LTDA</t>
  </si>
  <si>
    <t>GHP PRODUTOS ALIMENTICIOS</t>
  </si>
  <si>
    <t>ILHA CAFE LTDA</t>
  </si>
  <si>
    <t>CASA DE CARNES KCHURRASCO EIRELI</t>
  </si>
  <si>
    <t>MINI MERCADO SUPERNORTE LTDA</t>
  </si>
  <si>
    <t>MERCADO SCHNEIDER LTDA</t>
  </si>
  <si>
    <t>MINIMERCADOS CASA DAS BEBIDAS EIRELI</t>
  </si>
  <si>
    <t>VILSON SOARES COM DE ALIMENTOS EIRELI</t>
  </si>
  <si>
    <t>PANIFICADORA E CONFEIT SCHNEIDER EIRELI</t>
  </si>
  <si>
    <t>MMR COMERCIO DE EMBALAGENS E ALIMENTOS L</t>
  </si>
  <si>
    <t>ROGERIO LUIS MARMOR</t>
  </si>
  <si>
    <t>ZINGA MERCADO LTDA</t>
  </si>
  <si>
    <t>ATOMO MINIMERCADO EIRELI</t>
  </si>
  <si>
    <t>ABREU E ANDRADE COMERCIO DE REVISTAS LTDA</t>
  </si>
  <si>
    <t>JUNIOR FERNANDO DA SILVA RIZZO</t>
  </si>
  <si>
    <t>DISANTOS DISTRIBUIDORA DE ALIMENTOS LTDA</t>
  </si>
  <si>
    <t>SUELLEN LUCAS GONCALVES</t>
  </si>
  <si>
    <t>JULIANE RIBEIRO DE MELO COSTA</t>
  </si>
  <si>
    <t>PAULO ROBERTO BAZILIO</t>
  </si>
  <si>
    <t>MINIMERCADO MUNDO BEBIDAS LTDA</t>
  </si>
  <si>
    <t>KERBER PRODUTOS NATURAIS EIRELI</t>
  </si>
  <si>
    <t>HELTON JOSE VIEIRA EIRELI</t>
  </si>
  <si>
    <t>JU PADARIA E CONFEITARIA EIRELI</t>
  </si>
  <si>
    <t>JOSE CARLOS ZENNI</t>
  </si>
  <si>
    <t>DELYCACAU CESTAS DE CAFE DA MANHA LTDA</t>
  </si>
  <si>
    <t>MARCIO LUIZ FERNANDES</t>
  </si>
  <si>
    <t>FEITO A MAO CASA DE MASSAS LTDA</t>
  </si>
  <si>
    <t>JACSON MINOZZO</t>
  </si>
  <si>
    <t>PATRICIA ROSA DA SILVA SUPERMERCADO</t>
  </si>
  <si>
    <t>PORTAL MATERIAIS ELETRICOS EIRELI</t>
  </si>
  <si>
    <t>SIMONE MONTEIRO</t>
  </si>
  <si>
    <t>CARLA GROFF</t>
  </si>
  <si>
    <t>MERCADO DO MINGA LTDA</t>
  </si>
  <si>
    <t>ELAINE E VEIGA MINI MERCADO E CONVE LTDA</t>
  </si>
  <si>
    <t>CLAUDETE APARECIDA SOARES DA SILVA</t>
  </si>
  <si>
    <t>SACOLAO CACHOEIRA LTDA</t>
  </si>
  <si>
    <t>L V PANIFICADORA LTDA</t>
  </si>
  <si>
    <t>E LIRIA PADARIA E MERCEARIA LTDA</t>
  </si>
  <si>
    <t>DEJAVU BEER RV COM DE BEBIDAS E ALIM LTDA</t>
  </si>
  <si>
    <t>MERCADO MODESTO LTDA</t>
  </si>
  <si>
    <t>ILHA CLEAN PRODUTOS DE LIMPEZA LTDA</t>
  </si>
  <si>
    <t>ENRIQUE MARIO BIANCO</t>
  </si>
  <si>
    <t>DEJAVU BEER JM COM DE TABACARIA BEBIDAS E ALIM LTDA</t>
  </si>
  <si>
    <t>DARIO MAXIMILIANO MARTINEZ FIGUEIRA</t>
  </si>
  <si>
    <t>JORGE LUIZ PICCOLI JUNIOR LTDA</t>
  </si>
  <si>
    <t>MERCADO SUPER LUA NOVA LTDA</t>
  </si>
  <si>
    <t>MINI MERCADO JP LTDA</t>
  </si>
  <si>
    <t>GUEDES MERCADO E CONVENIENCIA LTDA</t>
  </si>
  <si>
    <t>MERCADO E SACOLAO BEVITHE LTDA</t>
  </si>
  <si>
    <t>NBLANCO MERCADO LTDA</t>
  </si>
  <si>
    <t>KORA COMERCIO DE ALIMENTOS LTDA</t>
  </si>
  <si>
    <t>SACOLAO E MERCADO CASA NOVA LTDA</t>
  </si>
  <si>
    <t>SONIA BOLZAN DUART</t>
  </si>
  <si>
    <t>CLAUDIA VALERIA SILVA RIBEIRO LTDA</t>
  </si>
  <si>
    <t>PANIFICADORA NEIVA LTDA</t>
  </si>
  <si>
    <t>VANESSA DOS SANTOS GONCALVES DA ROSA 00637196066</t>
  </si>
  <si>
    <t>TATIANE BORDINI GOMES</t>
  </si>
  <si>
    <t>FLORICULTURA HELENA II LTDA</t>
  </si>
  <si>
    <t>MERCADO FERREIRA INGLESES LTDA</t>
  </si>
  <si>
    <t>DALBOSCO MERCADO LTDA</t>
  </si>
  <si>
    <t>ROSANE SZMOLDA NIERO</t>
  </si>
  <si>
    <t>TATIANI E LUIZ II LTDA</t>
  </si>
  <si>
    <t>TATIANI E LUIZ LTDA</t>
  </si>
  <si>
    <t>DEJAVU BEER JG LTDA</t>
  </si>
  <si>
    <t>FLORICULTURA CANASVIEIRAS LTDA</t>
  </si>
  <si>
    <t>HORA CERTA MERCEARIA E DISTRIBUIDORA LTDA</t>
  </si>
  <si>
    <t>PADARIA E CONFEITARIA CANTO DO PAO LTDA</t>
  </si>
  <si>
    <t>DECORO ARTIGOS PARA FESTAS LTDA</t>
  </si>
  <si>
    <t>AGRO TROPICAL LTDA</t>
  </si>
  <si>
    <t>MERCADO LEANDRO AMARAL LTDA</t>
  </si>
  <si>
    <t>INGLESES COMERCIO DE EMBALAGENS LTDA</t>
  </si>
  <si>
    <t>KEILA THUANY NEUHAUS</t>
  </si>
  <si>
    <t>DALBOSCO BEMBOM LTDA</t>
  </si>
  <si>
    <t>INES ZAVASTZKI</t>
  </si>
  <si>
    <t>RODRIGO HENRIQUE SCHITTLER HENGEMUHLE LTDA</t>
  </si>
  <si>
    <t>SUPER RED PARK LTDA</t>
  </si>
  <si>
    <t>MARLODEJAVU SANTINHO COMERCIO DE BEBIDAS E ALIMENTOS LTDA</t>
  </si>
  <si>
    <t>CRG COMERCIO DE BEBIDAS E ALIMENTOS LTDA</t>
  </si>
  <si>
    <t>MERCADO ARMAZEM DA CACHOEIRA LTDA</t>
  </si>
  <si>
    <t>MERCADO ILHA BELA LTDA</t>
  </si>
  <si>
    <t>DAIANE REGINA PEREIRA</t>
  </si>
  <si>
    <t>MERCADO SHAKA RIO VERMELHO LTDA</t>
  </si>
  <si>
    <t>DISTRIBUIDORA ALO MADRUGA LTDA</t>
  </si>
  <si>
    <t>BUTIQUE DO QUEIJO LTDA</t>
  </si>
  <si>
    <t>SANTINHO LTDA</t>
  </si>
  <si>
    <t>PORTAL MATERIAIS ELETRICOS LTDA</t>
  </si>
  <si>
    <t>LOPES ASSOCIADOS LTDA</t>
  </si>
  <si>
    <t>DEJAVU BEER CONTAINER LTDA</t>
  </si>
  <si>
    <t>GIOVANI OSNI NICACIO LTDA</t>
  </si>
  <si>
    <t>SCHOULTEN COMERCIO VAREJISTA E ATACADISTA DE EMBALAGENS LTDA</t>
  </si>
  <si>
    <t>JOHN ENDEM ANDRADE DA SILVA</t>
  </si>
  <si>
    <t>SILVANA APARECIDA GONCALVES</t>
  </si>
  <si>
    <t>CET CONVENIENCIAS LTDA</t>
  </si>
  <si>
    <t>ANDRE LUIS RUPPENTHAL</t>
  </si>
  <si>
    <t>CONVENIENCIA FERNANDES LTDA</t>
  </si>
  <si>
    <t>RAIMUNDO NONATO RODRIGUES BARRETO LTDA</t>
  </si>
  <si>
    <t>O MERCADO DIA A DIA LTDA</t>
  </si>
  <si>
    <t>DALBOSCO RIVER MERCADO LTDA</t>
  </si>
  <si>
    <t>MUNDO BEBIDAS BEACH LTDA</t>
  </si>
  <si>
    <t>V G S HENGEMUHLE LTDA</t>
  </si>
  <si>
    <t>PANIFICIO MARILU LTDA</t>
  </si>
  <si>
    <t>FLORENTINA MARIA VARGAS PEREIRA</t>
  </si>
  <si>
    <t>ADRIANO SILVA E CIA LTDA</t>
  </si>
  <si>
    <t>PONTUAL DISTRIBUIDORA E COMERCIO LTDA</t>
  </si>
  <si>
    <t>MERCADO BEMBOM LTDA</t>
  </si>
  <si>
    <t>MANOEL MARCOS DA CUNHA ME</t>
  </si>
  <si>
    <t>ENERIO VENTURA</t>
  </si>
  <si>
    <t>SEBASTIAO JOAO MARTINS ME</t>
  </si>
  <si>
    <t>COMERCIO DE FRUTAS E VERDURAS SCHMITT LTDA</t>
  </si>
  <si>
    <t>MARIO PRIM ME</t>
  </si>
  <si>
    <t>GXS EMPREENDIMENTOS TURISTICOS LTDA</t>
  </si>
  <si>
    <t>JOSE SILVESTRE SCHMITZ ME</t>
  </si>
  <si>
    <t>ELIZANDRO MIRANDA PANIFICADORA ME</t>
  </si>
  <si>
    <t>PANIF E MERCEARIA PASSOS LTDA</t>
  </si>
  <si>
    <t>PADARIA E CONFEITARIA BOA MASSA LTDA</t>
  </si>
  <si>
    <t>SUPERMERCADO IRMAOS ZIMMERMANN LTDA</t>
  </si>
  <si>
    <t>JOAQUIM WILL</t>
  </si>
  <si>
    <t>ARI JUNKES ME</t>
  </si>
  <si>
    <t>ALICE ROSA DA SILVA EIRELI</t>
  </si>
  <si>
    <t>ADEMAR ANTONIO DA COSTA</t>
  </si>
  <si>
    <t>CLAUDIO ADEMIR PINHEIRO DA SILVA ME</t>
  </si>
  <si>
    <t>BALDANCA SUPERMERCADOS LTDA</t>
  </si>
  <si>
    <t>MAURECY VALDEMAR SAGAS ME</t>
  </si>
  <si>
    <t>DAY E WILLIAN SUPERMERCADO LTDA</t>
  </si>
  <si>
    <t>MARNE FERNANDES</t>
  </si>
  <si>
    <t>MINIMERCADO MARI MARIO LTDA</t>
  </si>
  <si>
    <t>MIGUEL MANOEL LACERDA NETO ME</t>
  </si>
  <si>
    <t>JUDITE COELHO ME</t>
  </si>
  <si>
    <t>ADEMIR JOSE ZATTI ME</t>
  </si>
  <si>
    <t>COMERCIO ATAC DE PROD ALIM SPERANDIO LTDA</t>
  </si>
  <si>
    <t>MERCADO NOVO HORIZONTE EIRELI</t>
  </si>
  <si>
    <t>MANOEL EMIDIO DE OLIVEIRA FILHO ME</t>
  </si>
  <si>
    <t>MARIA CLARICE CAPPELARI ME</t>
  </si>
  <si>
    <t>PANIFICADORA PAO DI AMORE LTDA</t>
  </si>
  <si>
    <t>EDSON MARCOS GUTUBIR</t>
  </si>
  <si>
    <t>ROMARIO ALIPIO CARDOSO ME</t>
  </si>
  <si>
    <t>MERCADO GANCHOS COM DE PROD ALIM LTDA</t>
  </si>
  <si>
    <t>K V NUNES MERCADO LTDA</t>
  </si>
  <si>
    <t>GIRLENE ESPINDOLA ARCENO</t>
  </si>
  <si>
    <t>ELENICE APARECIDA ALVES</t>
  </si>
  <si>
    <t>COSTA E COSTA PANIFICADORA E CONF LTDA</t>
  </si>
  <si>
    <t>CELIO DE SOUZA MINIMERCADO ME</t>
  </si>
  <si>
    <t>ATACADO LITORAL LTDA</t>
  </si>
  <si>
    <t>VILMAR DECKER</t>
  </si>
  <si>
    <t>EDIO HOFFMANN</t>
  </si>
  <si>
    <t>PANIFICADORA E CONF DELICIA DO PAO LTDA</t>
  </si>
  <si>
    <t>PANIFICADORA E CONFEITARIA MDJ LTDA</t>
  </si>
  <si>
    <t>PANIFICADORA E MERCEARIA NONOPAN LTDA</t>
  </si>
  <si>
    <t>FERNANDO LUIZ EIRELI EPP</t>
  </si>
  <si>
    <t>ANTONIO MANOEL DA ROSA PANIFICADORA ME</t>
  </si>
  <si>
    <t>LUCIDORIO COMERCIO LTDA</t>
  </si>
  <si>
    <t>MAICON KLEIN</t>
  </si>
  <si>
    <t>CLAUDINEIA ANGELA MARTINS MONTEIRO</t>
  </si>
  <si>
    <t>VANDERLEIA CARDOSO</t>
  </si>
  <si>
    <t>PANIFICADORA E CONFEITARIA MARCELINO LTDA</t>
  </si>
  <si>
    <t>MERCADO NATANAEL LTDA</t>
  </si>
  <si>
    <t>M DOS SANTOS MERCAISTA</t>
  </si>
  <si>
    <t>SILVIO LAURENTINO</t>
  </si>
  <si>
    <t>NELCI RIBEIRO DO NASCIMENTO</t>
  </si>
  <si>
    <t>ROZARITA MARIA DUARTE SAGAS</t>
  </si>
  <si>
    <t>SIMONE ALBERTINA VENACIO FIRMO ME</t>
  </si>
  <si>
    <t>URBANO E COSTA PANIFICADORA LTDA</t>
  </si>
  <si>
    <t>FISCHER E RAITZ LTDA</t>
  </si>
  <si>
    <t>MINI MERCADO SAO MATEUS LTDA</t>
  </si>
  <si>
    <t>VALMOR ANDRADE ME</t>
  </si>
  <si>
    <t>GERSO ANTONIO ROSSONI</t>
  </si>
  <si>
    <t>DAIANE VIEIRA NUERNBERG CARDOSO ME</t>
  </si>
  <si>
    <t>ADRIANA JULCINEIA GONCALVES ME</t>
  </si>
  <si>
    <t>GABRIEL S SILVA ME</t>
  </si>
  <si>
    <t>LUCAS ARAUJO</t>
  </si>
  <si>
    <t>MINIMERCADO COMPRE FACIL LTDA</t>
  </si>
  <si>
    <t>JANAINA DOS SANTOS</t>
  </si>
  <si>
    <t>ANDERSON LUIS GOULART FERNANDES MINI MERCADO</t>
  </si>
  <si>
    <t>REDE FURNAS COM DE COMBUSTIVEIS LTDA</t>
  </si>
  <si>
    <t>CAIO DUARTE SABINO</t>
  </si>
  <si>
    <t>VALDESIA ALAIDE DE FRAGAS BITTENCOURT</t>
  </si>
  <si>
    <t>ISAIAS ALBERTO FELTZ</t>
  </si>
  <si>
    <t>MERCADO E ACOUGUE MS LTDA</t>
  </si>
  <si>
    <t>CHIRLEY DO AMARAL LEITE</t>
  </si>
  <si>
    <t>COMERCIO ATACADISTA DE PRODUTOS ALIMENTICIOS SPERANDIO LTDA</t>
  </si>
  <si>
    <t>DOUGLAS DE SOUZA 06967756974</t>
  </si>
  <si>
    <t>SABORES DO PAO PADARIA E CAFE LTDA</t>
  </si>
  <si>
    <t>ALINE DA SILVA</t>
  </si>
  <si>
    <t>MERCADO JOSE NITRO LTDA</t>
  </si>
  <si>
    <t>DUARTE AGROPECUARIA E COM DE GAS E ALIM LTDA</t>
  </si>
  <si>
    <t>S O S ALIMENTOS E TRANSPORTES LTDA</t>
  </si>
  <si>
    <t>NURI KUCI</t>
  </si>
  <si>
    <t>VOLNEI HENSEN LTDA</t>
  </si>
  <si>
    <t>ILIANE GUESSER</t>
  </si>
  <si>
    <t>GILBERTO OLIVEIRA DE SOUZA</t>
  </si>
  <si>
    <t>CEARA BAR E MERCEARIA LTDA</t>
  </si>
  <si>
    <t>CLARICE DE SOUZA DIAS</t>
  </si>
  <si>
    <t>THIAGO XAVIER JACQUES</t>
  </si>
  <si>
    <t>MARCO ANTONIO DA SILVA</t>
  </si>
  <si>
    <t>ARMAZEM PASSOS EIRELI</t>
  </si>
  <si>
    <t>BRUNA DE AMORIM ARAUJO</t>
  </si>
  <si>
    <t>LUCIANA ABI KUZER</t>
  </si>
  <si>
    <t>ICARO DE MELLO BEBIDAS</t>
  </si>
  <si>
    <t>JAQUELINE FERREIRA DOS SANTOS ALMEIDA</t>
  </si>
  <si>
    <t>MFC EMBALAGENS E FESTA LTDA</t>
  </si>
  <si>
    <t>MARIVONE SCHEIS</t>
  </si>
  <si>
    <t>ROBIS JAIME TEIXEIRA</t>
  </si>
  <si>
    <t>PADARIA E CONFEITARIA JARDIM JANAINA EIRELI</t>
  </si>
  <si>
    <t>CAROLINE FLAVIA OLIVEIRA</t>
  </si>
  <si>
    <t>ANTONIO PETRY</t>
  </si>
  <si>
    <t>ACOUGUE BEM ESTAR EIRELI</t>
  </si>
  <si>
    <t>MERCADO AMIGOS LTDA</t>
  </si>
  <si>
    <t>SIDNEI PEDRO FLORES</t>
  </si>
  <si>
    <t>AFONSO GERALDO WILL</t>
  </si>
  <si>
    <t>RONALDO MAYER</t>
  </si>
  <si>
    <t>GILENO MOURA FEITOSA</t>
  </si>
  <si>
    <t>JG MERCADO LTDA</t>
  </si>
  <si>
    <t>PAOLA KATIELY DOS SANTOS DA SILVA</t>
  </si>
  <si>
    <t>ADILSON SA SILVA MINIMERCADO LTDA</t>
  </si>
  <si>
    <t>DIVINA SORVETERIA E ACAITERIA LTDA</t>
  </si>
  <si>
    <t>PANIFICADORA E CONFEITARIA TIA LELA TDA</t>
  </si>
  <si>
    <t>MINI MERCADO E HORTIFRUTI MKB LTDA</t>
  </si>
  <si>
    <t>VERDUREIRA E MERCEARIA FERREIRA LTDA</t>
  </si>
  <si>
    <t>FLOR MIX DALPRA LTDA</t>
  </si>
  <si>
    <t>DANILLO JOSE FERREIRA DA APARECIDA</t>
  </si>
  <si>
    <t>MERCADO EXPRESS GUGA REAL PARQUE - LTDA</t>
  </si>
  <si>
    <t>COMERCIAL SOUZA LTDA</t>
  </si>
  <si>
    <t>STOP CONVENIENCIA LTDA</t>
  </si>
  <si>
    <t>CENTRAL DOS FRANGOS LTDA</t>
  </si>
  <si>
    <t>O SANTO MERCADO LTDA</t>
  </si>
  <si>
    <t>ADOLETA EMBALAGENS LTDA</t>
  </si>
  <si>
    <t>MARIA NAZARE FELISBINO</t>
  </si>
  <si>
    <t>FERNANDA FERREIRA MARTINS PORTO</t>
  </si>
  <si>
    <t>CMT COMERCIO VAREJISTA DE ALIMENTOS LTDA</t>
  </si>
  <si>
    <t>MERCADO ME AMIGOS LTDA</t>
  </si>
  <si>
    <t>IZAC LOURIVAL MIRANDA</t>
  </si>
  <si>
    <t>JATSON LOPES NASCIMENTO</t>
  </si>
  <si>
    <t>ENIR LUCIA TIDRE</t>
  </si>
  <si>
    <t>BELIVE MINI MARKET LTDA</t>
  </si>
  <si>
    <t>CAMILA SILVA DE MORAES</t>
  </si>
  <si>
    <t>BEATRIZ DOS PASSOS VIEIRA</t>
  </si>
  <si>
    <t>L10 ALIMENTOS LTDA</t>
  </si>
  <si>
    <t>SUPER DELTAVILLE LTDA</t>
  </si>
  <si>
    <t>DONA SUPERMERCADOS LTDA</t>
  </si>
  <si>
    <t>LUIZ LISBOA</t>
  </si>
  <si>
    <t>JOEL SCHMITT</t>
  </si>
  <si>
    <t>EDINA MACHADO</t>
  </si>
  <si>
    <t>PANIFICADORA SERRARIA LTDA</t>
  </si>
  <si>
    <t>SANDRA DOS PASSOS VIEIRA</t>
  </si>
  <si>
    <t>KARLA DOS SANTOS VALDOMIRO MARTINS</t>
  </si>
  <si>
    <t>MERCADO E PANIFICADORA DIVA LTDA</t>
  </si>
  <si>
    <t>61.590.586 ADELOR POLIDORO</t>
  </si>
  <si>
    <t>VANESSA MEDEIROS DA COSTA OLIVEIRA ANDRE</t>
  </si>
  <si>
    <t>FRANCISCA LIDIA SANTANA DA SILVA MINIMERCADO LTDA</t>
  </si>
  <si>
    <t>CALLEO EMPRENDIMENTOS LTDA</t>
  </si>
  <si>
    <t>RAPHAEL SPERANDIO DOS REIS</t>
  </si>
  <si>
    <t>MINI MERCADO ARAUCARIA LTDA</t>
  </si>
  <si>
    <t>R E R FERREIRA LTDA</t>
  </si>
  <si>
    <t>COMERCIAL FLORES LTDA</t>
  </si>
  <si>
    <t>PRISCILA ROSINEI ALVES</t>
  </si>
  <si>
    <t>SERGIO LUIS MENHARDT</t>
  </si>
  <si>
    <t>DON OTAVIO PIZZARIA LTDA</t>
  </si>
  <si>
    <t>BIGUACU COMERCIO DE PRODUTOS SAUDAVEIS LTDA</t>
  </si>
  <si>
    <t>ALINE BIFFI DE SOUZA</t>
  </si>
  <si>
    <t>CAROLINE VIEIRA HILLESHEIN</t>
  </si>
  <si>
    <t>ELIZETH CARDOSO CANDIDO GARCIA</t>
  </si>
  <si>
    <t>VALERIO DAHLANIO</t>
  </si>
  <si>
    <t>NILTON BENTO DA SILVA</t>
  </si>
  <si>
    <t>HERCILIO CORREA RODRIGUES</t>
  </si>
  <si>
    <t>SUPERMERCADO DA FAZENDA LTDA</t>
  </si>
  <si>
    <t>MERCADO PAULI LTDA</t>
  </si>
  <si>
    <t>PANIFICADORA E CONFEITARIA TIBAGI LTDA</t>
  </si>
  <si>
    <t>TORTEN HAUS PADARIA E CONFEITARIA EPP</t>
  </si>
  <si>
    <t>SANTANA E ALBANAZ LTDA</t>
  </si>
  <si>
    <t>MINI MERCADO E ARMAZEM VIEIRA LTDA</t>
  </si>
  <si>
    <t>MINI MERCADO VIDAS LTDA</t>
  </si>
  <si>
    <t>INDUSTRIA DE PROD DE PANIF DOCEPAN LTDA</t>
  </si>
  <si>
    <t>PANIFICADORA E CONFEITARIA MUNIZ EIRELI</t>
  </si>
  <si>
    <t>DICO SUPERMERCADO LTDA</t>
  </si>
  <si>
    <t>MINECON MINIMERCADO LTDA</t>
  </si>
  <si>
    <t>SOMMER RACHADEL COM DE ALIMENTOS LTDA</t>
  </si>
  <si>
    <t>BAR MERCEARIA SILVEIRA LTDA</t>
  </si>
  <si>
    <t>PANIFICADORA E MERCEARIA VO MARIA LTDA</t>
  </si>
  <si>
    <t>VANDERLEI KORB ITUPORANGA</t>
  </si>
  <si>
    <t>WANDORLEI PRIM</t>
  </si>
  <si>
    <t>PADARIA E CONFEITARIA SANTO PAO LTDA</t>
  </si>
  <si>
    <t>KUERTEN DISTRIB DE PROD DE LIMPEZA LTDA</t>
  </si>
  <si>
    <t>M A S PADARIA E CONFEITARIA LTDA</t>
  </si>
  <si>
    <t>PANIFICADORA E CONFEITARIA HAUS LTDA</t>
  </si>
  <si>
    <t>SUPER LOFI LTDA</t>
  </si>
  <si>
    <t>GEANE BETTOLY RODE</t>
  </si>
  <si>
    <t>AGRO COMERCIAL KORB LTDA</t>
  </si>
  <si>
    <t>SIMONE APARECIDA HAMES DE SOUSA</t>
  </si>
  <si>
    <t>MERCADO IVAN CARLOS LTDA</t>
  </si>
  <si>
    <t>PEREIRA COMERCIO DE ARTIGOS DESCARTAVEIS LTDA</t>
  </si>
  <si>
    <t>ACIEL LAUDELINO ROZAR ME</t>
  </si>
  <si>
    <t>JC SCHMIDT LTDA</t>
  </si>
  <si>
    <t>PANIFICADORA E CONFEITARIA MELO LTDA</t>
  </si>
  <si>
    <t>OLIVEIRA MARQUES PADARIA E CONFEIT LTDA</t>
  </si>
  <si>
    <t>MARILEIA DA COSTA A COMERCIANTE</t>
  </si>
  <si>
    <t>CASA DA PANIFICACAO COM DE PROD PANIFICACAO LTDA</t>
  </si>
  <si>
    <t>PANIFICADORA E CONFEITARIA 3 ESTRELAS LTDA</t>
  </si>
  <si>
    <t>MERCADO SAN MARINO LTDA</t>
  </si>
  <si>
    <t>MERCADO LM COM DE PRODUTOS ALIM LTDA</t>
  </si>
  <si>
    <t>LUZIA LORENA FONTE DA HORA ME</t>
  </si>
  <si>
    <t>ROSENI DA ROSA</t>
  </si>
  <si>
    <t>HERVETON GLALBERSON DE SOUZA</t>
  </si>
  <si>
    <t>PATRICIA CORREA RONSANI</t>
  </si>
  <si>
    <t>COM DE GENEROS ALIMENTICIOS ROZAR LTDA</t>
  </si>
  <si>
    <t>MENEGHETTI PAO E CAFE LTDA</t>
  </si>
  <si>
    <t>GILBERTO SANGALETTI EIRELI</t>
  </si>
  <si>
    <t>PATRICK PEREIRA</t>
  </si>
  <si>
    <t>PANIFICADORA WELLINGTON E SEBASTIAO LTDA</t>
  </si>
  <si>
    <t>VJS PADARIA E CONFEITARIA LTDA</t>
  </si>
  <si>
    <t>WILLIAN WEINGARTNER SILVA EPP</t>
  </si>
  <si>
    <t>ROSA MARIA BARBOSA</t>
  </si>
  <si>
    <t>MERCADO E ACOUGUE H S LTDA</t>
  </si>
  <si>
    <t>ADRIANA BECKER ANTUNES</t>
  </si>
  <si>
    <t>ANDREIA LUCIANA BALESTRERI</t>
  </si>
  <si>
    <t>REIS COMERCIO DE ALIMENTOS LTDA</t>
  </si>
  <si>
    <t>CAMILA VIEIRA SALVADOR</t>
  </si>
  <si>
    <t>PANIFICADORA DA FAMILIA LTDA</t>
  </si>
  <si>
    <t>VENSIGUERA E MARQUES PANIFICADORA LTDA</t>
  </si>
  <si>
    <t>ADRIANA SOUZA SANTOS</t>
  </si>
  <si>
    <t>LUCINEIDE DE ARAUJO CORREA</t>
  </si>
  <si>
    <t>ANDREIA REGINA MODEL</t>
  </si>
  <si>
    <t>ALBENEIR JOSE FRANCISCO KONS COMERCIO</t>
  </si>
  <si>
    <t>THAYSE CRISTINA ALVES DA SILVA PEREIRA</t>
  </si>
  <si>
    <t>ERICO LEANDRO WEBER</t>
  </si>
  <si>
    <t>RAFAEL LUIZ DA SILVA JUNIOR</t>
  </si>
  <si>
    <t>ROMIRIA CASTRO PADARIA</t>
  </si>
  <si>
    <t>T E B PANIFICADORA LTDA</t>
  </si>
  <si>
    <t>KLB COMERCIO VAREJISTA DE ALIMENTOS LTDA</t>
  </si>
  <si>
    <t>SOLARES COM DE PAES BOLOS E BISC EIRELI</t>
  </si>
  <si>
    <t>DIEGO DE SOUZA ESQUENTA BEBIDAS LTDA</t>
  </si>
  <si>
    <t>NEUZETE APARECIDA FERREIRA</t>
  </si>
  <si>
    <t>LUCIANO SOMMER</t>
  </si>
  <si>
    <t>GILIARD LEMOS DA CUNHA</t>
  </si>
  <si>
    <t>PANIFICADORA DECOPAN EIRELI</t>
  </si>
  <si>
    <t>PADARIA E CONFEITARIA NEY PAN EIRELI</t>
  </si>
  <si>
    <t>MARCELO DE ANDRADE ROSA</t>
  </si>
  <si>
    <t>JOSE APARECIDO ALVES</t>
  </si>
  <si>
    <t>CUSTODIA OLINDINA SILVEIRA</t>
  </si>
  <si>
    <t>RAIANA LETICIA DOS SANTOS</t>
  </si>
  <si>
    <t>IGOR FERREIRA DOS SANTOS</t>
  </si>
  <si>
    <t>PAMELA DE SOUZA</t>
  </si>
  <si>
    <t>MERCADO RECANTO T6 LTDA</t>
  </si>
  <si>
    <t>THAYNA BITENCOURT MERCADO BARATINHO</t>
  </si>
  <si>
    <t>VITOR J DE ANDRADE DIRETO DO CAMPO</t>
  </si>
  <si>
    <t>SONI CAETANO DA LUZ</t>
  </si>
  <si>
    <t>MERCEARIA E CONVENIENCIA VISTA ALEGRE LTDA</t>
  </si>
  <si>
    <t>GLAUCE FERNANDES</t>
  </si>
  <si>
    <t>NATIVA COMERCIO DE BEBIDAS LTDA</t>
  </si>
  <si>
    <t>KEVIN RAFAEL NUNES DA SILVA</t>
  </si>
  <si>
    <t>PINHEIROS MERCEARIA E PADARIA LTDA</t>
  </si>
  <si>
    <t>FERRAGEM BUENO LTDA</t>
  </si>
  <si>
    <t>EDUARDO GONCALVES DE OLIVEIRA</t>
  </si>
  <si>
    <t>GIBRAN MARTINS BOUSFIELD LOPES</t>
  </si>
  <si>
    <t>RAITTZ COMERCIO DE ALIMENTOS EIRELI</t>
  </si>
  <si>
    <t>MERCADO SAO JOSE LTDA</t>
  </si>
  <si>
    <t>LUIS FERNANDO COELHO</t>
  </si>
  <si>
    <t>JANAINA SIMONE WALTRICK</t>
  </si>
  <si>
    <t>MERCADO BEGNINI LTDA</t>
  </si>
  <si>
    <t>UPMAIS SUPRIMENTOS CORPORATIVOS EIRELI</t>
  </si>
  <si>
    <t>LUIZ CARLOS LIRA</t>
  </si>
  <si>
    <t>FRAGA CONVENIENCIA LTDA</t>
  </si>
  <si>
    <t>JARDIM BOTANICO SUPERMERCADO LTDA</t>
  </si>
  <si>
    <t>BASICOISAS COMERCIO LTDA</t>
  </si>
  <si>
    <t>NELSON RONALDO DA SILVA STEFANI</t>
  </si>
  <si>
    <t>MINI MERCADO KETLYN LTDA</t>
  </si>
  <si>
    <t>CATIA REGINA LEITE</t>
  </si>
  <si>
    <t>LUCAS TAVARES DOS SANTOS</t>
  </si>
  <si>
    <t>MERCADO M E E LTDA</t>
  </si>
  <si>
    <t>CHRYSTIAN MARINHO DA SILVA</t>
  </si>
  <si>
    <t>COMERCIAL ATAC DE PROD EM GERAL ZE DA GULA LTDA</t>
  </si>
  <si>
    <t>VEGAS BEBIDAS E TABACARIA LTDA</t>
  </si>
  <si>
    <t>MERCADO PLANTAO E TRANSPORTES LTDA</t>
  </si>
  <si>
    <t>LAURA LUIZA DA SILVA AMARAL PAZUCH</t>
  </si>
  <si>
    <t>MATEUS GONCALVES</t>
  </si>
  <si>
    <t>JOSE TALVANE DOS SANTOS DELFINO COML NOVO HORIZONTE</t>
  </si>
  <si>
    <t>NUTRIFRIOS COMERCIAL DE ALIMENTOS LTDA</t>
  </si>
  <si>
    <t>QUEIJARIA COIMBRA LTDA</t>
  </si>
  <si>
    <t>GUILHERME RAMPA</t>
  </si>
  <si>
    <t>SUPERMERCADO SAO PEDRO LTDA</t>
  </si>
  <si>
    <t>LIRA MERCADO LTDA</t>
  </si>
  <si>
    <t>MCS DISTRIBUICAO MARKET LTDA</t>
  </si>
  <si>
    <t>MINI SUPER CRISTINA LTDA</t>
  </si>
  <si>
    <t>C.V.S HOME MARKET LTDA</t>
  </si>
  <si>
    <t>ZELI PANHO DUTRA BERNARDES</t>
  </si>
  <si>
    <t>DISAMPA BARBEARIA LTDA</t>
  </si>
  <si>
    <t>THAYSA JAEGER COMERCIO ATACADISTA LTDA</t>
  </si>
  <si>
    <t>MANIAS DE MARIAS LTDA</t>
  </si>
  <si>
    <t>BASICOISAS EXPRESS - SOUZA&amp;MATTOS LTDA</t>
  </si>
  <si>
    <t>LM CONVENIENCIAS LTDA</t>
  </si>
  <si>
    <t>MINI MERCADO UNIAO LTDA</t>
  </si>
  <si>
    <t>RICARDO TAVARES DOS SANTOS</t>
  </si>
  <si>
    <t>EDUARDA CAVALHEIRO DA SILVA NUNES</t>
  </si>
  <si>
    <t>SIRLEI CAVALCANTI GUIMARAES CARBONERA</t>
  </si>
  <si>
    <t>MERCADO JARDIM CIDADE LTDA</t>
  </si>
  <si>
    <t>NEUZA MARTINS DE FREITAS</t>
  </si>
  <si>
    <t>CINTIA DE CASSIA LUIZ</t>
  </si>
  <si>
    <t>LA BELLA ROSA FLORICULTURA LTDA</t>
  </si>
  <si>
    <t>ALEX SANDRO OLIVEIRA BARROS LTDA</t>
  </si>
  <si>
    <t>ELIAS BORGES DE MATOS JUNIOR</t>
  </si>
  <si>
    <t>MERCADO UNIAO FORQUILHAS LTDA</t>
  </si>
  <si>
    <t>ALVARO WALMIR GREGORIO MINIMERCADO LTDA</t>
  </si>
  <si>
    <t>RAITTZ COMERCIO DE ALIMENTOS LTDA</t>
  </si>
  <si>
    <t>JO DOCES LTDA</t>
  </si>
  <si>
    <t>LIRA MERCADO E TOMAZINI LTDA</t>
  </si>
  <si>
    <t>FERNANDA CRISTINA COELHO</t>
  </si>
  <si>
    <t>EDUARDO LIMA SCHUMACKER</t>
  </si>
  <si>
    <t>EZK COMERCIO DE ALIMENTOS LTDA</t>
  </si>
  <si>
    <t>SERGIO HENRIQUE BONFANTE</t>
  </si>
  <si>
    <t>DEIVIDI PORTO LTDA</t>
  </si>
  <si>
    <t>MERCADO MF LTDA</t>
  </si>
  <si>
    <t>VINICIUS DA SILVA QUADROS</t>
  </si>
  <si>
    <t>DAIANA MACHADO VOLLERT</t>
  </si>
  <si>
    <t>MINI MERCADO SKINA LTDA</t>
  </si>
  <si>
    <t>43.773.759 GUILHERME ALEXANDRE SILVA DA SILVA</t>
  </si>
  <si>
    <t>PANIFICADORA MULLER LTDA</t>
  </si>
  <si>
    <t>ANTONIO LUIS MORAES DE ARAUJO</t>
  </si>
  <si>
    <t>R E M PRODUTOS DE LIMPEZA E HIGIENE PROFISSIONAL LTDA</t>
  </si>
  <si>
    <t>PNS PADARIA LTDA</t>
  </si>
  <si>
    <t>FRANCIELE VIRGILIO DA CRUZ</t>
  </si>
  <si>
    <t>MERCADO J.A COMERCIO DE ALIMENTOS LTDA</t>
  </si>
  <si>
    <t>MJ COMERCIO E SERVICOS LTDA</t>
  </si>
  <si>
    <t>PAMELA SEIDLER PACHECO</t>
  </si>
  <si>
    <t>BOM RANCHO COMERCIO DE CARNES E MERCADORIAS EM GERAL LTDA</t>
  </si>
  <si>
    <t>MARCELO GOMES FILHO</t>
  </si>
  <si>
    <t>EDUARDO FREIBERGER</t>
  </si>
  <si>
    <t>ADEMIR LUIZ RIBEIRO CANDIDO E CIA LTDA</t>
  </si>
  <si>
    <t>LUCAS DE AZAMBUJA</t>
  </si>
  <si>
    <t>ERICO JOSE DA SILVA FILHO</t>
  </si>
  <si>
    <t>SUPER DOCE LTDA</t>
  </si>
  <si>
    <t>VAGNER PERESSIN</t>
  </si>
  <si>
    <t>MERCADO SUPER 21 LTDA</t>
  </si>
  <si>
    <t>A F S COMERCIO DE ALIMENTOS E FOOD SERVICE LTDA</t>
  </si>
  <si>
    <t>LUCAS DA SILVA GREFF</t>
  </si>
  <si>
    <t>PANIFICADORA SERTAO LTDA</t>
  </si>
  <si>
    <t>CATIANE CARDOSO STEFFEN</t>
  </si>
  <si>
    <t>EDIO LUIS MACHADO EPP</t>
  </si>
  <si>
    <t>JMS SUPERMERCADO LTDA</t>
  </si>
  <si>
    <t>LIBONIA TURNES RACHADEL</t>
  </si>
  <si>
    <t>MERCADO THIANAJU LTDA</t>
  </si>
  <si>
    <t>SUPERMECADO BUNN LTDA</t>
  </si>
  <si>
    <t>NELSON NEUHAUS</t>
  </si>
  <si>
    <t>JOSE HERIBERTO BRUGGEMANN</t>
  </si>
  <si>
    <t>N E R LANCHONETE LTDA</t>
  </si>
  <si>
    <t>MERCADO ROSA LIMA LTDA</t>
  </si>
  <si>
    <t>EVALDO LEHMKUHL NETO E CIA LTDA</t>
  </si>
  <si>
    <t>SEBASTIAO TURNES ME</t>
  </si>
  <si>
    <t>CONRADI COMERCIO DE ALIMENTOS LTDA</t>
  </si>
  <si>
    <t>J E M MERCADO DE ALIMENTOS LTDA</t>
  </si>
  <si>
    <t>PANIFICADORA CONFEITARIA SAO FRANCISCO LTDA</t>
  </si>
  <si>
    <t>OSVANIR MARIA SENS ABREU ME</t>
  </si>
  <si>
    <t>COMERCIAL FREI DAMIAO LTDA</t>
  </si>
  <si>
    <t>PANIFICADORA GUIPAN LTDA</t>
  </si>
  <si>
    <t>HOTUSC HOTEIS DE TURISMO SANTA CATARINA</t>
  </si>
  <si>
    <t>VANIA MARIA SCHADEN ME</t>
  </si>
  <si>
    <t>PANIFICADORA AS LTDA</t>
  </si>
  <si>
    <t>MADALENA BORBA PETRI ME</t>
  </si>
  <si>
    <t>JAIR NILSEN EPP</t>
  </si>
  <si>
    <t>JUTAI VIEIRA ARTISMO</t>
  </si>
  <si>
    <t>ESTRELATO LOJA DE CONVENIENC LTDA</t>
  </si>
  <si>
    <t>PANIFICADORA E CONFEITARIA VO ODILIA LTDA</t>
  </si>
  <si>
    <t>VANDERLEIA HORR SCHMIDT ME</t>
  </si>
  <si>
    <t>ANTONIO CARLOS BEIRAO</t>
  </si>
  <si>
    <t>AUTO POSTO AGUAS MORNAS LTDA</t>
  </si>
  <si>
    <t>CRISTIANO DA SILVA MINI MERCADO</t>
  </si>
  <si>
    <t>RAFAEL ROMULO WALTER</t>
  </si>
  <si>
    <t>ROSELI BACKES HEERDT</t>
  </si>
  <si>
    <t>ROSEMERI BUENO DE LIMA ME</t>
  </si>
  <si>
    <t>MICHEL GARCIA MG ME</t>
  </si>
  <si>
    <t>MERCADO MERCATRIZ LTDA</t>
  </si>
  <si>
    <t>ADRIANA HEINZ ME</t>
  </si>
  <si>
    <t>AUTO POSTO FELDHAUS LTDA</t>
  </si>
  <si>
    <t>RODENIR CANCELIER FUCK</t>
  </si>
  <si>
    <t>BERNADETE MARIA GARCIA SOMMER</t>
  </si>
  <si>
    <t>HUNTTEMANN MARTENDAL E CIA LTDA</t>
  </si>
  <si>
    <t>JOSE JOAO MAFRA ME</t>
  </si>
  <si>
    <t>PANIFICADORA E CONFEITARIA INES LTDA</t>
  </si>
  <si>
    <t>MERE TEREZINHA PRIM SEEMANN</t>
  </si>
  <si>
    <t>JOSIMARI CRISTINA DA SILVA ME</t>
  </si>
  <si>
    <t>SUPERMERCADO ANGELINA LTDA</t>
  </si>
  <si>
    <t>LUCAS BUSS E CIA LTDA</t>
  </si>
  <si>
    <t>LUCAS E GABRIEL COMERCIO DE ALIMENTOS LTDA</t>
  </si>
  <si>
    <t>MINI MERCADO MORNAO LTDA</t>
  </si>
  <si>
    <t>AUTO POSTO SERRAMAR LTDA</t>
  </si>
  <si>
    <t>PANIFICADORA UNIAO EIRELI</t>
  </si>
  <si>
    <t>LUIZ CARLOS SCHMITZ O COMERCIANTE ME</t>
  </si>
  <si>
    <t>LANCHONETE SABORES DA TERRA LTDA</t>
  </si>
  <si>
    <t>PAO E PROSA PADARIA LTDA</t>
  </si>
  <si>
    <t>AZISO JOSE HECK</t>
  </si>
  <si>
    <t>LUCINEIA APARECIDA FERREIRA LTDA</t>
  </si>
  <si>
    <t>ANDRE LUIZ GOMES</t>
  </si>
  <si>
    <t>JOCINEI SALVADOR DA SILVA</t>
  </si>
  <si>
    <t>PARMA PADARIA E CONFEITARIA LTDA</t>
  </si>
  <si>
    <t>EDSON SENS</t>
  </si>
  <si>
    <t>GIANI TRUPPEL</t>
  </si>
  <si>
    <t>JAIR DA ROSA</t>
  </si>
  <si>
    <t>TADEU ALFLEN ME</t>
  </si>
  <si>
    <t>SAFI COMERCIO ATACADISTA EIRELI</t>
  </si>
  <si>
    <t>N L MINI MERCADO OLIVEIRA LTDA</t>
  </si>
  <si>
    <t>DALVINO AMARO MARTENDAL EIRELI</t>
  </si>
  <si>
    <t>PAO DO PEDRO PADARIA E CONFEITARIA LTDA</t>
  </si>
  <si>
    <t>FERNANDO BERNERDO LEHMKUHL EPP</t>
  </si>
  <si>
    <t>NADIR GERVIN HAWERROTH ME</t>
  </si>
  <si>
    <t>ELISEU SEEMANN JUNIOR</t>
  </si>
  <si>
    <t>LIDIANE POZZOBON ME</t>
  </si>
  <si>
    <t>AUTO POSTO RAFAEL HEINZ LTDA</t>
  </si>
  <si>
    <t>PRISCILA FAGUNDES DA SILVA TURATTI ME</t>
  </si>
  <si>
    <t>MARIA GORETI HUNTEMANN</t>
  </si>
  <si>
    <t>GILSON JOSE HAWERROTH</t>
  </si>
  <si>
    <t>FRANCIELE DE SOUZA</t>
  </si>
  <si>
    <t>SUPERMERCADO MINUANO LTDA</t>
  </si>
  <si>
    <t>EDSON ERENO ASSUNCAO</t>
  </si>
  <si>
    <t>PANIFICADORA ODIMAR LTDA</t>
  </si>
  <si>
    <t>TEREZINHA ROSA DOS SANTOS</t>
  </si>
  <si>
    <t>RESTAURANTE LANCH LOJA DO POSTO SERRAMAR</t>
  </si>
  <si>
    <t>ACOUGUE E MERCADO DO PEDRINHO LTDA</t>
  </si>
  <si>
    <t>EDENIR STEFFENS</t>
  </si>
  <si>
    <t>C DE ARAUJO BAR</t>
  </si>
  <si>
    <t>ALINE DA CUNHA BUENO</t>
  </si>
  <si>
    <t>PATRICIA REGINA DALZOTTO</t>
  </si>
  <si>
    <t>JE COMERCIO DE HORTIFRUTI EIRELI</t>
  </si>
  <si>
    <t>EZEQUIEL SCHVAMBACH</t>
  </si>
  <si>
    <t>FHA FIFO COMERCIO DE ALIMENTOS EIRELI</t>
  </si>
  <si>
    <t>SABORES DA COLONIA LTDA</t>
  </si>
  <si>
    <t>NEY PANIFICADORA LTDA</t>
  </si>
  <si>
    <t>D E O LOFFI COMERCIO LTDA</t>
  </si>
  <si>
    <t>MERCADO DO LAR EIRELI</t>
  </si>
  <si>
    <t>JAQUELINE DEUCHER DA SILVA</t>
  </si>
  <si>
    <t>ELKI BEATRIZ ROSA</t>
  </si>
  <si>
    <t>PIRES E DOMICIANO LTDA</t>
  </si>
  <si>
    <t>OSMIR LAUDELINO BEIRAO</t>
  </si>
  <si>
    <t>HOTEL ZUNINO LTDA</t>
  </si>
  <si>
    <t>EWELTON KUEHL CEBOLA LTDA</t>
  </si>
  <si>
    <t>DJEIZON HENRIQUE ABREU</t>
  </si>
  <si>
    <t>OLIVEIRA CASA DE PAES LTDA</t>
  </si>
  <si>
    <t>BIONDA WEBER</t>
  </si>
  <si>
    <t>RIBEIRO E NASCIMENTO PANIF E CONFEI LTDA</t>
  </si>
  <si>
    <t>CAVERZAN SUPERMERCADO LTDA</t>
  </si>
  <si>
    <t>ROSILENE VAMBOMMEL MEYER EIRELI</t>
  </si>
  <si>
    <t>EDUARDO DE ANDRADE SOUZA</t>
  </si>
  <si>
    <t>SILMARA STEFFEN</t>
  </si>
  <si>
    <t>MERCADO MULLER LTDA</t>
  </si>
  <si>
    <t>MERCADO EXPRESSO COM DE ALIMENTOS LTDA</t>
  </si>
  <si>
    <t>CARBONO LTDA</t>
  </si>
  <si>
    <t>GABRIEL DA CUNHA</t>
  </si>
  <si>
    <t>MATHEUS DA SILVA QUERINO</t>
  </si>
  <si>
    <t>REGINALDO MAURICIO FUCK</t>
  </si>
  <si>
    <t>MERCEARIA AMARAL LTDA</t>
  </si>
  <si>
    <t>INVICTA BEBIDAS LTDA</t>
  </si>
  <si>
    <t>MERCADO EMPORIO LTDA</t>
  </si>
  <si>
    <t>ELDORADO CONVENIENCIA LTDA</t>
  </si>
  <si>
    <t>MERCADO DO PAULO LTDA</t>
  </si>
  <si>
    <t>SILVA BAR E ARMAZEM EIRELI</t>
  </si>
  <si>
    <t>ROZILDA VENTURA</t>
  </si>
  <si>
    <t>MERCADO DO CLEITON II LTDA</t>
  </si>
  <si>
    <t>CARLOS ALBERTO ALBANAS</t>
  </si>
  <si>
    <t>TATIANE SILVA BORGO</t>
  </si>
  <si>
    <t>PAD CONF E LANCHONETE O PAO NOSSO</t>
  </si>
  <si>
    <t>ALEX JUNIOR NUNES</t>
  </si>
  <si>
    <t>IGOR DE SOUZA SCHWEITZER</t>
  </si>
  <si>
    <t>MINI MERCADO NORDESTINO LTDA</t>
  </si>
  <si>
    <t>ANA BEATRIS CITTADIN</t>
  </si>
  <si>
    <t>INACIO WEBER</t>
  </si>
  <si>
    <t>ESTACAO SERRAMAR RESTAURANTE E LANCHONETE LTDA</t>
  </si>
  <si>
    <t>PANIFICADORA E CONFEITARIA VIVIPAN LTDA</t>
  </si>
  <si>
    <t>ELAIR BITTENCOURT</t>
  </si>
  <si>
    <t>NICHOLLAS PAUL BEPPLER</t>
  </si>
  <si>
    <t>MERCADO ELDORADO LTDA</t>
  </si>
  <si>
    <t>ROBERTA CRISTINA LEHMKUHL</t>
  </si>
  <si>
    <t>MINI MERCADO E BAR SOUZA LTDA</t>
  </si>
  <si>
    <t>ALMEIDA OLIVEIRA LTDA</t>
  </si>
  <si>
    <t>MARKETEXPRESS LTDA</t>
  </si>
  <si>
    <t>DISTRIBUIDORA DE DOCES PAI E FILHO LTDA</t>
  </si>
  <si>
    <t>HILTON DIAS JUNIOR</t>
  </si>
  <si>
    <t>V E S - COMERCIO DE CACHORRO QUENTE LTDA</t>
  </si>
  <si>
    <t>ANGELA ARIOTTI VELOSO LTDA</t>
  </si>
  <si>
    <t>CONFESAN COMERCIO DE GENEROS ALIMENTICIOS LTDA</t>
  </si>
  <si>
    <t>KATHLEEN SCHNEIDER ALBANAS</t>
  </si>
  <si>
    <t>PANIFICADORA E CONFEITARIA SOUSA LTDA</t>
  </si>
  <si>
    <t>RENATA HASCKEL</t>
  </si>
  <si>
    <t>CARLOS ALBERTO DE ALMEIDA COLARES</t>
  </si>
  <si>
    <t>PANIFICADORA SAO CRISTOVAO LTDA</t>
  </si>
  <si>
    <t>COMERCIO DE ALIMENTOS EXP LTDA</t>
  </si>
  <si>
    <t>CONDOMAIS MERCADO AUTONOMOLTDA</t>
  </si>
  <si>
    <t>LH COMERCIO DE BEBIDAS LTDA</t>
  </si>
  <si>
    <t>DAIANE DA SILVEIRA SCHAFFER</t>
  </si>
  <si>
    <t>MERCADO E PADARIA PRECO BOM LTDA</t>
  </si>
  <si>
    <t>FLORICULTURA MAROCA S LTDA</t>
  </si>
  <si>
    <t>OLIVEIRA CASA DE PAES III LTDA</t>
  </si>
  <si>
    <t>ISOLDI STOCK DUTRA</t>
  </si>
  <si>
    <t>MINI MERCADO CONTAINER LTDA</t>
  </si>
  <si>
    <t>ROSILENE VAMBOMMEL MEYER LTDA</t>
  </si>
  <si>
    <t>ADRIELY FRANCISCO PACHECO</t>
  </si>
  <si>
    <t>PAULO GONCALVES</t>
  </si>
  <si>
    <t>SILVIA REGINA MIOTTO PERES</t>
  </si>
  <si>
    <t>JEVERSON DE LIMA MONTEIRO</t>
  </si>
  <si>
    <t>IGOR DE ALBUQUERQUE RIBEIRO LTDA</t>
  </si>
  <si>
    <t>BISTEK SUPERMERCADOS LTDA LJ 14</t>
  </si>
  <si>
    <t>A ANGELONI E CIA LTDA FILIAL 11</t>
  </si>
  <si>
    <t>A ANGELONI E CIA LTDA FILIAL 13</t>
  </si>
  <si>
    <t>A ANGELONI E CIA LTDA FILIAL 12</t>
  </si>
  <si>
    <t>A ANGELONI E CIA LTDA FILIAL 14</t>
  </si>
  <si>
    <t>A ANGELONI E CIA LTDA FILIAL 15</t>
  </si>
  <si>
    <t>GIASSI E CIA LTDA LJ 01</t>
  </si>
  <si>
    <t>GIASSI E CIA LTDA LJ 02</t>
  </si>
  <si>
    <t>GIASSI E CIA LTDA LJ 03</t>
  </si>
  <si>
    <t>A ANGELONI E CIA LTDA FILIAL 02</t>
  </si>
  <si>
    <t>A ANGELONI E CIA LTDA FILIAL 07</t>
  </si>
  <si>
    <t>A ANGELONI E CIA LTDA FILIAL 06</t>
  </si>
  <si>
    <t>GIASSI E CIA LTDA LJ 05</t>
  </si>
  <si>
    <t>GIASSI E CIA LTDA LJ 04</t>
  </si>
  <si>
    <t>A ANGELONI E CIA LTDA FILIAL 04</t>
  </si>
  <si>
    <t>A ANGELONI E CIA LTDA FILIAL 03</t>
  </si>
  <si>
    <t>GIASSI E CIA LTDA DEPOSITO CENTRAL CD1</t>
  </si>
  <si>
    <t>GIASSI E CIA LTDA LJ 06</t>
  </si>
  <si>
    <t>BISTEK SUPERMERCADOS LTDA LJ 04</t>
  </si>
  <si>
    <t>A ANGELONI E CIA LTDA FILIAL 10</t>
  </si>
  <si>
    <t>A ANGELONI E CIA LTDA FILIAL 08</t>
  </si>
  <si>
    <t>A ANGELONI E CIA LTDA FILIAL 18</t>
  </si>
  <si>
    <t>BISTEK SUPERMERCADOS LTDA LJ 07</t>
  </si>
  <si>
    <t>A ANGELONI E CIA LTDA FILIAL 19</t>
  </si>
  <si>
    <t>ALTHOFF SUPERMERCADOS LTDA</t>
  </si>
  <si>
    <t>GIASSI E CIA LTDA LJ 07</t>
  </si>
  <si>
    <t>A ANGELONI E CIA LTDA FILIAL 20</t>
  </si>
  <si>
    <t>ALTHOFF SUPERMERCADOS LTDA FILIAL 11</t>
  </si>
  <si>
    <t>ALTHOFF SUPERMERCADOS LTDA FILIAL 01</t>
  </si>
  <si>
    <t>ALTHOFF SUPERMERCADOS LTDA FILIAL 10</t>
  </si>
  <si>
    <t>ALTHOFF SUPERMERCADOS LTDA FILIAL 07</t>
  </si>
  <si>
    <t>ALTHOFF SUPERMERCADOS LTDA FILIAL 05</t>
  </si>
  <si>
    <t>ALTHOFF SUPERMERCADOS LTDA FILIAL 12</t>
  </si>
  <si>
    <t>GIASSI E CIA LTDA LJ 08</t>
  </si>
  <si>
    <t>BISTEK SUPERMERCADOS LTDA LJ 11</t>
  </si>
  <si>
    <t>A ANGELONI E CIA LTDA FILIAL 21</t>
  </si>
  <si>
    <t>BISTEK SUPERMERCADOS LTDA LJ 10</t>
  </si>
  <si>
    <t>ALTHOFF SUPERMERCADOS LTDA FILIAL 14</t>
  </si>
  <si>
    <t>BISTEK SUPERMERCADO LTDA LJ 06</t>
  </si>
  <si>
    <t>BISTEK SUPERMERCADO LTDA LJ 05</t>
  </si>
  <si>
    <t>BISTEK SUPERMERCADO LTDA LJ 09</t>
  </si>
  <si>
    <t>BISTEK SUPERMERCADO LTDA LJ 02</t>
  </si>
  <si>
    <t>A ANGELONI E CIA LTDA CD 52</t>
  </si>
  <si>
    <t>BISTEK SUPERMERCADOS LTDA LJ 12</t>
  </si>
  <si>
    <t>GIASSI E CIA LTDA LJ 09</t>
  </si>
  <si>
    <t>A ANGELONI E CIA LTDA FILIAL 23</t>
  </si>
  <si>
    <t>GIASSI E CIA LTDA LJ 10</t>
  </si>
  <si>
    <t>A ANGELONI E CIA LTDA FILIAL 05</t>
  </si>
  <si>
    <t>A ANGELONI E CIA LTDA FILIAL 24</t>
  </si>
  <si>
    <t>BISTEK SUPERMERCADOS LTDA CD</t>
  </si>
  <si>
    <t>GIASSI E CIA LTDA LJ 11</t>
  </si>
  <si>
    <t>BISTEK SUPERMERCADOS LTDA LJ 16</t>
  </si>
  <si>
    <t>BISTEK SUPERMERCADOS LTDA</t>
  </si>
  <si>
    <t>GIASSI E CIA LTDA LJ 12</t>
  </si>
  <si>
    <t>BISTEK SUPERMERCADOS LTDA LJ 19</t>
  </si>
  <si>
    <t>BISTEK SUPERMERCADOS LTDA LJ 20</t>
  </si>
  <si>
    <t>A ANGELONI E CIA LTDA FILIAL 26</t>
  </si>
  <si>
    <t>GIASSI E CIA LTDA LJ 13</t>
  </si>
  <si>
    <t>GIASSI E CIA LTDA LJ 14</t>
  </si>
  <si>
    <t>A ANGELONI E CIA LTDA FILIAL 33</t>
  </si>
  <si>
    <t>COMERCIO DE GEN ALIMENT MATHESCH LTDA</t>
  </si>
  <si>
    <t>ALTHOFF SUPERMERCADOS LTDA FILIAL 15</t>
  </si>
  <si>
    <t>ALTHOFF SUPERMERCADOS LTDA FILIAL 16</t>
  </si>
  <si>
    <t>ALTHOFF SUPERMERCADOS LTDA FILIAL 17</t>
  </si>
  <si>
    <t>GIASSI E CIA LTDA LJ 15</t>
  </si>
  <si>
    <t>BISTEK SUPERMERCADOS LTDA LJ 23</t>
  </si>
  <si>
    <t>BISTEK SUPERMERCADOS LTDA LJ 24</t>
  </si>
  <si>
    <t>GIASSI E CIA LTDA COMBO 01</t>
  </si>
  <si>
    <t>GIASSI E CIA LTDA COMBO CD</t>
  </si>
  <si>
    <t>A ANGELONI E CIA LTDA FILIAL 34</t>
  </si>
  <si>
    <t>A ANGELONI E CIA LTDA FILIAL 29</t>
  </si>
  <si>
    <t>GIASSI E CIA LTDA COMBO 02</t>
  </si>
  <si>
    <t>GIASSI E CIA LTDA COMBO 03</t>
  </si>
  <si>
    <t>A ANGELONI E CIA LTDA FILIAL 38</t>
  </si>
  <si>
    <t>BISTEK SUPERMERCADOS LTDA LJ 25</t>
  </si>
  <si>
    <t>GIASSI E CIA LTDA LJ 16</t>
  </si>
  <si>
    <t>BISTEK SUPERMERCADOS LTDA LJ 27</t>
  </si>
  <si>
    <t>BISTEK SUPERMERCADOS LTDA LJ 26</t>
  </si>
  <si>
    <t>A ANGELONI E CIA LTDA FILIAL 39</t>
  </si>
  <si>
    <t>A ANGELONI E CIA LTDA FILIAL 28</t>
  </si>
  <si>
    <t>GIASSI E CIA LTDA COMBO 04</t>
  </si>
  <si>
    <t>A ANGELONI E CIA LTDA FILIAL 37</t>
  </si>
  <si>
    <t>BISTEK SUPERMERCADOS LTDA LJ 29</t>
  </si>
  <si>
    <t>ALTHOFF SUPERMERCADOS LTDA FILIAL 21</t>
  </si>
  <si>
    <t>GIASSI E CIA LTDA COMBO 05</t>
  </si>
  <si>
    <t>GIASSI E CIA LTDA LJ 17</t>
  </si>
  <si>
    <t>GIASSI E CIA LTDA COMBO 06</t>
  </si>
  <si>
    <t>BISTEK SUPERMERCADOS LTDA.</t>
  </si>
  <si>
    <t>A. ANGELONI E CIA. LTDA</t>
  </si>
  <si>
    <t>BISTEK - SUPERMERCADOS LTDA. LJ 31</t>
  </si>
  <si>
    <t>GIASSI E CIA LTDA COMBO 07</t>
  </si>
  <si>
    <t>A. ANGELONI E CIA. LTDA  FILIAL 40</t>
  </si>
  <si>
    <t>BISTEK - SUPERMERCADOS LTDA. LJ 30</t>
  </si>
  <si>
    <t>GIASSI E CIA LTDA COMBO 08</t>
  </si>
  <si>
    <t>A ANGELONI E CIA LTDA FILIAL 41</t>
  </si>
  <si>
    <t>GIASSI E CIA LTDA LJ 18</t>
  </si>
  <si>
    <t>MUNDIALMIX COM DE ALIMENTOS LTDA CD</t>
  </si>
  <si>
    <t>MUNDIALMIX COM DE ALIMENTOS LTDA LJ 02</t>
  </si>
  <si>
    <t>MUNDIALMIX COM DE ALIMENTOS LTDA LJ 07</t>
  </si>
  <si>
    <t>MUNDIALMIX COM DE ALIMENTOS LTDA LJ 14</t>
  </si>
  <si>
    <t>MUNDIALMIX COM DE ALIMENTOS LTDA LJ 01</t>
  </si>
  <si>
    <t>MUNDIALMIX COM DE ALIMENTOS LTDA LJ 16</t>
  </si>
  <si>
    <t>MUNDIALMIX COM DE ALIMENTOS LTDA LJ 17</t>
  </si>
  <si>
    <t>MUNDIALMIX COM DE ALIMENTOS LTDA LJ 18</t>
  </si>
  <si>
    <t>MUNDIALMIX COMERCIO DE ALIMENTOS LTDA</t>
  </si>
  <si>
    <t>MUNDIALMIX COM DE ALIMENTOS LTDA LJ 06</t>
  </si>
  <si>
    <t>MUNDIALMIX COM DE ALIMENTOS LTDA LJ 03</t>
  </si>
  <si>
    <t>MUNDIALMIX COM DE ALIMENTOS LTDA LJ 11</t>
  </si>
  <si>
    <t>MUNDIALMIX COM DE ALIMENTOS LTDA LJ 12</t>
  </si>
  <si>
    <t>MUNDIALMIX COM DE ALIMENTOS LTDA LJ 21</t>
  </si>
  <si>
    <t>MUNDIALMIX COM DE ALIMENTOS LTDA LJ 22</t>
  </si>
  <si>
    <t>MUNDIALMIX COM DE ALIMENTOS LTDA LJ 23</t>
  </si>
  <si>
    <t>MUNDIALMIX COM DE ALIMENTOS LTDA LJ 08</t>
  </si>
  <si>
    <t>MUNDIALMIX COM DE ALIMENTOS LTDA LJ 05</t>
  </si>
  <si>
    <t>MUNDIALMIX COM DE ALIMENTOS LTDA LJ 25</t>
  </si>
  <si>
    <t>MUNDIALMIX COM DE ALIMENTOS LTDA LJ 09</t>
  </si>
  <si>
    <t>MUNDIALMIX COM DE ALIMENTOS LTDA LJ 24</t>
  </si>
  <si>
    <t>MUNDIALMIX COM DE ALIMENTOS LTDA LJ 27</t>
  </si>
  <si>
    <t>MUNDIALMIX COM DE ALIMENTOS LTDA LJ 28</t>
  </si>
  <si>
    <t>MUNDIALMIX COM DE ALIMENTOS LTDA LJ 29</t>
  </si>
  <si>
    <t>MUNDIALMIX COM DE ALIMENTOS LTDA LJ 26</t>
  </si>
  <si>
    <t>MUNDIALMIX COM DE ALIMENTOS LTDA LJ 31</t>
  </si>
  <si>
    <t>MUNDIALMIX COM DE ALIMENTOS LTDA LJ 32</t>
  </si>
  <si>
    <t>MUNDIALMIX COM DE ALIMENTOS LTDA LJ 30</t>
  </si>
  <si>
    <t>MUNDIALMIX COM DE ALIMENTOS LTDA LJ 34</t>
  </si>
  <si>
    <t>MUNDIALMIX COM DE ALIMENTOS LTDA LJ 35</t>
  </si>
  <si>
    <t>MUNDIALMIX COM DE ALIMENTOS LTDA LJ 37</t>
  </si>
  <si>
    <t>COOPERATIVA AGROINDUSTRIAL COOPERJA</t>
  </si>
  <si>
    <t>COOPERATIVA REG AGROPEC SUL CATARINENSE</t>
  </si>
  <si>
    <t>SUPERMERCADO SETE LTDA</t>
  </si>
  <si>
    <t>SUPERMERCADO PRESA LTDA</t>
  </si>
  <si>
    <t>MERCADO GISELI LTDA</t>
  </si>
  <si>
    <t>DE AMORIM ALIMENTOS LTDA</t>
  </si>
  <si>
    <t>LAS BATISTA E CIA LTDA</t>
  </si>
  <si>
    <t>ASSIS BRASIL MACHADO</t>
  </si>
  <si>
    <t>MARIA CRISTINA COELHO MACHADO E CIA LTDA</t>
  </si>
  <si>
    <t>VIECELI SALVETTI E CIA LTDA</t>
  </si>
  <si>
    <t>ABC SUPERMERCADO LTDA</t>
  </si>
  <si>
    <t>LOJAS ADELINO LTDA</t>
  </si>
  <si>
    <t>SUPERMERCADOS BAGGIO LTDA</t>
  </si>
  <si>
    <t>PAPA DOCE FESTAS LTDA</t>
  </si>
  <si>
    <t>VENCEDOR ATACADISTA LTDA</t>
  </si>
  <si>
    <t>M M ROSSO SUPERMERCADO LTDA</t>
  </si>
  <si>
    <t>MONIARI SUPERMERCADOS LTDA</t>
  </si>
  <si>
    <t>SUPERMERCADOS MANENTI LTDA LOJA 01</t>
  </si>
  <si>
    <t>ABIMAR SUPERMERCADOS LTDA FILIAL 1</t>
  </si>
  <si>
    <t>SUPERMERCADOS MANENTI LTDA LOJA 02</t>
  </si>
  <si>
    <t>ABIMAR SUPERMERCADOS LTDA FILIAL 2</t>
  </si>
  <si>
    <t>SUPERMERCADOS MANENTI LTDA LOJA 03</t>
  </si>
  <si>
    <t>SUPERMERCADOS MANENTI LTDA CD</t>
  </si>
  <si>
    <t>SUPER LIDER ALIMENTOS LTDA</t>
  </si>
  <si>
    <t>SUPERMERCADOS MANENTI LTDA LOJA 04</t>
  </si>
  <si>
    <t>SUPERMERCADOS MANENTI LTDA LOJA 05</t>
  </si>
  <si>
    <t>M M ROSSO SUPERMERCADO LTDA FL 03</t>
  </si>
  <si>
    <t>M M ROSSO SUPERMERCADO LTDA FL 04</t>
  </si>
  <si>
    <t>M M ROSSO SUPERMERCADO LTDA FL 05</t>
  </si>
  <si>
    <t>SUPERMERCADOS MANENTI LTDA LOJA 07</t>
  </si>
  <si>
    <t>M M ROSSO SUPERMERCADO LTDA FL 06</t>
  </si>
  <si>
    <t>ABIMAR SUPERMERCADOS LTDA</t>
  </si>
  <si>
    <t>SUPERMERCADOS MANENTI LTDA LOJA 08</t>
  </si>
  <si>
    <t>SUPERMERCADOS MANENTI LTDA LOJA 09</t>
  </si>
  <si>
    <t>M M ROSSO SUPERMERCADO LTDA FL 08</t>
  </si>
  <si>
    <t>M M ROSSO SUPERMERCADO LTDA LOJA 10</t>
  </si>
  <si>
    <t>SUPERMERCADOS MANENTI LTDA</t>
  </si>
  <si>
    <t>MARENA COM DE PRODS DE PERFUMARIA LTDA</t>
  </si>
  <si>
    <t>SUPERMERCADO FORTE COM VAR E ATAC LTDA</t>
  </si>
  <si>
    <t>COMERCIO DE GENEROS ALIM SILVEIRA LTDA</t>
  </si>
  <si>
    <t>HIPER SELECT SUPERMERCADOS LTDA</t>
  </si>
  <si>
    <t>SUPERMERCADO ATACADO E IMPORT MAGIA LTDA</t>
  </si>
  <si>
    <t>SUPERMERCADO FELIPE ROYER LTDA</t>
  </si>
  <si>
    <t>HIPER SELECT SUPERMERCADOS LTDA.</t>
  </si>
  <si>
    <t>HIPPO SUPERMERCADOS LTDA</t>
  </si>
  <si>
    <t>SUPERMERCADO ACORIANA LTDA</t>
  </si>
  <si>
    <t>SUPERMERCADO FORTE LTDA</t>
  </si>
  <si>
    <t>MERCADO E ACOUGUE COLINA LTDA</t>
  </si>
  <si>
    <t>MERX COMERCIO DE ALIMENTOS EIRELI</t>
  </si>
  <si>
    <t>SUPERSUPERMERCADO ACORIANALTDA</t>
  </si>
  <si>
    <t>3B MINI MERCADO E PADARIA LTDA</t>
  </si>
  <si>
    <t>MINI MERCADO ITACORUBI LTDA</t>
  </si>
  <si>
    <t>BES MINI MERCADO E PADARIA LTDA</t>
  </si>
  <si>
    <t>SUPERMERCADO DUARTINS LTDA</t>
  </si>
  <si>
    <t>ALDA GOULART DOS SANTOS</t>
  </si>
  <si>
    <t>COMERCIO DE GENEROS ALIMENTICIOS CANDOCA</t>
  </si>
  <si>
    <t>TROM GENEROS ALIMENTICIOS LTDA</t>
  </si>
  <si>
    <t>SUPERMERCADO SILVEIRA MATRIZ LTDA</t>
  </si>
  <si>
    <t>FATIMA SUPERMERCADOS LTDA</t>
  </si>
  <si>
    <t>TERFRAN GENERO ALIMENTICIOS LTDA</t>
  </si>
  <si>
    <t>SILVIERI SUPERMERCADOS LTDA</t>
  </si>
  <si>
    <t>SUPERMERCADO SILVEIRA 02 LTDA</t>
  </si>
  <si>
    <t>TIELI SUPERMERCADO LTDA LJ 02</t>
  </si>
  <si>
    <t>DP SUPERMERCADO LTDA</t>
  </si>
  <si>
    <t>TOP NACIONAIS E IMPORTADOS LTDA</t>
  </si>
  <si>
    <t>SUPERMERCADO VALES COM DE ALIMENTOS LTDA</t>
  </si>
  <si>
    <t>SUPERMACHADO COMERCIO DE ALIMENTOS LTDA</t>
  </si>
  <si>
    <t>TIELI SUPERMERCADO LTDA</t>
  </si>
  <si>
    <t>SUPERMERCADO BIFFAO LTDA</t>
  </si>
  <si>
    <t>TIELI SUPERMERCADO LTDA LJ 05</t>
  </si>
  <si>
    <t>COMERCIO DE GENEROS ALIM CANDOCA LTDA</t>
  </si>
  <si>
    <t>SUPER DE PIERI SUPERMERCADO LTDA</t>
  </si>
  <si>
    <t>SUPERMERCADO SILVEIRA 01 LTDA</t>
  </si>
  <si>
    <t>SUPERMERCADO ALTO ARROIO LTDA</t>
  </si>
  <si>
    <t>MERCADO DA ZEZA LTDA</t>
  </si>
  <si>
    <t>TIELI SUPERMERCADO LTDA LJ 06</t>
  </si>
  <si>
    <t>TRON GENEROS ALIMENTICIOS LTDA</t>
  </si>
  <si>
    <t>TERFRAN GENEROS ALIMENTICIOS LTDA</t>
  </si>
  <si>
    <t>SUPERMERCADO SUL DO RIO LTDA</t>
  </si>
  <si>
    <t>SUPERMERCADO SUL DO RIO 02 LTDA</t>
  </si>
  <si>
    <t>SUPERMERCADO SUL DO RIO 01 LTDA</t>
  </si>
  <si>
    <t>MANOEL FRANCISCO DOS SANTOS E FILHOS LTDA</t>
  </si>
  <si>
    <t>SUPERMERCADO SANTO AMARO LTDA</t>
  </si>
  <si>
    <t>SUPERMERCADO SUL DO RIO 03 LTDA</t>
  </si>
  <si>
    <t>R E M SUPERMERCADO LTDA</t>
  </si>
  <si>
    <t>J VARGAS SUPERMERCADO LTDA</t>
  </si>
  <si>
    <t>CENTRAL DE DISTRIBUICAO E DE CASA LTDA</t>
  </si>
  <si>
    <t>E DE CASA SUPERMERCADOS EIRELI</t>
  </si>
  <si>
    <t>E DE CASA SUPERMERCADOS LTDA</t>
  </si>
  <si>
    <t>SUPERMERCADOS MYATA LTDA FL 15</t>
  </si>
  <si>
    <t>SUPERMERCADOS MYATA LTDA FL 17</t>
  </si>
  <si>
    <t>SUPERMERCADO ZABOT LTDA</t>
  </si>
  <si>
    <t>CEREALISTA MARTENDAL</t>
  </si>
  <si>
    <t>SUPERMERCADOS MYATA LTDA FL 01</t>
  </si>
  <si>
    <t>SUPERMERCADOS MYATA LTDA FL 02</t>
  </si>
  <si>
    <t>SUPERMERCADOS MYATA LTDA FL 03</t>
  </si>
  <si>
    <t>SUPERMERCADOS MYATA LTDA FL 04</t>
  </si>
  <si>
    <t>SUPERMERCADOS MYATA LTDA FL 12</t>
  </si>
  <si>
    <t>SUPERMERCADOS MYATA LTDA FL 18</t>
  </si>
  <si>
    <t>GILMAR JOAO WAGNER</t>
  </si>
  <si>
    <t>SUPERMERCADO H BEPPLER LTDA</t>
  </si>
  <si>
    <t>JOSE BENONI NUNES E CIA LTDA</t>
  </si>
  <si>
    <t>SUPERMERCADO BEPPLER LTDA</t>
  </si>
  <si>
    <t>MAURILIO MARIN E CIA LTDA</t>
  </si>
  <si>
    <t>FRANCISCO C RODRIGUES E CIA LTDA</t>
  </si>
  <si>
    <t>CRAVIL COOP REG AGROP VALE DO ITAJAI</t>
  </si>
  <si>
    <t>JOAO ALMIR DE OLIVEIRA ME</t>
  </si>
  <si>
    <t>MAURILIO MARIN E CIA LTDA FILIAL</t>
  </si>
  <si>
    <t>SUPERMERCADO GISELE BEPPLER EIRELI</t>
  </si>
  <si>
    <t>SERGIO HENRIQUE ELIAS E CIA LTDA</t>
  </si>
  <si>
    <t>SUPERMERCADO PIM PAO LTDA</t>
  </si>
  <si>
    <t>SUPERMERCADOS MYATA LTDA</t>
  </si>
  <si>
    <t>LUIZ FERNANDO STEIMBACH</t>
  </si>
  <si>
    <t>PANIFICADORA E MERCADO LUDVIG LTDA</t>
  </si>
  <si>
    <t>SUPERMERCADO SAO JOAQUIM LTDA</t>
  </si>
  <si>
    <t>SUPERMERCADO RH LTDA FL 1</t>
  </si>
  <si>
    <t>SUPERMERCADO BASTOS LTDA</t>
  </si>
  <si>
    <t>SUPERMERCADO RH LTDA</t>
  </si>
  <si>
    <t>MARCELO VINICUS ALVES</t>
  </si>
  <si>
    <t>ELIZETE FORSTER FRANCA</t>
  </si>
  <si>
    <t>MEZZALIRA E CIA LTDA</t>
  </si>
  <si>
    <t>VANDERLEI PIMENTEL LEAO</t>
  </si>
  <si>
    <t>MERCADO E ACOUGUE KUSTER LTDA</t>
  </si>
  <si>
    <t>JOAO BATISTA DE LIMA</t>
  </si>
  <si>
    <t>JE COMERCIO DE PRODUTOS ALIMENTICIOS LTDA</t>
  </si>
  <si>
    <t>FAZENDA BOM RETIRO EMPREENDIMENTOS IMOBILIARIOS E AGRONEGOCI</t>
  </si>
  <si>
    <t>POUSADA FAZENDA BOM RETIRO LTDA</t>
  </si>
  <si>
    <t>THERA WINE BAR E RESTAURANTE LTDA</t>
  </si>
  <si>
    <t>CASTAGNETI E CIA LTDA</t>
  </si>
  <si>
    <t>OLIRIO JOSE LINO SUPERMERCADO LTDA</t>
  </si>
  <si>
    <t>MERCADO MARCOM LTDA</t>
  </si>
  <si>
    <t>MERCADO LISANDRA EIRELI LJ 01</t>
  </si>
  <si>
    <t>MERCADO PAULINE LTDA</t>
  </si>
  <si>
    <t>COOP CONS OPERARIOS REGIAO CARBONIF LTDA</t>
  </si>
  <si>
    <t>MERCADO MINATAO LTDA</t>
  </si>
  <si>
    <t>SUPERMERCADO BECKER LTDA</t>
  </si>
  <si>
    <t>COOPER CONSUMO DOS OPER DA REG CARBONIFERA</t>
  </si>
  <si>
    <t>RECH E SILVA SUPERMERCADO LTDA</t>
  </si>
  <si>
    <t>I S COMERCIO E DISTRIBUICAO LTDA</t>
  </si>
  <si>
    <t>MERCADO LISANDRA EIRELI</t>
  </si>
  <si>
    <t>RECHRECH E SILVA SUPERMERCADO LTDA</t>
  </si>
  <si>
    <t>OK SUPERMERCADO LTDA</t>
  </si>
  <si>
    <t>SUPERMERCADO VALDIR EIRELI</t>
  </si>
  <si>
    <t>COMERCIAL MARTINS LTDA</t>
  </si>
  <si>
    <t>SUPERMERCADO MERCOCENTRO LTDA</t>
  </si>
  <si>
    <t>PRADO SUPERMERCADO LTDA</t>
  </si>
  <si>
    <t>SUPERMERCADO J K LTDA</t>
  </si>
  <si>
    <t>BRISA COMERCIO DE ALIMENTOS LTDA</t>
  </si>
  <si>
    <t>PANIFICIO TUTIS PAO LTDA</t>
  </si>
  <si>
    <t>MINI MERCADO POFFO LTDA</t>
  </si>
  <si>
    <t>MERCADO CARAVELA LTDA</t>
  </si>
  <si>
    <t>MILTON SILVA CUQUI EPP</t>
  </si>
  <si>
    <t>PANIFICADORA E CONF TRIGOS LTDA</t>
  </si>
  <si>
    <t>PANIFICADORA CONF ENCANTOS DO PAO LTDA</t>
  </si>
  <si>
    <t>LJ PADARIA E CONFEITARIA LTDA</t>
  </si>
  <si>
    <t>VIC VICTORIA LTDA</t>
  </si>
  <si>
    <t>ALCIONE ZANOLLA ME</t>
  </si>
  <si>
    <t>ALIANCA DISTRIBUIDORA</t>
  </si>
  <si>
    <t>MINI MERCADO RCA LTDA</t>
  </si>
  <si>
    <t>HOTEL BHALLY LTDA</t>
  </si>
  <si>
    <t>HITOR CUNHA E CIA LTDA</t>
  </si>
  <si>
    <t>REIS E FELIPE LABORAT FOTOGRAFICO EIRELI</t>
  </si>
  <si>
    <t>PANIFICADORA TROPICAL LTDA</t>
  </si>
  <si>
    <t>PANIFICADORA E CONF MARIAH LTDA</t>
  </si>
  <si>
    <t>HAGI SUPERMERCADOS LIMITADA</t>
  </si>
  <si>
    <t>COMERCIAL DE ALIMENTOS DE ANGELINA LTDA</t>
  </si>
  <si>
    <t>PIRES HOTEIS E TURISMO LTDA</t>
  </si>
  <si>
    <t>FARMACIA 1500 LTDA</t>
  </si>
  <si>
    <t>CAFE &amp; MORANGO COMERCIO, NEGOCIO E FRANQ</t>
  </si>
  <si>
    <t>1800 DOCES E SALGADOS LTDA</t>
  </si>
  <si>
    <t>ESPACO DO OLEO COM DE LUBRIF LTDA</t>
  </si>
  <si>
    <t>BARRAQUINHA DA MACA LTDA</t>
  </si>
  <si>
    <t>FERNANDA ZAMARCHI ME</t>
  </si>
  <si>
    <t>CCLJR LANCHERIA LTDA</t>
  </si>
  <si>
    <t>GILLI &amp; FRAN COMERCIO DE ALIMENTOS LTDA</t>
  </si>
  <si>
    <t>EMPORIO MIX LTDA</t>
  </si>
  <si>
    <t>LUMEN COMERCIO DE ARTGOS ESP E ELET LTDA</t>
  </si>
  <si>
    <t>GIANE FICAGNA PANIFICADORA</t>
  </si>
  <si>
    <t>ES PRODUTOS NATURAIS LTDA</t>
  </si>
  <si>
    <t>MERCADO SUPER PRATICO LTDA</t>
  </si>
  <si>
    <t>COMES E BEBES CAFET LEDA</t>
  </si>
  <si>
    <t>MINI MERCADO EMPORIO ECONOMICO LTDA</t>
  </si>
  <si>
    <t>BURIGO E BURIGO LTDA</t>
  </si>
  <si>
    <t>CAMARGO E SIL POSTO TELEFONICO LTDA</t>
  </si>
  <si>
    <t>SUPERMERCADO MUNHOZ LTDA</t>
  </si>
  <si>
    <t>GCB LANCHES E CONVENIENCIA LTDA</t>
  </si>
  <si>
    <t>PANIFICADORA E CONFEITARIA DLUCCA LTDA</t>
  </si>
  <si>
    <t>VICELL COM DE PRODUTOS DE LIMPEZA LTDA</t>
  </si>
  <si>
    <t>PALME BRASIL COM IMPORTACAO E EXP EIRELI</t>
  </si>
  <si>
    <t>QUEBRA GALHO 24 HORAS ARMAZEM LTDA</t>
  </si>
  <si>
    <t>EMPREENDIMENTOS TURISTICOS DAS AMERICAS LTDA</t>
  </si>
  <si>
    <t>MARTINS CONVENIENCIA LTDA</t>
  </si>
  <si>
    <t>MINI MERCADO E ARMAZEM RABAJ EIRELI</t>
  </si>
  <si>
    <t>MERCADO DECIMA HORA LTDA</t>
  </si>
  <si>
    <t>MERCADO VILLA LTDA</t>
  </si>
  <si>
    <t>LELO COMERCIO DE BALAS LTDA</t>
  </si>
  <si>
    <t>JOSE CARLOS RIBEIRO PEREIRA</t>
  </si>
  <si>
    <t>MINIMERCADO E ACOUGUE CLASEN LTDA</t>
  </si>
  <si>
    <t>VANESSA SCHAEFER GONTIJO</t>
  </si>
  <si>
    <t>MERCADINHO DO ALEMAO LTDA</t>
  </si>
  <si>
    <t>MERCADO E ACOUGUE VIA RAPIDA LTDA</t>
  </si>
  <si>
    <t>PONTO CERTO CONVENIENCIA LTDA</t>
  </si>
  <si>
    <t>GSILVINO JACINTO ROQUE</t>
  </si>
  <si>
    <t>CARLOS ALEXANDRE SCHUCH</t>
  </si>
  <si>
    <t>CONVENIENCIA DOM CORDONI LTDA</t>
  </si>
  <si>
    <t>K E V COMERCIO DE FRUTAS E VERDURAS LTDA</t>
  </si>
  <si>
    <t>GISLAINE SIQUEIRA CORDEIRO</t>
  </si>
  <si>
    <t>E NASCIMENTO CONVENIENCIA E PRESENTES</t>
  </si>
  <si>
    <t>MIGUEL JUNIOR DE NOVAES LOPES</t>
  </si>
  <si>
    <t>RICARDO ALCIDES DE JESUS LTDA</t>
  </si>
  <si>
    <t>BIG LOJAS COMERCIAL VAREJISTA LTDA</t>
  </si>
  <si>
    <t>CONVENIENCIA SABOR DO NORTE LTDA</t>
  </si>
  <si>
    <t>MERCADO HIROTA LTDA</t>
  </si>
  <si>
    <t>BC IMPORT S LTDA</t>
  </si>
  <si>
    <t>SUPERMERCADO M A LTDA</t>
  </si>
  <si>
    <t>R DE C MARTINS VEIGA E CIA LTDA</t>
  </si>
  <si>
    <t>PRAIA E MAR COMERCIO DE ALIMENTOS LTDA</t>
  </si>
  <si>
    <t>GILMAR LUIZ MARTINELLI LTDA</t>
  </si>
  <si>
    <t>BRAVA CONVENIENCIA LTDA</t>
  </si>
  <si>
    <t>VALERIA ROBERTA DE MELO MONTEIRO</t>
  </si>
  <si>
    <t>MANOEL CANDIDO</t>
  </si>
  <si>
    <t>KAROLYNE LUIZA SCHEFFER ADREASSI</t>
  </si>
  <si>
    <t>MERCADO E ACOUGUE BSP LTDA</t>
  </si>
  <si>
    <t>IVONETE DE JESUS SCHECHTEL CONVENIENCIA</t>
  </si>
  <si>
    <t>SUMMER SHOP CONVENIENCIA LTDA</t>
  </si>
  <si>
    <t>ALCIRA DE ALMEIDA ZIMMERMANN</t>
  </si>
  <si>
    <t>CECS COM DE MATERIAIS DIDATICOS LTDA</t>
  </si>
  <si>
    <t>CONVENIENCIA PONCE LTDA</t>
  </si>
  <si>
    <t>OLIANI INDUSTRIA E COMERCIO DE GELO LTDA</t>
  </si>
  <si>
    <t>VLADIMIR MARCOLIN TRAUTWEIN</t>
  </si>
  <si>
    <t>NICOLLAS SCHMIDT DIAS</t>
  </si>
  <si>
    <t>CASA DE CARNES DUBAI LTDA</t>
  </si>
  <si>
    <t>HUGO ALBERTO PEREZ</t>
  </si>
  <si>
    <t>CONVENIENCIA DOS PIRATAS LTDA</t>
  </si>
  <si>
    <t>R A A SILVA LTDA</t>
  </si>
  <si>
    <t>PADARIA E CONFEITARIA PRATICO LTDA</t>
  </si>
  <si>
    <t>COMERCIO DE ALIMENTOS TRENTO LTDA</t>
  </si>
  <si>
    <t>STONI PANIFICADORA E CONFEITARIA LTDA</t>
  </si>
  <si>
    <t>E B B EMBALAGENS LTDA</t>
  </si>
  <si>
    <t>MULTI AGRO AGROPECUARIA LTDA</t>
  </si>
  <si>
    <t>FLNG DRINKS E CONVENIENCIA LTDA</t>
  </si>
  <si>
    <t>EDER CAZUNI DE ARAUJO LTDA</t>
  </si>
  <si>
    <t>BAROES CONVENIENCIA LTDA</t>
  </si>
  <si>
    <t>ANTHARYS EVENTOS LTDA</t>
  </si>
  <si>
    <t>ROSIMERE CENTENA SCHIAVON</t>
  </si>
  <si>
    <t>ANTONI SANTOS DE SOUZA</t>
  </si>
  <si>
    <t>MARIANA CAROLINA TALAQUI</t>
  </si>
  <si>
    <t>ANDRESSA GARCIA COSTA SIQUEIRA</t>
  </si>
  <si>
    <t>JL MERCADO E CONVENIENCIA LTDA</t>
  </si>
  <si>
    <t>COMERCIAL TAIO PRODUTO DE LIMPEZA LTDA</t>
  </si>
  <si>
    <t>MARIA LUCIA COSTA</t>
  </si>
  <si>
    <t>JACQUELINE LUBIN ARBOITE</t>
  </si>
  <si>
    <t>TIO NECA MERCADINHO E CONVENIENCIA LTDA</t>
  </si>
  <si>
    <t>ANTONIO S CONVENIENCIA E MERCEARIA LTDA</t>
  </si>
  <si>
    <t>VICELL COMERCIO DE PRODUTOS DE LIMPEZA LTDA</t>
  </si>
  <si>
    <t>MERCADO SUPER ROYER LTDA</t>
  </si>
  <si>
    <t>HOLLYWOOD COMERCIO LTDA</t>
  </si>
  <si>
    <t>BEACH STOP MINI MERCADO LTDA</t>
  </si>
  <si>
    <t>JARDEL DOS REIS ARAUJO</t>
  </si>
  <si>
    <t>ENCANTO ROSA CAFE E CONFEITARIA LTDA</t>
  </si>
  <si>
    <t>ESTRACIERI E BORGES LTDA</t>
  </si>
  <si>
    <t>CL10 COMERCIO DE MERCADORIAS LTDA</t>
  </si>
  <si>
    <t>JOSE FERNANDO SOARES DOS SANTOS</t>
  </si>
  <si>
    <t>JP DE MENECH LTDA</t>
  </si>
  <si>
    <t>SUPER ECONOMICO LTDA</t>
  </si>
  <si>
    <t>JOVANI LOPES LTDA</t>
  </si>
  <si>
    <t>EMPORIO 701 LTDA</t>
  </si>
  <si>
    <t>WILSON LOUIS</t>
  </si>
  <si>
    <t>GOLIAS MINIMERCADO LTDA</t>
  </si>
  <si>
    <t>PEDRO AUGUSTO MENDONCA PEREIRA</t>
  </si>
  <si>
    <t>WELLINGTON FERREIRA LIMA</t>
  </si>
  <si>
    <t>MERCADO 2 IRMAOS LTDA</t>
  </si>
  <si>
    <t>BOTECO BC 2300 LTDA</t>
  </si>
  <si>
    <t>NOBEL COMERCIO VAREJISTA DE EMBALAGENS LTDA</t>
  </si>
  <si>
    <t>MIGUEL MOTA DESCARTAVEIS LTDA</t>
  </si>
  <si>
    <t>HDA SUPERMERCADO LTDA</t>
  </si>
  <si>
    <t>54.086.842 BATONY CHARLES</t>
  </si>
  <si>
    <t>CAPELLI S PANIFICADORA E CONFEITARIA LTDA</t>
  </si>
  <si>
    <t>MEGA BRASIL DISTRIBUIDORA DE GENEROS ALIMENTICIOS LTDA</t>
  </si>
  <si>
    <t>MERCADO DIAS LTDA</t>
  </si>
  <si>
    <t>ADA SILVA DE OLIVEIRA</t>
  </si>
  <si>
    <t>ROSELI DA CUNHA OLIVEIRA 27256775806</t>
  </si>
  <si>
    <t>61.583.731 HANS SCHIFELBEIN</t>
  </si>
  <si>
    <t>BIOBAKERY CAFETERIA E PADARIA ARTESANAL LTDA</t>
  </si>
  <si>
    <t>61.861.566 LUIZ GUILHERME GAONA ALVES</t>
  </si>
  <si>
    <t>LEANDRO GONCALVES DE ARAUJO</t>
  </si>
  <si>
    <t>STOP 24H MINI MERCADO E CONVENIENCIA LTDA</t>
  </si>
  <si>
    <t>MODELINE JEAN</t>
  </si>
  <si>
    <t>MERCADO NJ SANTOS LTDA</t>
  </si>
  <si>
    <t>FLAMARION RAULINO</t>
  </si>
  <si>
    <t>MERCADO BAGE LTDA</t>
  </si>
  <si>
    <t>SOARES PANIFICADORA CONFEITARIA LTDA</t>
  </si>
  <si>
    <t>GEXPRESS ALIMENTOS LTDA</t>
  </si>
  <si>
    <t>GRACIOLA EVENTOS E SABORES LTDA</t>
  </si>
  <si>
    <t>ELIA ARNOLD SEIMETZ</t>
  </si>
  <si>
    <t>NA TULHA COMERCIO DE PRODUTOS NATURAIS LTDA</t>
  </si>
  <si>
    <t>PADARIA CASAGRANDE LTDA</t>
  </si>
  <si>
    <t>ANDRE BARRO</t>
  </si>
  <si>
    <t>CESTO MINIMERCADO LTDA</t>
  </si>
  <si>
    <t>TEODORO JOSE DE SOUZA</t>
  </si>
  <si>
    <t>MERCADO LUAMAR LTDA</t>
  </si>
  <si>
    <t>RESTAURANTE COMERCIO PICARRAS STORE LTDA</t>
  </si>
  <si>
    <t>HOTEL DA CULTURA ACORIANA LTDA</t>
  </si>
  <si>
    <t>SUPERMERCADO E DISTRIBUIDORA SOUZA LTDA</t>
  </si>
  <si>
    <t>POUSADA PEDRA DA ILHA LTDA</t>
  </si>
  <si>
    <t>PANIFICADORA EMERCEARIA PATRICIA LTDA</t>
  </si>
  <si>
    <t>JOSE ROGERIO DOS SANTOS MERCEARIA</t>
  </si>
  <si>
    <t>ROSANE DEMETRIO ME</t>
  </si>
  <si>
    <t>COMERCIO DE ALIM IRMAOS BARRIM LTDA</t>
  </si>
  <si>
    <t>FASES DA LUA COMERCIO DE PRESENTES LTDA</t>
  </si>
  <si>
    <t>WALPESCA COMERCIO DE PESCADOS LTDA</t>
  </si>
  <si>
    <t>MICHELI CRISTINA LOPES ME</t>
  </si>
  <si>
    <t>COMERCIO VAR DE ALIM NOVA ESPERANCA LTDA</t>
  </si>
  <si>
    <t>MERCADO DERETTI LTDA</t>
  </si>
  <si>
    <t>ZANOTTI PRESENTES LTDA</t>
  </si>
  <si>
    <t>AGROPECUARIA DOM QUERINO LTDA</t>
  </si>
  <si>
    <t>BORBA E ZANOTTI PRESENTES LTDA</t>
  </si>
  <si>
    <t>COSER COM DE GENEROS ALIMENTICIOS LTDA</t>
  </si>
  <si>
    <t>EDSON ROTHBARTH GRIEBEL ME</t>
  </si>
  <si>
    <t>PADARIA E CONFEITARIA BERLIN LTDA</t>
  </si>
  <si>
    <t>MERCADO MG LTDA</t>
  </si>
  <si>
    <t>MERCADO 4 MARES LTDA</t>
  </si>
  <si>
    <t>SUPERMERCADOS NATHAN LTDA</t>
  </si>
  <si>
    <t>GLADES SANTINA CZERSKI</t>
  </si>
  <si>
    <t>IARA K RAMOS E CIA LTDA</t>
  </si>
  <si>
    <t>TORMEN ATACADO E VAREJO LTDA</t>
  </si>
  <si>
    <t>JOSUE DE LIMA</t>
  </si>
  <si>
    <t>COMERCIAL ERD LTDA</t>
  </si>
  <si>
    <t>CLAUDETE ROSA LIMA RIBEIRO</t>
  </si>
  <si>
    <t>JACK LANCHES LTDA</t>
  </si>
  <si>
    <t>MERCADO PONTO CERTO LTDA</t>
  </si>
  <si>
    <t>PANIFICADORA E CONFEITARIA HS LTDA</t>
  </si>
  <si>
    <t>MERCEARIA CAVIQUIOLI LTDA</t>
  </si>
  <si>
    <t>ALFREDO MARTINS NETO ME</t>
  </si>
  <si>
    <t>MERCADO E ACOUGUE SBEGHEN EIRELI</t>
  </si>
  <si>
    <t>YURI LUIS SIQUEIRA MOTA</t>
  </si>
  <si>
    <t>BEJO COM ATAC DE INSUMOS AGROPEC EIRELI</t>
  </si>
  <si>
    <t>TODA HORA BEACH CONVENIENCIA LTDA</t>
  </si>
  <si>
    <t>CRISTIANO LEAL</t>
  </si>
  <si>
    <t>MINIMERCADO CONCEICAO LTDA</t>
  </si>
  <si>
    <t>RENATO JOSE WUNDERLICH JUNIOR</t>
  </si>
  <si>
    <t>JUNEI PANIFICADORA E CONFEITARIA LTDA</t>
  </si>
  <si>
    <t>POSTO DE COMBUSTIVEIS VEH LTDA</t>
  </si>
  <si>
    <t>MERCADO ITAJUBA EIRELI</t>
  </si>
  <si>
    <t>ANA RITA BALTT ME</t>
  </si>
  <si>
    <t>ANDREA DOS SANTOS</t>
  </si>
  <si>
    <t>MERCADO SILVA ALIMENTOS LTDA</t>
  </si>
  <si>
    <t>BEACH BOWLING BAR LTDA</t>
  </si>
  <si>
    <t>MARCOS OSAWA MINIMERCADO</t>
  </si>
  <si>
    <t>SUELY VAZ DE OLIVEIRA</t>
  </si>
  <si>
    <t>GIANE DIAS</t>
  </si>
  <si>
    <t>SR SABOR COMERCIO DE ALIMENTOS LTDA</t>
  </si>
  <si>
    <t>MIRIAN MADALENA CAVALETT GOMES EIRELI</t>
  </si>
  <si>
    <t>NILSE RIZZI ALDENGUE MINIMERCADO EIRELI</t>
  </si>
  <si>
    <t>ELIANE APARECIDA MARTINS PROENCA</t>
  </si>
  <si>
    <t>CRISTIANO MESSIAS PALOCO SEIVISH</t>
  </si>
  <si>
    <t>LP COMERCIO E ALIMENTOS LTDA</t>
  </si>
  <si>
    <t>JOSUE DE LIMA ALIMENTACAO LTDA</t>
  </si>
  <si>
    <t>PRUDY ACOUGUE LTDA</t>
  </si>
  <si>
    <t>CLEIBY DAROSSI</t>
  </si>
  <si>
    <t>LEANDRO DA SILVA SEVERINO</t>
  </si>
  <si>
    <t>PAULO MERCADO EIRELI</t>
  </si>
  <si>
    <t>SANTA LIDIA TURISMO E HOTELARIA LTDA</t>
  </si>
  <si>
    <t>SMART RUDNICK LTDA</t>
  </si>
  <si>
    <t>MIRIAM DA CRUZ</t>
  </si>
  <si>
    <t>LEONARDO COUSO SANTOS PANIFICADORA</t>
  </si>
  <si>
    <t>MARIANA GOBO</t>
  </si>
  <si>
    <t>MV COMERCIO DE ALIMENTOS E BEBIDAS LTDA</t>
  </si>
  <si>
    <t>ALVES E LIMA PANIFICADORA E CONF LTDA</t>
  </si>
  <si>
    <t>ARMAZEM DA LIMPEZA COM VAR DE PROD LIMPEZA LTDA</t>
  </si>
  <si>
    <t>QUEILA MENEGUINO AMARO</t>
  </si>
  <si>
    <t>NILTON TORMEN COMERCIO VAREJISTA LTDA</t>
  </si>
  <si>
    <t>FLORICULTURA VERDE VIDA LTDA</t>
  </si>
  <si>
    <t>ROSILAINE MACHADO MOITA SILVA</t>
  </si>
  <si>
    <t>MARIA SIMONE DOMINGUES CASA DE CARNES E MERCEARIA</t>
  </si>
  <si>
    <t>LEANDRO MERCADO LTDA</t>
  </si>
  <si>
    <t>FERNANDO S WAVE LTDA</t>
  </si>
  <si>
    <t>VITH COMERCIO LTDA</t>
  </si>
  <si>
    <t>EMYLLYN JULIATTY ROSSI</t>
  </si>
  <si>
    <t>RODRIGO ANTONIO COELHO</t>
  </si>
  <si>
    <t>LA FRUTA ACAI PENHA LTDA</t>
  </si>
  <si>
    <t>MULTI GULA COMERCIO PENHA LTDA</t>
  </si>
  <si>
    <t>O FRANCES PANIFICADORA LTDA</t>
  </si>
  <si>
    <t>CELSO MARTINS SANTIAGO SUPERMERCADO</t>
  </si>
  <si>
    <t>FABIANO RODRIGUES DA SILVA</t>
  </si>
  <si>
    <t>MEL PADARIA E CONFEITARIA LTDA</t>
  </si>
  <si>
    <t>JAIR NASCIMENTO</t>
  </si>
  <si>
    <t>ALTAIR GERMANN AGUIAR</t>
  </si>
  <si>
    <t>CAMILA ALF DE MOURA</t>
  </si>
  <si>
    <t>SOLANGE PROVASI BACK</t>
  </si>
  <si>
    <t>ALISSON TRINDADE ALVES</t>
  </si>
  <si>
    <t>SIMONE APARECIDA BUCHGRAEBER</t>
  </si>
  <si>
    <t>SEMPRE SAUDAVEL EMPORIO DE PROD NATURAIS LTDA</t>
  </si>
  <si>
    <t>FRANCINE SOARES PINTO</t>
  </si>
  <si>
    <t>ANDRE POITE DA SILVA</t>
  </si>
  <si>
    <t>VILLE CONVENIENCIA E TABACARIA LTDA</t>
  </si>
  <si>
    <t>ROSANGELA SOUZA</t>
  </si>
  <si>
    <t>FABIANA BICHESKI DA SILVA</t>
  </si>
  <si>
    <t>ISAC WILLIAN DE SOUZA LTDA</t>
  </si>
  <si>
    <t>PLASPEN EMBALAGENS E LIMPEZA LTDA</t>
  </si>
  <si>
    <t>HORTIFRUTI DIMON LTDA</t>
  </si>
  <si>
    <t>ZAQUIEL MARCA LTDA</t>
  </si>
  <si>
    <t>EBS UTILIDADES LTDA</t>
  </si>
  <si>
    <t>5 PARADA MERCADO E CONVENIENCIA LTDA</t>
  </si>
  <si>
    <t>DORACI DE MOURA</t>
  </si>
  <si>
    <t>TATIANA REGINA STRAPASSOLLI</t>
  </si>
  <si>
    <t>ELIANE APARECIDA DA SILVA</t>
  </si>
  <si>
    <t>KAZILY SM E PANIFICADORA LTDA</t>
  </si>
  <si>
    <t>VITOR DE SOUZA E CIA LTDA</t>
  </si>
  <si>
    <t>JAYANNA TEIXEIRA DE CARVALHO</t>
  </si>
  <si>
    <t>BEATRIZ DOMECIANO PARRADO</t>
  </si>
  <si>
    <t>CLAUDIA ELIANE VIEIRA MELLO</t>
  </si>
  <si>
    <t>SUMMER SORVERTERIA E CONVENIENCIA LTDA</t>
  </si>
  <si>
    <t>MORAES MIGUEL MERCADO LTDA</t>
  </si>
  <si>
    <t>ELOIZE ALBANO</t>
  </si>
  <si>
    <t>VALDECIR DA SILVA</t>
  </si>
  <si>
    <t>COMERCIO VAREJISTA DE ALIMENTOS JK LTDA</t>
  </si>
  <si>
    <t>VALQUIRIA DE CASTRO</t>
  </si>
  <si>
    <t>LETICIA ALVES DOS SANTOS</t>
  </si>
  <si>
    <t>RAMOS AGRO E CONVENIENCIA LTDA</t>
  </si>
  <si>
    <t>CASA DE CARNE FORMIGA LTDA</t>
  </si>
  <si>
    <t>C R ACOUGUE LTDA</t>
  </si>
  <si>
    <t>SIMBALISTA PAES E DOCES LTDA</t>
  </si>
  <si>
    <t>ADADE ROCHA DA SILVA DOS SANTOS</t>
  </si>
  <si>
    <t>VESTA VIL JULIEN</t>
  </si>
  <si>
    <t>CORUJAO ASSADOS LTDA</t>
  </si>
  <si>
    <t>MIX MERCADO E ACOUGUE LTDA</t>
  </si>
  <si>
    <t>JUSSIANI PALUDO PANIFICADORA LTDA</t>
  </si>
  <si>
    <t>MERCADO E ACOUGUE CENTRO OESTE LTDA</t>
  </si>
  <si>
    <t>MARCIEL AMORIM - ALICE CONFEITARIA</t>
  </si>
  <si>
    <t>BARUKA S CONVENIENCIA E PETISCARIA LTDA</t>
  </si>
  <si>
    <t>PRIM CONVENIENCIA LTDA</t>
  </si>
  <si>
    <t>MUNDO DA VARIEDADES LTDA</t>
  </si>
  <si>
    <t>JULIANA RIBEIRO DA SILVA LINO</t>
  </si>
  <si>
    <t>SEAGARDEN JARDINAGEM E PAISAGISMO LTDA</t>
  </si>
  <si>
    <t>DIVINA RESTAURANTE E PADARIA LTDA</t>
  </si>
  <si>
    <t>JAQUELINE RIBEIRO DE BORBA</t>
  </si>
  <si>
    <t>CATERINE ALIMENTOS LTDA</t>
  </si>
  <si>
    <t>HOTEL RECANTOS DOS DINOSSAUROS LTDA</t>
  </si>
  <si>
    <t>KATIA OLIVIA VICENTE</t>
  </si>
  <si>
    <t>MERCADO BLUPENHA LTDA</t>
  </si>
  <si>
    <t>MERCADO SALES OLIVEIRA LTDA</t>
  </si>
  <si>
    <t>398 COMERCIO E VAREJO LTDA</t>
  </si>
  <si>
    <t>CENTRAL SUPERMERCADO LTDA</t>
  </si>
  <si>
    <t>PANIFICADORA PAO QUENTE LTDA</t>
  </si>
  <si>
    <t>PEH LOJA INTELIGENTE LTDA</t>
  </si>
  <si>
    <t>PADARIA E MECEARIA NEUBERG LTDA</t>
  </si>
  <si>
    <t>NEDI SEBASTIAO CORREA</t>
  </si>
  <si>
    <t>ROBERTA DAIANE NOVAIS DA COSTA</t>
  </si>
  <si>
    <t>FRANCINE GONCALVES DIAS</t>
  </si>
  <si>
    <t>DANIEL KOCH DE OLIVEIRA</t>
  </si>
  <si>
    <t>ALCEBIADES FERNANDES JUNIOR</t>
  </si>
  <si>
    <t>PLASLIMP COMERCIO DE EMBALAGENS E MATERIAIS DE LIMPEZA LTDA</t>
  </si>
  <si>
    <t>LUPA PANIFICADORA E CONFEITARIA LTDA</t>
  </si>
  <si>
    <t>MERCADO CONCEICAO LTDA</t>
  </si>
  <si>
    <t>AMAFE FESTAS LTDA</t>
  </si>
  <si>
    <t>JULIO CESAR DUARTE LANCHES LTDA</t>
  </si>
  <si>
    <t>CLEUZA SALETE GUARESCHI</t>
  </si>
  <si>
    <t>3 E 1 COMERCIO LTDA</t>
  </si>
  <si>
    <t>MINI MERCADO CONTE LTDA</t>
  </si>
  <si>
    <t>JULIANO ALINOR FURTADO</t>
  </si>
  <si>
    <t>SENADOR CONVENIENCIA E SALGADO LTDA</t>
  </si>
  <si>
    <t>LOJA DJOE DECORACOES LTDA</t>
  </si>
  <si>
    <t>MERCADO JK RODRIGUES LTDA</t>
  </si>
  <si>
    <t>SABOR DE JU LTDA</t>
  </si>
  <si>
    <t>MARIA DAS NEVES SOUZA COMERCIO</t>
  </si>
  <si>
    <t>MERCE MERCADINHO LTDA</t>
  </si>
  <si>
    <t>ARMANDO PEDRO DALRI</t>
  </si>
  <si>
    <t>BERNARDINO INDALICIO DA SILVA</t>
  </si>
  <si>
    <t>SUPERMERCADO BITTENCOURT LTDA</t>
  </si>
  <si>
    <t>ORLI HENK MAIER ME</t>
  </si>
  <si>
    <t>CLARA VOLTOLINI VARGAS</t>
  </si>
  <si>
    <t>DISTRIBUIDORA CERNUTTI EIRELI</t>
  </si>
  <si>
    <t>MERCEARIA TOMASI LTDA</t>
  </si>
  <si>
    <t>JANETE ANDREIA MARCHIORI</t>
  </si>
  <si>
    <t>COMERCIO DE CEREAIS ALTO VALE LTDA</t>
  </si>
  <si>
    <t>MINI MERCADO AMORIM LTDA</t>
  </si>
  <si>
    <t>PANIFICADORA FLAVIA LTDA</t>
  </si>
  <si>
    <t>PANIFICADORA GRACIELA LTDA</t>
  </si>
  <si>
    <t>ELDM COM DE DERIVADOS DE PETROLEO LTDA</t>
  </si>
  <si>
    <t>AUTO POSTO CANAA LTDA</t>
  </si>
  <si>
    <t>SUPERMERCADO COMPRE FACIL LTDA</t>
  </si>
  <si>
    <t>AUTO POSTO SAO JOAO BATISTA</t>
  </si>
  <si>
    <t>VILBERTO VOITEMA</t>
  </si>
  <si>
    <t>AUTO POSTO VOLTOLINI</t>
  </si>
  <si>
    <t>AUTO POSTO MG LTDA</t>
  </si>
  <si>
    <t>AUTO POSTO UNIAO LTDA</t>
  </si>
  <si>
    <t>AUTO POSTO NOVA TRENTO LTDA</t>
  </si>
  <si>
    <t>CILEDA REGINA ZUNINO SILVEIRA ME</t>
  </si>
  <si>
    <t>MINIMERCADO MELO LTDA</t>
  </si>
  <si>
    <t>MERCADO E ACOUGUE SERTAO LTDA</t>
  </si>
  <si>
    <t>RESTAURANTE TREVO LTDA</t>
  </si>
  <si>
    <t>DROGARIA DA PRACA LTDA</t>
  </si>
  <si>
    <t>CELIA REGINA DA SILVA</t>
  </si>
  <si>
    <t>EDEGAR EUFRASIO</t>
  </si>
  <si>
    <t>AUTO POSTO BATISTENSE LTDA</t>
  </si>
  <si>
    <t>MINI MERCADO E HORTIFRUTI ALTERNATIVO LTDA</t>
  </si>
  <si>
    <t>AUTO POSTO ZANIOLO LTDA</t>
  </si>
  <si>
    <t>AMANN E MEOTTI LTDA</t>
  </si>
  <si>
    <t>CLARICE ALVES ME</t>
  </si>
  <si>
    <t>PAPEL E CARTAO PAPELARIA LTDA</t>
  </si>
  <si>
    <t>GRAFIX LIVRARIA E PAPELARIA LTDA</t>
  </si>
  <si>
    <t>ROSINI E ROSINI REST E LANC LTDA</t>
  </si>
  <si>
    <t>O BERTOLDI RESTAURANTE E LANCHONETE LTDA</t>
  </si>
  <si>
    <t>MUNDIAL MATERIAIS DE CONTRUCAO LTDA</t>
  </si>
  <si>
    <t>SOLANGE AMORIM FERMIANO ME</t>
  </si>
  <si>
    <t>MERCADO CUCO LTDA</t>
  </si>
  <si>
    <t>MERCADO FELICIANO LTDA</t>
  </si>
  <si>
    <t>JERUSA HELENA FLORENCIO</t>
  </si>
  <si>
    <t>DARCISO JULIO ESPINDOLA E FILHOS MAT DE CONST LTDA</t>
  </si>
  <si>
    <t>POSTO DONA FRANCISCA LTDA</t>
  </si>
  <si>
    <t>LIVRARIA E PAPELARIA SPENGLER LTDA</t>
  </si>
  <si>
    <t>COMERCIAL DE ALIMENTOS R P J LTDA</t>
  </si>
  <si>
    <t>SUPERMERCADO BOOZ LTDA</t>
  </si>
  <si>
    <t>HOTEL E CHURRASCARIA CANSIAN LTDA</t>
  </si>
  <si>
    <t>MINI MERCADO MINATTI LTDA ME</t>
  </si>
  <si>
    <t>FABRICIO SOUZA ALIMENTO</t>
  </si>
  <si>
    <t>ANA CLAUDIA VENTURINI DE GODOY PEREIRA</t>
  </si>
  <si>
    <t>DJ COMERCIO DE COMBUSTIVEIS E LUBRIF LTDA</t>
  </si>
  <si>
    <t>LUIZ HENRIQUE SPERANDIO SUPERMERCADO</t>
  </si>
  <si>
    <t>M E M MATZENBACHER MINIMERCADO LTDA</t>
  </si>
  <si>
    <t>FLORICULTURA CARLA COM FLORES E PLANTAS LTDA</t>
  </si>
  <si>
    <t>RENATO DA ROSA RODRIGUES ME</t>
  </si>
  <si>
    <t>MARCILEIA GAMBETA LAURINDO</t>
  </si>
  <si>
    <t>AUTO POSTP MESCHKE LTDA</t>
  </si>
  <si>
    <t>PETROPEMA COMERCIO DE COMB E LUBRIF LTDA</t>
  </si>
  <si>
    <t>LEMAR AUTO POSTO LTDA</t>
  </si>
  <si>
    <t>ELETANIA SCOPEL EPP</t>
  </si>
  <si>
    <t>OSNILDO TEXEIRA</t>
  </si>
  <si>
    <t>ENCONTREY EMBALAGENS LTDA</t>
  </si>
  <si>
    <t>AUTO POSTO DISTRITO EIRELI</t>
  </si>
  <si>
    <t>OLIVEIRA E VERA COMERCIO DE BEBIDAS LTDA</t>
  </si>
  <si>
    <t>O PAO DO OLEIRO LTDA</t>
  </si>
  <si>
    <t>MERCADO BRAUN LTDA</t>
  </si>
  <si>
    <t>JULIANA NUNES DE ABREU</t>
  </si>
  <si>
    <t>AUTO POSTO DE COMB MAJOR GERCINO EIRELI</t>
  </si>
  <si>
    <t>MODESTO AUTO POSTO LTDA</t>
  </si>
  <si>
    <t>DREI L COM DE GENEROS ALIMENTICIOS LTDA</t>
  </si>
  <si>
    <t>MARILENE SABINO</t>
  </si>
  <si>
    <t>ALESIO BENEVENUTE PANIFICADORA EPP</t>
  </si>
  <si>
    <t>SALESIO SEBASTIAO DE MELO ME</t>
  </si>
  <si>
    <t>BAR E MINI MERCADO LIDIANI ELAISE LTDA</t>
  </si>
  <si>
    <t>DOCE REQUINTE PANIFICADORA E CONF LTDA</t>
  </si>
  <si>
    <t>MARIA GORETE SOARES FLORICULTURA</t>
  </si>
  <si>
    <t>ADILSON JOSE CORREA</t>
  </si>
  <si>
    <t>SUPERMERCADO MASTER EIRELI</t>
  </si>
  <si>
    <t>MERCADO SPERANDIO LTDA</t>
  </si>
  <si>
    <t>SUPER PADILHA LTDA</t>
  </si>
  <si>
    <t>INOVA PAPELARIA E PRESENTES LTDA</t>
  </si>
  <si>
    <t>LORDE COSTA ALIMENTOS LTDA</t>
  </si>
  <si>
    <t>FARMA SA FARMACIA E DROGARIA LTDA</t>
  </si>
  <si>
    <t>GATTIS COMERCIO ALIMENTICIOS LTDA</t>
  </si>
  <si>
    <t>MANOEL VARGAS MARTINS</t>
  </si>
  <si>
    <t>DAMIAN E SILVA COM DE GEN ALIMENT LTDA</t>
  </si>
  <si>
    <t>SUPERMERCADO BELLADORA EIRELI</t>
  </si>
  <si>
    <t>JANETE APARECIDA HILLESHEIM</t>
  </si>
  <si>
    <t>SUPERMERCADO MONTIBELLER LTDA</t>
  </si>
  <si>
    <t>JULIANA DA SILVA PINHEIRO</t>
  </si>
  <si>
    <t>SOMMAS COMBUSTIVEIS LTDA</t>
  </si>
  <si>
    <t>COMERCIO DE PRODUTOS ALIMENTICIOS R. M.</t>
  </si>
  <si>
    <t>MERCADO TANIA LTDA</t>
  </si>
  <si>
    <t>SONIA FATIMA SEVERGNINI ARRUDA</t>
  </si>
  <si>
    <t>ADRIANI MARIA HEMING</t>
  </si>
  <si>
    <t>JC FLORES FLORICULTURA E PAISAGISMO LTDA</t>
  </si>
  <si>
    <t>KFC COMERCIO DE COMBUSTIVEIS EIRELI</t>
  </si>
  <si>
    <t>LAVITTA SUPERMERCADO LTDA</t>
  </si>
  <si>
    <t>AUTO POSTO SAO JOAO LTDA</t>
  </si>
  <si>
    <t>FILIPY GATTIS</t>
  </si>
  <si>
    <t>AUTO POSTO VO CLOVIS LTDA</t>
  </si>
  <si>
    <t>MARIZIE HELENA DA SILVA ANGELI</t>
  </si>
  <si>
    <t>DAIANE TAINARA BATISTA PROENCIO CAFETERIA</t>
  </si>
  <si>
    <t>INGRID ROSA EIRELI</t>
  </si>
  <si>
    <t>GULA TIJUCAS COMERCIO DE ALIMENTOS LTDA</t>
  </si>
  <si>
    <t>LITORAL LTDA</t>
  </si>
  <si>
    <t>JULIO CESAR INACIO</t>
  </si>
  <si>
    <t>ELIZABETH ANGELINA REIS LTDA</t>
  </si>
  <si>
    <t>ESPACO VERDE FLORICULTURA E TRANSP LTDA</t>
  </si>
  <si>
    <t>RODINALDO HOLLUP</t>
  </si>
  <si>
    <t>REDE JUNINHO OUTLET PRIMIUM PORTO BELO LTDA</t>
  </si>
  <si>
    <t>PANIFICADORA DO BETO LTDA</t>
  </si>
  <si>
    <t>POSTO M AVIAO LTDA</t>
  </si>
  <si>
    <t>AUTO POSTO CANELINHA LTDA</t>
  </si>
  <si>
    <t>MERCEARIA FERNANDES LTDA</t>
  </si>
  <si>
    <t>HELOIZA CONVENIENCIA E PAES LTDA</t>
  </si>
  <si>
    <t>ACOUGUE DO FRANGO LTDA</t>
  </si>
  <si>
    <t>POSTO DO LIRIO LTDA</t>
  </si>
  <si>
    <t>A A ORSI RESTAURANTE</t>
  </si>
  <si>
    <t>CAIO FERNANDO STALOCH</t>
  </si>
  <si>
    <t>MARIA TARCILA GESSELE</t>
  </si>
  <si>
    <t>LEANDRO DA PAZ DOS SANTOS</t>
  </si>
  <si>
    <t>MERCADO GRANZOTO</t>
  </si>
  <si>
    <t>ERICA SATURNINO BENVENUTTI</t>
  </si>
  <si>
    <t>REGINA BITENCOURT DA TRINDADE</t>
  </si>
  <si>
    <t>ORLANDO ALVES XAVIER FILHO COMERCIO DE ALIMENTOS LTDA</t>
  </si>
  <si>
    <t>LUANA MONTIBELLER REIS</t>
  </si>
  <si>
    <t>ANDRADE SCHMITZ COMERCIO LTDA</t>
  </si>
  <si>
    <t>COMERCIO DE ALIMENTOS BATTISTI LTDA</t>
  </si>
  <si>
    <t>SOLVING SOLUCOES LTDA</t>
  </si>
  <si>
    <t>JEAN COMERCIO DE BEBIDAS LTDA</t>
  </si>
  <si>
    <t>MERCADO KRUPEK E KRUPEK LTDA</t>
  </si>
  <si>
    <t>ACOUGUE E CIA GLORIOSO LTDA</t>
  </si>
  <si>
    <t>COMERCIO DE PRODUTOS ALIMENTICIOS HEMMER LTDA</t>
  </si>
  <si>
    <t>LIMA E SANTANA LAVANDERIAS LTDA</t>
  </si>
  <si>
    <t>SERGIO BATISTA PINHEIRO LANCHONETE E RESTAURANTE LTDA</t>
  </si>
  <si>
    <t>DAIANA BRIZOLLA MAMEDIO</t>
  </si>
  <si>
    <t>AGOSTINHO ATACADO E VAREJO LTDA</t>
  </si>
  <si>
    <t>D MARIA MERCADO E PADARIA LTDA</t>
  </si>
  <si>
    <t>MERCADO E CONVENIENCIA LA CASA DO GOLE LTDA</t>
  </si>
  <si>
    <t>AUTO POSTO WDCOM BR 101 LTDA</t>
  </si>
  <si>
    <t>ROBERTO DA SILVA JUNIOR</t>
  </si>
  <si>
    <t>COMERCIO DE PRODUTOS ALIMENTICIOS H F LTDA</t>
  </si>
  <si>
    <t>POLACO HOTEL RESTAURANTE E LANCHONETE LTDA</t>
  </si>
  <si>
    <t>JUCIEL JOAO DE LIMA</t>
  </si>
  <si>
    <t>PIZZARIA GARDEN LTDA</t>
  </si>
  <si>
    <t>MERCADO KRUPEK MAXXI LTDA</t>
  </si>
  <si>
    <t>PIZZARIA A R LTDA</t>
  </si>
  <si>
    <t>POSTO PARADA DOS AMIGOS 3 LTDA</t>
  </si>
  <si>
    <t>ARMAZEM DO GORDO MORRETES LTDA</t>
  </si>
  <si>
    <t>AUTO POSTO TIJUCAS LTDA</t>
  </si>
  <si>
    <t>RESTAURANTE E PIZZARIA JM LTDA</t>
  </si>
  <si>
    <t>ARMAZEM DO GORDO LTDA</t>
  </si>
  <si>
    <t>BOMBONIERI DOCURA LTDA</t>
  </si>
  <si>
    <t>MERCEARIA J S LTDA</t>
  </si>
  <si>
    <t>MERCADO FOSCHIERA LTDA</t>
  </si>
  <si>
    <t>JUSCELINO DE MELO ME</t>
  </si>
  <si>
    <t>ADRIANO DA FONSECA PORTO LTDA</t>
  </si>
  <si>
    <t>PANIFICADORA E CONFEITARIA TRIPAO LTDA</t>
  </si>
  <si>
    <t>ANDREA DESCHAMPS FIGUEREDO EPP</t>
  </si>
  <si>
    <t>ELAINE A SCHUG E CIA LTDA</t>
  </si>
  <si>
    <t>ECONAUTICA SPORTS COM. DE PROD. NAUTICOS E ESPORTIVOS LTDA</t>
  </si>
  <si>
    <t>MERCADO DA FAMILIA LTDA</t>
  </si>
  <si>
    <t>MONTIBELLER E MONTIBELLER LTDA</t>
  </si>
  <si>
    <t>IDALECIO EDUARDO ME</t>
  </si>
  <si>
    <t>NIEHUES E NIEHUES LTDA</t>
  </si>
  <si>
    <t>MERCADO LIDER LTDA</t>
  </si>
  <si>
    <t>SIONI MARIA DIAS CORREA EPP</t>
  </si>
  <si>
    <t>ESCALA IMPORTADORA E EXPORTADORA LTDA</t>
  </si>
  <si>
    <t>PANIFICADORA E CONF NOSSO CANTINHO LTDA</t>
  </si>
  <si>
    <t>LC DOS SANTOS E CIA LTDA</t>
  </si>
  <si>
    <t>IZARINA DE LIMA</t>
  </si>
  <si>
    <t>HIPER 16 LTDA</t>
  </si>
  <si>
    <t>JENNIFER RAMOS MERCADO</t>
  </si>
  <si>
    <t>AMERICA COM E DISTRIB DE PROD ALIMENTICIOS LTDA</t>
  </si>
  <si>
    <t>LANCHONETE E CAFETERIA DA PRACA LTDA</t>
  </si>
  <si>
    <t>PATRICIA PORTO MELO</t>
  </si>
  <si>
    <t>RENIMARIA COM VAR DE JORNAIS E REV LTDA</t>
  </si>
  <si>
    <t>DISTRIBUIDORA DE CARNES DISTRIBOI LTDA</t>
  </si>
  <si>
    <t>JL LANCHONETE E MERCEARIA LTDA</t>
  </si>
  <si>
    <t>MARIA SALETE DOS SANTOS E CIA LTDA</t>
  </si>
  <si>
    <t>PANIFICADORA CONFEITARIA WEBER ME</t>
  </si>
  <si>
    <t>ALEX BONISSETE BARBOSA</t>
  </si>
  <si>
    <t>LUCELIA BERNARDO DE OLIVEIRA</t>
  </si>
  <si>
    <t>VERDUREIRA DA JO LTDA</t>
  </si>
  <si>
    <t>ROSACLEA GOMES PEREIRA ME</t>
  </si>
  <si>
    <t>SANTOS E SANTOS COMERCIO ATACADISTA LTDA</t>
  </si>
  <si>
    <t>VANESSA CASSOL</t>
  </si>
  <si>
    <t>EMPORIO E ACOUGUE ALVORADA LTDA</t>
  </si>
  <si>
    <t>PANIFICADORA E CONFEIT ANJINHO LTDA</t>
  </si>
  <si>
    <t>ROSA NATALIA DE PAULO</t>
  </si>
  <si>
    <t>PANIFICADORA E MERCEARIA DA MARIA LTDA</t>
  </si>
  <si>
    <t>COMERCIO DE FRUTAS E VERDURAS CAMBORIU LTDA</t>
  </si>
  <si>
    <t>TRIBO VERDE PRODUTOS NATURAIS LTDA</t>
  </si>
  <si>
    <t>BIANCA VIVIANA DIAS MARAFON</t>
  </si>
  <si>
    <t>MARCIO JOSE RODRIGUES ME</t>
  </si>
  <si>
    <t>KUTCHMA MERCEARIA LTDA</t>
  </si>
  <si>
    <t>E APARECIDA VICENTE FLORICULTURA</t>
  </si>
  <si>
    <t>PATRICIA DUARTE ALVES ME</t>
  </si>
  <si>
    <t>ROSA MARIA NUNES DA SILVA</t>
  </si>
  <si>
    <t>THE POINT BEER CONVENIENCIA LTDA</t>
  </si>
  <si>
    <t>JESSICA ALINE CAMPOS</t>
  </si>
  <si>
    <t>MARIA MADALENA VICENTE E CIA LTDA</t>
  </si>
  <si>
    <t>BOMBONIERE DELICIAS ME</t>
  </si>
  <si>
    <t>CRISTIANE BERNARDO MACEDO MELLO</t>
  </si>
  <si>
    <t>JUCARA RODRIGUES FARIAS PIRES</t>
  </si>
  <si>
    <t>VALDIR JOSE RODRIGUES JUNIOR</t>
  </si>
  <si>
    <t>PANIFICIO MONTIBELLER LTDA</t>
  </si>
  <si>
    <t>POUSADA E ALOJAMENTO LUAR ATLANTICO LTDA</t>
  </si>
  <si>
    <t>KIELLI APARECIDA BARBOSA SERPA SCHUTZ</t>
  </si>
  <si>
    <t>MERCADO DOIS AMIGOS LTDA</t>
  </si>
  <si>
    <t>MAYKON FABIANO DE PAIVA FREITAS</t>
  </si>
  <si>
    <t>RAFAEL DE OLIVEIRA &amp; CIA LTDA</t>
  </si>
  <si>
    <t>BOSCATO DISTRIB DE GEN ALIMENTICIOS LTDA</t>
  </si>
  <si>
    <t>MARILEI CHAGAS SEVERINO</t>
  </si>
  <si>
    <t>SB MINIMERCADO LTDA</t>
  </si>
  <si>
    <t>MERCADO CALINHO ROLF LTDA</t>
  </si>
  <si>
    <t>BRUNO GEROLA E CIA LTDA</t>
  </si>
  <si>
    <t>ANTONIO EDER MARTINS LTDA</t>
  </si>
  <si>
    <t>HYGOR PEREIRA DA SILVA</t>
  </si>
  <si>
    <t>TRINDADE COMERCIO VAREJISTA LTDA</t>
  </si>
  <si>
    <t>JOAO RIBEIRO DE CARVALHO NETO</t>
  </si>
  <si>
    <t>DELTA PADEL CLUB GESTAO DE ESP E EVENTOS ESPORTIVOS LTDA</t>
  </si>
  <si>
    <t>LOLLIPOP ARTIGOS DE FESTAS LTDA</t>
  </si>
  <si>
    <t>TA NA MAO CONVENIENCIAS LTDA</t>
  </si>
  <si>
    <t>EDUARDA MIOTTO JANESKO</t>
  </si>
  <si>
    <t>MARLEY TIAGO MERCADO E CONVENIENCIA LTDA</t>
  </si>
  <si>
    <t>LAURA GABRIELI DOS SANTOS</t>
  </si>
  <si>
    <t>PONTO DO PAO LTDA</t>
  </si>
  <si>
    <t>MARCIO SOARES</t>
  </si>
  <si>
    <t>RONALDO CESAR SCIENA</t>
  </si>
  <si>
    <t>ROSIMERI DA SILVA BECHER RODRIGUES</t>
  </si>
  <si>
    <t>STOP CONVENIENCIAS LTDA</t>
  </si>
  <si>
    <t>CASA DE MADRINHA GARDEN LTDA</t>
  </si>
  <si>
    <t>FELIPE SILVA DE LIMA</t>
  </si>
  <si>
    <t>KALENA GABRIELLI VIGNOLO</t>
  </si>
  <si>
    <t>CONVENIENCIA E MERCEARIA VIGNOLO EIRELI</t>
  </si>
  <si>
    <t>NILSON DE PAULA</t>
  </si>
  <si>
    <t>GRUPO ESCALA HIPER SPE LTDA</t>
  </si>
  <si>
    <t>MERCADO FAVARO LTDA</t>
  </si>
  <si>
    <t>ANSELMO CONVENIENCIA LTDA</t>
  </si>
  <si>
    <t>CDC HAMBURGUERIA LTDA</t>
  </si>
  <si>
    <t>BUENO MERCEARIA LTDA</t>
  </si>
  <si>
    <t>TIAGO GATTIS</t>
  </si>
  <si>
    <t>ATACADO DALMOLIN LTDA</t>
  </si>
  <si>
    <t>STOP CONVENIENCIA DE BEBIDAS LTDA</t>
  </si>
  <si>
    <t>PANIFICADORA REIS 3 LTDA</t>
  </si>
  <si>
    <t>ELIANE COLLA LTDA</t>
  </si>
  <si>
    <t>MOSSINI UTILIDADES COM VAREJISTA LTDA</t>
  </si>
  <si>
    <t>GEROLA E BOSCATO LTDA</t>
  </si>
  <si>
    <t>FABIANO ROMERO DA SILVA LTDA</t>
  </si>
  <si>
    <t>ISMAEL VIOLANTE</t>
  </si>
  <si>
    <t>JANIO ALVES MOTA</t>
  </si>
  <si>
    <t>FK CONVENIENCIA LTDA</t>
  </si>
  <si>
    <t>ELIANE RECH</t>
  </si>
  <si>
    <t>JOAO VITTOR DOS SANTOS JUSTIN</t>
  </si>
  <si>
    <t>MARISETE TERESINHA SIQUEIRA</t>
  </si>
  <si>
    <t>LOURIVAL DE CARVALHO LANCHONETE</t>
  </si>
  <si>
    <t>CONVENIENCIA E MERCEARIA BN LTDA</t>
  </si>
  <si>
    <t>MA CONVENIENCIAS LTDA</t>
  </si>
  <si>
    <t>MERCADO IMARUI LTDA</t>
  </si>
  <si>
    <t>MERCADO FRESCHI LTDA</t>
  </si>
  <si>
    <t>MINEMERCADO FERNANDES LTDA</t>
  </si>
  <si>
    <t>ADAIR DE QUADROS JUNIOR</t>
  </si>
  <si>
    <t>SARIMA CAFE LTDA</t>
  </si>
  <si>
    <t>APOLLYANNE DOS REIS ARAUJO</t>
  </si>
  <si>
    <t>MUDO EMBALAGENS HIGIENE E LIMPEZA LTDA</t>
  </si>
  <si>
    <t>LAURA BIANCA DE JESUS</t>
  </si>
  <si>
    <t>GILVANA FRANCO CAURIO</t>
  </si>
  <si>
    <t>ZELI MARIANO</t>
  </si>
  <si>
    <t>MP MARTINS ALIMENTOS LTDA</t>
  </si>
  <si>
    <t>TATIANE SOUSA BECKER</t>
  </si>
  <si>
    <t>JESSICA ROSA DE AQUINO COMERCIO</t>
  </si>
  <si>
    <t>ALE &amp; ALE MERCADOS LTDA</t>
  </si>
  <si>
    <t>MERCADO VERDE LTDA</t>
  </si>
  <si>
    <t>NEUSA FRANCISCA DOS SANTOS</t>
  </si>
  <si>
    <t>CB MEGA LOJAO COMERCIO DE PRESENTES LTDA</t>
  </si>
  <si>
    <t>MARCIO BABINSKI</t>
  </si>
  <si>
    <t>TOP CASA SC COMERCIO DE VARIEDADES LTDA.</t>
  </si>
  <si>
    <t>CANTINA DA MADRINHA LTDA</t>
  </si>
  <si>
    <t>PANIFICADORA E CONFEITARIA REIS LTDA</t>
  </si>
  <si>
    <t>MERCADO MACARINI LTDA</t>
  </si>
  <si>
    <t>DEISE VIEIRA DA SILVA</t>
  </si>
  <si>
    <t>MUVE ENTRETENIMENTO E LAZER LTDA</t>
  </si>
  <si>
    <t>FJE MERCADOS LTDA.</t>
  </si>
  <si>
    <t>MERCADO E ACOUGUE SANTA BARBARA LTDA</t>
  </si>
  <si>
    <t>2 SHARE PRODUCOES E REPRESENTACOES LTDA</t>
  </si>
  <si>
    <t>PEDRO HENRIQUE POITEVIN</t>
  </si>
  <si>
    <t>AMANDA CAMARGO MORAES</t>
  </si>
  <si>
    <t>PADARIA E RESTAURANTE RENASCER LTDA</t>
  </si>
  <si>
    <t>MAIQUEL LEANDRO EBERT</t>
  </si>
  <si>
    <t>SUSANA APARECIDA MENDES BORTOLI</t>
  </si>
  <si>
    <t>JOSE ADRIANO GOMES DE SOUZA</t>
  </si>
  <si>
    <t>LUCAS MARTINS ARRUDA</t>
  </si>
  <si>
    <t>MINI MERCADO E DISTRIBUIDORA VIDEIRA LTDA</t>
  </si>
  <si>
    <t>J2 RESTAURANTES E EVENTOS LTDA</t>
  </si>
  <si>
    <t>ARMAZEM GIRA SOL LTDA</t>
  </si>
  <si>
    <t>MERCEARIA PONTO DOCE LTDA</t>
  </si>
  <si>
    <t>LORENZO VIVAN DE SOUZA CONCEICAO LTDA</t>
  </si>
  <si>
    <t>REDE HIPPERR COMPRAS LTDA</t>
  </si>
  <si>
    <t>RENATO RUY PEREIRA FILHO</t>
  </si>
  <si>
    <t>BRUNA MAYARA ROCHA LTDA</t>
  </si>
  <si>
    <t>CLAUDINEI AMERICO DE SOUZA VIEIRA</t>
  </si>
  <si>
    <t>SUPERMERCADO DSL LTDA</t>
  </si>
  <si>
    <t>CLAUDIA DE ANDRADE PINHEIRO 00420243070</t>
  </si>
  <si>
    <t>FELIPE ANTUNES MARTINELLI LTDA</t>
  </si>
  <si>
    <t>MERCADO E PADARIA VERDE LTDA</t>
  </si>
  <si>
    <t>MINI MERCADO NACOES LTDA</t>
  </si>
  <si>
    <t>BEACH STOP MINIMERCADO LTDA</t>
  </si>
  <si>
    <t>DOCCA COFFEE LTDA</t>
  </si>
  <si>
    <t>WHITE HORSE LTDA</t>
  </si>
  <si>
    <t>HIPER 19 LTDA</t>
  </si>
  <si>
    <t>HIPER 20 E-COMMERCE LTDA.</t>
  </si>
  <si>
    <t>HIPER 14 LTDA</t>
  </si>
  <si>
    <t>HIPER 22 LTDA</t>
  </si>
  <si>
    <t>HIPER 08 LTDA</t>
  </si>
  <si>
    <t>HIPER 11 LTDA</t>
  </si>
  <si>
    <t>HIPER 18 LTDA</t>
  </si>
  <si>
    <t>HIPER 17 LTDA</t>
  </si>
  <si>
    <t>HIPER 09 LTDA</t>
  </si>
  <si>
    <t>REI DA CARNE PREMIUM LTDA</t>
  </si>
  <si>
    <t>DELICIAS GOURMET LTDA</t>
  </si>
  <si>
    <t>ASC EMPORIO NATURAL LTDA</t>
  </si>
  <si>
    <t>TNM MERCADOS LTDA</t>
  </si>
  <si>
    <t>ALINE TESTTONI</t>
  </si>
  <si>
    <t>MARTA ANTUNES RIBEIRO</t>
  </si>
  <si>
    <t>SACOLAO TRES IRMAS LTDA</t>
  </si>
  <si>
    <t>FRANCIELLE ALVES REZENDE</t>
  </si>
  <si>
    <t>NOSSA PADARIA LTDA</t>
  </si>
  <si>
    <t>JOSEANE SOUZA DE OLIVEIRA</t>
  </si>
  <si>
    <t>SUPERMERCADO E ACOUGUE SILVA LTDA</t>
  </si>
  <si>
    <t>ANIBAL BARTZ ME</t>
  </si>
  <si>
    <t>COMERCIO DE GENEROS ALIMENTICIOS CL LTDA</t>
  </si>
  <si>
    <t>JOAO ALUISIO SIEGEL</t>
  </si>
  <si>
    <t>CARLOS ROBERTO RIEG</t>
  </si>
  <si>
    <t>ARTUR COLZANI ME</t>
  </si>
  <si>
    <t>LANCHONETE MAROS LTDA</t>
  </si>
  <si>
    <t>PANIFICADORA ZEN LTDA</t>
  </si>
  <si>
    <t>SUPERMERCADO KOHLER LTDA</t>
  </si>
  <si>
    <t>MERCEARIA CELSO KOHLER LTDA</t>
  </si>
  <si>
    <t>BAR E MERCEARIA PAVESI LTDA</t>
  </si>
  <si>
    <t>PADARIA E CONFEITARIA SODEPAN LTDA</t>
  </si>
  <si>
    <t>HEZTOUR LTDA</t>
  </si>
  <si>
    <t>LEVI COM DE ALIMENTOS LTDA</t>
  </si>
  <si>
    <t>SUPERMERCADO GUARANI LTDA</t>
  </si>
  <si>
    <t>PANIFICADORA E CONFEITARIA PANISSA LTDA</t>
  </si>
  <si>
    <t>RAQUEL MINELA EIRELI</t>
  </si>
  <si>
    <t>COMERCIAL DU VILI LTDA</t>
  </si>
  <si>
    <t>CAFETERIA E PANIFICADORA LIMOEIRO LTDA</t>
  </si>
  <si>
    <t>MERCADO HANG LTDA</t>
  </si>
  <si>
    <t>PANIFICADORA VERANA LTDA</t>
  </si>
  <si>
    <t>MERCADO FELLER LTDA</t>
  </si>
  <si>
    <t>CEDRINHO COMERCIO ALIMENTICIO LTDA</t>
  </si>
  <si>
    <t>SUPERMERCADO LIRVEN LTDA</t>
  </si>
  <si>
    <t>MINI MERCADO IMHOF LTDA</t>
  </si>
  <si>
    <t>ARIBERTO TRIDAPALLI</t>
  </si>
  <si>
    <t>NELSON BRUNS ME</t>
  </si>
  <si>
    <t>AUTO POSTO GUARANI LTDA</t>
  </si>
  <si>
    <t>BAR E MERCEARIA POMERANIA LTDA</t>
  </si>
  <si>
    <t>MERCADO BULCAO VIANA EIRELI</t>
  </si>
  <si>
    <t>MERCADO SAO LEOPOLDO LTDA</t>
  </si>
  <si>
    <t>AUTO POSTO RAIMONDI LTDA</t>
  </si>
  <si>
    <t>AUTO POSTO SANTA LUZIA LTDA</t>
  </si>
  <si>
    <t>AUTO POSTO CEDRO LTDA</t>
  </si>
  <si>
    <t>AUTO POSTO R E R SANTA TEREZINHA LTDA</t>
  </si>
  <si>
    <t>SOUZA FILHO COM DE COMBUSTIVEIS LTDA</t>
  </si>
  <si>
    <t>AMEIDA EGER MOTA</t>
  </si>
  <si>
    <t>AUTO POSTO BARON LTDA</t>
  </si>
  <si>
    <t>POSTO COPAL LTDA</t>
  </si>
  <si>
    <t>PANIFICADORA E CONF MAMA IRMA LTDA</t>
  </si>
  <si>
    <t>ORIVAL OLIARI ME</t>
  </si>
  <si>
    <t>AUTO POSTO SANTA TEREZINHA LTDA</t>
  </si>
  <si>
    <t>AUTO POSTO JEEPAO LTDA</t>
  </si>
  <si>
    <t>MINI MERCADO OLIARI LTDA</t>
  </si>
  <si>
    <t>TOKUNAGA LANCHES LTDA</t>
  </si>
  <si>
    <t>D ITALIA PADARIA E MERCEARIA LTDA</t>
  </si>
  <si>
    <t>MERCADO E ACOUGUE GARCIA LTDA</t>
  </si>
  <si>
    <t>AUTO POSTO OPA LTDA</t>
  </si>
  <si>
    <t>PANIFICADORA E CONFEIT CESTARI LTDA</t>
  </si>
  <si>
    <t>MERCEARIA DO VAGNER LTDA</t>
  </si>
  <si>
    <t>CASA DE CARNES RIO BRANCO LTDA</t>
  </si>
  <si>
    <t>JOSE SCHMITZ JORE</t>
  </si>
  <si>
    <t>PANIFICADORA TOMASI LTDA</t>
  </si>
  <si>
    <t>PANIFICADORA E CONF TEIXEIRA LTDA</t>
  </si>
  <si>
    <t>PADARIA DANINE LTDA</t>
  </si>
  <si>
    <t>MINI MERCADO GHR LTDA</t>
  </si>
  <si>
    <t>PANIFICADORA MORIA LTDA</t>
  </si>
  <si>
    <t>MERCADO TOMAZ COELHO LTDA</t>
  </si>
  <si>
    <t>CAFE EXPRESSO RIFFEL LTDA</t>
  </si>
  <si>
    <t>AMILTON PFLUG</t>
  </si>
  <si>
    <t>M F E COMERCIO DE ALIMENTOS LTDA</t>
  </si>
  <si>
    <t>MINI MERCADO PRIMEIRO DE MAIO LTDA</t>
  </si>
  <si>
    <t>MERCADO E ACOUGUE RODEN LTDA</t>
  </si>
  <si>
    <t>AUTO POSTO BOTUVERA LTDA</t>
  </si>
  <si>
    <t>POSTO BISSONI LTDA</t>
  </si>
  <si>
    <t>ISMAR PAVESI ME</t>
  </si>
  <si>
    <t>SOL PANIFICADORA E CONFEIATARIA LTDA</t>
  </si>
  <si>
    <t>AUTO POSTO PINOTTI LTDA</t>
  </si>
  <si>
    <t>MERCADO SUPER PROGRESSO LTDA</t>
  </si>
  <si>
    <t>A S ARMAZEM DE ALIMENTOS LTDA</t>
  </si>
  <si>
    <t>PANIFICADORA E CONFEITARIA VO ILDA LTDA</t>
  </si>
  <si>
    <t>COMPRE AQUI SUPERMERCADOS LTDA</t>
  </si>
  <si>
    <t>SUPERMERCADO FISCHER EIRELI</t>
  </si>
  <si>
    <t>ACOUGUE SANTA TEREZINHA LTDA</t>
  </si>
  <si>
    <t>CARLA ROBERTA SOARES</t>
  </si>
  <si>
    <t>ALJ COMERCIO DE UTILIDADES LTDA</t>
  </si>
  <si>
    <t>LANCHONETE E PASTELARIA CENTRAL LTDA</t>
  </si>
  <si>
    <t>BARON COM DE GENEROS ALIMENTICIOS LTDA</t>
  </si>
  <si>
    <t>MINI MERCADO CATI LTDA ME</t>
  </si>
  <si>
    <t>MOSER E MOSER LTDA</t>
  </si>
  <si>
    <t>HEIL COMERCIO DE ALIMENTOS LTDA</t>
  </si>
  <si>
    <t>BEMARI MERCADO LTDA</t>
  </si>
  <si>
    <t>ELIZIANE BERTOLONI</t>
  </si>
  <si>
    <t>MERCADO LIDERANCA EIRELI</t>
  </si>
  <si>
    <t>JOSE LUIS DA SILVA</t>
  </si>
  <si>
    <t>CARBONERA DISTRIBUIDORA DE ALIMENTOS LTDA</t>
  </si>
  <si>
    <t>SUPERMERCADO LAGEADO LTDA</t>
  </si>
  <si>
    <t>ATACADO RIO BRANCO LTDA</t>
  </si>
  <si>
    <t>MERCADO KMP LTDA</t>
  </si>
  <si>
    <t>AUTO POSTO DOM JOAQUIM EIRELI</t>
  </si>
  <si>
    <t>MINELLA COMERCIO DE ALIMENTOS LTDA</t>
  </si>
  <si>
    <t>PARADA COM SUPERMERCADO E LOC DE BENS MOVEIS EIRELI</t>
  </si>
  <si>
    <t>DIONE MAGALI FRUTUOSO KRICINSKI</t>
  </si>
  <si>
    <t>MERCADO DI CASA EIRELI</t>
  </si>
  <si>
    <t>AUTO POSTO R E R MALUCHE LTDA</t>
  </si>
  <si>
    <t>IRMAOS COSTA PANIFICADORA E CONF LTDA</t>
  </si>
  <si>
    <t>M9 COM DE ARTIGOS DO VESTUARIO EIRELI</t>
  </si>
  <si>
    <t>AUTO POSTO DANIELA LTDA</t>
  </si>
  <si>
    <t>BRUSQUE CONVENIENCIAS LTDA</t>
  </si>
  <si>
    <t>CARLOS ADRIANO NUNES</t>
  </si>
  <si>
    <t>POSTO R E R SANTA RITA COM DE COMB LTDA</t>
  </si>
  <si>
    <t>OTILIA MORAES RABER</t>
  </si>
  <si>
    <t>DEYSIANE CARLA MARTINHAGO</t>
  </si>
  <si>
    <t>POSTO R E R CENTRO LTDA</t>
  </si>
  <si>
    <t>AUTO POSTO R E R PADRAO LTDA</t>
  </si>
  <si>
    <t>DJONEI STEDILE</t>
  </si>
  <si>
    <t>AUTO POSTO POPULAR LTDA</t>
  </si>
  <si>
    <t>ITALIS PAN PANIFICADORA E LANCHONETE LTDA</t>
  </si>
  <si>
    <t>LIDIA COELHO</t>
  </si>
  <si>
    <t>AUTO POSTO R E R AGUAS CLARAS LTDA</t>
  </si>
  <si>
    <t>CENTRO AUTOMOTIVO BRUSQUE LTDA</t>
  </si>
  <si>
    <t>MARILETE CARMINATTI</t>
  </si>
  <si>
    <t>MERCADO JPS LTDA</t>
  </si>
  <si>
    <t>VERDUREIRA GUABIRUBA EIRELI</t>
  </si>
  <si>
    <t>ARMAZEM DA GULA LTDA</t>
  </si>
  <si>
    <t>AUTO POSTO DOS IMIGRANTES LTDA</t>
  </si>
  <si>
    <t>DAKOTA COMERCIO DE COMBUSTIVEIS LTDA</t>
  </si>
  <si>
    <t>UNIVERSO CASCA DE NOZ LTDA</t>
  </si>
  <si>
    <t>MERCADO EXPRESSO LTDA</t>
  </si>
  <si>
    <t>D NUNES PAES E DOCES LTDA</t>
  </si>
  <si>
    <t>COMERCIO DE COMBUSTIVEL SCHAEFER LTDA</t>
  </si>
  <si>
    <t>ANDRE TEODORO DE MELO</t>
  </si>
  <si>
    <t>CIRLENE MARTINS</t>
  </si>
  <si>
    <t>ROSA FATIMA CHIERICI</t>
  </si>
  <si>
    <t>MERCADO FAMILIA LTDA</t>
  </si>
  <si>
    <t>H E P EMBALAGENS LTDA</t>
  </si>
  <si>
    <t>C.A. NUNES SUPERMERCADOS LTDA</t>
  </si>
  <si>
    <t>MENEGATTI BRUSQUE COMERCIO DE COMBUSTIVEIS LTDA</t>
  </si>
  <si>
    <t>AUTO POSTO RER SAO PEDRO LTDA</t>
  </si>
  <si>
    <t>JAQUELINE VIEIRA CAMARGO</t>
  </si>
  <si>
    <t>CORREIA FLORICULTURA LTDA</t>
  </si>
  <si>
    <t>OTTO ATACAREJO COMERCIAL LTDA</t>
  </si>
  <si>
    <t>HOTEL ESTACAO 101 LTDA</t>
  </si>
  <si>
    <t>OMA FISCHER HAUS AGROPECUARIA E FLORICULTURA LTDA</t>
  </si>
  <si>
    <t>CASA DA CERVEJA BAVIHAUS LTDA</t>
  </si>
  <si>
    <t>VOLNI HAMES</t>
  </si>
  <si>
    <t>FAMIGLIA SASSI ALIMENTOS LTDA</t>
  </si>
  <si>
    <t>SUPERMERCADOS STEDILE LTDA</t>
  </si>
  <si>
    <t>BENVENUTI DISTRIBUIDORA LTDA</t>
  </si>
  <si>
    <t>UNIVERSO JARDIM FLORA LTDA</t>
  </si>
  <si>
    <t>SM COMERCIO AUTONOMO DE ALIMENTOS LTDA</t>
  </si>
  <si>
    <t>SUELI MARTINS DOS SANTOS</t>
  </si>
  <si>
    <t>MUNDO FACIL EMBALAGENS LTDA</t>
  </si>
  <si>
    <t>MERCADO E ACOUGUE DA CUNHA LTDA</t>
  </si>
  <si>
    <t>RAQUEL DE OLIVEIRA</t>
  </si>
  <si>
    <t>COMANDOLLI COMERCIO DE EMBALAGENS LTDA</t>
  </si>
  <si>
    <t>NEEMIAS HENRIQUE CARDOSO</t>
  </si>
  <si>
    <t>ALVO COMERCIO DE COMBUSTIVEL E CONVENIENCIA LTDA</t>
  </si>
  <si>
    <t>MERCADO NAYFER LTDA</t>
  </si>
  <si>
    <t>ARMAZEM DO PAO LTDA</t>
  </si>
  <si>
    <t>VIVIANE ANGELICA ANTUNES COELHO</t>
  </si>
  <si>
    <t>MERCADO KRAEFT LTDA</t>
  </si>
  <si>
    <t>LUCIANA PANSERA CARBONERA</t>
  </si>
  <si>
    <t>C A NUNES SUPERMERCADOS LTDA</t>
  </si>
  <si>
    <t>JULIEN COMERCIO DE ALIMENTOS LTDA</t>
  </si>
  <si>
    <t>PEDACITO GOURMET CAFE E CONFEITARIA LTDA</t>
  </si>
  <si>
    <t>RODRIGO BAYERL</t>
  </si>
  <si>
    <t>MARTA DOS SANTOS</t>
  </si>
  <si>
    <t>DROGARIA SEMPRE ECONOMICA LTDA</t>
  </si>
  <si>
    <t>SUPER GULLA LTDA</t>
  </si>
  <si>
    <t>CELSO RECHIA GUAREZI</t>
  </si>
  <si>
    <t>MINI MERCADO E ACOUGUE VICENTE LTDA</t>
  </si>
  <si>
    <t>VITOR DIAS ME</t>
  </si>
  <si>
    <t>MARLENE COUTO</t>
  </si>
  <si>
    <t>BORCHARDT E PIGOZZO LTDA</t>
  </si>
  <si>
    <t>PANIFICADORA SOLANGE LTDA</t>
  </si>
  <si>
    <t>ANDERSON DE SOUZA ME</t>
  </si>
  <si>
    <t>KUMEROW E ANDREAZZA LTDA</t>
  </si>
  <si>
    <t>JB WORLD ENTRETENIMENTOS S A</t>
  </si>
  <si>
    <t>JARDIM DE INFANCIA BAMBINO LTDA</t>
  </si>
  <si>
    <t>COMERCIO DE GENEROS ALIM MALDANE</t>
  </si>
  <si>
    <t>ELIANE DA CUNHA MERCEARIA</t>
  </si>
  <si>
    <t>MINIMERCADO PINOTTI LTDA</t>
  </si>
  <si>
    <t>SANDRA MARA PEREIRA ME</t>
  </si>
  <si>
    <t>MARIANE POLEZA MATOS LTDA</t>
  </si>
  <si>
    <t>ANTONIO CARLOS BERKENBROCK</t>
  </si>
  <si>
    <t>MALKO CARDOZO MERCADO LTDA</t>
  </si>
  <si>
    <t>PADARIA E CONFEITARIA VO JUDITHA LTDA</t>
  </si>
  <si>
    <t>ALEXANDRE BORCHARDT E CIA LTDA</t>
  </si>
  <si>
    <t>MARIA SELENE DA SILVA MAFRA PADARIA</t>
  </si>
  <si>
    <t>LAUDEMAR PEREIRA E CIA LTDA</t>
  </si>
  <si>
    <t>PANIFICADORA E CONFEITARIA GARCEZ LTDA</t>
  </si>
  <si>
    <t>PADARIA BEIJA FLOR LTDA</t>
  </si>
  <si>
    <t>DARLAN GONZATTO BONOTTO</t>
  </si>
  <si>
    <t>WALDILETE MOREIRA CASTRO</t>
  </si>
  <si>
    <t>IVANOR DEPLA DE SOUZA ME</t>
  </si>
  <si>
    <t>CLAUDINEI DOMINGUES DOS SANTOS</t>
  </si>
  <si>
    <t>ESPACO DO OLEO NAVEGA COM DE LUBR LTDA</t>
  </si>
  <si>
    <t>JOAO BATISTA TEODORO PANIFICADORA</t>
  </si>
  <si>
    <t>ANA PAULA BENTO E CIA LTDA</t>
  </si>
  <si>
    <t>LEANDRO DE SOUZA</t>
  </si>
  <si>
    <t>PANIFICADORA E CONF BETT LTDA</t>
  </si>
  <si>
    <t>NAIR MAFRA DE SOUZA ME</t>
  </si>
  <si>
    <t>JOSIANARA COMERCIO DE ALIMENTOS LTDA</t>
  </si>
  <si>
    <t>SILVA E BORCHARDT COM DE PAES LTDA</t>
  </si>
  <si>
    <t>EVA DIAS DA SILVA</t>
  </si>
  <si>
    <t>ERBS E CIA LTDA ME</t>
  </si>
  <si>
    <t>VF LOCACAO DE CARRINHOS ELETRICOS LTDA</t>
  </si>
  <si>
    <t>VIEIRA E OLIVEIRA COM DE PAES LTDA</t>
  </si>
  <si>
    <t>AJA EMPREENDIMENTOS ALIMENTICIOS LTDA</t>
  </si>
  <si>
    <t>PAULO CESAR ESPINDOLA</t>
  </si>
  <si>
    <t>RUBIA REGINA DA SILVA FERREIRA ME</t>
  </si>
  <si>
    <t>GUILHERME MALDANER BRASILEIRO EIRELI</t>
  </si>
  <si>
    <t>JANAINA APARECIDA TOLEDO</t>
  </si>
  <si>
    <t>MERCADO COTA D CASA LTDA</t>
  </si>
  <si>
    <t>RP REPRESENTECOES COMERCIAIS LTDA</t>
  </si>
  <si>
    <t>THAIS CRISTINE WESTARB</t>
  </si>
  <si>
    <t>SANDRIELE APARECIDA RIBEIRO</t>
  </si>
  <si>
    <t>MINIMERCADO COTA 2 LTDA</t>
  </si>
  <si>
    <t>JONATAS THIAGO DAY</t>
  </si>
  <si>
    <t>CRISTIANE DOS SANTOS VERIDIANA LANCHONETE</t>
  </si>
  <si>
    <t>GEOVANI DA SILVA CARDOSO</t>
  </si>
  <si>
    <t>HOTEIS EDR LTDA</t>
  </si>
  <si>
    <t>SAIARA ROCHA TABORDA</t>
  </si>
  <si>
    <t>ROSSATTO COMERCIAL LTDA</t>
  </si>
  <si>
    <t>WAGNER PEREIRA DE LIMA</t>
  </si>
  <si>
    <t>SG MERCADO GOMES LTDA</t>
  </si>
  <si>
    <t>GABRIELE BONI DA SILVA</t>
  </si>
  <si>
    <t>MARIA ZILDA FLORIANO</t>
  </si>
  <si>
    <t>MERCADO E ACOUGUE MAIVAM LTDA</t>
  </si>
  <si>
    <t>JAMILE DE JESUS FERREIRA</t>
  </si>
  <si>
    <t>KATIA APARECIDA DE LIMA VIEIRA</t>
  </si>
  <si>
    <t>VALDIR HENING DOS SANTOS</t>
  </si>
  <si>
    <t>HORTIFRUTI SANTA LIDIA LTDA</t>
  </si>
  <si>
    <t>GOLD DRINKS BEDIDAS LTDA</t>
  </si>
  <si>
    <t>GONCALVE MANOEL GERONIMO</t>
  </si>
  <si>
    <t>MERCEARIA RAMOS LTDA</t>
  </si>
  <si>
    <t>MICAELA MARINA DIAZ</t>
  </si>
  <si>
    <t>IVONE FLORES ANDRE</t>
  </si>
  <si>
    <t>LUCIANA NAVROSKI DOS SANTOS</t>
  </si>
  <si>
    <t>HELIO BRAZ SCHMITZ FILHO</t>
  </si>
  <si>
    <t>DAIARA RAINERT DA SILVA</t>
  </si>
  <si>
    <t>FERMINO E FERMINO LTDA</t>
  </si>
  <si>
    <t>XANDOKA COM DE UTENSILIOS DOMESTICOS LTDA</t>
  </si>
  <si>
    <t>FELIPE RAFAEL NODARI</t>
  </si>
  <si>
    <t>CARMEM LILIAM RODRIGUES</t>
  </si>
  <si>
    <t>CINARA PEREIRA TONET</t>
  </si>
  <si>
    <t>DEGUSTA CAFE LTDA</t>
  </si>
  <si>
    <t>MERCADO PORTO LTDA</t>
  </si>
  <si>
    <t>SAO DOMINGOS COMERCIO DE PAES LTDA</t>
  </si>
  <si>
    <t>ISADORA PALUGAN VIEIRA</t>
  </si>
  <si>
    <t>FLORICULTURA VERDE MAR JARDINS LTDA</t>
  </si>
  <si>
    <t>FAST MARKET LTDA</t>
  </si>
  <si>
    <t>LANCHONETE E HAMBURGUERIA BOB BURGUER LTDA</t>
  </si>
  <si>
    <t>VITORIA CAROLINE DE LIMA LTDA</t>
  </si>
  <si>
    <t>SANTIAGO COMERCIO LTDA</t>
  </si>
  <si>
    <t>CLAUDIO ROBERTO VALERIO</t>
  </si>
  <si>
    <t>PAMPUCH CONVENIENCIA LTDA</t>
  </si>
  <si>
    <t>ALESSANDRO ORLANDO FRANCISCO</t>
  </si>
  <si>
    <t>ROANE SUELLEN OLIVEIRA</t>
  </si>
  <si>
    <t>S G CONVENIENCIA E TABACARIA LTDA</t>
  </si>
  <si>
    <t>MARIA DO SOCORRO BELARMINO D GOES</t>
  </si>
  <si>
    <t>GISELE JOSIANE TIETJEN</t>
  </si>
  <si>
    <t>PANIFICADORA E CONFEITARIA MARIA MARIA LTDA</t>
  </si>
  <si>
    <t>PEDRO HENRIQUE DA COSTA</t>
  </si>
  <si>
    <t>HELEN ODETE PINTO</t>
  </si>
  <si>
    <t>RODRI S SUPERMERCADO LTDA</t>
  </si>
  <si>
    <t>FRAN J TIBURTINO</t>
  </si>
  <si>
    <t>PADARIA E CONFEITARIA PINGO DOCE LTDA</t>
  </si>
  <si>
    <t>ALEXANDRE ROBERTO RODRIGUES DA COSTA</t>
  </si>
  <si>
    <t>RISONEIDE PIRES DA SILVA</t>
  </si>
  <si>
    <t>ROSELI DO NASCIMENTO</t>
  </si>
  <si>
    <t>CLEUZA ANTUNES MAIA LTDA</t>
  </si>
  <si>
    <t>ROSIANE DA SILVA RAMOS</t>
  </si>
  <si>
    <t>DANIELI BAGNOLINI</t>
  </si>
  <si>
    <t>LUANA ANTUNES MAIA</t>
  </si>
  <si>
    <t>SIRLEIDE PEREIRA SILVA</t>
  </si>
  <si>
    <t>MARIA DAS NEVES DOS SANTOS</t>
  </si>
  <si>
    <t>SILMAR LUIS LUCAS</t>
  </si>
  <si>
    <t>MERCEARIA 2 MENINAS LTDA</t>
  </si>
  <si>
    <t>ANA CAROLINA NUNES</t>
  </si>
  <si>
    <t>PAULINHO ACOUGUE E CONVENIENCIA LTDA</t>
  </si>
  <si>
    <t>CLINICA PSICOL E NEUROAVAL PSICOVIVENDO LTDA</t>
  </si>
  <si>
    <t>VANESSA LIMA DA ROSA</t>
  </si>
  <si>
    <t>MERCEARIA DO NEY LTDA</t>
  </si>
  <si>
    <t>MERCADO E ACOUGUE PAMPUCH LTDA</t>
  </si>
  <si>
    <t>COMERCIO E DISTRIBUIDORA DE ALIMENTOS GIRO RAPIDO LTDA</t>
  </si>
  <si>
    <t>NILZA PORTO COMUNELLO</t>
  </si>
  <si>
    <t>PANIFICADORA E CONFEITARIA DOCE E CAFE LTDA</t>
  </si>
  <si>
    <t>HINGRIDI BARBOSA BOAVA</t>
  </si>
  <si>
    <t>PANIFICADORA MODRO E LEMOS LTDA.</t>
  </si>
  <si>
    <t>ADRIANA DA SILVA CORDOVA FERNANDES LTDA</t>
  </si>
  <si>
    <t>60.478.695 WALLISON DA SILVA OLIVEIRA</t>
  </si>
  <si>
    <t>RR DISK GAS, AGUA E MERCEARIA LTDA</t>
  </si>
  <si>
    <t>APARECIDA MARIA DA SILVA LIBORIO</t>
  </si>
  <si>
    <t>MINI MERCADO COLOMBRINI LTDA</t>
  </si>
  <si>
    <t>MARIA EDUARDA BENTO MIRANDA LTDA</t>
  </si>
  <si>
    <t>PAGUE MENOS TRANSPORTES E COMERCIO LTDA</t>
  </si>
  <si>
    <t>VDZ DOCES LTDA</t>
  </si>
  <si>
    <t>RICIELI NICOLI LOPES DOS SANTOS LTDA</t>
  </si>
  <si>
    <t>ARMAZEM DO ZE LTDA</t>
  </si>
  <si>
    <t>JNB SUPERMERCADOS LTDA</t>
  </si>
  <si>
    <t>COMERCIO DE ALIMENTOS VINICIUS LTDA</t>
  </si>
  <si>
    <t>CIBELE PEREIRA DOS SANTOS</t>
  </si>
  <si>
    <t>LEONARDO TEODORO ROSSI</t>
  </si>
  <si>
    <t>MINI MERCADO DH2 LTDA</t>
  </si>
  <si>
    <t>PIT STOP AERO NVT LTDA</t>
  </si>
  <si>
    <t>TAMIRES BATISTA GONCALVES</t>
  </si>
  <si>
    <t>VUCO MANIA DISTRIBUIDORA DE ALIMENTOS E BEBIDAS LTDA</t>
  </si>
  <si>
    <t>CRISTALINO ADMINISTRACAO HOTELEIRA LTDA</t>
  </si>
  <si>
    <t>ISAC SANTOS DAS CHAGAS</t>
  </si>
  <si>
    <t>NALANDA TOMAZ</t>
  </si>
  <si>
    <t>LUCIANA FRANCISCA DO NASCIMENTO</t>
  </si>
  <si>
    <t>LARISSA POITE STAROSCKY</t>
  </si>
  <si>
    <t>ADRIANE MARCELINO</t>
  </si>
  <si>
    <t>VERONICA SOUSA DE MORAIS</t>
  </si>
  <si>
    <t>HERCULES NATHAN BENTO</t>
  </si>
  <si>
    <t>MINI MERCADO MT LTDA</t>
  </si>
  <si>
    <t>JULIA BORNHAUSEN</t>
  </si>
  <si>
    <t>CRISLAINE BOHLKE DA ROSA DE SOUZA</t>
  </si>
  <si>
    <t>MANOEL FERREIRA ANDRADE</t>
  </si>
  <si>
    <t>MERCEARIA DONA JO LTDA</t>
  </si>
  <si>
    <t>FILIPE MATHEUS COUTO</t>
  </si>
  <si>
    <t>ROSELI CLARA PATRICIO</t>
  </si>
  <si>
    <t>LANCHONETE SAO JORGE LTDA</t>
  </si>
  <si>
    <t>FRAGATA PRODUTOS ALIMENTICIOS LTDA</t>
  </si>
  <si>
    <t>PETISQUEIRA BOKERAO DUPERA LTDA</t>
  </si>
  <si>
    <t>SORVETERIA ATLANTICA LTDA</t>
  </si>
  <si>
    <t>MARAMBAIA HOTEL S A</t>
  </si>
  <si>
    <t>GILSON SCHVEITZER ME</t>
  </si>
  <si>
    <t>POSTO MILLENIUM LTDA</t>
  </si>
  <si>
    <t>AUTO POSTO ANDYARA LTDA</t>
  </si>
  <si>
    <t>POSTO CIDADE DO PORTO LTDA</t>
  </si>
  <si>
    <t>DAGNONI CIA LTDA</t>
  </si>
  <si>
    <t>AUTO POSTO BALNEARIO CAMBORIU LTDA</t>
  </si>
  <si>
    <t>POSTOMIO AUTOCAR LTDA</t>
  </si>
  <si>
    <t>SALOON SNOOKER BAR LTDA</t>
  </si>
  <si>
    <t>AUTO POSTO DA TUCHA LTDA</t>
  </si>
  <si>
    <t>RESTAURANTE E LANCHONETE VIKINGS LTDA</t>
  </si>
  <si>
    <t>MC KILO RESTAURANTRE LTDA</t>
  </si>
  <si>
    <t>POSTO IRMAO DA ESTRADA LTDA</t>
  </si>
  <si>
    <t>POSTO IRMAOS DE FAVERI LTDA</t>
  </si>
  <si>
    <t>MARIO BORN ME</t>
  </si>
  <si>
    <t>POSTO 1350 LTDA</t>
  </si>
  <si>
    <t>M L STEVANIN E CIA LTDA</t>
  </si>
  <si>
    <t>ROSSETO E ROSSETO LTDA</t>
  </si>
  <si>
    <t>AUTO POSTO MARINA EIRELI</t>
  </si>
  <si>
    <t>OLIVEIRA E MADRUGA LTDA</t>
  </si>
  <si>
    <t>SILVA E GAMA RESTAURANTE LTDA</t>
  </si>
  <si>
    <t>AUTO POSTO DELTA LTDA</t>
  </si>
  <si>
    <t>TEDESCO TURISMO LTDA</t>
  </si>
  <si>
    <t>POSTO BARRA NORTE LTDA</t>
  </si>
  <si>
    <t>VALENTIM MOKFA &amp; CIA LTDA</t>
  </si>
  <si>
    <t>A BRASILEIRINHA REVISTARIA E TABACARIA LTDA</t>
  </si>
  <si>
    <t>TIECHER RESTAURANTE LTDA</t>
  </si>
  <si>
    <t>AROMAS E SABORES LTDA</t>
  </si>
  <si>
    <t>POSTO PAULINHO LTDA</t>
  </si>
  <si>
    <t>SOFIA AUTO POSTO II LTDA</t>
  </si>
  <si>
    <t>FARMANUNES 3300 LTDA</t>
  </si>
  <si>
    <t>MEDEIROS &amp; SERAFIM DROGARIA LTDA</t>
  </si>
  <si>
    <t>SJM COMERCIAL DE MEDICAMENTOS LTDA</t>
  </si>
  <si>
    <t>CENTRO AUTOMOTIVO PIONEIROS LTDA</t>
  </si>
  <si>
    <t>CINERAMA CAFE LTDA</t>
  </si>
  <si>
    <t>AUTO POSTO VIA SETE EIRELI</t>
  </si>
  <si>
    <t>PORTO CABRAL BAR LTDA</t>
  </si>
  <si>
    <t>LUCIANO CAZELLA</t>
  </si>
  <si>
    <t>MANOEL CARDOSO &amp; CIA LTDA</t>
  </si>
  <si>
    <t>RESTAURANTE OTERO E OTERO LTDA</t>
  </si>
  <si>
    <t>O PHAROL RESTAURANTE GOURMET LTDA</t>
  </si>
  <si>
    <t>AUTO POSTO BR A G LTDA</t>
  </si>
  <si>
    <t>A F ZEN COMERCIO DE COMBUSTIVEIS LTDA</t>
  </si>
  <si>
    <t>ELENI MARTA KLUGE</t>
  </si>
  <si>
    <t>POSTO FERNANDINHO LTDA</t>
  </si>
  <si>
    <t>JUSSARA DE LIRIO CABRAL</t>
  </si>
  <si>
    <t>LIQUOR HOUSE LTDA</t>
  </si>
  <si>
    <t>MARIA GENIELDA DOS SANTOS SILVA ME</t>
  </si>
  <si>
    <t>PORTO ESPORTIVO ITAJAI LTDA</t>
  </si>
  <si>
    <t>GHR COME DE COMB E LUBRIFICANTES LTDA</t>
  </si>
  <si>
    <t>SHED BAR E EVENTOS LTDA</t>
  </si>
  <si>
    <t>PANETTERIA ROSSETTO EIRELI</t>
  </si>
  <si>
    <t>CAT2 COMERCIO DE COMBUSTIVEIS LTDA</t>
  </si>
  <si>
    <t>GABRIEL DE AGUIAR ME</t>
  </si>
  <si>
    <t>LANCHERIA PETIT PARISIENE LTDA</t>
  </si>
  <si>
    <t>AUTO POSTO AVENIDA CAMBORIU LTDA</t>
  </si>
  <si>
    <t>PIZZA KIST LTDA</t>
  </si>
  <si>
    <t>ATLANTICA PIZZARIA EIRELI</t>
  </si>
  <si>
    <t>PRIM CONVENIENCIA EIRELI</t>
  </si>
  <si>
    <t>POSTO DA CENTRAL LTDA</t>
  </si>
  <si>
    <t>SUPERMERCADO SPECIALE LTDA</t>
  </si>
  <si>
    <t>AUTO POSTO TERCEIRA AVENIDA LTDA</t>
  </si>
  <si>
    <t>ALMIR CARLOS BECKER</t>
  </si>
  <si>
    <t>DIDADO BAR LTDA</t>
  </si>
  <si>
    <t>FABIANO TEIXEIRA RESTAURANTE</t>
  </si>
  <si>
    <t>IDALEI PRADELA</t>
  </si>
  <si>
    <t>E MARTELLO E W MARTELLO LTDA</t>
  </si>
  <si>
    <t>GENI BAZANELLA</t>
  </si>
  <si>
    <t>CONVES CAFE E EMPORIO LTDA</t>
  </si>
  <si>
    <t>S M K ALIMENTOS EIRELI</t>
  </si>
  <si>
    <t>ESPACO DO OLEO ITAJAI LTDA</t>
  </si>
  <si>
    <t>S C CABRAL RESTAURANTE EIRELI</t>
  </si>
  <si>
    <t>ROSELI GOMES</t>
  </si>
  <si>
    <t>ROSA ESTER AUTO POSTO EIRELI</t>
  </si>
  <si>
    <t>PORTAL CONVENIENCIA EIRELI</t>
  </si>
  <si>
    <t>BERGONSI E BERGONSI RESTAURANTE LTDA</t>
  </si>
  <si>
    <t>AUTO POSTO M LTDA</t>
  </si>
  <si>
    <t>HS EMPREENDIMENTOS ESPORTIVOS LTDA</t>
  </si>
  <si>
    <t>MORGANA DA SILVA VIEIRA</t>
  </si>
  <si>
    <t>RIBEIRO POLIMENO RESTAURANTE LTDA</t>
  </si>
  <si>
    <t>AMOR POR PASTEL LTDA</t>
  </si>
  <si>
    <t>LE MENTOR BAR E RESTAURANTE LTDA</t>
  </si>
  <si>
    <t>FRIGO RESTAURANTE E COMERCIO LTDA</t>
  </si>
  <si>
    <t>JLG COMERCIO DE ALIMENTOS LTDA</t>
  </si>
  <si>
    <t>POLIMENO RESTAURANTE LTDA</t>
  </si>
  <si>
    <t>PARADA DA GULA LTDA</t>
  </si>
  <si>
    <t>SOLEIL RESTAURANTE LTDA</t>
  </si>
  <si>
    <t>VENANCIO RIBEIRO LTDA</t>
  </si>
  <si>
    <t>CONVENIENCIA PIER CINCO ZERO NOVE LTDA</t>
  </si>
  <si>
    <t>MARCIO ANDRE BRANDT</t>
  </si>
  <si>
    <t>U V V A WINE BAR LTDA</t>
  </si>
  <si>
    <t>ABASTECEDORA DE COMBUSTIVEIS DOM AFONSO LTDA</t>
  </si>
  <si>
    <t>ANA CRISTINA BATISTA RAMOS</t>
  </si>
  <si>
    <t>BRAZERO GARCIA BC RESTAURANTE LTDA</t>
  </si>
  <si>
    <t>NOELI DE BORBA</t>
  </si>
  <si>
    <t>AVILA E TESTONI LTDA</t>
  </si>
  <si>
    <t>AMORIM BROTHERS LTDA</t>
  </si>
  <si>
    <t>CANTINA CAVALLARI S LTDA</t>
  </si>
  <si>
    <t>CARDOSO E NEPUMOCENO QUIOSQUES LTDA</t>
  </si>
  <si>
    <t>BEBECA MARMITA LTDA</t>
  </si>
  <si>
    <t>RESTAURANTE NOVA CENTRAL LTDA</t>
  </si>
  <si>
    <t>PARIS BC LTDA</t>
  </si>
  <si>
    <t>RICARDO JOSE KLUGE MORAES</t>
  </si>
  <si>
    <t>DROGARIA MOULIN LTDA</t>
  </si>
  <si>
    <t>GREEN RESTAURANTE LTDA</t>
  </si>
  <si>
    <t>CLAUDIO JUAN GIAZITZIAN</t>
  </si>
  <si>
    <t>POSTO IRMAO DA ESTRADA LTDA.</t>
  </si>
  <si>
    <t>MT513 COMERCIO DE ALIMENTOS UNIPESSOAL LTDA</t>
  </si>
  <si>
    <t>ASPAS LTDA</t>
  </si>
  <si>
    <t>MATRIZ PADARIA E CHURRASCARIA LTDA</t>
  </si>
  <si>
    <t>RESTAURANTE CASA DA SOPA CABECUDAS LTDA</t>
  </si>
  <si>
    <t>RESTAURANTE CASA DA LAGOSTA LTDA</t>
  </si>
  <si>
    <t>VARELA DA ROSA E RODRIGUES COMERCIO DE MEDICAMENTOS LTDA</t>
  </si>
  <si>
    <t>LS RESTAURANTE LTDA</t>
  </si>
  <si>
    <t>FARMACIAS FMT LTDA</t>
  </si>
  <si>
    <t>NOSTRO SABOR RESTAURANTE LTDA</t>
  </si>
  <si>
    <t>RESTAURANTE CENTRAL LTDA</t>
  </si>
  <si>
    <t>Z SUVENIRES LTDA</t>
  </si>
  <si>
    <t>NUTRI SABOR COMIDA SAUDAVEL LTDA</t>
  </si>
  <si>
    <t>SUPER SHOPPING DA UTILIDADE BALNEARIO CAMBORIU LTDA</t>
  </si>
  <si>
    <t>ROTA BALNEARIO CAMBORIU COMERCIO DE COMBUSTIVEIS LTDA</t>
  </si>
  <si>
    <t>JC REZENDE LTDA</t>
  </si>
  <si>
    <t>JULIANA LIMA DOS SANTOS</t>
  </si>
  <si>
    <t>BARBARA MEZAVILLA RESTAURANTE LTDA</t>
  </si>
  <si>
    <t>PEDRO ANTONIO PEREIRA</t>
  </si>
  <si>
    <t>PORTAS CAMBORIU COMERCIO E FABRICACAO DE PORTAS LTDA</t>
  </si>
  <si>
    <t>AUTO POSTO ITAJAI COMERCIO DE COMBUSTIVEIS LTDA</t>
  </si>
  <si>
    <t>NOVA ROSSINI CHURRASCARIA E RESTAURANTE LTDA</t>
  </si>
  <si>
    <t>G2D FOOD LTDA</t>
  </si>
  <si>
    <t>ARMAZEM MAE TERRA LTDA</t>
  </si>
  <si>
    <t>FAE COMERCIO DE MEDICAMENTOS LTDA</t>
  </si>
  <si>
    <t>LUCELINO ALVES SILVA</t>
  </si>
  <si>
    <t>ARENA DA BARRA BEACH SPORTS LTDA</t>
  </si>
  <si>
    <t>59.363.654 KAREN BIANCA PEREIRA</t>
  </si>
  <si>
    <t>NATURUS SABOR COMIDA SAUDAVEL LTDA</t>
  </si>
  <si>
    <t>JESSICA PEREIRA GONCALVES</t>
  </si>
  <si>
    <t>FORMOSA GIFT LTDA</t>
  </si>
  <si>
    <t>BATISTA ALIANCA CHURCH CAMBORIU</t>
  </si>
  <si>
    <t>ATLANTICA SORVETERIA LTDA</t>
  </si>
  <si>
    <t>FRANKENBERGER LTDA</t>
  </si>
  <si>
    <t>NATURUS SABOT COMIDA SAUDAVEL LTDA</t>
  </si>
  <si>
    <t>DE MORAES SANTANA E CIA LTDA</t>
  </si>
  <si>
    <t>FERNANDO SORIANO D INCAO</t>
  </si>
  <si>
    <t>MERCADINHO SOUZA LTDA</t>
  </si>
  <si>
    <t>PANIFICADORA E CONF SAO JOAO LTDA</t>
  </si>
  <si>
    <t>LUIZ PEDRO BRANDT ME</t>
  </si>
  <si>
    <t>ALMIRA DA SILVA ME</t>
  </si>
  <si>
    <t>DEONICE SCHOIER ME</t>
  </si>
  <si>
    <t>COMERCIO DE FRUTAS E VERDURAS ARIETE LTDA</t>
  </si>
  <si>
    <t>PANIFICADORA E MINI MERCADO P A LTDA</t>
  </si>
  <si>
    <t>MAURICIO SEBASTIAO CRISPIM</t>
  </si>
  <si>
    <t>COM DE QUEIJOS E FRIOS MEDEIROS LTDA</t>
  </si>
  <si>
    <t>CARLOS EDUARDO HILLESHEIM ME</t>
  </si>
  <si>
    <t>PANIFICADORA E CONFEITARIA ARNOBEL LTDA</t>
  </si>
  <si>
    <t>CONVENIENCIAS RODOVIARIA ITAJAI LTDA</t>
  </si>
  <si>
    <t>COMERCIO DE CARNES MAESTRI LTDA</t>
  </si>
  <si>
    <t>MARCIO BITTENCOURT COMERCIANTE</t>
  </si>
  <si>
    <t>CHRISTIAN LUIZ FRANCISCO ME</t>
  </si>
  <si>
    <t>CONFEITARIA BANDEIRANTES EIRELI</t>
  </si>
  <si>
    <t>JOSE LEONARDO DA SILVA COMERCIANTE</t>
  </si>
  <si>
    <t>JUCELIO DOS SANTOS &amp; CIA LTDA</t>
  </si>
  <si>
    <t>CONVENIENCIA PANINI LTDA</t>
  </si>
  <si>
    <t>ESTER SCHNEIDER FERRARI</t>
  </si>
  <si>
    <t>LUSITANA PANIF E CONFEITARIA LTDA</t>
  </si>
  <si>
    <t>PANIFICADORA E CONFEITARIA NM LTDA</t>
  </si>
  <si>
    <t>CLEODOMIR PEDRO GARCIA TEIXEIRA</t>
  </si>
  <si>
    <t>A QUADROS DOS SANTOS ME</t>
  </si>
  <si>
    <t>ALBINO E VIEIRA LTDA</t>
  </si>
  <si>
    <t>MARCOS ANTONIO ZIMMERMANN</t>
  </si>
  <si>
    <t>AGROPECUARIA ITAIPAVA LTDA</t>
  </si>
  <si>
    <t>SILMARA EVERS DE LIMA LTDA</t>
  </si>
  <si>
    <t>FLORICULTURA ITAJAI EIRELI</t>
  </si>
  <si>
    <t>LANCHONETE RADICAL LTDA</t>
  </si>
  <si>
    <t>ANDERSON WIPPEL</t>
  </si>
  <si>
    <t>AMORIM E ROCHA SUPERMERCADOS LTDA</t>
  </si>
  <si>
    <t>PANIFICADORA ECONFEITARIA MIL PAES LTDA</t>
  </si>
  <si>
    <t>DEJOPAM RESTAURANTE E PANIFICADORA LTDA</t>
  </si>
  <si>
    <t>BONA FORMENTO E GOMES LTDA</t>
  </si>
  <si>
    <t>ALESSANDRA SOARES TESTTONI COMERCIO</t>
  </si>
  <si>
    <t>BAR E LANCHONETE JANAINA LTDA</t>
  </si>
  <si>
    <t>COMERCIO VAREJ DE HORT PANIF BICUDO LTDA</t>
  </si>
  <si>
    <t>CLOVIS RAINE DOS ANJOS</t>
  </si>
  <si>
    <t>COMERCIO DE FRIOS SIMAS LTDA</t>
  </si>
  <si>
    <t>ENIO JULIO MORAES JUNIOR ME</t>
  </si>
  <si>
    <t>PROVESI E BOTELHO HORTIFRUTI LTDA</t>
  </si>
  <si>
    <t>MARIA DE LOURDES NOLLI</t>
  </si>
  <si>
    <t>SORAIA BATISTA ME</t>
  </si>
  <si>
    <t>BAZAR SAO AUGUSTO LTDA</t>
  </si>
  <si>
    <t>ELAINE ALMEIDA DO SACRAMENTO OLIVEIRA</t>
  </si>
  <si>
    <t>VIDA SAUDAVEL PRED NATURAIS LTDA</t>
  </si>
  <si>
    <t>THIAGO CESAR ALVES</t>
  </si>
  <si>
    <t>WILLIAN ALAN DE SOUZA</t>
  </si>
  <si>
    <t>ATACAREJO ITAIPAVA EIRELI</t>
  </si>
  <si>
    <t>JOSEANE GUIMARAES GODOY</t>
  </si>
  <si>
    <t>MIO DOCES LTDA</t>
  </si>
  <si>
    <t>FERNANDO SANTOS</t>
  </si>
  <si>
    <t>VANESSA CAROLINA GUESSER PROBST</t>
  </si>
  <si>
    <t>MERCADO JULIANA LTDA</t>
  </si>
  <si>
    <t>MAYARA TUANE MARTINS EPP</t>
  </si>
  <si>
    <t>SUELI GIOVANELLA</t>
  </si>
  <si>
    <t>ROBERTO ANTONIO PEREIRA</t>
  </si>
  <si>
    <t>EMPORIO DA AVENIDA COM DE ALIMENTOS LTDA</t>
  </si>
  <si>
    <t>PADARIA E CONFEITARIA DI MARTINE LTDA</t>
  </si>
  <si>
    <t>CASA DE CARNE ALINE LTDA</t>
  </si>
  <si>
    <t>TUDO EM FESTAS COMERCIO LTDA</t>
  </si>
  <si>
    <t>BAZAR SAO VICENTE LTDA</t>
  </si>
  <si>
    <t>SUPERMERCADO RABER LTDA</t>
  </si>
  <si>
    <t>JAELSON ALMEIDA DE OLIVEIRA</t>
  </si>
  <si>
    <t>ELTON LUIS FERREIRA WIINSCH</t>
  </si>
  <si>
    <t>DISTRIB DE AUTO PECAS MOTORS IMPORTS LTDA</t>
  </si>
  <si>
    <t>GILSON OLIVEIRA DA SILVA</t>
  </si>
  <si>
    <t>AUGUSTO JOSE FRANCISCO PEREIRA LTDA.</t>
  </si>
  <si>
    <t>FABIANO EDMUNDO HOLLER</t>
  </si>
  <si>
    <t>JC COMERCIO DE FLORES LTDA</t>
  </si>
  <si>
    <t>JRF PRODUTOS COLONIAIS LTDA</t>
  </si>
  <si>
    <t>HOIERS BEBIDAS LTDA</t>
  </si>
  <si>
    <t>ACACIO SAMUEL RODRIGUES JUNIOR</t>
  </si>
  <si>
    <t>PANIFICADORA E CONFEITARIA ELENA LTDA</t>
  </si>
  <si>
    <t>ROSILAINE BATISTA DE JESUS IGNACIO</t>
  </si>
  <si>
    <t>ADRIANA TERESINHA SIMONETTI DA CRUZ</t>
  </si>
  <si>
    <t>JMILE MERCADO LTDA</t>
  </si>
  <si>
    <t>ELIANE DA APARECIDA PAGLIA</t>
  </si>
  <si>
    <t>ANA CAROLINA PEREIRA PACHECO</t>
  </si>
  <si>
    <t>HELIETE CRISTINA DA SILVA WESTPHAL</t>
  </si>
  <si>
    <t>MERCADO E CONVENIENCIA KAUANI LTDA</t>
  </si>
  <si>
    <t>LENISE MELLO QUINTINO</t>
  </si>
  <si>
    <t>TOMIO SHOP LTDA</t>
  </si>
  <si>
    <t>DARIO FRANCISCO DE ATAYDE DE SA</t>
  </si>
  <si>
    <t>MEGA SUL COMERCIO E REPRESENTACOES EIRELI</t>
  </si>
  <si>
    <t>ALINE APARECIDA SCABENI</t>
  </si>
  <si>
    <t>GILDERSON JAMES LIMA</t>
  </si>
  <si>
    <t>MERCADO LP LTDA</t>
  </si>
  <si>
    <t>FRANCIELLE RODRIGUES DOS SANTOS</t>
  </si>
  <si>
    <t>DISTRIBUIDORA LIMPO LTDA</t>
  </si>
  <si>
    <t>NILVA DUARTE RODRIGUES DE ANDRADE</t>
  </si>
  <si>
    <t>LUCAS CASTRO</t>
  </si>
  <si>
    <t>DEBORA GISLAINE DE SOUZA SEDREZ</t>
  </si>
  <si>
    <t>UNIVALDO DAVI RONCHI</t>
  </si>
  <si>
    <t>DA TERRA COM DE FRIOS E LACTICINIOS LTDA</t>
  </si>
  <si>
    <t>LUAN FABRICIO ORLI MARTINS</t>
  </si>
  <si>
    <t>LOJA DE DEPARTAMENTO PONTOS BLU CAMBORIU LTDA</t>
  </si>
  <si>
    <t>LOJA DE DEPARTAMENTO PONTOS BLU LTDA</t>
  </si>
  <si>
    <t>PONTO BLU LTDA</t>
  </si>
  <si>
    <t>RAFAEL HOIER</t>
  </si>
  <si>
    <t>PANIFICADORA J.VARGAS LTDA</t>
  </si>
  <si>
    <t>LEONARDO LEANDRO BECHER</t>
  </si>
  <si>
    <t>BIANCA CAROLINA DA SILVA</t>
  </si>
  <si>
    <t>MANOEL JARES LONGO</t>
  </si>
  <si>
    <t>SUPERMERCADO VIANA LTDA</t>
  </si>
  <si>
    <t>MERCADO KM 12 LTDA</t>
  </si>
  <si>
    <t>MERCADO K E G LTDA</t>
  </si>
  <si>
    <t>GABRIEL LOPES SAMPAIO</t>
  </si>
  <si>
    <t>MERCADO E ACOUGUE COLOMBO LTDA</t>
  </si>
  <si>
    <t>A DANIELA CRISTINA MACHADO DE SOUZA LTD</t>
  </si>
  <si>
    <t>DANIELLA CRISTINA MACHADO DE SOUZA LTDA</t>
  </si>
  <si>
    <t>MERCADO E ACOUGUE TR LTDA</t>
  </si>
  <si>
    <t>JERUSA CUSTODIO 06890934970</t>
  </si>
  <si>
    <t>ILIANE LAMIN</t>
  </si>
  <si>
    <t>EMPORIO 42 COMERCIO DE CARNES LTDA</t>
  </si>
  <si>
    <t>DV COMERCIO DE MATERIAL DE CONSTRUCAO LTDA</t>
  </si>
  <si>
    <t>MERCADO E ACOUGUE OLIVER LTDA</t>
  </si>
  <si>
    <t>DAYANE DE SOUZA</t>
  </si>
  <si>
    <t>MERCADO E HORTIFRUTI VITORINO LTDA</t>
  </si>
  <si>
    <t>RAFAEL DOS SANTOS MULLER</t>
  </si>
  <si>
    <t>MERCADO CIDADE NOVA E LTDA</t>
  </si>
  <si>
    <t>MIGUEL EVARISTO</t>
  </si>
  <si>
    <t>NICKE SUPERMERCADO LTDA</t>
  </si>
  <si>
    <t>ELSON GABRIEL MARTINS MAIA</t>
  </si>
  <si>
    <t>SUPERMERCADO MZB LTDA</t>
  </si>
  <si>
    <t>TRICIOLI LTDA</t>
  </si>
  <si>
    <t>LUCAS MATEUS WERNER</t>
  </si>
  <si>
    <t>MATHEUS ALEX WALTER DA SILVA</t>
  </si>
  <si>
    <t>CAROLINE PANIFICADORA E CONFEITARIA LTDA</t>
  </si>
  <si>
    <t>SUPER MIRA SUPERMERCADO LTDA</t>
  </si>
  <si>
    <t>ADEMIR NARDI</t>
  </si>
  <si>
    <t>JOAO PEDRO TEOFILO DE CAMPOS</t>
  </si>
  <si>
    <t>PANIFICADORA CONFEITARIA E LANCHONETE JANAINA LTDA</t>
  </si>
  <si>
    <t>MOISES RODRIGUES LTDA</t>
  </si>
  <si>
    <t>MIUK LIMITADA</t>
  </si>
  <si>
    <t>SIDNEI JOAQUIM DE JESUS</t>
  </si>
  <si>
    <t>UNIVERSO DAS TORTAS PADARIA E CONFEITARIA LTDA</t>
  </si>
  <si>
    <t>KEVYN CHRISTIAN EVARISTO</t>
  </si>
  <si>
    <t>MERCADO SANTOS VK LTDA</t>
  </si>
  <si>
    <t>CUNHA COMERCIO DE FRUTAS LTDA</t>
  </si>
  <si>
    <t>SUPERMERCADO JEFFERSON SEDREZ LTDA</t>
  </si>
  <si>
    <t>MASTER PANIFICADORA E CONFEITARIA LTDA</t>
  </si>
  <si>
    <t>PONTO BLU SAO JUDAS LTDA</t>
  </si>
  <si>
    <t>PONTO BLU RIO DO SUL LTDA</t>
  </si>
  <si>
    <t>PANIFICADORA E CONFEITARIA JR LTDA</t>
  </si>
  <si>
    <t>F7 SALVADOS LTDA</t>
  </si>
  <si>
    <t>TATIANE TEREZINHA ALBINO</t>
  </si>
  <si>
    <t>VANESSA EVERS DE LIMA LTDA</t>
  </si>
  <si>
    <t>RESTAURANTE VANIN LTDA</t>
  </si>
  <si>
    <t>RESTAURANTE DO TEDA LTDA</t>
  </si>
  <si>
    <t>POSTO DE GASOLINA SAO MIGUEL LTDA</t>
  </si>
  <si>
    <t>POSTO O AMIGAO DOS MOTORISTAS</t>
  </si>
  <si>
    <t>AUTO POSTO PENHA LTDA</t>
  </si>
  <si>
    <t>POSTO ESTORIL LTDA</t>
  </si>
  <si>
    <t>AUTO CENTRO POSTO AGUIAR LTDA</t>
  </si>
  <si>
    <t>POSTO ITAJUBA LTDA</t>
  </si>
  <si>
    <t>POSTO SALSEIROS LTDA</t>
  </si>
  <si>
    <t>AUTO POSTO MINARDI LTDA</t>
  </si>
  <si>
    <t>POSTO THIAVAN LTDA</t>
  </si>
  <si>
    <t>POSTO PONTE ACU LTDA</t>
  </si>
  <si>
    <t>CAT3 COMERCIO DE COMBUSTIVEIS LTDA</t>
  </si>
  <si>
    <t>RESTAURANTE MAIOCHI LTDA</t>
  </si>
  <si>
    <t>AUTO POSTO ACIR LTDA</t>
  </si>
  <si>
    <t>DIMAS OSNI MACHADO</t>
  </si>
  <si>
    <t>POSTO DE COMBUSTIVEL RIO PICARRAS LTDA</t>
  </si>
  <si>
    <t>PEDRO FLORIANO EIRELI</t>
  </si>
  <si>
    <t>DROGARIA E FARM BALN DE PICARRAS LTDA</t>
  </si>
  <si>
    <t>BENTO DJANDIR DA LUZ ME</t>
  </si>
  <si>
    <t>POLI GNV COMERCIAL LTDA</t>
  </si>
  <si>
    <t>POSTO SANTA TEREZA LTDA</t>
  </si>
  <si>
    <t>POSTONAVE COMERCIO DE COMBUSTIVEIS LTDA</t>
  </si>
  <si>
    <t>PICARRAS COMERCIO DE COMBUSTIVEIS LTDA</t>
  </si>
  <si>
    <t>FARMACIA CAROLINA LTDA</t>
  </si>
  <si>
    <t>RAFAEL HABLE</t>
  </si>
  <si>
    <t>FARMACIA VIVA MELHOR LTDA</t>
  </si>
  <si>
    <t>FARMACIA CRW LTDA</t>
  </si>
  <si>
    <t>FARMACIA IMPERADOR LTDA</t>
  </si>
  <si>
    <t>RODOPOSTO GPS COMERCIO DE COMBUSTIVEIS LTDA</t>
  </si>
  <si>
    <t>RODOPOSTO GPN COM DE COMBUSTIVEIS LTDA</t>
  </si>
  <si>
    <t>POSTO Z14 LTDA</t>
  </si>
  <si>
    <t>GAJOMA FARMACIA E DORGOARIA LTDA</t>
  </si>
  <si>
    <t>POSTO DNA LTDA</t>
  </si>
  <si>
    <t>DFW FARMACIA E DROGARIA LTDA</t>
  </si>
  <si>
    <t>RESTAURANTE E LANCH LAS VALENTINAS SABORES DO CAMPO LTDA</t>
  </si>
  <si>
    <t>POSTO NAVEL LTDA</t>
  </si>
  <si>
    <t>RESTAURANTE PLANALTO LTDA</t>
  </si>
  <si>
    <t>SIDERACO COMERCIO DE COMBUSTIVEIS LTDA</t>
  </si>
  <si>
    <t>RESTAURANTE ALMERINDA LTDA</t>
  </si>
  <si>
    <t>COMERCIO DE COMB PARADA DOS AMIGOS LTDA</t>
  </si>
  <si>
    <t>EDNA SILVA MONTAGNA MACHADO</t>
  </si>
  <si>
    <t>SIM REDE DE POSTOS LTDA</t>
  </si>
  <si>
    <t>DIEGO CARDOSO</t>
  </si>
  <si>
    <t>TIAGO BAZI CHURRASCARIA</t>
  </si>
  <si>
    <t>AUTO POSTO AVIZ III LTDA</t>
  </si>
  <si>
    <t>AERON LTDA</t>
  </si>
  <si>
    <t>AUTO POSTO DUBAI LTDA</t>
  </si>
  <si>
    <t>ESTACAO 101 GOURMET LTDA</t>
  </si>
  <si>
    <t>AUTO POSTO IBIZA LTDA</t>
  </si>
  <si>
    <t>JH COMBUSTIVEIS LTDA</t>
  </si>
  <si>
    <t>SANCHES DA SILVEIRA REFEICOES LTDA</t>
  </si>
  <si>
    <t>REI DO REMEDIO COM DE MEDICAMENTOS LTDA</t>
  </si>
  <si>
    <t>ROSA IZABEL DELLARMELIN</t>
  </si>
  <si>
    <t>DROGARIA ABNER LTDA</t>
  </si>
  <si>
    <t>NAVEGANTES COMERCIO DE COMBUSTIVEIS EIRELI</t>
  </si>
  <si>
    <t>ADENILSON SANTOS FERREIRA ME</t>
  </si>
  <si>
    <t>ZALCE LAURO ALVES</t>
  </si>
  <si>
    <t>FARMA CARLOS FARMACIA LTDA</t>
  </si>
  <si>
    <t>CATARINA COMERCIO DE COMBUSTIVEL LTDA</t>
  </si>
  <si>
    <t>POSTO RG LTDA</t>
  </si>
  <si>
    <t>FARMACIA JOHN LTDA</t>
  </si>
  <si>
    <t>SABRINA HENRIQUES ME</t>
  </si>
  <si>
    <t>RODOSNAK GPN RESTAURANTE E LANCH LTDA</t>
  </si>
  <si>
    <t>BAR E CANCHA SAO VICENTE LTDA ME</t>
  </si>
  <si>
    <t>AUTO POSTO MEDITERRANEO LTDA</t>
  </si>
  <si>
    <t>DROGARIA BRADOCK LTDA</t>
  </si>
  <si>
    <t>AUTO POSTO CARVALHO LTDA</t>
  </si>
  <si>
    <t>ALENCAR MACHADO EIRELI</t>
  </si>
  <si>
    <t>POSTO NAVEL II LTDA</t>
  </si>
  <si>
    <t>COSTA E FILHOS COMER DE COMBUSTIVEL LTDA</t>
  </si>
  <si>
    <t>AUTO POSTO JORDAN EIRELI</t>
  </si>
  <si>
    <t>BELON COMERCIO DE BEBIDAS LTDA</t>
  </si>
  <si>
    <t>DEOLINDA PEREIRA DA COSTA</t>
  </si>
  <si>
    <t>FARMACIA POPULAR PICARRAS LTDA</t>
  </si>
  <si>
    <t>ISIS E NUNES COM VAR DE PROD FARM LTDA</t>
  </si>
  <si>
    <t>AUTO POSTO SANTANA EIRELI</t>
  </si>
  <si>
    <t>POSTO MAIOCHI BARRA VELHA SUL LTDA</t>
  </si>
  <si>
    <t>RESTAURANTE E LANCHONETE SCHROEDER LTDA</t>
  </si>
  <si>
    <t>VANDEIR DA SILVA</t>
  </si>
  <si>
    <t>EDSON DOS PASSOS PETISCARIA</t>
  </si>
  <si>
    <t>EVERTON MALAQUIAS DE OLIVEIRA</t>
  </si>
  <si>
    <t>ALPHA COMERCIO DE COMBUSTIVEIS LTDA</t>
  </si>
  <si>
    <t>RESTAURANTE PLANALTO II LTDA</t>
  </si>
  <si>
    <t>COMERCIAL BUFFON COMBUSTIVEIS E TRANSP LTDA</t>
  </si>
  <si>
    <t>AUTO POSTO PARQUE LTDA</t>
  </si>
  <si>
    <t>FARMACIA MAIS QUE POPULAR LTDA</t>
  </si>
  <si>
    <t>DROGARIA PEREIRA CRUZ LTDA</t>
  </si>
  <si>
    <t>TUTTYS RESTAURANTE LTDA</t>
  </si>
  <si>
    <t>AUTO POSTO LIGIER LTDA</t>
  </si>
  <si>
    <t>RODOSNAK GPS RESTAURANTE LANCHONETE LTDA</t>
  </si>
  <si>
    <t>CLAUDECIR DE BRITO SOARES</t>
  </si>
  <si>
    <t>IRMAS SCHNEIDER LTDA</t>
  </si>
  <si>
    <t>POSTO DA SCHMITHAUSEN LTDA</t>
  </si>
  <si>
    <t>ADEMIR SANTOS MOREIRA</t>
  </si>
  <si>
    <t>RAFAEL PEREIRA BERNARDO</t>
  </si>
  <si>
    <t>BIANCA MORETI LTDA</t>
  </si>
  <si>
    <t>ITALLIMON RESTAURANTE E CHURRASCARIA LTDA</t>
  </si>
  <si>
    <t>MARIA DE FATIMA XAVIER RIBEIRO</t>
  </si>
  <si>
    <t>BRUNNO TEDESCO</t>
  </si>
  <si>
    <t>RESTAURANTE NAVEGANTES LTDA</t>
  </si>
  <si>
    <t>JOSIANE DA SILVA</t>
  </si>
  <si>
    <t>ROUTE 47 EIRELI</t>
  </si>
  <si>
    <t>JOSE WILMAR DE PAULA</t>
  </si>
  <si>
    <t>POUSADA DOLUAR LTDA</t>
  </si>
  <si>
    <t>MENDONCA RESTAURANTE LTDA</t>
  </si>
  <si>
    <t>MADALLENA BURGER LTDA</t>
  </si>
  <si>
    <t>TAUAN FELIPE REINERT CARLOS</t>
  </si>
  <si>
    <t>BIANCA DA MAIA MORAES</t>
  </si>
  <si>
    <t>GERSON LUIS SANTOS DA SILVA</t>
  </si>
  <si>
    <t>COSMETICOS FAITA LTDA</t>
  </si>
  <si>
    <t>PERFUMARIAS FAITA LTDA</t>
  </si>
  <si>
    <t>AUTO POSTO PACIFIC LTDA</t>
  </si>
  <si>
    <t>LIDIA JIENTARA</t>
  </si>
  <si>
    <t>RESTAURANTE DO CARLITOS LTDA</t>
  </si>
  <si>
    <t>FILE COM FRITAS, CARNES, LANCHES E PETISCOS LTDA</t>
  </si>
  <si>
    <t>GISLEINE CREICE KLUPPELL</t>
  </si>
  <si>
    <t>POSTO MAIOCHI BARRA VELHA NORTE LTDA</t>
  </si>
  <si>
    <t>AMANDA TATIANA DE FREITAS 09619295960</t>
  </si>
  <si>
    <t>VALDEIR DA COSTA SILVA</t>
  </si>
  <si>
    <t>POSTO PARADA DOS AMIGOS 2 LTDA</t>
  </si>
  <si>
    <t>DROGARIA CHM LTDA</t>
  </si>
  <si>
    <t>ELZA IZABEL DE SOUZA</t>
  </si>
  <si>
    <t>APFB COMERCIO DE ALIMENTOS LTDA</t>
  </si>
  <si>
    <t>JOSEMAR ALVES DA SILVA</t>
  </si>
  <si>
    <t>ELTON HENRIQUE REINERT</t>
  </si>
  <si>
    <t>RAFAELA REGINA SOARES</t>
  </si>
  <si>
    <t>MARCELO NASCIMENTO DE JESUS</t>
  </si>
  <si>
    <t>MARCELO MOUZANIER NASCIMENTO DE MOURA LOURENCO</t>
  </si>
  <si>
    <t>POSTO SALSEIROS 2 LTDA</t>
  </si>
  <si>
    <t>PICARRAS STATION63 LTDA</t>
  </si>
  <si>
    <t>GARAPAS BEACH CALDO DE CANA E PASTELARIA LTDA</t>
  </si>
  <si>
    <t>MILANI S MERCADO E CONVENIENCIA LTDA</t>
  </si>
  <si>
    <t>RESTAURANTE GIARETTON LTDA</t>
  </si>
  <si>
    <t>MIMIM DISTRIBUIDORA E SERVICOS LTDA.</t>
  </si>
  <si>
    <t>TIC POSTO LTDA</t>
  </si>
  <si>
    <t>DROGARIA MATHEUS CAIKE LTDA</t>
  </si>
  <si>
    <t>CHURRASCARIA E GRELHADOS ITAJAI LTDA</t>
  </si>
  <si>
    <t>AGUIAR CONFEITARIA E COMERCIO DE ALIMENTOS LTDA</t>
  </si>
  <si>
    <t>MY BEER MERCEARIA E CONVENIENCIA LTDA</t>
  </si>
  <si>
    <t>61.254.099 JEFFERSON DOS SANTOS ZANATTA</t>
  </si>
  <si>
    <t>ALICE CRISTINA BRANDT</t>
  </si>
  <si>
    <t>ALMIR NICANOR RAMOS</t>
  </si>
  <si>
    <t>DAIANE APARECIDA MILANI ANTUNES</t>
  </si>
  <si>
    <t>REI DA CONVENIENCIA LTDA</t>
  </si>
  <si>
    <t>DUBAI CAFE E CONFEITARIA LTDA</t>
  </si>
  <si>
    <t>JEFFERSON KLEINSCHMIDT ALVES</t>
  </si>
  <si>
    <t>MAGIA BIJUTERIAS ACESSORIOS E PRESENTES LTDA</t>
  </si>
  <si>
    <t>POUSADA VILA DO CORAL LTDA</t>
  </si>
  <si>
    <t>JOAQUIM JOSE MARTINS NETO</t>
  </si>
  <si>
    <t>SUPERMERCADO ZIMBROS LTDA</t>
  </si>
  <si>
    <t>COM VAR DE DERIV PETR QUATRO ILHAS LTDA</t>
  </si>
  <si>
    <t>OFICINA DE DOCES E SALGADOS LTDA</t>
  </si>
  <si>
    <t>ANA MARIA SIMAS</t>
  </si>
  <si>
    <t>CHURRASCARIA RECH LTDA</t>
  </si>
  <si>
    <t>JMC AUTO POSTO LTDA</t>
  </si>
  <si>
    <t>MINIMERCADO SAO PAULINHO LTDA</t>
  </si>
  <si>
    <t>AUTO POSTO ANDREIA DIAS LTDA</t>
  </si>
  <si>
    <t>VILA DO FAROL HOTEIS LTDA</t>
  </si>
  <si>
    <t>MATTER E DAL PUPO LTDA</t>
  </si>
  <si>
    <t>POSTO MAR AZUL LTDA</t>
  </si>
  <si>
    <t>AUTO POSTO SANTA CATARINA LTDA</t>
  </si>
  <si>
    <t>CAFETERIA E EMPORIO RANCHO DO OPA LTDA</t>
  </si>
  <si>
    <t>SUPERMERCADO DAL MAGO LTDA</t>
  </si>
  <si>
    <t>NUNES E SANTOS LTDA</t>
  </si>
  <si>
    <t>FERNANDO JESSE BORBA</t>
  </si>
  <si>
    <t>NADIR COMERCIO DE COMBUSTIVEIS LTDA</t>
  </si>
  <si>
    <t>POSTO MAIOCHI CAMBORIU LTDA</t>
  </si>
  <si>
    <t>GIOVANA APARECIDA DA SILVA</t>
  </si>
  <si>
    <t>CARLOS ANTONIO ALTHOFF ME</t>
  </si>
  <si>
    <t>POUSADA VILA SONALI LTDA</t>
  </si>
  <si>
    <t>KOSTIN E KLUMP PANIFICADORA LTDA</t>
  </si>
  <si>
    <t>MERCADO PERIN PEREIRA LTDA</t>
  </si>
  <si>
    <t>ALTAMIR SERRAO E CIA LTDA</t>
  </si>
  <si>
    <t>NILO FERREIRA RODRIGUES</t>
  </si>
  <si>
    <t>VALDIR TORQUATO ME</t>
  </si>
  <si>
    <t>EFICAZ LIVRARIA E PAPELARIA LTDA</t>
  </si>
  <si>
    <t>CONVENIENCIA AVENIDA LTDA</t>
  </si>
  <si>
    <t>PANIFICADORA CATARINA LTDA</t>
  </si>
  <si>
    <t>SUPERMERCADO FIEBIK DE PAULA LTDA</t>
  </si>
  <si>
    <t>MINIMERCADO FRANCA LTDA</t>
  </si>
  <si>
    <t>MARCELO RAMIRO BORDELAK ME</t>
  </si>
  <si>
    <t>CLEUSA ELENA HARMIN ZANIOLO</t>
  </si>
  <si>
    <t>MARIA LOURDETE MACANEIRO</t>
  </si>
  <si>
    <t>MANOS CONVENIENCIAS E CAFE LTDA</t>
  </si>
  <si>
    <t>DISTRIBUIDORA DE FRIOS HASI LTDA</t>
  </si>
  <si>
    <t>PANIFICADORA E CONFEITARIA TOMIO LTDA</t>
  </si>
  <si>
    <t>SUPERMERCADO CORREIA SERAFINI LTDA</t>
  </si>
  <si>
    <t>R M DE LARA OLIVEIRA MINIMERCADO ME</t>
  </si>
  <si>
    <t>LEONARDO RODRIGUES DOS SANTOS</t>
  </si>
  <si>
    <t>ORJ MERCADO EIRELI</t>
  </si>
  <si>
    <t>JWK ALIEMENTOS EIRELI</t>
  </si>
  <si>
    <t>DIEGO RODRIGUES DE OLIVEIRA</t>
  </si>
  <si>
    <t>MERCADO MARIAS LTDA</t>
  </si>
  <si>
    <t>CANTO DA PRAIA MERCADO E ACOUGUE EIRELI</t>
  </si>
  <si>
    <t>SORVETERIA CONTAINER LTDA</t>
  </si>
  <si>
    <t>ELIZEU COMERCIO DE ALIMENTOS LTDA</t>
  </si>
  <si>
    <t>GILBERTO DA MOTTA TRENTO DE BORBA</t>
  </si>
  <si>
    <t>ACOUGUE ARMAZEM DA CARNE LTDA</t>
  </si>
  <si>
    <t>ANDREIA DE OLIVEIRA</t>
  </si>
  <si>
    <t>ELIANE DE SOUZA SILVA</t>
  </si>
  <si>
    <t>ELISEU VIEIRA</t>
  </si>
  <si>
    <t>SCHIRLEI REGINA PRUSSECK</t>
  </si>
  <si>
    <t>PANIFICADORA E CONFEITARIA DA NANE LTDA</t>
  </si>
  <si>
    <t>NATANAEL PROENCIO</t>
  </si>
  <si>
    <t>CRISTIANO STALOCH</t>
  </si>
  <si>
    <t>INDR01 RESTAURANTE LTDA</t>
  </si>
  <si>
    <t>LUANA HERGERT PALHANO</t>
  </si>
  <si>
    <t>ALAN JAIME DOS SANTOS</t>
  </si>
  <si>
    <t>CONVENIENCIA DALBERTO LTDA</t>
  </si>
  <si>
    <t>ROSELI FACCIO DA SILVA PREMOLI DEGUCHI</t>
  </si>
  <si>
    <t>PADARIA DONA ZITA LTDA</t>
  </si>
  <si>
    <t>SAYMONN PINHEIRO DAVILA</t>
  </si>
  <si>
    <t>CAMINHO DO MAR LTDA</t>
  </si>
  <si>
    <t>DEUS E FIEL SUPERMERCADO E TRANSP LTDA</t>
  </si>
  <si>
    <t>COMERCIO VAR DE COMB QUATRO ILHAS LTDA</t>
  </si>
  <si>
    <t>BATISTA E ROCHA LTDA</t>
  </si>
  <si>
    <t>PANIFICADORA CONFEITARIA BEIRA MAR EIRELI</t>
  </si>
  <si>
    <t>LEME E SILVA COM DE COMB E CONVENIENCIA LTDA</t>
  </si>
  <si>
    <t>LAVANDA PRODUTOS DE LIMPEZA LTDA</t>
  </si>
  <si>
    <t>MINIMERCADO RUBI LTDA</t>
  </si>
  <si>
    <t>ELAINE CRISTINA MACANEIRO</t>
  </si>
  <si>
    <t>VOLNEI SALVIO STALOCH</t>
  </si>
  <si>
    <t>LUCIANO GERALDO</t>
  </si>
  <si>
    <t>MERCADO RUZZA LTDA</t>
  </si>
  <si>
    <t>AUTO POSTO CAXADACO LTDA</t>
  </si>
  <si>
    <t>MERCADO E ACOUGUE RONDI LTDA</t>
  </si>
  <si>
    <t>MG COMERCIO DE ARTIGOS E ACESSORIOS LTDA</t>
  </si>
  <si>
    <t>MERCADO DA MALU LTDA</t>
  </si>
  <si>
    <t>MINIMERCADO FANTONI LTDA</t>
  </si>
  <si>
    <t>CARMEM FERREIRA FLORICULTURA</t>
  </si>
  <si>
    <t>GILDASIO PEREIRA JOAO</t>
  </si>
  <si>
    <t>LISIANI GANTUS</t>
  </si>
  <si>
    <t>EDUARDO DA SILVA PADARIA</t>
  </si>
  <si>
    <t>ALESON CESAR IUZAK DE MELO</t>
  </si>
  <si>
    <t>FELIPE GOMES BORGES EIRELI</t>
  </si>
  <si>
    <t>REDE FIFO VIVIANE SCHNEIDER LTDA</t>
  </si>
  <si>
    <t>DEUS E FIEL ITAPEMA LTDA</t>
  </si>
  <si>
    <t>CONVENIENCIA 252 MEIA PRAIA LTDA</t>
  </si>
  <si>
    <t>TORETTOS BEER EXPRESS LTDA</t>
  </si>
  <si>
    <t>JP LORENCETTI LTDA</t>
  </si>
  <si>
    <t>RUBIA MARA REIS</t>
  </si>
  <si>
    <t>ARTHUR REICHERT MODESTO LOPES LTDA</t>
  </si>
  <si>
    <t>MERCADO MENA LTDA</t>
  </si>
  <si>
    <t>MAX MINIMERCADO LTDA</t>
  </si>
  <si>
    <t>COMERCIO DE SORVETES DESSUY JUNGES E RAMOS LTDA</t>
  </si>
  <si>
    <t>GALERAS TABACARIA E CONVENIENCIA LTDA</t>
  </si>
  <si>
    <t>VLADIMIR SOUZA DA ROCHA</t>
  </si>
  <si>
    <t>TAILISE CHAGAS DA SILVA</t>
  </si>
  <si>
    <t>MINI MERCADO GOLFINHO LTDA</t>
  </si>
  <si>
    <t>ROBERTA QUINTEIRO DE MEDEIROS RIGOL</t>
  </si>
  <si>
    <t>RAFAEL DE SOUZA MENDONCA</t>
  </si>
  <si>
    <t>COMERCIO DE ALIMENTOS E BEBIDAS SPRENGER LTDA</t>
  </si>
  <si>
    <t>JEFTE SOUZA DE MELO</t>
  </si>
  <si>
    <t>RAFAEL VIEIRA PRODUTOS NATURAIS LTDA</t>
  </si>
  <si>
    <t>SUPERMERCADO SERRAMAR LTDA</t>
  </si>
  <si>
    <t>QUALITY COMERCIO DE COMBUSTIVEIS LTDA</t>
  </si>
  <si>
    <t>M E S SABORES LTDA</t>
  </si>
  <si>
    <t>INDE02 EVENTOS LTDA</t>
  </si>
  <si>
    <t>MOURA CONVENIENCIA LTDA</t>
  </si>
  <si>
    <t>PV PANIFICADORA CONFEITARIA E RESTAURANTE LTDA</t>
  </si>
  <si>
    <t>COISAS DE CASA COMERCIAL LTDA</t>
  </si>
  <si>
    <t>ANA PAULA LEORATTO ROSA 09153294920</t>
  </si>
  <si>
    <t>SOLVING SOLUCOES</t>
  </si>
  <si>
    <t>PEP COMERCIO E CONVENIENCIA LTDA</t>
  </si>
  <si>
    <t>CONVENIENCIA CORUJAS LTDA</t>
  </si>
  <si>
    <t>TAI WINE LTDA</t>
  </si>
  <si>
    <t>REGINALDO BUENO</t>
  </si>
  <si>
    <t>TIAGO BATISTA RIOS</t>
  </si>
  <si>
    <t>FINA MASSA DOCES E SALGADOS LTDA</t>
  </si>
  <si>
    <t>CONVENIENCIA DA BIA LTDA</t>
  </si>
  <si>
    <t>KEROLLENXR CAFE E CONVENIENCIA LTDA</t>
  </si>
  <si>
    <t>VINICIUS EDUARDO BERNARDI</t>
  </si>
  <si>
    <t>PL PANIFICADORA LTDA</t>
  </si>
  <si>
    <t>ADRIANO FRANCISCO BARBOSA DA SILVA</t>
  </si>
  <si>
    <t>FABIANO VIEIRA</t>
  </si>
  <si>
    <t>MERCADO CAIO 2 LTDA</t>
  </si>
  <si>
    <t>RENAN JOSE GRAMM</t>
  </si>
  <si>
    <t>BEATRIZ REGINA DE ANDRADE CAMARGO</t>
  </si>
  <si>
    <t>JK SUPERMERCADO LTDA</t>
  </si>
  <si>
    <t>BRUNA MILENA ALMEIDA JAMBEIRO</t>
  </si>
  <si>
    <t>RESTAURANTE TAI ORIENTAL CUISINE LTDA</t>
  </si>
  <si>
    <t>EDISON E MOHANA ATACADO E VAREJO LTDA</t>
  </si>
  <si>
    <t>RESTAURANTE VILA SONALI LTDA</t>
  </si>
  <si>
    <t>HANGAR 66 CONVENIENCIA LTDA</t>
  </si>
  <si>
    <t>MDALBOSCO MERCADO LTDA</t>
  </si>
  <si>
    <t>JH CONVENIENCIA E CAFE LTDA</t>
  </si>
  <si>
    <t>YURI RIGO GONCALVES</t>
  </si>
  <si>
    <t>OTTO MERCATTO LTDA</t>
  </si>
  <si>
    <t>ANA CLAUDIA SILVEIRA SIMON</t>
  </si>
  <si>
    <t>ESPACO DO GAUCHO LTDA</t>
  </si>
  <si>
    <t>JJR DISTRETTO CAFE ITAPEMA LTDA</t>
  </si>
  <si>
    <t>MERCADO RIVER PARK LTDA</t>
  </si>
  <si>
    <t>FRUTEIRA E CONVENIENCIA VITORIA LTDA</t>
  </si>
  <si>
    <t>62.111.055 JULCEANE LONCZINSKI ROTILLI</t>
  </si>
  <si>
    <t>SANDRA OLIVEIRA DE BARROS LTDA</t>
  </si>
  <si>
    <t>CONVENIENCIA MJ LTDA</t>
  </si>
  <si>
    <t>NILPAES LTDA</t>
  </si>
  <si>
    <t>MERCADO AVENIDA PEREQUE LTDA</t>
  </si>
  <si>
    <t>CONVENIENCIA PARADA 2 AVENIDA LTDA</t>
  </si>
  <si>
    <t>TORETTOS MINI MARKET LTDA</t>
  </si>
  <si>
    <t>YGEIA COMERCIO DE ALIMENTOS LTDA</t>
  </si>
  <si>
    <t>DEUS E FIEL RESTAURANTES LTDA</t>
  </si>
  <si>
    <t>RAIO DE SOL COMERCIAL LTDA</t>
  </si>
  <si>
    <t>ROSELICE BENDLIN DE CAMARGO</t>
  </si>
  <si>
    <t>DAL BOSCO DISTRIBUIDORA DE BEBIDAS LTDA</t>
  </si>
  <si>
    <t>BONEBERG COMERCIO DE ALIMENTOS LTDA</t>
  </si>
  <si>
    <t>REDE FARMA BOSS FARMACIA LTDA</t>
  </si>
  <si>
    <t>PANIFICADORA VARZEA LTDA</t>
  </si>
  <si>
    <t>FUSIEGGER TRANSPORTES LTDA</t>
  </si>
  <si>
    <t>MOBYLARE COMERCIAL E IMPORTADORA LTDA.</t>
  </si>
  <si>
    <t>NEREU CARLOS DA ROSA CONRADO</t>
  </si>
  <si>
    <t>EMPORIUM CONVENIENCIA E CAFETERIA LTDA</t>
  </si>
  <si>
    <t>BEN VALE LTDA</t>
  </si>
  <si>
    <t>GELA GOELA CONVENIENCIA LTDA</t>
  </si>
  <si>
    <t>EVALDINO RONCHI</t>
  </si>
  <si>
    <t>PANIFICADORA E CONFEITARIA VERDE VALE LTDA</t>
  </si>
  <si>
    <t>JANAINA FERNANDES ZAUER</t>
  </si>
  <si>
    <t>SUPERMERCADO CAMPOS NOVOS LTDA</t>
  </si>
  <si>
    <t>MERCADO SILVA PEIXER LTDA</t>
  </si>
  <si>
    <t>JOAQUIM CRISPIM E CIA LTDA</t>
  </si>
  <si>
    <t>RONCHI E RONCHI LTDA</t>
  </si>
  <si>
    <t>PITA RESTAURANTE LTDA</t>
  </si>
  <si>
    <t>MERCADO E ACOUGUE BASTOS LTDA</t>
  </si>
  <si>
    <t>FARMACIA CLASEN LTDA</t>
  </si>
  <si>
    <t>BARRACAO DA PENHA LTDA</t>
  </si>
  <si>
    <t>MINIMERCADO KI MASSA LTDA</t>
  </si>
  <si>
    <t>PANIFICADORA E MERCEARIA AOKI LTDA</t>
  </si>
  <si>
    <t>AZENIR MARTINS PRESENTES</t>
  </si>
  <si>
    <t>MARIA ENI BOMPANI GRAF</t>
  </si>
  <si>
    <t>UNIVERSO DAS TORTAS PADARIA E CONF LTDA</t>
  </si>
  <si>
    <t>COMERCIO DE COMBUSTIVEIS MARTENDAL LTDA</t>
  </si>
  <si>
    <t>MERCADO BEM MAIS LTDA</t>
  </si>
  <si>
    <t>PANIFICADORA E CONF CINTHYA LTDA</t>
  </si>
  <si>
    <t>PANIFICADORA E MERCEARIA JANAMAR LTDA</t>
  </si>
  <si>
    <t>PANIFICADORA CRISTOFOLINI LTDA</t>
  </si>
  <si>
    <t>MAURICI DE OLIVEIRA O COMERCIANTE ME</t>
  </si>
  <si>
    <t>EVERTON LEANDRO MALAQUIAS</t>
  </si>
  <si>
    <t>SUPERMERCADO MR LTDA</t>
  </si>
  <si>
    <t>LUNET CV LTDA</t>
  </si>
  <si>
    <t>MERCADO E ACOUGUE SOL LTDA</t>
  </si>
  <si>
    <t>COMBUSTIVEIS RICHARTS LTDA</t>
  </si>
  <si>
    <t>GELASIO RICHARDT</t>
  </si>
  <si>
    <t>MERCADO S3 LTDA</t>
  </si>
  <si>
    <t>GELSSI GOULART</t>
  </si>
  <si>
    <t>MERCADO E EMBUTIDOS BORDERES LTDA</t>
  </si>
  <si>
    <t>MERCADO GJK LTDA</t>
  </si>
  <si>
    <t>MARCELO MONDINI COMERCIANTE ME</t>
  </si>
  <si>
    <t>M DE LOURDES DOMINGUES VIEIRA MERC ME</t>
  </si>
  <si>
    <t>BAR E MERCEARIA DO CALINHO LTDA</t>
  </si>
  <si>
    <t>V D MINIMERCADO LTDA</t>
  </si>
  <si>
    <t>ITAPOCOROY COMBUSTIVEIS LTDA</t>
  </si>
  <si>
    <t>CAMILA MENDES RESTAURANTE ME</t>
  </si>
  <si>
    <t>MINI MERCADO DINA LTDA</t>
  </si>
  <si>
    <t>SUPER GONCALVES LTDA</t>
  </si>
  <si>
    <t>FILIPE TEIXERA DE MELO</t>
  </si>
  <si>
    <t>POSTO MONTE CARLO ILHOTA LTDA</t>
  </si>
  <si>
    <t>FAMILIA CAMARGO MERCADO LTDA</t>
  </si>
  <si>
    <t>BARRACAO DA 470 LTDA</t>
  </si>
  <si>
    <t>NCA MERCADO LTDA</t>
  </si>
  <si>
    <t>EVANDRO MARCOS GOMES ME</t>
  </si>
  <si>
    <t>SANDRA KLEIS ROSA DA SILVA ME</t>
  </si>
  <si>
    <t>SUPERMERCADO AMERICO LTDA</t>
  </si>
  <si>
    <t>R E R GARCIA PANIFICADORA E CONF LTDA</t>
  </si>
  <si>
    <t>SAIONARA EVARISTO</t>
  </si>
  <si>
    <t>MERCEARIA CORDEIRO LTDA</t>
  </si>
  <si>
    <t>ARACELLE ANANZA BOZZANO</t>
  </si>
  <si>
    <t>GUSTAVO HENRIQUE DA SILVA PANIFICADORA</t>
  </si>
  <si>
    <t>LEANDRO MAES SIQUEIRA SANTOS</t>
  </si>
  <si>
    <t>SUPERMERCADO OLIVEIRA SILVA EIRELI</t>
  </si>
  <si>
    <t>MERCADO D2 LTDA</t>
  </si>
  <si>
    <t>PAMELA DOS SANTOS DE ALMEIDA</t>
  </si>
  <si>
    <t>POSTO ILHOTENSE COM DE COMBUSTIVEIS LTDA</t>
  </si>
  <si>
    <t>MIRES TESSARO DE OLIVEIRA</t>
  </si>
  <si>
    <t>KARINE FRANCIANE JAQUES DA COSTA HEITMAN</t>
  </si>
  <si>
    <t>AMASILDA MANOEL</t>
  </si>
  <si>
    <t>SARA MIRIA SEVERINO MINI MERCADO</t>
  </si>
  <si>
    <t>FABIO DOS SANTOS CAVALHEIRO</t>
  </si>
  <si>
    <t>PRISCILA ELISABETE MAFRA FELSKY</t>
  </si>
  <si>
    <t>AF REPRESENTACAO E COMERCIO LTDA</t>
  </si>
  <si>
    <t>LANCHONETE BARRACAO COLONIAL I LTDA</t>
  </si>
  <si>
    <t>JULIANA PASSOS DO NASCIMENTO</t>
  </si>
  <si>
    <t>GMO COM DE MEDICAMENTOS E PERF LTDA</t>
  </si>
  <si>
    <t>EDINA MARIA ANACLETO</t>
  </si>
  <si>
    <t>PANIFICADORA E CONFEITARIA BOA SAFRA LTDA</t>
  </si>
  <si>
    <t>VILMA DE FATIMA BORGES MINIMERCADO</t>
  </si>
  <si>
    <t>MINIMERCADO RODAN LTDA</t>
  </si>
  <si>
    <t>VANESSA FERREIRA TORRES FREITAS</t>
  </si>
  <si>
    <t>VITOR GUILHERME RIFFEL</t>
  </si>
  <si>
    <t>WELINGTON LYNCON BERNARDES MACIEL</t>
  </si>
  <si>
    <t>JEFERSON AUGUSTO SCHWEITZER</t>
  </si>
  <si>
    <t>VERONI DE ANDRADE</t>
  </si>
  <si>
    <t>SUPERMERCADO DAIANE EIRELI</t>
  </si>
  <si>
    <t>MORAES E SILVA LTDA</t>
  </si>
  <si>
    <t>MERCEARIA OLIVEIRA LTDA</t>
  </si>
  <si>
    <t>MERCADO ARAUJO LTDA</t>
  </si>
  <si>
    <t>MERCADO E ACOUGUE NOSSA SRA DA GLORIA LTDA</t>
  </si>
  <si>
    <t>PITA CAFE E SALGADOS LTDA</t>
  </si>
  <si>
    <t>PADARIA E CONFEITARIA MARLENE LTDA</t>
  </si>
  <si>
    <t>PANIFICADORA E CONFEITARIA GRAO DE OURO LTDA</t>
  </si>
  <si>
    <t>MERCADO E ACOUGUE COPA LTDA</t>
  </si>
  <si>
    <t>SANDRA REGINA DA COSTA ROSA DA SILVA</t>
  </si>
  <si>
    <t>MERCADO E PADARIA VICTOR KUNST LTDA</t>
  </si>
  <si>
    <t>ELISABETE RAMOS</t>
  </si>
  <si>
    <t>CONCEICAO APARECIDA ALEXANDRE CONTE</t>
  </si>
  <si>
    <t>ELENISIA DO NASCIMENTO</t>
  </si>
  <si>
    <t>BARRACAO DA PENHA II LTDA</t>
  </si>
  <si>
    <t>JEAN CARLO SANDRI VENANCIO</t>
  </si>
  <si>
    <t>CASA DE CARNES LUISALVENSE LTDA</t>
  </si>
  <si>
    <t>MERCADO DA ELYANE LTDA</t>
  </si>
  <si>
    <t>SUZANI DA SILVA</t>
  </si>
  <si>
    <t>GELA GUELA BEBIDAS E CONVENIENCIA LTDA</t>
  </si>
  <si>
    <t>ANTONINHO DE SOUZA</t>
  </si>
  <si>
    <t>MERCADO VIRTUOSO LTDA</t>
  </si>
  <si>
    <t>MERCEARIA LIZ LTDA</t>
  </si>
  <si>
    <t>ESTILO MB SALAO BARBEARIA LTDA</t>
  </si>
  <si>
    <t>MERCADO E ACOGUE SAO MIGUEL LTDA</t>
  </si>
  <si>
    <t>PRIMICIA CARNES NOBRES LTDA</t>
  </si>
  <si>
    <t>KARLA ELAINE GONCALVES</t>
  </si>
  <si>
    <t>SUPERMERCADO EMILLY COMERCIO DE ALIMENTOS LTDA</t>
  </si>
  <si>
    <t>QUICKSTOP CAFE LTDA</t>
  </si>
  <si>
    <t>HELOISA SACAVEM TEODORO</t>
  </si>
  <si>
    <t>GASTON PEREYRA PAULUCCI</t>
  </si>
  <si>
    <t>MARCO ANTONIO MEIRINHO</t>
  </si>
  <si>
    <t>LOJA DO GRAO LTDA</t>
  </si>
  <si>
    <t>REBECA SOARES NUNES</t>
  </si>
  <si>
    <t>MERCADO SILVA LTDA</t>
  </si>
  <si>
    <t>FAMILIA FORMENTO SUPERMERCADO LTDA</t>
  </si>
  <si>
    <t>MERCADO NATHAN LTDA</t>
  </si>
  <si>
    <t>LALU COMERCIO DE ARTIGOS PARA FESTAS LTDA</t>
  </si>
  <si>
    <t>JOSE NILTON SILVA LIMA</t>
  </si>
  <si>
    <t>CONVENIENCIA DA PRACA LTDA</t>
  </si>
  <si>
    <t>PATRIK ANDERSON SILVERIO</t>
  </si>
  <si>
    <t>MERCADO DOM BOSCO LTDA</t>
  </si>
  <si>
    <t>PORTO SUPERMERCADO LTDA</t>
  </si>
  <si>
    <t>PANIFICADORA E CONFEITARIA A PORTUGUESA LTDA</t>
  </si>
  <si>
    <t>LUCILO DE LIMA SANTOS</t>
  </si>
  <si>
    <t>MINI MERCADO KIVILA LTDA</t>
  </si>
  <si>
    <t>JULIOMAR ANTUNES</t>
  </si>
  <si>
    <t>MERCADO BORBA LTDA</t>
  </si>
  <si>
    <t>DESTILARIA E COMERCIO DE BEBIDAS E ALIMENTOS TUNGA LTDA</t>
  </si>
  <si>
    <t>JOSE MATHEUS KATCHUK</t>
  </si>
  <si>
    <t>CONVENIENCIA SANTA BELLA LTDA</t>
  </si>
  <si>
    <t>WILLIAM PEDRO RAMOS MIRANDA</t>
  </si>
  <si>
    <t>SUPERMERCADO FABRICIO LTDA</t>
  </si>
  <si>
    <t>EVA FURQUIM DE LIMA</t>
  </si>
  <si>
    <t>CONVENIENCIA ROYAL LTDA</t>
  </si>
  <si>
    <t>CENIRA DA SILVA KOWALCZUK</t>
  </si>
  <si>
    <t>THAIS REGINA DA SILVA HIPPLER</t>
  </si>
  <si>
    <t>CORVINA S BAR E MERCADO LTDA</t>
  </si>
  <si>
    <t>KELY CRISTINA MERCADO, ACOUGUE E PADARIA LTDA</t>
  </si>
  <si>
    <t>ALEXANDRE DOS SANTOS DIATEL</t>
  </si>
  <si>
    <t>EMPORIUM DOS SABORES LTDA</t>
  </si>
  <si>
    <t>JOSE PEREIRA</t>
  </si>
  <si>
    <t>LEANDERSON PACHECO DE SOUZA</t>
  </si>
  <si>
    <t>MERCADO SCHVINN LTDA</t>
  </si>
  <si>
    <t>YAGO EMANUEL CUCCO</t>
  </si>
  <si>
    <t>DAIANA COSTA SILVA</t>
  </si>
  <si>
    <t>CLAUDETE VEIGA</t>
  </si>
  <si>
    <t>65.446.918 JURANDIR ANTUNES</t>
  </si>
  <si>
    <t>EMPORIO COMERCIO DE CARNES LTDA</t>
  </si>
  <si>
    <t>MIRIAM DOS SANTOS</t>
  </si>
  <si>
    <t>COMERCIAL ITAMAR LTDA</t>
  </si>
  <si>
    <t>LANCHONETE E RESTAURANTE VENEZA LTDA</t>
  </si>
  <si>
    <t>WALDEMAR BECK</t>
  </si>
  <si>
    <t>FRANCISCO ALEXANDRE MERCEARIA ME</t>
  </si>
  <si>
    <t>SUPERMERCADO CARICAS LTDA</t>
  </si>
  <si>
    <t>LANCHONETE DUSKY LTDA</t>
  </si>
  <si>
    <t>RENATO VIEIRA E CIA LTDA</t>
  </si>
  <si>
    <t>DIRCEU DA ROCHA ME</t>
  </si>
  <si>
    <t>JOAO LUCAS DA COSTA</t>
  </si>
  <si>
    <t>JK MERCADO E PADARIA LTDA</t>
  </si>
  <si>
    <t>FERREIRA FERREIRA E CIA LTDA</t>
  </si>
  <si>
    <t>ROSI LANE E FILHO LTDA</t>
  </si>
  <si>
    <t>PEDRO JOSE MARCELO</t>
  </si>
  <si>
    <t>HOTEL MARAMBAIA CABECUDAS LTDA</t>
  </si>
  <si>
    <t>PAES E DOCES DA VILA LTDA</t>
  </si>
  <si>
    <t>K E A DOCES E PAES LTDA</t>
  </si>
  <si>
    <t>CAPELLARI LANCHES LTDA</t>
  </si>
  <si>
    <t>MATERIAL ESCOLAR A COLEGIAL LTDA</t>
  </si>
  <si>
    <t>FLORICULTURA IRMAOS MEYER LTDA</t>
  </si>
  <si>
    <t>ESTHER DAMASIO DE ARAUJO CASAGRANDE ME</t>
  </si>
  <si>
    <t>BOHRER E BARBOSA LTDA</t>
  </si>
  <si>
    <t>JOSE HONORATO DOS SANTOS ME</t>
  </si>
  <si>
    <t>PAGIVI COM DE JORNAIS E REVISTAS LTDA</t>
  </si>
  <si>
    <t>ELIZA AURELIA ROMAO</t>
  </si>
  <si>
    <t>MERCADO DA CARNE LTDA</t>
  </si>
  <si>
    <t>GILMAR BOLSI ME</t>
  </si>
  <si>
    <t>A NATUREZA PURA COM DE PROD NATURAIS LTDA</t>
  </si>
  <si>
    <t>CANTINA DO SABOR</t>
  </si>
  <si>
    <t>JULIO CESAR DE DOMENICO</t>
  </si>
  <si>
    <t>FERRAZ COMERCIO DE FLORES LTDA</t>
  </si>
  <si>
    <t>MARCOS DE ANDRADE JUNIOR</t>
  </si>
  <si>
    <t>LANCHONETE GAROTO LTDA</t>
  </si>
  <si>
    <t>CECCATO COM DE ARMAS MUN E ART PESCA</t>
  </si>
  <si>
    <t>ATHENA ASSESSORIA E EVENTOS LTDA</t>
  </si>
  <si>
    <t>NRBC COMERCIO DE CARNES LTDA</t>
  </si>
  <si>
    <t>SANDRI REST E COM DE BEBIDAS LTDA EPP</t>
  </si>
  <si>
    <t>CRISTINA AMERICO PEREIRA ME</t>
  </si>
  <si>
    <t>EMPORIO DA BRAVA LTDA</t>
  </si>
  <si>
    <t>ILHA SOCCER ESPACO ESPORTIVO LTDA</t>
  </si>
  <si>
    <t>NEUMANN MERCEARIA LTDA</t>
  </si>
  <si>
    <t>LISARB COMERCIO ATACADISTA LTDA</t>
  </si>
  <si>
    <t>WU CHAOHONG</t>
  </si>
  <si>
    <t>MEISTER WILLI PADARIA E CONFEITARIA LTDA</t>
  </si>
  <si>
    <t>ENERGIA CASA DE CHA LTDA</t>
  </si>
  <si>
    <t>MINIMERCADO MULLER GALM LTDA</t>
  </si>
  <si>
    <t>GELSON G MIGLIORINI ME</t>
  </si>
  <si>
    <t>EDSON PAULO</t>
  </si>
  <si>
    <t>SEBASTIAO VALDECIR PADILHA</t>
  </si>
  <si>
    <t>PANIFICADORA E CONFEITARIA ANDILU LTDA</t>
  </si>
  <si>
    <t>ADRIANA REJANE DA CRUZ</t>
  </si>
  <si>
    <t>MERCADO PORTUGA LTDA</t>
  </si>
  <si>
    <t>GUILHERME ANTONIO CARDOSO</t>
  </si>
  <si>
    <t>MARLI RODRIGUES COMERCIO</t>
  </si>
  <si>
    <t>MAURICIO RONCATTI DA SILVA ALVES</t>
  </si>
  <si>
    <t>INEZ GUNTZEL</t>
  </si>
  <si>
    <t>COMERCIAL HILLESHEIM LTDA</t>
  </si>
  <si>
    <t>CAROLINE BRAMBILA DE ANDRADE ME</t>
  </si>
  <si>
    <t>MARIA TEREZINHA REBELO ME</t>
  </si>
  <si>
    <t>ALEXANDRA REGINA DA SILVA</t>
  </si>
  <si>
    <t>MINIMERCADO CASAGRANDA LTDA</t>
  </si>
  <si>
    <t>MERCADO E ACOUGUE FAZENDA EIRELI</t>
  </si>
  <si>
    <t>ROGERIO CARLOS DE SOUZA EIRELI</t>
  </si>
  <si>
    <t>PANIFICADORA PAO DA BRAVA LTDA</t>
  </si>
  <si>
    <t>DUTRA E SCHREINER LTDA</t>
  </si>
  <si>
    <t>FAZIONI SUPERMERCADO E ASSADOS EIRELI</t>
  </si>
  <si>
    <t>ANTONIO DE SOUZA CAMELO</t>
  </si>
  <si>
    <t>CANTINA ROCHA LTDA</t>
  </si>
  <si>
    <t>ITAPAES PADARIA E CONFEITARIA LTDA</t>
  </si>
  <si>
    <t>ABC BALAS COM VAREJISTA DE DOCES LTDA</t>
  </si>
  <si>
    <t>MARIA NEUZELI DOS SANTOS DAUER</t>
  </si>
  <si>
    <t>ELLOS PAPELARIA E INFORMATICA LTDA</t>
  </si>
  <si>
    <t>ADRIANO FRANCESCHI DE CAMARGO</t>
  </si>
  <si>
    <t>PITAYA LANCHONETE E RESTAURANTE LTDA</t>
  </si>
  <si>
    <t>SANDRO BARBI</t>
  </si>
  <si>
    <t>PASTELARIA ADOLFO EIRELI</t>
  </si>
  <si>
    <t>CHURRASCARIA MORGANA LTDA</t>
  </si>
  <si>
    <t>PONTINHO DO CAFE EIRELI</t>
  </si>
  <si>
    <t>UNIMED LITORAL COOP DE TRABALHO MEDICO LTDA</t>
  </si>
  <si>
    <t>ECPM ASSESSORIA ESPORTIVA LTDA</t>
  </si>
  <si>
    <t>BOCK E WERNER CLUBE DE PADEL LTDA</t>
  </si>
  <si>
    <t>CROTTA COM DE PROD DE ARMARINHOS LTDA</t>
  </si>
  <si>
    <t>CASA DE CARNES TOMASI LTDA</t>
  </si>
  <si>
    <t>KELLY CRISTIANE MARTINS ILKIW</t>
  </si>
  <si>
    <t>JC ACOUGUE E SUPERMERCADO LTDA</t>
  </si>
  <si>
    <t>MERCADO ALINE DE SOUZA LTDA</t>
  </si>
  <si>
    <t>MARKET BEE COMERCIO LTDA</t>
  </si>
  <si>
    <t>ALANN MORAIS DE OLIVEIRA</t>
  </si>
  <si>
    <t>CATARINA A PADARIA LTDA</t>
  </si>
  <si>
    <t>ESTER RAMOS DAUFENBACH</t>
  </si>
  <si>
    <t>BRF SA</t>
  </si>
  <si>
    <t>VJP SPORTS LTDA</t>
  </si>
  <si>
    <t>JACSON A DUARTE</t>
  </si>
  <si>
    <t>CASA DE MADRINHA EVENTOS LTDA</t>
  </si>
  <si>
    <t>ROBSON CARLOS RUSSI</t>
  </si>
  <si>
    <t>UTILIDADES LONGO LTDA</t>
  </si>
  <si>
    <t>THIAGO CESAR MELLO</t>
  </si>
  <si>
    <t>CLEISON ROBERTO RAIMUNDO</t>
  </si>
  <si>
    <t>ANNE COMERCIO DE ALIMENTOS LTDA</t>
  </si>
  <si>
    <t>KARLA CRISTINA VALENZA</t>
  </si>
  <si>
    <t>MARCELO RODRIGUES</t>
  </si>
  <si>
    <t>ALCINDO DE PAULA ROSA FILHO</t>
  </si>
  <si>
    <t>GIG FESTAS COM DE ART PARA FESTAS EIRELI</t>
  </si>
  <si>
    <t>MERCADO ITA LTDA</t>
  </si>
  <si>
    <t>HUDSON HENRIQUE DE MORAES RODRIGUES</t>
  </si>
  <si>
    <t>ROCHA E MENDES PANIFICADORA E CONF LTDA</t>
  </si>
  <si>
    <t>JK ALIMENTOS LTDA</t>
  </si>
  <si>
    <t>MEGA BRASIL DISTRIB DE GENER ALIM EIRELI</t>
  </si>
  <si>
    <t>JULIANO AUTOMOVEIS LTDA</t>
  </si>
  <si>
    <t>FB BOUTIQUE DE CESTAS LTDA</t>
  </si>
  <si>
    <t>IDEALIZA PARK ESTACIONAMENTO LTDA</t>
  </si>
  <si>
    <t>SIDNEI VAZ CORREIA</t>
  </si>
  <si>
    <t>ESPETINHO DA BRAVA CONVENIENCIA LTDA</t>
  </si>
  <si>
    <t>MILKY MOO LTDA</t>
  </si>
  <si>
    <t>CAMILA HELENA CORREIA MERCADO</t>
  </si>
  <si>
    <t>JULIUS CESAR MORETTI</t>
  </si>
  <si>
    <t>CARAMELA EMPORIO LTDA</t>
  </si>
  <si>
    <t>THE SAILO LTDA</t>
  </si>
  <si>
    <t>CASA DE MADRINHA EVENTOS</t>
  </si>
  <si>
    <t>YMMA FLORES E PRESENTES LTDA</t>
  </si>
  <si>
    <t>MARIA ODETE FURTADO LIMA 83317465972</t>
  </si>
  <si>
    <t>LUCILAINE DE OLIVEIRA</t>
  </si>
  <si>
    <t>MARCATTO LTDA</t>
  </si>
  <si>
    <t>BRAVA MARKET LTDA</t>
  </si>
  <si>
    <t>VAGNER TOMASI LTDA</t>
  </si>
  <si>
    <t>KITUTES COM AMOR E CARINHO LTDA</t>
  </si>
  <si>
    <t>BARRA NORTE MINI MERCADO LTDA</t>
  </si>
  <si>
    <t>GRAO SABOR CAFETERIA LTDA</t>
  </si>
  <si>
    <t>XAMA CONVENIENCIA LTDA</t>
  </si>
  <si>
    <t>MR ARMAZEM EXPRESS LTDA</t>
  </si>
  <si>
    <t>EMPORIO FIGUEIRA LTDA.</t>
  </si>
  <si>
    <t>MARIA HELENA DA SILVA LTDA</t>
  </si>
  <si>
    <t>ITALIANA GARDEN GASTRONOMIA LTDA</t>
  </si>
  <si>
    <t>LIQING COMERCIO LTDA</t>
  </si>
  <si>
    <t>CAIS DO PORTO EMPORIO DE SABORES LTDA</t>
  </si>
  <si>
    <t>GEORGIA LIZ LEAO DE OLIVEIRA</t>
  </si>
  <si>
    <t>MINI MERCADO E CONVENIENCIA ALTAS HORAS LTDA</t>
  </si>
  <si>
    <t>VR CONVENIENCIA LTDA</t>
  </si>
  <si>
    <t>JOSE DE SOUSA MORAIS FILHO</t>
  </si>
  <si>
    <t>PADARIA E CONFEITARIA NEIDE LTDA</t>
  </si>
  <si>
    <t>SANTA FLOR PADARIA E CONFEITARIA LTDA</t>
  </si>
  <si>
    <t>ARENA YES GESTAO DE ESPACOS E EVENTOS ESPORTIVOS LTDA</t>
  </si>
  <si>
    <t>NSL PAES E COFFEE LTDA</t>
  </si>
  <si>
    <t>LANCHONETE VELASCO LTDA</t>
  </si>
  <si>
    <t>CIRLEY LAMIM 03383906930</t>
  </si>
  <si>
    <t>NOSSO PADEL CLUBE LTDA</t>
  </si>
  <si>
    <t>MIRIANE REIBNITZ</t>
  </si>
  <si>
    <t>EMPORIO BEBIDAS EXCLUSIVE LTDA</t>
  </si>
  <si>
    <t>FABIANO RIBEIRO DOS SANTOS</t>
  </si>
  <si>
    <t>CLAUDIA MELO DA SILVA</t>
  </si>
  <si>
    <t>MERCEARIA DO TIKO LTDA</t>
  </si>
  <si>
    <t>THE SAILOR RESTAURANT LTDA</t>
  </si>
  <si>
    <t>WILLSON RESTAURANTE LTDA</t>
  </si>
  <si>
    <t>COMERCIAL UTILIDADES LTDA</t>
  </si>
  <si>
    <t>FEG BALAS COMERCIO VAREJISTA DE DOCES LTDA</t>
  </si>
  <si>
    <t>SUPERMERCADO BOM DIA UM LTDA</t>
  </si>
  <si>
    <t>NERCOLINI E CIA LTDA</t>
  </si>
  <si>
    <t>MEG SUPERMERCADO LTDA</t>
  </si>
  <si>
    <t>SUPERMERCADO HAAG LTDA</t>
  </si>
  <si>
    <t>SUPERMERCADO EUGENIO STEIDEL LTDA</t>
  </si>
  <si>
    <t>SUPERMERCADO REVIWER LTDA</t>
  </si>
  <si>
    <t>SALVI E BASSO LTDA</t>
  </si>
  <si>
    <t>CLARA WINIARSKI ZIELINSKI</t>
  </si>
  <si>
    <t>SUPERMERCADO CASTELO LTDA</t>
  </si>
  <si>
    <t>CONVENIENCIA DO JEFE LTDA</t>
  </si>
  <si>
    <t>M J H BACH LTDA</t>
  </si>
  <si>
    <t>LUCILIA FRANCISCA ARTIN</t>
  </si>
  <si>
    <t>ARI VILMAR MUNHOZ DE LIMA E CIA LTDA</t>
  </si>
  <si>
    <t>OSVALDO GERVASIO RODRIGUES</t>
  </si>
  <si>
    <t>SUPERMERCADO BOM DIA UM LTDA FILIAL</t>
  </si>
  <si>
    <t>LUCIANE PAULA STEILEIN</t>
  </si>
  <si>
    <t>SILVANA HOPFNER</t>
  </si>
  <si>
    <t>MERCADO UNIAO UM LTDA</t>
  </si>
  <si>
    <t>VILSON BRANDAO EEP</t>
  </si>
  <si>
    <t>JOSE LOURENCO E CIA LTDA</t>
  </si>
  <si>
    <t>ELZA NAIDEK</t>
  </si>
  <si>
    <t>AROLDO VEIGA</t>
  </si>
  <si>
    <t>JOSE VINCI ME</t>
  </si>
  <si>
    <t>DROGARIA VIVER ITAIOPOLIS EIRELI</t>
  </si>
  <si>
    <t>SOARES AVENIDA SUPERMERCADO LTDA</t>
  </si>
  <si>
    <t>POSTO ZAKA JARDIM LTDA</t>
  </si>
  <si>
    <t>BOM PRECO UTILIDADES DOMESTICAS LTDA</t>
  </si>
  <si>
    <t>CONFEITARIA PETRENTCHUK LTDA</t>
  </si>
  <si>
    <t>MARCOS FERNANDES DOS SANTOS</t>
  </si>
  <si>
    <t>SILMARA DE LIMA ME</t>
  </si>
  <si>
    <t>SUPERMERCADO CENTRAL</t>
  </si>
  <si>
    <t>COML AUTO POSTO ESMERALDO LTDA</t>
  </si>
  <si>
    <t>LUIZ CARLOS LATOCHESKI &amp; CIA LTDA</t>
  </si>
  <si>
    <t>LUCIANE PAULA STEILEIN GALLOTI</t>
  </si>
  <si>
    <t>SILVIO SOBCZACK</t>
  </si>
  <si>
    <t>NELSON PEREIRA DOS SANTOS LANCHONETE</t>
  </si>
  <si>
    <t>MERCADO MAKE LTDA</t>
  </si>
  <si>
    <t>DVB COMERCIO DE MEDICAMENTOS E PERF LTDA</t>
  </si>
  <si>
    <t>FUTURITTY SUPERMERCADO LTDA</t>
  </si>
  <si>
    <t>DANIELE SANTI VIEIRA FERREIRA</t>
  </si>
  <si>
    <t>SUPERMERCADO BRUDA LTDA</t>
  </si>
  <si>
    <t>SILVIA SOBCZACK</t>
  </si>
  <si>
    <t>AUTO POSTO IRMAOS LINZMEIER LTDA</t>
  </si>
  <si>
    <t>MERCADO ZOREK E GROSSKOPF LTDA</t>
  </si>
  <si>
    <t>MINI MERCADO VINI LTDA</t>
  </si>
  <si>
    <t>MARIA LINDACIR BONETE OLIVEIRA SCHELBUER</t>
  </si>
  <si>
    <t>C R O MERCADO LTDA</t>
  </si>
  <si>
    <t>ZAKAZ COMERCIO DE REPRESENTACAO LTDA</t>
  </si>
  <si>
    <t>SIDNEI ADRIANO KAMIENSKY CUBAS</t>
  </si>
  <si>
    <t>AUTO POSTO POLIS LTDA</t>
  </si>
  <si>
    <t>AUTO POSTO ITAIO LTDA</t>
  </si>
  <si>
    <t>ENI DAS GRACAS KRAUSS</t>
  </si>
  <si>
    <t>HOTEL FLEX LTDA</t>
  </si>
  <si>
    <t>MERCADO NIEDZELSKI LTDA</t>
  </si>
  <si>
    <t>IDEAL GUAPO LTDA</t>
  </si>
  <si>
    <t>ILDA DIAS RIBEIRO</t>
  </si>
  <si>
    <t>SONIA KOTELAK</t>
  </si>
  <si>
    <t>ELENICE DE SA RIBAS IGLICOSKI</t>
  </si>
  <si>
    <t>MARIO SELENKO</t>
  </si>
  <si>
    <t>ROCHA FARMACIA E DROGARIA LTDA</t>
  </si>
  <si>
    <t>POSTO ESTIVA LTDA</t>
  </si>
  <si>
    <t>PEDRO BODNAR ME</t>
  </si>
  <si>
    <t>ALINE LUCACHINSKI</t>
  </si>
  <si>
    <t>ADEMAR SUPERMERCADO LTDA</t>
  </si>
  <si>
    <t>MERCADO AVENIDA MIX LTDA</t>
  </si>
  <si>
    <t>MARILDA AP SILVEIRA DE ANDRADE DENK EPP</t>
  </si>
  <si>
    <t>OTAVIO VERVENCZAK</t>
  </si>
  <si>
    <t>LUIS PAULO RIBAS PIMENTAL</t>
  </si>
  <si>
    <t>MINIMERCADO MOEMA LTDA</t>
  </si>
  <si>
    <t>MERCADO ADAMEK LTDA</t>
  </si>
  <si>
    <t>ROSENILDA CARVALHO DOS SANTOS</t>
  </si>
  <si>
    <t>MERCADO E ACOUGUE MIRETZKI LTDA</t>
  </si>
  <si>
    <t>SUPERMERCADO HILARIO FUCHS LTDA</t>
  </si>
  <si>
    <t>KEREN SOARES NARDO DE SOUZA ME</t>
  </si>
  <si>
    <t>SIRLENE APARECIDA ROCHA</t>
  </si>
  <si>
    <t>ALCEU KUCARZ E CIA LTDA</t>
  </si>
  <si>
    <t>BARBARA ALIOT DA COSTA RAVANELLO E CIA</t>
  </si>
  <si>
    <t>ALFREDO FERENS</t>
  </si>
  <si>
    <t>ROSANGELA APARECIDA PYRCIAK</t>
  </si>
  <si>
    <t>ANDRIELI GONCALVES</t>
  </si>
  <si>
    <t>AUTO POSTO BOM JESUS ITAIOPOLIS LTDA</t>
  </si>
  <si>
    <t>AUTO POSTO MATINHOS LTDA</t>
  </si>
  <si>
    <t>MARCIA SCHULTZ GROSSKOPF</t>
  </si>
  <si>
    <t>MARIA JOSE PEREIRA DA SILVA</t>
  </si>
  <si>
    <t>DO ALLE DOCES E EMBALAGENS EIRELI</t>
  </si>
  <si>
    <t>ARMAZEM DO NENINHO LTDA</t>
  </si>
  <si>
    <t>GILSON MACHADO MASSANEIRO</t>
  </si>
  <si>
    <t>RESTAURANTE E LANCHONETE NORTE SUL EIRELI</t>
  </si>
  <si>
    <t>ACOUGUE E MINIMERCADO HELENA EIRELI</t>
  </si>
  <si>
    <t>L4 VAREJO LTDA</t>
  </si>
  <si>
    <t>DANIELE DE FATIMA GOCHINSKI</t>
  </si>
  <si>
    <t>BK ALIMENTOS LTDA</t>
  </si>
  <si>
    <t>PATO COMERCIO DE COMBUSTIVEIS LTDA</t>
  </si>
  <si>
    <t>MATEUS MUNHOZ DA SILVA WERKA</t>
  </si>
  <si>
    <t>JOSIELE APARECIDA LOIOLA</t>
  </si>
  <si>
    <t>VILMAR S GREIN</t>
  </si>
  <si>
    <t>POSTO ZZ LTDA</t>
  </si>
  <si>
    <t>JOAO BATISTA MOREIRA EIRELI</t>
  </si>
  <si>
    <t>LIANA MAX</t>
  </si>
  <si>
    <t>AUTO POSTO COLONI LTDA</t>
  </si>
  <si>
    <t>TIAGO CELSO RANK</t>
  </si>
  <si>
    <t>TERESA APARECIDA DE OLIVEIRA</t>
  </si>
  <si>
    <t>KIBARATO PAPELARIA E PRESENTES LTDA</t>
  </si>
  <si>
    <t>LUCIMARA SCHIESSL RIBEIRO</t>
  </si>
  <si>
    <t>DISTRIBUIDORA DE PRODUTOS ESTIVA LTDA</t>
  </si>
  <si>
    <t>COLACO E CIA LTDA</t>
  </si>
  <si>
    <t>JOSE ELIAS ORGUINSKI</t>
  </si>
  <si>
    <t>JEFFERSON BRANDAO DA SILVA</t>
  </si>
  <si>
    <t>MINIMERCADO DO FERPA LTDA</t>
  </si>
  <si>
    <t>ACOUGUE E MERCADO DO SANDRO LTDA</t>
  </si>
  <si>
    <t>BODEGA BRASIL LTDA</t>
  </si>
  <si>
    <t>HOMEM DO CAMPO - SUPERMERCADO LTDA</t>
  </si>
  <si>
    <t>AUTO POSTO ZAKA LTDA</t>
  </si>
  <si>
    <t>POSTO ZAKA PAPANDUVA LTDA</t>
  </si>
  <si>
    <t>COMERCIAL MELNIK LTDA</t>
  </si>
  <si>
    <t>ADRIANA UHLMANN CHAGAS</t>
  </si>
  <si>
    <t>PITT BODNAR INDUSTRIA E PANIFICACAO LTDA</t>
  </si>
  <si>
    <t>LUCAS SZVCHOWSKI</t>
  </si>
  <si>
    <t>PWIEDADE OPERACOES S.A.</t>
  </si>
  <si>
    <t>LUZIA INES MUCHENSKI GELBCKE</t>
  </si>
  <si>
    <t>ANDREIA SIMOES DA SILVA</t>
  </si>
  <si>
    <t>ARMAZEM DO DUXO LTDA</t>
  </si>
  <si>
    <t>ELCIO KLEPACKI</t>
  </si>
  <si>
    <t>PAMIS ALIMENTOS LTDA</t>
  </si>
  <si>
    <t>MERCADO E ACOUGUE KOVALSKI LTDA</t>
  </si>
  <si>
    <t>MINI SHOP MULLER LTDA</t>
  </si>
  <si>
    <t>IZETE SELENKA NICOLAI LTDA</t>
  </si>
  <si>
    <t>NEUCI DIAS MACIEL</t>
  </si>
  <si>
    <t>SUPERMERCADO KUPAS LTDA</t>
  </si>
  <si>
    <t>MERCEARIA CORREA COUTO LTDA</t>
  </si>
  <si>
    <t>AZEVEDO E OLIVEIRA LTDA</t>
  </si>
  <si>
    <t>CASSIANO JUNIOR RUANI LUSTOSA</t>
  </si>
  <si>
    <t>ZULIZA COMERCIAL LTDA</t>
  </si>
  <si>
    <t>LOJA MOLON LTDA</t>
  </si>
  <si>
    <t>SAO FRANCISCO PADARIA LTDA</t>
  </si>
  <si>
    <t>KA BRASIL COMERCIO DE COMBUSTIVEIS LTDA</t>
  </si>
  <si>
    <t>HOTEL ZANELLA JASPER LTDA</t>
  </si>
  <si>
    <t>JONATAS ROSA</t>
  </si>
  <si>
    <t>ELADIR MARIA DE OLIVEIRA</t>
  </si>
  <si>
    <t>SANDRO JOSE KUNZEL</t>
  </si>
  <si>
    <t>ROSIMERI TERESINHA DE OLIVEIRA</t>
  </si>
  <si>
    <t>DISTRIBUIDORA DE BEB E EMBAL GALPAO LTDA</t>
  </si>
  <si>
    <t>POSTO DE GASOLINA BARRA DO SUL LTDA</t>
  </si>
  <si>
    <t>ANDERSON CARLOS MENDES</t>
  </si>
  <si>
    <t>SUPER BOM MERCADO LTDA</t>
  </si>
  <si>
    <t>SID COMERCIO DE ALIMENTOS LTDA</t>
  </si>
  <si>
    <t>AUTO POSTO ROLDAN LTDA</t>
  </si>
  <si>
    <t>RUTE APARECIDA PACHECO BILCHES</t>
  </si>
  <si>
    <t>LUCIANO EGGERT ROCHA LTDA</t>
  </si>
  <si>
    <t>INES ZARDO DOCES E SALGADOS LTDA</t>
  </si>
  <si>
    <t>DIONEI DE SOUZA</t>
  </si>
  <si>
    <t>AKITEM PAPELARIA LTDA</t>
  </si>
  <si>
    <t>SONIA MARIA GANDIN MERCEARIA</t>
  </si>
  <si>
    <t>MERCADO CANTINHO DA LAGOA LTDA</t>
  </si>
  <si>
    <t>COMERCIO DE ALIM GAIVOTA LTDA</t>
  </si>
  <si>
    <t>MERCADO GIFER LTDA</t>
  </si>
  <si>
    <t>LUCAS POSSAMAI</t>
  </si>
  <si>
    <t>JEAN VITOR SCHARF ME</t>
  </si>
  <si>
    <t>ANGELICA ANA REIS FONTES ME</t>
  </si>
  <si>
    <t>ADELIR APARECIDA CARBONAL</t>
  </si>
  <si>
    <t>SINUELO COM E INDUSTRIA DE ALIMENTOS LTDA</t>
  </si>
  <si>
    <t>MARLI TEREZINHA LIKES CARBONAL</t>
  </si>
  <si>
    <t>SUPERMERCADO GERACAO LTDA</t>
  </si>
  <si>
    <t>JOSUE ALVES RODRIGUES</t>
  </si>
  <si>
    <t>JOSCELI COLACO DA ROCHA SILVA</t>
  </si>
  <si>
    <t>MERCADO JWC LTDA</t>
  </si>
  <si>
    <t>BAKER TELE COMERCIO LTDA</t>
  </si>
  <si>
    <t>POSTO DOIN LTDA</t>
  </si>
  <si>
    <t>MAR E SOL COM ARTIGOS DE VEST E PRESENTE LTDA</t>
  </si>
  <si>
    <t>PANIFICADORA E CONF DOCE PALADAR EIRELI</t>
  </si>
  <si>
    <t>FERNANDA STELOW</t>
  </si>
  <si>
    <t>XIMENES E SILVA LTDA</t>
  </si>
  <si>
    <t>COMERCIO DE BEBIDAS FAROL LTDA</t>
  </si>
  <si>
    <t>ODAIR JOSE FRANCISCO</t>
  </si>
  <si>
    <t>RESTAURANTE E LANCHONETE ESTRELA DO SUL LTDA</t>
  </si>
  <si>
    <t>BERENICE SWAROWSKY CHUFFO</t>
  </si>
  <si>
    <t>CIBELE MARION DE SOUZA</t>
  </si>
  <si>
    <t>MERCADO MEIRA LTDA</t>
  </si>
  <si>
    <t>MONICA MARTINGNONI ESTORI LTDA</t>
  </si>
  <si>
    <t>ANDERSON TOMASI COSTA E CIA LTDA</t>
  </si>
  <si>
    <t>MRC MERCEARIA E FRUTARIA EIRELI</t>
  </si>
  <si>
    <t>SINUELO SUPERMERCADO E MAT DE CONS LTDA</t>
  </si>
  <si>
    <t>SUPERMERCADO POLASTRO LTDA</t>
  </si>
  <si>
    <t>J E N MERCEARIA LTDA</t>
  </si>
  <si>
    <t>JEFERSON CLAUDIO</t>
  </si>
  <si>
    <t>ANDREA CRISTINA DA SILVA ME</t>
  </si>
  <si>
    <t>VALDERI TEREZINHA VAZ</t>
  </si>
  <si>
    <t>AUTO POSTO DUQUE DE CAXIAS LTDA</t>
  </si>
  <si>
    <t>KLEVERSON BERNARDES</t>
  </si>
  <si>
    <t>ADEMAR FERREIRA DE CAMARGO</t>
  </si>
  <si>
    <t>INDIAMARA APARECIDA DE SOUZA ME</t>
  </si>
  <si>
    <t>NOILSON CARLOS DA SILVA</t>
  </si>
  <si>
    <t>DILSON RAMAO RIBEIRO</t>
  </si>
  <si>
    <t>LUIS GUSTAVO DUARTE</t>
  </si>
  <si>
    <t>EMPORIO MALTACA E FIUZA LTDA</t>
  </si>
  <si>
    <t>JOICE HERNATZKI</t>
  </si>
  <si>
    <t>POSTO PINHEIROS LTDA</t>
  </si>
  <si>
    <t>MALUCHE RESTAURANTE LTDA</t>
  </si>
  <si>
    <t>WILLIAN JACKSON DE JESUS</t>
  </si>
  <si>
    <t>MARGARETE MARCELINO DE ABREU</t>
  </si>
  <si>
    <t>PADARIA E CONFEITARIA DOCE TRADICAO LTDA</t>
  </si>
  <si>
    <t>JAQUELINE NASSAR CIDRAL</t>
  </si>
  <si>
    <t>MERCADO SCHERVINSKI LTDA</t>
  </si>
  <si>
    <t>EXPRESSO GAS CONVENIENCIAS LTDA</t>
  </si>
  <si>
    <t>BRUNO NICKEFORUK</t>
  </si>
  <si>
    <t>ANSELMO FREITAS GARZON</t>
  </si>
  <si>
    <t>ANDRE FILLIPE NERLING</t>
  </si>
  <si>
    <t>GABRIELA MAIA DA SILVA MIRA</t>
  </si>
  <si>
    <t>PAULO HENRIQUE BENATO</t>
  </si>
  <si>
    <t>JERRY ADRIANO DOS SANTOS</t>
  </si>
  <si>
    <t>ATACADAO DA LIMPEZA LTDA</t>
  </si>
  <si>
    <t>SUL MARINE SUPPLY FORNEC DE NAVIOS EIRELI</t>
  </si>
  <si>
    <t>MERCADO KI PRECO LTDA</t>
  </si>
  <si>
    <t>ALYDES NAIARA SOUZA DE LIMA</t>
  </si>
  <si>
    <t>GILMAR TAVARES</t>
  </si>
  <si>
    <t>GERHARDT E MARCANTE PANIFICADORA LTDA</t>
  </si>
  <si>
    <t>EDILANE DE SOUZA</t>
  </si>
  <si>
    <t>TEREZINHA DE JESUS MONTEIRO BUENO</t>
  </si>
  <si>
    <t>ROSEMARY WEINGARTNER</t>
  </si>
  <si>
    <t>KELY REGINA SILVEIRA</t>
  </si>
  <si>
    <t>FLORICULTURA KEMAR LTDA</t>
  </si>
  <si>
    <t>PARADA DA MI PIZZARIA E LANCHERIA LTDA</t>
  </si>
  <si>
    <t>UBATUBA PAES E DOCES LTDA</t>
  </si>
  <si>
    <t>BINOT PAES E DOCES LTDA</t>
  </si>
  <si>
    <t>DILSON PEREZ SILVA</t>
  </si>
  <si>
    <t>PADARIA E MERCADO HELENA LTDA</t>
  </si>
  <si>
    <t>FRANCIELY CRISTINE DOS SANTOS</t>
  </si>
  <si>
    <t>RENATA BORBA</t>
  </si>
  <si>
    <t>FERNANDO SILVESTRE SCHMITT</t>
  </si>
  <si>
    <t>CRISLAINE ROCHA PEREIRA HUF</t>
  </si>
  <si>
    <t>LEIDE MIRIAM COELHO DA SILVA</t>
  </si>
  <si>
    <t>HD FLORICULTURA E PAISAGISMO LTDA</t>
  </si>
  <si>
    <t>GEORGE TADEU VAZ DA SILVA</t>
  </si>
  <si>
    <t>DIEGO MARLON MELO</t>
  </si>
  <si>
    <t>IRMAOS SCHARF LTDA</t>
  </si>
  <si>
    <t>ETIENE CLEUSA CIQUEIRA</t>
  </si>
  <si>
    <t>EMPORIO DA GULA MAIA</t>
  </si>
  <si>
    <t>LUCAS FIGUEIRO VARELA</t>
  </si>
  <si>
    <t>REGIANE DE OLIVEIRA</t>
  </si>
  <si>
    <t>SIDNEI FLORIANO</t>
  </si>
  <si>
    <t>WALQUIRIA SANTOS DE SOUZA</t>
  </si>
  <si>
    <t>FABIO SALAIBB COELHO</t>
  </si>
  <si>
    <t>CASA DO PREGO COMERCIO DE PREGOS LTDA</t>
  </si>
  <si>
    <t>KARINA DE OLIVEIRA BELLO</t>
  </si>
  <si>
    <t>VINICIUS GABRIEL DE MELO PRESTES 00945421044</t>
  </si>
  <si>
    <t>LAUDENIZE DALLMANN</t>
  </si>
  <si>
    <t>PETRONILHA FAGUNDES MACIEL</t>
  </si>
  <si>
    <t>JM GERENCIADORA DE HOTELARIA GUARATUBA LTDA</t>
  </si>
  <si>
    <t>KAROLINE RIBEIRO</t>
  </si>
  <si>
    <t>POSTO SAO FRANCISCO LTDA</t>
  </si>
  <si>
    <t>COMERCIAL PRECO BOM LTDA</t>
  </si>
  <si>
    <t>LEANDRO DE MIRANDA</t>
  </si>
  <si>
    <t>LILIANE AUGUSTA DO LIVRAMENTO MELO LTDA</t>
  </si>
  <si>
    <t>ANAILE MARIANE CHIARELLI DUARTE</t>
  </si>
  <si>
    <t>MANO PANIFICADORA E CONFEITARIA LTDA</t>
  </si>
  <si>
    <t>PIPOK PIPOCARIA E DOCERIA LTDA</t>
  </si>
  <si>
    <t>MILENE GONCALVES DA ROSA</t>
  </si>
  <si>
    <t>CASA DE CARNES DUNUTE LTDA</t>
  </si>
  <si>
    <t>COSTA MERCADO LTDA</t>
  </si>
  <si>
    <t>NAYARA LOUREIRO DE PAULA</t>
  </si>
  <si>
    <t>SAO FRANCISCO COMERCIO DE ALIMENTOS E TRANSPORTE LTDA</t>
  </si>
  <si>
    <t>DORACI APARECIDA DE SOUZA CRIMINACIO</t>
  </si>
  <si>
    <t>JENIFER STANGE CRESCENCIO</t>
  </si>
  <si>
    <t>AMANDA DUTRA BEZ</t>
  </si>
  <si>
    <t>SUPER ECONOMIA BARRA DO SUL LTDA</t>
  </si>
  <si>
    <t>ROSANGELA HAIDUK</t>
  </si>
  <si>
    <t>ACAJUA LANCHONETE E RESTAURANTE LTDA</t>
  </si>
  <si>
    <t>MERCADO SAO GABRIEL LTDA</t>
  </si>
  <si>
    <t>POSTO PRAIA DO ERVINO LTDA</t>
  </si>
  <si>
    <t>PARADA 101 GRILL LTDA</t>
  </si>
  <si>
    <t>LIANE REGINA KLEINSCHMIDT</t>
  </si>
  <si>
    <t>JEFFERSON LUIZ DE SOUZA</t>
  </si>
  <si>
    <t>ELIZANDRE RODIAK</t>
  </si>
  <si>
    <t>PANIFICADORA VO LUCIA LTDA</t>
  </si>
  <si>
    <t>QU4TRO SE7E MERCEARIA E CONVENIENCIA LTDA</t>
  </si>
  <si>
    <t>MARIANGELA APARECIDA MENDES GORSKI</t>
  </si>
  <si>
    <t>SUPERMERCADO MPM SFS LTDA</t>
  </si>
  <si>
    <t>BELLA E MANU AVIAMENTOS LTDA</t>
  </si>
  <si>
    <t>60.398.507 VANESSA DA SILVA FERNANDES</t>
  </si>
  <si>
    <t>MERCADO FERNANDES LTDA</t>
  </si>
  <si>
    <t>SIMONE DAUER LTDA</t>
  </si>
  <si>
    <t>49.497.991 JULIANA BARBOSA</t>
  </si>
  <si>
    <t>FERREIRA CASA DO CHURRASCO LTDA</t>
  </si>
  <si>
    <t>ALANNA STEFFANNI VALENTE MOREIRA</t>
  </si>
  <si>
    <t>MOKA LANCHONETE E CAFE LTDA</t>
  </si>
  <si>
    <t>VALDEMIR CORREA</t>
  </si>
  <si>
    <t>NONA DITA LTDA</t>
  </si>
  <si>
    <t>46.190.026 EDIVANEO XAVIER GONCALVES</t>
  </si>
  <si>
    <t>VIAPIANA REFEICOES LTDA</t>
  </si>
  <si>
    <t>EMPORIO DE PRODUTOS NATURAIS TERRA VIVA LTDA</t>
  </si>
  <si>
    <t>SCHMITT CONVENIENCIAS LTDA</t>
  </si>
  <si>
    <t>APARTPOUSADA RESIDENCIAL DOS REIS LTDA</t>
  </si>
  <si>
    <t>MERCEARIA ODIMAR LTDA</t>
  </si>
  <si>
    <t>SUPERMERCADO BRANDEBURG LTDA</t>
  </si>
  <si>
    <t>MINI MERCADO KROEGER LTDA</t>
  </si>
  <si>
    <t>VERDUREIRA DA RAQUEL LTDA</t>
  </si>
  <si>
    <t>SUPERMERCADO GUMZ LTDA</t>
  </si>
  <si>
    <t>LANCHONETE IVONE LTDA</t>
  </si>
  <si>
    <t>VERDUREIRA E MERCEARIA DIMAR LTDA</t>
  </si>
  <si>
    <t>LANCHONETE FRANCI LTDA</t>
  </si>
  <si>
    <t>LANCHONETE HEISER</t>
  </si>
  <si>
    <t>JOZEL COM DE VERDURAS E FRUTAS LTDA</t>
  </si>
  <si>
    <t>MINIMERCADO E UTILIDADES JJD LTDA</t>
  </si>
  <si>
    <t>PADARIA MERCEARIA E CONF TECNOPAN LTDA</t>
  </si>
  <si>
    <t>OSNI WARMELING</t>
  </si>
  <si>
    <t>POSTO RIO DA LUZ LTDA</t>
  </si>
  <si>
    <t>PANIFICADORA E CONFEIT 25 DE JULHO LTDA</t>
  </si>
  <si>
    <t>POSTO MARECHAL LTDA</t>
  </si>
  <si>
    <t>POSTO EMMENDORFER LTDA</t>
  </si>
  <si>
    <t>SUL COM COMB LUBRIF LTDA</t>
  </si>
  <si>
    <t>POSTO KILOMETRO SETE LTDA</t>
  </si>
  <si>
    <t>MUSSE RESTAURANTE LTDA</t>
  </si>
  <si>
    <t>MERCEARIA MARCHIOLLI LTDA</t>
  </si>
  <si>
    <t>POSTO AGRICOPEL LTDA</t>
  </si>
  <si>
    <t>BIER PANIFICADORA LTDA</t>
  </si>
  <si>
    <t>ALTAMIRO INACIO E CIA LTDA</t>
  </si>
  <si>
    <t>SABRINA L DOS SANTOS MERCEARIA</t>
  </si>
  <si>
    <t>PADARIA E CONFEITARIA INACIO LTDA</t>
  </si>
  <si>
    <t>POSTO MIME LTDA F 11</t>
  </si>
  <si>
    <t>PRONT PANI PANIFICADORA E CONFEITARIA LTDA</t>
  </si>
  <si>
    <t>POSTO CIDADE LTDA</t>
  </si>
  <si>
    <t>PANIFICADORA E CONF ALIANCA LTDA</t>
  </si>
  <si>
    <t>SORVETES SPESSATTO LTDA</t>
  </si>
  <si>
    <t>MINI MERCADO ONILDO CUNHA LTDA</t>
  </si>
  <si>
    <t>MERCADO FURLANI LTDA</t>
  </si>
  <si>
    <t>COMERCIO DE CHOCOLATES LAZARO LTDA</t>
  </si>
  <si>
    <t>POSTO ALVORADA LTDA</t>
  </si>
  <si>
    <t>CANTINA CCAA LTDA</t>
  </si>
  <si>
    <t>BEATRIZ S DELL AGNELO E CIA LTDA</t>
  </si>
  <si>
    <t>LINDOMAR CASTILHO BORGES ZANAQUI</t>
  </si>
  <si>
    <t>POSTO PEZZINI LTDA</t>
  </si>
  <si>
    <t>COMERCIAL VIDA LTDA</t>
  </si>
  <si>
    <t>MERCADO CD LTDA</t>
  </si>
  <si>
    <t>CONFEITARIA PANIFICADORA FK LTDA</t>
  </si>
  <si>
    <t>GILBERTO KAJEVSKI E CIA LTDA</t>
  </si>
  <si>
    <t>PANIFICADORA POINT PAO LTDA</t>
  </si>
  <si>
    <t>CASA DO CRIADOR ANP LTDA</t>
  </si>
  <si>
    <t>SUPER CA PANIFICADORA E CONFEITARIA LTDA</t>
  </si>
  <si>
    <t>MERCEARIA ROSARIO LTDA</t>
  </si>
  <si>
    <t>POSTO MAIOCHI JARAGUA LTDA</t>
  </si>
  <si>
    <t>MERCEARIA DA BARRA LTDA</t>
  </si>
  <si>
    <t>MINIMERCEARIA PEREIRA E SANTOS LTDA</t>
  </si>
  <si>
    <t>MERCEARIA DA VILA LTDA</t>
  </si>
  <si>
    <t>MERCADO E ACOUGUE SANTA CRUZ LTDA</t>
  </si>
  <si>
    <t>COMERCIO DE GENEROS ALIM LTDA</t>
  </si>
  <si>
    <t>MINI MERCADO KAUFHAUS LTDA</t>
  </si>
  <si>
    <t>BAR E MERCEARIA LEMKE LTDA</t>
  </si>
  <si>
    <t>MERCADO T F LTDA</t>
  </si>
  <si>
    <t>MS COMERCIO DE DOCES LTDA</t>
  </si>
  <si>
    <t>MERCADO E ACOUGUE KGB LTDA</t>
  </si>
  <si>
    <t>ALDAIR DA MOTTA BORGES EIRELI</t>
  </si>
  <si>
    <t>MERCADO P&amp;G ZENI LTDA</t>
  </si>
  <si>
    <t>MARCOS MIGUEL SOBIERAY</t>
  </si>
  <si>
    <t>LOJA DE CONVENIENCIA CENTRO MED LTDA</t>
  </si>
  <si>
    <t>PANIFICADORA PARANA LTDA</t>
  </si>
  <si>
    <t>CLECI APARECIDA VOLSKI PANIFICADORA</t>
  </si>
  <si>
    <t>PRESTIGIO PADARIA E CONFEITARIA LTDA</t>
  </si>
  <si>
    <t>MERCADO AK LTDA</t>
  </si>
  <si>
    <t>MERCADO KAUE LTDA</t>
  </si>
  <si>
    <t>POSTO GRID LTDA</t>
  </si>
  <si>
    <t>JEFERSON CORTEZ CARRANCA EIRELI</t>
  </si>
  <si>
    <t>POSTO Z15 LTDA</t>
  </si>
  <si>
    <t>FERNANDO RIBEIRO DE SOUZA</t>
  </si>
  <si>
    <t>SUPERMERCADO DA BARRA LTDA</t>
  </si>
  <si>
    <t>POSTOS FLEX BAEPENDI LTDA</t>
  </si>
  <si>
    <t>MERCADO IRMAOS ROSA LTDA</t>
  </si>
  <si>
    <t>MJD COMECIO DE PROD DE LIMPEZA LTDA</t>
  </si>
  <si>
    <t>POSTO DE COMBUSTIVEIS ZE LUCAS LTDA</t>
  </si>
  <si>
    <t>CENTENARIO CONVENIENCIAS LTDA</t>
  </si>
  <si>
    <t>SUPERMERCADO COMPRE CERTO EIRELI</t>
  </si>
  <si>
    <t>SERGIO RAFAEL LIMA DOS SANTOS</t>
  </si>
  <si>
    <t>PANIFICADORA E CONFEIT CONTAINER LTDA</t>
  </si>
  <si>
    <t>COMERCIO DE GEN ALIMENTICIOS MANU LTDA</t>
  </si>
  <si>
    <t>KILOUCURA COMERCIO DE VARIEDADES LTDA</t>
  </si>
  <si>
    <t>RICO ACAI EIRELI</t>
  </si>
  <si>
    <t>BF LOCADORA DE GAMES LTDA</t>
  </si>
  <si>
    <t>DIAS MINIMERCADO LTDA</t>
  </si>
  <si>
    <t>BJL DISTRIBUIDORA EIRELI</t>
  </si>
  <si>
    <t>CANDIDA COM DE PROD DE LIMPEZA E EMBALAG LTDA</t>
  </si>
  <si>
    <t>VM SHAWARSKI LTDA</t>
  </si>
  <si>
    <t>PANIFICADORA E CONF PAO DE BICO LTDA</t>
  </si>
  <si>
    <t>CANTINHO DOCE JAR PANIF E CON LTDA</t>
  </si>
  <si>
    <t>BRG ALIMENTOS LTDA</t>
  </si>
  <si>
    <t>WELTER AMANN E FURTIM RESTAURANTE LTDA</t>
  </si>
  <si>
    <t>CLEIMAIR CERESA DE OLIVEIRA</t>
  </si>
  <si>
    <t>BACKES E KLEIN COMERCIAL LTDA</t>
  </si>
  <si>
    <t>GM MERCADO LTDA</t>
  </si>
  <si>
    <t>MERCADO TIFA MARTINS LTDA</t>
  </si>
  <si>
    <t>ACAIDERA ACAI 003 LTDA</t>
  </si>
  <si>
    <t>SUPERMERCADO JARAGUA LTDA</t>
  </si>
  <si>
    <t>FLORICULTURA FLORISA LTDA</t>
  </si>
  <si>
    <t>ACAICOM LTDA</t>
  </si>
  <si>
    <t>AMARILIS FLORICULTURA LTDA</t>
  </si>
  <si>
    <t>CIRENEU STENGER SANCHES</t>
  </si>
  <si>
    <t>EDEMIR PRIEBE</t>
  </si>
  <si>
    <t>FLORICULTURA ESQUINA DAS FLORES LTDA</t>
  </si>
  <si>
    <t>GRASIELA TRINDADE PISKE</t>
  </si>
  <si>
    <t>UNI EMBALAGENS EIRELI</t>
  </si>
  <si>
    <t>EFFE MODAS LTDA</t>
  </si>
  <si>
    <t>BARI CAFFE LTDA</t>
  </si>
  <si>
    <t>MINI MERCADO RIO DA LUZ LTDA</t>
  </si>
  <si>
    <t>MERCADO ZANATTA LTDA</t>
  </si>
  <si>
    <t>TORTAS JARAGUA LTDA</t>
  </si>
  <si>
    <t>SUPERMERCADO PORTAL LTDA</t>
  </si>
  <si>
    <t>GUSTAVO PADILHA DA ROSA</t>
  </si>
  <si>
    <t>MINIMERCADO EUCLIDES LTDA</t>
  </si>
  <si>
    <t>CONVENIENCIA RANCHO BEER LTDA</t>
  </si>
  <si>
    <t>RBS COMERCIO DE GENEROS ALIMENTICIOS LTDA</t>
  </si>
  <si>
    <t>FLAVIA NAIANE DO CARMO SOUZA</t>
  </si>
  <si>
    <t>IVANY DE LURDES PINHEIRO</t>
  </si>
  <si>
    <t>CS MERCADO E ACOUGUE LTDA</t>
  </si>
  <si>
    <t>JS CASA DE CARNES LTDA</t>
  </si>
  <si>
    <t>MR MARKET 24 HORAS MICROMARKET LTDA</t>
  </si>
  <si>
    <t>MERCADO SAO PEDRO LTDA</t>
  </si>
  <si>
    <t>ARMAZEM E LANCHONETE DA BARRA LTDA</t>
  </si>
  <si>
    <t>CANTINA CORAZZA LTDA</t>
  </si>
  <si>
    <t>COFFEE BREAK JARAGUA LTDA</t>
  </si>
  <si>
    <t>MAYCOM FABIANO SOARES VASCONCELOS 25515428803</t>
  </si>
  <si>
    <t>PATRICIA REGINA KOTELAK</t>
  </si>
  <si>
    <t>SUPER VERDURAO COMERCIO ALIMENTICIO LTDA</t>
  </si>
  <si>
    <t>MINIMERCADO ANEVAO LTDA</t>
  </si>
  <si>
    <t>FLORICULTURA JARAGUA LTDA</t>
  </si>
  <si>
    <t>BARRA VELHA WILLE HOTEL LTDA</t>
  </si>
  <si>
    <t>CLECI BORGES DE OLIVEIRA DO PRADO</t>
  </si>
  <si>
    <t>ANTONIO DE OLIVEIRA RAUPP</t>
  </si>
  <si>
    <t>GILNEI SCHUNKE</t>
  </si>
  <si>
    <t>FRANCIELE WARMELING LTDA</t>
  </si>
  <si>
    <t>MERCADO HRUSCHKA LTDA</t>
  </si>
  <si>
    <t>MERCADO RIO CERRO LTDA</t>
  </si>
  <si>
    <t>CANTINA TIA NEIDE LTDA</t>
  </si>
  <si>
    <t>HELEM DANUSI PONTES</t>
  </si>
  <si>
    <t>MARILANE KRAFT DA SILVA</t>
  </si>
  <si>
    <t>LIDION CONVENIENCIA LTDA.</t>
  </si>
  <si>
    <t>BEN COMERCIO E SERVICOS LTDA</t>
  </si>
  <si>
    <t>PEG-AI LOJA INTELIGENTE LTDA</t>
  </si>
  <si>
    <t>DISK SALGADOS BARRA II COMERCIO DE ALIMENTOS LTDA</t>
  </si>
  <si>
    <t>MERCADO GONCALVES LTDA</t>
  </si>
  <si>
    <t>BEBIDAS JARAGUA CONVENIENCIA LTDA</t>
  </si>
  <si>
    <t>FEDER COMERCIAL LTDA</t>
  </si>
  <si>
    <t>RESTAURANTE CORAZZA LTDA</t>
  </si>
  <si>
    <t>CLAUDOMAR MENESIO GRASSI</t>
  </si>
  <si>
    <t>DIONE VIEIRA</t>
  </si>
  <si>
    <t>FLAVOR CONVENIENCIA LTDA</t>
  </si>
  <si>
    <t>IUTS DISTRIBUIDORA DE BEBIDAS LTDA</t>
  </si>
  <si>
    <t>GISELE CRISTINA DE OLIVEIRA</t>
  </si>
  <si>
    <t>JOAO AMILTON ALVES BUENO</t>
  </si>
  <si>
    <t>VALDENI PEREIRA JUNIOR</t>
  </si>
  <si>
    <t>DOM VICENTE GASTRO BAR LTDA</t>
  </si>
  <si>
    <t>LANCHONETE E RESTAURANTE CANTINHO DO SABOR SS LTDA</t>
  </si>
  <si>
    <t>ATACA RIO ALIMENTOS LTDA</t>
  </si>
  <si>
    <t>DUARTE E DUARTE COMERCIO DE BEBIDAS LTDA.</t>
  </si>
  <si>
    <t>ALEX SANDRO MORAES</t>
  </si>
  <si>
    <t>MERCADO BENETTI LTDA</t>
  </si>
  <si>
    <t>WILMAR KLUGE FLORICULTURA LTDA</t>
  </si>
  <si>
    <t>J E P DISTRIBUIDORA LTDA</t>
  </si>
  <si>
    <t>DANIEL BELMIRO DE MOURA</t>
  </si>
  <si>
    <t>MERCADO SUPER FACIL LTDA</t>
  </si>
  <si>
    <t>CRUZEIRO DO SUL CONVENIENCIA LTDA</t>
  </si>
  <si>
    <t>MARIO ANTONIO DA SILVA</t>
  </si>
  <si>
    <t>JUANA ANDERSSEM DOS SANTOS DA CRUZ</t>
  </si>
  <si>
    <t>PATRICIA A DA SILVA PANIFICADORA DO VALE</t>
  </si>
  <si>
    <t>MAYARA PATRICIA KRACIK</t>
  </si>
  <si>
    <t>SANDRA REGINA PEREIRA</t>
  </si>
  <si>
    <t>VARIEDADES DE FARIA LTDA</t>
  </si>
  <si>
    <t>JANAINA SILVA DE ANDRADE SOTHE</t>
  </si>
  <si>
    <t>DOM VICENTE FITNESS E CAFE LTDA.</t>
  </si>
  <si>
    <t>PEG AI LOJA INTELIGENTE LTDA</t>
  </si>
  <si>
    <t>60074123 SANDRA CECILIA DE SOUZA MARCELLINO</t>
  </si>
  <si>
    <t>MINI MERCADO SAO PEDRO LTDA</t>
  </si>
  <si>
    <t>CARLOS DANIEL DE SOUZA PEREIRA</t>
  </si>
  <si>
    <t>YERP DISTRIB DE GENEROS ALIM LTDA</t>
  </si>
  <si>
    <t>MERCADO MARIANO NICARETTA LTDA</t>
  </si>
  <si>
    <t>BAR E LANCHES SAO PAULO LTDA</t>
  </si>
  <si>
    <t>PANIFICADORA CONF MARINELLI LTDA</t>
  </si>
  <si>
    <t>L C DA SILVA O FALCAO</t>
  </si>
  <si>
    <t>LUDOVINO COMERCIO DE ALIMENTOS LTDA</t>
  </si>
  <si>
    <t>LANCHONETE E CAFE RIO SAO PAULO LTDA</t>
  </si>
  <si>
    <t>CARDOSO PANIFICADORA LTDA</t>
  </si>
  <si>
    <t>ACOUGUE E MERCEARIA MARTON LTDA</t>
  </si>
  <si>
    <t>KRC DISTRIBUIDORA DE ALIMENTOS LTDA</t>
  </si>
  <si>
    <t>CONFEITARIA DOCE ART LTDA</t>
  </si>
  <si>
    <t>PANIFICADORA BOSSE LTDA</t>
  </si>
  <si>
    <t>SUPERMERCADO DIASVILLE LTDA</t>
  </si>
  <si>
    <t>MARIA IVONE MACHADO</t>
  </si>
  <si>
    <t>DOCA PADARIA E MINI MERCADO LTDA</t>
  </si>
  <si>
    <t>SOLANGE REMOR BARBI ME</t>
  </si>
  <si>
    <t>MERCADO DA TORRE LTDA</t>
  </si>
  <si>
    <t>SANTHIAGO COM DE HORTIFRUTIGRANGEIROS</t>
  </si>
  <si>
    <t>MERCADO E PANIF SILVIO E SILVANIA LTDA</t>
  </si>
  <si>
    <t>CHOCANTE FESTAS E FANTASIAS LTDA</t>
  </si>
  <si>
    <t>ADESIO PEREIRA</t>
  </si>
  <si>
    <t>MAYSON R DE CONTO PASQUALOTO E CIA LTDA</t>
  </si>
  <si>
    <t>COMERCIAL FRUVER LTDA</t>
  </si>
  <si>
    <t>MIRELI COM DE GENEROS ALIMENTICIOS LTDA</t>
  </si>
  <si>
    <t>IVANETE JUSTINO MARCOLINO</t>
  </si>
  <si>
    <t>ABN COMERCIO DE DOCES LTDA</t>
  </si>
  <si>
    <t>ITAMIR BRAATZ LTDA</t>
  </si>
  <si>
    <t>MINIMERCADO DO MIRO LTDA</t>
  </si>
  <si>
    <t>MERCADO MEDEIROS LTDA</t>
  </si>
  <si>
    <t>MINI MERCADO PATYTO LTDA</t>
  </si>
  <si>
    <t>FELIPPI COMERCIO DE ALIMENTOS LTDA</t>
  </si>
  <si>
    <t>BUNN E PICKLER LTDA</t>
  </si>
  <si>
    <t>MAIANE CONFECCOES LTDA</t>
  </si>
  <si>
    <t>ACI TIAGO MACHADO</t>
  </si>
  <si>
    <t>EMPORIUM COM PROD NATURAIS LTDA</t>
  </si>
  <si>
    <t>SILVANA KRUGER</t>
  </si>
  <si>
    <t>DIRCE MARIA GOLEMBIESKI</t>
  </si>
  <si>
    <t>MARIA DE FATIMA LAURINDO O SUPERMERCADO</t>
  </si>
  <si>
    <t>MARIZETE DA SILVA BOBATO E CIA LTDA</t>
  </si>
  <si>
    <t>ALVARENGA LANCHONETE E RESTAURANTE LTDA</t>
  </si>
  <si>
    <t>MERCADO PADARIA E CONF JAJUS LTDA</t>
  </si>
  <si>
    <t>GP COMERCIAL DE ARMARINHOS LTDA</t>
  </si>
  <si>
    <t>SUPERMERCADO BOI DOURADO LTDA</t>
  </si>
  <si>
    <t>PANIFICADORA PORTO RICO LTDA</t>
  </si>
  <si>
    <t>BELO BAR E MERCEARIA LTDA</t>
  </si>
  <si>
    <t>PANIFICADORA PRINCIPES LTDA</t>
  </si>
  <si>
    <t>SANDRO MAURICIO BECK</t>
  </si>
  <si>
    <t>FLORICULTURA BOSQUE DAS FLORES LTDA</t>
  </si>
  <si>
    <t>A J FOODS COMERCIO DE ALIMENTOS LTDA</t>
  </si>
  <si>
    <t>MACOPPI &amp; KEUNECKE LTDA</t>
  </si>
  <si>
    <t>ARMARINHOS FERNANDES LTDA</t>
  </si>
  <si>
    <t>ANITA PANIF E REST LTDA</t>
  </si>
  <si>
    <t>LANCHONETE E MERCEARIA TII LTDA</t>
  </si>
  <si>
    <t>AMIGO PAUL PAN E EMPORIO LTDA</t>
  </si>
  <si>
    <t>BESSER ALIMENTOS LTDA</t>
  </si>
  <si>
    <t>GI COMERCIO DE VERDURAS LTDA</t>
  </si>
  <si>
    <t>EMPORIO PANINO EIRELI</t>
  </si>
  <si>
    <t>EMPORIO CANARINHO LTDA</t>
  </si>
  <si>
    <t>EMPORIO DA LE COM DE PROD NATURAIS LTDA</t>
  </si>
  <si>
    <t>PROSA CYBER LTDA</t>
  </si>
  <si>
    <t>DBCS REFEICOES LTDA</t>
  </si>
  <si>
    <t>JOCEMAR DUARTE BRAATZ PANIF CONF E MERCEARIA LTDA</t>
  </si>
  <si>
    <t>PANIFICADORA DONA HELENA E FILHAS LTDA</t>
  </si>
  <si>
    <t>VARIEDADES COMERCIO DE PLASTICO LTDA</t>
  </si>
  <si>
    <t>PANIFICADORA GUARUJA EIRELI</t>
  </si>
  <si>
    <t>FERNANDA DE OLIVEIRA DOS SANTOS</t>
  </si>
  <si>
    <t>CAMILA APARECIDA WEBER</t>
  </si>
  <si>
    <t>ODARIA POPOVICZ NIZER</t>
  </si>
  <si>
    <t>MERCEARIA CARMEL LTDA</t>
  </si>
  <si>
    <t>NO GRAU BEBIDAS E CONVENIENCIA LTDA</t>
  </si>
  <si>
    <t>SUPERMERCADO BOI GORDO LTDA</t>
  </si>
  <si>
    <t>MINIMERCADO MG JOINVILLE LTDA</t>
  </si>
  <si>
    <t>FLOR DE BAUNILHA FLORICULTURA LTDA</t>
  </si>
  <si>
    <t>PANIFICADORA E CONFEITARIA FATIMA LTDA</t>
  </si>
  <si>
    <t>ANGELA MARIA PATRICIO</t>
  </si>
  <si>
    <t>ECOLIMPOS PROD DE LIMP E DESCARTAVE LTDA</t>
  </si>
  <si>
    <t>VERDUREIRA AVENIDA LTDA</t>
  </si>
  <si>
    <t>FVV FONDUE MUELLER LTDA</t>
  </si>
  <si>
    <t>JOSIMERE CARDOSO COSTA</t>
  </si>
  <si>
    <t>MERCADO ANITA LTDA</t>
  </si>
  <si>
    <t>MERCADO E MERCEARIA DO CRIS LTDA</t>
  </si>
  <si>
    <t>FABIO ANTONIO DE SOUZA</t>
  </si>
  <si>
    <t>JERUZA MARIELI DE S KONORAT PANIFICADORA</t>
  </si>
  <si>
    <t>MAVA MERCEARIA LTDA</t>
  </si>
  <si>
    <t>PLANETA CONVENIENCIA GUANABARA LTDA</t>
  </si>
  <si>
    <t>JHONI DEVEGILI</t>
  </si>
  <si>
    <t>COMERCIO DE ALIMENTOS PORTO RICO LTDA</t>
  </si>
  <si>
    <t>PANIFICADORA VO CATARINA LTDA</t>
  </si>
  <si>
    <t>MINI MERCADO DOM MOLON LTDA</t>
  </si>
  <si>
    <t>ELIANE DUNZER</t>
  </si>
  <si>
    <t>MARISA CADORIN MULLER</t>
  </si>
  <si>
    <t>VITRINE RECHEADA LTDA</t>
  </si>
  <si>
    <t>JOVENS BEBIDAS E CONVENIENCIA LTDA</t>
  </si>
  <si>
    <t>BABITONGA COMERCIO DE ALIMENTOS LTDA</t>
  </si>
  <si>
    <t>ARI COMERCIO DE ALIMENTOS LTDA</t>
  </si>
  <si>
    <t>DOUGLAS ANTUNES JACQUES</t>
  </si>
  <si>
    <t>COMERCIAL JATIVOCA LTDA</t>
  </si>
  <si>
    <t>JOVENS BEBIDAS FLORESTA LTDA</t>
  </si>
  <si>
    <t>CARDOSO TEM TUDO LTDA</t>
  </si>
  <si>
    <t>MARIA MARCIA SOARES</t>
  </si>
  <si>
    <t>ATACADO DAS CESTAS BASICAS LTDA</t>
  </si>
  <si>
    <t>SUELI MARIA PANDINI</t>
  </si>
  <si>
    <t>BAFONICA UTILIDADES LTDA</t>
  </si>
  <si>
    <t>DONNA S CAFE E RESTAURANTE LTDA</t>
  </si>
  <si>
    <t>SOUZA COMERCIO DE ALIMENTOS LTDA</t>
  </si>
  <si>
    <t>DTS COMERCIO DE PRODUTOS DE HIGIENE E LIMPEZA LTDA</t>
  </si>
  <si>
    <t>LEVE JA DOCES E SALGADOS LTDA</t>
  </si>
  <si>
    <t>VARIEDADES COMERCIO DE PLASTICOS LTDA</t>
  </si>
  <si>
    <t>ECOLIMPOS COMERCIO LTDA</t>
  </si>
  <si>
    <t>SUPER MERCADINHO EXPRESS LTDA</t>
  </si>
  <si>
    <t>MERCADO CAROLINA LTDA.</t>
  </si>
  <si>
    <t>LE COMERCIO DE PRODUTOS ALIMENTICIO NATURAIS LTDA</t>
  </si>
  <si>
    <t>SONIA PEIXOTO FONSECA</t>
  </si>
  <si>
    <t>SABOR &amp; CAFE KELLY LTDA</t>
  </si>
  <si>
    <t>TRANQUILEBA S BEER LTDA</t>
  </si>
  <si>
    <t>MERCADO PANIFICADORA E ACOGUE CEBJ LTDA</t>
  </si>
  <si>
    <t>PAES BUENO STORE LTDA</t>
  </si>
  <si>
    <t>NGN RESTAURANTE LTDA</t>
  </si>
  <si>
    <t>MINIPLUS 24 HORAS LTDA</t>
  </si>
  <si>
    <t>MARINEUSA DOS SANTOS</t>
  </si>
  <si>
    <t>JAISON ROBERTO</t>
  </si>
  <si>
    <t>COMERCIO VAREJISTA BARON LTDA</t>
  </si>
  <si>
    <t>MERCADO VEIGA LTDA</t>
  </si>
  <si>
    <t>PRATIKUS MERCADOS AUTONOMOS LTDA</t>
  </si>
  <si>
    <t>JOVENS BEBIDAS E CONVENIENCIA FLORESTA LTDA</t>
  </si>
  <si>
    <t>CONVENIENCIA PALMEIRAO LTDA</t>
  </si>
  <si>
    <t>HAILOM BRUNO MACHADO</t>
  </si>
  <si>
    <t>AUTHENTIC GOLD COMERCIO LTDA</t>
  </si>
  <si>
    <t>FERNANDO MOLETTA</t>
  </si>
  <si>
    <t>PAO E TRADICAO PANIFICADORA E CONFEITARIA LTDA</t>
  </si>
  <si>
    <t>EDIMAR JONES PEREIRA</t>
  </si>
  <si>
    <t>DPN RESTAURANTE LTDA</t>
  </si>
  <si>
    <t>PANIFICADORA FATIMA LTDA</t>
  </si>
  <si>
    <t>MERCADO MACEDO LTDA</t>
  </si>
  <si>
    <t>MERCADO E CONVENIENCIA RAFAELLI LTDA</t>
  </si>
  <si>
    <t>CLAUDETE APARECIDA CARDOZO WIGGERS</t>
  </si>
  <si>
    <t>JULIANA MARIMON SOVERAL</t>
  </si>
  <si>
    <t>CONCORDIA COMERCIO VAREJISTA DE ALIMENTOS E COSMETICOS LTDA</t>
  </si>
  <si>
    <t>ZEPPELIN COM ALIMENTICIOS LTDA</t>
  </si>
  <si>
    <t>PANIFICADORA CONF DONA FRANCISCA LTDA</t>
  </si>
  <si>
    <t>ENGENHO COM AGRICOLA LTDA</t>
  </si>
  <si>
    <t>MERCADO CAMPOS SALLES LTDA</t>
  </si>
  <si>
    <t>MERCADINHO DE ALIMENTOS KALFELS LTDA</t>
  </si>
  <si>
    <t>PANIFICADORA CONF MERC BROTHAUS LTDA</t>
  </si>
  <si>
    <t>MERCADINHO SAO JORGE LTDA</t>
  </si>
  <si>
    <t>MERCADINHO E ACOUGUE THAIS LTDA</t>
  </si>
  <si>
    <t>PANIFICADORA IZA LTDA</t>
  </si>
  <si>
    <t>PANIFICADORA DA VILA LTDA</t>
  </si>
  <si>
    <t>EMPORIO DONA FRANCISCA LTDA</t>
  </si>
  <si>
    <t>PANIFICADORA BLUMENAUENSE LTDA</t>
  </si>
  <si>
    <t>SUPERMERCADOS BEPLER LTDA</t>
  </si>
  <si>
    <t>D PADUA COMERCIO DE ALIMENTOS LTDA</t>
  </si>
  <si>
    <t>JS PAES LTDA</t>
  </si>
  <si>
    <t>ACOUGUE HILLE LTDA</t>
  </si>
  <si>
    <t>VALDAIR CARDOSO</t>
  </si>
  <si>
    <t>PANIFICADORA E CONFEIT MONTE CARLO LTDA</t>
  </si>
  <si>
    <t>ASSOCIACAO BENEF EVANGELICA DE JOINVILLE</t>
  </si>
  <si>
    <t>HELENA E MARIA BOING COM VAR DE ALIM LTDA</t>
  </si>
  <si>
    <t>MERCADO DE ALIMENTOS FAMILIA LTDA</t>
  </si>
  <si>
    <t>PANIFICADORA E CONFEITARIA JARDINS LTDA</t>
  </si>
  <si>
    <t>ANDERSON MACIEL TOCHETTO E CIA LTDA</t>
  </si>
  <si>
    <t>PANIFICADORA DA VILA II LTDA</t>
  </si>
  <si>
    <t>KRAUS E MAFFEI LTDA</t>
  </si>
  <si>
    <t>MACHADO DA SILVA E CIA LTDA</t>
  </si>
  <si>
    <t>SIDNEY BOBATO E CIA LTDA</t>
  </si>
  <si>
    <t>PANIFICADORA E MERCEARIA PAO DA VIDA LTD</t>
  </si>
  <si>
    <t>PANIFICADORA DONA ERNA LTDA</t>
  </si>
  <si>
    <t>MERCADO TRIUNFO LTDA</t>
  </si>
  <si>
    <t>MERCADO HORODENSKI LTDA</t>
  </si>
  <si>
    <t>PADARIA E CONFEITARIA PRINCESA LTDA</t>
  </si>
  <si>
    <t>ROSIMERI ESIDIO</t>
  </si>
  <si>
    <t>NAPOLITANA COMERCIO DE PAES E DOCES LTDA</t>
  </si>
  <si>
    <t>ALNG PANIFICADORA LTDA</t>
  </si>
  <si>
    <t>NAS COMERCIO DE ALIMENTOS E ARTIGOS PARA</t>
  </si>
  <si>
    <t>CONFEITARIA AMOR E CANELA EIRELI</t>
  </si>
  <si>
    <t>VHM COMERCIO DE ULTILIDADES DOMESTICAS</t>
  </si>
  <si>
    <t>JMC COMERCIO DE VARIEDADES LTDA</t>
  </si>
  <si>
    <t>MARIA HELENA PEREIRA DA SILVA VIEIRA</t>
  </si>
  <si>
    <t>LANCHONETE VIA KAFE LTDA</t>
  </si>
  <si>
    <t>GISLEI EIDT MACHADO ME</t>
  </si>
  <si>
    <t>MARGARIDA FILIPPI</t>
  </si>
  <si>
    <t>MERCEARIA OTTO BENACK LTDA</t>
  </si>
  <si>
    <t>AUTO POSTO VILA DA GLORIA LTDA</t>
  </si>
  <si>
    <t>JOSE FRANCISCO OURIQUES PANIFICADORA</t>
  </si>
  <si>
    <t>GENILSON GARCIA DA CUNHA</t>
  </si>
  <si>
    <t>LANCHONETE DELICIA DE CANTINA LTDA</t>
  </si>
  <si>
    <t>PAES E DOCES LEONARDO LTDA</t>
  </si>
  <si>
    <t>MERCADO COLON LTDA</t>
  </si>
  <si>
    <t>PADARIA KACAU LTDA</t>
  </si>
  <si>
    <t>EDCARLOS ROBERTO MARCOS</t>
  </si>
  <si>
    <t>ENIAS DA SILVA</t>
  </si>
  <si>
    <t>ALESSANDRA LUIZ CICUPIRA RODRIGUES LIMA</t>
  </si>
  <si>
    <t>LEORDINA TEIXERA DOS SANTOS</t>
  </si>
  <si>
    <t>SALESIO S BAR LTDA</t>
  </si>
  <si>
    <t>KENIA FOGACA DE OLIVEIRA EDUVIGES</t>
  </si>
  <si>
    <t>JAMES ANDRE DOS SANTOS</t>
  </si>
  <si>
    <t>ALTIVO JOSE PEREIRA ME</t>
  </si>
  <si>
    <t>EDINEIS GOULART ALVES</t>
  </si>
  <si>
    <t>BRUSAMOLIN COM DE MEDICAMENTOS</t>
  </si>
  <si>
    <t>MERCEARIA TRYUMPHE LTDA</t>
  </si>
  <si>
    <t>BAGATOLI PANIFICADORA E CONF LTDA</t>
  </si>
  <si>
    <t>MERCADO PA EIRELI</t>
  </si>
  <si>
    <t>VERENA LIERMANN</t>
  </si>
  <si>
    <t>MERCADO DO POVO LTDA</t>
  </si>
  <si>
    <t>DEP COMERCIO DE ALIMENTOS LTDA</t>
  </si>
  <si>
    <t>MERCAVILLE COM DE ALIMENTOS EIRELI</t>
  </si>
  <si>
    <t>GREYSY KELLY VICENTE</t>
  </si>
  <si>
    <t>TREM BALA BOMBONIERE LTDA</t>
  </si>
  <si>
    <t>LIFEFIT COMERCIO ALIMENTICIO LTDA</t>
  </si>
  <si>
    <t>JG COMERCIO DE ARMARINHOS EIRELI</t>
  </si>
  <si>
    <t>GREICE KELLY VIEIRA</t>
  </si>
  <si>
    <t>LUIS CARLOS CARDOSO</t>
  </si>
  <si>
    <t>J A COM DE PROD ALIM PADARIA E ACOUGUE LTDA</t>
  </si>
  <si>
    <t>CENTRAL DAS FLORES FLORIC E AGUA MINERAL LTDA</t>
  </si>
  <si>
    <t>ELSON ROBERTO KRUGER</t>
  </si>
  <si>
    <t>PATRICIA BORGES VEIGA</t>
  </si>
  <si>
    <t>PITSTOP BEBIDAS E CONVENIENCIA LTDA</t>
  </si>
  <si>
    <t>GROUP VALTER PANIFICACAO LTDA</t>
  </si>
  <si>
    <t>MERCADO VITORIA LTDA</t>
  </si>
  <si>
    <t>PANIFICADORA E CONFEITARIA PRESTIGIOS LTDA</t>
  </si>
  <si>
    <t>7 GRAOS PANIFICACAO E CONFEITARIA LTDA</t>
  </si>
  <si>
    <t>FLORA SCHLICKMANN LTDA</t>
  </si>
  <si>
    <t>MERCADO BARROS LTDA</t>
  </si>
  <si>
    <t>JOSIANE DAL ACQUA VARGAS</t>
  </si>
  <si>
    <t>IORLANDO MARCELINO PADARIA</t>
  </si>
  <si>
    <t>THE GARDEN COMERCIO DE CAFE LTDA</t>
  </si>
  <si>
    <t>MARCIA HELCK</t>
  </si>
  <si>
    <t>JPS COM DE ALIM E ARTIGOS PARA FESTAS LTDA</t>
  </si>
  <si>
    <t>MARJORI BOGO DOS SANTOS</t>
  </si>
  <si>
    <t>BODEGA DA GIH COMERCIO DE ALIMENTOS LTDA</t>
  </si>
  <si>
    <t>PADARIA E CONFEITARIA ABBAHAUS LTDA</t>
  </si>
  <si>
    <t>VO SEZE MERCADO ACOUGUE E PADARIA LTDA</t>
  </si>
  <si>
    <t>FLORIANI REINERT COMERCIO VAREJISTA LTDA</t>
  </si>
  <si>
    <t>SULIVAN NUNES DELFINO COMERCIO</t>
  </si>
  <si>
    <t>MADALENA STORE LTDA</t>
  </si>
  <si>
    <t>GAUCHA PRESENTES E VARIEDADES LTDA</t>
  </si>
  <si>
    <t>MERCADO URANO LTDA</t>
  </si>
  <si>
    <t>MARCIO JOSE PEREIRA LIMA JUNIOR</t>
  </si>
  <si>
    <t>121 SMART SHOP LTDA</t>
  </si>
  <si>
    <t>BERTOLE DOCES ARTESANAIS LTDA</t>
  </si>
  <si>
    <t>2EC COMERCIO DE ALIMENTACAO EIRELI</t>
  </si>
  <si>
    <t>PITTER PAN COMERCIO DE ALIMENTOS LTDA</t>
  </si>
  <si>
    <t>GADOTTI BEBIDAS LTDA</t>
  </si>
  <si>
    <t>FRUTARIA JM LTDA</t>
  </si>
  <si>
    <t>MINI MARKET EXPRESS LTDA</t>
  </si>
  <si>
    <t>OLIVER MATHEUS ULLMAN LTDA</t>
  </si>
  <si>
    <t>CIBELLY FERNANDES DE SOUZA</t>
  </si>
  <si>
    <t>ELIEZER EDUVIGES</t>
  </si>
  <si>
    <t>PANIFICADORA PAO DA VILA LTDA</t>
  </si>
  <si>
    <t>JURAPE COMERCIO DE ALIMENTOS LTDA</t>
  </si>
  <si>
    <t>MERCADO TRIUMPHE LTDA</t>
  </si>
  <si>
    <t>ACADEMIA ONE SAUDE E ESPORTES LTDA</t>
  </si>
  <si>
    <t>LETICIA COMERCIO DE PRODUTOS ALIMENTICIOS NATURAIS LTDA</t>
  </si>
  <si>
    <t>SRSOUZA HORTIFRUTI LTDA</t>
  </si>
  <si>
    <t>HORTIFRUTI DONA FRANCISCA LTDA</t>
  </si>
  <si>
    <t>DOCE LAR PAES LTDA</t>
  </si>
  <si>
    <t>MARIANE PEREIRA NERES DE MORAES SERAFINA</t>
  </si>
  <si>
    <t>JH SILVEIRA MARQUES LTDA</t>
  </si>
  <si>
    <t>DOM LUIZ BEBIDAS LTDA</t>
  </si>
  <si>
    <t>ANA PAULA KATH</t>
  </si>
  <si>
    <t>LAURA DAVID</t>
  </si>
  <si>
    <t>SANTA BARBARA PAES E DOCES LTDA</t>
  </si>
  <si>
    <t>LUCIENE MARIA DA SILVA</t>
  </si>
  <si>
    <t>EMPADAS JERKE LTDA</t>
  </si>
  <si>
    <t>VERA LUCIA DA SILVA ZAMPERLINI</t>
  </si>
  <si>
    <t>CAMIS COMERCIO DE ALIMENTOS LTDA</t>
  </si>
  <si>
    <t>OTAVIO DE SOUZA</t>
  </si>
  <si>
    <t>H&amp;A COMERCIO LTDA.</t>
  </si>
  <si>
    <t>JL COMERCIO DE PRODUTOS ALIMENTICIOS NATURAIS LTDA</t>
  </si>
  <si>
    <t>GB COMERCIO DE ARMARINHOS LTDA</t>
  </si>
  <si>
    <t>GE STORE LTDA</t>
  </si>
  <si>
    <t>ANGELICA SCHWALBE</t>
  </si>
  <si>
    <t>EMPORIO SAVE TIME LTDA</t>
  </si>
  <si>
    <t>PANIFICADORA DA DINDA LTDA</t>
  </si>
  <si>
    <t>MINIMERCADO BIA LTDA</t>
  </si>
  <si>
    <t>PADO PADARIA E CONFEITARIA LTDA</t>
  </si>
  <si>
    <t>TREVISOL SOLUCAO EM ALIMENTACAO LTDA</t>
  </si>
  <si>
    <t>CIDADE DAS FLORES COMERCIO DE DECORACOES E PRESENTES LTDA</t>
  </si>
  <si>
    <t>PASTUCA PASTELARIA LTDA</t>
  </si>
  <si>
    <t>MAIKON JOSE DA COSTA</t>
  </si>
  <si>
    <t>PANIFICADORA HEINZI ZIETZ LTDA</t>
  </si>
  <si>
    <t>INTEGRA COMERCIO DE PRODUTOS LTDA</t>
  </si>
  <si>
    <t>EVANDRO PAES</t>
  </si>
  <si>
    <t>52.273.535 ANA LAYNE MENGUES DA SILVA</t>
  </si>
  <si>
    <t>CHILIS FOODS LTDA</t>
  </si>
  <si>
    <t>CASA DAS ESPECIARIAS COMERCIO LTDA</t>
  </si>
  <si>
    <t>MEIJU ATACADO E COMERCIO DE ARMARINHOS LTDA</t>
  </si>
  <si>
    <t>MERCADO GLORIA LTDA</t>
  </si>
  <si>
    <t>ALOHA ACAI LTDA</t>
  </si>
  <si>
    <t>CELEBRE LOJA DE FESTAS LTDA</t>
  </si>
  <si>
    <t>56.171.013 ELIAS MOURA DA CUNHA</t>
  </si>
  <si>
    <t>PANIFICADORA TRYUMPHE LTDA</t>
  </si>
  <si>
    <t>IMPERIAL JOINVILLE COMERCIO DE ALIMENTOS LTDA</t>
  </si>
  <si>
    <t>MACHADO HORTIFRUTI E COMERCIO LTDA</t>
  </si>
  <si>
    <t>FRUTARIA JW LTDA</t>
  </si>
  <si>
    <t>PANIFICADORA E CONFEITARIA ARTESANAL LTDA</t>
  </si>
  <si>
    <t>BODEGA DA GIH LTDA</t>
  </si>
  <si>
    <t>A2 MERCADO E ACOUGUE LTDA</t>
  </si>
  <si>
    <t>VIRTUOSA FRANCHISING LTDA</t>
  </si>
  <si>
    <t>DAK COMERCIO E DISTRIBUIDORA DE ALIMENTOS LTDA</t>
  </si>
  <si>
    <t>COMERCIAL JUPITER LTDA</t>
  </si>
  <si>
    <t>COMERCIO DE FRUTAS E VERDURAS HORTIVILLE LTDA</t>
  </si>
  <si>
    <t>VILLE PRODUTOS NATURAIS LTDA</t>
  </si>
  <si>
    <t>LETICIA LONGHI ROCHA</t>
  </si>
  <si>
    <t>CEZAR VINICIUS GRANDO</t>
  </si>
  <si>
    <t>VO SEZE SMART LTDA</t>
  </si>
  <si>
    <t>OSCAR KOCK ME</t>
  </si>
  <si>
    <t>VOLNEI ELLER</t>
  </si>
  <si>
    <t>IVONE BUSS ALBERTON</t>
  </si>
  <si>
    <t>MERCADINHO MATTIOLA LTDA</t>
  </si>
  <si>
    <t>SUPER REIS SUPERMERCADOS LTDA</t>
  </si>
  <si>
    <t>PANIFICADORA PRINCESA LTDA</t>
  </si>
  <si>
    <t>MERCADINHO GEMEAS LTDA</t>
  </si>
  <si>
    <t>PANIFICADORA E CONFEITARIA E COM VIANA LTDA</t>
  </si>
  <si>
    <t>PANIFICADORA CONF BRUNO</t>
  </si>
  <si>
    <t>ADILSON PEREIRA</t>
  </si>
  <si>
    <t>SUPERMERCADO MPM LTDA</t>
  </si>
  <si>
    <t>NILSON PEREIRA DOS SANTOS</t>
  </si>
  <si>
    <t>PANIFICADORA E MERC DELARY LTDA</t>
  </si>
  <si>
    <t>JF MERCADO EIRELI</t>
  </si>
  <si>
    <t>NATALINO JOSE DA SILVA</t>
  </si>
  <si>
    <t>PANIFICADORA CONF E MERCEARIA VIEIRA LTDA</t>
  </si>
  <si>
    <t>LENILDE FOLQUINI BOING</t>
  </si>
  <si>
    <t>PANIFICADORA CECYN LTDA</t>
  </si>
  <si>
    <t>MERCADO IRMAOS BRESCIANI LTDA</t>
  </si>
  <si>
    <t>MERCADO PIZZI LTDA</t>
  </si>
  <si>
    <t>MAIKA ELISA ROSA</t>
  </si>
  <si>
    <t>CLARICE MARIA FLORIANI BENTO</t>
  </si>
  <si>
    <t>DISTRIBUIDORA DE DOCES SO GULA LTDA</t>
  </si>
  <si>
    <t>ANTONIA NELSI PERON</t>
  </si>
  <si>
    <t>RAQUEL DA LUZ DE LARA</t>
  </si>
  <si>
    <t>MEU CANTINHO PAES E DOCES LTDA</t>
  </si>
  <si>
    <t>COMERCIO DE DOCES SAIMON LTDA</t>
  </si>
  <si>
    <t>LANCHONETE ANTOVILLE LTDA</t>
  </si>
  <si>
    <t>CLARI DE SOUZA SMOLSKI</t>
  </si>
  <si>
    <t>SANDRO ROGERIO KUMINECK</t>
  </si>
  <si>
    <t>MERCEARIA DO NOCA LTDA</t>
  </si>
  <si>
    <t>COMERCIAL GRAO PARA LTDA</t>
  </si>
  <si>
    <t>E M M COMERCIO DE ALIMENTOS LTDA</t>
  </si>
  <si>
    <t>MS COMERCIO DE ALIMENTOS LTDA</t>
  </si>
  <si>
    <t>EUROPAN MERCADO E PANIFICADORA</t>
  </si>
  <si>
    <t>ANGELA HOEPERS BERKENBROCK ME</t>
  </si>
  <si>
    <t>ANILSON DOS SANTOS</t>
  </si>
  <si>
    <t>MERCADO 5 ESTRELAS LTDA</t>
  </si>
  <si>
    <t>MERCADO MERETH LTDA</t>
  </si>
  <si>
    <t>JOSE FERNANDES RESENDE</t>
  </si>
  <si>
    <t>APARECIDA SOUZA SILVA TIJUCANO</t>
  </si>
  <si>
    <t>MARLI TORMENA ME</t>
  </si>
  <si>
    <t>MERCADO PONTE SERRADA LTDA</t>
  </si>
  <si>
    <t>MERCADO KALINHO LTDA</t>
  </si>
  <si>
    <t>COMERCIAL DE FERRAGENS COMIN LTDA</t>
  </si>
  <si>
    <t>MARILZA DA SILVA DE OLIVEIRA</t>
  </si>
  <si>
    <t>MINI MERCADO MST LTDA</t>
  </si>
  <si>
    <t>MERCADO LOSSUL LTDA</t>
  </si>
  <si>
    <t>MERCADO PMM LTDA</t>
  </si>
  <si>
    <t>SUL PAO COMERCIO DE ALIMENTOS LTDA</t>
  </si>
  <si>
    <t>PANIFICADORA E CONFEITARIA RAPHAELA LTDA</t>
  </si>
  <si>
    <t>MERCADO DOM GREGORIO LTDA</t>
  </si>
  <si>
    <t>FRUTARIA LEGAL LTDA</t>
  </si>
  <si>
    <t>DARCI ALCIDES DO CARMO</t>
  </si>
  <si>
    <t>ROSI MARLI FAGUNDES</t>
  </si>
  <si>
    <t>MARLENE SILVESTRE</t>
  </si>
  <si>
    <t>KALFELS PANIFICADORA E MERCADO LTDA</t>
  </si>
  <si>
    <t>FRUTARIA ESPINHEIROS LTDA</t>
  </si>
  <si>
    <t>EMPORIO DOS PAES PANIFI E CONF LTDA</t>
  </si>
  <si>
    <t>ALEXANDRE JOAO BECKER</t>
  </si>
  <si>
    <t>JAKSON SILVA DE QUADRO EIRELI</t>
  </si>
  <si>
    <t>BRUNO SAKAE RIBEIRO</t>
  </si>
  <si>
    <t>DANIEL DA SILVA FRUTARIA</t>
  </si>
  <si>
    <t>PANIFICADORA E CONFEITARIA CAPARELLI LTDA</t>
  </si>
  <si>
    <t>BAZAR J C S LTDA</t>
  </si>
  <si>
    <t>MARCIA MUCHULA</t>
  </si>
  <si>
    <t>MERCADO FARTURAO II LTDA</t>
  </si>
  <si>
    <t>PAULO KOZIOL</t>
  </si>
  <si>
    <t>CASA DE CARNES E MERC AMIZADE LTDA</t>
  </si>
  <si>
    <t>MERCADO PIMENTEL LTDA</t>
  </si>
  <si>
    <t>JANICE LEANDRO</t>
  </si>
  <si>
    <t>FRAN MORANGOS COMERCIO DE FRUTAS LTDA</t>
  </si>
  <si>
    <t>LAURENTINO TILHA ME</t>
  </si>
  <si>
    <t>FACILITI COM E TELE ENTREGA DE BEBIDAS LTDA</t>
  </si>
  <si>
    <t>FRUTARIA BOA VISTA LTDA</t>
  </si>
  <si>
    <t>ROSEMIR FERNANDES PANIFICADORA</t>
  </si>
  <si>
    <t>MAQ TEM MERCADO LTDA</t>
  </si>
  <si>
    <t>LIMA E LIMA TOP PAO LTDA</t>
  </si>
  <si>
    <t>KUPICKI COM DE PROD ALIM E EMBAL LTDA</t>
  </si>
  <si>
    <t>LOURDES AZEVEDO</t>
  </si>
  <si>
    <t>PANIFICADORA E MERCEARIA JEOVA LTDA</t>
  </si>
  <si>
    <t>PAES E DOCES FAUST LTDA</t>
  </si>
  <si>
    <t>FLORICULTURA 4 R LTDA</t>
  </si>
  <si>
    <t>MICHELE NAJARA FIRMO SARDO PANIFICADORA</t>
  </si>
  <si>
    <t>AUREA CARDOSO CORREA</t>
  </si>
  <si>
    <t>ZOFFI MERCADO LTDA</t>
  </si>
  <si>
    <t>PRAKASA COM DE UTILIDADES DOMESTICAS LTDA</t>
  </si>
  <si>
    <t>TRK COMERCIO DE ALIMENTOS LTDA</t>
  </si>
  <si>
    <t>HORTIFRUTI SANTOS LTDA</t>
  </si>
  <si>
    <t>CLAUDIA ROBERTA CORREA MUNIZ COM DE MERC EM GERAL EIRELI</t>
  </si>
  <si>
    <t>LUIZ GONZAGA NUNES O GALEGO</t>
  </si>
  <si>
    <t>FABIANE KUHNEN DA SILVA</t>
  </si>
  <si>
    <t>VIADUTO DAS BEBIDAS LTDA</t>
  </si>
  <si>
    <t>EDINA BUSS DE SOUZA</t>
  </si>
  <si>
    <t>VIEIRA ATACADO E VAREJO LTDA</t>
  </si>
  <si>
    <t>KAROL COM DE FRUTAS E VERDURAS EIRELI</t>
  </si>
  <si>
    <t>ADRIANA DOS SANTOS FERREIRA</t>
  </si>
  <si>
    <t>KUKUNKA BEBIDAS LTDA</t>
  </si>
  <si>
    <t>NN BEBIDAS LTDA</t>
  </si>
  <si>
    <t>MARIA CAROLINI DA ROCHA</t>
  </si>
  <si>
    <t>PANIFICADORA PRESTIGIO'S GOLD LTDA</t>
  </si>
  <si>
    <t>FESTIVAL DA GULA 5 COMERCIO LTDA</t>
  </si>
  <si>
    <t>FURQUIM PADARIA E CONFEITARIA LTDA</t>
  </si>
  <si>
    <t>ROTA BEER EIRELI</t>
  </si>
  <si>
    <t>SUPERMERCADO EUMAR LTDA</t>
  </si>
  <si>
    <t>MERCADO E ACOUGUE LIA LTDA</t>
  </si>
  <si>
    <t>MARIA APARECIDA ROVER SILVESTRE</t>
  </si>
  <si>
    <t>MARCELO PONICK</t>
  </si>
  <si>
    <t>SUPERMERCADO VICTORIA LTDA</t>
  </si>
  <si>
    <t>MERCADO ZANON LTDA</t>
  </si>
  <si>
    <t>RGP LIMPEZA COM VAR DE PROD DE LIMP EIRELI</t>
  </si>
  <si>
    <t>MAICON ALBINO SUPERMERCADO EIRELI</t>
  </si>
  <si>
    <t>MERCADO AUTONOMOS BOA VISTA LTDA</t>
  </si>
  <si>
    <t>SCHEILA CRISTINA DA ROSA LTDA</t>
  </si>
  <si>
    <t>CHARLES ELIAS LTDA</t>
  </si>
  <si>
    <t>PANIFICADORA ITALIA LTDA</t>
  </si>
  <si>
    <t>NUTRY FRUTARIA E MERCEARIA LTDA</t>
  </si>
  <si>
    <t>SARAYU UBATUBA COM DE PROD DE LIMPEZA LTDA</t>
  </si>
  <si>
    <t>SERGIO PULLI</t>
  </si>
  <si>
    <t>MRJ UTILIDADES LTDA</t>
  </si>
  <si>
    <t>ALEX SANDRO BISPO 00370613996</t>
  </si>
  <si>
    <t>IRACEMA MOLONHA CONSTANCIO</t>
  </si>
  <si>
    <t>PANIFICADORA E CONFEITARIA DOCE MEL LTDA</t>
  </si>
  <si>
    <t>W. LINO ASS CONTAB E FIN E OUTRAS ATIVIDADES</t>
  </si>
  <si>
    <t>RK FRUTARIA E MERCEARIA LTDA</t>
  </si>
  <si>
    <t>SANDRA CUCHI DE SOUZA</t>
  </si>
  <si>
    <t>CLAYTON SERGIO SANTOS PINTO</t>
  </si>
  <si>
    <t>DONA JANDA EMPREENDIMENTOS LTDA</t>
  </si>
  <si>
    <t>SHIRLEY DA SILVA PABST</t>
  </si>
  <si>
    <t>ENELIZE FERNANDES</t>
  </si>
  <si>
    <t>PLANETA CONVENIENCIA LTDA</t>
  </si>
  <si>
    <t>AERO COFFEE JOINVILLE LTDA</t>
  </si>
  <si>
    <t>SUPERMERCADO VARIEDADE LTDA</t>
  </si>
  <si>
    <t>MULTI &amp; UTI MERCEARIA, ACOUGUE E VARIEDADES LTDA</t>
  </si>
  <si>
    <t>MANO S SUPERMERCADO LTDA</t>
  </si>
  <si>
    <t>KUKUNKA BEBIDAS 2022 LTDA</t>
  </si>
  <si>
    <t>AREIA BRANCA UTILIDADES LTDA</t>
  </si>
  <si>
    <t>HORTIFRUTI EMPORIUM LTDA</t>
  </si>
  <si>
    <t>ARMAZEM DAS FRUTAS &amp; VERDURAS LTDA</t>
  </si>
  <si>
    <t>MONTE FUJI LTDA</t>
  </si>
  <si>
    <t>FELIPE SCHAMBACH COMERCIO DE BEBIDAS LTDA</t>
  </si>
  <si>
    <t>PB STORE LTDA</t>
  </si>
  <si>
    <t>FELCAMP MERCADO LTDA</t>
  </si>
  <si>
    <t>COMERCIO DE ALIMENTOS IRIRIU LTDA</t>
  </si>
  <si>
    <t>MERCADO E ACOUGUE MONDINI LTDA</t>
  </si>
  <si>
    <t>COELHO E GARCIA MERCADO LTDA</t>
  </si>
  <si>
    <t>FRUTARIA E VERDUREIRA GIOVANELLA LTDA</t>
  </si>
  <si>
    <t>PANIFICADORA E CONFEITARIA VANESSA LTDA</t>
  </si>
  <si>
    <t>MERCADO WESSLING LTDA</t>
  </si>
  <si>
    <t>KUKUNKA BEBIDAS 2023 LTDA</t>
  </si>
  <si>
    <t>FLAVIO ISAIAS DA SILVA</t>
  </si>
  <si>
    <t>AVL MACHINE LTDA</t>
  </si>
  <si>
    <t>MERCADO ALFA LTDA</t>
  </si>
  <si>
    <t>AURILENE CALDEIRA ALELUIA</t>
  </si>
  <si>
    <t>HORTIFRUTI E ALIMENTOS PARISE LTDA</t>
  </si>
  <si>
    <t>HORTIFRUTI SAGUACU LTDA</t>
  </si>
  <si>
    <t>JC MERCEARIA E CONVENIENCIA LTDA</t>
  </si>
  <si>
    <t>MERCADO E PADARIA DOCE LAR SILVA LTDA</t>
  </si>
  <si>
    <t>RUAN QUEIROZ</t>
  </si>
  <si>
    <t>THEO VARIEDADES LTDA</t>
  </si>
  <si>
    <t>SILVA E SILVA COMERCIO DE VARIEDADES LTDA</t>
  </si>
  <si>
    <t>CS PRODUTOS NATURAIS LTDA</t>
  </si>
  <si>
    <t>GAMA MERCADO E CONVENIENCIA LTDA</t>
  </si>
  <si>
    <t>GRAO E AROMA CAFETERIA LTDA</t>
  </si>
  <si>
    <t>PIRES SUPERMERCADO LTDA</t>
  </si>
  <si>
    <t>54556.867 CINTIA CRISTINA FAGUNDES</t>
  </si>
  <si>
    <t>FLORICULTURA AROMA E BAUNILHA LTDA</t>
  </si>
  <si>
    <t>CHRISTINE NUNES LTDA</t>
  </si>
  <si>
    <t>RUDNICK E CIA LTDA</t>
  </si>
  <si>
    <t>AUTO POSTO FILIPPI LTDA</t>
  </si>
  <si>
    <t>RESTAURANTE GLORIA LTDA</t>
  </si>
  <si>
    <t>POSTO TUIUTI LTDA</t>
  </si>
  <si>
    <t>POSTO PRINCIPE LTDA</t>
  </si>
  <si>
    <t>AUTO POSTO PRUDENTE LTDA</t>
  </si>
  <si>
    <t>POSTO ALDI LTDA</t>
  </si>
  <si>
    <t>RESTAURANTE E CHURRASCARIA 47 LTDA</t>
  </si>
  <si>
    <t>COMERCIO DE ALIM IRMAOS GORDEICHUK LTDA</t>
  </si>
  <si>
    <t>POSTO PADRE REUS LTDA</t>
  </si>
  <si>
    <t>POSTO MIOSOTIS LTDA</t>
  </si>
  <si>
    <t>COMERCIO DE COMBUSTIVEIS VEGINI LTDA</t>
  </si>
  <si>
    <t>DB8 COMERCIO DE COMBUSTIVEIS LTDA</t>
  </si>
  <si>
    <t>POSTO GLORIA 2 LTDA</t>
  </si>
  <si>
    <t>POSTO Z1 LTDA</t>
  </si>
  <si>
    <t>POSTO JARIVA LTDA</t>
  </si>
  <si>
    <t>POSTO Z5 LTDA</t>
  </si>
  <si>
    <t>POSTO ALIANCA LTDA</t>
  </si>
  <si>
    <t>IRASOL AUTO POSTO LTDA</t>
  </si>
  <si>
    <t>POSTO MONTE MORIA LTDA</t>
  </si>
  <si>
    <t>POSTO VISCONDE LTDA</t>
  </si>
  <si>
    <t>AUTO POSTO WALVILLE LTDA</t>
  </si>
  <si>
    <t>AUTO POSTO LAGOA DOURADA LTDA</t>
  </si>
  <si>
    <t>POSTO BEMER LTDA</t>
  </si>
  <si>
    <t>POSTO TIO TATA LTDA</t>
  </si>
  <si>
    <t>FARMACIA FUJISAWA E FUJISAWA LTDA</t>
  </si>
  <si>
    <t>POSTO GUAIRA LTDA</t>
  </si>
  <si>
    <t>AUTO POSTO PARAISO LTDA</t>
  </si>
  <si>
    <t>POSTO GRACIOSA LTDA</t>
  </si>
  <si>
    <t>POSTO GRACIOSA V LTDA</t>
  </si>
  <si>
    <t>AUTO POSTO FATIMA LTDA</t>
  </si>
  <si>
    <t>AUTO POSTO ISRAEL LTDA</t>
  </si>
  <si>
    <t>DROGARIA FLORESTA LTDA</t>
  </si>
  <si>
    <t>BELA VISTA POSTO DE SERVICOS LTDA</t>
  </si>
  <si>
    <t>POSTO GETULIO LTDA</t>
  </si>
  <si>
    <t>POSTO DE COMBUSTIVEIS SINAL VERDE LTDA</t>
  </si>
  <si>
    <t>POSTO Z7 LTDA</t>
  </si>
  <si>
    <t>POSTO 44 RICHTER COMERCIO DE COMBUSTIVEIS LTDA</t>
  </si>
  <si>
    <t>AUTO POSTO PRUDENTE PORTICO LTDA</t>
  </si>
  <si>
    <t>AMERICA COMERCIO DE COMBUSTIVEIS LTDA</t>
  </si>
  <si>
    <t>POSTO VILA NOVA LTDA</t>
  </si>
  <si>
    <t>T I R COM DE MEDICAMENTOS E PERFUMARIA LTDA</t>
  </si>
  <si>
    <t>AUTO POSTO PIRABEIRABA LTDA</t>
  </si>
  <si>
    <t>POSTO Z8 LTDA</t>
  </si>
  <si>
    <t>AUTO POSTO OLINDA LTDA</t>
  </si>
  <si>
    <t>RODRIGO THOMASSEN DE JESUS E CIA LTDA</t>
  </si>
  <si>
    <t>RESTAURANTE E LANCHONETE DO PARENTE LTDA</t>
  </si>
  <si>
    <t>RB COMERCIO DE COMBUSTIVEIS LTDA.</t>
  </si>
  <si>
    <t>POSTO HUBENER LTDA</t>
  </si>
  <si>
    <t>POSTO DE COMB VALENCIA LTDA</t>
  </si>
  <si>
    <t>AUTO POSTO PIRAI LTDA</t>
  </si>
  <si>
    <t>COML BUFFON COMBUSTIVEIS E TRANS LTDA</t>
  </si>
  <si>
    <t>AUTO POSTO ESTRELA PRATEADA COM DE COMB LTDA</t>
  </si>
  <si>
    <t>FARMAGILSON COM DE MED E PERFUMARIA EIRELI</t>
  </si>
  <si>
    <t>AUTO POSTO MOLINARI LTDA</t>
  </si>
  <si>
    <t>AUTO POSTO MORRO DO MEIO LTDA</t>
  </si>
  <si>
    <t>CARVALHO COMERCIO DE ALIMENTOS LTDA</t>
  </si>
  <si>
    <t>POSTO Z10 LTDA</t>
  </si>
  <si>
    <t>ADELCIO DE LIMA</t>
  </si>
  <si>
    <t>AUTO POSTO MERCADO LTDA</t>
  </si>
  <si>
    <t>POSTO Z11 LTDA</t>
  </si>
  <si>
    <t>A ANGELONI E CIA LTDA/ POSTO 40</t>
  </si>
  <si>
    <t>POSTO GLORIA LTDA</t>
  </si>
  <si>
    <t>POSTO XV LTDA</t>
  </si>
  <si>
    <t>MARIUSA SILVINO BRUHMULLER</t>
  </si>
  <si>
    <t>ANDREIA CEOLIN</t>
  </si>
  <si>
    <t>ITAUM COMERCIO DE COMBUSTIVEIS LTDA</t>
  </si>
  <si>
    <t>ALMOR DA SILVA INACIO</t>
  </si>
  <si>
    <t>AVEN CONVENIENCIAS E RESTAURANTE LTDA</t>
  </si>
  <si>
    <t>POSTO AUDAX LTDA</t>
  </si>
  <si>
    <t>POSTO ARAQUARI LTDA</t>
  </si>
  <si>
    <t>AUTO POSTO HEMEROCALLIS LTDA</t>
  </si>
  <si>
    <t>AUTO POSTO CACHOEIRA LTDA</t>
  </si>
  <si>
    <t>VANESSA SORAIA MARTINS DOS SANTOS</t>
  </si>
  <si>
    <t>RESTAURANTE CASA BENJAMIN GASTRO LTDA</t>
  </si>
  <si>
    <t>CARVALHO MENDES CAFE E RESTAURANTE LTDA</t>
  </si>
  <si>
    <t>Q MASSA PIZZARIA LTDA</t>
  </si>
  <si>
    <t>STEIN FARMA LTDA</t>
  </si>
  <si>
    <t>WILMAR GAS LTDA</t>
  </si>
  <si>
    <t>ADAMO RESTAURANTE LTDA</t>
  </si>
  <si>
    <t>PAULICEIA LANCHONETE E RESTAURANTE LTDA</t>
  </si>
  <si>
    <t>RESTAURANTE RANCHO TROPEIRO EIRELI</t>
  </si>
  <si>
    <t>JEFERSON ANTONIO FARIAS DE ALMEIDA</t>
  </si>
  <si>
    <t>LANCHONETE E RESTAURANTE TILLMANN LTDA</t>
  </si>
  <si>
    <t>BIG HALL LANCHONETE E RESTAURANTE LTDA</t>
  </si>
  <si>
    <t>DIAS RESTAURANTE EIRELI</t>
  </si>
  <si>
    <t>POSTO Z21 LTDA</t>
  </si>
  <si>
    <t>POSTO CS LTDA</t>
  </si>
  <si>
    <t>POSTO BETEL LTDA</t>
  </si>
  <si>
    <t>ELOMAR CANTINA E REFEICOES LTDA</t>
  </si>
  <si>
    <t>RESTAURANTE VO QUENOTE LTDA</t>
  </si>
  <si>
    <t>HOTEL E RESTAURANTE ZANDONA LTDA</t>
  </si>
  <si>
    <t>AUTO POSTO MASP CATARINA LTDA</t>
  </si>
  <si>
    <t>BOUTIQUE DOS CONGELADOS REST E COM VAR DE ALIM</t>
  </si>
  <si>
    <t>POSTO MONTE DAS OLIVEIRAS LTDA</t>
  </si>
  <si>
    <t>POSTO PRUDENTE SAGUACU LTDA</t>
  </si>
  <si>
    <t>AUTO POSTO DONA FRANCISCA LTDA</t>
  </si>
  <si>
    <t>DAYANE SOARES DE MOURA</t>
  </si>
  <si>
    <t>POSTO SCUDERIA ITALIA LTDA</t>
  </si>
  <si>
    <t>AUTO POSTO MONSENHOR LTDA</t>
  </si>
  <si>
    <t>SOPE CHOPPERIA E GRILL LTDA</t>
  </si>
  <si>
    <t>POSTO TIO PILDA LTDA</t>
  </si>
  <si>
    <t>PACHECO E CARVALHO COM DE ALIMENTOS LTDA</t>
  </si>
  <si>
    <t>AUTO POSTO SANTOS DUMONTT LTDA</t>
  </si>
  <si>
    <t>AUTO POSTO AVIACAO LTDA</t>
  </si>
  <si>
    <t>AUTO POSTO JARDIM LTDA</t>
  </si>
  <si>
    <t>POSTO RC2 LTDA</t>
  </si>
  <si>
    <t>CIBRAMED CIA BRASILEIRA DE MEDICAMENTOS LTDA</t>
  </si>
  <si>
    <t>RESTAURANTE ESTACAO GRILL LTDA</t>
  </si>
  <si>
    <t>RESTAURANTE BAVARIA LTDA</t>
  </si>
  <si>
    <t>AVF RESTAURANTE LTDA</t>
  </si>
  <si>
    <t>TAIANE CRISTINA DE SIMAS</t>
  </si>
  <si>
    <t>DR CONVENIENCIA LTDA</t>
  </si>
  <si>
    <t>RESTAURANTE SOUZA LTDA</t>
  </si>
  <si>
    <t>BTS EVENTOS LTDA</t>
  </si>
  <si>
    <t>AUTO POSTO ITAVEL JOINVILLE LTDA</t>
  </si>
  <si>
    <t>AUTO POSTO SIMTEK LTDA</t>
  </si>
  <si>
    <t>PASTICCIO ALIMENTOS LTDA</t>
  </si>
  <si>
    <t>AUTO POSTO TOLEMAN LTDA</t>
  </si>
  <si>
    <t>GIL RESTAURANTE 02 LTDA</t>
  </si>
  <si>
    <t>BENETTON POSTO DE COMBUSTIVEIS LTDA</t>
  </si>
  <si>
    <t>POSTO BUCAREIN LTDA</t>
  </si>
  <si>
    <t>AUTO POSTO SILVERSTONE LTDA</t>
  </si>
  <si>
    <t>POSTO RC4 LTDA</t>
  </si>
  <si>
    <t>NOVA ITALIA RESTAURANTE LTDA</t>
  </si>
  <si>
    <t>ESTACAO DOCE COMERCIO LTDA</t>
  </si>
  <si>
    <t>POSTO LINHA VERDE LTDA</t>
  </si>
  <si>
    <t>MARINA JOINVILLE LTDA</t>
  </si>
  <si>
    <t>LOJA DO TRABALHADOR LTDA</t>
  </si>
  <si>
    <t>AUTO POSTO ORQUIDEA LTDA</t>
  </si>
  <si>
    <t>SYSTEMBELT INDUSTRIA DE MAQUINAS E EQUIPAMENTOS LTDA</t>
  </si>
  <si>
    <t>AUTO POSTO YAS MARINA LTDA.</t>
  </si>
  <si>
    <t>ESPACO DO CAFE, PANIFICACAO E RESTAURANTE LTDA</t>
  </si>
  <si>
    <t>DIASHOP VIP LTDA</t>
  </si>
  <si>
    <t>PANIFICADORA MAFRA LTDA</t>
  </si>
  <si>
    <t>PANIFICADORA E CONF PRIMAS LTDA</t>
  </si>
  <si>
    <t>ALEOTERIO FRANCISCO HILLESLTEIN</t>
  </si>
  <si>
    <t>COMERCIAL DONIMAR LTDA ME</t>
  </si>
  <si>
    <t>PANIFICADORA E MERCEARIA HELENA LTDA</t>
  </si>
  <si>
    <t>SUPERMERCADO LINDAMIR LTDA</t>
  </si>
  <si>
    <t>JOAO TITO MAIA</t>
  </si>
  <si>
    <t>ANTONIO BALTAZAR DA LUZ</t>
  </si>
  <si>
    <t>ARTE NOSSA ARTESANATO LTDA</t>
  </si>
  <si>
    <t>ANA MARIA DOS PASSOS</t>
  </si>
  <si>
    <t>MERCADO NOVAIS LTDA</t>
  </si>
  <si>
    <t>GILMAR CESAR ALVES</t>
  </si>
  <si>
    <t>BELEM PAES E DOCES LTDA</t>
  </si>
  <si>
    <t>NILSON DA SILVA ME</t>
  </si>
  <si>
    <t>JOSE ALBINO E CIA LTDA</t>
  </si>
  <si>
    <t>MINIMERCADO MARINETO LTDA</t>
  </si>
  <si>
    <t>DOMINGOS ASSIS RODRIGUES DA SILVA</t>
  </si>
  <si>
    <t>GERVASIO COELHO</t>
  </si>
  <si>
    <t>MERCADO ABLOMAI LTDA</t>
  </si>
  <si>
    <t>LUCIANA VERGINIA ECCEL ME</t>
  </si>
  <si>
    <t>BRICH SANTANA COMERCIO DE BEBIDAS LTDA</t>
  </si>
  <si>
    <t>RONCHI COMERCIO DE ALIMENTOS LTDA</t>
  </si>
  <si>
    <t>MERCADO MAY MOREIRA LTDA</t>
  </si>
  <si>
    <t>VALMIR VIEIRA O PANIFICADOR ME</t>
  </si>
  <si>
    <t>PH EMBALAGENS EIRELI</t>
  </si>
  <si>
    <t>SUPERMERCADO PC LTDA</t>
  </si>
  <si>
    <t>MERCADO VONSOSKI LTDA</t>
  </si>
  <si>
    <t>CEZAR DE MELO PANIFICADORA ME</t>
  </si>
  <si>
    <t>PANIFICADORA E CONF WOLLNER LTDA</t>
  </si>
  <si>
    <t>ELISETE BORBA ME</t>
  </si>
  <si>
    <t>TALITA CRISTINE MAX CARDOSO DOS SANTOS</t>
  </si>
  <si>
    <t>COMERCIAL SAO JOSE LTDA</t>
  </si>
  <si>
    <t>PANIFICADORA E CONFEITARIA BERTOTTI LTDA</t>
  </si>
  <si>
    <t>JESSICA TAMBOSI</t>
  </si>
  <si>
    <t>MERCADO JOAO COSTA LTDA</t>
  </si>
  <si>
    <t>PANIFICADORA RAINHA LTDA</t>
  </si>
  <si>
    <t>PANIFICADORA E CONFEITARIA GIACOMIM LTDA</t>
  </si>
  <si>
    <t>MERCADO CARGNIN LTDA</t>
  </si>
  <si>
    <t>MARIA APARECIDA SILVEIRA KRAHL</t>
  </si>
  <si>
    <t>ANTONIO LEACIR CIPRIANO</t>
  </si>
  <si>
    <t>WOIDA E LIMA TOP PAO PANIF E CONFEI LTDA</t>
  </si>
  <si>
    <t>PANIFICADORA E CONFEITARIA MELANI LTDA</t>
  </si>
  <si>
    <t>JOSE LINS MACHADO</t>
  </si>
  <si>
    <t>GEAN SERGIO QUINTINO ME</t>
  </si>
  <si>
    <t>SANTA MONICA GULOSEIMAS LTDA</t>
  </si>
  <si>
    <t>LORRENZZETTI PANIFICADORA E CONF LTDA</t>
  </si>
  <si>
    <t>ADELAR SCHMITZ EIRELI</t>
  </si>
  <si>
    <t>ATAIRINE NASCIMENTO DE SOUZA HIPOLITO</t>
  </si>
  <si>
    <t>HORTIFRUTI PETROPOLIS LTDA</t>
  </si>
  <si>
    <t>PANIFICADORA E MERCEARIA JOIPAN LTDA</t>
  </si>
  <si>
    <t>MARILI FATIMA BOTTEGA DOS ANJOS LTDA</t>
  </si>
  <si>
    <t>Z A FRUTAS E VERDURAS LTDA</t>
  </si>
  <si>
    <t>MERCADO IMPERIO LTDA</t>
  </si>
  <si>
    <t>MERCADO SUPERSILVA ACOUGUE E PADARIA EIRELI</t>
  </si>
  <si>
    <t>PARK DOCES E FESTAS EIRELI</t>
  </si>
  <si>
    <t>LUCHESE SUPERMERCADO EIRELI</t>
  </si>
  <si>
    <t>MARCIANE ELIS KRATSCH WLODARCZYK</t>
  </si>
  <si>
    <t>GILIARDE OGLIARI SOMERA</t>
  </si>
  <si>
    <t>MARCIO DOS SANTOS</t>
  </si>
  <si>
    <t>EVELASIO HEIDEMANN ME</t>
  </si>
  <si>
    <t>COMERCIO DE ALIMENTOS SOARES LTDA</t>
  </si>
  <si>
    <t>ELIZETE SALETE FRIGOTTO ZIBETTI</t>
  </si>
  <si>
    <t>FELIPE WOSSGRAU</t>
  </si>
  <si>
    <t>MERCADO ESPIGAO EIRELI</t>
  </si>
  <si>
    <t>DELCIDIO ALBINO E CIA LTDA</t>
  </si>
  <si>
    <t>BAR E MERCEARIA DO NEGO LTDA</t>
  </si>
  <si>
    <t>LA CASA DE BEBIDA MATRIZ LTDA</t>
  </si>
  <si>
    <t>CATIANE REGINA SIMAS</t>
  </si>
  <si>
    <t>HUDSON JOSE VIEIRA</t>
  </si>
  <si>
    <t>BKS COMERCIO DE BEBIDAS LTDA</t>
  </si>
  <si>
    <t>DIEGO HENRIQUE DE SOUZA</t>
  </si>
  <si>
    <t>PANIFICADORA E CONFEITARIA ZORSI LTDA</t>
  </si>
  <si>
    <t>LORRENZZETTI COM DE VERDURAS E FRUTAS EIRELI</t>
  </si>
  <si>
    <t>BONITA EMBALAGENS E FESTAS</t>
  </si>
  <si>
    <t>PANIFICADORA PROFIPO EIRELI</t>
  </si>
  <si>
    <t>ANILTON CASANOVA</t>
  </si>
  <si>
    <t>PANIFICADORA E CONFEITARIA SCHWAAB EIRELI</t>
  </si>
  <si>
    <t>WILLIAN GABRIEL BATISTA</t>
  </si>
  <si>
    <t>DO REINO LTDA</t>
  </si>
  <si>
    <t>MINI MERCADO SAN MARCOS LTDA</t>
  </si>
  <si>
    <t>DONA LUCIA MERCADO LTDA</t>
  </si>
  <si>
    <t>DAIANE ALINE ALVES</t>
  </si>
  <si>
    <t>BKS BS COMERCIO DE BEBIDAS LTDA</t>
  </si>
  <si>
    <t>MONICA COELHO WIGGERS</t>
  </si>
  <si>
    <t>SK CONVENIENCIA E BEBIDAS LTDA</t>
  </si>
  <si>
    <t>PANIFICADORA CITTY BAKERY II LTDA</t>
  </si>
  <si>
    <t>GILMAR POHLOD</t>
  </si>
  <si>
    <t>ERICA MATOS REUTER</t>
  </si>
  <si>
    <t>LUCILI CLARICE SABKA</t>
  </si>
  <si>
    <t>BELEM DOCES E EMBALAGENS LTDA</t>
  </si>
  <si>
    <t>LIMPAMIX LTDA</t>
  </si>
  <si>
    <t>MERCADO BECKER LTDA</t>
  </si>
  <si>
    <t>PANIFICADORA SCHMITZ LTDA</t>
  </si>
  <si>
    <t>BKS COMERCIO DE ALIMENTOS E ACOUGUE LTDA</t>
  </si>
  <si>
    <t>CITTY BAKERY PANIFICADORA LTDA</t>
  </si>
  <si>
    <t>MERCADO E CONVENIENCIA PEDROSO LTDA</t>
  </si>
  <si>
    <t>LENHA BEER COMERCIO LTDA</t>
  </si>
  <si>
    <t>SO FESTA ATACADO E VAREJO LTDA</t>
  </si>
  <si>
    <t>LIMA PANIFICADORA E CONVENIENCIA LTDA</t>
  </si>
  <si>
    <t>PANIFICADORA E CONFEITARIA ROCHA LTDA</t>
  </si>
  <si>
    <t>COMERCIO ROTTINI LTDA</t>
  </si>
  <si>
    <t>GILMAR ANTONIO NICOLETTI</t>
  </si>
  <si>
    <t>WELLINGTON DARLISON DE ARAUJO OLIVEIRA</t>
  </si>
  <si>
    <t>EDEGU DISTRIB DE DOCES E EMBALAGENS LTDA</t>
  </si>
  <si>
    <t>FRUTAROMA INDUSTRIA E COM DE SORVETES LTDA</t>
  </si>
  <si>
    <t>SANTA MONICA EMBALAGENS E DOCES LTDA</t>
  </si>
  <si>
    <t>MERCADINHO L.M.C.M. LTDA</t>
  </si>
  <si>
    <t>MERCADO MAYER E CUNHA LTDA</t>
  </si>
  <si>
    <t>JESSIKA DOS SANTOS ROCHA</t>
  </si>
  <si>
    <t>PANIFICADORA DAIANE LTDA</t>
  </si>
  <si>
    <t>LEONI LENHARDT PORTO</t>
  </si>
  <si>
    <t>JOVENS BEBIDAS E CONVENIENCIA ADHEMAR LTDA</t>
  </si>
  <si>
    <t>ZECA BEBIDAS E CINVENIENCIASLTDA</t>
  </si>
  <si>
    <t>PATRAO BEBIDAS E CONVENIENCIA LTDA</t>
  </si>
  <si>
    <t>PANIFICADORA E CONFEITARIA CITTY BAKERY I LTDA</t>
  </si>
  <si>
    <t>COMERCIO DE VARIEDADES PERONE LTDA</t>
  </si>
  <si>
    <t>COMERCIAL LAURENTINO MERCADO E DISTRIBUIDORA LTDA</t>
  </si>
  <si>
    <t>MARIA SALETTI DA CRUZ RODE</t>
  </si>
  <si>
    <t>24.748.080 BRUNNA DOS SANTOS</t>
  </si>
  <si>
    <t>SUPERMERCADO SANTA IZABEL LTDA</t>
  </si>
  <si>
    <t>RODRIGO ZANON</t>
  </si>
  <si>
    <t>BOOB MINE LTDA</t>
  </si>
  <si>
    <t>SILVONEI DE SIMAS</t>
  </si>
  <si>
    <t>ALTAIR MOREIRA</t>
  </si>
  <si>
    <t>SILVANO KRAUS</t>
  </si>
  <si>
    <t>LORY LUZ PRECO UNICO LTDA</t>
  </si>
  <si>
    <t>PADARIA E CONFEITARIA CANTINHO DOCE LTDA</t>
  </si>
  <si>
    <t>DINGOS ATACADO E VAREJO LTDA</t>
  </si>
  <si>
    <t>COMERCIAL VITAL LTDA</t>
  </si>
  <si>
    <t>FRUTARIA ULISSES LTDA</t>
  </si>
  <si>
    <t>MERCADO KEMPER LTDA</t>
  </si>
  <si>
    <t>TRADICAO MERCADO E PANIFICADORA LTDA</t>
  </si>
  <si>
    <t>60.452.549 JEFFERSON VOBETO</t>
  </si>
  <si>
    <t>57.221.979 MARIA APARECIDA ANTONIO</t>
  </si>
  <si>
    <t>ALEXSANDRA STEUERNAGEL</t>
  </si>
  <si>
    <t>VANESSA MOLINA CORTES</t>
  </si>
  <si>
    <t>MERCADO MCD LTDA</t>
  </si>
  <si>
    <t>52.380.140 GESSIRA MARIA AMORIM NEVES</t>
  </si>
  <si>
    <t>LORY PRECO UNICO LTDA</t>
  </si>
  <si>
    <t>FRANCISCO OZENIR DE OLIVEIRA</t>
  </si>
  <si>
    <t>LF PRECO UNICO LTDA</t>
  </si>
  <si>
    <t>CONFEITARIA DOCE MEL LTDA</t>
  </si>
  <si>
    <t>MERCADINHO OMEGA COMERCIO VAREJISTA II LTDA</t>
  </si>
  <si>
    <t>AMANDA GABRIELA PERES</t>
  </si>
  <si>
    <t>BRUNO ROMAO SIQUEIRA</t>
  </si>
  <si>
    <t>MERCADO MIXX LTDA</t>
  </si>
  <si>
    <t>JOSIANE VILMA TONIOTTI DA SILVA</t>
  </si>
  <si>
    <t>ELDER CORREA SAQUETTO</t>
  </si>
  <si>
    <t>MARA ANGELA DE SOUZA KUHNEN</t>
  </si>
  <si>
    <t>JCN MERCADO E ACOUGUE LTDA</t>
  </si>
  <si>
    <t>LANCHONETE E RESTAURANTE RIO DA PRATA LTDA</t>
  </si>
  <si>
    <t>WERNER SCHROEDER</t>
  </si>
  <si>
    <t>PANIFICADORA E CONFEITARIA GERMANICA LTDA</t>
  </si>
  <si>
    <t>SUPERMERCADO BELLI ROSA LTDA</t>
  </si>
  <si>
    <t>MERCADO E ACOUGUE JM LTDA</t>
  </si>
  <si>
    <t>RESTAURANTE E LANCHONETE PARADOURO 10 LTDA</t>
  </si>
  <si>
    <t>SUPERMERCADO FARIAS LTDA</t>
  </si>
  <si>
    <t>RESTAURANTE MAX MOPPI LTDA</t>
  </si>
  <si>
    <t>PANIFICADORA E CONFEITARIA MAYKON LTDA</t>
  </si>
  <si>
    <t>JOAO LEFKUM ME</t>
  </si>
  <si>
    <t>MIRANDA BUDAZ E CIA LTDA</t>
  </si>
  <si>
    <t>FLADEMIR FROHLICH E CIA LTDA</t>
  </si>
  <si>
    <t>RM RESTAURANTE MERLO LTDA</t>
  </si>
  <si>
    <t>PANIFICADORA E CONFEITARIA NEUMANN LTDA</t>
  </si>
  <si>
    <t>SUPER COTIA COMERCIO LTDA</t>
  </si>
  <si>
    <t>MERCADO AGUIA LTDA</t>
  </si>
  <si>
    <t>LANCHONETE E RESTAURANTE MARE MANSA LTDA</t>
  </si>
  <si>
    <t>ANTONIO PRUDENCIO BARBOSA EMPRESARIO</t>
  </si>
  <si>
    <t>SUPERMERCADO CLEMENTE LTDA</t>
  </si>
  <si>
    <t>SUPERMERCADO SOL E MAR LTDA</t>
  </si>
  <si>
    <t>CARAVAGGIO COM DE GEN ALIMENTICIOS LTDA</t>
  </si>
  <si>
    <t>WFK RESTAURANTE E LANCHONETE LTDA</t>
  </si>
  <si>
    <t>COMERCIO DE ALIMENTOS J R LTDA</t>
  </si>
  <si>
    <t>SEDRIK CARLOS LEMKE PANIFICADORA ME</t>
  </si>
  <si>
    <t>SUPERMERCADO LENNERTZ LTDA</t>
  </si>
  <si>
    <t>SUPERMERCADO CHAVES KULPA LTDA</t>
  </si>
  <si>
    <t>RTK FOODS EIRELI</t>
  </si>
  <si>
    <t>ANDREA SOARES SPECK E CIA LTDA</t>
  </si>
  <si>
    <t>IDALECIO IVANKIO</t>
  </si>
  <si>
    <t>FRUTARIA E MERCEARIA DA VILA LTDA</t>
  </si>
  <si>
    <t>LINDAMIR FROHLICH BUDAL</t>
  </si>
  <si>
    <t>SUPERMERCADO RERMI LTDA</t>
  </si>
  <si>
    <t>JOAO JANUARIO VIEIRA</t>
  </si>
  <si>
    <t>POSTO Z6 LTDA</t>
  </si>
  <si>
    <t>DISTRIBUIDORA DE DOCES VICTOR LTDA</t>
  </si>
  <si>
    <t>MARIA JOSE DE OLIVEIRA MAZETTI</t>
  </si>
  <si>
    <t>MINIMERCADO DRUMM</t>
  </si>
  <si>
    <t>SORVETERIA BONA LTDA</t>
  </si>
  <si>
    <t>PANIFICADORA E LANCHONETE HERNASKI LTDA</t>
  </si>
  <si>
    <t>DIAS COM VAREJISTA DE ARTIGOS DE BAZAR EIRELI</t>
  </si>
  <si>
    <t>COM DE PROD LIMPEZA PEDRA BRANCA LTDA</t>
  </si>
  <si>
    <t>AGROVISA COM DE PROD AGROPECUARIOS LTDA</t>
  </si>
  <si>
    <t>ANDERSON MAYCON IGNACIO LTDA</t>
  </si>
  <si>
    <t>VQT ALIMENTOS LTDA</t>
  </si>
  <si>
    <t>OXFORD CONVENIENCIA LTDA</t>
  </si>
  <si>
    <t>PAO DA HORA PANIFICADORA LTDA</t>
  </si>
  <si>
    <t>LAURITA CENTER ITAPOA LTDA</t>
  </si>
  <si>
    <t>IRMAOS SADE LTDA</t>
  </si>
  <si>
    <t>ELOISA ALVES MAZETTI</t>
  </si>
  <si>
    <t>MINIMERCADO TONISUL LTDA</t>
  </si>
  <si>
    <t>SMS COM DE ALIMENTICIOS E SERVICOS EIRELI</t>
  </si>
  <si>
    <t>PANIFICADORA E CONFEIT MINEIRA UAI LTDA</t>
  </si>
  <si>
    <t>VERDUREIRA CANELA LTDA</t>
  </si>
  <si>
    <t>MULTICOISAS XV LTDA</t>
  </si>
  <si>
    <t>MERCADO E CONVENIENCIA BISS LTDA</t>
  </si>
  <si>
    <t>HILARIO KLUSKA FILHO</t>
  </si>
  <si>
    <t>AIRTO DA SILVA BUENO</t>
  </si>
  <si>
    <t>PATRICIA OLIVEIRA FERREIRA</t>
  </si>
  <si>
    <t>MANI COM VAR E ATAC DE GEN ALIM E BEBIDAS LTDA</t>
  </si>
  <si>
    <t>LOJAS HIPER POPULAR DE UTILID DOMEST EIRELI</t>
  </si>
  <si>
    <t>MERCADO LITORANEA LTDA</t>
  </si>
  <si>
    <t>MERCADO RIO BONITO LIMITADA</t>
  </si>
  <si>
    <t>MINIPRECO MERCADO E ACOUGUE LTDA</t>
  </si>
  <si>
    <t>FABIFLA COM DE ALIMENTOS E VESTUARIO LTDA</t>
  </si>
  <si>
    <t>ANILDO DE LIMA BASTOS</t>
  </si>
  <si>
    <t>PANIFICADORA PADOCA LTDA</t>
  </si>
  <si>
    <t>MARCIA MARIA DE ALMEIDA</t>
  </si>
  <si>
    <t>MERCADO PRATUS LTDA</t>
  </si>
  <si>
    <t>MERCEARIA JANING EIRELI</t>
  </si>
  <si>
    <t>VICTOR E VITORIA COM VAR E ATAC DE DOCES LTDA</t>
  </si>
  <si>
    <t>MARINGA SUPER ARTIGOS DE BAZAR EIRELI</t>
  </si>
  <si>
    <t>AUTO POSTO PONTA DA PEDRA LTDA</t>
  </si>
  <si>
    <t>MARLUCE GONCALVES RIBEIRO LTDA</t>
  </si>
  <si>
    <t>SUPERMERCADO JULIO PEDRO EIRELI</t>
  </si>
  <si>
    <t>BARUK ACOUGUE E HORTIFRUTI LTDA</t>
  </si>
  <si>
    <t>VARLEY SOUZA BUENO</t>
  </si>
  <si>
    <t>AUTO POSTO DE COMB BORBA CORREIA E BEIRA LTDA</t>
  </si>
  <si>
    <t>THAIS CORREA DE LIMA</t>
  </si>
  <si>
    <t>MOACIR IRINEU DA SILVA LTDA</t>
  </si>
  <si>
    <t>FANI LOPES LTDA</t>
  </si>
  <si>
    <t>PANIFICADORA DON RODOLPHO EIRELI</t>
  </si>
  <si>
    <t>GUERRA ITAPOA COM DE UTILID DOMEST LTDA</t>
  </si>
  <si>
    <t>BORBA E CORREA COM DE ALIMENTOS LTDA</t>
  </si>
  <si>
    <t>ANDERSON GUIMARAES BUENO</t>
  </si>
  <si>
    <t>MONIQUE DE PINHO</t>
  </si>
  <si>
    <t>LJ RECANTO DO PESCADOR LTDA</t>
  </si>
  <si>
    <t>GLAUCIA CUSTODIO DA SILVA</t>
  </si>
  <si>
    <t>MAGALI WILL</t>
  </si>
  <si>
    <t>GEMIN COMERCIO DE EMBALAGENS LTDA</t>
  </si>
  <si>
    <t>L D K COMERCIO DE BEBIDAS E ALIMENTOS LTDA</t>
  </si>
  <si>
    <t>BANCA HERMES LTDA</t>
  </si>
  <si>
    <t>MERCEARIA SM LTDA</t>
  </si>
  <si>
    <t>PORTAL S C COMERCIO DE ALIMENTOS LTDA</t>
  </si>
  <si>
    <t>LUIZ RICARDO ROCHA</t>
  </si>
  <si>
    <t>MODESTO DA CRUZ LICHESKI DOS SANTOS</t>
  </si>
  <si>
    <t>COMERCIO E ATACADO DO GULA LTDA</t>
  </si>
  <si>
    <t>TAYNARA DUHRING CUNHA 10786921900</t>
  </si>
  <si>
    <t>TALITA LEHMANN</t>
  </si>
  <si>
    <t>MILENA COELHO MARTINS</t>
  </si>
  <si>
    <t>THALYS DYBA</t>
  </si>
  <si>
    <t>MARINGA VARIEDADES LTDA</t>
  </si>
  <si>
    <t>JOSIANE BARAUNA</t>
  </si>
  <si>
    <t>MINIMERCADO MOHR LTDA</t>
  </si>
  <si>
    <t>ADRIANE MARIA GRADE</t>
  </si>
  <si>
    <t>RESTAURANTE E MERCADO INFANTE LTDA</t>
  </si>
  <si>
    <t>ALE EMPORIO RIO BONITO LTDA</t>
  </si>
  <si>
    <t>L.S SUPERMERCADOS LTDA</t>
  </si>
  <si>
    <t>THEODORO COMERCIO DE ALIMENTOS LTDA</t>
  </si>
  <si>
    <t>ELIZANDRA FATIMA MISSIO MILANI LTDA</t>
  </si>
  <si>
    <t>NEUHAUS FLORA LTDA</t>
  </si>
  <si>
    <t>MERCADO E ACOUGUE DONA BE JOINVILLE LTDA</t>
  </si>
  <si>
    <t>GUSTAVO GARCIA</t>
  </si>
  <si>
    <t>EDISON ZIGROSSI MARQUES E CIA LTDA</t>
  </si>
  <si>
    <t>LANCHONETE E RESTAURANTE PARADA GARUVA LTDA</t>
  </si>
  <si>
    <t>KING BEBIDAS E TABACARIA LTDA</t>
  </si>
  <si>
    <t>BAVARESCO ATACADO LTDA</t>
  </si>
  <si>
    <t>JOSIAS FERNANDES MATTOS</t>
  </si>
  <si>
    <t>SLANDLER JUAN LESSO BAIAO DE GOIS</t>
  </si>
  <si>
    <t>GUSTAVO GEMELI SERRANO DOS SANTOS</t>
  </si>
  <si>
    <t>CASARAO COLONIAL RESTAURANTE E LANCHONETE LTDA</t>
  </si>
  <si>
    <t>POSTO ITAPETRO LTDA</t>
  </si>
  <si>
    <t>STUDIO IHAAMBOINSKI E BEE LTDA</t>
  </si>
  <si>
    <t>KASSIA ROSANA BRAGAGNOLO CAVALARI</t>
  </si>
  <si>
    <t>RDS LANCHONETE LTDA</t>
  </si>
  <si>
    <t>SUELEN CRISTINA MARTTINI</t>
  </si>
  <si>
    <t>MERCADO CARVALHO E CARVALHO LTDA</t>
  </si>
  <si>
    <t>RESTAURANTE VAZ LTDA</t>
  </si>
  <si>
    <t>JANE VOGT DE OLIVEIRA</t>
  </si>
  <si>
    <t>ADF SUPERMERCADO LTDA</t>
  </si>
  <si>
    <t>RAINHA CONVENIENCIA LTDA</t>
  </si>
  <si>
    <t>AUTO POSTO GARUVA COMERCIO DE COMBUSTIVEIS LTDA</t>
  </si>
  <si>
    <t>EMPORIO E PADARIA DIVINO PAO CASEIRO LTDA</t>
  </si>
  <si>
    <t>NEIDE DE FATIMA PUNDRICH</t>
  </si>
  <si>
    <t>REIS DA AVENIDA DISTRIBUIDORA DE BEBIDAS E TABACARIA LTDA</t>
  </si>
  <si>
    <t>ESI EMPREENDIMENTOS LTDA</t>
  </si>
  <si>
    <t>HOTEL POUSADA MAR AZUL LTDA</t>
  </si>
  <si>
    <t>PANIFICADORA CASA DO PAO LTDA</t>
  </si>
  <si>
    <t>MARCOS ROBERTO DA CRUZ RENKE</t>
  </si>
  <si>
    <t>PRISCILA IZABEL KAMINSKI FERREIRA</t>
  </si>
  <si>
    <t>MAIRA MANES</t>
  </si>
  <si>
    <t>DJACI DIAS DE SOUZA</t>
  </si>
  <si>
    <t>VMAR MINIMERCADO LTDA</t>
  </si>
  <si>
    <t>TOPZ ITAPOA LTDA</t>
  </si>
  <si>
    <t>SIDINEI DE MIRANDA</t>
  </si>
  <si>
    <t>PISCINI PRADO LTDA</t>
  </si>
  <si>
    <t>ALLES BLAU PAPELARIA E ARMARINHO LTDA</t>
  </si>
  <si>
    <t>AUTO POSTO PORTAL DE ITAPOA LTDA</t>
  </si>
  <si>
    <t>RAINHA S DO MAR CONVENIENCIA E DELIVERY LTDA</t>
  </si>
  <si>
    <t>JEBERSON JACSON RODRIGUES</t>
  </si>
  <si>
    <t>SRF 2 COMERCIO DE ALIMENTOS LTDA</t>
  </si>
  <si>
    <t>BONA PAES E DOCES LTDA</t>
  </si>
  <si>
    <t>EMERSON FERRARI PEIXOTO</t>
  </si>
  <si>
    <t>PANIFICADORA E CONFEITARIA DA FAMILIA LTDA</t>
  </si>
  <si>
    <t>SABOR DA TERRA HORTIFRUTI LTDA</t>
  </si>
  <si>
    <t>DANIELI MACHADO SEBOLD</t>
  </si>
  <si>
    <t>65554887 JOAO HENRIQUE MENDES KANTOVICK</t>
  </si>
  <si>
    <t>ANGELA MARIA DA F CARDOZO</t>
  </si>
  <si>
    <t>RESTAURANTE PARADOURO NOVA BRESCIA LTDA</t>
  </si>
  <si>
    <t>SUPERMERCADO PEREIRA LTDA</t>
  </si>
  <si>
    <t>ANA PAULA PEDROTI</t>
  </si>
  <si>
    <t>ERALDO DIAS</t>
  </si>
  <si>
    <t>OVIDIO BIANCHINI</t>
  </si>
  <si>
    <t>CONFEITARIA E PANIFICADORA BUBLITZ LTDA</t>
  </si>
  <si>
    <t>JOSE CARDOSO ME</t>
  </si>
  <si>
    <t>SUPERMERCADO SANTA LUZIA LTDA</t>
  </si>
  <si>
    <t>MERCEARIA MORGANA LTDA</t>
  </si>
  <si>
    <t>AGROPECUARIA KIMSKI LTDA</t>
  </si>
  <si>
    <t>PANIFICADORA E CONF KENOS LTDA</t>
  </si>
  <si>
    <t>PADARIA E CONF NUBIA LTDA</t>
  </si>
  <si>
    <t>MINI MERCADO NILMAR LTDA</t>
  </si>
  <si>
    <t>MERCADO CAIXA DAGUA LTDA</t>
  </si>
  <si>
    <t>CHURRASCARIA ZANDONA LTDA</t>
  </si>
  <si>
    <t>COMERCIO E LANCHONETE BRACO DO SUL LTDA</t>
  </si>
  <si>
    <t>VALDECIR LUIS ROPELATO</t>
  </si>
  <si>
    <t>BAR COM E ACOUGUE JOAO FOSSILE LTDA</t>
  </si>
  <si>
    <t>MERCEARIA LARISSA LTDA</t>
  </si>
  <si>
    <t>NELSI PERSCH ZILS</t>
  </si>
  <si>
    <t>AUTO POSTO ISAC LTDA</t>
  </si>
  <si>
    <t>GOLD BEER SUPERMERCADO LTDA</t>
  </si>
  <si>
    <t>BAR E MERCEARIA JDJ LTDA</t>
  </si>
  <si>
    <t>BAR E MERCEARIA CAIXA D AGUA LTDA</t>
  </si>
  <si>
    <t>POSTO N SRA DO ROSARIO LTDA</t>
  </si>
  <si>
    <t>POSTO Z4 LTDA</t>
  </si>
  <si>
    <t>PANIFICADORA E CONFEIT REI DOS PAES LTDA</t>
  </si>
  <si>
    <t>GILBERTO GADOTTI</t>
  </si>
  <si>
    <t>SCHULZ MERCEARIA E PICADOR DE CARNES LTDA</t>
  </si>
  <si>
    <t>MINI MERCADO GUAMIRANGA LTDA</t>
  </si>
  <si>
    <t>COMERCIO DE ALIM SCHMEKEL LTDA</t>
  </si>
  <si>
    <t>COMERCIAL COISA DE LOUCO LTDA</t>
  </si>
  <si>
    <t>ACOUGUE E MINI MERC GUARAMIRIM LTDA</t>
  </si>
  <si>
    <t>MERCADO THIAGO LTDA</t>
  </si>
  <si>
    <t>FLOR DE LIBANO COM DE PROD ALIM E BEBIDAS EIRELI</t>
  </si>
  <si>
    <t>PANIFICADORA BAUER LTDA</t>
  </si>
  <si>
    <t>POSTO DE GASOLINA MAIOCHI LTDA</t>
  </si>
  <si>
    <t>AUTO POSTO SM LTDA</t>
  </si>
  <si>
    <t>BRYCH COMERCIO DE GENEROS ALIMENTICIOS LTDA</t>
  </si>
  <si>
    <t>EDESIO BUSNARDO</t>
  </si>
  <si>
    <t>DAVID ALVES DE CAMARGO E CIA LTDA</t>
  </si>
  <si>
    <t>POSTO ROLF REINKE LTDA</t>
  </si>
  <si>
    <t>VALDERINO SCHERPINSKI</t>
  </si>
  <si>
    <t>MERCADO NASCIMENTO LTDA</t>
  </si>
  <si>
    <t>JGS MERCEARIA LTDA</t>
  </si>
  <si>
    <t>COMERCIAL DUTRA LTDA</t>
  </si>
  <si>
    <t>MERCADO ZAMBONI LTDA</t>
  </si>
  <si>
    <t>MANOEL INACIO E CIA LTDA</t>
  </si>
  <si>
    <t>MERCADO CHIODINI LTDA</t>
  </si>
  <si>
    <t>IVANILDO VAVASSORI EIRELI</t>
  </si>
  <si>
    <t>MERCADO D SILVA LTDA</t>
  </si>
  <si>
    <t>PANIFICADORA E CONF CANTINHO DOCE LTDA</t>
  </si>
  <si>
    <t>PANIFICADORA E CONF VO LOLA LTDA</t>
  </si>
  <si>
    <t>MERCADO ADE LTDA</t>
  </si>
  <si>
    <t>PANIFICADORA CONFEIT E MERC VITORIA LTDA</t>
  </si>
  <si>
    <t>MINIMERCADO EVALDO DA SILVA LTDA</t>
  </si>
  <si>
    <t>ANDERSON PIMENTEL SUPERMERCADO LTDA</t>
  </si>
  <si>
    <t>PLUMAS AGROPECUARIA LTDA</t>
  </si>
  <si>
    <t>CORREIA E FERREIRA PANI E CON LTDA</t>
  </si>
  <si>
    <t>ROSANGELA MORESCO</t>
  </si>
  <si>
    <t>AGROPECUARIA KLUG LTDA</t>
  </si>
  <si>
    <t>ALVORADA PANIF E CONF IND DE PAES DOCES E SALG LTDA</t>
  </si>
  <si>
    <t>BUREI SUPERMERCADOS LTDA</t>
  </si>
  <si>
    <t>AUTO POSTO AGF LTDA</t>
  </si>
  <si>
    <t>ELENICE APARECIDA MONTOSKI LONGHI</t>
  </si>
  <si>
    <t>POSTO DE COMBUSTIVEIS BRUDERTHAL LTDA</t>
  </si>
  <si>
    <t>ALESSANDRA DOMINGUES DOS SANTOS</t>
  </si>
  <si>
    <t>ALICE ALBINO</t>
  </si>
  <si>
    <t>FLORICULTURA ANELIESE LTDA</t>
  </si>
  <si>
    <t>AUTO POSTO FRITZ E FILHOS LTDA</t>
  </si>
  <si>
    <t>SILVA COSTA MERCADO LTDA</t>
  </si>
  <si>
    <t>MERCADO ANDRADE LTDA</t>
  </si>
  <si>
    <t>ADRIELE FERNANDA PADILHA DOS SANTOS</t>
  </si>
  <si>
    <t>ADOLAR ENGELMANN JUNIOR ME</t>
  </si>
  <si>
    <t>PRIME AUTO POSTO LTDA</t>
  </si>
  <si>
    <t>REI DOS PAES LTDA</t>
  </si>
  <si>
    <t>ACAIDERA PUB EIRELI</t>
  </si>
  <si>
    <t>SUPERMERCADO DUAS MENINAS LTDA</t>
  </si>
  <si>
    <t>DP RESTAURANTE E LANCHONETE LTDA</t>
  </si>
  <si>
    <t>MERCADO SUPREMA LTDA</t>
  </si>
  <si>
    <t>ARMAZEM FAMILIA CASTRO LTDA</t>
  </si>
  <si>
    <t>SUELI FERREIRA LOPES DE ALMEIDA</t>
  </si>
  <si>
    <t>MERCADO EUROPA LTDA</t>
  </si>
  <si>
    <t>MARCELO FERNANDES MERCADO</t>
  </si>
  <si>
    <t>MERCEARIA DA DIVA LTDA</t>
  </si>
  <si>
    <t>MERCADO KAMMERS LTDA</t>
  </si>
  <si>
    <t>MERCADO PAINEIRAS EIRELI</t>
  </si>
  <si>
    <t>BOSSE EMPORIO COM VAR DE ALIM EM GERAL EIRELI</t>
  </si>
  <si>
    <t>DIEGO ROBERTO DOPKE</t>
  </si>
  <si>
    <t>ARLETE HERDT EING</t>
  </si>
  <si>
    <t>DROGARIA E FARMACIA SAUDE PLENA EIRELI</t>
  </si>
  <si>
    <t>PANIFICADORA PALADAR LTDA</t>
  </si>
  <si>
    <t>GILSOMAR SCABURRI</t>
  </si>
  <si>
    <t>FARMACIA E DROGARIA KURY LTDA</t>
  </si>
  <si>
    <t>POSTO Z19 LTDA</t>
  </si>
  <si>
    <t>MINIMERCADO SAO ROQUE LTDA</t>
  </si>
  <si>
    <t>MAIKON VETTERLEIN</t>
  </si>
  <si>
    <t>BAR E MERCEARIA JUNKES LTDA</t>
  </si>
  <si>
    <t>ISAC MENEGAZZO BORGES JUNIOR</t>
  </si>
  <si>
    <t>EMPLASTOP CASA DAS EMBALAGENS LTDA</t>
  </si>
  <si>
    <t>AUTO POSTO ATLANTICO LTDA</t>
  </si>
  <si>
    <t>CRISTIANO DOS SANTOS</t>
  </si>
  <si>
    <t>ANDRE JOSE FROHLICH LTDA</t>
  </si>
  <si>
    <t>ANDREIA CANCI</t>
  </si>
  <si>
    <t>PONTO CERTO MERCADO E PADARIA LTDA</t>
  </si>
  <si>
    <t>MERCEARIA JARDUZINO LTDA</t>
  </si>
  <si>
    <t>JANECI MARIA WINTER RANGHETTI</t>
  </si>
  <si>
    <t>SUPERMERCADO ALIANCA LTDA</t>
  </si>
  <si>
    <t>HORUS DISTRIBUIDORA DE MERCADORIAS LTDA</t>
  </si>
  <si>
    <t>PANIFICADORA JUNIOR LTDA</t>
  </si>
  <si>
    <t>HOTEL FAZENDA CASARAO DO VALE LTDA</t>
  </si>
  <si>
    <t>MB SUPERMERCADO EIRELI</t>
  </si>
  <si>
    <t>DOM VICENTE MINIMERCADO LTDA</t>
  </si>
  <si>
    <t>DISTRIBUIDORA DE ALIMENTOS E BEBIDAS NEO LTDA</t>
  </si>
  <si>
    <t>SILVA MINIMERCADO LTDA</t>
  </si>
  <si>
    <t>PADARIA E CONFEITARIA FLOHR LTDA</t>
  </si>
  <si>
    <t>POSTO FRITZ LTDA</t>
  </si>
  <si>
    <t>PRONT PANI CAFE LTDA</t>
  </si>
  <si>
    <t>PADARIA E CONFEITARIA TIRONI LTDA</t>
  </si>
  <si>
    <t>MERCEARIA E CONVENIENCIA GOLD BEER LTDA</t>
  </si>
  <si>
    <t>MERCADO JUNIOR MM LTDA</t>
  </si>
  <si>
    <t>REINIER ROLAND HAUCK</t>
  </si>
  <si>
    <t>MINIMERCADO AMIZADE LTDA</t>
  </si>
  <si>
    <t>RACOES ANGELIN AGROPECUARIA LTDA</t>
  </si>
  <si>
    <t>RONAN DETTMER</t>
  </si>
  <si>
    <t>ANDREIA HILLMANN DALLA GASPERINA</t>
  </si>
  <si>
    <t>ROBERTA LUIZA HAFEMANN</t>
  </si>
  <si>
    <t>VERCI FAGUNDES</t>
  </si>
  <si>
    <t>SIMONI VICENTE DE SOUZA</t>
  </si>
  <si>
    <t>CENTRO AUTOMOTIVO GUARAMIRIM LTDA</t>
  </si>
  <si>
    <t>FARMACIA JANING E BECKER LTDA</t>
  </si>
  <si>
    <t>MINIMERCADO DO BETO LTDA</t>
  </si>
  <si>
    <t>B M SUPERMERCADO LTDA</t>
  </si>
  <si>
    <t>JT ATACADO LTDA</t>
  </si>
  <si>
    <t>EDUARDO VIEIRA</t>
  </si>
  <si>
    <t>J A A DOS SANTOS</t>
  </si>
  <si>
    <t>FAMILIA DOM VICENTE PADARIA E CONFEIT LTDA</t>
  </si>
  <si>
    <t>R S COM ATACADISTA DE ALIMENTOS LTDA</t>
  </si>
  <si>
    <t>AMIDA LTDA</t>
  </si>
  <si>
    <t>MERCADO MAIA LTDA</t>
  </si>
  <si>
    <t>LUCIA VIDAL PEREIRA 73167045949</t>
  </si>
  <si>
    <t>JACKELINE KAUANE LUCAS YAMATE</t>
  </si>
  <si>
    <t>ANTONIA CLOTILDE ELISO</t>
  </si>
  <si>
    <t>MERCADO ESQUINA LTDA</t>
  </si>
  <si>
    <t>ALVORADA PANIFICADORA E CAFETERIA LTDA</t>
  </si>
  <si>
    <t>BRUNA MERCADO LTDA</t>
  </si>
  <si>
    <t>EMBUTIDOS PARMA LTDA</t>
  </si>
  <si>
    <t>COMERCIO DE GENEROS ALIMENTICIOS ROMULO LTDA</t>
  </si>
  <si>
    <t>EVERSON DOUGLAS FISCHER</t>
  </si>
  <si>
    <t>TRUTS MERCADO E CASA DE CARNES LTDA</t>
  </si>
  <si>
    <t>EDUARDO FEREIRA NILSEN</t>
  </si>
  <si>
    <t>SUPERMERCADO STORGE LTDA</t>
  </si>
  <si>
    <t>MERCADO BEATRIZ LTDA</t>
  </si>
  <si>
    <t>MARCOS GONCALVES</t>
  </si>
  <si>
    <t>MARIA MADALENA KULLING</t>
  </si>
  <si>
    <t>GLALCIANE LATZKE</t>
  </si>
  <si>
    <t>FABIO BRANDT</t>
  </si>
  <si>
    <t>WG COMERCIO DE ALIMENTOS LTDA</t>
  </si>
  <si>
    <t>KARINA TERUE ONO MIYAWAKI</t>
  </si>
  <si>
    <t>LUIZ CARLOS VIEIRA</t>
  </si>
  <si>
    <t>MAIA COMERCIO DE GENEROS ALIMENTICIOS LTDA</t>
  </si>
  <si>
    <t>SVR MINIMERCADO LTDA</t>
  </si>
  <si>
    <t>SUPERMERCADO EMILIA LTDA</t>
  </si>
  <si>
    <t>DUDA FARMA FARMACIA LTDA</t>
  </si>
  <si>
    <t>IMPERIO BEER CONVENIENCIA E TABACARIA LTDA</t>
  </si>
  <si>
    <t>POSTO Z23 LTDA</t>
  </si>
  <si>
    <t>RAYANE DO NASCIMENTO</t>
  </si>
  <si>
    <t>23.836.594 MADALENA DA MAIA SOARES</t>
  </si>
  <si>
    <t>MARIA CLARINDA DA MAIA FUNKE</t>
  </si>
  <si>
    <t>SUELEN ROBERTA KOCH</t>
  </si>
  <si>
    <t>GILMAR LEANDRO DE OLIVEIRA</t>
  </si>
  <si>
    <t>JORDANA BEATRICE SCHAFFER</t>
  </si>
  <si>
    <t>ROSELENE GESSNER CHILOMER</t>
  </si>
  <si>
    <t>REI DA AVENIDA LTDA</t>
  </si>
  <si>
    <t>SILVANE BORGES CABRAL</t>
  </si>
  <si>
    <t>SANDRA MARA BELARMINO ALVES</t>
  </si>
  <si>
    <t>MERCADO DA FAMILIA LTDA.</t>
  </si>
  <si>
    <t>G R U P O BIANCHINI LTDA</t>
  </si>
  <si>
    <t>ALEX SANDRO FELICIANO</t>
  </si>
  <si>
    <t>CONGREGACAO DOS SACERDOTES DO SAGRADO CORACAO DE JESUS</t>
  </si>
  <si>
    <t>APM SCHROEDER LTDA</t>
  </si>
  <si>
    <t>IVONETE SOARES DOS SANTOS</t>
  </si>
  <si>
    <t>TIRONI PADARIA E CONFEITARIA LTDA</t>
  </si>
  <si>
    <t>VANDERLEI HAMES</t>
  </si>
  <si>
    <t>ORIGENS EMPORIO NATURAL LTDA</t>
  </si>
  <si>
    <t>FRIGORIFICO TOMELIN LTDA</t>
  </si>
  <si>
    <t>SUPERMERCADO UNIAO LTDA LOJA 03</t>
  </si>
  <si>
    <t>SUPERMERCADO SPITZNER LTDA</t>
  </si>
  <si>
    <t>BOMBONIERE BOM BOCADO LTDA</t>
  </si>
  <si>
    <t>MERCADO BAUM LTDA</t>
  </si>
  <si>
    <t>MERCADO ELITE LTDA</t>
  </si>
  <si>
    <t>ARI HUBEL</t>
  </si>
  <si>
    <t>PANIFICADORA PAULI LTDA</t>
  </si>
  <si>
    <t>LANA PRODUTOS ALIMENTICIOS E BEBIDAS LTDA</t>
  </si>
  <si>
    <t>MERCEARIA SILVA E OLIVEIRA LTDA</t>
  </si>
  <si>
    <t>MIG SUPERMERCADOS LTDA</t>
  </si>
  <si>
    <t>SUPERMERCADO AMANBERT LTDA</t>
  </si>
  <si>
    <t>SANTA CLARA COMERCIO DE ALIMENTOS LTDA</t>
  </si>
  <si>
    <t>PANIFICADORA E CONFEITARIA MIL DELICIAS</t>
  </si>
  <si>
    <t>MERCADORI LTDA</t>
  </si>
  <si>
    <t>HELENA MARIA BAUER CORDEIRO DA CRUZ</t>
  </si>
  <si>
    <t>COMERCIAL GRANEM LTDA</t>
  </si>
  <si>
    <t>ALOISIO GASDA E CIA LTDA FILIAL 1</t>
  </si>
  <si>
    <t>HR SUPERMERCADO LTDA</t>
  </si>
  <si>
    <t>ORESTES WILDENER</t>
  </si>
  <si>
    <t>ACOUGUE SERRA ALTA LTDA</t>
  </si>
  <si>
    <t>BECKER SERVICOS AUTOMOTIVOS LTDA</t>
  </si>
  <si>
    <t>CONFEITARIA LUCILIA LTDA</t>
  </si>
  <si>
    <t>RESTAURANTE CIPRIANI LTDA</t>
  </si>
  <si>
    <t>COMERCIAL ESTRELA MARES LTDA</t>
  </si>
  <si>
    <t>FEUSER LANCHONETE E RESTAURANTE LTDA</t>
  </si>
  <si>
    <t>KIWI LANCHES LTDA</t>
  </si>
  <si>
    <t>MERCADO RUBENS LTDA</t>
  </si>
  <si>
    <t>LANCHONETE E RESTAURANTE PRIMAR LTDA</t>
  </si>
  <si>
    <t>MINI MERCADO MILCHESKI LTDA</t>
  </si>
  <si>
    <t>J ZOELLNER E CIA LTDA</t>
  </si>
  <si>
    <t>MERCADO JOLE LTDA</t>
  </si>
  <si>
    <t>EDENILSON DE OLIVEIRA</t>
  </si>
  <si>
    <t>BAR E SUPERMERCADO SILVA LTDA</t>
  </si>
  <si>
    <t>ABEL DROSCZAKA</t>
  </si>
  <si>
    <t>SUPERMERCADO UNIAO LTDA LOJA 01</t>
  </si>
  <si>
    <t>MERCADO ARMIN LTDA</t>
  </si>
  <si>
    <t>WOLLNER COMERCIO DE PAES E DOCES LTDA</t>
  </si>
  <si>
    <t>SUPERMERCADO BLASZKOWSKI LTDA</t>
  </si>
  <si>
    <t>RESTAURANTE SANDORI</t>
  </si>
  <si>
    <t>PIZZARIA 177 LTDA</t>
  </si>
  <si>
    <t>PADARIA E CONF BAYER E MILCHEVSKY LTDA</t>
  </si>
  <si>
    <t>JOAO GOMES DE BOMFIM</t>
  </si>
  <si>
    <t>PADARIA E CONFEITARIA BAIUKA LTDA</t>
  </si>
  <si>
    <t>EKO SUPERMERCADO LTDA</t>
  </si>
  <si>
    <t>LANCHONETE BOM PASTOR LTDA</t>
  </si>
  <si>
    <t>DIRSO FLORIANI ME</t>
  </si>
  <si>
    <t>FABIO OSOWSKY ME</t>
  </si>
  <si>
    <t>MERCADO NOVO DIA LTDA</t>
  </si>
  <si>
    <t>RODOPOSTO CRUZEIRO LTDA</t>
  </si>
  <si>
    <t>AM LANCHONETE LTDA</t>
  </si>
  <si>
    <t>AKI PAO PANIFICADORA LTDA</t>
  </si>
  <si>
    <t>AUTO POSTO JK LTDA</t>
  </si>
  <si>
    <t>POSTO PLANALTO LTDA</t>
  </si>
  <si>
    <t>AUTO POSTO TRES ESTRELAS LTDA</t>
  </si>
  <si>
    <t>COMERCIAL VIER LTDA</t>
  </si>
  <si>
    <t>MERCAO RV LTDA</t>
  </si>
  <si>
    <t>MERCADO MAG LTDA</t>
  </si>
  <si>
    <t>MERCADO ZIMERMAN LTDA</t>
  </si>
  <si>
    <t>HU HOTEL LTDA</t>
  </si>
  <si>
    <t>WAMIR LINO D OLIVEIRA LUIZ ME</t>
  </si>
  <si>
    <t>MANI COM VAR E ATACAD DE GEN ALI E BEBIDAS LTDA</t>
  </si>
  <si>
    <t>MERCEARIA SANTO ANTONIO LTDA</t>
  </si>
  <si>
    <t>LOURDES CIDRAL DE CAVALHO</t>
  </si>
  <si>
    <t>PEROLAS DO ACUCAR LTDA</t>
  </si>
  <si>
    <t>DETI HAUS LTDA</t>
  </si>
  <si>
    <t>ALCEMIR PINHEIRO DE LINHARES</t>
  </si>
  <si>
    <t>HIGUTI E BOMFIM MERCADO LTDA</t>
  </si>
  <si>
    <t>MERELI RANK</t>
  </si>
  <si>
    <t>CONFIANCA COM DE GEN ALIMENTICIOS LTDA</t>
  </si>
  <si>
    <t>MINIMERCADO BORGES MARTIOL LTDA</t>
  </si>
  <si>
    <t>MIG ATACADO E VAREJO LTDA</t>
  </si>
  <si>
    <t>POSTO Z22 LTDA</t>
  </si>
  <si>
    <t>MERCADO VILANA LTDA</t>
  </si>
  <si>
    <t>ACOUGUE E MERCEARIA MICHELE LTDA</t>
  </si>
  <si>
    <t>ACOUGUE GL LTDA</t>
  </si>
  <si>
    <t>ROSELI JANETE BELLI ME</t>
  </si>
  <si>
    <t>MINI MERCADO J FERNANDES LTDA</t>
  </si>
  <si>
    <t>PAULO AURELIO STOEBERL</t>
  </si>
  <si>
    <t>RESTAURANTE NORILLER LTDA</t>
  </si>
  <si>
    <t>HEKUS ARMARINHOS LTDA</t>
  </si>
  <si>
    <t>BERTOVAN SUPERMERCADO LTDA</t>
  </si>
  <si>
    <t>RANCHO GRANDE COM DE ALIMENTOS EIRELI</t>
  </si>
  <si>
    <t>AUTO POSTO RJP LTDA</t>
  </si>
  <si>
    <t>NEUMOVEIS IND E COM DE PROD MADEIRA LTDA</t>
  </si>
  <si>
    <t>CASA DE CARNES E MERC DO LEO EIRELI</t>
  </si>
  <si>
    <t>ROSELI DA CRUZ KOBUS EIRELI</t>
  </si>
  <si>
    <t>BAR E MINIMERCADO DO DORI LTDA</t>
  </si>
  <si>
    <t>PAPELARIA SAO BENTO LTDA</t>
  </si>
  <si>
    <t>MERCADO TELMA EIRELI</t>
  </si>
  <si>
    <t>SASSE CONFEITARIA E CAFE LTDA</t>
  </si>
  <si>
    <t>MERCADO DA VILA LTDA</t>
  </si>
  <si>
    <t>ADAISE MODESKI NARDO</t>
  </si>
  <si>
    <t>JESSICA RIBEIRO LANG</t>
  </si>
  <si>
    <t>RODRIGO DA LUZ</t>
  </si>
  <si>
    <t>BISCOITOS CACILDA INDUSTRIA LTDA</t>
  </si>
  <si>
    <t>SEBILIA KOCHANOWSKI</t>
  </si>
  <si>
    <t>IARA DEMARCHI</t>
  </si>
  <si>
    <t>JUCILEIA CIDRAL AVELINO AUGUSTIN</t>
  </si>
  <si>
    <t>FLORICULTURA SAO BENTO EIRELI</t>
  </si>
  <si>
    <t>ANELISE WOTROBA PEZENATTO</t>
  </si>
  <si>
    <t>POSTO DE GASOLINA SB LTDA</t>
  </si>
  <si>
    <t>EDINEIA CESTARIO</t>
  </si>
  <si>
    <t>LAMINADOS SAO BENTO LTDA</t>
  </si>
  <si>
    <t>PLASTIBEN METAIS EIRELI</t>
  </si>
  <si>
    <t>GROSSKOPF INFORMATICA LTDA</t>
  </si>
  <si>
    <t>FABIO ESTEVES CONFEITARIA</t>
  </si>
  <si>
    <t>NAYARA GABRIELA DA ROCHA</t>
  </si>
  <si>
    <t>MERCADO VO CHICO LTDA</t>
  </si>
  <si>
    <t>SERGIO GONCALVES DA LUZ</t>
  </si>
  <si>
    <t>BIANCA MACEDO GOMES</t>
  </si>
  <si>
    <t>JOAO LUIZ NUNES JUNIOR</t>
  </si>
  <si>
    <t>RENATHA BLASKOVSKI</t>
  </si>
  <si>
    <t>ELZA KERECZ LEITHOLD</t>
  </si>
  <si>
    <t>AUTO POSTO ALMIRANTE LTDA</t>
  </si>
  <si>
    <t>SIJ RESTAURANTE LTDA</t>
  </si>
  <si>
    <t>CASA DA BOLEIRA LTDA</t>
  </si>
  <si>
    <t>LEANDRO CORDEIRO</t>
  </si>
  <si>
    <t>EVELYN MASSANEIRO</t>
  </si>
  <si>
    <t>CASA DE CARNES OXFORD LTDA</t>
  </si>
  <si>
    <t>50.233.443 LTDA</t>
  </si>
  <si>
    <t>JOVI SUPERMERCADO LTDA</t>
  </si>
  <si>
    <t>TOP MAIS SUPERMERCADO LTDA</t>
  </si>
  <si>
    <t>ANDREI CESAR ROGALESKI</t>
  </si>
  <si>
    <t>MARLENE MOREIRA DOS SANTOS SC</t>
  </si>
  <si>
    <t>MIRIAM RAQUEL NADERER LINGNER</t>
  </si>
  <si>
    <t>MINIMERCADO MM NETOS LTDA</t>
  </si>
  <si>
    <t>MERCADO RS LTDA</t>
  </si>
  <si>
    <t>THIAGO CORREA FERREIRA</t>
  </si>
  <si>
    <t>ABBRACCIO PIZZA ARTESANAL LTDA</t>
  </si>
  <si>
    <t>LUCIMARA DIAS</t>
  </si>
  <si>
    <t>VERDUREIRA CENTRAL LTDA</t>
  </si>
  <si>
    <t>COMBUSTIVEIS GUAPO LTDA</t>
  </si>
  <si>
    <t>CASA DE CARNES SERRA ALTA LTDA</t>
  </si>
  <si>
    <t>JW LOJA DE CONVENIENCIA LTDA</t>
  </si>
  <si>
    <t>SILVANE APARECIDA DE SOUZA TIBES</t>
  </si>
  <si>
    <t>SILVA E LIMA LTDA</t>
  </si>
  <si>
    <t>RESTAURANTE JULIMAR LTDA</t>
  </si>
  <si>
    <t>FRUTAS E VERDURAS DO FABIANO LTDA</t>
  </si>
  <si>
    <t>MINI MERCADO ROSA LTDA</t>
  </si>
  <si>
    <t>POSTO METROPOLE SERRA ALTA LTDA</t>
  </si>
  <si>
    <t>MARCIA CLAUDETE MEYER DE OLIVEIRA</t>
  </si>
  <si>
    <t>MARRETA COMERCIO DE MATERIAIS DE CONSTRUCAO E TRANSPORTE LTD</t>
  </si>
  <si>
    <t>NB SUPERMERCADO LTDA</t>
  </si>
  <si>
    <t>JEZIEL TABORDA</t>
  </si>
  <si>
    <t>SCHUEDA PADARIA E CAFE LTDA</t>
  </si>
  <si>
    <t>PANIFICADORA SAO BENTO LTDA</t>
  </si>
  <si>
    <t>FARMACIA SAO CAMILO LTDA</t>
  </si>
  <si>
    <t>CELGUIA COM LTDA</t>
  </si>
  <si>
    <t>DOCES PRINCESA SBS LTDA</t>
  </si>
  <si>
    <t>EMBUTIDOS SERRANO LTDA</t>
  </si>
  <si>
    <t>CD FERREIRA LTDA</t>
  </si>
  <si>
    <t>GLD MERCADO LTDA</t>
  </si>
  <si>
    <t>SAO PAULO SUPERMERCADO LTDA</t>
  </si>
  <si>
    <t>RESTAURANTE CASA SANDORI LTDA</t>
  </si>
  <si>
    <t>GROSSCOFFEE DOCES E SALGADOS LTDA.</t>
  </si>
  <si>
    <t>ANGELITA CACKOVSKI</t>
  </si>
  <si>
    <t>ACOUGUE OXFORD LTDA</t>
  </si>
  <si>
    <t>NA COZINHA CAMPO ALEGRE LTDA</t>
  </si>
  <si>
    <t>MINERSOL SUPERMERCADOS LTDA</t>
  </si>
  <si>
    <t>ABI BELEM E CIA LTDA FILIAL 1</t>
  </si>
  <si>
    <t>MARIANNE THIEME EPP</t>
  </si>
  <si>
    <t>AVANTE SUPERMERCADO LTDA</t>
  </si>
  <si>
    <t>BAIUCA LANCHES LTDA</t>
  </si>
  <si>
    <t>SARA CAFE E CONFEITARIA LTDA</t>
  </si>
  <si>
    <t>COMERCIO DE GENEROS ALIMENTICIOS WILLNER LTDA</t>
  </si>
  <si>
    <t>PANIFICADORA E CONFEITARIA RIOMAFRA LTDA</t>
  </si>
  <si>
    <t>MERCEARIA MOREIRA LTDA</t>
  </si>
  <si>
    <t>COMERCIAL JOENI LTDA</t>
  </si>
  <si>
    <t>DAVILLA SUPERMERCADO LTDA</t>
  </si>
  <si>
    <t>POSTO MALLON CENTRO LTDA</t>
  </si>
  <si>
    <t>BAR MERCEARIA E ACOUQUE SAO CARLOS LTDA</t>
  </si>
  <si>
    <t>MERCADO SASSE LTDA</t>
  </si>
  <si>
    <t>GERIMAR COM REPRES LTDA</t>
  </si>
  <si>
    <t>LANCHONETE PONTO STOP ME LTDA</t>
  </si>
  <si>
    <t>RIOMAFRA COMERCIO DE COMBUSTIVEIS</t>
  </si>
  <si>
    <t>COMERCIAL MALLON LTDA</t>
  </si>
  <si>
    <t>FARMACIA SANTA CATARINA LTDA</t>
  </si>
  <si>
    <t>COMERCIO DE CARNES SAO RAFAEL LTDA</t>
  </si>
  <si>
    <t>SIBYLA LINHARES RIBS E CIA LTDA</t>
  </si>
  <si>
    <t>COMERCIAL SIMETE LTDA</t>
  </si>
  <si>
    <t>LFB COM DE MEDICAMENTOS E PERFUMARIA LTDA</t>
  </si>
  <si>
    <t>WILLNER PLUS LTDA</t>
  </si>
  <si>
    <t>REDE DE POSTOS NORTE LTDA</t>
  </si>
  <si>
    <t>BAR E MERCEARIA JODETE LTDA</t>
  </si>
  <si>
    <t>ARTE CASEIRA CAFE RESTAURANTE LTDA</t>
  </si>
  <si>
    <t>LORIZETE SACHT</t>
  </si>
  <si>
    <t>LOJAS SUSIN LTDA</t>
  </si>
  <si>
    <t>AVENIDA AUTO POSTO LTDA</t>
  </si>
  <si>
    <t>EDUARDO MAROS E CIA LTDA</t>
  </si>
  <si>
    <t>RESTAURANTE E LANC AMIGOS DA ESTRADA LTDA</t>
  </si>
  <si>
    <t>MERCADO RIO PRETO LTDA</t>
  </si>
  <si>
    <t>MERCADO GROSSL LTDA</t>
  </si>
  <si>
    <t>AURIMAR ALIMENTOS LTDA</t>
  </si>
  <si>
    <t>MERCEARIA SOLAR LTDA</t>
  </si>
  <si>
    <t>JOSE DIMAS MACIEL</t>
  </si>
  <si>
    <t>VALDECI FERREIRA</t>
  </si>
  <si>
    <t>DELICIA DA VOVO LTDA</t>
  </si>
  <si>
    <t>VALDIR SOKOLSKI JUNIOR ME</t>
  </si>
  <si>
    <t>MAD RESTAURANTES LTDA</t>
  </si>
  <si>
    <t>SUPERMERCADO MARIANTAL LTDA</t>
  </si>
  <si>
    <t>LUIZ ANTONIO NETO E CIA LTDA</t>
  </si>
  <si>
    <t>MERCADO PEDROVINO LTDA</t>
  </si>
  <si>
    <t>ACOUGUE STOEBERL LTDA</t>
  </si>
  <si>
    <t>SUPERMERCADO ALMEIDA LTDA</t>
  </si>
  <si>
    <t>MERCADO BS LTDA</t>
  </si>
  <si>
    <t>DIRLENE KUSS</t>
  </si>
  <si>
    <t>NACEO COM E IND LTDA</t>
  </si>
  <si>
    <t>MERCADO ESTRELA LTDA</t>
  </si>
  <si>
    <t>MERCADO DANANY LTDA</t>
  </si>
  <si>
    <t>POSTO DO JEFE LTDA</t>
  </si>
  <si>
    <t>GISLAINE NEVES GUIMARAES OBEROLI EIRELI</t>
  </si>
  <si>
    <t>MARCELO H MARTINS E CIA LTDA</t>
  </si>
  <si>
    <t>RAQUEL DENKE</t>
  </si>
  <si>
    <t>MARIZA PIRES DA SILVA</t>
  </si>
  <si>
    <t>B E P FARMA LTDA</t>
  </si>
  <si>
    <t>VIA VENETO PRESENTES E DECORACOES LTDA</t>
  </si>
  <si>
    <t>MCB COM DE MEDICAMENTOS E PERFUMARIA LTDA</t>
  </si>
  <si>
    <t>AUTO POSTO SANTO EXPEDITO LTDA</t>
  </si>
  <si>
    <t>CRISTIELE PILZ</t>
  </si>
  <si>
    <t>TEREZINHA SALETE KANOPKA SCHAFACHEK PRES</t>
  </si>
  <si>
    <t>FARMACIA SAUDE LDA</t>
  </si>
  <si>
    <t>MERCADO COLINA LTDA</t>
  </si>
  <si>
    <t>ARMAZEM FAMILIA LTDA</t>
  </si>
  <si>
    <t>CAFE 3 IRMAS LTDA</t>
  </si>
  <si>
    <t>BAR E LANCHONETE SAO JOSE LTDA</t>
  </si>
  <si>
    <t>FLAVIA ARBIGAUS SILVEIRA</t>
  </si>
  <si>
    <t>ROSANGELA MACHADO</t>
  </si>
  <si>
    <t>AUTO POSTO NG EIRELI</t>
  </si>
  <si>
    <t>ENZO PETROL COMERCIAL LTDA</t>
  </si>
  <si>
    <t>PERMED MEDICAMENTOS LTDA</t>
  </si>
  <si>
    <t>KRACHO ALIMENTOS LTDA ME</t>
  </si>
  <si>
    <t>SIMONE GOES COCO FUNK</t>
  </si>
  <si>
    <t>MANN E BARBOSA LTDA</t>
  </si>
  <si>
    <t>BAR E LANCHONETE PURIN LTDA</t>
  </si>
  <si>
    <t>DEIVID SCHMIDT</t>
  </si>
  <si>
    <t>IDUILDO DOS SANTOS SILVA FILHO</t>
  </si>
  <si>
    <t>CAFE BOUTIQUE CEDRO ROSA LTDA</t>
  </si>
  <si>
    <t>ROZELEI DE FATIMA PETERS HACK</t>
  </si>
  <si>
    <t>CECILIA SCHMOKEL DRANSFELD</t>
  </si>
  <si>
    <t>AVANTE MIX SUPERMERCADO LTDA</t>
  </si>
  <si>
    <t>DIEGO JOSE DANA</t>
  </si>
  <si>
    <t>ROEDER EIRELI</t>
  </si>
  <si>
    <t>VERIDIANA OSTROVSKI LUDERS FLORICULTURA</t>
  </si>
  <si>
    <t>JANDIRA MULLER</t>
  </si>
  <si>
    <t>SIRLEI APARECIDA ARBIGAUS SCHUTTER</t>
  </si>
  <si>
    <t>IRENE HACK</t>
  </si>
  <si>
    <t>FLAVIA KRACHINSKI</t>
  </si>
  <si>
    <t>CRISTIANE SIMOES DE OLIVEIRA</t>
  </si>
  <si>
    <t>ESTACAO 280 LANCHERIA E MERCEARIA LTDA</t>
  </si>
  <si>
    <t>CASSIO MARINO SIMETTI</t>
  </si>
  <si>
    <t>AUTO POSTO MIRES LTDA</t>
  </si>
  <si>
    <t>TEREZINHA NIEDZWIEDZKI SCHROEDER</t>
  </si>
  <si>
    <t>SAPARECOS COMERCIAL LTDA</t>
  </si>
  <si>
    <t>AUTO POSTO ESTACAO CENTER EIRELI</t>
  </si>
  <si>
    <t>A NOVIDADE DISTRIBUIDORA DE DOCES E EMBALAGENS LTDA</t>
  </si>
  <si>
    <t>ALESSANDRA MORAIS DA ROSA LIEBL</t>
  </si>
  <si>
    <t>HELITON LISCZKOSKI</t>
  </si>
  <si>
    <t>REGINALDO STANGE</t>
  </si>
  <si>
    <t>DENISE ROSELAINE FERREIRA DE M ARBIGAUS</t>
  </si>
  <si>
    <t>JOSIANE LIEBL</t>
  </si>
  <si>
    <t>ALZIRA LINZMEYER</t>
  </si>
  <si>
    <t>CAFE E BISTRO CASA DE RENATE LTDA</t>
  </si>
  <si>
    <t>SOLANGE APARECIDA HIRT</t>
  </si>
  <si>
    <t>AUTO POSTO ABREU EIRELI</t>
  </si>
  <si>
    <t>LEARIS HORTIFRUTI LTDA</t>
  </si>
  <si>
    <t>MARLENE BALAK NIEDZIELSKI</t>
  </si>
  <si>
    <t>MAIRA TANDLER</t>
  </si>
  <si>
    <t>MASTER CARNES CASA DE CARNES LTDA</t>
  </si>
  <si>
    <t>BENETTI EDUARDO BONA</t>
  </si>
  <si>
    <t>ANTONIO MOREIRA DA ROCHA</t>
  </si>
  <si>
    <t>FERNANDO AURELIO MARX ALVES</t>
  </si>
  <si>
    <t>MERCADO LILIS LTDA</t>
  </si>
  <si>
    <t>JACQUELINE TABORDA DA ROCHA</t>
  </si>
  <si>
    <t>MOACIR SCHMIDT</t>
  </si>
  <si>
    <t>VALDIR RODRIGUES</t>
  </si>
  <si>
    <t>SUPERMERCADOS BONGER LTDA</t>
  </si>
  <si>
    <t>MERCADO E ACOUGUE ALEMAO LTDA</t>
  </si>
  <si>
    <t>FABIO KOHLBECK</t>
  </si>
  <si>
    <t>LUANA AMANDA AMORIM LTDA</t>
  </si>
  <si>
    <t>ARMAZEM MIX VARIEDADES LTDA</t>
  </si>
  <si>
    <t>LA GULLA LTDA</t>
  </si>
  <si>
    <t>CARLA ANDRESSA KEINE MILBAUER</t>
  </si>
  <si>
    <t>AUTO POSTO SAO RAFAEL LTDA</t>
  </si>
  <si>
    <t>FRANCIELE ALINE RAMOS MAMEDE</t>
  </si>
  <si>
    <t>PETIT E SWEET CONFEITARIA LTDA</t>
  </si>
  <si>
    <t>RESTAURANTE E LANCHONETE KARSUDO LTDA</t>
  </si>
  <si>
    <t>ALAN FELIPE PERES</t>
  </si>
  <si>
    <t>SUPERMERCADO JAHN LTDA</t>
  </si>
  <si>
    <t>JOAO SOBCZACK SOBRINHO</t>
  </si>
  <si>
    <t>VAGNER PADILHA</t>
  </si>
  <si>
    <t>ASTROGILDO DAVID</t>
  </si>
  <si>
    <t>ACOGUE EMPORIO DA CARNE LTDA</t>
  </si>
  <si>
    <t>PONTO DA GULA MAFRA LTDA</t>
  </si>
  <si>
    <t>MARIA MADALENA HERMANN ECKEL</t>
  </si>
  <si>
    <t>JULLIE STHEPHANYE BUSS DE OLIVEIRA</t>
  </si>
  <si>
    <t>FLORICULTURA CANTINHO DAS FLORES LTDA</t>
  </si>
  <si>
    <t>NORTE COMERCIO ATACADISTA LTDA</t>
  </si>
  <si>
    <t>59.290.749 TAYNA SILVEIRA SAIDEL</t>
  </si>
  <si>
    <t>PASTELARIA LEVE SABOR LTDA</t>
  </si>
  <si>
    <t>CONVENIENCIA E TABACARIA SAO PEDRO LTDA</t>
  </si>
  <si>
    <t>PADARIA E CONFEITARIA CRIS LTDA</t>
  </si>
  <si>
    <t>ALINE SCHUEDA DOS SANTOS</t>
  </si>
  <si>
    <t>THIAGO DE MORAES ARBIGAUS</t>
  </si>
  <si>
    <t>GDS COMERCIO DE MEDICAMENTOS E PERFUMARIA LTDA</t>
  </si>
  <si>
    <t>PIRAMIDE II CONVENIENCIA LTDA</t>
  </si>
  <si>
    <t>SUOERMERCADOS BONGER LTDA</t>
  </si>
  <si>
    <t>IMPERIAL SUPERMERCADOS LTDA</t>
  </si>
  <si>
    <t>SIMETTI ATACADAO DE CARNES LTDA</t>
  </si>
  <si>
    <t>ANTOMENA EMPORIO LTDA</t>
  </si>
  <si>
    <t>J S BEBIDAS LTDA</t>
  </si>
  <si>
    <t>RHS MIX COMERCIO DE ALIMENTOS LTDA</t>
  </si>
  <si>
    <t>LEARIS COMERCIAL LTDA</t>
  </si>
  <si>
    <t>MERCADO BELA VISTA RN LTDA</t>
  </si>
  <si>
    <t>DONOVE CAFE LTDA.</t>
  </si>
  <si>
    <t>SUPERMERCADOS ARCHER S A LJ 01</t>
  </si>
  <si>
    <t>SUPERMERCADOS ARCHER S A LJ 03</t>
  </si>
  <si>
    <t>SUPERMERCADOS ARCHER S A LJ 05</t>
  </si>
  <si>
    <t>SUPERMERCADOS ARCHER S A LJ 06</t>
  </si>
  <si>
    <t>SUPERMERCADOS ARCHER S A LJ 04</t>
  </si>
  <si>
    <t>CRISPAL DIST DE ALIMENTOS LTDA LJ 01</t>
  </si>
  <si>
    <t>CRISPAL DIST DE ALIMENTOS LTDA LJ 02</t>
  </si>
  <si>
    <t>SUPERMERCADOS ARCHER S A</t>
  </si>
  <si>
    <t>SUPERMERCADOS ARCHER S A LJ 07</t>
  </si>
  <si>
    <t>HAVAN S A CA</t>
  </si>
  <si>
    <t>HAVAN AUTO CENTER LTDA</t>
  </si>
  <si>
    <t>SUPERMERCADOS ARCHER S A LJ 08</t>
  </si>
  <si>
    <t>SUPERMERCADOS ARCHER S A LJ 09</t>
  </si>
  <si>
    <t>HAVAN LOJAS DE DEPTOS LTDA LOJA 04</t>
  </si>
  <si>
    <t>HAVAN LOJAS DE DEPTOS LTDA LOJA 05</t>
  </si>
  <si>
    <t>CRISPAL DIST DE ALIMENTOS LTDA LJ 03</t>
  </si>
  <si>
    <t>D E D DISTRIBUIDORA DE ALIMENTOS LTDA</t>
  </si>
  <si>
    <t>BRUSDOCE DISTRIBUIDORA LTDA</t>
  </si>
  <si>
    <t>CRISPAL DIST DE ALIMENTOS LTDA LJ 04</t>
  </si>
  <si>
    <t>HAVAN LOJAS DE DEPTOS LTDA LOJA 07</t>
  </si>
  <si>
    <t>HAVAN LOJAS DE DEPTOS LTDA LOJA 06</t>
  </si>
  <si>
    <t>COMERCIAL ATACADISTA DE ALIM STOCK LTDA</t>
  </si>
  <si>
    <t>DISTRI DE PROD ALIM CANTO DOCE LTDA</t>
  </si>
  <si>
    <t>HAVAN LOJAS DE DEPTOS LTDA LOJA 13</t>
  </si>
  <si>
    <t>HAVAN LOJAS DE DEPTOS LTDA LOJA 09</t>
  </si>
  <si>
    <t>HAVAN LOJAS DE DEPTOS LTDA LOJA 12</t>
  </si>
  <si>
    <t>HAVAN LOJAS DE DEPTOS LTDA LOJA 16</t>
  </si>
  <si>
    <t>HAVAN LOJAS DE DEPTOS LTDA LOJA 08</t>
  </si>
  <si>
    <t>HAVAN LOJAS DE DEPTOS LTDA LOJA 14</t>
  </si>
  <si>
    <t>HAVAN LOJAS DE DEPTOS LTDA LOJA 18</t>
  </si>
  <si>
    <t>SUPERMERCADO CAROL LTDA</t>
  </si>
  <si>
    <t>HAVAN LOJAS DE DEPTOS LTDA LOJA 21</t>
  </si>
  <si>
    <t>HAVAN LOJAS DE DEPTOS LTDA LOJA 23</t>
  </si>
  <si>
    <t>HAVAN CD LOJAS DE DEPARTAMENTOS LTDA</t>
  </si>
  <si>
    <t>HAVAN LOJAS DE DEPTOS LTDA LOJA 25</t>
  </si>
  <si>
    <t>HAVAN LOJAS DE DEPTOS LTDA LOJA 26</t>
  </si>
  <si>
    <t>HAVAN LOJAS DE DEPTOS LTDA LOJA 27</t>
  </si>
  <si>
    <t>HAVAN LOJAS DE DEPTOS LTDA LOJA 31</t>
  </si>
  <si>
    <t>HAVAN LOJAS DE DEPTOS LTDA LOJA 30</t>
  </si>
  <si>
    <t>HAVAN LOJAS DE DEPTOS LTDA LOJA 35</t>
  </si>
  <si>
    <t>HAVAN LOJAS DE DEPTOS LTDA LOJA 28</t>
  </si>
  <si>
    <t>HAVAN LOJAS DE DEPTOS LTDA LOJA 54</t>
  </si>
  <si>
    <t>HAVAN LOJAS DE DEPTOS LTDA LOJA 42</t>
  </si>
  <si>
    <t>HAVAN LOJAS DE DEPTOS LTDA LOJA 49</t>
  </si>
  <si>
    <t>HAVAN LOJAS DE DEPTOS LTDA LOJA 64</t>
  </si>
  <si>
    <t>HAVAN LOJAS DE DEPTOS LTDA LOJA 75</t>
  </si>
  <si>
    <t>HAVAN LOJAS DE DEPTOS LTDA LOJA 97</t>
  </si>
  <si>
    <t>HAVAN LOJAS DE DEPTOS LTDA LOJA 94</t>
  </si>
  <si>
    <t>HAVAN LOJAS DE DEPTOS LTDA LOJA 113</t>
  </si>
  <si>
    <t>HAVAN LOJAS DE DEPTOS LTDA LOJA 117</t>
  </si>
  <si>
    <t>HAVAN LOJAS DE DEPTOS LTDA LOJA 121</t>
  </si>
  <si>
    <t>HAVAN LOJAS DE DEPTOS LTDA LOJA 120</t>
  </si>
  <si>
    <t>HAVAN LOJAS DE DEPTOS LTDA LOJA 123</t>
  </si>
  <si>
    <t>HAVAN LOJAS DE DEPTOS LTDA LOJA 124</t>
  </si>
  <si>
    <t>HAVAN LOJAS DE DEPTOS LTDA LOJA 125</t>
  </si>
  <si>
    <t>HAVAN LOJAS DE DEPTOS LTDA LOJA 128</t>
  </si>
  <si>
    <t>HAVAN LOJAS DE DEPTOS LTDA LOJA 127</t>
  </si>
  <si>
    <t>HAVAN LOJAS DE DEPTOS LTDA LOJA 129</t>
  </si>
  <si>
    <t>CRISPAL DIST DE ALIMENTOS LTDA LJ 05</t>
  </si>
  <si>
    <t>HAVAN LOJAS DE DEPTOS LTDA LOJA 138</t>
  </si>
  <si>
    <t>HAVAN LOJAS DE DEPTOS LTDA LOJA 134</t>
  </si>
  <si>
    <t>HAVAN LOJAS DE DEPTOS LTDA LOJA 144</t>
  </si>
  <si>
    <t>HAVAN LOJAS DE DEPTOS LTDA LOJA 71</t>
  </si>
  <si>
    <t>HAVAN LOJAS DE DEPTOS LTDA LOJA 110</t>
  </si>
  <si>
    <t>HAVAN LOJAS DE DEPTOS LTDA LOJA 162</t>
  </si>
  <si>
    <t>HAVAN LOJAS DE DEPTOS LTDA LOJA 137</t>
  </si>
  <si>
    <t>HAVAN S A LOJA 122</t>
  </si>
  <si>
    <t>HAVAN S A LOJA 169</t>
  </si>
  <si>
    <t>CRISPAL DIST DE ALIMENTOS LTDA LJ 06</t>
  </si>
  <si>
    <t>GELSON RITTER VINHOS</t>
  </si>
  <si>
    <t>HAVAN S A LOJA 188</t>
  </si>
  <si>
    <t>SUPERMERCADOS ARCHER S A LJ 02</t>
  </si>
  <si>
    <t>KOCH HIPERMERCADO SA LJ 58</t>
  </si>
  <si>
    <t>HAVAN S.A</t>
  </si>
  <si>
    <t>RAQUEL GARCIA DOS SANTOS</t>
  </si>
  <si>
    <t>D&amp;D DISTRIBUIDORA DE ALIMENTOS LTDA</t>
  </si>
  <si>
    <t>KOCH HIPERMERCADO S A LOJA 84</t>
  </si>
  <si>
    <t>KOCH HIPERMERCADO S/A LOJA 86</t>
  </si>
  <si>
    <t>KOCH HIPERMERCADO S A LOJA 88</t>
  </si>
  <si>
    <t>KOCH HIPERMERCADO S/A LJ89</t>
  </si>
  <si>
    <t>KOCH HIPERMERCADO S/A LOJA 87</t>
  </si>
  <si>
    <t>KOCH HIPERMERCADO S/A LOJA 91</t>
  </si>
  <si>
    <t>KOCH HIPERMERCADO S/A LOJA 93</t>
  </si>
  <si>
    <t>KOCH HIPERMERCADO S/A LOJA 90</t>
  </si>
  <si>
    <t>KOCH HIPERMERCADO S/A LOJA 101</t>
  </si>
  <si>
    <t>KOCH HIPERMERCADO S A LOJA 102</t>
  </si>
  <si>
    <t>MERCEARIA RABEL LTDA</t>
  </si>
  <si>
    <t>M A FRENA E CIA LTDA</t>
  </si>
  <si>
    <t>SUPERMERCADO SOLAR LTDA</t>
  </si>
  <si>
    <t>ORLI NUNES EIRELI</t>
  </si>
  <si>
    <t>DONIZETE PEDROZO E CIA LTDA</t>
  </si>
  <si>
    <t>SUPERMERCADO SEZINHO LTDA</t>
  </si>
  <si>
    <t>DINARDELLI COMERCIO E DISTRIBUICAO LTDA</t>
  </si>
  <si>
    <t>UNIBOX DINARDELLI COM E DISTRIBUICAO LTDA</t>
  </si>
  <si>
    <t>COMERCIO DE GEN ALIMENTICIOS NITEROI LTDA</t>
  </si>
  <si>
    <t>PATRICIA DE OLIVEIRA MAZERA LTDA</t>
  </si>
  <si>
    <t>SUPERMERCADO RODRIGUES JR LTDA</t>
  </si>
  <si>
    <t>CHARLES ODILON ZLUHAN E CIA LTDA</t>
  </si>
  <si>
    <t>SUPERMERCADO AGR LTDA</t>
  </si>
  <si>
    <t>LUCIANE JUMES COELHO E CIA LTDA</t>
  </si>
  <si>
    <t>MV DISTRIB DE ALIMENTO E LOGISTICA LTDA</t>
  </si>
  <si>
    <t>RIOMED DISTRIBUICAO LTDA</t>
  </si>
  <si>
    <t>MERCADO EGNER LTDA</t>
  </si>
  <si>
    <t>MERCEARIA CLAMAR LTDA</t>
  </si>
  <si>
    <t>SUPERMERCADO RIOSULENSE LTDA</t>
  </si>
  <si>
    <t>GJ MERCEARIA GOURMET LTDA</t>
  </si>
  <si>
    <t>SUPERMERCADO ZEZINHO LTDA</t>
  </si>
  <si>
    <t>SUPERMERCADO NARDELLI LTDA</t>
  </si>
  <si>
    <t>V L M R COMERCIO DE ALIMENTOS LTDA</t>
  </si>
  <si>
    <t>SUPER MIRO SUPERMERCADO LTDA</t>
  </si>
  <si>
    <t>SUPERMERCADO TELMO LTDA</t>
  </si>
  <si>
    <t>MAICO MERCADO LTDA</t>
  </si>
  <si>
    <t>GRIFFO SUPERMERCADO LTDA</t>
  </si>
  <si>
    <t>UNIBOX DINARDELLI COMERCIO E DISTRIBUICAO LTDA</t>
  </si>
  <si>
    <t>SUPERMERCADO MESCHKE LTDA</t>
  </si>
  <si>
    <t>FENNER E CIA LTDA LJ 01</t>
  </si>
  <si>
    <t>SUPERMERCADO GIRASSOL LTDA</t>
  </si>
  <si>
    <t>FENNER E CIA LTDA LJ 02</t>
  </si>
  <si>
    <t>NILSON ARNALDO DA SILVA E CIA LTDA</t>
  </si>
  <si>
    <t>FENNER E CIA LTDA LJ 03</t>
  </si>
  <si>
    <t>FENNER E CIA LTDA LJ 04</t>
  </si>
  <si>
    <t>FENNER E CIA LTDA LJ 06</t>
  </si>
  <si>
    <t>ATACADO NILO GOEDERT LTDA</t>
  </si>
  <si>
    <t>TCHE MACHADO COMERCIO DE ALIMENTOS LTDA</t>
  </si>
  <si>
    <t>MARCOS JOSE TREIS MERCEARIA</t>
  </si>
  <si>
    <t>SUPERMERCADO UNIDOS LTDA</t>
  </si>
  <si>
    <t>ARMAZEM WEISE LTDA</t>
  </si>
  <si>
    <t>JOSE MARTINI NETO</t>
  </si>
  <si>
    <t>COMERCIAL ZINDARS LTDA</t>
  </si>
  <si>
    <t>SUPERMERCADO MAVILI LTDA</t>
  </si>
  <si>
    <t>SUPERMERCADO FELIPPI LTDA</t>
  </si>
  <si>
    <t>MERCEARIA E BAR VERDUREIRO LTDA</t>
  </si>
  <si>
    <t>SUPERMERCADO MEES LTDA</t>
  </si>
  <si>
    <t>EMG SUPERMERCADOS LTDA</t>
  </si>
  <si>
    <t>MERCADO BOGO LTDA</t>
  </si>
  <si>
    <t>SUPERMERCADOS SCHUTZE LTDA</t>
  </si>
  <si>
    <t>GUMZ COMERCIO E INDUSTRIAL LTDA</t>
  </si>
  <si>
    <t>SUPERMERCADO IRMAOS WENDORF LTDA</t>
  </si>
  <si>
    <t>SUPERMERCADO BUZZI LTDA</t>
  </si>
  <si>
    <t>SUPERFRITZKE LTDA</t>
  </si>
  <si>
    <t>SUPER IDEAL COM VAREJO SUPERMERCADISTA LTDA</t>
  </si>
  <si>
    <t>SUPERMERCADO ALVES FERREIRA EIRELI</t>
  </si>
  <si>
    <t>GULA MANIA MINIMERCADO EIRELI</t>
  </si>
  <si>
    <t>PEKA SUPERMERCADOS LTDA</t>
  </si>
  <si>
    <t>MEGA SALDO DATACURTA ALIMENTOS LTDA</t>
  </si>
  <si>
    <t>CASA EXPRESS SUPERMERCADOS LTDA</t>
  </si>
  <si>
    <t>MAX GULA ALIMENTOS LTDA</t>
  </si>
  <si>
    <t>F E M COMERCIO DE ALIMENTOS LTDA</t>
  </si>
  <si>
    <t>SUPERMERCADO JK LTDA</t>
  </si>
  <si>
    <t>SUPERMERCADOS ALVES FERREIRA LTDA</t>
  </si>
  <si>
    <t>SUPERMERCADO IRMAOS WENDORF LTDA.</t>
  </si>
  <si>
    <t>CASA.EXPRESS SUPERMERCADOS LTDA</t>
  </si>
  <si>
    <t>SUPERMERCADO NOVA ESPERANCA LTDA</t>
  </si>
  <si>
    <t>MERCADINHO BRASILIA LTDA</t>
  </si>
  <si>
    <t>MERCADO DE ALIMENTOS CAMPOS LTDA</t>
  </si>
  <si>
    <t>MERCADINHO IRMAOS SCHMITT LTDA</t>
  </si>
  <si>
    <t>SUPERMERCADO ALIANDES LTDA</t>
  </si>
  <si>
    <t>LOJAS DE DEPARTAMENTOS MILIUM LTDA</t>
  </si>
  <si>
    <t>RWR LOGISTICA E DISTRIBUICAO LTDA</t>
  </si>
  <si>
    <t>SUPERMERCADO ALIANDES EIRELI</t>
  </si>
  <si>
    <t>SUPERMERCADO JOSIANE CAMPOS LTDA</t>
  </si>
  <si>
    <t>CONDOR SUPER CENTER LTDA</t>
  </si>
  <si>
    <t>JOSE JOVENTINO DOS SANTOS SUPERMERCADO LTDA</t>
  </si>
  <si>
    <t>SUPERMERCADO RONCHI LTDA</t>
  </si>
  <si>
    <t>SUPER VICENTE SUPERMERCADO LTDA</t>
  </si>
  <si>
    <t>LG MERCADO SHALON EXPRESS EIRELI</t>
  </si>
  <si>
    <t>COMERCIAL FRONZA LTDA</t>
  </si>
  <si>
    <t>RUBENS ANDRINO DA SILVA E CIA LTDA</t>
  </si>
  <si>
    <t>SUPERMERCADO S E V LTDA</t>
  </si>
  <si>
    <t>EURICO MARCOS OSMARI EIRELI</t>
  </si>
  <si>
    <t>MERCADO ABC LTDA</t>
  </si>
  <si>
    <t>G.S SUPERMERCADO LTDA</t>
  </si>
  <si>
    <t>WINTER COM VAR E ATAC DE MERCADORIAS EIRELI</t>
  </si>
  <si>
    <t>NAVILA SUPERMERCADO LTDA</t>
  </si>
  <si>
    <t>EVANDRO ORACI MARTINS</t>
  </si>
  <si>
    <t>MATIAS FARIA SUPERMERCADO LTDA</t>
  </si>
  <si>
    <t>JVP COMERCIA EIRELI</t>
  </si>
  <si>
    <t>NINO MAIS SUPERMERCADO LTDA</t>
  </si>
  <si>
    <t>CENTRO COMERCIAL DE ALIMENTOS LTDA</t>
  </si>
  <si>
    <t>HIPERLIMPO COM PRODS DE LIMPEZA E EMBALAGENS LTDA</t>
  </si>
  <si>
    <t>FEZ SUPERMERCADO LTDA</t>
  </si>
  <si>
    <t>NICOLE ALVES SANTANA</t>
  </si>
  <si>
    <t>HIPERLIMPO COMERCIO DE PRODUTOS DE LIMPEZA E EMBALAGENS LTDA</t>
  </si>
  <si>
    <t>MR SUPERMERCADO LTDA</t>
  </si>
  <si>
    <t>RS SUPERMERCADO LTDA</t>
  </si>
  <si>
    <t>MEU VIZINHO ATACADO E VAREJO LTDA</t>
  </si>
  <si>
    <t>MERCADO BENVENUTTI LTDA</t>
  </si>
  <si>
    <t>COMERCIO DE GEN ALIMENTICIOS KUNZ LTDA</t>
  </si>
  <si>
    <t>SUPERMERCADO VITORINO LTDA</t>
  </si>
  <si>
    <t>MERCADO E PANIFICADORA LITORAL</t>
  </si>
  <si>
    <t>DESCONSI E LITWINSKI SUPERMERCADO LTDA</t>
  </si>
  <si>
    <t>MV COM ATACADISTA E VAREJ DE ALIM LTDA</t>
  </si>
  <si>
    <t>MV COMERCIO ATACADISTA E VAREJISTA DE ALIMENTOS LIMITADA</t>
  </si>
  <si>
    <t>MERCADO C MAIS LTDA</t>
  </si>
  <si>
    <t>JULIANO BONA</t>
  </si>
  <si>
    <t>MERCADO TEO LTDA</t>
  </si>
  <si>
    <t>FAMJ COMERCIO DE PRODUTOS ALIMENTICIOS LTDA</t>
  </si>
  <si>
    <t>COOPER DE PROD E ABAST DO VALE DO ITAJAI</t>
  </si>
  <si>
    <t>SUPERMERCADO CENTRAL LTDA</t>
  </si>
  <si>
    <t>MOCAM SUPERMERCADOS LTDA FILIAL 01</t>
  </si>
  <si>
    <t>MERCADO SCHMOLLER LTDA</t>
  </si>
  <si>
    <t>SUPERMERCADO NARDELAO LTDA</t>
  </si>
  <si>
    <t>RANCHO BOM SUPERMERCADOS LTDA</t>
  </si>
  <si>
    <t>MOCAM SUPERMERCADOS LTDA FILIAL 02</t>
  </si>
  <si>
    <t>SUPERMERCADO CAMPESTRINI LTDA</t>
  </si>
  <si>
    <t>MOCAM SUPERMERCADOS LTDA FILIAL 03</t>
  </si>
  <si>
    <t>MOCAM SUPERMERCADOS LTDA FILIAL 07</t>
  </si>
  <si>
    <t>REDE TOP SUPERMERCADOS EIRELI</t>
  </si>
  <si>
    <t>MOCAM SUPERMERCADOS LTDA</t>
  </si>
  <si>
    <t>MOCAM SUPERMERCADOS LTDA FILIAL 10</t>
  </si>
  <si>
    <t>GTOP DISTRIBUICAO LTDA</t>
  </si>
  <si>
    <t>MOCAM SUPERMERCADOS LTDA FILIAL 12</t>
  </si>
  <si>
    <t>RANCHO BOX ATACADISTA LTDA</t>
  </si>
  <si>
    <t>REDE TOP SUPERMERCADOS LTDA</t>
  </si>
  <si>
    <t>ATACAREJO COOPER JARAGUA DO SUL</t>
  </si>
  <si>
    <t>ATACAREJO COOPER GUARAMIRIM</t>
  </si>
  <si>
    <t>COOPERATIVA DE PRODUCAO E ABASTECIMENTO DO VALE DO ITAJAI</t>
  </si>
  <si>
    <t>BB DISTRIBUIDORA LTDA</t>
  </si>
  <si>
    <t>MINI MERCADO SAO JORGE ME</t>
  </si>
  <si>
    <t>FRANCISCO ANTONIO ZANOTTO ME</t>
  </si>
  <si>
    <t>COMERCIAL ZANCHETT LTDA</t>
  </si>
  <si>
    <t>COMERCIAL DE ALIMENTOS KLOPPEL</t>
  </si>
  <si>
    <t>SUPERMERCADO JEREMIAS LTDA</t>
  </si>
  <si>
    <t>MERCADO SAO VICENTE LTDA</t>
  </si>
  <si>
    <t>ANTONIA BENIR HUGEN SILVEIRA ME</t>
  </si>
  <si>
    <t>FABIO E AKEMI MERCADO LTDA</t>
  </si>
  <si>
    <t>ROGERIO LUIZ ZANCHETT ME</t>
  </si>
  <si>
    <t>SUPERMERCADO ARAUCARIA LTDA</t>
  </si>
  <si>
    <t>JOAO MARIA MORAES DA SILVA</t>
  </si>
  <si>
    <t>MEDEIROS GESTAO DE ESPORTES LTDA</t>
  </si>
  <si>
    <t>AUTO POSTO VT LTDA</t>
  </si>
  <si>
    <t>TANIA R CAPISTRANO NUNES E CIA LTDA</t>
  </si>
  <si>
    <t>POSTO DE COMBUSTIVEIS NOVA SERRANA LTDA</t>
  </si>
  <si>
    <t>MERCEARIA MIRANDA EIRELI</t>
  </si>
  <si>
    <t>AUTO POSTO DA SERRA LTDA</t>
  </si>
  <si>
    <t>JOAO VALDIR CORREA DE MELO ME</t>
  </si>
  <si>
    <t>AUTO POSTO JS LTDA</t>
  </si>
  <si>
    <t>MARIA SERENE ROCHA</t>
  </si>
  <si>
    <t>MARCOS DA CRUZ</t>
  </si>
  <si>
    <t>JIJI COMERCIO DE COMBUSTIVEIS LTDA</t>
  </si>
  <si>
    <t>ALCIDES DE SOUZA</t>
  </si>
  <si>
    <t>SUPERMERCADO PALMEIRA LTDA</t>
  </si>
  <si>
    <t>QUEIJO COM DE PRODUTOS COLONIAIS LTDA</t>
  </si>
  <si>
    <t>SUPERMERCADO DE LIZ LTDA</t>
  </si>
  <si>
    <t>AUTO POSTO LUMA LTDA</t>
  </si>
  <si>
    <t>AUTO POSTO GH LTDA</t>
  </si>
  <si>
    <t>AUTO POSTO CHAPLIN COM DE COMBUSTIV LTDA</t>
  </si>
  <si>
    <t>POSTO CAMINHOS DA NEVE LTDA</t>
  </si>
  <si>
    <t>NAZARE DE FATIMA DUTRA CORREA E CIA LTDA</t>
  </si>
  <si>
    <t>POSTO IPIRELLA LTDA</t>
  </si>
  <si>
    <t>ILCI ALVES DE ANDRADE DOS SANTOS EPP</t>
  </si>
  <si>
    <t>CB MERCEARIA LTDA</t>
  </si>
  <si>
    <t>JONIMARIS DOS SANTOS</t>
  </si>
  <si>
    <t>AUTO POSTO SERRA SUL LTDA</t>
  </si>
  <si>
    <t>MERCADO GH LTDA</t>
  </si>
  <si>
    <t>IRMAOS ZAMBONATO LTDA</t>
  </si>
  <si>
    <t>MAURONEI FABIANO ALLEIN</t>
  </si>
  <si>
    <t>COMERCIAL DE ALIMENTOS KLOPPEL LTDA</t>
  </si>
  <si>
    <t>MERCEARIA SANTA FE LTDA</t>
  </si>
  <si>
    <t>ANGELITA PEREIRA ATANAZIO</t>
  </si>
  <si>
    <t>GILSO TRISTAO DA CRUZ EIRELI</t>
  </si>
  <si>
    <t>ROQUE ALVES DE MOURA</t>
  </si>
  <si>
    <t>ZELIA APARECIDA PESSOA</t>
  </si>
  <si>
    <t>MERCEARIA HOZENILDO LTDA</t>
  </si>
  <si>
    <t>SILVEIRA E SILVA PADARIA LTDA</t>
  </si>
  <si>
    <t>TCHARLES DIEGO DA SILVA MENDES</t>
  </si>
  <si>
    <t>SUPERMERCADO MORAES LTDA</t>
  </si>
  <si>
    <t>LEANDRO MENDES MOTO</t>
  </si>
  <si>
    <t>JOSE ADAIR VARELA</t>
  </si>
  <si>
    <t>CLAUDINEI FRANCISCO DE SOUSA LTDA</t>
  </si>
  <si>
    <t>ALDORI ANTONIO FREITAS ME</t>
  </si>
  <si>
    <t>PLINIO TADEU VARELA BARBOSA ME</t>
  </si>
  <si>
    <t>MARIA LENI RIBEIRO</t>
  </si>
  <si>
    <t>JANETE APARECIDA CHELEDRA</t>
  </si>
  <si>
    <t>JESSICA DA SILVA</t>
  </si>
  <si>
    <t>IGRACIR CAREGNATTO POSSENTI</t>
  </si>
  <si>
    <t>KARINA FARIA DE SOUZA</t>
  </si>
  <si>
    <t>ANDERSON CLAITON PUCCI DELFES</t>
  </si>
  <si>
    <t>ANTONIO CELIO DE OLIVEIRA</t>
  </si>
  <si>
    <t>ANDRADE GAIO LTDA</t>
  </si>
  <si>
    <t>GRILL SERRANO RESTAURANTE E LANCHONETE EIRELI</t>
  </si>
  <si>
    <t>HIGOR DE OLIVEIRA DECHER</t>
  </si>
  <si>
    <t>PANIFICADORA E CONFEIT SANTA FE EIRELI</t>
  </si>
  <si>
    <t>DISTRIBUIDORA AUTOMOTIVA UNIFIX LTDA</t>
  </si>
  <si>
    <t>SERGIO DA SILVA MUNIS SOBRINHO</t>
  </si>
  <si>
    <t>SUPERMERCADO TACAM LTDA</t>
  </si>
  <si>
    <t>SID COM VAR DE GAS E MINI MERCADO EIRELI</t>
  </si>
  <si>
    <t>AMARILDO MARCELINO DA SILVA</t>
  </si>
  <si>
    <t>GR SUPERMERCADO LTDA</t>
  </si>
  <si>
    <t>RODRIGO DE MORAES COELHO</t>
  </si>
  <si>
    <t>CRISTIANE BRUDER</t>
  </si>
  <si>
    <t>SILVIA PERES</t>
  </si>
  <si>
    <t>JULIO CESAR RODRIGUES DE MORAES</t>
  </si>
  <si>
    <t>SUPERMERCADO DA VERA LTDA</t>
  </si>
  <si>
    <t>CAMILA CORREA DOS SANTOS PRETO</t>
  </si>
  <si>
    <t>ALFREDO M ROSAR E CIA LTDA</t>
  </si>
  <si>
    <t>JOCELINA DA SILVA VELOSO</t>
  </si>
  <si>
    <t>PAULO FLORES DE OLIVEIRA E FILHOS LTDA</t>
  </si>
  <si>
    <t>LUCEMAR COSTA</t>
  </si>
  <si>
    <t>SPORT NUTRITION ALIMENTOS LTDA</t>
  </si>
  <si>
    <t>EDER CARVALHO COSTA</t>
  </si>
  <si>
    <t>ANTONIO DE BIASI</t>
  </si>
  <si>
    <t>PANIFICADORA E CONFEITARIA MOSSI E MOSSI LTDA</t>
  </si>
  <si>
    <t>ISADORA SERAFIM DE OLIVEIRA</t>
  </si>
  <si>
    <t>POUSADA ROTA12 LTDA</t>
  </si>
  <si>
    <t>MARIQUINHA DOS SANTOS TELLES</t>
  </si>
  <si>
    <t>MARCELO DOS SANTOS</t>
  </si>
  <si>
    <t>MERCADO LEONARDO LTDA</t>
  </si>
  <si>
    <t>ROLAND REIF</t>
  </si>
  <si>
    <t>MATEUS AGLIATI</t>
  </si>
  <si>
    <t>COMERCIAL REDE GULA LTDA</t>
  </si>
  <si>
    <t>CENTRO ED DINAMICO ESCOLA DE ENS FUNDAMENTAL LTDA</t>
  </si>
  <si>
    <t>SUZANA PEREIRA WANDRESEN BARATIERI</t>
  </si>
  <si>
    <t>ROBSON JUNIOR DOS SANTOS</t>
  </si>
  <si>
    <t>CLEONILDA DE FATIMA VELHO</t>
  </si>
  <si>
    <t>BRUNA ALVES</t>
  </si>
  <si>
    <t>IVANIA TERESINHA LIMA FLOR</t>
  </si>
  <si>
    <t>MERCEARIA AVENIDA LTDA</t>
  </si>
  <si>
    <t>DOGLAS MACHADO FARIA DE SOUSA LTDA</t>
  </si>
  <si>
    <t>MERCADO CAPISTRANO LTDA</t>
  </si>
  <si>
    <t>TIA FA PADARIA E CONFEITARIA LTDA</t>
  </si>
  <si>
    <t>MERCADO LEHMKUHL LTDA</t>
  </si>
  <si>
    <t>COMERCIO DE ALIMENTOS ROSA LTDA</t>
  </si>
  <si>
    <t>JOAO AMAURI DE LINS LTDA</t>
  </si>
  <si>
    <t>CAFE ITALIA LTDA</t>
  </si>
  <si>
    <t>CS COMERCIO DE PRODUTOS ALIMENTICIOS LTDA</t>
  </si>
  <si>
    <t>MINI MERCADO BOM PRECO LTDA</t>
  </si>
  <si>
    <t>CRISTIANO SANGALETTI</t>
  </si>
  <si>
    <t>DENISE DO NASCIMENTO</t>
  </si>
  <si>
    <t>LIONINA DE FATIMA MACHADO DE JESUS</t>
  </si>
  <si>
    <t>MAICON MACHADO</t>
  </si>
  <si>
    <t>LANCHONETE DO ETINHO LTDA</t>
  </si>
  <si>
    <t>CAZA WERNER LTDA</t>
  </si>
  <si>
    <t>COLEGIO ALLAN KARDEC LTDA</t>
  </si>
  <si>
    <t>MERCADO LG LTDA</t>
  </si>
  <si>
    <t>RD - REDE GULA COMERCIAL DE ALIMENTOS LTDA</t>
  </si>
  <si>
    <t>NIVIA LUCILA DA SILVA FERNANDES</t>
  </si>
  <si>
    <t>SIMONE ALMEIDA RAICHEL TIHERRO</t>
  </si>
  <si>
    <t>INTEGRARE SAUDE INTEGRATIVA LTDA</t>
  </si>
  <si>
    <t>WELINTON DE SOUZA RIBEIRO VARELA</t>
  </si>
  <si>
    <t>BEBIDAS DORFO LTDA</t>
  </si>
  <si>
    <t>KLEITON JUNIOR BARBOSA MARTINS</t>
  </si>
  <si>
    <t>MARCOS HENRIQUE MORETTI</t>
  </si>
  <si>
    <t>ANTONIO ALINOR PEREIRA BARROS</t>
  </si>
  <si>
    <t>58.099.873 ROSEMARI RIBAS GEMIGNANI</t>
  </si>
  <si>
    <t>ANA CLAUDIA BRUDER MORETTI</t>
  </si>
  <si>
    <t>RESTAURANTE SANTA CLARA GRILL LTDA</t>
  </si>
  <si>
    <t>GO CANTEEN LTDA</t>
  </si>
  <si>
    <t>ERLITA HEMCKEMAIER DA SILVA</t>
  </si>
  <si>
    <t>ADRIANA GONCALVES FERNANDES COM DE ALIM PROD GERAL</t>
  </si>
  <si>
    <t>COMBUSTIVEIS NEVADA LTDA</t>
  </si>
  <si>
    <t>POSTO LEO AMPESSAN LTDA</t>
  </si>
  <si>
    <t>JULIANA DE OLIVEIRA NONATO DOS SANTOS</t>
  </si>
  <si>
    <t>COMERCIAL DE ALIMENTOS MACEDO LTDA</t>
  </si>
  <si>
    <t>A C J COMERCIO DE ALIMENTOS LTDA</t>
  </si>
  <si>
    <t>EDERSON GABRIEL CASTANHEIRO</t>
  </si>
  <si>
    <t>LEANDRO LORENZI</t>
  </si>
  <si>
    <t>COOPERATIVA REGIONAL AGROPECUARIA VALE DO ITAJAI</t>
  </si>
  <si>
    <t>RC REDE GULA LTDA</t>
  </si>
  <si>
    <t>RESTAURANTE SABOR CASEIRO LTDA</t>
  </si>
  <si>
    <t>KETRIN SILVA SANTOS</t>
  </si>
  <si>
    <t>JOSE CARLOS DE LINS</t>
  </si>
  <si>
    <t>RGO EMPORIO DA GULA LTDA</t>
  </si>
  <si>
    <t>JOSE GABRIEL MARCELINO DA SILVA</t>
  </si>
  <si>
    <t>CLEVES TORQUATO DE SOUZA</t>
  </si>
  <si>
    <t>CLAUDIA BOAVENTURA MACHADO HOFFMANN</t>
  </si>
  <si>
    <t>ALEXSANDRO BORGES</t>
  </si>
  <si>
    <t>SUPERMERCADO E PADARIA SABOR REAL LTDA</t>
  </si>
  <si>
    <t>SUPERMERCADO MIX LTDA</t>
  </si>
  <si>
    <t>SUPERMERCADOS SUPER BOCAINA LTDA</t>
  </si>
  <si>
    <t>MARLI DE SOUZA</t>
  </si>
  <si>
    <t>AGUIDA ROBERTA DO NASCIMENTO PADILHA</t>
  </si>
  <si>
    <t>FELIPE ALBERTO GERBER NETO LTDA</t>
  </si>
  <si>
    <t>RESTAURANTE E LANCHONETE PARAISO DA SERRA LTDA</t>
  </si>
  <si>
    <t>AGOSTINI E CECATO LTDA</t>
  </si>
  <si>
    <t>PANIFICADORA BALDESSAR LTDA</t>
  </si>
  <si>
    <t>SUPERMERCADO LENZI LTDA</t>
  </si>
  <si>
    <t>BARTOLOMEU EISING</t>
  </si>
  <si>
    <t>JOAO VOLNIR CASTILHO DE OLIVEIRA ME</t>
  </si>
  <si>
    <t>VANDERLEI CANDIAGO</t>
  </si>
  <si>
    <t>MINI MERCADO MINUANO LTDA</t>
  </si>
  <si>
    <t>PADARIA E CONFEITARIA PAO D AGUA LTDA</t>
  </si>
  <si>
    <t>ZULMAR IUNG</t>
  </si>
  <si>
    <t>RODOSERRA COMERCIO DE COMBUSTIVEIS LTDA</t>
  </si>
  <si>
    <t>PANIFICADORA LT LTDA</t>
  </si>
  <si>
    <t>COMBUSTIVEIS BEATRIZ LTDA</t>
  </si>
  <si>
    <t>BATTISTELLA REST E LANCHONETE LTDA</t>
  </si>
  <si>
    <t>JOSE ALVES DA COSTA E SILVA</t>
  </si>
  <si>
    <t>LUBRISEN COMBUST E LUBRIFICANTES LTDA</t>
  </si>
  <si>
    <t>GILMAR FORCELIUS</t>
  </si>
  <si>
    <t>CLAUDIO LUIZ KRETZER</t>
  </si>
  <si>
    <t>EDSON AMORIM MINIMERCADO</t>
  </si>
  <si>
    <t>MERCEARIA VALDRIGUES LTDA</t>
  </si>
  <si>
    <t>SUPERMERCADO BOM GOSTO LTDA</t>
  </si>
  <si>
    <t>MARZITA MIRANDA AMORIM</t>
  </si>
  <si>
    <t>MARTINS E LAZZARIS</t>
  </si>
  <si>
    <t>RESTAURANTE E LANCH TRES IRMAOS LTDA</t>
  </si>
  <si>
    <t>ROMILDA BURTET VIEIRA ME</t>
  </si>
  <si>
    <t>COMERCIAL DE ALIMENTOS MILENIO LTDA</t>
  </si>
  <si>
    <t>SUPERMERCADO AUJOR LUZ LTDA</t>
  </si>
  <si>
    <t>XAVIER E DEGGERONE LTDA</t>
  </si>
  <si>
    <t>SANDRO ALBINO ME</t>
  </si>
  <si>
    <t>CONFEITARIA E PANIFICADORA COLONIAL LTDA</t>
  </si>
  <si>
    <t>PAES E LANCHONETE PADILHA LTDA</t>
  </si>
  <si>
    <t>MINIMERCADO SERRANO LTDA</t>
  </si>
  <si>
    <t>PERUZZO COMERCIO DE COMBUSTIVEIS LTDA</t>
  </si>
  <si>
    <t>JOVANI ALCINO BATISTI</t>
  </si>
  <si>
    <t>SUPERMERCADO EGER LTDA</t>
  </si>
  <si>
    <t>NIVALDO BARDT</t>
  </si>
  <si>
    <t>BALDESSAR COMERCIO DE COMBUSTIVEIS LTDA</t>
  </si>
  <si>
    <t>COMERCIO DE COMBUSTIV UNIVERSITARIO LTDA</t>
  </si>
  <si>
    <t>ADAIR ANDRADE NETO</t>
  </si>
  <si>
    <t>CAMILA HEIDERSCHEIDT</t>
  </si>
  <si>
    <t>LUCIANA HENSEL LOPES</t>
  </si>
  <si>
    <t>CEZAR DE JESUS PEREIRA DOS SANTOS</t>
  </si>
  <si>
    <t>BAR E LANCHONETE TOP X LTDA</t>
  </si>
  <si>
    <t>LANCHONETE OLIVEIRA LTDA</t>
  </si>
  <si>
    <t>W. NIEHUES VERDUREIRA E MINIMERCADO LTDA</t>
  </si>
  <si>
    <t>ANGELA DE JESUS E CIA LTDA</t>
  </si>
  <si>
    <t>SENS COM DE COMBUS E LUBRIFICANTES LTDA</t>
  </si>
  <si>
    <t>LEVI KARKLIS</t>
  </si>
  <si>
    <t>ANTONIO CARLOS MOREIRA</t>
  </si>
  <si>
    <t>JOSIANE SALVADOR E CIA LTDA</t>
  </si>
  <si>
    <t>MAICON JULIANO MORTARI PEREIRA ME</t>
  </si>
  <si>
    <t>SOLANGE APARECIDA DA SILVA MADRUGA ME</t>
  </si>
  <si>
    <t>CHA DA TERRA COM DE PROD NATURAIS LTDA</t>
  </si>
  <si>
    <t>COMERCIO DE COMBUSTIVEIS ESTADIO EIRELI</t>
  </si>
  <si>
    <t>NERCY DE JESUS DA SILVA</t>
  </si>
  <si>
    <t>ITECILDA MARIA DE CASTILHOS</t>
  </si>
  <si>
    <t>COMERCIO DE COMBUSTIVEIS VLN LTDA</t>
  </si>
  <si>
    <t>POSTO TONIA LTDA</t>
  </si>
  <si>
    <t>JULIANA FAGUNDES</t>
  </si>
  <si>
    <t>VERDUREIRA DA DULCE LTDA</t>
  </si>
  <si>
    <t>JULINHO AUTO TECH ASSIS TECNICA LTDA</t>
  </si>
  <si>
    <t>SUPERMERCADO BELLI LTDA</t>
  </si>
  <si>
    <t>LOURENA SCHMITZ MUNIZ</t>
  </si>
  <si>
    <t>VOLNEI PEREIRA</t>
  </si>
  <si>
    <t>MARIA INES STUANI SCHMITT</t>
  </si>
  <si>
    <t>MERCADO PINGUIM EIRELI</t>
  </si>
  <si>
    <t>MERCADO BOM DEMAIS LTDA</t>
  </si>
  <si>
    <t>ARTUR SCHUVARTZ ARRUDA &amp; CIA LTDA</t>
  </si>
  <si>
    <t>ELTON RUBENS FAE</t>
  </si>
  <si>
    <t>KATILENE LETICIA DE ANDRADE</t>
  </si>
  <si>
    <t>BERNARDETE PITT ZANOTTO</t>
  </si>
  <si>
    <t>IZENE SCHLEMPER IUNG</t>
  </si>
  <si>
    <t>FRUTEIRA RL LTDA</t>
  </si>
  <si>
    <t>WILLIAN FRIGOTTO KUSTER</t>
  </si>
  <si>
    <t>KEZIA SEIFERT DE OLIVEIRA</t>
  </si>
  <si>
    <t>COMERCIAL DE ALIMENTOS S A S LTDA</t>
  </si>
  <si>
    <t>PANIFICADORA TAIPA CAFE LTDA</t>
  </si>
  <si>
    <t>GABRIEL CAMARGO PEREIRA</t>
  </si>
  <si>
    <t>LUCAS WAGNER</t>
  </si>
  <si>
    <t>DILMO LOPES</t>
  </si>
  <si>
    <t>KAUE VIANA GARCIA</t>
  </si>
  <si>
    <t>GENOIR ANTUNES DE CASTRO MERCEARIA GUEDES</t>
  </si>
  <si>
    <t>RESTAURANTE SANI LTDA</t>
  </si>
  <si>
    <t>WELLINTON FRIGOTTO KUSTER</t>
  </si>
  <si>
    <t>JAQUELINE APARECIDA FERNANDES VARELA</t>
  </si>
  <si>
    <t>VALERIO BRUCKER</t>
  </si>
  <si>
    <t>BRUNO CESAR DE BRITO</t>
  </si>
  <si>
    <t>JAIR SCHULLER FILHO</t>
  </si>
  <si>
    <t>MARCIO JOSE MATOS</t>
  </si>
  <si>
    <t>CACHOEIRA PAPUA LTDA</t>
  </si>
  <si>
    <t>ROSELI MENDES MARIOTTI</t>
  </si>
  <si>
    <t>SABRINA ANDRADE WRUBLESCHI</t>
  </si>
  <si>
    <t>VERDUREIRA RAIZES LTDA</t>
  </si>
  <si>
    <t>XAVIER E DEGGERONE LTDA.</t>
  </si>
  <si>
    <t>MERCADO ARMAZEM DA FAMILIA LTDA</t>
  </si>
  <si>
    <t>JUSSARA MARIA DE SOUZA</t>
  </si>
  <si>
    <t>ALIMENTICIO HABITACAO LTDA</t>
  </si>
  <si>
    <t>JESSICA DE JESUS MORAES</t>
  </si>
  <si>
    <t>PADARIA E CONFEITARIA ARMAZEM MELO LTDA</t>
  </si>
  <si>
    <t>AEC COMERCIO DE ALIMENTOS E BEBIDAS LTDA</t>
  </si>
  <si>
    <t>BERNADETE CAPISTRANO</t>
  </si>
  <si>
    <t>LAISE MOTA DE SOUZA</t>
  </si>
  <si>
    <t>PATRICIA FERNANDA DE SOUZA</t>
  </si>
  <si>
    <t>JULIANA KNIHS</t>
  </si>
  <si>
    <t>GMF COMERCIO VAREJISTA DE ALIMENTOS LTDA</t>
  </si>
  <si>
    <t>SOELI ANTUNES DOS SANTOS DE LIMA</t>
  </si>
  <si>
    <t>MORRO DO CAMPESTRE ATIVIDADES TURISTAS L</t>
  </si>
  <si>
    <t>DOM LELOS COM DE HORTIFRUTIGRANJEIROS LTDA</t>
  </si>
  <si>
    <t>A.W COMERCIO DE COMBUSTIVEIS LTDA</t>
  </si>
  <si>
    <t>IVONETE APARECIDA DE SOUSA AMOROZO</t>
  </si>
  <si>
    <t>ADRIANO ANTUNES DUTRA LTDA</t>
  </si>
  <si>
    <t>MERCADO MORAES LTDA</t>
  </si>
  <si>
    <t>ASSOCIACAO CLUBE DE OFICIAIS</t>
  </si>
  <si>
    <t>LUCAS JOSE FERREIRA</t>
  </si>
  <si>
    <t>JOSE VITOR LOHN</t>
  </si>
  <si>
    <t>ELIZANE CAPISTRANO</t>
  </si>
  <si>
    <t>SIMPLE MARKET CONVENIENCIAS LTDA</t>
  </si>
  <si>
    <t>JOAO VIANEI BIZ</t>
  </si>
  <si>
    <t>SUPERMERCADO RAIZ LTDA</t>
  </si>
  <si>
    <t>ZILLI COMERCIO DE ALIMENTOS LTDA</t>
  </si>
  <si>
    <t>MINI MERCADO NADIR LIMITADA</t>
  </si>
  <si>
    <t>SOLANGE APARECIDA SASSI DE SOUZA</t>
  </si>
  <si>
    <t>AZZURRO GALETERIA LTDA</t>
  </si>
  <si>
    <t>SATTO SUPERMERCADOS LTDA</t>
  </si>
  <si>
    <t>GISLAINE SABINO PRESTES LTDA</t>
  </si>
  <si>
    <t>ESPACO ILSON FRANZ LTDA</t>
  </si>
  <si>
    <t>DIEGO LUCIANO MARCELINO</t>
  </si>
  <si>
    <t>COMERCIO DE COMBUSTIVEIS ALFREDO WAGNER LTDA</t>
  </si>
  <si>
    <t>MINIMERCADO E PANIFICADORA LTDA</t>
  </si>
  <si>
    <t>RESTAURANTE E PADARIA LTDA</t>
  </si>
  <si>
    <t>KATRINA COPETTI BENNERT</t>
  </si>
  <si>
    <t>ANA KOERICH</t>
  </si>
  <si>
    <t>CORTES E CIA CONVENIENCIA LTDA</t>
  </si>
  <si>
    <t>SANTOS PADARIA E CONFEITARIA LTDA</t>
  </si>
  <si>
    <t>LOPES PRODUTOS COLONIAIS LTDA</t>
  </si>
  <si>
    <t>HORTIFRUTI URUBICI LTDA</t>
  </si>
  <si>
    <t>ZULEIDE GELSLEICHTER COELHO</t>
  </si>
  <si>
    <t>OSMARINA MOA PETRY</t>
  </si>
  <si>
    <t>JOAN JAKSON BORGES MOTA</t>
  </si>
  <si>
    <t>DIEGO OURIQUES DE MORAES LTDA</t>
  </si>
  <si>
    <t>SILVA &amp; SOUZA SUPERMERCADO LTDA</t>
  </si>
  <si>
    <t>COMBUSTIVEIS BELA VISTA S/A</t>
  </si>
  <si>
    <t>VINICIUS DE MELO</t>
  </si>
  <si>
    <t>VLADEMIR DOS SANTOS WALENDORFF</t>
  </si>
  <si>
    <t>JANI MARTINS</t>
  </si>
  <si>
    <t>MAYARA ARRUDA DA LUZ</t>
  </si>
  <si>
    <t>CAFE MALIE LTDA</t>
  </si>
  <si>
    <t>CONFEITARIA E PANIFICADORA TAIPA CAFE LTDA</t>
  </si>
  <si>
    <t>COM DE GENEROS ALIM PAULINHO LTDA</t>
  </si>
  <si>
    <t>LUZIA MATEUS GOULART</t>
  </si>
  <si>
    <t>MARIA APARECIDA FERNANDES</t>
  </si>
  <si>
    <t>JOAO BATISTA BARREIROS NUNES</t>
  </si>
  <si>
    <t>BEJO LANCHES LTDA</t>
  </si>
  <si>
    <t>A L MARCELINO E CIA LTDA</t>
  </si>
  <si>
    <t>FRANCISCO RODRIGUES DA SILVA</t>
  </si>
  <si>
    <t>WAGNER MINI MERCADO LTDA</t>
  </si>
  <si>
    <t>ORLANDO DE BEM BATISTA</t>
  </si>
  <si>
    <t>JUNETE COMERCIO DE ALIMENTOS LTDA</t>
  </si>
  <si>
    <t>M T COM DE GENEROS ALIMENTICIOS LTDA</t>
  </si>
  <si>
    <t>IRMAOS CORREA COMERCIO DE ALIMENTOS LTDA</t>
  </si>
  <si>
    <t>NADIR DE SOUZA BUSS</t>
  </si>
  <si>
    <t>CLEIA MARIA DO NASCIMENTO MAGRI ME</t>
  </si>
  <si>
    <t>SUPER DOIS IRMAOS LTDA</t>
  </si>
  <si>
    <t>RENATO MENEGAZ DA SILVA</t>
  </si>
  <si>
    <t>MERCADO ROBERTA E ROSANA LTDA</t>
  </si>
  <si>
    <t>DIONALDO BARDINI</t>
  </si>
  <si>
    <t>DANIEL VIEIRA CARNEIRO</t>
  </si>
  <si>
    <t>MARIA ISABEL REDIVO MOTA</t>
  </si>
  <si>
    <t>LUIZ CARLOS AMERICO</t>
  </si>
  <si>
    <t>KNABBEN E CIA LTDA</t>
  </si>
  <si>
    <t>OSMIR COMERCIO DE GENEROS ALIM LTDA</t>
  </si>
  <si>
    <t>ARMAZEM SAO BERNARDO LTDA</t>
  </si>
  <si>
    <t>MERCADO MARICEIA LTDA</t>
  </si>
  <si>
    <t>JOSE LUIZ DA LUZ DA SILVA</t>
  </si>
  <si>
    <t>VEDOVA COM GENEROS ALIMENTICIOS LTDA</t>
  </si>
  <si>
    <t>RENE FLORIANO AMANDIO</t>
  </si>
  <si>
    <t>MERCADO S B JUNIOR LTDA</t>
  </si>
  <si>
    <t>BEM E CARDOSO LTDA</t>
  </si>
  <si>
    <t>DIALMIR BACK</t>
  </si>
  <si>
    <t>RONALDO PORTO NUNES</t>
  </si>
  <si>
    <t>CANDIDA RAQUEL ALVES</t>
  </si>
  <si>
    <t>NIELE COMERCIO DE DOCES LTDA</t>
  </si>
  <si>
    <t>ANDRADE E SILVA LTDA</t>
  </si>
  <si>
    <t>MERCADO LAZZARI LTDA</t>
  </si>
  <si>
    <t>BUSS E OURIQUES LTDA</t>
  </si>
  <si>
    <t>VALDETE INACIO FIDELIS IZIDORIO</t>
  </si>
  <si>
    <t>VALTAIR LUIZ SAVIATTO ME</t>
  </si>
  <si>
    <t>QUIRINO E QUIRINO LTDA</t>
  </si>
  <si>
    <t>SONIA NOEMI SOARES</t>
  </si>
  <si>
    <t>MERCADO SANTO ANDRE LTDA</t>
  </si>
  <si>
    <t>MERCEARIA PARAISO LTDA</t>
  </si>
  <si>
    <t>VALMOR BACHI ME</t>
  </si>
  <si>
    <t>ROGERIO WARMLING</t>
  </si>
  <si>
    <t>DANIEL AUGUSTO FERNANDES PEREIRA</t>
  </si>
  <si>
    <t>PAES E PAES LTDA</t>
  </si>
  <si>
    <t>LANCHONETE MINA CENTER LTDA</t>
  </si>
  <si>
    <t>VANDERLEI SALESIO DE OLIVEIRA</t>
  </si>
  <si>
    <t>REVISTARIA E TABACARIA FAROL EIRELI</t>
  </si>
  <si>
    <t>EDSON NASCIMENTO ANDRADE</t>
  </si>
  <si>
    <t>KARINE DOS SANTOS HERDT</t>
  </si>
  <si>
    <t>MERCADO DERNER LTDA</t>
  </si>
  <si>
    <t>PANIFICIO E MERCEARIA KM 60 LTDA</t>
  </si>
  <si>
    <t>WARMLING E SILVA COMER VAR DE ALIM LTDA</t>
  </si>
  <si>
    <t>ANDREA SANTANA DA ROSA</t>
  </si>
  <si>
    <t>ABINE COSTA RONCALIO</t>
  </si>
  <si>
    <t>LANCHONETE PASTELAO LTDA</t>
  </si>
  <si>
    <t>NOVO SUPERMERCADO LTDA</t>
  </si>
  <si>
    <t>ROSA FERREIRA CARDOSO ME</t>
  </si>
  <si>
    <t>SANDRO RIBEIRO TEODORO</t>
  </si>
  <si>
    <t>RONALDO BERTI</t>
  </si>
  <si>
    <t>MARCIO GARCIA DOS SANTOS</t>
  </si>
  <si>
    <t>IRMAS PAES LTDA</t>
  </si>
  <si>
    <t>BITE AUTO PECAS LTDA</t>
  </si>
  <si>
    <t>DANIELA JOB JOAO CANDIDO</t>
  </si>
  <si>
    <t>MERCADO CONGONHAS LTDA</t>
  </si>
  <si>
    <t>ANA PAULA VIEIRA FERNANDES</t>
  </si>
  <si>
    <t>BRAYAN ADANS DOMICIANO ME</t>
  </si>
  <si>
    <t>JOSIANA BARDINI DE BIASI ME</t>
  </si>
  <si>
    <t>ANDRE CARGNIN MOTA</t>
  </si>
  <si>
    <t>PAULO SERGIO RODRIGUES</t>
  </si>
  <si>
    <t>HOTEL LAGUNA PRAIA LTDA</t>
  </si>
  <si>
    <t>WALDIR CARDOSO DUARTE</t>
  </si>
  <si>
    <t>MINIMERCADO MAPE LTDA</t>
  </si>
  <si>
    <t>FABIANO OURIQUES FIRMINIO</t>
  </si>
  <si>
    <t>RENAN SCARDUELI BRESSAN</t>
  </si>
  <si>
    <t>LAURECI MARIA BRESSAN E CIA LTDA</t>
  </si>
  <si>
    <t>GUILHERME MENDONCA GUARESI</t>
  </si>
  <si>
    <t>ELISANDRA SIMONE CELSO VARELA</t>
  </si>
  <si>
    <t>MARA LUCIA GOMES NUNES</t>
  </si>
  <si>
    <t>TEREZA DE SOUZA</t>
  </si>
  <si>
    <t>INDUPROL PRODUTOS QUIMICOS LTDA</t>
  </si>
  <si>
    <t>BRUNA GOULART ROZENG ME</t>
  </si>
  <si>
    <t>MAX BRILHO COM DE PROD DE LIMPEZA LTDA</t>
  </si>
  <si>
    <t>S E S SUPERMERCADOS LTDA</t>
  </si>
  <si>
    <t>F7 ALIMENTOS LTDA</t>
  </si>
  <si>
    <t>LUIZ ANTONIO DOS SANTOS OLIVEIRA</t>
  </si>
  <si>
    <t>DIFAL DISTRIBUIDORA LTDA</t>
  </si>
  <si>
    <t>MARIA HELENA DA SILVA PASSOS</t>
  </si>
  <si>
    <t>ZORAIDE GOULART EIRELI</t>
  </si>
  <si>
    <t>FLORICULTURA CRIS FLORES LTDA</t>
  </si>
  <si>
    <t>JMM COMERCIO DE GEN ALIMENTICIOS LTDA</t>
  </si>
  <si>
    <t>EVILAZIO DOZOL MOREIRA</t>
  </si>
  <si>
    <t>MARIA ELOA CRUZ DE AVILA EIRELI</t>
  </si>
  <si>
    <t>FABIO FIGUEIREDO SILVEIRA PADARIA</t>
  </si>
  <si>
    <t>PATRICK AMERICO JORGE</t>
  </si>
  <si>
    <t>TATIANA KOCK</t>
  </si>
  <si>
    <t>WANESSA AURELIO DE OLIVEIRA</t>
  </si>
  <si>
    <t>RICLEI INDUSTRIA QUIMICA LTDA</t>
  </si>
  <si>
    <t>PEDRO PAULO ORIGE FRANCISCO</t>
  </si>
  <si>
    <t>JEFFERSON SILVA DE OLIVEIRA</t>
  </si>
  <si>
    <t>REDE POUCO PRECO LTDA</t>
  </si>
  <si>
    <t>MANOEL BERNARDINO VIEIRA NETO</t>
  </si>
  <si>
    <t>PATRICK ROECKER</t>
  </si>
  <si>
    <t>MERCADO SORATO LTDA</t>
  </si>
  <si>
    <t>PATRICIA DANDOLINI RIBEIRO</t>
  </si>
  <si>
    <t>VIEIRA COMERCIO DE ALIMENTOS LTDA</t>
  </si>
  <si>
    <t>ALAN ANTUNES DA SILVA</t>
  </si>
  <si>
    <t>MINIMERCADO MAR GROSSO LTDA</t>
  </si>
  <si>
    <t>SUPERUZZO LTDA</t>
  </si>
  <si>
    <t>GONCALVES CAFE ME LTDA</t>
  </si>
  <si>
    <t>PADARIA DELICIAS DO PARQUE LTDA</t>
  </si>
  <si>
    <t>ARLEI DE SOUZA STAPASSOLI</t>
  </si>
  <si>
    <t>PAES EMBALAGENS LTDA</t>
  </si>
  <si>
    <t>RPP COMERCIO DE ALIMENTOS LTDA</t>
  </si>
  <si>
    <t>JOSE FERNANDES DA ROSA</t>
  </si>
  <si>
    <t>DOUGLAS MACHADO MOREIRA</t>
  </si>
  <si>
    <t>DENILSON M DE SOUZA</t>
  </si>
  <si>
    <t>LIBIA SA JOAO</t>
  </si>
  <si>
    <t>ROSINETE FRANCISCO ANTONIO BERNARDO</t>
  </si>
  <si>
    <t>ALINE BITTENCOURT PEREIRA</t>
  </si>
  <si>
    <t>VOVO MODERNA MERCADO GOURMET LTDA</t>
  </si>
  <si>
    <t>COMERCIO DE ALIMENTOS LOUISA PESCADOR LTDA</t>
  </si>
  <si>
    <t>KAZARY CASAS DE LANCHES LTDA</t>
  </si>
  <si>
    <t>RAFAEL MACIEL RODRIGUES</t>
  </si>
  <si>
    <t>PONTO DAS FESTAS E EMBALAGENS LTDA</t>
  </si>
  <si>
    <t>PADARIA DA GUARDA M E LTDA</t>
  </si>
  <si>
    <t>ROSICLEIA BARBOSA FERNANDES PEREIRA</t>
  </si>
  <si>
    <t>CARLA MARCELINO FRANCISCO DE MEDEIROS</t>
  </si>
  <si>
    <t>FABIO ISIDORO MEDEIROS</t>
  </si>
  <si>
    <t>PANIFICADORA ECONOLAR CALCADAO LTDA</t>
  </si>
  <si>
    <t>SUPERMERCADO ECONOMICO PESCARIA BRAVA LTDA</t>
  </si>
  <si>
    <t>REGINALDO PORTO FELISBERTO</t>
  </si>
  <si>
    <t>MERCADO BH COMERCIO DE MERCADORIAS LTDA</t>
  </si>
  <si>
    <t>SERGIO FORTUNATO RODRIGUES</t>
  </si>
  <si>
    <t>TEREZINHA DE SOUZA ANTUNES</t>
  </si>
  <si>
    <t>SABOR E ICE LTDA</t>
  </si>
  <si>
    <t>STEFANI ZEFERINO RAMOS LTDA</t>
  </si>
  <si>
    <t>MERCADO AER LTDA</t>
  </si>
  <si>
    <t>DONNA FLOR FLORICULTURA LTDA</t>
  </si>
  <si>
    <t>JORGE LUIZ NUNES</t>
  </si>
  <si>
    <t>ADRIANA DA SILVA ARAUJO</t>
  </si>
  <si>
    <t>DENISE CASTRO DUARTE FUCHTER</t>
  </si>
  <si>
    <t>PANIFICIO CANTINHO DOS PAES LTDA</t>
  </si>
  <si>
    <t>ATRIO HOTEIS S.A.</t>
  </si>
  <si>
    <t>JR MERCADO LTDA</t>
  </si>
  <si>
    <t>AIRTON DIAS MENDES</t>
  </si>
  <si>
    <t>TATU FILMES LTDA</t>
  </si>
  <si>
    <t>RPP MEGALOJA LTDA</t>
  </si>
  <si>
    <t>MATHEUS MENDES TOME</t>
  </si>
  <si>
    <t>MCM ALIMENTOS LTDA</t>
  </si>
  <si>
    <t>ATACADO SUPER LTDA</t>
  </si>
  <si>
    <t>ANDREIA PRUDENTE DE OLIVEIRA</t>
  </si>
  <si>
    <t>PADARIA E CONFEITARIA ESQUINA LTDA</t>
  </si>
  <si>
    <t>MERCADO E ACOUGUE DO POVO LTDA</t>
  </si>
  <si>
    <t>PANIFICIO HUMAITA ZAPELINI LTDA</t>
  </si>
  <si>
    <t>MERCADO AER LAGUNA LTDA</t>
  </si>
  <si>
    <t>PATRICIA SILVA VIEIRA</t>
  </si>
  <si>
    <t>REPRESENTACOES FAUST LTDA</t>
  </si>
  <si>
    <t>LUCKTENBERG E BUSS COMERCIO DE ALIMENTOS LTDA</t>
  </si>
  <si>
    <t>IRIAN VARGAS RIBEIRO</t>
  </si>
  <si>
    <t>ELIZANGELA MARCOS DA SILVA</t>
  </si>
  <si>
    <t>SUPERMERCADO PB ECONOMICO LTDA</t>
  </si>
  <si>
    <t>FERNANDA SILVA BENTO</t>
  </si>
  <si>
    <t>RIBEIRO E GASPAR COMERCIO DE ALIMENTOS LTDA</t>
  </si>
  <si>
    <t>MERCADO A E R BOM PASTOR LTDA</t>
  </si>
  <si>
    <t>PANIFICADORAS PONTO DOS PAES LTDA</t>
  </si>
  <si>
    <t>GARDEN CENTER LTDA</t>
  </si>
  <si>
    <t>O CESTAO LTDA</t>
  </si>
  <si>
    <t>BUSS E LUCKTENBERG COMERCIO DE ALIMENTOS LTDA</t>
  </si>
  <si>
    <t>JONAS GOULART FERNANDES LTDA</t>
  </si>
  <si>
    <t>ANDREA DA SILVA VARGAS LTDA</t>
  </si>
  <si>
    <t>JADANI SUPERMERCADO LTDA</t>
  </si>
  <si>
    <t>ISMAEL NASSER RABAH</t>
  </si>
  <si>
    <t>MERCADO BH VILA VITORIA LTDA</t>
  </si>
  <si>
    <t>SDB COMERCIAL LTDA</t>
  </si>
  <si>
    <t>ELISANDRA RODRIGUES VALGAS LTDA</t>
  </si>
  <si>
    <t>PADARIA PAES PARAISO LTDA</t>
  </si>
  <si>
    <t>DOCELANDIA DISTRIBUIDORA E COMERCIO DE DOCES LTDA</t>
  </si>
  <si>
    <t>KAROLINA BRAGA MOTA</t>
  </si>
  <si>
    <t>VALE AZUL LTDA</t>
  </si>
  <si>
    <t>RUDIMAR FREITAS</t>
  </si>
  <si>
    <t>RUDNEI GONCALVES XAVIER</t>
  </si>
  <si>
    <t>MERCADO ALESSIO LTDA</t>
  </si>
  <si>
    <t>JANE LUCIA CORREA ME</t>
  </si>
  <si>
    <t>MERCEARIA COMIM</t>
  </si>
  <si>
    <t>MERCADO PICKLER LTDA</t>
  </si>
  <si>
    <t>PANIFICADORA E MERCEARIA NOSSA SRA SALETE LTDA</t>
  </si>
  <si>
    <t>MERCEARIA E LANCHONETE JORDANA LTDA</t>
  </si>
  <si>
    <t>MERCADO ZANIVAN LTDA</t>
  </si>
  <si>
    <t>SILVANA MARCON COMERCIO EIRELI</t>
  </si>
  <si>
    <t>PANIFICADORA TAIS LTDA</t>
  </si>
  <si>
    <t>MARISSOL DURANTE</t>
  </si>
  <si>
    <t>PADARIA E CONFEITARIA CLAUDINO LTDA</t>
  </si>
  <si>
    <t>MMF LANCHES LTDA</t>
  </si>
  <si>
    <t>PEDRO DA SILVA CLARISSAS MERCEARIA</t>
  </si>
  <si>
    <t>MERCEARIA CASTELO E ESTUDIO A 3 FOTOS LTDA</t>
  </si>
  <si>
    <t>FEPANI PAES E DOCES LTDA</t>
  </si>
  <si>
    <t>NEIA PANIFICADORA LTDA</t>
  </si>
  <si>
    <t>PLANETA CAFE</t>
  </si>
  <si>
    <t>SINARA PRUDENCIO SILVESTRE JANUARIO</t>
  </si>
  <si>
    <t>CANTINHO DA MASSA REST E PIZZARIA LTDA</t>
  </si>
  <si>
    <t>JEFFERSON PACHECO RESENDE</t>
  </si>
  <si>
    <t>PANIFICADORA CONF E MERCEARIA VILA RICA LTDA</t>
  </si>
  <si>
    <t>JULIO CESAR LEMOS E CIA LTDA</t>
  </si>
  <si>
    <t>COMERCIAL DE ALIMENTOS SCHUELTER LTDA</t>
  </si>
  <si>
    <t>MERCEARIA MILANESE LTDA</t>
  </si>
  <si>
    <t>COMERCIAL DE ALIMENTOS PAO QUENTE LTDA</t>
  </si>
  <si>
    <t>MINIMERCADO PANTERA LTDA</t>
  </si>
  <si>
    <t>RICARDO ALEXANDRE TIBINCOSKI ME</t>
  </si>
  <si>
    <t>ALCEU RODRIGUES DE LIMA</t>
  </si>
  <si>
    <t>REVISTARIA E TABACARIA FILHO E FILHA LTDA</t>
  </si>
  <si>
    <t>SEVERINO ANTONIO DA SILVA</t>
  </si>
  <si>
    <t>MERCADO ARAUJO ALIMENTOS EIRELI</t>
  </si>
  <si>
    <t>GUETNER CALDO DE CANA E LANCHES LTDA</t>
  </si>
  <si>
    <t>PADARIA E CONFEITARIA MARI LTDA</t>
  </si>
  <si>
    <t>L I LANCHES LTDA</t>
  </si>
  <si>
    <t>PADARIA RESTAURANTE E LANCH STA BARBARA LTDA</t>
  </si>
  <si>
    <t>FABIANE BAESSO</t>
  </si>
  <si>
    <t>RESTAURANTE E LANCHONETE OURO NEGRO LTDA</t>
  </si>
  <si>
    <t>MARIA CAFETERIA LTDA</t>
  </si>
  <si>
    <t>CASA DAS FLORES LTDA</t>
  </si>
  <si>
    <t>OSEIAS COMEL</t>
  </si>
  <si>
    <t>PANIFICADORA SONHO E SABOR EIRELI</t>
  </si>
  <si>
    <t>CINTIA BONETTI WATERKEMPER</t>
  </si>
  <si>
    <t>JHENIFFER FELIPPE PRA</t>
  </si>
  <si>
    <t>EVANIR FIAMONCINI</t>
  </si>
  <si>
    <t>PADARIA E CONFEITARIA KAMILY LTDA</t>
  </si>
  <si>
    <t>SILVANA VIEIRA LUIZ</t>
  </si>
  <si>
    <t>TEREZA FERNANDES DA SILVA</t>
  </si>
  <si>
    <t>JF CHURROS LTDA</t>
  </si>
  <si>
    <t>BLISS MOTEL LTDA</t>
  </si>
  <si>
    <t>MERCADO SANTA TEREZINHA LTDA</t>
  </si>
  <si>
    <t>DOCE DELI LTDA</t>
  </si>
  <si>
    <t>ADILSON CESAR DOS PASSOS MERCEARIA</t>
  </si>
  <si>
    <t>MARCOS CARDOSO NASCIMENTO</t>
  </si>
  <si>
    <t>PADARIA E CONFEITARIA CAFE COM PAO LTDA</t>
  </si>
  <si>
    <t>MACHADO E TREVISOL PADARIA E CONF LTDA</t>
  </si>
  <si>
    <t>AGRODINO COMERCIO DE CARNES LTDA</t>
  </si>
  <si>
    <t>ROSELI INACIO VIANA</t>
  </si>
  <si>
    <t>IARA SALETE DE SOUZA LEMOS</t>
  </si>
  <si>
    <t>ITAMAR RAMPINELLI</t>
  </si>
  <si>
    <t>PRO LAR ALIMENTOS EIRELI</t>
  </si>
  <si>
    <t>CAMILA TIBINCOSKI SILVEIRA</t>
  </si>
  <si>
    <t>BARBARA TACHINSKI GUEDIN MACHADO</t>
  </si>
  <si>
    <t>FABRICIO BAESSO</t>
  </si>
  <si>
    <t>WILLIAN LAZZARI RAMPINELLI</t>
  </si>
  <si>
    <t>GIOVANA CANDIDO PADARIA E LANCHONETE</t>
  </si>
  <si>
    <t>MARCIO HILDEBRANDO SILVANO</t>
  </si>
  <si>
    <t>NATALY MONTEIRO</t>
  </si>
  <si>
    <t>FRUTEIRA MACHADO LTDA</t>
  </si>
  <si>
    <t>FRUTEIRA ELIZABETH EIRELI</t>
  </si>
  <si>
    <t>SUPERMERCADO LUIZA LTDA</t>
  </si>
  <si>
    <t>SUPERMERCADO FRATELLI LTDA</t>
  </si>
  <si>
    <t>HORTIFRUTI ALDO E EMPORIO DOS GRAOS FONTANA LTDA</t>
  </si>
  <si>
    <t>LUCIANA PEDRO MARTINS EIRELI</t>
  </si>
  <si>
    <t>LARISSA ROCHA ELIAS RESTAURANTE</t>
  </si>
  <si>
    <t>ANA LUCIA GOMES TOROSSI</t>
  </si>
  <si>
    <t>PANIFICADORA N R G LTDA</t>
  </si>
  <si>
    <t>SONIA RIBEIRO</t>
  </si>
  <si>
    <t>JULIANO VENSON PESSI</t>
  </si>
  <si>
    <t>INNOVE SUPR, HIGIENE, LIMP, INF E PAPELARIA EIRELI</t>
  </si>
  <si>
    <t>NAZARIO E SANTOS PANIF E CONFEIT LTDA</t>
  </si>
  <si>
    <t>JOSE ENIO ZANETTE ANA</t>
  </si>
  <si>
    <t>OSVALDO DE SOUZA</t>
  </si>
  <si>
    <t>MERCADO COSTA SANTOS EIRELI</t>
  </si>
  <si>
    <t>SCHIRLEI FABIANA GONCALVES PADILHA LTDA</t>
  </si>
  <si>
    <t>MERCADO STEINER LTDA</t>
  </si>
  <si>
    <t>MERCADO PIOVEZAN LTDA</t>
  </si>
  <si>
    <t>ANAFLOR FLORICULTURA EIRELI</t>
  </si>
  <si>
    <t>MAXINE YSMA</t>
  </si>
  <si>
    <t>HENRIQUE TACHINSKI ARRUBES</t>
  </si>
  <si>
    <t>MERCADO LIGOSKI LTDA</t>
  </si>
  <si>
    <t>CARINE MATOS CASAGRANDE CAVALER</t>
  </si>
  <si>
    <t>C E K PAPELARIA LTDA</t>
  </si>
  <si>
    <t>LES FLORICULTURA LTDA</t>
  </si>
  <si>
    <t>ANDREIA MARTINS FERNANDES</t>
  </si>
  <si>
    <t>VALDECIR ANTONIO BORTOLATTO</t>
  </si>
  <si>
    <t>DANIEL DA SILVA COLONETTI</t>
  </si>
  <si>
    <t>ALBERTINA MACHADO MOTA</t>
  </si>
  <si>
    <t>KELLY CARLOS RICARDO</t>
  </si>
  <si>
    <t>AGRO SAO LUIZ LTDA</t>
  </si>
  <si>
    <t>MERCADO JARDIM ELIZABETH LTDA</t>
  </si>
  <si>
    <t>PADARIA E CONFEITARIA SAO LUIZ LTDA</t>
  </si>
  <si>
    <t>VALQUIRIA PAZ ANDRADE</t>
  </si>
  <si>
    <t>MERCADO ORVEA LTDA</t>
  </si>
  <si>
    <t>MERCADO PRECO BOM LTDA</t>
  </si>
  <si>
    <t>MERCADO RECANTO LTDA</t>
  </si>
  <si>
    <t>SANAI SILVEIRA SCHAUKOSKI</t>
  </si>
  <si>
    <t>MAGIC FESTAS COM DE BALAS E DOCES LTDA</t>
  </si>
  <si>
    <t>VICENTE MARANGONI JUNIOR</t>
  </si>
  <si>
    <t>CARLOS EDUARDO MAXIMIANO DA SILVA</t>
  </si>
  <si>
    <t>PERSA CAFETERIA LTDA</t>
  </si>
  <si>
    <t>CARDOSO PADARIA E CONFEITARIA LTDA</t>
  </si>
  <si>
    <t>DOUGLAS FERREIRA DOS REIS</t>
  </si>
  <si>
    <t>ICAFRIOS COMERCIO DE CARNES LTDA</t>
  </si>
  <si>
    <t>MERCEARIA E LANCHONETE NOVA YORK LTDA</t>
  </si>
  <si>
    <t>NANY FESTAS LTDA</t>
  </si>
  <si>
    <t>FESTA PRATICA LTDA</t>
  </si>
  <si>
    <t>DANIELA TEIXEIRA BURIGO CARDO</t>
  </si>
  <si>
    <t>JOSIELE DANIELE CAPSTRANO DE SOUZA</t>
  </si>
  <si>
    <t>GUGLIELMI TREVISOL MERCADO E DISTRIBUIDORA LTDA</t>
  </si>
  <si>
    <t>MATEUS COMERCIO DE BEBIDAS E ALIMENTOS LTDA</t>
  </si>
  <si>
    <t>MERCADO LAUREANO LTDA</t>
  </si>
  <si>
    <t>NOVAK E NOVAK ALIMENTOS LTDA.</t>
  </si>
  <si>
    <t>ALOISIO FERNANDES</t>
  </si>
  <si>
    <t>PANIFICADORA FERNANDES LTDA</t>
  </si>
  <si>
    <t>JESSICA GALDINO DA SILVA</t>
  </si>
  <si>
    <t>MERCADO LOCAL Z LTDA</t>
  </si>
  <si>
    <t>FERNANDO RODOVANSKI MARTINHO</t>
  </si>
  <si>
    <t>DEBORA DA ROSA PINHEIRO</t>
  </si>
  <si>
    <t>CASA DOS FRIOS COMERCIO DE FRIOS LTDA</t>
  </si>
  <si>
    <t>DLA PANIFICADORA LTDA</t>
  </si>
  <si>
    <t>SUPERMERCADO 3 IRMAOS LTDA</t>
  </si>
  <si>
    <t>CHICO BEER PIZZARIA LTDA</t>
  </si>
  <si>
    <t>MERCADO RENASCER LTDA</t>
  </si>
  <si>
    <t>IAGO PAES E DOCES LTDA</t>
  </si>
  <si>
    <t>H/S ALIMENTOS LTDA</t>
  </si>
  <si>
    <t>MERCADO AER GRAVATAL LTDA</t>
  </si>
  <si>
    <t>RBA MERCEARIA E PADARIA LTDA</t>
  </si>
  <si>
    <t>PADARIA DOCE NACOES LTDA</t>
  </si>
  <si>
    <t>BIGPAO PADARIA E CONFEITARIA LTDA</t>
  </si>
  <si>
    <t>BOAROLI SUPERMERCADO LTDA</t>
  </si>
  <si>
    <t>BRUNA STOLK MARIOT</t>
  </si>
  <si>
    <t>A&amp;G COMERCIO DE ALIMENTOS E BEBIDAS LTDA</t>
  </si>
  <si>
    <t>OK INN HOTEL 02 LTDA</t>
  </si>
  <si>
    <t>MARY PADARIA E CONFEITARIA LTDA</t>
  </si>
  <si>
    <t>MLR COMERCIO DE FRUTAS LTDA</t>
  </si>
  <si>
    <t>52.647.343 GERMI JOSE MOGOLLON ESPINOZA</t>
  </si>
  <si>
    <t>DOS ELIAS PIZZARIA LTDA</t>
  </si>
  <si>
    <t>ALESSANDRA DA SILVA</t>
  </si>
  <si>
    <t>ONGARATTO DOCES E SALGADOS LTDA</t>
  </si>
  <si>
    <t>MARCIMIANO ROSA</t>
  </si>
  <si>
    <t>FONTE LTDA</t>
  </si>
  <si>
    <t>36.821.582 ELISSANDRA TEREZINHA PATRICIO CUNHA</t>
  </si>
  <si>
    <t>BELLA PANY PADARIA E CONFEITARIA LTDA</t>
  </si>
  <si>
    <t>LEANDRO VIEIRA VIANA</t>
  </si>
  <si>
    <t>B2 SHOP LTDA</t>
  </si>
  <si>
    <t>LUANA OLIVEIRA RIZZI</t>
  </si>
  <si>
    <t>PADARIA MANIA PAES E DOCES LTDA</t>
  </si>
  <si>
    <t>GVEF MERCADO RECH LTDA</t>
  </si>
  <si>
    <t>PALOMA ALVES RODRIGUES</t>
  </si>
  <si>
    <t>FELIPE FARIAS TAVARES</t>
  </si>
  <si>
    <t>MERCADO DA DEIA LTDA</t>
  </si>
  <si>
    <t>JP DISTRIBUIDORA E COMERCIO DE PRODUTOS LTDA</t>
  </si>
  <si>
    <t>SABRINA DE SOUZA JACQUES</t>
  </si>
  <si>
    <t>AFK CENTRO DE VENDAS DE PRODUTOS DE LIMPEZA E SERVICOS LTDA</t>
  </si>
  <si>
    <t>DAYANA ROQUE DE SOUZA</t>
  </si>
  <si>
    <t>BAR E RESTAURANTE TIO JOAO LTDA</t>
  </si>
  <si>
    <t>CHURRASCARIA E LANCH ESPETO DE OURO LTDA</t>
  </si>
  <si>
    <t>CHURRASCARIA APOLO XVI LTDA</t>
  </si>
  <si>
    <t>GORBY LANCHES LTDA</t>
  </si>
  <si>
    <t>LUCAS ROSSO E CIA LTDA</t>
  </si>
  <si>
    <t>JOVIAL COMBUSTIVEL TRANSPORTE LTDA</t>
  </si>
  <si>
    <t>BORGES E BORGES LOJA DE CONVENIENCIAS LTDA</t>
  </si>
  <si>
    <t>BARP E CIA LTDA</t>
  </si>
  <si>
    <t>ABASTECEDORA AVENIDA DE COMBUSTIVEL LTDA</t>
  </si>
  <si>
    <t>AUTO POSTO HG LTDA</t>
  </si>
  <si>
    <t>PELLEGRIN E CIA LTDA</t>
  </si>
  <si>
    <t>RESTAURANTE LE BON GOURMET LTDA</t>
  </si>
  <si>
    <t>RESTAURANTE ANDRADE LTDA</t>
  </si>
  <si>
    <t>DE NONI COM DE COMBUSTIVEIS LTDA</t>
  </si>
  <si>
    <t>AUTO POSTO NOVA ENERGIA LTDA</t>
  </si>
  <si>
    <t>NET 4 FUN LAN HOUSE EIRELI</t>
  </si>
  <si>
    <t>DE BOM COM DE REFEICOES COLETIVAS LTDA</t>
  </si>
  <si>
    <t>LUCILIA VIEIRA PEREIRA</t>
  </si>
  <si>
    <t>AUTO POSTO SANTOS DUMONT LTDA</t>
  </si>
  <si>
    <t>DROGARIA E FARMACIA NOVA PROSPERA LTDA</t>
  </si>
  <si>
    <t>POSTO IMOLA LTDA</t>
  </si>
  <si>
    <t>AUTO POSTO ANEL VIARIO EIRELI</t>
  </si>
  <si>
    <t>AUTO POSTO CROCETTA LTDA</t>
  </si>
  <si>
    <t>MG COMERCIO DE COMBUSTIVEIS LTDA</t>
  </si>
  <si>
    <t>SOCIEDADE ABASTECEDORA SANTA BARBARA LTDA</t>
  </si>
  <si>
    <t>RESTAURANTE E LANCHONETE SOUZA LTDA</t>
  </si>
  <si>
    <t>POSTO COCAL DO SUL LTDA</t>
  </si>
  <si>
    <t>KARINA MACARINI DAROLT E CIA LTDA</t>
  </si>
  <si>
    <t>AUTO POSTO PINHEIRO LTDA</t>
  </si>
  <si>
    <t>AROLDO ALBERTON SOBRINHO</t>
  </si>
  <si>
    <t>ROVERS PIZZARIA LTDA</t>
  </si>
  <si>
    <t>AUTO POSTO ROSSO LTDA</t>
  </si>
  <si>
    <t>COMERCIO DE COMBUSTIVEIS PINHEIRAO LTDA</t>
  </si>
  <si>
    <t>NOVAK COM VAREJISTA DE COMBUSTIVEIS EIRELI</t>
  </si>
  <si>
    <t>UNIVERSO DO VINHO COM E IMPORTACAO EIRELI</t>
  </si>
  <si>
    <t>SBB COMERCIO DE COMBUSTIVEIS LTDA</t>
  </si>
  <si>
    <t>SANTOS COMERCIO DE COMB E LUBRI LTDA</t>
  </si>
  <si>
    <t>LINO E SILVA COM E BALAS E CHOC LTDA</t>
  </si>
  <si>
    <t>CL COMERCIO DE COM E LUBRIFICANTES LTDA</t>
  </si>
  <si>
    <t>COMERCIAL FESCOPAN LTDA</t>
  </si>
  <si>
    <t>LOJA DE CONVENIENCIA E SERVICOS OLIVIA LTDA</t>
  </si>
  <si>
    <t>COML DE COMBUSTIVEIS ROSSO LTDA</t>
  </si>
  <si>
    <t>COMERCIO DE COMBUSTIVEIS J E J ROSSO LTDA</t>
  </si>
  <si>
    <t>LANCHONETE E RESTAURANTE TIO TONI LTDA</t>
  </si>
  <si>
    <t>MERCADO CORTE LTDA</t>
  </si>
  <si>
    <t>LRC COMERCIO DE COMBUSTIVEL LTDA</t>
  </si>
  <si>
    <t>GATO QUE RI LTDA</t>
  </si>
  <si>
    <t>AUTO POSTO PEDREIRAS LTDA</t>
  </si>
  <si>
    <t>AUTO POSTO DARIO LTDA</t>
  </si>
  <si>
    <t>AUTO POSTO ZANZI LTDA</t>
  </si>
  <si>
    <t>AUTO POSTO RINCAO LTDA</t>
  </si>
  <si>
    <t>LETICIA AMBONI PIZONI ME</t>
  </si>
  <si>
    <t>OASIS COM DE PROD TERAPEUTICOS LTDA</t>
  </si>
  <si>
    <t>FARMACIA E DROGARIA N SRA DE LOURDES LTDA</t>
  </si>
  <si>
    <t>FARMACIA TAUFEMBACH LTDA</t>
  </si>
  <si>
    <t>LETICIA E BEATRIZ LANCH E RESTAURANTE LTDA</t>
  </si>
  <si>
    <t>COMERCIAL DE COMBUSTIVEIS GOULART LTDA</t>
  </si>
  <si>
    <t>CARDOSO COM DE COMBUSTIVEIS E LUB LTDA</t>
  </si>
  <si>
    <t>NOVA OPCAO COM DE VARIEDADES LTDA</t>
  </si>
  <si>
    <t>POSTO SERAFIN LTDA</t>
  </si>
  <si>
    <t>LIVRARIA DOMEK EIRELI</t>
  </si>
  <si>
    <t>DROGARIA VOLTA GRANDE LTDA</t>
  </si>
  <si>
    <t>DE NONI COMERCIO DE COMBUSTIVEIS LTDA</t>
  </si>
  <si>
    <t>RETAURANTE XORORO LTDA</t>
  </si>
  <si>
    <t>AUTO POSTO CIRIMBELLI LTDA</t>
  </si>
  <si>
    <t>F G FRATELLI COML DE COMBUSTIVEIS LTDA</t>
  </si>
  <si>
    <t>MARLENE MOTA DOS SANTOS</t>
  </si>
  <si>
    <t>NUMAR COMERCIO DE COMBUSTIVEIS LTDA</t>
  </si>
  <si>
    <t>EVA JOAQUIM SATURNO</t>
  </si>
  <si>
    <t>ROSSO E ROSSO COM DE COMBUSTIVEIS LTDA</t>
  </si>
  <si>
    <t>AUTO POSTO LINHA ANTA LTDA</t>
  </si>
  <si>
    <t>SAN PIETRO COM DE COMB E LUBRIF LTDA</t>
  </si>
  <si>
    <t>CACAU CONVENIENCIA LANCHONETE EIRELI</t>
  </si>
  <si>
    <t>POSTO ALBINO COM DE COMBUS E TRANS LTDA</t>
  </si>
  <si>
    <t>AUTO POSTO GERMANIA LTDA</t>
  </si>
  <si>
    <t>FLORIVA FLORICULTURA LTDA</t>
  </si>
  <si>
    <t>DUNIS LTDA</t>
  </si>
  <si>
    <t>DOM JORGE COMERCIO E TRANSPORTES LTDA</t>
  </si>
  <si>
    <t>CHILE COM DE COMBUSTIVEIS E CONVE EIRELI</t>
  </si>
  <si>
    <t>COMERCIAL BARCELOS LTDA</t>
  </si>
  <si>
    <t>LLP COMERCIO DE COMBUSTIVEIS LTDA</t>
  </si>
  <si>
    <t>MIRTTIZ GUGLIELMI BEZ FONTANA</t>
  </si>
  <si>
    <t>RONSANI CONVENIENCIAS EIRELI</t>
  </si>
  <si>
    <t>HERMESON GERALDO DA SILVA</t>
  </si>
  <si>
    <t>COMERCIO DE COMBUSTIVEIS SAO PEDRO EIRELI</t>
  </si>
  <si>
    <t>GOULART COMERCIO DE COMBUSTIVEIS LTDA</t>
  </si>
  <si>
    <t>CALDO DE CANA PONTO CERTO LTDA</t>
  </si>
  <si>
    <t>BARRIMEL COMERCIO DE ALIMENTOS EIRELI</t>
  </si>
  <si>
    <t>AVILA SUPLEMENTOS ALIMENTICIOS LTDA</t>
  </si>
  <si>
    <t>SERAFIM COMBUSTIVEIS LTDA</t>
  </si>
  <si>
    <t>AUTO POSTO SPILLERE LTDA</t>
  </si>
  <si>
    <t>CAFETERIA TOSCANA LTDA</t>
  </si>
  <si>
    <t>MARCELO PHILIPPI SMANIA</t>
  </si>
  <si>
    <t>POSTO PETROBRASIL LTDA</t>
  </si>
  <si>
    <t>GILMAR JORGE BOAROLI</t>
  </si>
  <si>
    <t>FARMACIA BEM FARMA LTDA</t>
  </si>
  <si>
    <t>TEMPERO CASEIRO GOURMET RESTAURANTE EIRELI</t>
  </si>
  <si>
    <t>HEALTH LANCHONETE E RESTAURANTE LTDA</t>
  </si>
  <si>
    <t>ALCINO ZANATTA COM DE FERRAGENS LTDA</t>
  </si>
  <si>
    <t>AUTO POSTO DE COMBUSTIVEIS ARGENTINA EIRELI</t>
  </si>
  <si>
    <t>PACHECO E CHEIROLT CONVENIENCIA LTDA</t>
  </si>
  <si>
    <t>POP AUTO POSTO COM DE COMBUSTIVEIS LTDA</t>
  </si>
  <si>
    <t>ATRIO HOTEIS S A</t>
  </si>
  <si>
    <t>CAFETERIA E LANCHONETE DOCE GOSTO EIRELI</t>
  </si>
  <si>
    <t>ROTA SUL COM DE COMBUST E LUBRIF LTDA</t>
  </si>
  <si>
    <t>WC POSTOS LTDA</t>
  </si>
  <si>
    <t>DOCES DA KA LTDA</t>
  </si>
  <si>
    <t>SUELEN COM DE BALAS E CHOCOLATES LTDA</t>
  </si>
  <si>
    <t>REGSUL MODAS EIRELI</t>
  </si>
  <si>
    <t>REGSUL CRICIUMA MODAS E CONFECCOES EIRELI</t>
  </si>
  <si>
    <t>COMERCIO DE ROUPAS REGSUL EIRELI</t>
  </si>
  <si>
    <t>FANTASIA LULU COMERCIO DE PRESENTES LTDA</t>
  </si>
  <si>
    <t>AUTO POSTO RIVIERA LTDA</t>
  </si>
  <si>
    <t>STORE POINT BEM AMIGOS CONVENIENCIA LTDA</t>
  </si>
  <si>
    <t>ROTA LITORAL COM DE COMBUSTIVEIS LTDA</t>
  </si>
  <si>
    <t>TRI HOTEL CAXIAS EIRELI</t>
  </si>
  <si>
    <t>FVV FONDUES E GELATOS CRICIUMA LTDA</t>
  </si>
  <si>
    <t>SDA COM DE COMBUSTIVEIS E LUBRIFIC LTDA</t>
  </si>
  <si>
    <t>MONGE BEER LTDA</t>
  </si>
  <si>
    <t>AUTO POSTO FORQUILHINHA LTDA</t>
  </si>
  <si>
    <t>APPETITO RESTAURANTE LTDA</t>
  </si>
  <si>
    <t>RESTAURANTE DONA EVA LTDA</t>
  </si>
  <si>
    <t>SELMA MARIA MARTINS NEGRO LTDA</t>
  </si>
  <si>
    <t>CHOPERIA E RESTAURANTE DEIVID ZANETTE LTDA</t>
  </si>
  <si>
    <t>LA SORELLA CAFETERIA LTDA</t>
  </si>
  <si>
    <t>ENELI GAVA BOAROLI</t>
  </si>
  <si>
    <t>JENIFFER CLAUDINO BORGES</t>
  </si>
  <si>
    <t>MAKLANE RESTAURANTE E LANCHONETE LTDA</t>
  </si>
  <si>
    <t>GRAFFITE COMERCIO E DISTRIBUICAO LTDA</t>
  </si>
  <si>
    <t>GARAGEM CAFE LTDA</t>
  </si>
  <si>
    <t>MARIA EMILIA MOREIRA WESSLER PHILIPPI</t>
  </si>
  <si>
    <t>TOP VARIEDADES LTDA</t>
  </si>
  <si>
    <t>PLAY CONVENIENCIA LTDA</t>
  </si>
  <si>
    <t>VALE REDE DE POSTOS LTDA</t>
  </si>
  <si>
    <t>VALDIRENE TOROSSI FERMO</t>
  </si>
  <si>
    <t>LARISSA PEREIRA TELES</t>
  </si>
  <si>
    <t>N I LANCHES LTDA</t>
  </si>
  <si>
    <t>POSTO FILHOS DDO REI LTDA</t>
  </si>
  <si>
    <t>LETE S CAFETERIA E LANCHONETE LTDA</t>
  </si>
  <si>
    <t>WILLIAM CHARLES BAPTISTA</t>
  </si>
  <si>
    <t>CASA DE REPOUSO CORACAO DE JESUS LTDA</t>
  </si>
  <si>
    <t>JEAN MAGALHES JUNIOR</t>
  </si>
  <si>
    <t>ELI SABIA ESTACAO E COMPLEXO DE ESPORTES</t>
  </si>
  <si>
    <t>RESTAURANTE NOSSO ESTILO E PORTELLA LTDA</t>
  </si>
  <si>
    <t>ANA PAULA CRESCENCIO PELEGRIM FERNANDES 04126308938</t>
  </si>
  <si>
    <t>ROSSO E CASAGRANDE COMERCIO DE COMBUSTIVEIS LTDA</t>
  </si>
  <si>
    <t>TUPAN BEBIDAS LTDA</t>
  </si>
  <si>
    <t>GOES E FILHOS MERCADO LTDA</t>
  </si>
  <si>
    <t>POSTO SELINGER LTDA</t>
  </si>
  <si>
    <t>ADOCERIA CAFETERIA LTDA</t>
  </si>
  <si>
    <t>G E S RESTAURANTE LTDA</t>
  </si>
  <si>
    <t>ROMA ATACADO E VAREJO LTDA</t>
  </si>
  <si>
    <t>TACIANI CARLA DE COSTA ROCHA TORQUATO</t>
  </si>
  <si>
    <t>MY MART MERCADO AUTONOMO LTDA</t>
  </si>
  <si>
    <t>KJN COMERCIO DE ALIMENTOS LTDA</t>
  </si>
  <si>
    <t>DAYCIMOLINFARMA FARMACIA LTDA</t>
  </si>
  <si>
    <t>RAFAEL FELIX DA CRUZ</t>
  </si>
  <si>
    <t>CANTINA LEME LTDA</t>
  </si>
  <si>
    <t>MHS COMERCIO DE COMBUSTIVEIS LTDA</t>
  </si>
  <si>
    <t>PAIOL DAS FLORES COMERCIO DE FLORES E DECORACOES LTDA</t>
  </si>
  <si>
    <t>REGSUL MODAS LTDA</t>
  </si>
  <si>
    <t>CARVALHO COMERCIO DE COMBUSTIVEL LTDA</t>
  </si>
  <si>
    <t>JOAO MARCOS GUIZZO POSSAMAI</t>
  </si>
  <si>
    <t>MARISA PREIS GIFTS LTDA</t>
  </si>
  <si>
    <t>PECCATI DI GOLA LTDA</t>
  </si>
  <si>
    <t>VIA MAIS REDE DE POSTOS S.A.</t>
  </si>
  <si>
    <t>REDE DE POSTOS BARP LTDA</t>
  </si>
  <si>
    <t>AILTON BORBA LTDA</t>
  </si>
  <si>
    <t>PRISCILA JULIANA BERNARDO DA SILVA</t>
  </si>
  <si>
    <t>TUPAN LICORES E DESTILADOS LTDA</t>
  </si>
  <si>
    <t>ALIBA IMPORT LTDA</t>
  </si>
  <si>
    <t>TRI HOTEL CAXIAS LTDA</t>
  </si>
  <si>
    <t>V L I COMERCIO DE PRODUTOS ELETRONICOS LTDA</t>
  </si>
  <si>
    <t>RESTAURANTE DO PESADO LTDA</t>
  </si>
  <si>
    <t>OLIVEIRA RIBEIRO LTDA</t>
  </si>
  <si>
    <t>CLAUDIA SANTANA</t>
  </si>
  <si>
    <t>VICENTE DA SILVA MEDEIROS</t>
  </si>
  <si>
    <t>EDUARDO BENINCA FREITAS</t>
  </si>
  <si>
    <t>PADARIA E CONFEITARIA BENDITO DOCE LTDA</t>
  </si>
  <si>
    <t>CARVOEIRO MANIA CONVENIENCIA LTDA</t>
  </si>
  <si>
    <t>MIX COMERCIO DE COSMETICOS LTDA</t>
  </si>
  <si>
    <t>RESTAURANTE TRAPEZIO LTDA</t>
  </si>
  <si>
    <t>APOTHEKE COMERCIO DE MEDICAMENTOS LTDA</t>
  </si>
  <si>
    <t>FABIANO DA SOLER COMERCIO DE ALIMENTOS LTDA</t>
  </si>
  <si>
    <t>JCB RESTAURANTE E LANCHONETE LTDA</t>
  </si>
  <si>
    <t>GABRIELA CAMPOS COMERCIO DE ALIMENTOS LTDA</t>
  </si>
  <si>
    <t>SHOWROOM DOCES E CAFETERIA LTDA</t>
  </si>
  <si>
    <t>ORGANIZACAO RELIGIOSA IRMAS SERVAS ADORADORAS DA MISERICORDI</t>
  </si>
  <si>
    <t>FELISBINO COMERCIO DE ARTIGOS DE CONVENIENCIA LTDA</t>
  </si>
  <si>
    <t>ISAURO KIRCHMER</t>
  </si>
  <si>
    <t>MERCADO DE LUCCA LTDA</t>
  </si>
  <si>
    <t>MERCADO SAO BENTO LTDA</t>
  </si>
  <si>
    <t>VERA LUCIA PERUCHI CASA GRANDE</t>
  </si>
  <si>
    <t>MERCEARIA CARAVAGGIO LTDA</t>
  </si>
  <si>
    <t>KRIKAO BAR E LANCHONETE LTDA</t>
  </si>
  <si>
    <t>LANCHONETE ARIELA LTDA</t>
  </si>
  <si>
    <t>LANCHONETE SAN MARINO LTDA</t>
  </si>
  <si>
    <t>LEDEBRUM COMERCIO DE ALIMENTOS LTDA</t>
  </si>
  <si>
    <t>JAIME NICOLAU FUCHIER</t>
  </si>
  <si>
    <t>D N G PANIFICADORA LTDA</t>
  </si>
  <si>
    <t>A O S PANIFICACAO LTDA</t>
  </si>
  <si>
    <t>MARLIZE SOMARA MARCOLINO</t>
  </si>
  <si>
    <t>MERCADO MIGUEL LTDA</t>
  </si>
  <si>
    <t>MERCADO VO BRANCO LTDA</t>
  </si>
  <si>
    <t>ANTUNES E SCARDUELLI LTDA</t>
  </si>
  <si>
    <t>PAO QUENTE PAES E DOCES LTDA</t>
  </si>
  <si>
    <t>LIVRARIA COLONIAL LTDA ME</t>
  </si>
  <si>
    <t>AM PANIFICADORA LTDA</t>
  </si>
  <si>
    <t>BONGIOLO TRANSPORTES E CONVENIENCIA LTDA</t>
  </si>
  <si>
    <t>AUTO POSTO FORMULA UM LTDA</t>
  </si>
  <si>
    <t>EDSON BORDINI DA SILVA ME</t>
  </si>
  <si>
    <t>SILVA E LEMOS SILVA LTDA</t>
  </si>
  <si>
    <t>JOSE LUIZ RODRIGUES E CIA LTDA</t>
  </si>
  <si>
    <t>MERCEARIA PEPE LTDA</t>
  </si>
  <si>
    <t>SANTA LUZIA COM DE FRUTAS E VERDURA LTDA</t>
  </si>
  <si>
    <t>NEREU DE SOUZA RESTAURANTE</t>
  </si>
  <si>
    <t>PANIFICADORA E RESTAURANTE DOCE SABOR LTDA</t>
  </si>
  <si>
    <t>LANCHONETE CRICENTER LTDA</t>
  </si>
  <si>
    <t>ISAURA DA CUNHA MERCEARIA</t>
  </si>
  <si>
    <t>CANTINA UNIVERSIDADE LTDA</t>
  </si>
  <si>
    <t>ADEMIR LUIZ</t>
  </si>
  <si>
    <t>VALDENIR PERICO</t>
  </si>
  <si>
    <t>IDIMAR RODRIGUES MADALENA ME</t>
  </si>
  <si>
    <t>MERCEARIA SILVEIRA SANTOS LTDA</t>
  </si>
  <si>
    <t>LUCIA MARIA INNOCENTI LIMA</t>
  </si>
  <si>
    <t>SILVA E LEMOS DA SILVA LTDA</t>
  </si>
  <si>
    <t>BORMON HOTEL EIRELI</t>
  </si>
  <si>
    <t>RESTAURANTE ITALIA LTDA</t>
  </si>
  <si>
    <t>POSTO ANALISE LTDA</t>
  </si>
  <si>
    <t>FARMACIA GORINI LTDA</t>
  </si>
  <si>
    <t>FATIMA MACHADO PAGNAN E CIA LTDA</t>
  </si>
  <si>
    <t>MERCADO PAVAN LTDA</t>
  </si>
  <si>
    <t>MARCELO GOMES VARIEDADES</t>
  </si>
  <si>
    <t>MERCADO GM ROCHI LTDA</t>
  </si>
  <si>
    <t>TALISMA PRESTADORA DE SERVICOS LTDA</t>
  </si>
  <si>
    <t>MERCADO E LANCHONETE FERRUGEM LTDA</t>
  </si>
  <si>
    <t>PANIFICADORA ARIATTI E RUZZA LTDA</t>
  </si>
  <si>
    <t>MACOBEL AGROP E MAT DE CONSTRUCAO LTDA</t>
  </si>
  <si>
    <t>RENATO PAVAN SALVARO</t>
  </si>
  <si>
    <t>MERCADO SCARMAGNANI LTDA</t>
  </si>
  <si>
    <t>MERCEARIA E LANCH SOUZA E ROCHA LTDA</t>
  </si>
  <si>
    <t>SIRLEI GOULART MARQUES</t>
  </si>
  <si>
    <t>PANIFICADORA CONF E MERCEARIA TEKA LTDA</t>
  </si>
  <si>
    <t>VENEZA MAGAZINE LTDA</t>
  </si>
  <si>
    <t>AUTO POSTO MONDARDO LTDA</t>
  </si>
  <si>
    <t>FARMACIA DUMINELLI E GORINI LTDA</t>
  </si>
  <si>
    <t>FJL COMERCIO E DISTRIBUIDORA LTDA</t>
  </si>
  <si>
    <t>VALDECIR MANLIO MARIANI ME</t>
  </si>
  <si>
    <t>AROLDO FRIGO</t>
  </si>
  <si>
    <t>EDNA MACHADO COMERCIO DE ALIMENTOS LTDA</t>
  </si>
  <si>
    <t>PADARIA TREVISO LTDA</t>
  </si>
  <si>
    <t>RIO JORDAO COM DE COMBUSTIVEIS LTDA</t>
  </si>
  <si>
    <t>FABIANO DOS SANTOS NAZARIO</t>
  </si>
  <si>
    <t>MERCEARIA LA GONDOLA LTDA</t>
  </si>
  <si>
    <t>MC COM DE MATERIAL DE LIMPEZA E SEGURANCA LTDA</t>
  </si>
  <si>
    <t>ANTONIO ROCHA TORQUATO ME</t>
  </si>
  <si>
    <t>GHELLERE E GHELLERE PIZZARIA E GALETERIA</t>
  </si>
  <si>
    <t>DANIEL MENDES MARTINS</t>
  </si>
  <si>
    <t>DUNIS COMERCIO DE ALIMENTOS LTDA</t>
  </si>
  <si>
    <t>PADARIA SANTA AUGUSTA LTDA</t>
  </si>
  <si>
    <t>MARCIO OSVALDIR DE SOUZA ME</t>
  </si>
  <si>
    <t>MAIS CANTINA ALIMENTOS EIRELI</t>
  </si>
  <si>
    <t>LUIZ ANTONIO COVRE FELISBINO</t>
  </si>
  <si>
    <t>FRANCIELLE DUARTE RAMOS BEHENCK</t>
  </si>
  <si>
    <t>COM DE COMB FONTANELLA E BALDESSAR LTDA</t>
  </si>
  <si>
    <t>MARIA RODRIGUES DE LIMA DA SILVA</t>
  </si>
  <si>
    <t>GHEPO GELATERIA E CAFETERIA LTDA</t>
  </si>
  <si>
    <t>CISSIPAN PADARIA E CONFEITARIA LTDA</t>
  </si>
  <si>
    <t>CARDOSO SANTANA E RESZKA LTDA</t>
  </si>
  <si>
    <t>CANTINHO DA GULA EIRELI</t>
  </si>
  <si>
    <t>MERCADO GUIDOLIN EIRELI</t>
  </si>
  <si>
    <t>GIANCARLO BITTENCOURT TRAMONTIN</t>
  </si>
  <si>
    <t>PERLA ALMEIDA DE ABREU NERIS</t>
  </si>
  <si>
    <t>MARCIA JULIANI</t>
  </si>
  <si>
    <t>CONFEITARIA BELLA RIO LTDA</t>
  </si>
  <si>
    <t>FRANCISCO MARCIO TARGINO BORGES</t>
  </si>
  <si>
    <t>JOAO TERCILIO DOS SANTOS</t>
  </si>
  <si>
    <t>RESTAURANTE E LANCHONETE POINT 37A LTDA</t>
  </si>
  <si>
    <t>CRISTIANO DA SILVA BORGES</t>
  </si>
  <si>
    <t>LUAN MATIAS BORGES</t>
  </si>
  <si>
    <t>CLAUDECIR DELLA JUSTINA</t>
  </si>
  <si>
    <t>PANIFICADORA LM BORTOLOTTO LTDA</t>
  </si>
  <si>
    <t>BRASIL SHOPPER LTDA</t>
  </si>
  <si>
    <t>ANDREIA PADARIA CONFEITARIA LTDA</t>
  </si>
  <si>
    <t>ALINE MACHADO RAMOS</t>
  </si>
  <si>
    <t>MARCIA DA SILVA</t>
  </si>
  <si>
    <t>LUIZ BATISTA DE BEM FILHO</t>
  </si>
  <si>
    <t>MARIA LUIZA DE SOUZA ALBERTON E CIA LTDA</t>
  </si>
  <si>
    <t>FELIPE NAZARIO ALIEVE</t>
  </si>
  <si>
    <t>IVAN MARTINHAGO FERREIRA</t>
  </si>
  <si>
    <t>GILBERTO MACCARI</t>
  </si>
  <si>
    <t>SILVANA FERNANDES BOUTIQUE DE FLORES LTDA</t>
  </si>
  <si>
    <t>MAICON ZANELATO MASIEIRO EIRELI</t>
  </si>
  <si>
    <t>CARINA MEDEIROS PATRICIO JIRARDI</t>
  </si>
  <si>
    <t>LEONARDO MARTINELLO</t>
  </si>
  <si>
    <t>SAMIRA MACIEL BROCCA</t>
  </si>
  <si>
    <t>PADARIA HEIDEMANN LTDA</t>
  </si>
  <si>
    <t>LAURO M F ANTUNES LTDA</t>
  </si>
  <si>
    <t>MIRIAN TEREZINHA DA SILVA PEREIRA</t>
  </si>
  <si>
    <t>FRUTEIRA E MERCEARIA RIO MAINA LTDA</t>
  </si>
  <si>
    <t>MERCADO CAMELIA LTDA</t>
  </si>
  <si>
    <t>LEONARDO DAGOSTINI LTDA</t>
  </si>
  <si>
    <t>NALZIRA DE SOUZA</t>
  </si>
  <si>
    <t>MERCEARIA TEREZA CRISTINA LTDA</t>
  </si>
  <si>
    <t>HETE BARBOSA VIEIRA COMEL</t>
  </si>
  <si>
    <t>LEIA COMEL</t>
  </si>
  <si>
    <t>FRUTEIRA COLONIA NA CIDADE LTDA</t>
  </si>
  <si>
    <t>NAZARIO E SILVA PANIFICADORA E CONF LTDA</t>
  </si>
  <si>
    <t>GENIVALDO ALIXANDRINO</t>
  </si>
  <si>
    <t>MERCADO JARDIM UNIAO LTDA</t>
  </si>
  <si>
    <t>ALA COMERCIO ATACADISTA LTDA</t>
  </si>
  <si>
    <t>HOUSESTOCK MERCADO AUTONOMO LTDA</t>
  </si>
  <si>
    <t>VALDINEI MARCELO</t>
  </si>
  <si>
    <t>SILMARA TESSMANN COAN</t>
  </si>
  <si>
    <t>GIOVANI MANOEL AMARAL</t>
  </si>
  <si>
    <t>LUCIRLEIA SILVEIRA</t>
  </si>
  <si>
    <t>EMPORIO RINCAO LTDA</t>
  </si>
  <si>
    <t>LANCHONETE ARNS LTDA</t>
  </si>
  <si>
    <t>GUSTAVO SILVEIRA BERTELI</t>
  </si>
  <si>
    <t>LIVRARIA LINI LTDA</t>
  </si>
  <si>
    <t>PADARIA E CONFEITARIA SAO FRANCISCO LTDA.</t>
  </si>
  <si>
    <t>PADARIA E CONFEITARIA MAGI PANY LTDA</t>
  </si>
  <si>
    <t>ROSILEI DA ROSA RIBEIRO</t>
  </si>
  <si>
    <t>BERTELI FELIPETTO E ZAMPRONIO LTDA</t>
  </si>
  <si>
    <t>MP CONVENIENCIAS LTDA</t>
  </si>
  <si>
    <t>SERAFIN CAFE LTDA</t>
  </si>
  <si>
    <t>ANDREA BORBA DE MEDEIROS</t>
  </si>
  <si>
    <t>NILSON POLICARPI</t>
  </si>
  <si>
    <t>ROSANGELA FERNANDES GOULART</t>
  </si>
  <si>
    <t>NOELI MARIA RANNO</t>
  </si>
  <si>
    <t>PANIFICADORA CONFRARIA DO PAO LTDA</t>
  </si>
  <si>
    <t>53.596.155 DANILO SERAFIM DELFINO</t>
  </si>
  <si>
    <t>ALCIONE DA ROSA</t>
  </si>
  <si>
    <t>MERCADO FLORENCIO LTDA.</t>
  </si>
  <si>
    <t>LUCAS DA ROSA DUARTE</t>
  </si>
  <si>
    <t>MERCEARIA TRES MANAS LTDA</t>
  </si>
  <si>
    <t>RAFFAS CONFEITARIA LTDA</t>
  </si>
  <si>
    <t>MINA BRASIL RESTAURANTE LTDA</t>
  </si>
  <si>
    <t>SUZANA SABINO AMERICO</t>
  </si>
  <si>
    <t>TOQUE DE ARTE FLORICULTURA LTDA</t>
  </si>
  <si>
    <t>MERCADO HEINZEN LTDA</t>
  </si>
  <si>
    <t>MERCADO CATARINENSE LTDA</t>
  </si>
  <si>
    <t>FIDENCIO E POSSAMAI PADARIA LTDA</t>
  </si>
  <si>
    <t>60.532.240 VILMAR MARINHO MARCON</t>
  </si>
  <si>
    <t>CAMILA MELLO MARTINHAGO FELTRIN</t>
  </si>
  <si>
    <t>PADARIA BERNARDO LTDA</t>
  </si>
  <si>
    <t>ABRAAO PRODUTOS PARA FESTAS LTDA</t>
  </si>
  <si>
    <t>PEDRO PERRARO SOBRINHO</t>
  </si>
  <si>
    <t>CELIO ANTUNES SARTOR LTDA</t>
  </si>
  <si>
    <t>NATHALIA DA ROSA CREPALDI</t>
  </si>
  <si>
    <t>JF FIGUEREDO MERCADO LTDA</t>
  </si>
  <si>
    <t>LOJA DE BRINQUEDOS VENITE LTDA</t>
  </si>
  <si>
    <t>DAC DOCES E FESTAS LTDA</t>
  </si>
  <si>
    <t>ANGELA APARECIDA DE OLIVEIRA</t>
  </si>
  <si>
    <t>BRUNA ALEXANDRE SALVADOR</t>
  </si>
  <si>
    <t>CAROLINA SILVA AZEVEDO</t>
  </si>
  <si>
    <t>JAQUELINE NICOLAU DA SILVA MACHADO</t>
  </si>
  <si>
    <t>JESUPHIE MONPLAISIR</t>
  </si>
  <si>
    <t>ZOLAIR JOANNA FERMINO</t>
  </si>
  <si>
    <t>MERCADO PORTO COMERCIO DE ALIMENTOS LTDA</t>
  </si>
  <si>
    <t>PADARIA E CONFEITARIA CHEFES DOS PAES LTDA</t>
  </si>
  <si>
    <t>POLLINE ATELIE DE EMBALAGENS LTDA</t>
  </si>
  <si>
    <t>GRAVATAL HOTEIS TURISMO S A</t>
  </si>
  <si>
    <t>WIANEI WILLEMANN ME</t>
  </si>
  <si>
    <t>RICKEN LTDA</t>
  </si>
  <si>
    <t>D BUSS E CIA LTDA</t>
  </si>
  <si>
    <t>SUPERMERCADO SAO JORGE LTDA</t>
  </si>
  <si>
    <t>PANIFICADORA KUERTEN LTDA</t>
  </si>
  <si>
    <t>THOMAS WIGGERS</t>
  </si>
  <si>
    <t>BAR E LANCHONETE SALVALAGIO LTDA</t>
  </si>
  <si>
    <t>POSTO LEAO DO TREVO LTDA</t>
  </si>
  <si>
    <t>PANIFICADORA NACK LTDA</t>
  </si>
  <si>
    <t>FORTUNA MIX LTDA</t>
  </si>
  <si>
    <t>ALBERTO FREDOLINO HEIDEMANN</t>
  </si>
  <si>
    <t>SM SUPERMERCADO LTDA</t>
  </si>
  <si>
    <t>MERCADO SANTO ERNESTO LTDA</t>
  </si>
  <si>
    <t>MERCADO VANDRESEN LTDA</t>
  </si>
  <si>
    <t>CIRO ARCENO LTDA</t>
  </si>
  <si>
    <t>SUPERMERCADO RUSSEL LTDA</t>
  </si>
  <si>
    <t>JOSE CARLOS STEINER E FILHO LTDA</t>
  </si>
  <si>
    <t>PEDRO PAULO DA ROSA ME</t>
  </si>
  <si>
    <t>MICHEL BUSSOLO ALBERTON</t>
  </si>
  <si>
    <t>NEBLINA MOTEL LTDA</t>
  </si>
  <si>
    <t>HELIO BLOEMER MEURER</t>
  </si>
  <si>
    <t>VANIO SCHMOELLER</t>
  </si>
  <si>
    <t>MC MERCADO DO CESAR LTDA</t>
  </si>
  <si>
    <t>AUTO POSTO OENING LTDA</t>
  </si>
  <si>
    <t>OLIVEIRA E WYPYCZYNSKI LTDA</t>
  </si>
  <si>
    <t>SUPERMERCADO SQUIZATTO LTDA</t>
  </si>
  <si>
    <t>CENTRO COMERCIAL HEIDEMANN LTDA</t>
  </si>
  <si>
    <t>RESTAURANTE ALIANCA LTDA</t>
  </si>
  <si>
    <t>GILBERTO GESSER</t>
  </si>
  <si>
    <t>JEF SUPERMERCADO LTDA</t>
  </si>
  <si>
    <t>ALBERTON COMERCIAL LTDA</t>
  </si>
  <si>
    <t>BECKER PRODUTOS COLONIAIS E CONF LTDA</t>
  </si>
  <si>
    <t>SUPERMERCADO REAL LTDA</t>
  </si>
  <si>
    <t>PADARIA E CONFEITARIA VERONEZI LTDA</t>
  </si>
  <si>
    <t>SIRLENE DA SILVA ME</t>
  </si>
  <si>
    <t>FARMACIA JUNKES E MEURER LTDA</t>
  </si>
  <si>
    <t>POSTO GRAO PARA LTDA</t>
  </si>
  <si>
    <t>RODRIGO BATISTA COELHO ME</t>
  </si>
  <si>
    <t>JANIR NORBERTO DA SILVA WERNCKE</t>
  </si>
  <si>
    <t>LANCHONETE PINHEIRAL LTDA</t>
  </si>
  <si>
    <t>GRAZI SUPERMERCADO LTDA</t>
  </si>
  <si>
    <t>RESTAURANTE GALVAN E SOUZA LTDA</t>
  </si>
  <si>
    <t>PANIFICADORA KAMILA LTDA</t>
  </si>
  <si>
    <t>PANIFICADORA ANITAPOLIS LTDA</t>
  </si>
  <si>
    <t>DOUGLAS DE MIRANDA ZOMER</t>
  </si>
  <si>
    <t>ELIANA CACHOEIRA FURLAN E CIA LTDA</t>
  </si>
  <si>
    <t>FURLAN E CEOLIN LTDA</t>
  </si>
  <si>
    <t>EDIO DELLA GIUSTINA</t>
  </si>
  <si>
    <t>MERCADO ASTE LTDA</t>
  </si>
  <si>
    <t>CROCETA E ZANELATO LANCH E SORVE LTDA</t>
  </si>
  <si>
    <t>EDSON KULKAMPS ME</t>
  </si>
  <si>
    <t>PANIFICADORA E CONFEITARIA UNIAO LTDA</t>
  </si>
  <si>
    <t>MARILENE WIGGERS</t>
  </si>
  <si>
    <t>PANIFICIO E CONFEITARIA CORREA VIEIRA LTDA</t>
  </si>
  <si>
    <t>REDE SAO MARCOS COM DE COMBUSTIVEIS LTDA</t>
  </si>
  <si>
    <t>AJA COMBUSTIVEIS LTDA</t>
  </si>
  <si>
    <t>LIKOS RESTAURANTE E PIZZARIA LTDA</t>
  </si>
  <si>
    <t>OENNING E CIA LTDA</t>
  </si>
  <si>
    <t>VALMIR JOSE KULKAMP</t>
  </si>
  <si>
    <t>POSTO GRAVATA PREMIER LTDA</t>
  </si>
  <si>
    <t>CLAUDIANA MACHADO RAMOS EIRELI</t>
  </si>
  <si>
    <t>ADELMO SCHMITZ EPP</t>
  </si>
  <si>
    <t>TECLA BECKER DELLA GIUSTINA</t>
  </si>
  <si>
    <t>LUIZ CARLOS HOINASKI ME</t>
  </si>
  <si>
    <t>DILNEI NACK ME</t>
  </si>
  <si>
    <t>MEURER E MEURER SUPERMERCADO LTDA</t>
  </si>
  <si>
    <t>AUTO POSTO GARCA LTDA</t>
  </si>
  <si>
    <t>ALDO SUPERMERCADO LTDA</t>
  </si>
  <si>
    <t>MARCIO DIOMARIO DA ROSA</t>
  </si>
  <si>
    <t>PANIFICADORA ENCOSTAS DA SERRA LTDA</t>
  </si>
  <si>
    <t>PANIFICADORA E CONFEITARIA RIO FORTUNA</t>
  </si>
  <si>
    <t>SILVONEI SALAZAR BERTO ME</t>
  </si>
  <si>
    <t>J F SUPERMERCADO LTDA</t>
  </si>
  <si>
    <t>VANDRESEN E HERMESMEYER LTDA</t>
  </si>
  <si>
    <t>POSTO TUANE LTDA</t>
  </si>
  <si>
    <t>COLEGIO EVOLUCAO LTDA</t>
  </si>
  <si>
    <t>FABIANO VIEIRA CARVALHO</t>
  </si>
  <si>
    <t>CENILDE APARECIDA VIEIRA PERIN VIGARINI</t>
  </si>
  <si>
    <t>CASA DA PEDRA COMERCIO DE PEDRAS E LANCH</t>
  </si>
  <si>
    <t>MARIALVA COMERCIO DE ALIMENTOS LTDA</t>
  </si>
  <si>
    <t>EDUARDO HEINZEN EIRELI</t>
  </si>
  <si>
    <t>WILLIAN VAN DE SAND EPP</t>
  </si>
  <si>
    <t>UNIAO PAES LTDA</t>
  </si>
  <si>
    <t>PANIFICADORA SAO LUDGERO LTDA</t>
  </si>
  <si>
    <t>MINI MERCADO CORVO BRANCO LTDA</t>
  </si>
  <si>
    <t>PANIFICADORA E CONFEITARIA PINHEIRAL LTDA</t>
  </si>
  <si>
    <t>COM DE ALIM DOCES ROSINHA LTDA</t>
  </si>
  <si>
    <t>CONFEITARIA E PANIFIC BOM JESUS LTDA</t>
  </si>
  <si>
    <t>MERCADO CAROL EIRELI</t>
  </si>
  <si>
    <t>JVETEC INFORMATICA EIRELI</t>
  </si>
  <si>
    <t>MARCIO WIEMES</t>
  </si>
  <si>
    <t>RR PANIFICADORA LTDA</t>
  </si>
  <si>
    <t>NELSON BOEING</t>
  </si>
  <si>
    <t>ROSELI MICHELS SCHLICKMANN</t>
  </si>
  <si>
    <t>PANIFICIO E CONF CORREA E CORREA LTDA</t>
  </si>
  <si>
    <t>IMM COM DE PRODUTO DE LIMPEZA LTDA</t>
  </si>
  <si>
    <t>VANDERLI MONTEGUTTI GALVAO</t>
  </si>
  <si>
    <t>PANIFICADORA SAO ROQUE LTDA</t>
  </si>
  <si>
    <t>CRISTIANI MACHADO E MACHADO</t>
  </si>
  <si>
    <t>PANIFICADORA HEIDEMANN LTDA</t>
  </si>
  <si>
    <t>PINHEIRAL SUPERMERCADO LTDA</t>
  </si>
  <si>
    <t>WANDERSON CAMILO ARCENO</t>
  </si>
  <si>
    <t>PADARIA E CONFEITARIA SAO MARCOS LTDA</t>
  </si>
  <si>
    <t>MARCELO DA SILVA BUCH LTDA</t>
  </si>
  <si>
    <t>MARIS DA ROSA MARTINS</t>
  </si>
  <si>
    <t>VILMA HEIDEMANN NACK</t>
  </si>
  <si>
    <t>CLEBSON BOMBAZAR SIMIANO</t>
  </si>
  <si>
    <t>CLAUDIANE EXTERKOTTER STUEPP</t>
  </si>
  <si>
    <t>HOTEL RECH BN LTDA</t>
  </si>
  <si>
    <t>KERLY MEDEIROS DA ROSA CARDOSO EIRELI</t>
  </si>
  <si>
    <t>IRYS LAIPELT SCHLICKMANN</t>
  </si>
  <si>
    <t>MINIMERCADO JOCIANE LTDA</t>
  </si>
  <si>
    <t>COMERCIO DE GENEROS ALIMENTICIOS JS LTDA</t>
  </si>
  <si>
    <t>QUITANDA DULCE CONFEIT E COM DE ALI LTDA</t>
  </si>
  <si>
    <t>WILLEMANN E THIEZEN LTDA</t>
  </si>
  <si>
    <t>IRACI BERTHIER BAGGIO BUSS</t>
  </si>
  <si>
    <t>PATRICIA KEMPER GOMES</t>
  </si>
  <si>
    <t>SABOR DA PRACA CAFETERIA E SORVETERIA LTDA</t>
  </si>
  <si>
    <t>SIRLENE GARCIA BLASIUS</t>
  </si>
  <si>
    <t>SIRIVALDO DE FREITAS LTDA</t>
  </si>
  <si>
    <t>ARMANDO SALES ALEXANDRE</t>
  </si>
  <si>
    <t>POSTO DE COMBUSTIVEIS SAO MARCOS GRAVATAL LTDA</t>
  </si>
  <si>
    <t>PANETTERIA DI JOAO LTDA</t>
  </si>
  <si>
    <t>EDILSON B BLASIUS</t>
  </si>
  <si>
    <t>LANCHONETE SILVA E BORGES LTDA</t>
  </si>
  <si>
    <t>JOSE JUNIOR DA SILVA</t>
  </si>
  <si>
    <t>DALILA DA SILVA SOETHE</t>
  </si>
  <si>
    <t>FRIGORIFICO EING LTDA</t>
  </si>
  <si>
    <t>CLEUSA MAIER</t>
  </si>
  <si>
    <t>STEINER E SCHOTTEN LTDA</t>
  </si>
  <si>
    <t>ROSELI MAY WENSING</t>
  </si>
  <si>
    <t>EMPORIO SABORES DA SERRA LTDA</t>
  </si>
  <si>
    <t>AUTO POSTO VICENTE LTDA</t>
  </si>
  <si>
    <t>JORGE DELA JUSTINA ASCARI</t>
  </si>
  <si>
    <t>MERCADO IMPERIAL LTDA</t>
  </si>
  <si>
    <t>MARIZA SPRENGOSKI</t>
  </si>
  <si>
    <t>MERCEARIA SAO FRANCISCO LTDA</t>
  </si>
  <si>
    <t>SUPERMERCADO PAO DE MEL LTDA</t>
  </si>
  <si>
    <t>PADARIA E CONFEITARIA PRIMOS LTDA</t>
  </si>
  <si>
    <t>MERCADO TRAVESSAO LTDA</t>
  </si>
  <si>
    <t>REDE SAO MARCOS COMERCIO DE COMBUSTIVEIS LTDA</t>
  </si>
  <si>
    <t>REBECA COSTA DIAS</t>
  </si>
  <si>
    <t>MERCADO GREGORIO LTDA</t>
  </si>
  <si>
    <t>CIA DOS ALIMENTOS PERON LTDA</t>
  </si>
  <si>
    <t>PANIFICADORA NACK E WESTPHAL LTDA</t>
  </si>
  <si>
    <t>MERCADO 4D LTDA</t>
  </si>
  <si>
    <t>ELISABETH MACHADO RODRIGUES</t>
  </si>
  <si>
    <t>54.455.625 DJENNIFER WENZ DEFREYN</t>
  </si>
  <si>
    <t>PSM SUPERMERCADOS LTDA</t>
  </si>
  <si>
    <t>KURTZ SUPERMERCADO LTDA</t>
  </si>
  <si>
    <t>COMERCIO VAREJISTA E ATACADISTA MACHADO LTDA</t>
  </si>
  <si>
    <t>GMR CONVENIENCIA LTDA</t>
  </si>
  <si>
    <t>JUCELIA GOULART PEREIRA</t>
  </si>
  <si>
    <t>LEONIDA BORGEVER LOCH OENNING</t>
  </si>
  <si>
    <t>OSNILDA RODRIGUES DE BONA EPP</t>
  </si>
  <si>
    <t>MARIA BERNADETE JOSE MATOS</t>
  </si>
  <si>
    <t>MARGARETH ALVES RAMOS</t>
  </si>
  <si>
    <t>JOSE DE ALCANTARA FREITAS</t>
  </si>
  <si>
    <t>MERCADO ESPINDOLA LTDA</t>
  </si>
  <si>
    <t>ADEMIR DOS SANTOS BIOCA</t>
  </si>
  <si>
    <t>JOSE RAMOS AGUIAR</t>
  </si>
  <si>
    <t>MINI MERCADO ANA LTDA</t>
  </si>
  <si>
    <t>COMERCIAL MENDESGOUL LTDA</t>
  </si>
  <si>
    <t>PEREIRA E RODRIGUES LTDA</t>
  </si>
  <si>
    <t>IMVIPA PADARIA CONFEITARIA LTDA</t>
  </si>
  <si>
    <t>COMERCIO DE GENEROS ALIMENTICIOS JANAINA EIRELI</t>
  </si>
  <si>
    <t>HENRIQUE DE ABREU PEREIRA</t>
  </si>
  <si>
    <t>KAC LTDA</t>
  </si>
  <si>
    <t>PADARIA E CONFEITARIA GABRIEL LTDA</t>
  </si>
  <si>
    <t>PAULO JOSE DE ABREU</t>
  </si>
  <si>
    <t>JOSE LUIZ PIRES</t>
  </si>
  <si>
    <t>PANIFICADORA FABIANO LTDA</t>
  </si>
  <si>
    <t>MERCADO ECONOMICO ALIM LTDA</t>
  </si>
  <si>
    <t>ALTAIR VIEIRA PANIFICADORA ME</t>
  </si>
  <si>
    <t>MARLIZE CARVALHO MARTINS</t>
  </si>
  <si>
    <t>MARCIA MALTA DA SILVA</t>
  </si>
  <si>
    <t>GLAUCIA FIGUEIREDO PACHECO ME</t>
  </si>
  <si>
    <t>ADELSON MONTEIRO FARMACIA</t>
  </si>
  <si>
    <t>JOSE MENDES FILHO</t>
  </si>
  <si>
    <t>MARIA MADALENA DAMACENO LUCIO ME</t>
  </si>
  <si>
    <t>Z MARQUES E FILHA LTDA</t>
  </si>
  <si>
    <t>JP PANIFICADORA LTDA</t>
  </si>
  <si>
    <t>LUCIANE CONSTANTINO DA SILVA</t>
  </si>
  <si>
    <t>JANIO ANTONIO ROCHA</t>
  </si>
  <si>
    <t>NATALIA TRAJANO DOS SANTOS</t>
  </si>
  <si>
    <t>LEONARDO PACHECO</t>
  </si>
  <si>
    <t>CESAR DA SILVEIRA PEIRAO</t>
  </si>
  <si>
    <t>PANIFICADORA E MERCEARIA PAMELLA LTDA</t>
  </si>
  <si>
    <t>ELIS REGINA PACHECO DA ROSA</t>
  </si>
  <si>
    <t>MANOEL DE AVILA JOAQUIM</t>
  </si>
  <si>
    <t>MERCADO ACORES LTDA</t>
  </si>
  <si>
    <t>CALDO DE CANA SOUZA LTDA</t>
  </si>
  <si>
    <t>JOCENI CLEMENTINO DA SILVA</t>
  </si>
  <si>
    <t>SUPERBORTOLI LTDA</t>
  </si>
  <si>
    <t>MIRIAM ABREU</t>
  </si>
  <si>
    <t>WAGNER CAMPOS ALBINO ME</t>
  </si>
  <si>
    <t>MERCADO TREVO ROSA LTDA</t>
  </si>
  <si>
    <t>MIGUEL CARLOS BORGES</t>
  </si>
  <si>
    <t>OSWALDINA PEREIRA DE MELLO ME</t>
  </si>
  <si>
    <t>CONVENIENCIA JULIANA GOBBO LTDA</t>
  </si>
  <si>
    <t>ALZIRA CELIA ALVES</t>
  </si>
  <si>
    <t>MAURO DA SILVA BENTO</t>
  </si>
  <si>
    <t>AMBROPAN PADARIA E CONFEITARIA LTDA</t>
  </si>
  <si>
    <t>MERCADO DONA ONDINA LTDA</t>
  </si>
  <si>
    <t>JAIR LAUDELINO DE AGUIAR</t>
  </si>
  <si>
    <t>VANESSA CUSTODIA BERNARDO</t>
  </si>
  <si>
    <t>MARGARETE AGUIAR DE SOUZA GONCALVES</t>
  </si>
  <si>
    <t>CLAUDIA BERNADETE DA SILVA</t>
  </si>
  <si>
    <t>PATRICIO E PATRICIO PADARIA E CONF LTDA</t>
  </si>
  <si>
    <t>MINIMERCADO SERGIO LTDA</t>
  </si>
  <si>
    <t>ANDRE MAURINO VIEIRA</t>
  </si>
  <si>
    <t>JAILSON QUERINO</t>
  </si>
  <si>
    <t>MINIMERCADO CATARINA COM DE GAS E ALIMEN LTDA</t>
  </si>
  <si>
    <t>VAGNER CANDIDO DA ROSA</t>
  </si>
  <si>
    <t>VALDA ELEUTERIO</t>
  </si>
  <si>
    <t>GERSON MARCOS ALVES BITTENCOURT</t>
  </si>
  <si>
    <t>COMERCIO VAR DE PROD ALIM EM GERAL BARRA DE IBIRAQUERA LTDA</t>
  </si>
  <si>
    <t>MINIMERCADO SULPRA EIRELI</t>
  </si>
  <si>
    <t>MARILDA PEREIRA DE CAMPOS</t>
  </si>
  <si>
    <t>MINIMERCADO JOMELO LTDA</t>
  </si>
  <si>
    <t>KATIA SIMAO RAMOS TEIXEIRA</t>
  </si>
  <si>
    <t>VANILDE DE SOUZA</t>
  </si>
  <si>
    <t>EMILY DE SOUZA SILVEIRA</t>
  </si>
  <si>
    <t>IGOR EMERSON TENFEN</t>
  </si>
  <si>
    <t>SUPERMERCADO STEINBACH LTDA</t>
  </si>
  <si>
    <t>PADARIA E MERCEARIA DALVA LTDA</t>
  </si>
  <si>
    <t>MINIMERCADO E CONVENIENCIA FELICIANO LTDA</t>
  </si>
  <si>
    <t>ADOCIKA COMERCIO DE SORVETES LTDA</t>
  </si>
  <si>
    <t>THIAGO MACHADO COMERCIANTE</t>
  </si>
  <si>
    <t>F LOPES MINIMERCADO</t>
  </si>
  <si>
    <t>MINIMERCADO MALU MONTEIRO LTDA</t>
  </si>
  <si>
    <t>MERCEARIA PEDRINHO LTDA</t>
  </si>
  <si>
    <t>NAIDE MARIA DE OLIVEIRA NASCIMENTO</t>
  </si>
  <si>
    <t>ELIO TEIXEIRA DA COSTA LTDA</t>
  </si>
  <si>
    <t>ELIZABETE HOLEK</t>
  </si>
  <si>
    <t>MERCADO CIPRIANI LTDA</t>
  </si>
  <si>
    <t>VALDECI CARDOSO DA SILVA</t>
  </si>
  <si>
    <t>MINIMERCADO DA PRAIA LTDA</t>
  </si>
  <si>
    <t>CARLOS ALBERTO DA SILVA</t>
  </si>
  <si>
    <t>REINALDO GENESIO INACIO</t>
  </si>
  <si>
    <t>CLEBER DA SILVA</t>
  </si>
  <si>
    <t>ADRIANO VIEIRA DAS NEVES</t>
  </si>
  <si>
    <t>PANIFICADORA E MERCEARIA MOURA PRADO LTDA</t>
  </si>
  <si>
    <t>MUNDO DAS FESTAS LTDA</t>
  </si>
  <si>
    <t>DOCE CAFE IMBITUBA LTDA</t>
  </si>
  <si>
    <t>EDINA NASCIMENTO MARIANO</t>
  </si>
  <si>
    <t>ANDRE L FERNANDES</t>
  </si>
  <si>
    <t>SONILDA OLIVEIRA DA SILVA GONCALVES</t>
  </si>
  <si>
    <t>MERCADO CHRISPIM LTDA</t>
  </si>
  <si>
    <t>MERCADO A PARADA DO MOTORISTA LTDA</t>
  </si>
  <si>
    <t>SAMBURA RESTAURANTE EIRELI</t>
  </si>
  <si>
    <t>MINIMERCADO PRAIA DA BARRINHA LTDA</t>
  </si>
  <si>
    <t>SIDNEI MAFFEI</t>
  </si>
  <si>
    <t>REGINA PACHECO COELHO INDALENCIO</t>
  </si>
  <si>
    <t>MERCADO DERVAN EIRELI</t>
  </si>
  <si>
    <t>DANIELE DE MORAES AGUIAR</t>
  </si>
  <si>
    <t>GISLAINE GONCALVES LUIZ</t>
  </si>
  <si>
    <t>LANCHONETE PARADA PENHA LTDA</t>
  </si>
  <si>
    <t>ELIZETE ORMECINA DE SOUZA</t>
  </si>
  <si>
    <t>NADIA SINESIA CARGNIN</t>
  </si>
  <si>
    <t>POUSADA SOLAR MIRADOR LTDA</t>
  </si>
  <si>
    <t>CHINA FESTAS LOJA DE VARIEDADES LTDA</t>
  </si>
  <si>
    <t>COMPRE PAN PANIFICADORA E MERCEARIA LTDA</t>
  </si>
  <si>
    <t>DECK 101 PASTELARIA E PORCOES LTDA</t>
  </si>
  <si>
    <t>MINIMERCADO RJ LTDA</t>
  </si>
  <si>
    <t>MERCADO RESSACADA LTDA</t>
  </si>
  <si>
    <t>FRANCIANE CARDOSO FERREIRA</t>
  </si>
  <si>
    <t>PAULINO NUNES LTDA</t>
  </si>
  <si>
    <t>MARCIO DE OLIVEIRA ALBINO</t>
  </si>
  <si>
    <t>SONIA CARDOSO</t>
  </si>
  <si>
    <t>PANIFICADORA SILVA SMANIOTTO LTDA</t>
  </si>
  <si>
    <t>SAIONARA MACHADO TORQUATO</t>
  </si>
  <si>
    <t>NEIDE DE ALMEIDA GARCIA</t>
  </si>
  <si>
    <t>MINI MERCADO NOVO HORIZONTE LTDA</t>
  </si>
  <si>
    <t>PANIFICADORA E CONF DELICIAS DA TIA MIRIAM LTDA</t>
  </si>
  <si>
    <t>CARLOS ALEXANDRE FERNANDES DA ROSA EIRELI</t>
  </si>
  <si>
    <t>PANIFICADORA DEUSCHLE LTDA</t>
  </si>
  <si>
    <t>MINIMERCADO NB SOUZA LTDA</t>
  </si>
  <si>
    <t>NA ONDA MERCADO E PADARIA LTDA</t>
  </si>
  <si>
    <t>MERCADO ANDREIA LTDA</t>
  </si>
  <si>
    <t>CLEITO DE ESPINDOLA FLAUSINO</t>
  </si>
  <si>
    <t>ELIANE TEREZINHA FELACIO GALDINO</t>
  </si>
  <si>
    <t>MERCADO GRINGO LTDA</t>
  </si>
  <si>
    <t>PADARIA E CONFEITARIA ROCA GRANDE LTDA.</t>
  </si>
  <si>
    <t>SUPER TEKA LTDA</t>
  </si>
  <si>
    <t>JUCIE DA SILVA BERNARDO</t>
  </si>
  <si>
    <t>MOISES VACCHIN FERNANDES</t>
  </si>
  <si>
    <t>SANTO ARMAZEM IBIRAQUERA LTDA</t>
  </si>
  <si>
    <t>SILAS MERCADO LTDA</t>
  </si>
  <si>
    <t>MERCADO TENFEN LTDA</t>
  </si>
  <si>
    <t>MERCADO DUNAS DO OUVIDOR LTDA</t>
  </si>
  <si>
    <t>KLEBER MARQUES</t>
  </si>
  <si>
    <t>MERCADO E PADARIA GISELE LTDA</t>
  </si>
  <si>
    <t>HERICK DARROSSI DE AGUIAR</t>
  </si>
  <si>
    <t>STEFANE CRISTINE MELLO COELHO COSTA</t>
  </si>
  <si>
    <t>SOUZA COMERCIO DE ALIMENTO LTDA</t>
  </si>
  <si>
    <t>MERCADO E PADARIA CAMINHO DA BARRA LTDA</t>
  </si>
  <si>
    <t>MERCADO DONA SALETE LTDA</t>
  </si>
  <si>
    <t>TAMIRES FLORIANO DIAS</t>
  </si>
  <si>
    <t>LIDIANE VILMA DE SOUZA</t>
  </si>
  <si>
    <t>LEANDRO RODRIGUES MARTINS</t>
  </si>
  <si>
    <t>57.960.878 TAYNA SILVA DA COSTA</t>
  </si>
  <si>
    <t>QUERINO E VIEIRA MINIMERCADO LTDA</t>
  </si>
  <si>
    <t>CORBARI LTDA</t>
  </si>
  <si>
    <t>MERCADO ENCANTADA LTDA</t>
  </si>
  <si>
    <t>DENILSON SOUSA CARDOSO</t>
  </si>
  <si>
    <t>MERCADO DA TERRA LTDA</t>
  </si>
  <si>
    <t>RESTAURANTE E LANCHONETE TIA DETE LTDA</t>
  </si>
  <si>
    <t>JOSE VILSON BALENSIEFER</t>
  </si>
  <si>
    <t>FABRICIO DE SOUZA MIGUEL</t>
  </si>
  <si>
    <t>ROSANE LIMA DO PRADO</t>
  </si>
  <si>
    <t>LUIS OLAVO ASNAR DOS SANTOS</t>
  </si>
  <si>
    <t>ELIANE MACHADO DE SOUZA SILVA</t>
  </si>
  <si>
    <t>GARAPEIRA TIA MARIA LTDA</t>
  </si>
  <si>
    <t>FERJU INDUSTRIA E COMERCIO DO VESTUARIO LTDA</t>
  </si>
  <si>
    <t>EVERSON DOS PASSOS SILVA</t>
  </si>
  <si>
    <t>MARCELINO DE SOUSA PACHECO</t>
  </si>
  <si>
    <t>ADK CAFETERIA LTDA</t>
  </si>
  <si>
    <t>PATINHAS SUPERMERCADO LTDA</t>
  </si>
  <si>
    <t>COMERCIAL SARETTO LTDA</t>
  </si>
  <si>
    <t>ARMAZEM SOUPAC LTDA</t>
  </si>
  <si>
    <t>BASSO COMERCIO DE COMBUSTIVEL LTDA</t>
  </si>
  <si>
    <t>ANTONINHO DE SOUZA MERCADINHO</t>
  </si>
  <si>
    <t>MERCADO BURIGO LTDA</t>
  </si>
  <si>
    <t>SUPERMERCADO ROMAO LTDA</t>
  </si>
  <si>
    <t>PESCADOR LTDA</t>
  </si>
  <si>
    <t>MARCIO AUGUSTO BRINA</t>
  </si>
  <si>
    <t>TATIANA RODRIGUES TEXEIRA</t>
  </si>
  <si>
    <t>SUPERMERCADO GREGORINI LTDA</t>
  </si>
  <si>
    <t>PADARIA E CONFEITARIA PIETSCH LTDA</t>
  </si>
  <si>
    <t>PAULO SILVEIRA DE MATOS</t>
  </si>
  <si>
    <t>AUTO POSTO DAMINELLI LTDA</t>
  </si>
  <si>
    <t>ANDREIA MEDEIROS DA SILVA E CIA LTDA</t>
  </si>
  <si>
    <t>MERCADO ADRISAN LTDA</t>
  </si>
  <si>
    <t>FRANCIELI NAZARIO GENEROSO DAL PONT</t>
  </si>
  <si>
    <t>ANA PAULA OLIVEIRA DA SILVA</t>
  </si>
  <si>
    <t>SUPERMERCADO MURIANA LTDA</t>
  </si>
  <si>
    <t>MANTOVANI E CIA LTDA</t>
  </si>
  <si>
    <t>COMERCIO DE COMBUSTIVEIS JAPONES LTDA</t>
  </si>
  <si>
    <t>X DO GORDO E LANCHONETE LTDA</t>
  </si>
  <si>
    <t>CRISTIANO GOMES DA ROSA E CIA LTDA</t>
  </si>
  <si>
    <t>POSTO GAVEA LTDA</t>
  </si>
  <si>
    <t>FABRICA RESTAURANTE E EVENTOS LTDA</t>
  </si>
  <si>
    <t>EDINARA CIDADE SOARES</t>
  </si>
  <si>
    <t>O J DE MATOS</t>
  </si>
  <si>
    <t>ABASTECEDORA DE COMB NASCIMENTO EIRELI</t>
  </si>
  <si>
    <t>LOC MANIA SORVETERIA LTDA</t>
  </si>
  <si>
    <t>MERCADO DO PAULISTA LTDA</t>
  </si>
  <si>
    <t>MERCADO TALAU LTDA</t>
  </si>
  <si>
    <t>JUREMA DA SILVA ROCHO</t>
  </si>
  <si>
    <t>ZOLEIDE PIZZOLO FONTANELLA</t>
  </si>
  <si>
    <t>MERCADO IRMAOS ZILLI LTDA</t>
  </si>
  <si>
    <t>ANA MONICA DAMIN LUIZ EPP</t>
  </si>
  <si>
    <t>MELLO E MENEGON MERCEARIA E PIZZARIA</t>
  </si>
  <si>
    <t>PANIFICADORA E CONF TIMBE DO SUL LTDA</t>
  </si>
  <si>
    <t>MERCADO PASINI LTDA</t>
  </si>
  <si>
    <t>C DONIZETE DA ROSA</t>
  </si>
  <si>
    <t>MERCEARIA ROSA DO MAR LTDA</t>
  </si>
  <si>
    <t>CASSIANA E DONIZETE BAR RESTAURANTE LTDA</t>
  </si>
  <si>
    <t>ALESSANDRA SCARIOT CECHINEL</t>
  </si>
  <si>
    <t>PADARIA DA NONA LTDA</t>
  </si>
  <si>
    <t>F G FRATELLI COMERCIAL DE COMBUSTIVEIS LTDA</t>
  </si>
  <si>
    <t>THALITA COSTA BARBOZA LANCHERIA</t>
  </si>
  <si>
    <t>ZATTA E CIA LTDA</t>
  </si>
  <si>
    <t>CV CARARO MERCADO</t>
  </si>
  <si>
    <t>RONALDO ROCHA RAMOS</t>
  </si>
  <si>
    <t>BELLA AMERICA CONVENIENCIA LTDA</t>
  </si>
  <si>
    <t>HWV COMERCIO DE COMBUSTIVEIS LTDA</t>
  </si>
  <si>
    <t>G MARTINS DOS SANTOS COELHO</t>
  </si>
  <si>
    <t>SAO LUIZ COM DE PROD ALIMENTICIOS LTDA</t>
  </si>
  <si>
    <t>BELLU S MERCADO LTDA</t>
  </si>
  <si>
    <t>LEONIR EUZEBIO DE OLIVEIRA CARDOSO</t>
  </si>
  <si>
    <t>HELIO DA SILVA HOFFMANN</t>
  </si>
  <si>
    <t>JOAO ERNANDO DE OLIVEIRA</t>
  </si>
  <si>
    <t>AUTO POSTO DAMINELI LTDA</t>
  </si>
  <si>
    <t>MERCADO BARBOSA SANTOS LTDA</t>
  </si>
  <si>
    <t>MERCADO LARA LTDA</t>
  </si>
  <si>
    <t>GABRIEL CATRO E CIA LTDA</t>
  </si>
  <si>
    <t>PORTO MERCADO LTDA</t>
  </si>
  <si>
    <t>MERCADO GIURADELLI LTDA</t>
  </si>
  <si>
    <t>LUCAS E FERNANDO SUPERMERCADO LTDA</t>
  </si>
  <si>
    <t>BRMAX LUBRIFICANTES LTDA</t>
  </si>
  <si>
    <t>TIARLES SIMAO CADORIN LTDA</t>
  </si>
  <si>
    <t>JUARES I BORGES MINIMERCADO</t>
  </si>
  <si>
    <t>TAIZE PIVA THEWES MERCADO</t>
  </si>
  <si>
    <t>SUPERMERCADO PANATTA LTDA</t>
  </si>
  <si>
    <t>VALDIR PORTO PERES</t>
  </si>
  <si>
    <t>MERCADO AGUIAR LTDA</t>
  </si>
  <si>
    <t>MENEGON E RAULINDO MERCEARIA LTDA</t>
  </si>
  <si>
    <t>CANYONS BEACH COMBUSTIVEIS LTDA</t>
  </si>
  <si>
    <t>ARNALDO SILVEIRA LIMA ME</t>
  </si>
  <si>
    <t>NEIVA PAZINI PEZENTE</t>
  </si>
  <si>
    <t>JHULIA ROSSO VARELA</t>
  </si>
  <si>
    <t>MENEGON E POSSAMAI MERCEARIA LTDA</t>
  </si>
  <si>
    <t>PAULO JOSE ANTONELI E CIA LTDA</t>
  </si>
  <si>
    <t>BELLA VILA MERCADO EIRELI</t>
  </si>
  <si>
    <t>C D DE SOUZA</t>
  </si>
  <si>
    <t>PAPA RANCHO COMERCIO LTDA</t>
  </si>
  <si>
    <t>ROSENI MATOS DA SILVA FREITAS</t>
  </si>
  <si>
    <t>MAURICIO TEIXEIRA DA BOIT</t>
  </si>
  <si>
    <t>REDE FURNAS COMERCIO DE COMB LTDA</t>
  </si>
  <si>
    <t>ADIR LUIZ BOTTCHER</t>
  </si>
  <si>
    <t>ODETE FERREIRA MANDELLI</t>
  </si>
  <si>
    <t>HENRIQUE L DE BORBA</t>
  </si>
  <si>
    <t>LIDIANE DA ROSA MARTINS</t>
  </si>
  <si>
    <t>JOAO CARLOS MANFIOLETI</t>
  </si>
  <si>
    <t>J C DA S SANTOS</t>
  </si>
  <si>
    <t>RUDIMAR DE MORAES</t>
  </si>
  <si>
    <t>TAYS FELISBERTO BILESIMO</t>
  </si>
  <si>
    <t>MERCADO DA PRAIA EIRELI</t>
  </si>
  <si>
    <t>MC DISTRIBUIDORA EIRELI</t>
  </si>
  <si>
    <t>VALDETE COELHO DE JESUS HOTEL</t>
  </si>
  <si>
    <t>M E COMERCIO DE COMBUSTIVEIS LTDA</t>
  </si>
  <si>
    <t>ROTA 285 CONVENIENCIAS E SERVICOS LTDA</t>
  </si>
  <si>
    <t>LUIS RAUPP DA ROSA E CIA LTDA</t>
  </si>
  <si>
    <t>FARMACIA ADIFARMA LTDA</t>
  </si>
  <si>
    <t>GISELE MANENTI DOS REIS MERCADO LTDA</t>
  </si>
  <si>
    <t>VM COMBUSTIVEIS LTDA</t>
  </si>
  <si>
    <t>COMERCIAL A L C S LTDA</t>
  </si>
  <si>
    <t>COMPRE BEM SUPERMERCADO LTDA</t>
  </si>
  <si>
    <t>SERGIO RODRIGUES ATANAZIO</t>
  </si>
  <si>
    <t>SILVANA PEREIRA DOS SANTOS</t>
  </si>
  <si>
    <t>ANDERSON MORO BERTI</t>
  </si>
  <si>
    <t>MERCADO FLOR DO CAMPO LTDA</t>
  </si>
  <si>
    <t>ABASTECEDORA DE COMBUSTIVEIS ROBEDER LTDA</t>
  </si>
  <si>
    <t>ERIC MACHADO CARDOSO</t>
  </si>
  <si>
    <t>R SANTANA EUGENIO</t>
  </si>
  <si>
    <t>PEREIRA E SILVA LTDA</t>
  </si>
  <si>
    <t>LORENI DE CARVALHO RODRIGUES</t>
  </si>
  <si>
    <t>JANAINA SILVANO DE SOUZA</t>
  </si>
  <si>
    <t>BROMONS CAFETERIA LTDA</t>
  </si>
  <si>
    <t>COLONETTI ALIMENTOS LTDA</t>
  </si>
  <si>
    <t>PADARIA E CAFE PARIS LTDA</t>
  </si>
  <si>
    <t>EVANIO DAL PONT</t>
  </si>
  <si>
    <t>EVERALDO SCHEFER DE SOUZA</t>
  </si>
  <si>
    <t>FABIO VENITES DA SILVA</t>
  </si>
  <si>
    <t>ELIANDRO BENTO FRANCISCO</t>
  </si>
  <si>
    <t>DAMIAO RAMOS DOS SANTOS</t>
  </si>
  <si>
    <t>ROGER COSTA GROSSMANN LTDA</t>
  </si>
  <si>
    <t>FARMACIA E PERFUMARIA ADIFARMA LTDA</t>
  </si>
  <si>
    <t>JOANA ANGELONI PIAZZA</t>
  </si>
  <si>
    <t>R F DA SILVA</t>
  </si>
  <si>
    <t>PADARIA E CONFEITARIA KTUTIS DOS CANYONS LTDA</t>
  </si>
  <si>
    <t>REJANE NICHELE PADARIA FERRARI</t>
  </si>
  <si>
    <t>VALMIR PEREIRA DA SILVA</t>
  </si>
  <si>
    <t>DANIEL ROBERTO DAMASIO DA SILVA</t>
  </si>
  <si>
    <t>POSTOS FENIX LTDA</t>
  </si>
  <si>
    <t>LUCIANA DE VARGAS BEZ</t>
  </si>
  <si>
    <t>ORIDIANA FEIJO DOS REIS</t>
  </si>
  <si>
    <t>EDILVAN BALTAZAR COSTA</t>
  </si>
  <si>
    <t>SILVA E VIEIRA PERES MINIMERCADO E ACOUGUE LTDA</t>
  </si>
  <si>
    <t>DIESSICA TAIRINE DOS REIS</t>
  </si>
  <si>
    <t>REDE FURNAS COMERCIO DE COMBUSTIVEIS LTDA</t>
  </si>
  <si>
    <t>MAICON BARCELOS DA ROSA</t>
  </si>
  <si>
    <t>MASIERO CONVENIENCIA E RESTAURANTE LTDA</t>
  </si>
  <si>
    <t>ERIELSON SILVA DA ROSA</t>
  </si>
  <si>
    <t>MERCADO ASSIM VAI LTDA</t>
  </si>
  <si>
    <t>IDIONI LUIZA HAMESTER</t>
  </si>
  <si>
    <t>VARANDA S CONVENIENCIA LTDA</t>
  </si>
  <si>
    <t>CFL PASQUALI COMERCIO DE ALIMENTOS LTDA</t>
  </si>
  <si>
    <t>RONALDO ANDRE FARIAS</t>
  </si>
  <si>
    <t>AMANDA MACHADO CARDOSO</t>
  </si>
  <si>
    <t>JUSSANE BERTAN</t>
  </si>
  <si>
    <t>MERCADO DOCE LAR LTDA</t>
  </si>
  <si>
    <t>GISLAINE PAULO DA SILVA</t>
  </si>
  <si>
    <t>NELCI SULIANI</t>
  </si>
  <si>
    <t>FARMACIA ROSSO LTDA</t>
  </si>
  <si>
    <t>MERCADO DO PASSO LTDA</t>
  </si>
  <si>
    <t>FARMACIA A PONTO POPULAR LTDA</t>
  </si>
  <si>
    <t>FARMACIA SAUDE LTDA</t>
  </si>
  <si>
    <t>TROPICAL MERCADO COMERCIO DE ALIMENTOS LTDA</t>
  </si>
  <si>
    <t>AMANDA MACHADO ELIAS</t>
  </si>
  <si>
    <t>VARELA E HENDLER LTDA</t>
  </si>
  <si>
    <t>CHAIANE DOS SANTOS MAGNUS</t>
  </si>
  <si>
    <t>VITORIA GIRARDI DA SILVA</t>
  </si>
  <si>
    <t>JEFERSON CARLOS PANASSOL</t>
  </si>
  <si>
    <t>SUPERMERCADO SAO ROQUE LTDA</t>
  </si>
  <si>
    <t>MERCADO LIVIA LTDA</t>
  </si>
  <si>
    <t>PAO DE LO PANIFICADORA LTDA</t>
  </si>
  <si>
    <t>PVCONSTANTE MERCADO LTDA</t>
  </si>
  <si>
    <t>VALDINEI SANTOS FERREIRA</t>
  </si>
  <si>
    <t>CARLA FURQUIM MIGUEL LTDA</t>
  </si>
  <si>
    <t>AMANDA MACHADO CARDOSO LTDA</t>
  </si>
  <si>
    <t>CS MERCADO LTDA</t>
  </si>
  <si>
    <t>ROSSO E ROSSO FARMACIA LTDA</t>
  </si>
  <si>
    <t>SUPERMERCADO GABRIEL LTDA</t>
  </si>
  <si>
    <t>DOLIRIO DE ROCHI LTDA</t>
  </si>
  <si>
    <t>LANCHONETE DO BOLINHA LTDA</t>
  </si>
  <si>
    <t>OSORIO NANDI</t>
  </si>
  <si>
    <t>GIOVANI RODRIGUES MODOLON ME</t>
  </si>
  <si>
    <t>ANTONIO FONTANA GALDINA</t>
  </si>
  <si>
    <t>JOSE ANTONIO ALBINO ALANO ME</t>
  </si>
  <si>
    <t>MOISES NUNES</t>
  </si>
  <si>
    <t>TEREZINHA ACACIO RAMOS</t>
  </si>
  <si>
    <t>M M COLOSSI E CIA LTDA</t>
  </si>
  <si>
    <t>EVERTON AURELIO MOTTA ME</t>
  </si>
  <si>
    <t>SANDRA MENDES CARARA ME</t>
  </si>
  <si>
    <t>EDSON ALMEIDA</t>
  </si>
  <si>
    <t>ROBERTA DE FREITAS RAMOS</t>
  </si>
  <si>
    <t>ADRIANA CARDOSO DA SILVA</t>
  </si>
  <si>
    <t>DANIEL VIEIRA</t>
  </si>
  <si>
    <t>POSTO GUGLIELMI LTDA</t>
  </si>
  <si>
    <t>LIJIANARA MENDES EIRELI</t>
  </si>
  <si>
    <t>POSTO FERREIRA LTDA</t>
  </si>
  <si>
    <t>MERCADO E BAR PALOMA LTDA</t>
  </si>
  <si>
    <t>PANIFICADORA E MERCEARIA CASAIS LTDA</t>
  </si>
  <si>
    <t>RUSSO RESTAURANTE LTDA</t>
  </si>
  <si>
    <t>EDUARDO DE PIERI DEL SENT</t>
  </si>
  <si>
    <t>NAZARIO E INACIO PANIF E CONF LTDA</t>
  </si>
  <si>
    <t>DIST DE PROD ALIM MONTE CASTELO LTDA</t>
  </si>
  <si>
    <t>POSTO BERGMANN LTDA</t>
  </si>
  <si>
    <t>POSTO DE ABASTC PELLEGRIN LTDA</t>
  </si>
  <si>
    <t>MERCADO ROSIMAR LTDA</t>
  </si>
  <si>
    <t>MERCADO POLLA LTDA</t>
  </si>
  <si>
    <t>JAIRO BERTI ME</t>
  </si>
  <si>
    <t>JOSE JULIO VIEIRA DA ROSA</t>
  </si>
  <si>
    <t>MERCADO PATRICK LTDA</t>
  </si>
  <si>
    <t>MAIATO SUPERMERCADO LTDA</t>
  </si>
  <si>
    <t>AUTO POSTO DINARTE LTDA</t>
  </si>
  <si>
    <t>MERCEARIA PAO QUENTE LTDA</t>
  </si>
  <si>
    <t>AUTO POSTO CAFE NO BULE LTDA</t>
  </si>
  <si>
    <t>MERCADO A RODRIGUES LTDA</t>
  </si>
  <si>
    <t>MARLI MENGUE DA SILVA EIRELI</t>
  </si>
  <si>
    <t>PANIFICIO E MERCEARIA SANTOS LTDA</t>
  </si>
  <si>
    <t>RINALDO VIANA</t>
  </si>
  <si>
    <t>JAIME DE PIERI ME</t>
  </si>
  <si>
    <t>VALDIR LUIZ DE SOUZA E CIA LTDA</t>
  </si>
  <si>
    <t>GISLANE STORK EDUARDO DOS SANTOS</t>
  </si>
  <si>
    <t>MARIA HELENA DE SOUZA FLORIANO</t>
  </si>
  <si>
    <t>X MAICON HAMBURGUERIA E PIZZARIA LTDA</t>
  </si>
  <si>
    <t>DROGARIA VIKEL LTDA</t>
  </si>
  <si>
    <t>FRANCA PASSARELA E CIA LTDA</t>
  </si>
  <si>
    <t>SUPERMERCADO ZONA SUL LTDA</t>
  </si>
  <si>
    <t>MERCADO LESSA LTDA</t>
  </si>
  <si>
    <t>MERCADO ARCENO LTDA</t>
  </si>
  <si>
    <t>MONTE CASTELO MERCADO E ACOUGUE EIRELI</t>
  </si>
  <si>
    <t>GUGLIELMI LOJA DE CONVENIENCIA LTDA</t>
  </si>
  <si>
    <t>EVA SILVEIRA DO NASCIMENTO</t>
  </si>
  <si>
    <t>JOAO SANTIAGO HILDEBRANDO ME</t>
  </si>
  <si>
    <t>CORDOVA E PRUDENCIO COM DE GEN ALIM LTDA</t>
  </si>
  <si>
    <t>VALDEMAR ANTONIO GARCIA</t>
  </si>
  <si>
    <t>ANDRIELI TEIXEIRA VIEIRA SCHNEIDER</t>
  </si>
  <si>
    <t>MERCADO E PADARIA DLI LTDA</t>
  </si>
  <si>
    <t>ANDRE MEURER</t>
  </si>
  <si>
    <t>MARILIZE TERESINHA FORCELINI</t>
  </si>
  <si>
    <t>CENTRO DE EDUCACAO JANICE BORTOLATTO LTDA</t>
  </si>
  <si>
    <t>MERCADO JK EIRELI</t>
  </si>
  <si>
    <t>MAIS COMPRAS SUPERMERCADO LTDA</t>
  </si>
  <si>
    <t>AMORIM PADARIA E RESTAURANTE LTDA</t>
  </si>
  <si>
    <t>GUSTAVO LIMA MARQUES</t>
  </si>
  <si>
    <t>EDERLUIZA SILVA</t>
  </si>
  <si>
    <t>SORATO COMERCIO DE COMBUSTIVEIS EIRELI</t>
  </si>
  <si>
    <t>PADARIA E CONFEITARIA BUNN LTDA</t>
  </si>
  <si>
    <t>MERCADO MELHOR PRECO LTDA</t>
  </si>
  <si>
    <t>MARIA CARDOSO GEREMIAS</t>
  </si>
  <si>
    <t>ADEMAR LOCH E CIA LTDA</t>
  </si>
  <si>
    <t>PATRICIA BOAVA BURIGO DA SILVA</t>
  </si>
  <si>
    <t>LUCIA HELENA BASSETO SIMOES</t>
  </si>
  <si>
    <t>JARDEL MEDEIROS MATHIAS</t>
  </si>
  <si>
    <t>HENRIQUE COM HORTIFRUTIGRANJEIRO EIRELI</t>
  </si>
  <si>
    <t>ROCHA RESTAURANTE LTDA</t>
  </si>
  <si>
    <t>SILBETE SANDRA TEIXEIRA MONTEIRO</t>
  </si>
  <si>
    <t>SUL BRASIL INDUSTRIA E COMERCIO LTDA</t>
  </si>
  <si>
    <t>PAULO ALEXANDRE PEREIRA</t>
  </si>
  <si>
    <t>RAMON POSSAMAI TAVARES E CIA LTDA</t>
  </si>
  <si>
    <t>VANDIR FELIPE</t>
  </si>
  <si>
    <t>VALDINEIA DE FREITAS MROTSKOSKI CARDOSO</t>
  </si>
  <si>
    <t>JAIME DE SOUZA FELISBINO</t>
  </si>
  <si>
    <t>DURCILENE DE SOUSA</t>
  </si>
  <si>
    <t>CLAUDIO DOS SANTOS GONCALVES</t>
  </si>
  <si>
    <t>PP COMERCIO DE COMBUSTIVEIS LTDA</t>
  </si>
  <si>
    <t>DIEGO DA SILVA SOUZA</t>
  </si>
  <si>
    <t>MONICA BOSCHETTE DE BITENCOURT</t>
  </si>
  <si>
    <t>FABIANA DE FREITAS CASAGRANDE</t>
  </si>
  <si>
    <t>LUCIA DE FREITAS GARCIA FERNANDES</t>
  </si>
  <si>
    <t>PADARIA SABOR DA CASA LTDA</t>
  </si>
  <si>
    <t>ANTONIA LUIZ CARDOSO</t>
  </si>
  <si>
    <t>MAURICIO NUNES DE SOUZA PAES E DOCES LTDA</t>
  </si>
  <si>
    <t>GEDIEL TEIXEIRA LEMOS</t>
  </si>
  <si>
    <t>MJ COM DE PRODUTOS ALIMENTICIOS LTDA</t>
  </si>
  <si>
    <t>FERNANDES E CLAUDINO PADARIA E CONF LTDA</t>
  </si>
  <si>
    <t>AUTO POSTO BENEDETTA LTDA</t>
  </si>
  <si>
    <t>SUPERMERCADO SILVA LTDA</t>
  </si>
  <si>
    <t>CLAUDINO E FERNANDES PADARIA E CONF LTDA</t>
  </si>
  <si>
    <t>DEJAIR PEREIRA DE SOUZA E CIA LTDA</t>
  </si>
  <si>
    <t>MERCADO SAMARA PORTO LTDA</t>
  </si>
  <si>
    <t>ALEXANDRE HENRIQUE WARMLING</t>
  </si>
  <si>
    <t>FARMACIA CECHINEL LTDA</t>
  </si>
  <si>
    <t>G O F PANIFICADORA E CONFEITARIA LTDA</t>
  </si>
  <si>
    <t>ROSANGELA PACHECO REBELO</t>
  </si>
  <si>
    <t>IVANETE MACHADO BOREAN</t>
  </si>
  <si>
    <t>CLEVER LUCIO AFFONSO</t>
  </si>
  <si>
    <t>NELCI PEDRO PRUDENCIO</t>
  </si>
  <si>
    <t>ROSANE CARDOSO DAS NEVES</t>
  </si>
  <si>
    <t>CASA DO CONFEITEIRO LTDA</t>
  </si>
  <si>
    <t>SUPERMERCADO BOM JESUS LTDA</t>
  </si>
  <si>
    <t>SACOLAO DO CESAR EIRELI</t>
  </si>
  <si>
    <t>ALEMAO CONVENIENCIA LTDA</t>
  </si>
  <si>
    <t>ALEX SANDER ALVES DOS SANTOS</t>
  </si>
  <si>
    <t>ANTONIO PORFIRIO PEREIRA</t>
  </si>
  <si>
    <t>GENECI DA SILVA LAUREANO SERAFIM</t>
  </si>
  <si>
    <t>MICAEL FABRO</t>
  </si>
  <si>
    <t>CASA DE CARNES BERTAN LTDA</t>
  </si>
  <si>
    <t>CHARLES SERAFIM LTDA</t>
  </si>
  <si>
    <t>SUPERMERCADO CAMACHO LTDA</t>
  </si>
  <si>
    <t>JOICE ALEXANDRE BATISTA</t>
  </si>
  <si>
    <t>CRISTIANE PRUDENCIO ALVES TEIXEIRA</t>
  </si>
  <si>
    <t>KATIA ANTONIO ESTEVAM</t>
  </si>
  <si>
    <t>RENATA MEDEIROS PEREIRA</t>
  </si>
  <si>
    <t>MERCADO E VERDUREIRA JS LTDA</t>
  </si>
  <si>
    <t>PANIFICADORA CIA DO PAO LTDA</t>
  </si>
  <si>
    <t>CLEBER LUIZ BEZ FONTANA 83796258972</t>
  </si>
  <si>
    <t>JANICIO DA ROCHA</t>
  </si>
  <si>
    <t>PMG COMERCIO DE COMBUSTIVEIS LTDA</t>
  </si>
  <si>
    <t>LANCHONETE SALVALAIO LTDA</t>
  </si>
  <si>
    <t>MERCADO PIZZONI LTDA</t>
  </si>
  <si>
    <t>JOSIANE GARCIA MINIMERCADO LTDA</t>
  </si>
  <si>
    <t>IJALAN LARA MACHADO MERCADO GARCIA</t>
  </si>
  <si>
    <t>JERUSA DE SOUZA LTDA</t>
  </si>
  <si>
    <t>FRANK DA ROSA ARAUJO</t>
  </si>
  <si>
    <t>PAPELARIA LETRAS E NUMEROS LTDA</t>
  </si>
  <si>
    <t>MAIKON DA SILVA MIRANDA</t>
  </si>
  <si>
    <t>DEISE FELISBERTO</t>
  </si>
  <si>
    <t>PADARIA E CONFEITARIA LAVINIA LTDA</t>
  </si>
  <si>
    <t>ROSINETE ALVES PEREIRA LTDA</t>
  </si>
  <si>
    <t>FILIPE SCHNEIDER</t>
  </si>
  <si>
    <t>POSTO MAZO LTDA</t>
  </si>
  <si>
    <t>FERNANDO LUIZ RABELO</t>
  </si>
  <si>
    <t>EDUARDO PIZZONI DA SILVA LTDA</t>
  </si>
  <si>
    <t>60.818.206 LARISSA FARIA LOPES</t>
  </si>
  <si>
    <t>EDUARDA BATISTA MATILDES LTDA</t>
  </si>
  <si>
    <t>IVONE MARIA MILIORINI PIRES</t>
  </si>
  <si>
    <t>GENECI DA SILVA LAUREANO SERAFIM LTDA</t>
  </si>
  <si>
    <t>OSMAR FERREIRA DA SILVA</t>
  </si>
  <si>
    <t>MERCADO REUVA LTDA</t>
  </si>
  <si>
    <t>LILIANE APARECIDA FORTE CABRAL</t>
  </si>
  <si>
    <t>60.193.876 JAQUELINE FRECCIA GARCIA RODRIGUES</t>
  </si>
  <si>
    <t>AMANDA FERNANDES GARCIA</t>
  </si>
  <si>
    <t>MERCADO AER SERTAO DOS CORREAS LTDA</t>
  </si>
  <si>
    <t>MERCADO RAICHEL LTDA</t>
  </si>
  <si>
    <t>MAYARA DA SILVA PERICO</t>
  </si>
  <si>
    <t>MAURILIA CECILIA BONELLI VASCONCELOS 71980989915</t>
  </si>
  <si>
    <t>VANESSA REBELO CARDOSO</t>
  </si>
  <si>
    <t>MAICON FERREIRA TEIXEIRA</t>
  </si>
  <si>
    <t>SONIA MARIA VIEIRA BOSCHETTI DE BITENCOURT</t>
  </si>
  <si>
    <t>ZATA CELULARES LTDA</t>
  </si>
  <si>
    <t>ROGERIO TESSMER MADEIRA</t>
  </si>
  <si>
    <t>MERCADO BORGES LTDA</t>
  </si>
  <si>
    <t>EDISONEROSE AGROPECUARIA LTDA</t>
  </si>
  <si>
    <t>PATRICIO TEIXEIRA PANIFICACAO LTDA</t>
  </si>
  <si>
    <t>PATRICK COMERCIO DE ALIMENTOS LTDA</t>
  </si>
  <si>
    <t>PANIFICADORA URUSSANGA LTDA</t>
  </si>
  <si>
    <t>MERCADAO DONEDA LTDA</t>
  </si>
  <si>
    <t>MERCADO FONTANA LTDA</t>
  </si>
  <si>
    <t>FABIO BENONI GARCIA E CIA LTDA</t>
  </si>
  <si>
    <t>MERCADO LUCIANO LTDA</t>
  </si>
  <si>
    <t>MERCADO GASTALDON LTDA</t>
  </si>
  <si>
    <t>JOAO SERAFIM NETO</t>
  </si>
  <si>
    <t>IRMAOS MIRANDA LTDA</t>
  </si>
  <si>
    <t>MERCADO RIO BELO LTDA</t>
  </si>
  <si>
    <t>SUPERMERCADO ZOMER LTDA</t>
  </si>
  <si>
    <t>AAP PESCADOR PRODUTOS ALIMENTICIOS LTDA</t>
  </si>
  <si>
    <t>SUPERMERCADO ARY LTDA</t>
  </si>
  <si>
    <t>PANIFICIO FABRICIA LTDA</t>
  </si>
  <si>
    <t>COMERCIAL DE ALIMENTOS NEGRO LTDA</t>
  </si>
  <si>
    <t>AUTO POSTO CHAMINE LTDA</t>
  </si>
  <si>
    <t>LORECI DE MEDEIROS</t>
  </si>
  <si>
    <t>BERNADETE TRISTAO ME</t>
  </si>
  <si>
    <t>MERCADO COLIPPE LTDA</t>
  </si>
  <si>
    <t>SILESIA ZABOSKI GHELIERE</t>
  </si>
  <si>
    <t>PANIFICADORA E CONFEITARIA MAZZUCCO LTDA</t>
  </si>
  <si>
    <t>COM E REPRESENTACOES ROFRE LTDA</t>
  </si>
  <si>
    <t>PADOIN FONTANELLA COM DE COMBUST LTDA</t>
  </si>
  <si>
    <t>MARCIO JOSE COMELLI EPP</t>
  </si>
  <si>
    <t>MERCADO BONETTI GRASSI LTDA</t>
  </si>
  <si>
    <t>AUTO POSTO COM LTDA</t>
  </si>
  <si>
    <t>JOAO SACHETTI ME</t>
  </si>
  <si>
    <t>PEDRO JOSE FELIPPE</t>
  </si>
  <si>
    <t>ANTONIO VOLPATO EPP</t>
  </si>
  <si>
    <t>IVONE DE NEZ PEDROSO</t>
  </si>
  <si>
    <t>BIG DOCE VAREJISTA DE BOMBONIER LTDA</t>
  </si>
  <si>
    <t>SIODINEI DEL CANALLE ASCARI PERIN</t>
  </si>
  <si>
    <t>MERCADO SAO MARCOS LTDA</t>
  </si>
  <si>
    <t>PANIFICIO NOSTRO PANE LTDA</t>
  </si>
  <si>
    <t>LOLI COMERCIO DE ALIMENTOS LTDA</t>
  </si>
  <si>
    <t>PANIFICIO PANI PER TUTTE LEPERSONE LTDA</t>
  </si>
  <si>
    <t>SAN FRACISCO DECORACOES LTDA</t>
  </si>
  <si>
    <t>TIM BALEIRO COMERCIO DE DOCES LTDA</t>
  </si>
  <si>
    <t>ANDRE MACHADO ME</t>
  </si>
  <si>
    <t>MERCADO DEBIAZI LTDA</t>
  </si>
  <si>
    <t>RESTAURANTE LANCHONETE E MERCEARIA BAGGIO LTDA</t>
  </si>
  <si>
    <t>LANCHONETE LUDIO LTDA</t>
  </si>
  <si>
    <t>RESTAURANTE E CHURRAS PIATO DORO LTDA</t>
  </si>
  <si>
    <t>BAR E ARMAZEM RUZZA LTDA</t>
  </si>
  <si>
    <t>COM DE COMBUSTIVEIS JARDIM LTDA</t>
  </si>
  <si>
    <t>POSTO ORLEANS LTDA</t>
  </si>
  <si>
    <t>CLESIMAR MAZON PANIFICADORA</t>
  </si>
  <si>
    <t>EPM PANIFICADORA LTDA</t>
  </si>
  <si>
    <t>COLONIAL FRUTAS E VERDURAS LTDA</t>
  </si>
  <si>
    <t>ANDERSON DA SILVA MINIMERCADO</t>
  </si>
  <si>
    <t>FLORICULTURA TINA DECORACOES LTDA</t>
  </si>
  <si>
    <t>HOT DOG DO ADILSON LTDA</t>
  </si>
  <si>
    <t>TR PRESENTES EIRELI</t>
  </si>
  <si>
    <t>ALEXSANDRO NAZARIO ME</t>
  </si>
  <si>
    <t>DE FAVERI E MARTINS LTDA</t>
  </si>
  <si>
    <t>LANCHONETE UNIFAST LTDA</t>
  </si>
  <si>
    <t>FRANCISCO PEDRO CARDOZO E CIA LTDA</t>
  </si>
  <si>
    <t>SIDINEI GRASSI</t>
  </si>
  <si>
    <t>ANDREZA FERNANDES</t>
  </si>
  <si>
    <t>CRISTIANO PETROSKI MERCEARIA</t>
  </si>
  <si>
    <t>PADOIN FONTANELLA COMERCIO DE COMB LTDA</t>
  </si>
  <si>
    <t>ALESSANDRA MOREIRA MARTINS E CIA LTDA</t>
  </si>
  <si>
    <t>MADEIREIRA SAO MATEUS LTDA</t>
  </si>
  <si>
    <t>CENTRO EDUCACIONAL TURAZZI E BRAND</t>
  </si>
  <si>
    <t>BRSC 440 COMERCIO DE COMBUSTIVEIS LTDA</t>
  </si>
  <si>
    <t>GILSON JOSE MARCON E CIA LTDA</t>
  </si>
  <si>
    <t>CELINA VOLPATO ROMAGNA</t>
  </si>
  <si>
    <t>MERCEARIA E BAZAR MONTE CARLOS LTDA</t>
  </si>
  <si>
    <t>ANGELIZE BAGIO BIANCO ME</t>
  </si>
  <si>
    <t>TEREZINHA MAZZUCCO</t>
  </si>
  <si>
    <t>POLIANA DA SILVA</t>
  </si>
  <si>
    <t>BUNN E BUNN LANCHES LTDA</t>
  </si>
  <si>
    <t>ZAPELINI E ZAPELINI LTDA</t>
  </si>
  <si>
    <t>TUTT AMBIENTES E DECORACOES LTDA</t>
  </si>
  <si>
    <t>DOUGLAS CROZETTA FLORENTINO</t>
  </si>
  <si>
    <t>COMERCIAL COAN EIRELI</t>
  </si>
  <si>
    <t>GERALDO RINALDI ME</t>
  </si>
  <si>
    <t>CARNIEL &amp; GUIMARAES COM DE COMB LTDA EPP</t>
  </si>
  <si>
    <t>MARCOS JAIME RODRIGUES</t>
  </si>
  <si>
    <t>PANIFICADORA HONORATO LTDA</t>
  </si>
  <si>
    <t>SERRAMAR COM DE COMBUSTIVEIS LTDA</t>
  </si>
  <si>
    <t>LM FARMACIA SACCON LTDA</t>
  </si>
  <si>
    <t>JACKSON SCHUELTER WIGGERS</t>
  </si>
  <si>
    <t>HERMELY PIZONI COSTA</t>
  </si>
  <si>
    <t>AUTO POSTO NOVA BELLUNO EIRELI</t>
  </si>
  <si>
    <t>TOP LIMP PRODUTOS DE LIMPEZA LTDA</t>
  </si>
  <si>
    <t>RODINEI PEREIRA</t>
  </si>
  <si>
    <t>FARMACIA BIANCO EIRELI</t>
  </si>
  <si>
    <t>DIGITALE COM DE EQUIP DE INFORMATICA EIRELI</t>
  </si>
  <si>
    <t>AHC PESCADOR PRODUTOS ALIMENTICIOS LTDA</t>
  </si>
  <si>
    <t>PIETRE RESTAURANTE E LANCHONETE LTDA</t>
  </si>
  <si>
    <t>RONY DELA VEDOVA</t>
  </si>
  <si>
    <t>JESSICA MACHADO ANTUNES DA ROSA</t>
  </si>
  <si>
    <t>ANA PAULA RODRIGUES MIRANDA NURNBERG</t>
  </si>
  <si>
    <t>LANCHONETE DO ITALIANO LTDA</t>
  </si>
  <si>
    <t>CAMILO EMPORIO DOS PAES LTDA</t>
  </si>
  <si>
    <t>AE COMERCIO ALIMENTOS LTDA</t>
  </si>
  <si>
    <t>POSTO DAS COLINAS COM DE COMBUSTIVEIS EIRELI</t>
  </si>
  <si>
    <t>DENER DA ROCHA DE BITENCOURT</t>
  </si>
  <si>
    <t>CANTINHO DOS SABORES CONFEITARIA E CAFE LTDA</t>
  </si>
  <si>
    <t>JOAZA FLORES E PAISAGISMO LTDA</t>
  </si>
  <si>
    <t>CECHINEL &amp; CECHINEL CASA DE CARNES LTDA</t>
  </si>
  <si>
    <t>LM COM DE BRINQUEDOS VAR E SERV ELETRON LTDA</t>
  </si>
  <si>
    <t>MAIS EQUILIBRIO NUTRICAO FUNCIONAL EIRELI</t>
  </si>
  <si>
    <t>PANIFICADORA RL EIRELI</t>
  </si>
  <si>
    <t>MINIMERCADO MARAVILHA LTDA</t>
  </si>
  <si>
    <t>JUCENIR GAZOLA COAN</t>
  </si>
  <si>
    <t>D E D COMERCIO E TRANSPORTES EIRELI</t>
  </si>
  <si>
    <t>JAIRO JOSE CUSTODIO LTDA</t>
  </si>
  <si>
    <t>NORMAG DISTRIB E ATACADO DE ALIMEN LTDA</t>
  </si>
  <si>
    <t>SALADAMISTA HORTIFRUTI PREMIUM LTDA</t>
  </si>
  <si>
    <t>MAGDA FRASSON</t>
  </si>
  <si>
    <t>BR CONVENIENCIA LTDA</t>
  </si>
  <si>
    <t>DONGENO SORVETES LTDA</t>
  </si>
  <si>
    <t>PATRICK MACHADO DA SILVA</t>
  </si>
  <si>
    <t>GALLA DESCARTAVEIS LTDA</t>
  </si>
  <si>
    <t>LESSANDRA EVALDT MARTINS</t>
  </si>
  <si>
    <t>DEBORAH BRUNING BECKER</t>
  </si>
  <si>
    <t>POSTO JOAO E MARCOS EIRELI</t>
  </si>
  <si>
    <t>FLOR DE LIS COMERCIAL LTDA</t>
  </si>
  <si>
    <t>EDSON BUTZKI DE FRAGA</t>
  </si>
  <si>
    <t>SAIMON MILIORINI NILSEN</t>
  </si>
  <si>
    <t>ROTA 108 LTDA</t>
  </si>
  <si>
    <t>PAGUE MENOS MATERIAL DE CONSTRUCAO E AGROPECUARIA LTDA</t>
  </si>
  <si>
    <t>SUPERMERCADO GOUDINHO LTDA</t>
  </si>
  <si>
    <t>DAIANA DE LORENZI CANEVER FERNANDES</t>
  </si>
  <si>
    <t>JONAS ROECKER</t>
  </si>
  <si>
    <t>DOCE SONHO LTDA</t>
  </si>
  <si>
    <t>ARIANA MACHADO JANUARIO</t>
  </si>
  <si>
    <t>AMANDA LAURINDO FREITAS</t>
  </si>
  <si>
    <t>PADARIA SORELLE LTDA</t>
  </si>
  <si>
    <t>COMERCIO DE DOCES DO BILU LTDA</t>
  </si>
  <si>
    <t>POUSADA E RESTAURANTE REDIVO LTDA</t>
  </si>
  <si>
    <t>FABRICIO DE OLIVEIRA</t>
  </si>
  <si>
    <t>QUITANDA DO TIO KAIA LTDA</t>
  </si>
  <si>
    <t>XC COMERCIO LTDA</t>
  </si>
  <si>
    <t>SORVETERIA DON NANO LTDA</t>
  </si>
  <si>
    <t>COMERCIAL DE ALIMENTOS URUSSANGA LTDA</t>
  </si>
  <si>
    <t>EDVANIA NURNBERG</t>
  </si>
  <si>
    <t>JOELSON ALVES</t>
  </si>
  <si>
    <t>PADARIA E CONFEITARIA SABOR DA SERRA LTDA</t>
  </si>
  <si>
    <t>CIA DO SALGADO LTDA</t>
  </si>
  <si>
    <t>CLEUSA DA ROSA</t>
  </si>
  <si>
    <t>60.585.140 DANIEL FELIPE MACHADO SILVA</t>
  </si>
  <si>
    <t>JOSIANE DOS SANTOS DE MEDEIROS</t>
  </si>
  <si>
    <t>MARGARETE ESMERALDINO NURNBERG</t>
  </si>
  <si>
    <t>SUPERMERCADO SP LTDA</t>
  </si>
  <si>
    <t>SJ ELETROELETRONICOS LTDA</t>
  </si>
  <si>
    <t>MICHELLE DE OLIVEIRA SOUZA</t>
  </si>
  <si>
    <t>TUTT DECORACOES LTDA</t>
  </si>
  <si>
    <t>LUIZ HENRIQUE VENANCIO</t>
  </si>
  <si>
    <t>HLG VARIEDADES LTDA</t>
  </si>
  <si>
    <t>PRISCILA MORAES DE LIMA</t>
  </si>
  <si>
    <t>FREITAS SUPERMERCADO LTDA</t>
  </si>
  <si>
    <t>VARNIER E SOUZA LTDA</t>
  </si>
  <si>
    <t>LANCHONETE COSTA LUIZ</t>
  </si>
  <si>
    <t>MERCADO PROVENSI</t>
  </si>
  <si>
    <t>DIFENDI GABRIEL ZANETTE</t>
  </si>
  <si>
    <t>COMESUL COMERCIO DO SUL LTDA</t>
  </si>
  <si>
    <t>PANIFICADORA ROSSI LTDA</t>
  </si>
  <si>
    <t>CHURRASCARIA ESPETAO LTDA</t>
  </si>
  <si>
    <t>RESTAURANTE CHURRASCARIA RIZZOTO LTDA</t>
  </si>
  <si>
    <t>MINI MERCADO STUART LTDA</t>
  </si>
  <si>
    <t>QUARTZO MOTEL LTDA</t>
  </si>
  <si>
    <t>PANIFICADORA ITALIAN LTDA</t>
  </si>
  <si>
    <t>BIG CAFETERIA LTDA</t>
  </si>
  <si>
    <t>ALEXSANDRO MOTA MARCELINO</t>
  </si>
  <si>
    <t>RIZZOTTO E CIA LTDA</t>
  </si>
  <si>
    <t>GENICE VIEIRA FERRERIA SILVANO ME</t>
  </si>
  <si>
    <t>ANDREA MACHADO CANDIDO SILVANO</t>
  </si>
  <si>
    <t>RONI PEREIRA DA LUZ E CIA LTDA</t>
  </si>
  <si>
    <t>LUCIANO BORSATTO</t>
  </si>
  <si>
    <t>E P R HOSPEDAGEM LTDA</t>
  </si>
  <si>
    <t>FLORICULTURA FLORIZA LTDA</t>
  </si>
  <si>
    <t>MARIA FILOMENA TEIXEIRA GONCALVES</t>
  </si>
  <si>
    <t>IRMAOS RUFINO LTDA</t>
  </si>
  <si>
    <t>LANCHONETE CAFE BRASIL LTDA</t>
  </si>
  <si>
    <t>MERCADO BORGES NUNES LTDA</t>
  </si>
  <si>
    <t>JOSE CLEZIO GENEROSO</t>
  </si>
  <si>
    <t>J B P VARELA E CIA LTDA</t>
  </si>
  <si>
    <t>FATIMA MARTINS MENDES PILON</t>
  </si>
  <si>
    <t>LENIR TERESINHA BOURSCHEID</t>
  </si>
  <si>
    <t>MERCADO BRINA LTDA</t>
  </si>
  <si>
    <t>MARACAJA COM COMBUSTIVEIS LTDA</t>
  </si>
  <si>
    <t>POSTO ABAST MORRO DOS CONVENTOS LTDA</t>
  </si>
  <si>
    <t>AUTO POSTO CORAL LTDA</t>
  </si>
  <si>
    <t>QUARTZO MOTEL</t>
  </si>
  <si>
    <t>CARMEN MARTINS MERCADO</t>
  </si>
  <si>
    <t>MERCADO MEZZA LTDA</t>
  </si>
  <si>
    <t>COMERCIAL COLOMBO &amp; PASINI LTDA</t>
  </si>
  <si>
    <t>MERCADO SAPIRANGA LTDA</t>
  </si>
  <si>
    <t>JOSE DOS PASSOS LANCHONETE</t>
  </si>
  <si>
    <t>CEZA E CANTO GEN ALIMENT LTDA</t>
  </si>
  <si>
    <t>LANCHONETE E CHURRASCARIA SIMON LTDA</t>
  </si>
  <si>
    <t>J B DE FREITAS</t>
  </si>
  <si>
    <t>EDSON FERNANDES E CIA</t>
  </si>
  <si>
    <t>RESTAURANTE E LANCHONETE MEDEIROS LTDA</t>
  </si>
  <si>
    <t>LISKA MINIMERCADO LTDA</t>
  </si>
  <si>
    <t>VINICIUS FERNANDES MERCADO LTDA</t>
  </si>
  <si>
    <t>AUTO POSTO PEGASO LTDA</t>
  </si>
  <si>
    <t>ANGELA WARMLING ME</t>
  </si>
  <si>
    <t>ERONI MACHADO</t>
  </si>
  <si>
    <t>IVANY BATISTA MERCADO</t>
  </si>
  <si>
    <t>CLEI MARTINS</t>
  </si>
  <si>
    <t>W SERAFIM PEREIRA LTDA</t>
  </si>
  <si>
    <t>OLGA DE SOUZA BITENCOURT</t>
  </si>
  <si>
    <t>FG FRATELLICONST E COML DE COMB LTDA</t>
  </si>
  <si>
    <t>ADI BONFANTE</t>
  </si>
  <si>
    <t>MINI MERCADO KIKO</t>
  </si>
  <si>
    <t>MERCADO NOVA ROMA LTDA</t>
  </si>
  <si>
    <t>MINATTO PADARIA CONF E LANCHONETE EIRELI</t>
  </si>
  <si>
    <t>AUTO POSTO PETROSIMON LTDA</t>
  </si>
  <si>
    <t>JOSE SOUZA DOS SANTOS</t>
  </si>
  <si>
    <t>ARISTIDES JARDIM DA SILVA</t>
  </si>
  <si>
    <t>SUZANETE DE SOUZA SOARES MERCADO</t>
  </si>
  <si>
    <t>IONARA BEATRIZ MACHADO JOAQUIM E CIA LTDA</t>
  </si>
  <si>
    <t>IDERALDO CREPALDI</t>
  </si>
  <si>
    <t>RAMOS E SIMAO GENEROS ALIMENTICIOS LTDA</t>
  </si>
  <si>
    <t>RAMAGE COM E IND DE CONFECCOES LTDA</t>
  </si>
  <si>
    <t>JOSE EDWARD DE FREITAS PERES</t>
  </si>
  <si>
    <t>SULVEL MOTEIS LTDA</t>
  </si>
  <si>
    <t>CICILIA TOMAZ MACHADO</t>
  </si>
  <si>
    <t>MARTINELLO SUPERMERCADOS LTDA</t>
  </si>
  <si>
    <t>VALDIRENE MENEGON</t>
  </si>
  <si>
    <t>EVANDRO PEZENTI</t>
  </si>
  <si>
    <t>CAVERA HORTIFRUTIGRANJEIRO LTDA</t>
  </si>
  <si>
    <t>MERCADO NOVA PRATA LTDA</t>
  </si>
  <si>
    <t>AMIL ATACADO LTDA</t>
  </si>
  <si>
    <t>VINIMARI MERCADO LTDA</t>
  </si>
  <si>
    <t>SILVA PANATTA DISTRIB DE ALIMENTOS LTDA</t>
  </si>
  <si>
    <t>CAUE LEMOS DA SILVA</t>
  </si>
  <si>
    <t>AUTO POSTO BRAMBILA LTDA</t>
  </si>
  <si>
    <t>VALMIR CICHELLA</t>
  </si>
  <si>
    <t>PANIFICADORA SEVERO LTDA</t>
  </si>
  <si>
    <t>CLEBERSON KULAKOWSKI</t>
  </si>
  <si>
    <t>PLAZE LTDA</t>
  </si>
  <si>
    <t>JOHN ELTON DA SILVA DOS SANTOS LTDA</t>
  </si>
  <si>
    <t>GISLEI DE SOUZA DA SILVA</t>
  </si>
  <si>
    <t>MENEGON E SILVA MERCEARIA LTDA</t>
  </si>
  <si>
    <t>MERCEARIA SANGA GRANDE LTDA</t>
  </si>
  <si>
    <t>MERCADO HENRIQUE EIRELI</t>
  </si>
  <si>
    <t>VOLESIO FERMINIO ALVES</t>
  </si>
  <si>
    <t>S ARCENIO MERCADO</t>
  </si>
  <si>
    <t>EVANDRO DE MELLO TEIXEIRA</t>
  </si>
  <si>
    <t>REFRIGERACAO ROSSI LTDA</t>
  </si>
  <si>
    <t>PIMENTA DE CHEIRO E SABOR REST E PIZZARIA LTDA</t>
  </si>
  <si>
    <t>POSTO ROTA 101 ARARANGUA DERIV DE PETROL LTDA</t>
  </si>
  <si>
    <t>ALDO DAL MOLIN</t>
  </si>
  <si>
    <t>GILCEA DOS SANTOS BERETA</t>
  </si>
  <si>
    <t>CRISTINE PEDRO LAURINDO</t>
  </si>
  <si>
    <t>MERCEARIA P R A LTDA</t>
  </si>
  <si>
    <t>DANIELA FELSKY</t>
  </si>
  <si>
    <t>EDRIANA APARECIDA DASSOLER SOARES</t>
  </si>
  <si>
    <t>ELISETE MINATTO CARVALHO</t>
  </si>
  <si>
    <t>PAULO CESAR HERVES BORGES</t>
  </si>
  <si>
    <t>MENEGON E KRUGER MERCEARIA LTDA</t>
  </si>
  <si>
    <t>VIVIANE SOUZA DE AGUIAR</t>
  </si>
  <si>
    <t>POSTO PETROBRASIL III LTDA</t>
  </si>
  <si>
    <t>MATHEUS HENRIQUES DOS SANTOS</t>
  </si>
  <si>
    <t>MERCADO CARLINHOS LTDA</t>
  </si>
  <si>
    <t>JAIME LUIZ FELISBINO</t>
  </si>
  <si>
    <t>ELIETE GOMES FRANCO CONSTANTINO</t>
  </si>
  <si>
    <t>MARIA DAS GRACAS SERAFIM DA SILVA</t>
  </si>
  <si>
    <t>EXPRESSO CAFE E RESTAURANTE LTDA</t>
  </si>
  <si>
    <t>SALETE DE ALMEIDA VELHO</t>
  </si>
  <si>
    <t>ANA PAULA ROCHA DO POUSO COSTA</t>
  </si>
  <si>
    <t>LUCIANE GOMES</t>
  </si>
  <si>
    <t>BRUNO MARCELO GOMES DIAS</t>
  </si>
  <si>
    <t>FRANCIELE CAMILO GONCALVES</t>
  </si>
  <si>
    <t>LICIANE MARIA BOURSCHEID</t>
  </si>
  <si>
    <t>BP FARMACIA LTDA</t>
  </si>
  <si>
    <t>MARIANA DAMINELLI BORGES</t>
  </si>
  <si>
    <t>ROSSI E SILVA SUPERMERCADO LTDA</t>
  </si>
  <si>
    <t>ANA LUCIA AMERICO DE AGUIAR</t>
  </si>
  <si>
    <t>N R SERVICOS DE ALIMENTACAO LTDA</t>
  </si>
  <si>
    <t>MARIA APARECIDA VIEIRA</t>
  </si>
  <si>
    <t>WELLINGTON PONTES GONCALVES</t>
  </si>
  <si>
    <t>LUCINEIA DOS SANTOS ARCENEGO ZEFERINO</t>
  </si>
  <si>
    <t>EJC SUPERMERCADO LTDA</t>
  </si>
  <si>
    <t>LUCY BRINQUEDOS LTDA</t>
  </si>
  <si>
    <t>MINI MERCADO PRECO BOM LTDA</t>
  </si>
  <si>
    <t>SAVIO MANENTI</t>
  </si>
  <si>
    <t>RAFAELA F DA SILVA MERCEARIA DA RAFA</t>
  </si>
  <si>
    <t>JC - COMERCIO ATACADISTA DE ALIMENTOS LTDA</t>
  </si>
  <si>
    <t>MEDEIROSESILVA LTDA</t>
  </si>
  <si>
    <t>LUAN DE FREITAS MATOS</t>
  </si>
  <si>
    <t>JOAO VICTOR FRANCISCO PEREIRA</t>
  </si>
  <si>
    <t>RODE DE OLIVEIRA SILVA CASAGR</t>
  </si>
  <si>
    <t>MAR AZUL MERCADO LTDA</t>
  </si>
  <si>
    <t>MARIA ROSANE DE FARIAS AFONSO</t>
  </si>
  <si>
    <t>VANUZA ARAUJO DOS SANTOS</t>
  </si>
  <si>
    <t>LARISSA FRANCISCO PEREIRA</t>
  </si>
  <si>
    <t>RESTAURANTA E LANCHONETE DU PARQUE LTDA</t>
  </si>
  <si>
    <t>MERCEARIA CLARA LTDA</t>
  </si>
  <si>
    <t>TAMIRES TEIXEIRA ALEXANDRINO</t>
  </si>
  <si>
    <t>LUIZ HENRIQUE ALIXANDRINO DOS SANTOS</t>
  </si>
  <si>
    <t>BRENDA COMERCIO DE AVIAMENTOS LTDA</t>
  </si>
  <si>
    <t>MARIBEL DO CANTO DA SILVA</t>
  </si>
  <si>
    <t>RENATA CRISTINA COELHO</t>
  </si>
  <si>
    <t>SERGIO MUNIZ DE BORBA</t>
  </si>
  <si>
    <t>ADRIANA ALBANO LUIZ DONATO</t>
  </si>
  <si>
    <t>AUTO POSTO PELANDA PERDIGAO LTDA</t>
  </si>
  <si>
    <t>AGUINALDO ARCENEGO SOUZA</t>
  </si>
  <si>
    <t>JANE MARIA CAMPOLINO</t>
  </si>
  <si>
    <t>MARTINELLO E ROSSO MERCADO LTDA</t>
  </si>
  <si>
    <t>MOTEL VIOLETA LTDA</t>
  </si>
  <si>
    <t>TIAGO NAGEL PRESA</t>
  </si>
  <si>
    <t>K. M. ZANETTE</t>
  </si>
  <si>
    <t>VINICIUS DANIEL BIF</t>
  </si>
  <si>
    <t>GESIANI DE OLIVIERA STRUCKER</t>
  </si>
  <si>
    <t>ACOUGUE E MERCADO THAYANA LTDA</t>
  </si>
  <si>
    <t>FARMACIA A PONTO POPULAR MATO ALTO LTDA</t>
  </si>
  <si>
    <t>LEOMAR BEUREN</t>
  </si>
  <si>
    <t>EMANUEL PRODUTOS PARA FESTAS LTDA</t>
  </si>
  <si>
    <t>AUTO POSTO MELEIRO LTDA</t>
  </si>
  <si>
    <t>GABRIEL GUIMARAES DOS SANTOS LTDA</t>
  </si>
  <si>
    <t>58.049.133 GRAZIELA STECANELLA IZAGUIRRE</t>
  </si>
  <si>
    <t>EMPORIUM SELF SERVICE LTDA</t>
  </si>
  <si>
    <t>PANIFICADORA E CONFEITARIA ROSELITE LTDA</t>
  </si>
  <si>
    <t>AGRO COMERCIAL PLANETA ANIMAL LTDA</t>
  </si>
  <si>
    <t>MOTEL LAGUNA GALT LTDA</t>
  </si>
  <si>
    <t>PALOMA MARTINS</t>
  </si>
  <si>
    <t>VILMAR FRACALOSSI</t>
  </si>
  <si>
    <t>SILVA PEREIRA COMERCIO DE ALIMENTOS LTDA</t>
  </si>
  <si>
    <t>PERES MERCADO LTDA</t>
  </si>
  <si>
    <t>EZEQUIEL ORLANDI</t>
  </si>
  <si>
    <t>OLIANA HANEL VIEIRA</t>
  </si>
  <si>
    <t>JAIR DE SOUZA RESTAURANTE</t>
  </si>
  <si>
    <t>PONTO LIVRE RESTAURANTE E LANCH LTDA</t>
  </si>
  <si>
    <t>DESTAKI LANCHES LTDA ME</t>
  </si>
  <si>
    <t>ESTACAO PREMIER COM DE COMBUSTIVEIS LTDA</t>
  </si>
  <si>
    <t>A M MOTA LANCHES EIRELI</t>
  </si>
  <si>
    <t>SERJAO RESTEURANTE E PIZZARIA LTDA</t>
  </si>
  <si>
    <t>ROBERTO RIGO E CIA LTDA</t>
  </si>
  <si>
    <t>POSTO LEVEL COM DE COMBUSTIVEIS LTDA</t>
  </si>
  <si>
    <t>LANCHONETE DONA TEREZA LTDA</t>
  </si>
  <si>
    <t>ILARIO MORESCO E FILHOS LTDA</t>
  </si>
  <si>
    <t>LANCHONETE FORTUNATO LTDA</t>
  </si>
  <si>
    <t>SIRLEIDE PIUCO NEGRI E CIA LTDA</t>
  </si>
  <si>
    <t>TEMPERO BAR E RESTAURANTE LTDA</t>
  </si>
  <si>
    <t>DISTRIBUIDORA DE COMBUSTIVEIS ROSSO LTDA</t>
  </si>
  <si>
    <t>MARCOS ROBERTO SILVEIRA</t>
  </si>
  <si>
    <t>SAO THOME ATACADO DE MEDICAMENTOS LTDA</t>
  </si>
  <si>
    <t>ROVANI RESTAURANTE E LANCHONETE LTDA</t>
  </si>
  <si>
    <t>GAROPABA COMBUSTIVEIS LTDA</t>
  </si>
  <si>
    <t>EDER MENDES</t>
  </si>
  <si>
    <t>ALEXANDRE SOARES CASTELO</t>
  </si>
  <si>
    <t>AUTO POSTO NANDI LTDA</t>
  </si>
  <si>
    <t>JADANI COMERCIO DE COMBUSTIVEIS LTDA</t>
  </si>
  <si>
    <t>AUTO POSTO NELINHO LTDA</t>
  </si>
  <si>
    <t>POSTO CIDADE DAS PRAIAS LTDA</t>
  </si>
  <si>
    <t>VALDELIR DE SOUZA E CIA LTDA</t>
  </si>
  <si>
    <t>FAM COMBUSTIVEIS LTDA</t>
  </si>
  <si>
    <t>CENTRO AUTOMOTIVO TUBARAO 02 LTDA</t>
  </si>
  <si>
    <t>FDEK 901 LANCHES LTDA ME</t>
  </si>
  <si>
    <t>LANCHONETE E RESTAURANTE NAPOLI</t>
  </si>
  <si>
    <t>GIRASSOL CENTRO GOURMET RESTAURANTE EIRELI</t>
  </si>
  <si>
    <t>TUBARAO COMERCIO DE MEDICAMENTOS LTDA</t>
  </si>
  <si>
    <t>F G FRATELLI CONST E COMER DE COMB LTDA</t>
  </si>
  <si>
    <t>AUTO POSTO CABECUDAS</t>
  </si>
  <si>
    <t>AUTO POSTO VALTELINO LTDA</t>
  </si>
  <si>
    <t>ZULMAR JOSE BATISTA ME</t>
  </si>
  <si>
    <t>AUTO POSTO NAPOLI LTDA</t>
  </si>
  <si>
    <t>POSTO OFICINAS LTDA</t>
  </si>
  <si>
    <t>AUTO POSTO PREMIER LTDA</t>
  </si>
  <si>
    <t>AUTO POSTO SANTO ANJO LTDA</t>
  </si>
  <si>
    <t>PMG COM DE COMBUSTIVEIS LTDA</t>
  </si>
  <si>
    <t>RESTAURANTE ANJOS DA ESTRADA EIRELI</t>
  </si>
  <si>
    <t>DELLA GIUSTINA COM DE COMBUSTIVEIS LTDA</t>
  </si>
  <si>
    <t>AGUIAS RESTAURANTE E LANCHONETE LTDA</t>
  </si>
  <si>
    <t>AUTO POSTO DISNEY LTDA</t>
  </si>
  <si>
    <t>CHURRASCARIA BOI PRETO LTDA</t>
  </si>
  <si>
    <t>DELIGHTS CAFETERIA E SORVETERIA LTDA</t>
  </si>
  <si>
    <t>MARIA ALBERTINA DE AGUIAR</t>
  </si>
  <si>
    <t>POSTO PALHOCINHA COM E TRASP DE COMB LTDA</t>
  </si>
  <si>
    <t>RESTAURANTE SOL E MAR LTDA</t>
  </si>
  <si>
    <t>GONCALVES FELISBERTO CONVENIENCIA LTDA</t>
  </si>
  <si>
    <t>RESTAURANTE E LANCHONETE RRL LTDA</t>
  </si>
  <si>
    <t>REGINALDO VALDEMAR PATRICIO</t>
  </si>
  <si>
    <t>RODOSNACK BALEIA FRANCA LANC E REST LTDA</t>
  </si>
  <si>
    <t>JONAS BARDINI QUIRINO ME</t>
  </si>
  <si>
    <t>LANCHONETE POINT DO RECANTO LTDA</t>
  </si>
  <si>
    <t>DITRENTO POSTOS E LOGISTICA LTDA</t>
  </si>
  <si>
    <t>JUCIANI DUARTE BERTAN PATRICIO</t>
  </si>
  <si>
    <t>POSTO MIOTTO LTDA</t>
  </si>
  <si>
    <t>JHENIFER ROUSSENG SOUZA</t>
  </si>
  <si>
    <t>POSTO REBELINHO EIRELI</t>
  </si>
  <si>
    <t>PORTO 37 RESTAURANTE E PIZZARIA EIRELI</t>
  </si>
  <si>
    <t>2001 COMERCIO DE COMBUSTIVEIS LTDA</t>
  </si>
  <si>
    <t>VITOR NIEHUES CRUZ</t>
  </si>
  <si>
    <t>AUTO POSTO CASTELINHO LTDA</t>
  </si>
  <si>
    <t>MICHELS ACADEMY LTDA</t>
  </si>
  <si>
    <t>RESTAURANTE E LANCHONETE DEPIERI LTDA</t>
  </si>
  <si>
    <t>AUTO POSTO LITORAL LTDA</t>
  </si>
  <si>
    <t>SAMIR GASPAR NUNES</t>
  </si>
  <si>
    <t>TELE CERVA CONVENIENCIA LTDA</t>
  </si>
  <si>
    <t>GARCIA LUIZ CONVENIENCIA EIRELI</t>
  </si>
  <si>
    <t>ANA KELLY DAMIAN DE FREITAS</t>
  </si>
  <si>
    <t>TIAGO ROCHA</t>
  </si>
  <si>
    <t>POSTO ROTA 101 JAGUARUNA DERIV DE PETROLEO LTDA</t>
  </si>
  <si>
    <t>GUTO HOTEL LTDA</t>
  </si>
  <si>
    <t>PEGASUS COM DE DERIV DE PETROLEO LTDA</t>
  </si>
  <si>
    <t>CHURRASCARIA ESPETAO PRESIDENTE LTDA</t>
  </si>
  <si>
    <t>EMPORIO COLONIAL LTDA</t>
  </si>
  <si>
    <t>COMERCIO DE COMBUSTIVEIS DALPRA LTDA</t>
  </si>
  <si>
    <t>POSTO IBIRAQUERA LTDA</t>
  </si>
  <si>
    <t>POSTO REAL COMERCIO DE COMBUSTIVEIS LTDA</t>
  </si>
  <si>
    <t>EMPORIO GAROPABAR DISTRIB DE BEBIDAS LTDA</t>
  </si>
  <si>
    <t>PAULO SCHMITZ NASCIMENTO EIRELI</t>
  </si>
  <si>
    <t>JOAO HENRIQUE VIANA</t>
  </si>
  <si>
    <t>RESTAURANTE PARADA PENHA LTDA</t>
  </si>
  <si>
    <t>FARMACIA DO TRABALHADOR SULAMERICANA LTDA</t>
  </si>
  <si>
    <t>MARCOS DE BEM GASPAR</t>
  </si>
  <si>
    <t>POSTO CANARIO LTDA</t>
  </si>
  <si>
    <t>LAGOA DO ROSA AUTO POSTO LTDA</t>
  </si>
  <si>
    <t>FARMACIA SAO THOME LTDA</t>
  </si>
  <si>
    <t>ANTONIO DA ROSA POLUCENO FILHO E CIA LTDA</t>
  </si>
  <si>
    <t>A S CORREA E CIA LTDA</t>
  </si>
  <si>
    <t>DISTRIBUIDORA DE BEBIDAS MENEGOTTO LTDA</t>
  </si>
  <si>
    <t>KARINA TEIXEIRA DE ABREU LTDA</t>
  </si>
  <si>
    <t>MIZORE SUSHI LTDA</t>
  </si>
  <si>
    <t>ELIZANDRA BRIAO DE OLIVEIRA</t>
  </si>
  <si>
    <t>EXPRESS DO BOI LTDA</t>
  </si>
  <si>
    <t>GIRASSOL RESTAURANTE LTDA</t>
  </si>
  <si>
    <t>MAIANA CAMPOS</t>
  </si>
  <si>
    <t>TURBO CONVENIENCIA LTDA</t>
  </si>
  <si>
    <t>FJ COMERCIO DE COMBUSTIVEL E TRANSPORTES LTDA</t>
  </si>
  <si>
    <t>RESTAURANTE LAGUNA LTDA</t>
  </si>
  <si>
    <t>ISLAM MOHAMMAD MUSTAFA MASHNI</t>
  </si>
  <si>
    <t>AUTO POSTO REPUBLICA JULIANA LTDA</t>
  </si>
  <si>
    <t>POSTO HUMAITA EIRELI</t>
  </si>
  <si>
    <t>TIAGO DA LUZ GUIDO</t>
  </si>
  <si>
    <t>CRISTINA ROMAGNA</t>
  </si>
  <si>
    <t>CENTRAL COMERCIO DE COMBUSTIVEIS LTDA</t>
  </si>
  <si>
    <t>LUCIANA DA ROSA</t>
  </si>
  <si>
    <t>PARADA LAIO S LANCHONETE E RESTAURANTE LTDA</t>
  </si>
  <si>
    <t>AUTO POSTO JOVINHO LTDA</t>
  </si>
  <si>
    <t>WAGNER SILVEIRA</t>
  </si>
  <si>
    <t>LUAN DA SILVA HENRIQUE</t>
  </si>
  <si>
    <t>ISTOCK CONVENIENCIA LTDA</t>
  </si>
  <si>
    <t>LUCAS PEREIRA 10247486930</t>
  </si>
  <si>
    <t>RESTAURANTE BELISSIMA LTDA</t>
  </si>
  <si>
    <t>MERCADO FERNANDES E SOUZA LTDA</t>
  </si>
  <si>
    <t>ROSILDA LEONARDO</t>
  </si>
  <si>
    <t>BRUNO M. FAVERO PRODUTOS FARMACEUTICOS LTDA</t>
  </si>
  <si>
    <t>ACADEMIA SUPERACAO LTDA</t>
  </si>
  <si>
    <t>CENTRO AUTOMOTIVO TUBARAO LTDA</t>
  </si>
  <si>
    <t>AUTO POSTO NOVO E SERVICOS LTDA</t>
  </si>
  <si>
    <t>CAMINHO DA BARRA CONVENIENCIA LTDA</t>
  </si>
  <si>
    <t>PEGASUS COMERCIO DE DERIVADOS DE PETROLEO LTDA</t>
  </si>
  <si>
    <t>POSTO MIRIM LTDA</t>
  </si>
  <si>
    <t>PANIFICADORA TRIGOMANIA LTDA</t>
  </si>
  <si>
    <t>RESTAURANTE DA TIA RO LTDA</t>
  </si>
  <si>
    <t>MACHADO BEBIDAS LTDA</t>
  </si>
  <si>
    <t>ADEGA E CONVENIENCIA BARRILADA LTDA</t>
  </si>
  <si>
    <t>BIA CONFEITARIA ARTESANAL LTDA</t>
  </si>
  <si>
    <t>POSTO STAR POINT LTDA</t>
  </si>
  <si>
    <t>SIMONE MARTINS MACHADO</t>
  </si>
  <si>
    <t>CLESIO GARCIA PEREIRA</t>
  </si>
  <si>
    <t>REDE SAO MARCOS COMERCIO DE COMBS LTDA</t>
  </si>
  <si>
    <t>ANDERSON LUIS HOMEM</t>
  </si>
  <si>
    <t>ROBSON NETTO AMBONI</t>
  </si>
  <si>
    <t>VAL MODA INTIMA LTDA</t>
  </si>
  <si>
    <t>INGRID CAROLINE CACHOEIRA JOAQUIM</t>
  </si>
  <si>
    <t>JL COMERCIO DE MEDICAMENTOS LTDA</t>
  </si>
  <si>
    <t>SUL CATARINENSE COMERCIO DE MEDICAMENTOS LTDA.</t>
  </si>
  <si>
    <t>MB COMERCIO DE MEDICAMENTOS LTDA</t>
  </si>
  <si>
    <t>ROSANE ISIDIO MAFRA</t>
  </si>
  <si>
    <t>DEZUITA PASOLD 06564438982</t>
  </si>
  <si>
    <t>CONVENIENCIA 24 HORAS DA HORA LTDA</t>
  </si>
  <si>
    <t>MARIAN ABDUL MAGID CHAMI LTDA</t>
  </si>
  <si>
    <t>AJJ PAES LTDA</t>
  </si>
  <si>
    <t>CHELLY MAQUIAGENS LTDA</t>
  </si>
  <si>
    <t>CONVENIENCIA DA FAMILIA LTDA</t>
  </si>
  <si>
    <t>INES APARECIDA DA SILVA DUTRA</t>
  </si>
  <si>
    <t>ALINE SILVEIRA CARDOSO</t>
  </si>
  <si>
    <t>ISTOCK LTDA</t>
  </si>
  <si>
    <t>LH AUTO POSTO LTDA</t>
  </si>
  <si>
    <t>MARILIA LUISA TAVARES MACHADO</t>
  </si>
  <si>
    <t>PICK IMPORTADOS LTDA</t>
  </si>
  <si>
    <t>AUTO POSTO GM11 LAGUNA LTDA</t>
  </si>
  <si>
    <t>BEBIDAS PORTO LTDA</t>
  </si>
  <si>
    <t>46.798.232 MARCELO VIEIRA DE SOUZA</t>
  </si>
  <si>
    <t>TITON TRUCK DIESEL LTDA</t>
  </si>
  <si>
    <t>DELIMIX ATACADISTA E DISTRIBUIDORA LTDA</t>
  </si>
  <si>
    <t>FRANCIELE DE OLIVEIRA LTDA</t>
  </si>
  <si>
    <t>JULIANA DA SILVA TITON</t>
  </si>
  <si>
    <t>MERCEARIA BLUMENAU LTDA</t>
  </si>
  <si>
    <t>CONFEITARIA SAXONIA LTDA</t>
  </si>
  <si>
    <t>SCHNEIDER E CIA LTDA</t>
  </si>
  <si>
    <t>KAUFHAUS COMERCIO VAREJISTA LTDA</t>
  </si>
  <si>
    <t>MERCADO DORIT RAUH LTDA</t>
  </si>
  <si>
    <t>COMERCIAL THANER LTDA</t>
  </si>
  <si>
    <t>PADARIA E CONFEITARIA ITACU LTDA</t>
  </si>
  <si>
    <t>PANIFICADORA CONF FLOR DE TRIGO LTDA</t>
  </si>
  <si>
    <t>COMERCIAL CASA ALTERNATIVA LTDA</t>
  </si>
  <si>
    <t>SUPERMERCADO EJS LTDA</t>
  </si>
  <si>
    <t>CONFEITARIA TORTEN PARADIES LTDA</t>
  </si>
  <si>
    <t>COMERCIAL BELZ LTDA</t>
  </si>
  <si>
    <t>MINI MERCADO STILLUS LTDA</t>
  </si>
  <si>
    <t>MINI MERCADO VANTAGEM LTDA</t>
  </si>
  <si>
    <t>VALTRUDES FLOHR ME</t>
  </si>
  <si>
    <t>COMERCIO DE ARTESANATOS LUIGGI LTDA</t>
  </si>
  <si>
    <t>PANIFICADORA CONFEITARIA DONA ELLA LTDA</t>
  </si>
  <si>
    <t>MINI MERCADO UCRANIA LTDA</t>
  </si>
  <si>
    <t>JC MINI MERCADO LTDA</t>
  </si>
  <si>
    <t>CONFEITARIA REX LTDA</t>
  </si>
  <si>
    <t>BAR E MERCEARIA NELSON JUST LTDA</t>
  </si>
  <si>
    <t>MSZ CONFEITARIA LTDA</t>
  </si>
  <si>
    <t>CARLOS BEUTER E CIA LTDA</t>
  </si>
  <si>
    <t>COMERCIAL ORQUIDEA EIRELI</t>
  </si>
  <si>
    <t>MERCADO MENGARDA LTDA</t>
  </si>
  <si>
    <t>AGROAVICOLA POMERODE LTDA</t>
  </si>
  <si>
    <t>PADARIA E CONFEITARIA PAO DOCE LTDA</t>
  </si>
  <si>
    <t>CESAR POPPER E CIA LTDA</t>
  </si>
  <si>
    <t>SUPERMERCADO ECONOMICO LTDA</t>
  </si>
  <si>
    <t>PADARIA E CONFEITARIA ROYALE LTDA</t>
  </si>
  <si>
    <t>VILAS MERCADO E BAZAR LTDA</t>
  </si>
  <si>
    <t>AUTO POSTO MANSKE LTDA</t>
  </si>
  <si>
    <t>IRMAOS JC MINIMERCADO E ACOUGUE LTDA</t>
  </si>
  <si>
    <t>POSTO CAMINHO DOS LAGOS LTDA</t>
  </si>
  <si>
    <t>CG RESTAURANTE E ESTACIONAMENTO LTDA</t>
  </si>
  <si>
    <t>MINI MERCADO ALIDOR LTDA</t>
  </si>
  <si>
    <t>MINI MERCADO KOHL LTDA</t>
  </si>
  <si>
    <t>PANIFICADORA MARYMARIA LTDA</t>
  </si>
  <si>
    <t>VARLENE RODRIGUES FISCHER</t>
  </si>
  <si>
    <t>MARLENE MILLNITZ FORMIGARI</t>
  </si>
  <si>
    <t>G E MINI MERCADO LTDA</t>
  </si>
  <si>
    <t>POSTO RIOCEDRENSE LTDA</t>
  </si>
  <si>
    <t>COMERCIAL MURARA LTDA</t>
  </si>
  <si>
    <t>MERCADO CEDRO CENTRAL LTDA</t>
  </si>
  <si>
    <t>MERCADO PETRI LTDA</t>
  </si>
  <si>
    <t>ROSEMERI WILHELM STEINERT</t>
  </si>
  <si>
    <t>PANIFICADORA RIPAO LTDA</t>
  </si>
  <si>
    <t>MERCEARIA POMERODE LTDA</t>
  </si>
  <si>
    <t>MINIMERCADO PONATH LTDA</t>
  </si>
  <si>
    <t>MERCEARIA HENRIQUE LTDA</t>
  </si>
  <si>
    <t>MINIMERCADO POMMERCADO LTDA</t>
  </si>
  <si>
    <t>VALDIR BRANDES MERCEARIA</t>
  </si>
  <si>
    <t>DEBORA CRISTINA STANGE</t>
  </si>
  <si>
    <t>SUPERMERCADO MENESTRINA LTDA</t>
  </si>
  <si>
    <t>RZT COMERCIO DE COMBUSTIVEIS LTDA</t>
  </si>
  <si>
    <t>PANE DORO PANIFICADORA LTDA</t>
  </si>
  <si>
    <t>POSTO TESTO REGA LTDA</t>
  </si>
  <si>
    <t>SUPERMERCADO E LOJA BUSCH LTDA</t>
  </si>
  <si>
    <t>MINI MERCADO JUDA LTDA</t>
  </si>
  <si>
    <t>REJANE FIGURSKI MINIMERCADO</t>
  </si>
  <si>
    <t>CASA DE CARNES NARDELLI LTDA</t>
  </si>
  <si>
    <t>MEGA COMERCIO DE DEPARTAMENTOS LTDA</t>
  </si>
  <si>
    <t>MINI MERCADO BAUER LTDA</t>
  </si>
  <si>
    <t>CHRISTIAN BORGES</t>
  </si>
  <si>
    <t>DROGARIA E FARMACIA CRUZ LTDA</t>
  </si>
  <si>
    <t>MARLEI ADRIANA ARANTD</t>
  </si>
  <si>
    <t>COMERCIAL PLANETA QUINZE LTDA</t>
  </si>
  <si>
    <t>JOAREIS JOSE CORREIA</t>
  </si>
  <si>
    <t>PRESIDENTE COSTA E SILVA</t>
  </si>
  <si>
    <t>EMPORIO CAFETARIA LTDA</t>
  </si>
  <si>
    <t>MERCADO CARIJOS LTDA</t>
  </si>
  <si>
    <t>MAIARA REGUEIRA</t>
  </si>
  <si>
    <t>LEILA FLAVIA LUCKT GOMES</t>
  </si>
  <si>
    <t>SUPERMERCADO REITER EIRELI</t>
  </si>
  <si>
    <t>MERCADO DU MAY LTDA</t>
  </si>
  <si>
    <t>VOLNEI MASSANEIRO</t>
  </si>
  <si>
    <t>MARILDE FORMIGARI DEMARCH</t>
  </si>
  <si>
    <t>PANIFICADORA E CONFEITARIA BADENPAO LTDA</t>
  </si>
  <si>
    <t>POINT DRINK HAUS</t>
  </si>
  <si>
    <t>DK LIMPEZA E EMBALAGENS LTDA</t>
  </si>
  <si>
    <t>FAMA DE GULA COMERCIO ALIMENTICIO LTDA</t>
  </si>
  <si>
    <t>MERCEARIA E ACOUGUE 2D LTDA</t>
  </si>
  <si>
    <t>ANA CAROLINA GUEDES</t>
  </si>
  <si>
    <t>GULA MAIS DO ALEMAO COM DE VARIEDADES LTDA</t>
  </si>
  <si>
    <t>CRISTIANE MAASS RAHN</t>
  </si>
  <si>
    <t>JOSE VILMAR DOS SANTOS</t>
  </si>
  <si>
    <t>JUVENCIO ALVES DE OLIVEIRA</t>
  </si>
  <si>
    <t>PADARIA E CONFEITARIA STEIN LTDA</t>
  </si>
  <si>
    <t>MERCEARIA PRECO BOM LTDA</t>
  </si>
  <si>
    <t>RITA MARIA UTENSILIOS E LIMPEZA LTDA</t>
  </si>
  <si>
    <t>F.C COMERCIO ALIMENTICIO LTDA</t>
  </si>
  <si>
    <t>FIFO DO BIRO MERCEARIA LTDA</t>
  </si>
  <si>
    <t>POSTO VALE EUROPEU LTDA</t>
  </si>
  <si>
    <t>INDA SUL COM DE MEDICAMENTOS E PERF LTDA</t>
  </si>
  <si>
    <t>MINI MERCADO POMMER LTDA</t>
  </si>
  <si>
    <t>MERCADO E ACOUGUE GENTILEZA EIRELI</t>
  </si>
  <si>
    <t>SILVIA PAULA MIRANDA</t>
  </si>
  <si>
    <t>COMERCIAL PINHEIRO LTDA</t>
  </si>
  <si>
    <t>JE MERCADO LTDA</t>
  </si>
  <si>
    <t>MALU PRODUTOS DE HIGIENE E LIMPEZA LTDA</t>
  </si>
  <si>
    <t>ID EMBALAGENS LTDA</t>
  </si>
  <si>
    <t>ELISANDRA SOLANGE METTE</t>
  </si>
  <si>
    <t>FRIGO FRIOS QUALYCARNE EIRELI</t>
  </si>
  <si>
    <t>A C P MADRUGA</t>
  </si>
  <si>
    <t>BEATRIZ ASSING MATTIELLO</t>
  </si>
  <si>
    <t>AURI LOPES DE SOUZA</t>
  </si>
  <si>
    <t>AUTO POSTO CAT LTDA</t>
  </si>
  <si>
    <t>IVONE RODRIGUES FERREIRA GIOVANELLA</t>
  </si>
  <si>
    <t>GULOZITO ALIMENTOS LTDA</t>
  </si>
  <si>
    <t>ENEIAS VIEIRA</t>
  </si>
  <si>
    <t>CONTAINER MARKET LTDA</t>
  </si>
  <si>
    <t>JANICE LUCIANA ADRIANO DE MELO</t>
  </si>
  <si>
    <t>PADARIA E CONFEITARIA DOCES CACAU LTDA</t>
  </si>
  <si>
    <t>PARADA DA ECONOMIA COM DE ALIMENTOS LTDA</t>
  </si>
  <si>
    <t>MERCADO SUPER EXPRESS LTDA</t>
  </si>
  <si>
    <t>JOYCE CUCAS E DOCES LTDA</t>
  </si>
  <si>
    <t>PADERSCHELL PADARIA E CONFEITARIA LTDA</t>
  </si>
  <si>
    <t>MERCADO CONQUISTA LTDA</t>
  </si>
  <si>
    <t>DELICIA VERDI LTDA</t>
  </si>
  <si>
    <t>MULTIDOCES INDUSTRIA E COMERCIO DE BOLACHAS LTDA</t>
  </si>
  <si>
    <t>GRAAN EMPORIO LTDA</t>
  </si>
  <si>
    <t>JOAO VICTOR MIRIN</t>
  </si>
  <si>
    <t>MERCADO E ACOUGUE AMF LTDA</t>
  </si>
  <si>
    <t>BLUVERDE ASSINATURA DE FRUTAS LTDA</t>
  </si>
  <si>
    <t>BELLY SORVETES LTDA</t>
  </si>
  <si>
    <t>AUREA LETICIA PALUSKI PINTO</t>
  </si>
  <si>
    <t>DROGARIA E FARMACIA MENESTRINA LTDA</t>
  </si>
  <si>
    <t>STEFANIE CRISTINE DE SOUZA LTDA</t>
  </si>
  <si>
    <t>MARLENE DA SILVA</t>
  </si>
  <si>
    <t>SERPA COMERCIAL EMPREENDIMENTOS LTDA</t>
  </si>
  <si>
    <t>MERCADO RIBEIRAO BRANCO LTDA</t>
  </si>
  <si>
    <t>MERCADO PALMEIRAS FLORIANI LTDA</t>
  </si>
  <si>
    <t>PADARIA E CONFEITARIA CRUKIL LTDA</t>
  </si>
  <si>
    <t>NOVA ANDRIOLLI PADARIA E CONFEITARIA LTDA</t>
  </si>
  <si>
    <t>MERCADO PEG ZENI LTDA</t>
  </si>
  <si>
    <t>FEST HAUS - A CASA DAS FESTAS LTDA</t>
  </si>
  <si>
    <t>ANDREA DE FAVERI</t>
  </si>
  <si>
    <t>MERCADO MINNI PRECO LTDA</t>
  </si>
  <si>
    <t>CINTHIA LEMKE</t>
  </si>
  <si>
    <t>COMERCIO ALIMENTOS VICTORIA LTDA</t>
  </si>
  <si>
    <t>61.522.065 SONIA MARA SIGNORINI OLIBONI</t>
  </si>
  <si>
    <t>NO JARDIM RESTAURANTE LTDA</t>
  </si>
  <si>
    <t>CARLOS EDUARDO CAMPOS MENON MERCADO PARK DA LAGOA LTDA</t>
  </si>
  <si>
    <t>63.185.247 ADEMIR COFFERI DA CRUZ</t>
  </si>
  <si>
    <t>FRANCIELI DIAS</t>
  </si>
  <si>
    <t>ELORA LEITEMPERGHER</t>
  </si>
  <si>
    <t>MENEGILDO ENGENHARIA LTDA</t>
  </si>
  <si>
    <t>JM SERRALHERIA LTDA</t>
  </si>
  <si>
    <t>BAR E SORVETERIA SCHMIDT LTDA</t>
  </si>
  <si>
    <t>SUPER BROT LANCHES LTDA</t>
  </si>
  <si>
    <t>RESTAURANTE PER TUTTI LTDA</t>
  </si>
  <si>
    <t>PEDRO GRACIOLO</t>
  </si>
  <si>
    <t>CAFE E LANCHONETE PINGUIN LTDA</t>
  </si>
  <si>
    <t>CHURRASCARIA TONI LTDA</t>
  </si>
  <si>
    <t>GUILHERME LEONARDO SCOTTINI ZABEL</t>
  </si>
  <si>
    <t>REKYNTE E SABOR PANIF E CONF LTDA</t>
  </si>
  <si>
    <t>POSTO ZIMMER LTDA</t>
  </si>
  <si>
    <t>BENDITO POSTO EIRELI</t>
  </si>
  <si>
    <t>ALEMAO BATATA CHOPERIA</t>
  </si>
  <si>
    <t>RESTAURANTE FG LTDA</t>
  </si>
  <si>
    <t>POSTO ZIMMERMANN</t>
  </si>
  <si>
    <t>MAKUKO S PASTELARIA LTDA</t>
  </si>
  <si>
    <t>SULAMERICANA MODAS LTDA</t>
  </si>
  <si>
    <t>VIA SUL LTDA</t>
  </si>
  <si>
    <t>AUTO POSTO TEXAS LTDA</t>
  </si>
  <si>
    <t>POSTO ZIMMERMANN LTDA</t>
  </si>
  <si>
    <t>GUGA S COFFE LTDA</t>
  </si>
  <si>
    <t>POSTO DE SERVICOS BR BLU LTDA</t>
  </si>
  <si>
    <t>TRES ZEN LTDA</t>
  </si>
  <si>
    <t>BRUNO SAUNA LTDA</t>
  </si>
  <si>
    <t>HENRIQUE SCHIMITT</t>
  </si>
  <si>
    <t>CENTURION LOJA DE DEPARTAMENTOS LTDA</t>
  </si>
  <si>
    <t>POSTO CACADORES LTDA</t>
  </si>
  <si>
    <t>JRX COMERCIO DE COMBUSTIVEIS LTDA</t>
  </si>
  <si>
    <t>COMERCIAL QUANTA COISA EIRELI</t>
  </si>
  <si>
    <t>KELVIN FARMACIA E DROGARIA LTDA</t>
  </si>
  <si>
    <t>F A C COM DE PRODUTOS ALIMENTICIOS LTDA</t>
  </si>
  <si>
    <t>CAFE 10 LANCHONETE LTDA</t>
  </si>
  <si>
    <t>RESTAURANTE SABOR IMPERIAL LTDA</t>
  </si>
  <si>
    <t>AUTO POSTO BLU LTDA</t>
  </si>
  <si>
    <t>AUTO POSTO TESTONI LTDA</t>
  </si>
  <si>
    <t>RESTAURANTE E LANCHONETE N C L LTDA</t>
  </si>
  <si>
    <t>DROGARIA FLORIANO PEIXOTO LTDA</t>
  </si>
  <si>
    <t>POSTO DE GASOLINA MORETTO LTDA</t>
  </si>
  <si>
    <t>CANTINHO NATURAL COMERCIO DE GENEROS ALIMENTICIOS LTDA</t>
  </si>
  <si>
    <t>AUTO POSTO BELA JOIA LTDA</t>
  </si>
  <si>
    <t>POSTO AUTOBLU LTDA</t>
  </si>
  <si>
    <t>POSTO VILA GERMANICA LTDA</t>
  </si>
  <si>
    <t>Z R S LANCHONETE E RESTAURANTE EIRELI</t>
  </si>
  <si>
    <t>ECCO COMERCIO DE MEDICAMENTOS LTDA</t>
  </si>
  <si>
    <t>ESTRELA GRILL CHURRAS E EVENTOS LTDA</t>
  </si>
  <si>
    <t>AUTO POSTO NENEN LTDA</t>
  </si>
  <si>
    <t>VALMOR BARBIERI</t>
  </si>
  <si>
    <t>FLORICULTURA E AVIAMENTOS MM LTDA</t>
  </si>
  <si>
    <t>LANCHONETE E RESTAURANTE MARIAN LTDA ME</t>
  </si>
  <si>
    <t>FLORICULTURA COM DE FLORES I S LTDA</t>
  </si>
  <si>
    <t>BEIRA RIO RESTAURANTE E PIZZARIA LTDA</t>
  </si>
  <si>
    <t>AUTO POSTO PADILHA LTDA</t>
  </si>
  <si>
    <t>AUTO POSTO GASPAR LTDA</t>
  </si>
  <si>
    <t>KANTINHO DA ARTE COM DE FLORES LTDA</t>
  </si>
  <si>
    <t>DE FLORES FLORIC E ART P PRESENTES LTDA</t>
  </si>
  <si>
    <t>BONATELLI E MORAS COM DE MED E PERF LTDA</t>
  </si>
  <si>
    <t>FLORICULTURA PAPE FLORES LTDA</t>
  </si>
  <si>
    <t>O DOCEIRO LTDA</t>
  </si>
  <si>
    <t>M E A FARMA LTDA</t>
  </si>
  <si>
    <t>PETROMAIS DE COM DE COMBUSTIVEIS LTDA</t>
  </si>
  <si>
    <t>PAPELARIA DANUBIO LTDA</t>
  </si>
  <si>
    <t>SANTO ANDRE COM DE MEDICAMENTOS LTDA</t>
  </si>
  <si>
    <t>TONHO GAS LTDA</t>
  </si>
  <si>
    <t>BAZAR LUCIA LTDA</t>
  </si>
  <si>
    <t>RODRIGO VIEIRA BAZAR</t>
  </si>
  <si>
    <t>MERCEARIA E BAR NS LTDA</t>
  </si>
  <si>
    <t>COMERCIAL PLANETA BLU LTDA</t>
  </si>
  <si>
    <t>JR LAN HOUSE E SERVICOS LTDA</t>
  </si>
  <si>
    <t>GILTEC COM ELETRICO LTDA</t>
  </si>
  <si>
    <t>PESQUEIRO SANTA MARIA LTDA</t>
  </si>
  <si>
    <t>QUANTA COISA UTILIDADES LTDA</t>
  </si>
  <si>
    <t>GUTES BROT LTDA</t>
  </si>
  <si>
    <t>EMPORIO FROZEN COM VAR DE BEBIDAS E ALIM LTDA</t>
  </si>
  <si>
    <t>OCTOBERPOSTO COM DE COMBUSTIVEL LTDA</t>
  </si>
  <si>
    <t>AGNALDO DOS SANTOS CAMARGO</t>
  </si>
  <si>
    <t>LANCHONETE LMJ LTDA</t>
  </si>
  <si>
    <t>SANTOS CASA E CONSTRUCAO LTDA</t>
  </si>
  <si>
    <t>WESLEI MONTOANELLI LTDA</t>
  </si>
  <si>
    <t>AUTO POSTO BAILER II LTDA</t>
  </si>
  <si>
    <t>SPLENDORE COMERCIAL IMPORTADORA LTDA</t>
  </si>
  <si>
    <t>PHILIPE JOSE RAMOS EIRELI</t>
  </si>
  <si>
    <t>AUTO POSTO DWB EIRELI</t>
  </si>
  <si>
    <t>MEGA MANIA BAZAR PAPELARIA E UTILIT LTDA</t>
  </si>
  <si>
    <t>COMERCIAL DUBAI BRASIL LTDA</t>
  </si>
  <si>
    <t>AUTO POSTO DON JUAN</t>
  </si>
  <si>
    <t>NELSON ROBERTO CANDIDO</t>
  </si>
  <si>
    <t>VIDA ATIVA PRODUTOS NATURAIS EIRELI</t>
  </si>
  <si>
    <t>MERCADO KREMER &amp; SILVA LTDA</t>
  </si>
  <si>
    <t>BK CAFE LANCHONETE LTDA</t>
  </si>
  <si>
    <t>MANUELA ARREVILLAGA</t>
  </si>
  <si>
    <t>TR COMERCIO LTDA</t>
  </si>
  <si>
    <t>BAR MARIKAINE LTDA</t>
  </si>
  <si>
    <t>QUIOSQUE DECK LTDA</t>
  </si>
  <si>
    <t>BBUFFET HAUS REFEICOES E LOCACOES DE MATERIAIS LTDA</t>
  </si>
  <si>
    <t>EMBALAGENS TRES IRMAOS LTDA</t>
  </si>
  <si>
    <t>DOCTOR CAFETERIA LTDA</t>
  </si>
  <si>
    <t>PADARIA E CONFEITARIA CASTELINHO LTDA</t>
  </si>
  <si>
    <t>VOLNEI SERVICOS DE BUFFET LTDA EPP</t>
  </si>
  <si>
    <t>PURA GULA LANCHONETE LTDA</t>
  </si>
  <si>
    <t>SAFRA COMERCIO DE CAFE IMPOR E EXPO LTDA</t>
  </si>
  <si>
    <t>FARMACIA MADEFAR LTDA</t>
  </si>
  <si>
    <t>DAVID CRUZ SORVETERIA EIRELI ME</t>
  </si>
  <si>
    <t>FARLI TADEU POLI</t>
  </si>
  <si>
    <t>EMPORIO DO PASTEL LANC MERC E COM DE BEBIDAS LTDA</t>
  </si>
  <si>
    <t>MARISA ADRIANA CORREA</t>
  </si>
  <si>
    <t>BAZAR CENTRAL COM DE UTIL DOMESTICAS LTDA</t>
  </si>
  <si>
    <t>FISCHER COMBUSTIVEL EIRELI</t>
  </si>
  <si>
    <t>ZE DOS VASOS FLORICULTURA LTDA</t>
  </si>
  <si>
    <t>TRANSPORTES TERRAP E COM CACADORES LTDA</t>
  </si>
  <si>
    <t>FAZZENDA HOTEIS LTDA</t>
  </si>
  <si>
    <t>FABIANO PEDROSO CEREAIS</t>
  </si>
  <si>
    <t>GARDEN CENTER VELHA LTDA</t>
  </si>
  <si>
    <t>EMPORIO E CAFETERIA MARECHAL LTDA</t>
  </si>
  <si>
    <t>M C F COMERCIO E DISTRIBUIDORA LTDA</t>
  </si>
  <si>
    <t>MARCELI CONVENIENCIA E TABACARIA LTDA</t>
  </si>
  <si>
    <t>AMAZONAS COMERCIO DE COMBUSTIVEIS LTDA</t>
  </si>
  <si>
    <t>BLUMENKAFFEE PADARIA E CAFEITARIA LTDA</t>
  </si>
  <si>
    <t>POSTO JC LTDA</t>
  </si>
  <si>
    <t>EMPORIO DA ESFIHA ALIMENTOS LTDA</t>
  </si>
  <si>
    <t>AUTO POSTO ROTA DOS RECANTOS NATURAIS LTDA</t>
  </si>
  <si>
    <t>AUTO POSTO MAIS EIRELI</t>
  </si>
  <si>
    <t>FARMACIA E DROGARIA COM DE MEDICA 2001 LTDA</t>
  </si>
  <si>
    <t>JEFERSON LUIZ SANTOS DA FONSECA</t>
  </si>
  <si>
    <t>VIKING S BEER COMERCIO DE BEBIDA EIRELI</t>
  </si>
  <si>
    <t>JAMAEL JOAQUIM DA SILVA</t>
  </si>
  <si>
    <t>PASTELARIA CHINESA LTDA</t>
  </si>
  <si>
    <t>RESTAURANTE EMPORIO RECANTO DO SABOR LTDA</t>
  </si>
  <si>
    <t>GILMAR LICHTENFELZ</t>
  </si>
  <si>
    <t>PESQUE E PAGUE PROGRESSO LTDA</t>
  </si>
  <si>
    <t>BOLACHA CAFE LTDA</t>
  </si>
  <si>
    <t>NILTON NATALIO VAZ</t>
  </si>
  <si>
    <t>SUPERDRINKS LTDA</t>
  </si>
  <si>
    <t>MARIA MOLE DOCES LTDA</t>
  </si>
  <si>
    <t>CACADORES PRODUTOS E SERVICOS LTDA</t>
  </si>
  <si>
    <t>MAGAZZINO PER PIZZA LTDA</t>
  </si>
  <si>
    <t>QUANTA COISA LTDA</t>
  </si>
  <si>
    <t>DENISE ESPINDOLA MACHOTA</t>
  </si>
  <si>
    <t>ADEMIR MICHEL</t>
  </si>
  <si>
    <t>GE REFEICOES LTDA</t>
  </si>
  <si>
    <t>BARBEARIA AMARAL E MARTINI LTDA</t>
  </si>
  <si>
    <t>ARMAZEN DA NEREU LTDA</t>
  </si>
  <si>
    <t>CARLOS FRANCISCO VENTURA DA SILVA</t>
  </si>
  <si>
    <t>NAZARIO ROSA E RODRIGUES COMERCIO DE MEDICAMENTOS LTDA</t>
  </si>
  <si>
    <t>CHARLES DE OLIVEIRA</t>
  </si>
  <si>
    <t>FARMA VELHA CENTRAL LTDA</t>
  </si>
  <si>
    <t>JULIANA GRACIOLO LTDA</t>
  </si>
  <si>
    <t>MARIA ROSA RUBERTI DALABENETA</t>
  </si>
  <si>
    <t>VK BEER COMERCIO DE BEBIDAS LTDA</t>
  </si>
  <si>
    <t>FARMABELA LTDA</t>
  </si>
  <si>
    <t>CAFETERIA DANIEL LTDA</t>
  </si>
  <si>
    <t>JANETE FILIPPONI MARCINAKI</t>
  </si>
  <si>
    <t>AUTO POSTO KOLTUN LTDA</t>
  </si>
  <si>
    <t>LA DULLIE H GELATERIA LTDA</t>
  </si>
  <si>
    <t>FABIO LIMA QUEIROZ</t>
  </si>
  <si>
    <t>JLKG FARMACIA E DROGARIA LTDA</t>
  </si>
  <si>
    <t>HOOKAROCHA COMERCIO E ALIMENTOS LTDA</t>
  </si>
  <si>
    <t>LA DULLIE GELLATERIA LTDA</t>
  </si>
  <si>
    <t>SHEILA LUTZ</t>
  </si>
  <si>
    <t>FRANCINE PEREIRA DA CRUZ</t>
  </si>
  <si>
    <t>NOSSO GASTRO BAR LTDA</t>
  </si>
  <si>
    <t>CAFETERIA GSM LTDA</t>
  </si>
  <si>
    <t>EDILCE JAQUE DOS SANTOS LTDA</t>
  </si>
  <si>
    <t>CASA DA MARMITA BLU LTDA</t>
  </si>
  <si>
    <t>EXPRESSO SABOR WS LTDA</t>
  </si>
  <si>
    <t>CB COMERCIO DE UTILIDADES LTDA</t>
  </si>
  <si>
    <t>FLOW RESTAURANTE E CAFE LTDA</t>
  </si>
  <si>
    <t>JOSE ROBERTO ARAUJO SILVA</t>
  </si>
  <si>
    <t>AR ESFIHARIA LTDA</t>
  </si>
  <si>
    <t>PABLO VEICULOS LTDA</t>
  </si>
  <si>
    <t>LANCHONETE E PIZZARIA PETYBON LTDA</t>
  </si>
  <si>
    <t>FLSBRUNCH LTDA</t>
  </si>
  <si>
    <t>FARMACIA E DROGARIA GABYWEBER LTDA</t>
  </si>
  <si>
    <t>MARCOS ROVERE</t>
  </si>
  <si>
    <t>KAUANE CAROLINA DA VEIGA GONCALVES</t>
  </si>
  <si>
    <t>DAXINA CENTER BLUMENAU LTDA</t>
  </si>
  <si>
    <t>LEONEL MISTURA</t>
  </si>
  <si>
    <t>DAMAQUINA, DAMAQUINA LTDA</t>
  </si>
  <si>
    <t>SUQTEL PASTELARIA E LANCHERIA LTDA</t>
  </si>
  <si>
    <t>JUDITE RAIMONDI ALVES</t>
  </si>
  <si>
    <t>CAFE E LANCHONETE PONTE LTDA</t>
  </si>
  <si>
    <t>HOPE PIZZA LTDA</t>
  </si>
  <si>
    <t>FLORICULTURA BLUMENAU LTDA</t>
  </si>
  <si>
    <t>MARISTELA BERLIN AZEVEDO ROGERIO</t>
  </si>
  <si>
    <t>PAPELARIA E LIVRARIA MAFISA LTDA</t>
  </si>
  <si>
    <t>DANIELA PATRICIA PERINI</t>
  </si>
  <si>
    <t>WANDERLEY CHAVES</t>
  </si>
  <si>
    <t>ALBERTO JOSE DE OLIVEIRA</t>
  </si>
  <si>
    <t>ALEXANDRA DE OLIVEIRA LUZ</t>
  </si>
  <si>
    <t>ALECRIM CASA E FLORES LTDA</t>
  </si>
  <si>
    <t>SIMONE LAURENTINO</t>
  </si>
  <si>
    <t>POSTO ISLEB LTDA</t>
  </si>
  <si>
    <t>FARMALAN COM DE PROD FARMACEUTICOS LTDA</t>
  </si>
  <si>
    <t>RUVIAS ALIMENTACAO LTDA</t>
  </si>
  <si>
    <t>REFOPA JOLI DISTR DE REV E LIVROS LTDA</t>
  </si>
  <si>
    <t>MARIO JOSE MACHOTA RELOJOARIA E JOALHERIA LTDA</t>
  </si>
  <si>
    <t>HOTEL BERGBLICK LTDA</t>
  </si>
  <si>
    <t>RESTAURANTE SCHROEDER LTDA</t>
  </si>
  <si>
    <t>POSTO Z12 LTDA</t>
  </si>
  <si>
    <t>LANCHONETE E RESTAURANTE LUNGE LTDA</t>
  </si>
  <si>
    <t>POSTO Z17 LTDA</t>
  </si>
  <si>
    <t>MARTINI COMERCIO DE COMBUSTIVEIS LTDA</t>
  </si>
  <si>
    <t>ASSOC DOS FISSURADOS DO VALE DO ITAJAI</t>
  </si>
  <si>
    <t>AUTO POSTO EXPRESSO LTDA</t>
  </si>
  <si>
    <t>COMERCIO DE CEREAIS E AGROPEC WEILER LT</t>
  </si>
  <si>
    <t>LANCHONETE SO ALEGRIA LTDA</t>
  </si>
  <si>
    <t>AGROPECUARIA POMMERLINK LTDA</t>
  </si>
  <si>
    <t>AUTO POSTO NB LTDA</t>
  </si>
  <si>
    <t>JOALHERIA E OTICA PRESIDENTE LTDA</t>
  </si>
  <si>
    <t>POSTO FORTALEZA LTDA</t>
  </si>
  <si>
    <t>AUTO POSTO TRIBESS LTDA</t>
  </si>
  <si>
    <t>LANCHONETE PARADA 10 LTDA</t>
  </si>
  <si>
    <t>AUTO POSTO SALTO LTDA</t>
  </si>
  <si>
    <t>CAFE EXPRESSO MILS LTDA</t>
  </si>
  <si>
    <t>POSTO Z18 LTDA</t>
  </si>
  <si>
    <t>FLORICULTURA ROSA DE SAROM LTDA</t>
  </si>
  <si>
    <t>HOTEL SCHROEDER LTDA</t>
  </si>
  <si>
    <t>POSTO DALCASTAGNE LTDA</t>
  </si>
  <si>
    <t>RESTAURANTE LAFERRARI LTDA</t>
  </si>
  <si>
    <t>POSTO ITOUPAVAZINHA LTDA</t>
  </si>
  <si>
    <t>POSTO Z20 LTDA</t>
  </si>
  <si>
    <t>AUTO POSTO ROBERTO LTDA</t>
  </si>
  <si>
    <t>MLA LANCHONETE E RESTAURANTE LTDA</t>
  </si>
  <si>
    <t>KICASA BELLA COM DE FLORICULTURA E SERV ADM LTDA</t>
  </si>
  <si>
    <t>FARMAHAAS DROGARIA LTDA EPP</t>
  </si>
  <si>
    <t>AUTO POSTO TESTO SALTO LTDA</t>
  </si>
  <si>
    <t>PETRO POSTO UNIAO LTDA</t>
  </si>
  <si>
    <t>AUTO POSTO ENCANO LTDA</t>
  </si>
  <si>
    <t>DOLORES PASOLD</t>
  </si>
  <si>
    <t>RESTAURANTE RECANTO DIVISA LTDA</t>
  </si>
  <si>
    <t>ESPACO DAS FLORES FLORICULTURA LTDA</t>
  </si>
  <si>
    <t>FARMACIA NOSSA SENHORA LTDA</t>
  </si>
  <si>
    <t>FARMACIA CENTRAL EIRELI</t>
  </si>
  <si>
    <t>NATURHAUS LOJA DE PROD ALM NATURAIS LTDA</t>
  </si>
  <si>
    <t>PANETTO CONVENIENCIA LTDA</t>
  </si>
  <si>
    <t>LC FARMA COM DE PROD FARMACEUTICOS LTDA</t>
  </si>
  <si>
    <t>JNTP POSTOS TELEFONICOS LTDA</t>
  </si>
  <si>
    <t>LENOIR DA SILVA LTDA</t>
  </si>
  <si>
    <t>AUTO POSTO ZFF EIRELI</t>
  </si>
  <si>
    <t>ROMANO POKREVIESKI ME</t>
  </si>
  <si>
    <t>DROGARIA E FARMACIA PEREIRA LTDA</t>
  </si>
  <si>
    <t>MORAS E OLIVEIRA COM DE MED E PERF LTDA</t>
  </si>
  <si>
    <t>FARMACIA ULTRAFARMA EIRELI</t>
  </si>
  <si>
    <t>INDAFARMA FARMACIA LTDA</t>
  </si>
  <si>
    <t>DEMOCRATA RESTAURANTE E LANCH LTDA</t>
  </si>
  <si>
    <t>RUT HENNIIGS ME</t>
  </si>
  <si>
    <t>VOLPHI FARMACIA E DROGARIA LTDA</t>
  </si>
  <si>
    <t>FLORICULTURA CAMILA LTDA</t>
  </si>
  <si>
    <t>RESTAURANTE ZANONI LTDA</t>
  </si>
  <si>
    <t>CANTINA E RESTAURANTE MAIS SABOR LTDA</t>
  </si>
  <si>
    <t>VALENTIM TAMBOSI</t>
  </si>
  <si>
    <t>PRINCES FLORICULTURA LTDA</t>
  </si>
  <si>
    <t>FLORICULTURA HARMONIA DAS FLORES LTDA</t>
  </si>
  <si>
    <t>FARMACIA SAO LUIZ LTDA</t>
  </si>
  <si>
    <t>CCG FARMACIA E DROGARIA LTDA</t>
  </si>
  <si>
    <t>JENILU FLORES E PRESENTES LTDA</t>
  </si>
  <si>
    <t>ESTILO NATURAL PRODUTOS NATURAIS EIRELI</t>
  </si>
  <si>
    <t>GIRASSOL PADARIA E CONFEITARIA LTDA</t>
  </si>
  <si>
    <t>POSTO Z16 LTDA</t>
  </si>
  <si>
    <t>NIVA FARMA LTDA</t>
  </si>
  <si>
    <t>AUTO POSTO VITORIA REGIA LTDA</t>
  </si>
  <si>
    <t>EMPORIO FLORIANO PRODUTOS NATURAIS LTDA</t>
  </si>
  <si>
    <t>POSTO DE COMBUSTIVEIS MAX LTDA</t>
  </si>
  <si>
    <t>RUBIANA CORREA</t>
  </si>
  <si>
    <t>BLUMENAU PARAISO GARDEN LTDA</t>
  </si>
  <si>
    <t>FRANCIELE MASQUIO</t>
  </si>
  <si>
    <t>HUGO LEANDRO ESSIG E CIA LTDA</t>
  </si>
  <si>
    <t>IRANI DA SILVA COMERCIANTE</t>
  </si>
  <si>
    <t>DOCE FLORES LTDA</t>
  </si>
  <si>
    <t>NATURAPRO COM DE PROD NATURAIS EIRELI</t>
  </si>
  <si>
    <t>MARIANA MICHELS GAULKE</t>
  </si>
  <si>
    <t>RESTAURANTE FOGAO A LENHA LTDA</t>
  </si>
  <si>
    <t>DONA ANA RESTAURANTE LTDA</t>
  </si>
  <si>
    <t>BERNADETE ICELDA ALVES DE OLIVEIRA</t>
  </si>
  <si>
    <t>TECNOFESTAS ARTIGOS PARA FESTAS LTDA</t>
  </si>
  <si>
    <t>KI BATATA LTDA</t>
  </si>
  <si>
    <t>HOTEL ZANDONA LTDA</t>
  </si>
  <si>
    <t>GOLDEN FARMA LTDA</t>
  </si>
  <si>
    <t>SNOOP LANCHES LTDA</t>
  </si>
  <si>
    <t>ANDERSON NERIS WITCEL COMERCIAL</t>
  </si>
  <si>
    <t>POUSADA LIEBE ALPINE LTDA</t>
  </si>
  <si>
    <t>DB UTILIDADES LTDA</t>
  </si>
  <si>
    <t>TERESINHA DELL AGNOLO</t>
  </si>
  <si>
    <t>COMERCIO DE COMBUSTIVEIS ETZOLD LTDA</t>
  </si>
  <si>
    <t>CAFETERIA ROPELATO LTDA</t>
  </si>
  <si>
    <t>HOOKAH SPACE TABACARIA E BEBIDAS EIRELI</t>
  </si>
  <si>
    <t>AQUILINO JOSE DOS SANTOS</t>
  </si>
  <si>
    <t>PRESENTES D MAIS LTDA</t>
  </si>
  <si>
    <t>CASCANEIA PARK HOTEL LTDA</t>
  </si>
  <si>
    <t>SUELI WOLTER</t>
  </si>
  <si>
    <t>COMERCIAL DB LTDA</t>
  </si>
  <si>
    <t>AUTO POSTO FORTALEZA LTDA</t>
  </si>
  <si>
    <t>POSTO DE COMBUSTIVEL MARCIO EIRELI</t>
  </si>
  <si>
    <t>FARMA MAIS FARMACIA EIRELI</t>
  </si>
  <si>
    <t>RODRIGO BERNARDO</t>
  </si>
  <si>
    <t>DAS RAMOS LTDA</t>
  </si>
  <si>
    <t>ALEXANDRE ANDREIS BAUER</t>
  </si>
  <si>
    <t>STYLO FARMA CELSO EIRELI</t>
  </si>
  <si>
    <t>FARMACIA NOSSA SENHORA DO CARMO LTDA</t>
  </si>
  <si>
    <t>VANESSA HAYASHI</t>
  </si>
  <si>
    <t>VANESIA KUSTER</t>
  </si>
  <si>
    <t>BAZAR REUTER LTDA</t>
  </si>
  <si>
    <t>MARTA DONUTS LTDA</t>
  </si>
  <si>
    <t>DJ COMERCIO DE MEDICAMENTOS LTDA</t>
  </si>
  <si>
    <t>P S MOREIRA SORVETES LTDA</t>
  </si>
  <si>
    <t>RESTAURANTE ARCA DE NOE LTDA</t>
  </si>
  <si>
    <t>FARMA MORO LTDA</t>
  </si>
  <si>
    <t>LIBER CAFE E LOJA LTDA</t>
  </si>
  <si>
    <t>RESTAURANTE ENCONTRO DE SABORES LTDA</t>
  </si>
  <si>
    <t>RWP IMOVEIS LTDA</t>
  </si>
  <si>
    <t>ZOOMANIA COMERCIO LTDA</t>
  </si>
  <si>
    <t>FARMACIA E DROGARIA RC EIRELI</t>
  </si>
  <si>
    <t>STAR COMERCIO DE SORVETES LTDA</t>
  </si>
  <si>
    <t>SOCIETY LANCHONETE ROCKEMBACH EIRELI</t>
  </si>
  <si>
    <t>CAJUSUL EMPORIO LTDA</t>
  </si>
  <si>
    <t>DORA FARMA COM DE PROD FARMACEUTICOS LTDA</t>
  </si>
  <si>
    <t>LOJAS CASA DO COLONO LTDA</t>
  </si>
  <si>
    <t>POMERMED LTDA</t>
  </si>
  <si>
    <t>MARO DISTRIBUIDORA DE ALIMENTOS LTDA</t>
  </si>
  <si>
    <t>SAFE FOOD COM DE PROD ALIMENTICIOS LTDA</t>
  </si>
  <si>
    <t>ZUCCHINI SERVICOS DE ALIMENTACAO LTDA</t>
  </si>
  <si>
    <t>J E M FARMA LTDA</t>
  </si>
  <si>
    <t>JANAINA FERREIRA BATISTA</t>
  </si>
  <si>
    <t>POSTOS 7 LTDA</t>
  </si>
  <si>
    <t>MAGIA DAS FLORES LTDA</t>
  </si>
  <si>
    <t>LUCIANO PORATH</t>
  </si>
  <si>
    <t>ASSOCIACAO DE PANIFICADORAS FORTE PAO</t>
  </si>
  <si>
    <t>LS DISTRIBUIDORA LTDA</t>
  </si>
  <si>
    <t>OMA BEER CERVEJARIA LTDA</t>
  </si>
  <si>
    <t>NATURALISSIMA M E S LTDA</t>
  </si>
  <si>
    <t>PIZZARIA RECANTO DIVISA LTDA</t>
  </si>
  <si>
    <t>SILVA E WALTRICH COMBUSTIVEIS LTDA</t>
  </si>
  <si>
    <t>BIERGARTEN POMERANIA LTDA</t>
  </si>
  <si>
    <t>ASATOMA COMERCIO VAREJISTA LTDA</t>
  </si>
  <si>
    <t>MEGA DOG LANCHES LTDA</t>
  </si>
  <si>
    <t>MILKY LOVER LTDA</t>
  </si>
  <si>
    <t>JRP DESFILES E PRODUCOES LTDA</t>
  </si>
  <si>
    <t>KHAOANE ISOTTON DE SOUZA</t>
  </si>
  <si>
    <t>QUINTAL DA OMA LTDA</t>
  </si>
  <si>
    <t>LUX CONVENIENCIA ITOUPAVA NORTE LTDA</t>
  </si>
  <si>
    <t>R.M. CAMPOS COMERCIO DE COMBUSTIVEIS E LUBRIFICANTES LTDA</t>
  </si>
  <si>
    <t>RENI SANDRIN</t>
  </si>
  <si>
    <t>FLORA ITOUPAVA GARDEN LTDA</t>
  </si>
  <si>
    <t>SHAKE LOVER LTDA</t>
  </si>
  <si>
    <t>GMO COMERCIO DE MEDICAMENTOS E PERFUMARIA LTDA</t>
  </si>
  <si>
    <t>MARTA TEREZINHA ELIAS</t>
  </si>
  <si>
    <t>BC SHAKER LTDA</t>
  </si>
  <si>
    <t>VADEIR JOSE ROITTER</t>
  </si>
  <si>
    <t>THE FAMILY'S BURGER E PIZZA LTDA</t>
  </si>
  <si>
    <t>PRIME PUB LOUNGE LTDA</t>
  </si>
  <si>
    <t>MULLER E PHILIPPI DROGARIA LTDA</t>
  </si>
  <si>
    <t>COMERCIAL MUELLER LTDA</t>
  </si>
  <si>
    <t>BELO OP LTDA</t>
  </si>
  <si>
    <t>IW BURGUER LTDA</t>
  </si>
  <si>
    <t>RESTAURANTE E MARMITARIA BLU DOG LTDA</t>
  </si>
  <si>
    <t>THE FAMILY S BURGER E PIZZA NS LTDA</t>
  </si>
  <si>
    <t>RESTAURANTE CMX LTDA</t>
  </si>
  <si>
    <t>MM PADARIA, CONFEITARIA E RESTAURANTE LTDA</t>
  </si>
  <si>
    <t>LC ARMAZEM DA VEIGA LTDA</t>
  </si>
  <si>
    <t>NOVXXX EMPORIUM LTDA</t>
  </si>
  <si>
    <t>55.483.147 LEONARDO LADISLAUS HENN TAX</t>
  </si>
  <si>
    <t>ITA SHAKER LTDA</t>
  </si>
  <si>
    <t>PERICLES QUEIROZ MORETTI 29264810803</t>
  </si>
  <si>
    <t>THE FAMILY S INDAIAL LTDA</t>
  </si>
  <si>
    <t>ENCONTRO DE SABORES COMERCIO DE ALIMENTOS LTDA</t>
  </si>
  <si>
    <t>THE FAMILY S CENTRO BLUMENAU LTDA</t>
  </si>
  <si>
    <t>THE FAMILY S SHOPPING BLUMENAU LTDA</t>
  </si>
  <si>
    <t>SHEILA ALVES DO PRADO</t>
  </si>
  <si>
    <t>MG CONVENIENCIA LTDA</t>
  </si>
  <si>
    <t>POSTO CIDADE NOVA LTDA</t>
  </si>
  <si>
    <t>ANELISE TIERLING</t>
  </si>
  <si>
    <t>BALDISSERA COMERCIO DE UTILIDADES LTDA</t>
  </si>
  <si>
    <t>KAFFEE ECKE POMERODE LTDA</t>
  </si>
  <si>
    <t>ERVA DOCE PRODUTOS NATURAIS LTDA</t>
  </si>
  <si>
    <t>BAZAR JHONNY LTDA</t>
  </si>
  <si>
    <t>THE FAMILY S GASTRONOMIA LTDA</t>
  </si>
  <si>
    <t>CRISTIANO PEREIRA DE OLIVEIRA</t>
  </si>
  <si>
    <t>COMERCIAL MN LTDA</t>
  </si>
  <si>
    <t>JOSE CARLOS LIMA</t>
  </si>
  <si>
    <t>MARIA MARTA DA SILVA FLOR NUNES</t>
  </si>
  <si>
    <t>LUCCA CANTINA SERVICOS DE ALIMENTACAO LTDA</t>
  </si>
  <si>
    <t>ROSELAINE ALVES</t>
  </si>
  <si>
    <t>VILA SHAKE LTDA</t>
  </si>
  <si>
    <t>CERENE CENTRO DE RECUPERACAO NOVA ESPERANCA</t>
  </si>
  <si>
    <t>ACADEMIA MORAES LTDA</t>
  </si>
  <si>
    <t>BRASEIRO DA VILA RESTAURANTE E EVENTOS LTDA</t>
  </si>
  <si>
    <t>CASARAO DA VILA SMART HOSPEDARIA LTDA</t>
  </si>
  <si>
    <t>TRSJUNINHO LTDA</t>
  </si>
  <si>
    <t>JESSICA DA CRUZ</t>
  </si>
  <si>
    <t>JAIR THIS</t>
  </si>
  <si>
    <t>ALIDOR RUEDIGER ME</t>
  </si>
  <si>
    <t>ADIMA PROCHNOW</t>
  </si>
  <si>
    <t>VICENTE EMILIO MONTIBELLER ME</t>
  </si>
  <si>
    <t>PADARIA E CONFEITARIA MAIA LTDA</t>
  </si>
  <si>
    <t>SUPERMERCADO LUIZA ROSA EIRELI</t>
  </si>
  <si>
    <t>PANIFICADORA E CONF PANETONE LTDA</t>
  </si>
  <si>
    <t>PADARIA E CONFEITARIA BUBLITZ LTDA</t>
  </si>
  <si>
    <t>PANIFICADORA E MERCEARIA CIDADE JARDIM LTDA</t>
  </si>
  <si>
    <t>PPC CONFEITARIA LTDA</t>
  </si>
  <si>
    <t>MINI MERCADO SCARDUELI LTDA</t>
  </si>
  <si>
    <t>ADELIR SANTIN</t>
  </si>
  <si>
    <t>MINI MERCADO MALU LTDA</t>
  </si>
  <si>
    <t>EMPORIO DO PAO LTDA</t>
  </si>
  <si>
    <t>COMERCIAL VALMIR NAZARIO LTDA</t>
  </si>
  <si>
    <t>COMERCIAL ICLE LTDA ME</t>
  </si>
  <si>
    <t>COMERCIO E INDUSTRIA ARTHUR ZIMDARS LTDA</t>
  </si>
  <si>
    <t>PANIFICADORA CONFEITARIA E LANCH BUSI LTDA</t>
  </si>
  <si>
    <t>MINI MERCADO JJB LTDA</t>
  </si>
  <si>
    <t>SUPERMERCADO ALCIDIO RAUSCH LTDA</t>
  </si>
  <si>
    <t>MINI MERCADO G W SCHNEIDER LTDA</t>
  </si>
  <si>
    <t>MERCADO LOCATELLI LTDA</t>
  </si>
  <si>
    <t>BONIFACIO DE SOUZA E SILVA</t>
  </si>
  <si>
    <t>MERCADO 7 DE MAIO EIRELI</t>
  </si>
  <si>
    <t>COMERCIO DE GEN ALIMENTICIOS RUTTMANN LTDA</t>
  </si>
  <si>
    <t>BEDI DISTRIBUIDORA DE PROD ALIMENTICIOS</t>
  </si>
  <si>
    <t>SUPERMERCADO MOURA LTDA</t>
  </si>
  <si>
    <t>MINI MERCADO QUERO QUERO LTDA</t>
  </si>
  <si>
    <t>BERTHA CONFEITARIA E CONVENIENCIAS LTDA</t>
  </si>
  <si>
    <t>MINI MERCADO TROPICAL</t>
  </si>
  <si>
    <t>PANIFICADORA BIBA MEL LTDA</t>
  </si>
  <si>
    <t>PADARIA E CONFEITARIA PAO D LTDA</t>
  </si>
  <si>
    <t>MINIMERCADO D MAIS LTDA</t>
  </si>
  <si>
    <t>PANIFICADORA E CONF NILCE LTDA</t>
  </si>
  <si>
    <t>MERCADO E ACOUGUE VERDI LTDA</t>
  </si>
  <si>
    <t>PADARIA 2001 LTDA</t>
  </si>
  <si>
    <t>JOCLAMAR LTDA</t>
  </si>
  <si>
    <t>COMERCIAL ZUCHI LTDA</t>
  </si>
  <si>
    <t>CELVIC COM DE FRUTAS VERD GEN ALIM LTDA</t>
  </si>
  <si>
    <t>REMARKAR COMERCIO LTDA</t>
  </si>
  <si>
    <t>ALICE PAES LTDA</t>
  </si>
  <si>
    <t>COMERCIAL E BAR SCHNEIDER LTDA</t>
  </si>
  <si>
    <t>MERCADO BERTOLI LTDA</t>
  </si>
  <si>
    <t>PADARIA E CONFEITARIA PEPIL SOUR LTDA</t>
  </si>
  <si>
    <t>PANIFICADORA MADRECITA LTDA</t>
  </si>
  <si>
    <t>PANIFICADORA CONF E LANCHONETE BELTIN LTDA</t>
  </si>
  <si>
    <t>ADEMIR ANTONIO PADILHA E CIA LTDA</t>
  </si>
  <si>
    <t>ANITA WOTMEYER WARNESKI</t>
  </si>
  <si>
    <t>CHAVES LTDA</t>
  </si>
  <si>
    <t>IVANDEL SANI ME</t>
  </si>
  <si>
    <t>MERCADO THIBES LTDA</t>
  </si>
  <si>
    <t>JOSIANE ALVES FERREIRA</t>
  </si>
  <si>
    <t>GIBA BEBIDAS EIRELI</t>
  </si>
  <si>
    <t>PADARIA E CONFEITARIA DIVINOPOLIS LTDA</t>
  </si>
  <si>
    <t>SUPERMERCADO HFJ LTDA</t>
  </si>
  <si>
    <t>PAPICORI CASA DE PASTEIS LTDA</t>
  </si>
  <si>
    <t>COMERCIAL SCHRAMM LTDA</t>
  </si>
  <si>
    <t>MERCADO PR LTDA</t>
  </si>
  <si>
    <t>MINIMERCADO FABIO E DAIANE LTDA</t>
  </si>
  <si>
    <t>JR POSTOS TELEFONICOS LTDA</t>
  </si>
  <si>
    <t>ROSECLEI LICHESKI</t>
  </si>
  <si>
    <t>MINIMERCADO PEROLA DO VALE LTDA</t>
  </si>
  <si>
    <t>ELZA MARIA GARCIA PRESENTES</t>
  </si>
  <si>
    <t>TANIA REGINA LAFFIN ME</t>
  </si>
  <si>
    <t>INES MIRANDA DOS SANTOS ME</t>
  </si>
  <si>
    <t>MERCADO CJ LTDA</t>
  </si>
  <si>
    <t>COMERCIAL DEVIVA LTDA</t>
  </si>
  <si>
    <t>IMPERIAL PADARIA E CONFEITARIA LTDA</t>
  </si>
  <si>
    <t>MINIMERCADO ITOUPAVA LTDA</t>
  </si>
  <si>
    <t>MERCADO VANS EIRELI</t>
  </si>
  <si>
    <t>MINIMERCADO JANEDU EIRELI</t>
  </si>
  <si>
    <t>ADEILTON LUCIO CASTELO BRANCO</t>
  </si>
  <si>
    <t>R S S BORGES PADARIA</t>
  </si>
  <si>
    <t>SHAIANA ZANELLA DA SILVA</t>
  </si>
  <si>
    <t>O DOCEIRO ESCOLA AGRICOLA LTDA</t>
  </si>
  <si>
    <t>GIANNE SCHNAIDER</t>
  </si>
  <si>
    <t>CELSO REINERT COMERCIO E REPRESENTACOES</t>
  </si>
  <si>
    <t>MERCADO ESCOLA AGRICOLA LTDA</t>
  </si>
  <si>
    <t>VILLAS CONVENIENCIA E MERCEARIA EIRELI</t>
  </si>
  <si>
    <t>PANIFICADORA E CONFEITARIA CACADORES LTDA</t>
  </si>
  <si>
    <t>VIBE CONVENIENCIA EIRELI</t>
  </si>
  <si>
    <t>MEGA MAIS DISTRIBUIDORA LTDA</t>
  </si>
  <si>
    <t>ACACIO PACHECO</t>
  </si>
  <si>
    <t>SEBASTIAO ANDRADE DE SOUZA</t>
  </si>
  <si>
    <t>CLAUDICEA JOSEFA DA SILVA</t>
  </si>
  <si>
    <t>MERCEARIA FIFO DA GULA LTDA</t>
  </si>
  <si>
    <t>K Y S EMBALAGENS EIRELI</t>
  </si>
  <si>
    <t>VALDOMIRO MATOS VENTURA MERCEARIA</t>
  </si>
  <si>
    <t>DANIELE FERNANDA DEBATIN</t>
  </si>
  <si>
    <t>FERNANDO ULLER FIFO</t>
  </si>
  <si>
    <t>SUPERMERCADO 3S LTDA</t>
  </si>
  <si>
    <t>PARADA ECONOMICA NS LTDA</t>
  </si>
  <si>
    <t>M2BE HONEST MARKET LTDA</t>
  </si>
  <si>
    <t>GLADIS CRISTINA CONSTANTINO THEISS</t>
  </si>
  <si>
    <t>SUPERSANI SUPERMERCADO LTDA</t>
  </si>
  <si>
    <t>JEAN MENOR JEAN LOUIS</t>
  </si>
  <si>
    <t>ZANDOMAY COMERCIO DE ALIMENTOS LTDA</t>
  </si>
  <si>
    <t>ARMAZEM DA EMBALAGEM LTDA</t>
  </si>
  <si>
    <t>PAMELA LOTH</t>
  </si>
  <si>
    <t>MERCADO HT LTDA</t>
  </si>
  <si>
    <t>EVANOR JOSEPH</t>
  </si>
  <si>
    <t>ISRAEL OTAVIO VIEIRA</t>
  </si>
  <si>
    <t>BAR E MERCEARIA 5J LTDA</t>
  </si>
  <si>
    <t>CHEILA JORGE GIELAND</t>
  </si>
  <si>
    <t>PADARIA E CONFEITARIA DOCE SASSA LTDA</t>
  </si>
  <si>
    <t>MEGA LOJA BAZAR E UTILIDADES LTDA</t>
  </si>
  <si>
    <t>J M PEREIRA PANIFICADORA E CONFEITARIA</t>
  </si>
  <si>
    <t>CONVENIENCIA BB LTDA</t>
  </si>
  <si>
    <t>MC BENKENDORF LTDA</t>
  </si>
  <si>
    <t>LEBRE COM DE BEBIDAS E ALIMENTOS LTDA</t>
  </si>
  <si>
    <t>STRONG CONVENIENCIA E TABACARIA LTDA</t>
  </si>
  <si>
    <t>PANIFICADORA E CONFEITARIA VILA NOVA LTDA</t>
  </si>
  <si>
    <t>SABOR REAL PADARIA E CONFEITARIA LTDA</t>
  </si>
  <si>
    <t>FNB COMERCIO VAREJISTA DE ALIMENTOS LTDA</t>
  </si>
  <si>
    <t>KONELL INDUSTRIA E COMERCIO LTDA</t>
  </si>
  <si>
    <t>BAZAR BSS LTDA</t>
  </si>
  <si>
    <t>G. A. COMERCIO DE BEBIDAS LTDA</t>
  </si>
  <si>
    <t>JC EMBALAGENS LTDA</t>
  </si>
  <si>
    <t>AGUA QUENTE AQUECEDORES BLUMENAU LTDA</t>
  </si>
  <si>
    <t>ITOUPAVA ATACADO LTDA</t>
  </si>
  <si>
    <t>DORAPAN LTDA</t>
  </si>
  <si>
    <t>PAPI CONVENIENCIAS LTDA</t>
  </si>
  <si>
    <t>ELENICE KVIATKOSKI 06778676973</t>
  </si>
  <si>
    <t>ANDREAMARA TOGNI DE OLIVEIRA MERCADO</t>
  </si>
  <si>
    <t>MERCADO COMERCIAL JOAO PESSOA LTDA</t>
  </si>
  <si>
    <t>ALO BIRA CONVENIENCIA E TABACARIA LTDA</t>
  </si>
  <si>
    <t>MERCADO L E M LTDA</t>
  </si>
  <si>
    <t>GABRIEL FERREIRA DE ARAUJO</t>
  </si>
  <si>
    <t>SUPERMERCADO LUIZA ROSA LTDA</t>
  </si>
  <si>
    <t>ARMAZEM CACADORES LTDA</t>
  </si>
  <si>
    <t>MERCADO ANA CAROLINE NM LTDA</t>
  </si>
  <si>
    <t>ALLAN LUIZ PAULO</t>
  </si>
  <si>
    <t>SB CARNES NOBRES LTDA</t>
  </si>
  <si>
    <t>DOCELANDIA COMERCIO DE ALIMENTOS LTDA</t>
  </si>
  <si>
    <t>LA BELLA PADARIA E CONFEITARIA LTDA</t>
  </si>
  <si>
    <t>FIFO BARATO D MAIS LTDA</t>
  </si>
  <si>
    <t>PACK DISTRIBUIDORA LTDA</t>
  </si>
  <si>
    <t>DUDS COMERCIO LTDA</t>
  </si>
  <si>
    <t>RR COMERCIO DE BEBIDAS E MERCEARIA LTDA</t>
  </si>
  <si>
    <t>BAITAH COMERCIO E SERVICOS LTDA</t>
  </si>
  <si>
    <t>APSB COMERCIO DE ALIMENTOS LTDA</t>
  </si>
  <si>
    <t>CASA DE CARNES ROPELATO LTDA</t>
  </si>
  <si>
    <t>CONVE MERCADO AUTONOMO LTDA</t>
  </si>
  <si>
    <t>MARGOTTI S CAFE LTDA</t>
  </si>
  <si>
    <t>POKELOJA TCG JOGOS, BRINQUEDOS E ARTIGOS RECREATIVOS LTDA</t>
  </si>
  <si>
    <t>GULLA CAFE LTDA</t>
  </si>
  <si>
    <t>REDE VILI GULA LTDA</t>
  </si>
  <si>
    <t>MERCADO ESCOLA AGRICOLA</t>
  </si>
  <si>
    <t>62.207.092 MISLENE ALY ISAAC</t>
  </si>
  <si>
    <t>FR ESTACAO MATE E CAFE LTDA</t>
  </si>
  <si>
    <t>MIKELLYS SOUZA DOS SANTOS</t>
  </si>
  <si>
    <t>VENTURI MARKET LTDA</t>
  </si>
  <si>
    <t>NILDA BROCKVELD COVENIENCIA LTDA</t>
  </si>
  <si>
    <t>J MARCELIN</t>
  </si>
  <si>
    <t>ESPETINHOS CURITIBA ARAUCARIA LTDA</t>
  </si>
  <si>
    <t>SUPERMERCADO W S LTDA</t>
  </si>
  <si>
    <t>FIFO COMPRE BEM LTDA</t>
  </si>
  <si>
    <t>LET S MARKET LTDA</t>
  </si>
  <si>
    <t>GERSON MARTINI</t>
  </si>
  <si>
    <t>VIBE CONVENIENCIA AGUA VERDE LTDA</t>
  </si>
  <si>
    <t>GT PRODUCOES LTDA</t>
  </si>
  <si>
    <t>ATACADO MERCADISTA PARADA CERTA LTDA</t>
  </si>
  <si>
    <t>DKRAUSS DISTRIBUIDORA DE ALIMENTOS LTDA</t>
  </si>
  <si>
    <t>ECONOMIA CERTA LTDA</t>
  </si>
  <si>
    <t>FABIANO DO AMARAL ALVES</t>
  </si>
  <si>
    <t>ESSENCIA CONVENIENCIA LTDA</t>
  </si>
  <si>
    <t>WESLLEY DE JESUS MACHADO</t>
  </si>
  <si>
    <t>NONNA BENTA CAFE E PROSA LTDA</t>
  </si>
  <si>
    <t>DIVINA SHOP LTDA</t>
  </si>
  <si>
    <t>CARMEN LUCIA MACIEL</t>
  </si>
  <si>
    <t>NOVO SUPERMERCADOS LTDA</t>
  </si>
  <si>
    <t>JAIME HOSTINS EPP</t>
  </si>
  <si>
    <t>COMERCIO DE GEN ALIMENTICIOS MARLON LTDA</t>
  </si>
  <si>
    <t>NORBERTO MARTINS</t>
  </si>
  <si>
    <t>PANIFICADORA E CONFEITARIA CORACAO DO VALE LTDA</t>
  </si>
  <si>
    <t>PANIFICADORA CONF E PAST FORTALEZA LTDA</t>
  </si>
  <si>
    <t>PADARIA E CONFEITARIA LIMAS LTDA</t>
  </si>
  <si>
    <t>PADARIA E CONFEITARIA TRIBESS LTDA</t>
  </si>
  <si>
    <t>PANIFICADORA E CONFEITARIA DELLA NONNA LTDA</t>
  </si>
  <si>
    <t>MINI MERCADO BRUNO LTDA</t>
  </si>
  <si>
    <t>MINI MERCADO BORDERES LTDA</t>
  </si>
  <si>
    <t>PADARIA E MERCEARIA FABI LTDA</t>
  </si>
  <si>
    <t>CONFEITARIA CANTO DO RIO LTDA</t>
  </si>
  <si>
    <t>SUPERMERCADO STANKE LTDA</t>
  </si>
  <si>
    <t>ENIO LUIZ SPENGLER ME</t>
  </si>
  <si>
    <t>ANITO BONIKOSKI</t>
  </si>
  <si>
    <t>MERCADO SILVEIRA LTDA</t>
  </si>
  <si>
    <t>COM DE CARNES E ALIMENTICIOS JW LTDA</t>
  </si>
  <si>
    <t>MINI MERCADO IRMAOS INACIO LTDA</t>
  </si>
  <si>
    <t>ZITA LUZIA SCHMIDT</t>
  </si>
  <si>
    <t>MINI MERCADO KULLER LTDA</t>
  </si>
  <si>
    <t>MINIMERCADO E PADARIA TOCO LTDA</t>
  </si>
  <si>
    <t>PANIFICADORA E CONFEITARIA DALRI LTDA</t>
  </si>
  <si>
    <t>NELSON AMARAL MERCEARIA</t>
  </si>
  <si>
    <t>PADARIA CONF E LANCHONETE GERALDO LTDA</t>
  </si>
  <si>
    <t>DARCI RONCAGLIO</t>
  </si>
  <si>
    <t>MERCADO PEDRINI LTDA</t>
  </si>
  <si>
    <t>COMERCIAL ELOI PORCINIO DA SILVA LTDA</t>
  </si>
  <si>
    <t>SEBASTIAO KREMER</t>
  </si>
  <si>
    <t>CELIO TADEU WALTRICK</t>
  </si>
  <si>
    <t>CONFEITARIA VO NILA LTDA</t>
  </si>
  <si>
    <t>PADARIA E CONFEITARIA KOHLER LTDA</t>
  </si>
  <si>
    <t>MERCADO AGUAS NEGRAS LTDA</t>
  </si>
  <si>
    <t>COMERCIAL TEJIMAR LTDA</t>
  </si>
  <si>
    <t>MERCADO MISSOES LTDA</t>
  </si>
  <si>
    <t>PADARIA POFFO LTDA</t>
  </si>
  <si>
    <t>ADEMIR DE SOUZA</t>
  </si>
  <si>
    <t>MINIMERCADO ELIANE LTDA</t>
  </si>
  <si>
    <t>OSMAR CHIODINI</t>
  </si>
  <si>
    <t>PADARIA E CONVENIENCIA HENRIQUE EIRELI</t>
  </si>
  <si>
    <t>COMERCIAL REINALDO ARTUR SOARES LTDA</t>
  </si>
  <si>
    <t>COMERCIO DE GENEROS ALIMENT REIS LTDA</t>
  </si>
  <si>
    <t>ADILSON VARGAS EIRELI</t>
  </si>
  <si>
    <t>BORK COMERCIO E REPRESENTACOES LTDA</t>
  </si>
  <si>
    <t>ALVANIA MARIA BONAFIN ME</t>
  </si>
  <si>
    <t>COMERCIAL MJM LTDA</t>
  </si>
  <si>
    <t>PANIFICADORA E CONF PAO DO LAR LTDA</t>
  </si>
  <si>
    <t>PADARIA V C A LTDA</t>
  </si>
  <si>
    <t>J E P COM DE ARTIGOS PARA PRESENTE LTDA</t>
  </si>
  <si>
    <t>PANIFICADORA E CONFEIT NICOLETTI LTDA</t>
  </si>
  <si>
    <t>LOJA DE CONVENIENCIA ABREU LTDA</t>
  </si>
  <si>
    <t>COMERCIO DE ALIMENTOS LIBA LTDA</t>
  </si>
  <si>
    <t>ELIANE SEZERINO</t>
  </si>
  <si>
    <t>MINIMERCADO VANSUIT LTDA</t>
  </si>
  <si>
    <t>COMERCIAL DE ALIMENTOS TEODORICO LTDA</t>
  </si>
  <si>
    <t>GI FLORES LTDA</t>
  </si>
  <si>
    <t>MINI MERCADO MPEMAS LTDA</t>
  </si>
  <si>
    <t>MARCIA SCHMITT</t>
  </si>
  <si>
    <t>ARMAZEM COMERCIO DE BEBIDAS LTDA</t>
  </si>
  <si>
    <t>AF UTILIDADES DOMESTICAS LTDA</t>
  </si>
  <si>
    <t>BCA PADARIA E CONFEITARIA LTDA</t>
  </si>
  <si>
    <t>MERCADO PAO DE CASA LTDA</t>
  </si>
  <si>
    <t>MERCADO 2 IRMAOS MARCELINO LTDA</t>
  </si>
  <si>
    <t>MERCADO E ACOUGUE PAGUE MENOS LTDA</t>
  </si>
  <si>
    <t>FABRIZIA DE PAULA VICTORIA SPENGLER ME</t>
  </si>
  <si>
    <t>JOTA KA SUPERMERCADO LTDA</t>
  </si>
  <si>
    <t>SUPERMERCADO VANS LTDA</t>
  </si>
  <si>
    <t>MERCADO E ACOUGUE SAO CRISTOVAO EIRELI</t>
  </si>
  <si>
    <t>COMERCIAL FABRICIO EDUARDO ROSA LTDA</t>
  </si>
  <si>
    <t>RJ SILVEIRA LTDA</t>
  </si>
  <si>
    <t>V COMERCIO DE ALIMENTOS EIRELI</t>
  </si>
  <si>
    <t>PANIFICADORA GRAN SAPORE LTDA</t>
  </si>
  <si>
    <t>COMERCIO DE ALIMENTOS BLUCARNES EIRELI</t>
  </si>
  <si>
    <t>RS MINIMERCADO E ACOUGUE EIRELI</t>
  </si>
  <si>
    <t>FIFO GARCIA PRODUTOS ALIMENTICIOS LTDA</t>
  </si>
  <si>
    <t>REDE DE MERCADO LTDA</t>
  </si>
  <si>
    <t>ROBSON FELIPPI</t>
  </si>
  <si>
    <t>MERCEARIA MEDEIROS LUZ LTDA</t>
  </si>
  <si>
    <t>MERCADO RD TICO E TECO LTDA</t>
  </si>
  <si>
    <t>BAZAR FORTALEZA LTDA</t>
  </si>
  <si>
    <t>PROGRESSO COMERCIO DE ALIMENTOS LTDA</t>
  </si>
  <si>
    <t>CAIQUE PEREIRA DOS SANTOS</t>
  </si>
  <si>
    <t>PANIFICADORA E CONFEITARIA KISTNER LTDA</t>
  </si>
  <si>
    <t>SUPERMERCADO E ACOUGUE BETO PICKLER EIRELI</t>
  </si>
  <si>
    <t>LOURIVAL RIBEIRO DA SILVA</t>
  </si>
  <si>
    <t>ATACADO CLAUDINO LTDA</t>
  </si>
  <si>
    <t>COML AMIGOS DO GARCIA COM DE GEN ALIMENT LTDA</t>
  </si>
  <si>
    <t>DOCIKADO PADARIA LTDA</t>
  </si>
  <si>
    <t>COLEGIO EXCELSIOR LTDA</t>
  </si>
  <si>
    <t>RICARDO VASCONCELOS DE ALMEIDA COMERCIO</t>
  </si>
  <si>
    <t>BLU ALIMENTOS LTDA</t>
  </si>
  <si>
    <t>MADE ARMAZEM COLONIAL LTDA</t>
  </si>
  <si>
    <t>SEA COMERCIAL LTDA</t>
  </si>
  <si>
    <t>SHOPPING GASPAR COMERCIO DE PRESENTES LTDA</t>
  </si>
  <si>
    <t>M C DOS SANTOS MINIMERCADO</t>
  </si>
  <si>
    <t>SUPERMERCADO MOINHO MARKET LTDA</t>
  </si>
  <si>
    <t>EMPORIO DA GULA LTDA</t>
  </si>
  <si>
    <t>ALESSANDRO KELLER FESTAS</t>
  </si>
  <si>
    <t>JMC MINIMERCADO LTDA</t>
  </si>
  <si>
    <t>ARMAZEM E CONVEN DE BEBIDAS CORDEIROS LTDA</t>
  </si>
  <si>
    <t>ELIZETE SOUZA DA SILVA</t>
  </si>
  <si>
    <t>DOUCE BELLA PADARIA E CONFEITARIA LTDA</t>
  </si>
  <si>
    <t>NORIVAL BATISTA</t>
  </si>
  <si>
    <t>PADARIA E CONVENIENCIA DOCE SONHO LTDA</t>
  </si>
  <si>
    <t>MARTINS E FURTADO PADARIA LTDA</t>
  </si>
  <si>
    <t>DECOMARCO MINIMERCADO LTDA</t>
  </si>
  <si>
    <t>BAZAR PROGRESSO LTDA</t>
  </si>
  <si>
    <t>ALEXANDRA ROSENBROCK</t>
  </si>
  <si>
    <t>JADE CONVENIENCIA LTDA</t>
  </si>
  <si>
    <t>ROSENI JIACOMONI</t>
  </si>
  <si>
    <t>JULIA MABA RODRIGUES</t>
  </si>
  <si>
    <t>PADARIA PAO DE MEL LTDA</t>
  </si>
  <si>
    <t>ARMAZEM COM VAR DE BEBIDAS E CONV LTDA</t>
  </si>
  <si>
    <t>TABACARIA E ARMAZEM COM DE BEBIDAS LTDA</t>
  </si>
  <si>
    <t>SCHMIDT COMERCIO DE ALIMENTOS LTDA</t>
  </si>
  <si>
    <t>MERCADO GASPAR MIRIM LTDA</t>
  </si>
  <si>
    <t>MERCADO PARK LTDA</t>
  </si>
  <si>
    <t>MERCADO FORTALEZA ALTA LTDA</t>
  </si>
  <si>
    <t>DISTRIBUIDORA SCHMITT BRASIL LTDA</t>
  </si>
  <si>
    <t>KANTO DA FESTA LTDA</t>
  </si>
  <si>
    <t>SHEILA GISELE BERNARDES</t>
  </si>
  <si>
    <t>FIFO DO VALE LTDA</t>
  </si>
  <si>
    <t>CORDEIRO COMERCIO E MERCEARIA DE BEBIDAS LTDA</t>
  </si>
  <si>
    <t>MERCADO FRIGOTTO FIFOU LTDA</t>
  </si>
  <si>
    <t>CANTINHO DA GULA COMERCIO DE ALIMENTOS LTDA</t>
  </si>
  <si>
    <t>MERCADO BACKES LTDA</t>
  </si>
  <si>
    <t>COMPRE EM CASA MERCADO LTDA</t>
  </si>
  <si>
    <t>MINIMERCADO BW LTDA</t>
  </si>
  <si>
    <t>MERCEARIA BAR E CANCHA DOS AMIGOS LTDA</t>
  </si>
  <si>
    <t>ADAN CARVALHO OLIVEIRA</t>
  </si>
  <si>
    <t>MERCADO ROCHA LTDA.</t>
  </si>
  <si>
    <t>MERCADO E ACOUGUE MARTINHAGO LTDA</t>
  </si>
  <si>
    <t>FESTA E FOLIA COMERCIO DE FOGOS GASPAR LTDA</t>
  </si>
  <si>
    <t>SUPERMERCARDO EFATA LTDA</t>
  </si>
  <si>
    <t>PANEFRESCO PADARIA E CONFEITARIA LTDA</t>
  </si>
  <si>
    <t>EMPORIO PETRY PRIME LTDA</t>
  </si>
  <si>
    <t>MERCADO VAUMAR LTDA</t>
  </si>
  <si>
    <t>ARMAZEM CONVENIENCIAS LUZ LTDA</t>
  </si>
  <si>
    <t>EB COMERCIO DE ALIMENTOS E BEBIDAS LTDA</t>
  </si>
  <si>
    <t>CANTINHO DA OMA LTDA</t>
  </si>
  <si>
    <t>STAR FIFO COMERCIO DE ALIMENTOS LTDA</t>
  </si>
  <si>
    <t>CAMILLE RAYANE TCZORNEY</t>
  </si>
  <si>
    <t>JQ RESTAURANTE LTDA</t>
  </si>
  <si>
    <t>NICOLY STIEGEMEIER MANNRICH</t>
  </si>
  <si>
    <t>BORK COMERCIO DE ALIMENTOS LTDA</t>
  </si>
  <si>
    <t>MERCADO COMPRA CERTA LTDA</t>
  </si>
  <si>
    <t>CONVENIENCIA E ARMAZEM SM LTDA</t>
  </si>
  <si>
    <t>MIRTES JOSIANE DE FREITAS E SILVA</t>
  </si>
  <si>
    <t>SUPERMERCADO FISTAROL LTDA</t>
  </si>
  <si>
    <t>SUPERMERCADO GADOTTI LTDA</t>
  </si>
  <si>
    <t>COMERCIAL DE CHOCOLATES E REPRES LTDA</t>
  </si>
  <si>
    <t>COMERCIAL DELLY LTDA</t>
  </si>
  <si>
    <t>ANDRE MORAES BISCAIA LTDA</t>
  </si>
  <si>
    <t>COMERCIAL PIERITZ LTDA</t>
  </si>
  <si>
    <t>KNOP ALIMENTOS LTDA</t>
  </si>
  <si>
    <t>CHOCOLANDIA SOBELA LTDA</t>
  </si>
  <si>
    <t>SUPERMERCADO DALLAGNOLO LTDA</t>
  </si>
  <si>
    <t>MERCEARIA DOZE LTDA</t>
  </si>
  <si>
    <t>MERCADO POLLI LTDA</t>
  </si>
  <si>
    <t>SUPERMERCADO VICENTI LTDA</t>
  </si>
  <si>
    <t>SUPERMERCADO ENGENHO LTDA</t>
  </si>
  <si>
    <t>POSTO ALEXANDRE LTDA</t>
  </si>
  <si>
    <t>LOJA DE CONVENIENCIA MAIKEL LTDA</t>
  </si>
  <si>
    <t>FARMACIA MARA LTDA</t>
  </si>
  <si>
    <t>SIMONE DA SILVA CORDOVA ME</t>
  </si>
  <si>
    <t>AUTO POSTO MANARIN LTDA</t>
  </si>
  <si>
    <t>LIBERIO ALBERTO BONETTI</t>
  </si>
  <si>
    <t>COMERCIAL JTS LTDA</t>
  </si>
  <si>
    <t>COMERCIAL STEDILE LTDA</t>
  </si>
  <si>
    <t>POSTO Z2 LTDA</t>
  </si>
  <si>
    <t>MINIMERCADO SCHELIANE LTDA</t>
  </si>
  <si>
    <t>COMERCIAL IMIGRANTES LTDA</t>
  </si>
  <si>
    <t>SUPERMERCADO BELLWAN EIRELI</t>
  </si>
  <si>
    <t>COMERCIAL CALI LTDA</t>
  </si>
  <si>
    <t>CHOCOLITA INDUSTRIA E COMERCIO LTDA</t>
  </si>
  <si>
    <t>MERCADO ALBUQUERQUE LTDA</t>
  </si>
  <si>
    <t>FARMACIA VENTURI LTDA</t>
  </si>
  <si>
    <t>ZANDONA AUTO POSTO LTDA</t>
  </si>
  <si>
    <t>PAO E DOCES CASEIROS DOIS IRMAOS LTDA</t>
  </si>
  <si>
    <t>POSTO TUPY LTDA</t>
  </si>
  <si>
    <t>LISIANTU S FLORES E PRESENTES LTDA</t>
  </si>
  <si>
    <t>AUTO POSTO ERWIN RAHN LTDA</t>
  </si>
  <si>
    <t>JOAO MOACIR CERUTTI</t>
  </si>
  <si>
    <t>POSTO FRATELLI LTDA</t>
  </si>
  <si>
    <t>SERGIO FRAINER COMERCIO DE ALIMENTOS LTDA</t>
  </si>
  <si>
    <t>AUTO POSTO ENGENHO LTDA</t>
  </si>
  <si>
    <t>POSTO J R LTDA</t>
  </si>
  <si>
    <t>FABI FLORES LTDA</t>
  </si>
  <si>
    <t>AUTO POSTO NASATO LTDA</t>
  </si>
  <si>
    <t>ADEMIR BORCHARDT ME</t>
  </si>
  <si>
    <t>ROBERTO SCHULZ E CIA LTDA</t>
  </si>
  <si>
    <t>ACOUGUE E SUPERMERCADO RX LTDA</t>
  </si>
  <si>
    <t>SENEM PAES E CAFE LTDA</t>
  </si>
  <si>
    <t>MINI MERCADO BENVENUTTI LTDA</t>
  </si>
  <si>
    <t>NILSA SUCHARA</t>
  </si>
  <si>
    <t>COMERCIAL CUSTODIO LTDA</t>
  </si>
  <si>
    <t>MERCADO M ARAUJO LTDA</t>
  </si>
  <si>
    <t>ARTES FLORAIS DECORACOES LTDA</t>
  </si>
  <si>
    <t>MAURA DE SOUZA OURIQUES</t>
  </si>
  <si>
    <t>DORALICIO FERRARI</t>
  </si>
  <si>
    <t>DIVISION ATACADISTA LTDA</t>
  </si>
  <si>
    <t>AUTO POSTO DOUTOR PEDRINHO LTDA</t>
  </si>
  <si>
    <t>DORACI DUWE SCHULZ E CIA LTDA</t>
  </si>
  <si>
    <t>COMERCIAL MEURER LTDA</t>
  </si>
  <si>
    <t>RESTAURANTE CHOPPERIA E PIZZ PAROMAS LTDA</t>
  </si>
  <si>
    <t>MINIMERCADO BAR E LANCH DUPLO C LTDA</t>
  </si>
  <si>
    <t>BAZAR E FLORICULTURA ETY LTDA</t>
  </si>
  <si>
    <t>POSTO RODEIO LTDA</t>
  </si>
  <si>
    <t>FJ COMERCIO DE ARTIGOS DOMESTICOS LTDA</t>
  </si>
  <si>
    <t>AUTO POSTO DAS NACOES LTDA</t>
  </si>
  <si>
    <t>LK COM DE UTILIDADES DOMESTICAS LTDA</t>
  </si>
  <si>
    <t>AUTO POSTO DOS ESTADOS LTDA</t>
  </si>
  <si>
    <t>ZUMMCAR LTDA</t>
  </si>
  <si>
    <t>FLORICULTURA ELISE FLORES LTDA</t>
  </si>
  <si>
    <t>LA CAFETERIA E CONFEITARIA LTDA</t>
  </si>
  <si>
    <t>DIRCE TONOLLI ME</t>
  </si>
  <si>
    <t>LOJA ASTRAL COMERCIO LTDA</t>
  </si>
  <si>
    <t>POSTO Z9 LTDA</t>
  </si>
  <si>
    <t>FLORESTA COMERCIO DE UTENSILIOS DOMESTICOS LTDA</t>
  </si>
  <si>
    <t>FELIPE FRANZOI</t>
  </si>
  <si>
    <t>PANIFICADORA NARA LTDA</t>
  </si>
  <si>
    <t>DOIS BERNARDI RESTAURANTE E LANCH LTDA</t>
  </si>
  <si>
    <t>PANIFICADORA E CONF DOIS AMIGOS</t>
  </si>
  <si>
    <t>PANIFICADORA E CONF LEVI LTDA</t>
  </si>
  <si>
    <t>IVONE ANACLETO</t>
  </si>
  <si>
    <t>PONTO POSITIVO PAPELARIA E INFORMAT LTDA</t>
  </si>
  <si>
    <t>PAPELART PAPELARIA LTDA</t>
  </si>
  <si>
    <t>PADARIA E SORVETERIA BEOCCA LTDA</t>
  </si>
  <si>
    <t>GIOVANI BRUNO GIRARDI</t>
  </si>
  <si>
    <t>KNOP COMBUSTIVEIS LTDA</t>
  </si>
  <si>
    <t>EDIMAR LUNARDI</t>
  </si>
  <si>
    <t>POMERANOS LOJA DE VARIEDADES LTDA</t>
  </si>
  <si>
    <t>XAPA QUENTE LANC E RESTAURANTE LTDA</t>
  </si>
  <si>
    <t>PIZZERIA DA MAMMA LTDA</t>
  </si>
  <si>
    <t>EMPORIO ASTRAL UTILIDADES LTDA</t>
  </si>
  <si>
    <t>PANIFICADORA INDAPAN EIRELI</t>
  </si>
  <si>
    <t>DEJANIRA LUIZA CORADIN ME</t>
  </si>
  <si>
    <t>TIMBO COMERCIO DE COMBUSTIVEIS LTDA</t>
  </si>
  <si>
    <t>POSTO PIONEIRO DE RODEIO LTDA</t>
  </si>
  <si>
    <t>AUTO POSTO AQUIDABA EIRELI</t>
  </si>
  <si>
    <t>FERNANDA MOSCON CUNHAGO</t>
  </si>
  <si>
    <t>SUPERMERCADO PADARIA ACOUGUE SANTOS LTDA</t>
  </si>
  <si>
    <t>MERCADO FRARE LTDA</t>
  </si>
  <si>
    <t>MINI MERCADO MARMORMAI LTDA</t>
  </si>
  <si>
    <t>CURT LANDMANN</t>
  </si>
  <si>
    <t>MUNDOS MERCADO LTDA</t>
  </si>
  <si>
    <t>SIMONE DA SILVA SOUZA</t>
  </si>
  <si>
    <t>URSULA RUTHMANN DEVEGILI</t>
  </si>
  <si>
    <t>FABRICIO SILVA DE JESUS ME</t>
  </si>
  <si>
    <t>GILVANA APARECIDA DA ROSA</t>
  </si>
  <si>
    <t>SF COMERCIO DE UTILIDADES LTDA</t>
  </si>
  <si>
    <t>DANIELA XAVIER GARCIA</t>
  </si>
  <si>
    <t>ERALDO BARON</t>
  </si>
  <si>
    <t>MERCADO DAS CAPITAIS EIRELI</t>
  </si>
  <si>
    <t>ANDERSON DE SOUZA</t>
  </si>
  <si>
    <t>PIZZAS E MASSAS PAROMAS EIRELI</t>
  </si>
  <si>
    <t>ADEMAR HEDLER</t>
  </si>
  <si>
    <t>PANIFICADORA E CONFEITARIA ASCURRA LTDA</t>
  </si>
  <si>
    <t>SUPER GULA COMERCIO DE ALIMENTOS LTDA</t>
  </si>
  <si>
    <t>SAMARA FANTINI</t>
  </si>
  <si>
    <t>ROBSON CELINGA</t>
  </si>
  <si>
    <t>MERCADO OLIVEIRA EIRELI</t>
  </si>
  <si>
    <t>APIUNA ATACAREJO LTDA</t>
  </si>
  <si>
    <t>MERCADO CAIO LTDA</t>
  </si>
  <si>
    <t>FERNANDO GONCALVES DA CRUZ</t>
  </si>
  <si>
    <t>ARMAZEM ESTACAO DA GULA LTDA</t>
  </si>
  <si>
    <t>FLOR DE JASMIM FLORICULTURA LTDA</t>
  </si>
  <si>
    <t>GMO COM DE MEDICAMENTOS E PERFUM LTDA</t>
  </si>
  <si>
    <t>KMC SUPERMERCADO EIRELI</t>
  </si>
  <si>
    <t>MERCADO CHEDDAR LTDA</t>
  </si>
  <si>
    <t>AUTO POSTO SAUBER LTDA</t>
  </si>
  <si>
    <t>DROGARIA MARIANO LTDA</t>
  </si>
  <si>
    <t>FARMACIA SUPER POPULAR MARIANO LTDA</t>
  </si>
  <si>
    <t>FARMACIA SUPER POPULAR APIUNA LTDA</t>
  </si>
  <si>
    <t>FARMACIA SUPER POPULAR TIMBO LTDA</t>
  </si>
  <si>
    <t>BARBALINE CONFECCOES E CALCADOS LTDA</t>
  </si>
  <si>
    <t>CARLOS EDUARDO CAPRISTANO</t>
  </si>
  <si>
    <t>DANIELA DE OLIVEIRA PADARIA TIMBOENSE</t>
  </si>
  <si>
    <t>MERCADO PARADA CERTA LTDA</t>
  </si>
  <si>
    <t>ALVANI NECKEL</t>
  </si>
  <si>
    <t>MINI MERCADO SCHROEDER LTDA</t>
  </si>
  <si>
    <t>SIMAO DISTRIBUICAO E COMERCIO LTDA</t>
  </si>
  <si>
    <t>MERCADO FERRAZ LTDA</t>
  </si>
  <si>
    <t>EDERSON LUIS CORDEIRO</t>
  </si>
  <si>
    <t>SALIMARA DA SILVA E SA</t>
  </si>
  <si>
    <t>AF VARIEDADES LTDA</t>
  </si>
  <si>
    <t>FLORICULTURA HELOISA FLORES LTDA</t>
  </si>
  <si>
    <t>CONFEITARIA E PADARIA TIMBO LTDA</t>
  </si>
  <si>
    <t>CERUTI COMERCIO DE PLANTAS E FLORES LTDA</t>
  </si>
  <si>
    <t>RIPP PANIFICADORA LTDA</t>
  </si>
  <si>
    <t>PADARIA E CONFEITARIA DAYANA LTDA</t>
  </si>
  <si>
    <t>CENTRAL DE COMPRAS ASTRAL LTDA</t>
  </si>
  <si>
    <t>FLORICULTURA SANDRA LTDA</t>
  </si>
  <si>
    <t>JGS COMERCIO DE UTILIDADES LTDA</t>
  </si>
  <si>
    <t>PIZZA YELLA LTDA</t>
  </si>
  <si>
    <t>ZULEMA DE FATIMA RIBEIRO LTDA</t>
  </si>
  <si>
    <t>LEILA ANDREA BRAATZ</t>
  </si>
  <si>
    <t>FARMACIA MARIANO SPP TIMBO LTDA</t>
  </si>
  <si>
    <t>ASTRAL BLUMENAU LOJA DE VARIEDADES LTDA</t>
  </si>
  <si>
    <t>MARCIA STUHLERT</t>
  </si>
  <si>
    <t>RC DOCES E SALGADOS LTDA</t>
  </si>
  <si>
    <t>CENTRO AUTOMOTIVO APIU LTDA</t>
  </si>
  <si>
    <t>DOIS AMORES . PASTELARIA E ACAITERIA LTDA</t>
  </si>
  <si>
    <t>RECANTO DO BARRIL CAFE COLONIAL LTDA</t>
  </si>
  <si>
    <t>PARADA DO BEIJA FLOR LANCHONETE E CALDO DE CANA LTDA</t>
  </si>
  <si>
    <t>SACOLA CHEIA LTDA</t>
  </si>
  <si>
    <t>TO GO INDAIAL LTDA</t>
  </si>
  <si>
    <t>MARIA ORIBKA LTDA</t>
  </si>
  <si>
    <t>SCHEYLA DAIANE SCHWEDER</t>
  </si>
  <si>
    <t>MERCADO PINHEIRAO LTDA</t>
  </si>
  <si>
    <t>PAO E LEITE LTDA</t>
  </si>
  <si>
    <t>DIEGO RODRIGO FULCHER LTDA</t>
  </si>
  <si>
    <t>ANA PAULA PRONER FULCHER LTDA</t>
  </si>
  <si>
    <t>MARECHAL EMPORIO DA CARNE LTDA</t>
  </si>
  <si>
    <t>JAMAL ESFIHARIA LTDA</t>
  </si>
  <si>
    <t>MERCEARIA CAMPO GRANDE LTDA</t>
  </si>
  <si>
    <t>FARMACIA MARIANO APIUNA LTDA</t>
  </si>
  <si>
    <t>FARMACIA MARIANO TIMBO LTDA</t>
  </si>
  <si>
    <t>MAURICIO REPESKA</t>
  </si>
  <si>
    <t>SMC PADARIA E CONFEITARIA LTDA</t>
  </si>
  <si>
    <t>ELIZABETH APARECIDA DE BRITO</t>
  </si>
  <si>
    <t>MARIA DA CONCEICAO SILVA ALVES</t>
  </si>
  <si>
    <t>FARMACIA MARIANO BENEDITO NOVO LTDA</t>
  </si>
  <si>
    <t>ARTE CORES PAPELARIA E PRESENTES LTDA</t>
  </si>
  <si>
    <t>JP MERCADO LTDA</t>
  </si>
  <si>
    <t>FOFA PRESENTES/ MF BRINDES/ SERVICOS LTDA</t>
  </si>
  <si>
    <t>28.553.078 MARIA ROSANGELA DE SOUSA</t>
  </si>
  <si>
    <t>POSTO DANTE LTDA</t>
  </si>
  <si>
    <t>CAMARGO DO VALE COMERCIO LTDA</t>
  </si>
  <si>
    <t>53.897.304 MIRTES NADIR GOMES DA ROSA</t>
  </si>
  <si>
    <t>MARCOS PISKE</t>
  </si>
  <si>
    <t>JAMAL ESFIHARIA TIMBO LTDA</t>
  </si>
  <si>
    <t>CONVENIENCIA MV LTDA</t>
  </si>
  <si>
    <t>POSTO PZ LTDA</t>
  </si>
  <si>
    <t>GABRIELA PIZZARIA LTDA</t>
  </si>
  <si>
    <t>CONVENIENCIA E PIZZARIA D HORA LTDA</t>
  </si>
  <si>
    <t>EMPORIO SALTO DONNER LTDA</t>
  </si>
  <si>
    <t>CONSIMAO DISTRIBUICAO E COMERCIO LTDA</t>
  </si>
  <si>
    <t>ESTANCIA NADIN 24 HORAS LTDA.</t>
  </si>
  <si>
    <t>DORLITA GEBHARDT</t>
  </si>
  <si>
    <t>CAMILA GABRIELA DIETRICH DALLA GIACOMASSA</t>
  </si>
  <si>
    <t>ANDREA GOMES DE CAMPOS</t>
  </si>
  <si>
    <t>FARMACIA MARIANO DOUTOR PEDRINHO LTDA</t>
  </si>
  <si>
    <t>ALCIDES KROEGER</t>
  </si>
  <si>
    <t>EZELITE DEBARBA</t>
  </si>
  <si>
    <t>FABIANA HOFFMANN EIRELI</t>
  </si>
  <si>
    <t>ADERBAL JOAO MACHADO DE SOUZA LTDA</t>
  </si>
  <si>
    <t>SUPERMERCADO TROMBUDO LTDA</t>
  </si>
  <si>
    <t>LANCHONETE BRASILIA LTDA</t>
  </si>
  <si>
    <t>JOSE STEFFEN</t>
  </si>
  <si>
    <t>PETRONILHA GALDINO DE CASTRO E CIA LTDA</t>
  </si>
  <si>
    <t>VALDECI VENTURI</t>
  </si>
  <si>
    <t>F E M SUPERMERCADO BRASIL LTDA</t>
  </si>
  <si>
    <t>VALCIR KEMPER E CIA LTDA</t>
  </si>
  <si>
    <t>NUTRIVITAL ALIMENTOS LTDA</t>
  </si>
  <si>
    <t>RAULINO DEPINE E CIA LTDA</t>
  </si>
  <si>
    <t>LANCHONETE CAFE CARDOZO LTDA</t>
  </si>
  <si>
    <t>MINI MERCADO CATATAU LTDA</t>
  </si>
  <si>
    <t>PAULO CESAR ABELINO</t>
  </si>
  <si>
    <t>SUPERMERCADO PORTO LTDA</t>
  </si>
  <si>
    <t>KATIA RC SEVEGNANI E CIA LTDA</t>
  </si>
  <si>
    <t>COMERCIO DE CARNES HORTIGAO LTDA</t>
  </si>
  <si>
    <t>PANIFICADORA BREHSAN LTDA</t>
  </si>
  <si>
    <t>SUPERMERCADO VO LEANDRO LTDA</t>
  </si>
  <si>
    <t>LANCHONETE MINISTER LTDA</t>
  </si>
  <si>
    <t>J D MERCEARIA LTDA</t>
  </si>
  <si>
    <t>POSTO BELA ALIANCA LTDA</t>
  </si>
  <si>
    <t>POSTO CENTRO LTDA</t>
  </si>
  <si>
    <t>EVELISE BALDO RAMOS E CIA LTDA</t>
  </si>
  <si>
    <t>SUPERMERCADO ANSINI EIRELI</t>
  </si>
  <si>
    <t>BAZAR NEUSA LTDA</t>
  </si>
  <si>
    <t>JHG PANIFICADORA E LANCHONETE LTDA</t>
  </si>
  <si>
    <t>ELAINI G FREITAS E CIA LTDA</t>
  </si>
  <si>
    <t>AGROCOMERCIAL TROMBUDO LTDA</t>
  </si>
  <si>
    <t>COMERCIO DE COMBUSTIVEIS PINHEIRO LTDA</t>
  </si>
  <si>
    <t>MERCADO DA AMIZADE LTDA</t>
  </si>
  <si>
    <t>ROSANA BERTO</t>
  </si>
  <si>
    <t>PANIFICADORA GARCIA LTDA</t>
  </si>
  <si>
    <t>RINNERT E CIA LTDA</t>
  </si>
  <si>
    <t>SUPERMERCADO DO POVO EIRELI</t>
  </si>
  <si>
    <t>MARINES FERREIRA FRAHM</t>
  </si>
  <si>
    <t>POSTO OESTE LTDA</t>
  </si>
  <si>
    <t>MERIELEN CAROLINE SANDINI ME</t>
  </si>
  <si>
    <t>A E J LANCHONETE LTDA</t>
  </si>
  <si>
    <t>MINI MERCADO SOPHIA LTDA</t>
  </si>
  <si>
    <t>PANIFICADORA HS LTDA</t>
  </si>
  <si>
    <t>DROGAZY BONFANTI LTDA</t>
  </si>
  <si>
    <t>FLORICULTURA CISSA ME</t>
  </si>
  <si>
    <t>ORLANDO STRAMOSK</t>
  </si>
  <si>
    <t>SIGA BEM DISTRIBUIDORA DE LUBRIFICANTES LTDA</t>
  </si>
  <si>
    <t>AUTO POSTO DOIS IRMAOS EIRELI</t>
  </si>
  <si>
    <t>ROUXINOL GOURMET LTDA</t>
  </si>
  <si>
    <t>IMEXSUL IMPORTACAO E EXPORTACAO LTDA</t>
  </si>
  <si>
    <t>FARMACIA H S LTDA</t>
  </si>
  <si>
    <t>POLO PIZZARIA LTDA</t>
  </si>
  <si>
    <t>MAQUIPEL HIGIENE LIMPEZA LTDA</t>
  </si>
  <si>
    <t>ALCIONE DA SILVA LTDA</t>
  </si>
  <si>
    <t>EUGENIUS PADARIA E CONFEITARIA LTDA</t>
  </si>
  <si>
    <t>KARANGO COMERCIO DE COMBUSTIVEIS LTDA</t>
  </si>
  <si>
    <t>JULIANE MARIAN</t>
  </si>
  <si>
    <t>ELOISA REGINA COSTA SCHLUP</t>
  </si>
  <si>
    <t>INDUSTRIA E COM DE CONFECCOES FAI EIRELI</t>
  </si>
  <si>
    <t>KERLI CRISTIANE BRANDL MERCEARIA ME</t>
  </si>
  <si>
    <t>PANIFICADORA E CONF SABOR EM FAMILIA LTDA</t>
  </si>
  <si>
    <t>PEDRO HENRIQUE BERTOLDI</t>
  </si>
  <si>
    <t>KALBUSCH E OLIVEIRA MINIMERCADO LTDA</t>
  </si>
  <si>
    <t>MOACIR MEDEIROS E CIA LTDA</t>
  </si>
  <si>
    <t>PADARIA ALAMEDA EIRELI</t>
  </si>
  <si>
    <t>LOCH E HASSE LTDA</t>
  </si>
  <si>
    <t>CAFETERIA MARI E CARLA LTDA</t>
  </si>
  <si>
    <t>DROGARIA E FARMACIA GEMBALLA LTDA</t>
  </si>
  <si>
    <t>LA BELLA VITA EIRELI</t>
  </si>
  <si>
    <t>ANGELA PASSIG DE OLIVEIRA</t>
  </si>
  <si>
    <t>PANIFICADORA LAYS LTDA</t>
  </si>
  <si>
    <t>POSTO RIOSULENSE LTDA</t>
  </si>
  <si>
    <t>SUPERMERCADO ELDORADO EIRELI</t>
  </si>
  <si>
    <t>INDUSTRIA DE PANIFICIOS SENA E SENA LTDA</t>
  </si>
  <si>
    <t>DEIVID JOSE DA SILVA</t>
  </si>
  <si>
    <t>SALVADOR LATICINIOS E FRIOS EIRELI</t>
  </si>
  <si>
    <t>BORGA RESTAURANTE E LANCHONETE LTDA</t>
  </si>
  <si>
    <t>DUAS IRMAS PADARIA E CONF E COM DE ALIMEN LTDA</t>
  </si>
  <si>
    <t>SICRET RISTOW TESKE</t>
  </si>
  <si>
    <t>HOTEL BERGOZZA LTDA</t>
  </si>
  <si>
    <t>MERCADO KESTRING LTDA</t>
  </si>
  <si>
    <t>KARLIN CHIRLEN BRANDL</t>
  </si>
  <si>
    <t>SUPER BAZAR LTDA</t>
  </si>
  <si>
    <t>MERCADO LAURENTINO EIRELI</t>
  </si>
  <si>
    <t>HS POSTO DE COMBUSTIVEIS LTDA</t>
  </si>
  <si>
    <t>CINTIA MAZZINI CAFETERIA</t>
  </si>
  <si>
    <t>PAULO CESAR SCHELTER &amp; CIA LTDA</t>
  </si>
  <si>
    <t>GABRIEL CARLINI VIEIRA TIVES LTDA</t>
  </si>
  <si>
    <t>LEVEMENTE COM DE SUPLEM ALIM NATU LTDA</t>
  </si>
  <si>
    <t>A S LANCHONETE E SORVETERIA EIRELI</t>
  </si>
  <si>
    <t>PANIFICADORA PAO DE MEL LTDA</t>
  </si>
  <si>
    <t>MARIA DE LURDES MAYER KOERICH</t>
  </si>
  <si>
    <t>MINIMERCADO NUNES LTDA</t>
  </si>
  <si>
    <t>JACEMIR FERREIRA</t>
  </si>
  <si>
    <t>CAJU PATISSERIE CONFEITARIA LTDA</t>
  </si>
  <si>
    <t>JANAINY SILVA MOTA</t>
  </si>
  <si>
    <t>ELISANGELA BONESSI GROTT</t>
  </si>
  <si>
    <t>TOP FRIOS LTDA</t>
  </si>
  <si>
    <t>AUTO POSTO VALE EUROPEU II LTDA</t>
  </si>
  <si>
    <t>GIZAINE MARIA DA SILVA</t>
  </si>
  <si>
    <t>RAIZES DO CAMPO HORTIFRUTI LTDA</t>
  </si>
  <si>
    <t>JUCARA DAS GRACAS PEREIRA DE JESUS VENDRAMIM E CIA LTDA</t>
  </si>
  <si>
    <t>FARMA MARIANO TROMBUDO CENTRAL LTDA</t>
  </si>
  <si>
    <t>FARMACIA MARIANO AGRONOMICA LTDA</t>
  </si>
  <si>
    <t>ZLUHAN E CIA LTDA</t>
  </si>
  <si>
    <t>AUTO POSTO PIJURAUTO LTDA</t>
  </si>
  <si>
    <t>LUCIANA STOCKCHNEIDER PIRHARDT</t>
  </si>
  <si>
    <t>ELIANE BECKER PESSATTI</t>
  </si>
  <si>
    <t>CARMELA LANCHONETE PADARIA E CONFEITARIA LTDA</t>
  </si>
  <si>
    <t>ANDREIA VERONICA DA SILVA</t>
  </si>
  <si>
    <t>DANIELE ALINE FEUZER</t>
  </si>
  <si>
    <t>BIERHAUS CERVEJAS PARA PRESENTES LTDA</t>
  </si>
  <si>
    <t>G W VALENTE</t>
  </si>
  <si>
    <t>LM COMERCIO VAREJISTA DE ALIMENTOS LTDA</t>
  </si>
  <si>
    <t>COMERCIO DE DOCES JS LTDA</t>
  </si>
  <si>
    <t>TCCS CONFECCOES LTDA</t>
  </si>
  <si>
    <t>MARCELO TONET</t>
  </si>
  <si>
    <t>MINHA CASA ASSISTENCIA TECNICA DE AQUECEDORES RESIDENCIAS LTDA</t>
  </si>
  <si>
    <t>MARA FLORES LTDA</t>
  </si>
  <si>
    <t>LOJA DA PATY LTDA</t>
  </si>
  <si>
    <t>LETICIA NADAI DA SILVA</t>
  </si>
  <si>
    <t>LEANDRO BUZZI</t>
  </si>
  <si>
    <t>MILLE GRANI PRODUTOS NATURAIS LTDA</t>
  </si>
  <si>
    <t>HIPER 1,99 ALTO VALE LTDA</t>
  </si>
  <si>
    <t>LUCIANA MARIA MELLO PIZZARIA DELIVERY</t>
  </si>
  <si>
    <t>LOJAS REI DO VALE RIO DO SUL LTDA</t>
  </si>
  <si>
    <t>LOJAS REI DO VALE RIO DO OESTE LTDA</t>
  </si>
  <si>
    <t>EUFORIA PERFUMES E PRESENTES LTDA</t>
  </si>
  <si>
    <t>BIANO ALIMENTOS LTDA</t>
  </si>
  <si>
    <t>CASA DA CARNE E ASSADAO AVENIDA LTDA</t>
  </si>
  <si>
    <t>RLD FOODS AND SERVICE LTDA</t>
  </si>
  <si>
    <t>FARMACIA GREUEL LTDA</t>
  </si>
  <si>
    <t>MARILENE STEINHAUSER E CIA LTDA</t>
  </si>
  <si>
    <t>LEILA GUSTMANN</t>
  </si>
  <si>
    <t>FAVO ROSA STORE LTDA</t>
  </si>
  <si>
    <t>EXPRESSO BURGER LTDA</t>
  </si>
  <si>
    <t>MINIMERCADO ROSSETTI LTDA</t>
  </si>
  <si>
    <t>MARILEI PINTO DE SOUZA</t>
  </si>
  <si>
    <t>HIPER 1,99 RIO DO SUL LTDA</t>
  </si>
  <si>
    <t>BRIGADE DOCERIA LTDA</t>
  </si>
  <si>
    <t>CAQUI CAFE CAFETERIA LTDA</t>
  </si>
  <si>
    <t>FARMACIA MARIANO RIO DO SUL LTDA</t>
  </si>
  <si>
    <t>AUTO POSTO ALVORADA LTDA</t>
  </si>
  <si>
    <t>RIO SOM COMERCIO E ACESSORIOS PARA VEICULOS LTDA</t>
  </si>
  <si>
    <t>VILMAR DA SILVA</t>
  </si>
  <si>
    <t>RENITA FATIMA SAMAGAIA</t>
  </si>
  <si>
    <t>PANIFICADORA BERLIM LTDA</t>
  </si>
  <si>
    <t>PRADA COMERCIO DE COMBUSTIVEIS LTDA</t>
  </si>
  <si>
    <t>POSTO ALAMEDA RSL LTDA</t>
  </si>
  <si>
    <t>TOP CASA COMERCIO DE UTILIDADES DOMESTICAS LTDA</t>
  </si>
  <si>
    <t>FERNANDA FRANCIANE FRAGA</t>
  </si>
  <si>
    <t>FARMACIA MARIANO RIO DO OESTE LTDA</t>
  </si>
  <si>
    <t>CLAUDIONARA LOTIN DA COSTA</t>
  </si>
  <si>
    <t>DANIELLY PESSATTI MAZOTI</t>
  </si>
  <si>
    <t>LANER SOLUCOES PARA MOVIMENTACAO DE CARGAS LTDA</t>
  </si>
  <si>
    <t>ADRIANA NEIVA GARCIA</t>
  </si>
  <si>
    <t>MINI MERCADO HAMM BH LTDA</t>
  </si>
  <si>
    <t>EDITH PROCHNOW ERBS</t>
  </si>
  <si>
    <t>RUDINEI KULCZYK</t>
  </si>
  <si>
    <t>HANSEN EMPREENDEDORISMO LTDA</t>
  </si>
  <si>
    <t>SARTOR COMERCIO DE UTILIDADES LTDA</t>
  </si>
  <si>
    <t>VH LANCHONETE LTDA</t>
  </si>
  <si>
    <t>REQUINTE E SABOR LTDA</t>
  </si>
  <si>
    <t>IVANI SCHUSSLER LTDA</t>
  </si>
  <si>
    <t>111FARMACIA MARIANO LAURENTINO LTDA</t>
  </si>
  <si>
    <t>JULIA WAGNER LTDA</t>
  </si>
  <si>
    <t>ELAINI G FREITAS LTDA</t>
  </si>
  <si>
    <t>COMERCIAL DE FRUTAS E VERDURAS SIMAO LTDA</t>
  </si>
  <si>
    <t>BIG LAR COMERCIO DE UTILIDADES LTDA</t>
  </si>
  <si>
    <t>PADARIA E CONFEITARIA ROTA LTDA</t>
  </si>
  <si>
    <t>POSTO TROMBUDO CENTRAL LTDA</t>
  </si>
  <si>
    <t>MAE DA MASSA CAFETERIA LTDA</t>
  </si>
  <si>
    <t>BAR E NERCEARIA DA VILA LTDA</t>
  </si>
  <si>
    <t>ANDERSON LUIZ GARBARI</t>
  </si>
  <si>
    <t>ALEXANDRE JASPER</t>
  </si>
  <si>
    <t>BELMAR LTDA</t>
  </si>
  <si>
    <t>COMERCIO ARTIGOS DO VESTUARIO MANIA DE VENDER BARATO LTDA</t>
  </si>
  <si>
    <t>DOCE TRADICAO LTDA</t>
  </si>
  <si>
    <t>MERCADO IDEKER LTDA</t>
  </si>
  <si>
    <t>SUPERMERCADO MORETTI LTDA</t>
  </si>
  <si>
    <t>JOVENTINO RIZZIERI</t>
  </si>
  <si>
    <t>MERCADO 3JM EPP</t>
  </si>
  <si>
    <t>VALDIR EGER ME</t>
  </si>
  <si>
    <t>PAULO SERGIO FRUTUOSO</t>
  </si>
  <si>
    <t>ROBERTO PLOTZ</t>
  </si>
  <si>
    <t>JNEVAN LTDA</t>
  </si>
  <si>
    <t>D W HECKMANN E CIA LTDA</t>
  </si>
  <si>
    <t>VERDE FERRAGENS E PLASTICOS LTDA</t>
  </si>
  <si>
    <t>AUTO POSTO PROGRESSO LTDA</t>
  </si>
  <si>
    <t>COMERCIO VAREJ DE ALIMENTOS LUNELLI LTDA</t>
  </si>
  <si>
    <t>SUPERMERCADO ADR LTDA</t>
  </si>
  <si>
    <t>CASA COMERCIAL BARTH LTDA</t>
  </si>
  <si>
    <t>MERCEARIA DO QUEIJEIRO LTDA</t>
  </si>
  <si>
    <t>PANIFICADORA D ANITA LTDA</t>
  </si>
  <si>
    <t>ALOISIO SALVADOR ME</t>
  </si>
  <si>
    <t>EDILTON S MOLINARI E CIA LTDA</t>
  </si>
  <si>
    <t>ANALU PORCELANAS E PRESENTES LTDA</t>
  </si>
  <si>
    <t>PANIFICADORA E CONFEITARIA LEANDRO LTDA</t>
  </si>
  <si>
    <t>MARIA S DE OLIVEIRA E CIA LTDA</t>
  </si>
  <si>
    <t>POSTO PRESIDENTE LTDA</t>
  </si>
  <si>
    <t>SUPERMERCADO 1 DE MAIO EIRELI</t>
  </si>
  <si>
    <t>ELETROMOVEIS E MERCADO LUIZINHO LTDA</t>
  </si>
  <si>
    <t>SUPERMERCADO FOSSA LTDA</t>
  </si>
  <si>
    <t>BAR E MERCADO ADERVIL LTDA</t>
  </si>
  <si>
    <t>CONFEITARIA GUTES ESSEN LTDA</t>
  </si>
  <si>
    <t>AUTO POSTO WITMARSUM LTDA</t>
  </si>
  <si>
    <t>POSTOS LP LTDA</t>
  </si>
  <si>
    <t>RESTAURANTE E CHOPERIA KLAAR LTDA</t>
  </si>
  <si>
    <t>HOTEL DEMARCHI LTDA</t>
  </si>
  <si>
    <t>MFB COM DE COMBUSTIVEIS LTDA</t>
  </si>
  <si>
    <t>MERCADO TAMBANI LTDA</t>
  </si>
  <si>
    <t>VALMIR GAMBA ME</t>
  </si>
  <si>
    <t>MERCADO M V R LTDA</t>
  </si>
  <si>
    <t>PANIFICADORA E LANCHONETE FAUSTO LTDA</t>
  </si>
  <si>
    <t>BAZAR MG LTDA</t>
  </si>
  <si>
    <t>COM DE COMBUSTIVEIS SCUSSEL DA BR LTDA</t>
  </si>
  <si>
    <t>POSTO SANTA LUZIA LTDA</t>
  </si>
  <si>
    <t>COMERCIAL VOLTOLINI LTDA</t>
  </si>
  <si>
    <t>COMERCIAL MARCHETTI LTDA</t>
  </si>
  <si>
    <t>ADRIANA CADILHAC E CIA LTDA</t>
  </si>
  <si>
    <t>AUTO POSTO FISTAROL LTDA</t>
  </si>
  <si>
    <t>POSTO PILAO LTDA</t>
  </si>
  <si>
    <t>POSTO COLIBRIS COM DE COMB E LUBRIFICANTES LTDA</t>
  </si>
  <si>
    <t>SUPERMERCADO SCHMITZ LTDA</t>
  </si>
  <si>
    <t>SUPERMERCADO PRUST LTDA</t>
  </si>
  <si>
    <t>LANCHONETE E RESTAURANTE PILAO LTDA</t>
  </si>
  <si>
    <t>AUTO POSTO RIO FERRO LTDA</t>
  </si>
  <si>
    <t>KESKES PADARIA E CONFEITARIA LTDA</t>
  </si>
  <si>
    <t>PANIFICADORA CAFE HAUSS LTDA</t>
  </si>
  <si>
    <t>MINIMERCADO L D MICHELS LTDA</t>
  </si>
  <si>
    <t>PADARIA E CONFEITARIA LUNELLI LTDA</t>
  </si>
  <si>
    <t>BAR E LANCHONETE NITEROI LTDA</t>
  </si>
  <si>
    <t>RENE ANDRE SCUSSEL E CIA LTDA</t>
  </si>
  <si>
    <t>SUPERMERCADO STETTIN LTDA</t>
  </si>
  <si>
    <t>LANCHONETE AURORA EIRELI</t>
  </si>
  <si>
    <t>WIT FARMA FARMACIA LTDA</t>
  </si>
  <si>
    <t>PANIFICADORA DOIS MACHADO LTDA</t>
  </si>
  <si>
    <t>MINIMERCADO GRIBOSKI LTDA ME</t>
  </si>
  <si>
    <t>DOCES E SALGADOS ERICA LTDA</t>
  </si>
  <si>
    <t>MULLAS LANCHES E SORVETERIA LTDA</t>
  </si>
  <si>
    <t>COMERCIO DE COMBUST WITMARSUM LTDA</t>
  </si>
  <si>
    <t>JESUCIANO BARTH</t>
  </si>
  <si>
    <t>ISOLDE SCHREIBER DA COSTA</t>
  </si>
  <si>
    <t>PARADA DA GULA COM VAREJ DE ALIM EIRELI</t>
  </si>
  <si>
    <t>AUTO POSTO 26 DE ABRIL LTDA</t>
  </si>
  <si>
    <t>REDE DE POSTOS R4 LTDA</t>
  </si>
  <si>
    <t>MERCADO OLIVEIRA E HERMANN LTDA</t>
  </si>
  <si>
    <t>BRUNO RENATO CARDOSO</t>
  </si>
  <si>
    <t>REDE RUSSI LTDA</t>
  </si>
  <si>
    <t>AUTO POSTO WALDEMIRO LTDA</t>
  </si>
  <si>
    <t>EDELTRAUD ADRIANO</t>
  </si>
  <si>
    <t>LJM COMERCIO DE COMBUSTIVEIS LTDA</t>
  </si>
  <si>
    <t>PARADA DAS DELICIAS COM DE PROD ALIM LTDA</t>
  </si>
  <si>
    <t>AKKI COMERCIO DE FLORES LTDA</t>
  </si>
  <si>
    <t>JRS COM VAREJ E ATAC DE PROD ALIMEN LTDA</t>
  </si>
  <si>
    <t>DELICIA DO BIRUTA COM VAR DE ALIM LTDA</t>
  </si>
  <si>
    <t>ROSILEI MONDINI</t>
  </si>
  <si>
    <t>IMPERIUM CAFE LTDA</t>
  </si>
  <si>
    <t>MARLY AVIAMENTOS E PAPELARIA LTDA</t>
  </si>
  <si>
    <t>FLORICULTURA MERY LTDA</t>
  </si>
  <si>
    <t>SILVANA PEREIRA TELLES</t>
  </si>
  <si>
    <t>FARMACIA MARIANO LTDA</t>
  </si>
  <si>
    <t>COMERCIO DE CARNES ALTO CORTE LTDA</t>
  </si>
  <si>
    <t>BOM CAFE CONFEITARIA LTDA</t>
  </si>
  <si>
    <t>EZEFARMA LTDA</t>
  </si>
  <si>
    <t>NUTRIGYM RESTAURANTE LTDA</t>
  </si>
  <si>
    <t>CASA DE CARNES PARRILLA CHEFF LTDA</t>
  </si>
  <si>
    <t>LUCAS LEMOS DE JESUS</t>
  </si>
  <si>
    <t>VALDIR FUSINATO</t>
  </si>
  <si>
    <t>JULIA VITORIA GEHRKE</t>
  </si>
  <si>
    <t>AGROPET EIFFLER AGROPECUARIA LTDA</t>
  </si>
  <si>
    <t>JOAO PEREIRA DOS SANTOS LES E CIA LTDA</t>
  </si>
  <si>
    <t>AGRADO COM DE PRESENTES E UTILITARIOS LTDA</t>
  </si>
  <si>
    <t>KOTHAL 2000 INDUSTRIA E COMERCIO LTDA</t>
  </si>
  <si>
    <t>FLORA AMANDA COM DE MUDAS E FLORES EIRELI</t>
  </si>
  <si>
    <t>UTILLIZE COM VAR DE UTILID DOMEST LTDA</t>
  </si>
  <si>
    <t>SUPER BIRUTA LTDA</t>
  </si>
  <si>
    <t>DARIANE BECKER DA SILVA LTDA</t>
  </si>
  <si>
    <t>FARMACIA MARIANO JOSE BOITEUX LTDA</t>
  </si>
  <si>
    <t>REAL MAGAZINE LTDA</t>
  </si>
  <si>
    <t>MERCEARIA DALBERGIA LTDA</t>
  </si>
  <si>
    <t>KIBARATO VARIEDADES EIRELI</t>
  </si>
  <si>
    <t>LUX CELL CELULARES E ASSISTENCIA TECNICA LTDA</t>
  </si>
  <si>
    <t>VANESSA ARRAZAO BAR E LANCHONETE LTDA</t>
  </si>
  <si>
    <t>SUPERMERCADO L.D. MICHELS LTDA</t>
  </si>
  <si>
    <t>DML COLETA E TRANSPORTE DE RESIDUOS LTDA</t>
  </si>
  <si>
    <t>TODO DIA LTDA</t>
  </si>
  <si>
    <t>LULI INDUSTRIA E COMERCIO DE CONFECCOES LTDA</t>
  </si>
  <si>
    <t>MD SUPERMERCADOS LTDA</t>
  </si>
  <si>
    <t>FARMACIA MARIANO LONTRAS LTDA</t>
  </si>
  <si>
    <t>FARMACIA MARIANO WITMARSUM LTDA</t>
  </si>
  <si>
    <t>FELIPE EDUARDO DONAZZOLO</t>
  </si>
  <si>
    <t>GILBERTO ANTUNES</t>
  </si>
  <si>
    <t>HIPER LONTRAS COMERCIO DE UTILIDADES LTDA</t>
  </si>
  <si>
    <t>COFFEE CAKES CAFETERIA E CONFEITARIA LTDA</t>
  </si>
  <si>
    <t>SUPERMERCADO PROSPERO LTDA</t>
  </si>
  <si>
    <t>FIEDLER EMBALAGENS E PAPELARIA LTDA</t>
  </si>
  <si>
    <t>SUPERMERCADO LR LTDA</t>
  </si>
  <si>
    <t>MERCADO AMT LTDA</t>
  </si>
  <si>
    <t>MAIER RECICLADO E COLETAS LTDA</t>
  </si>
  <si>
    <t>JEAN PIERE SCHMIDT</t>
  </si>
  <si>
    <t>AGROPECUARIA PILAO LTDA</t>
  </si>
  <si>
    <t>ANDRADE E CONHAQUE LTDA</t>
  </si>
  <si>
    <t>CELEIRO DA ECONOMIA</t>
  </si>
  <si>
    <t>SUPERMERCADO LD MICHELS LTDA</t>
  </si>
  <si>
    <t>CAROLINE BELEGANTE PETRI GRACIKI LTDA</t>
  </si>
  <si>
    <t>MERCADO LOCH LTDA</t>
  </si>
  <si>
    <t>LANCHONETE COMETA LTDA</t>
  </si>
  <si>
    <t>SUPERMERCADO SERTANEJO LTDA</t>
  </si>
  <si>
    <t>MERCADO MANARIM LTDA</t>
  </si>
  <si>
    <t>RESTAURANTE CHURRASCARIA SCOZ LTDA</t>
  </si>
  <si>
    <t>IRMO SCHUMAN</t>
  </si>
  <si>
    <t>SUPERMERCADO ULIANO LTDA</t>
  </si>
  <si>
    <t>KLAUBERG E GADENS LTDA</t>
  </si>
  <si>
    <t>M A DE OLIVEIRA TRENTINI E CIA LTDA</t>
  </si>
  <si>
    <t>SILVIO SERAFIM BALDO FILHOS LTDA</t>
  </si>
  <si>
    <t>CASA ALEXANDRE LTDA</t>
  </si>
  <si>
    <t>PADARIA GEHRKE LTDA</t>
  </si>
  <si>
    <t>PANIFICADORA E CONFEITARIA TAMBOSI LTDA</t>
  </si>
  <si>
    <t>MERCADO EUSSLER LTDA</t>
  </si>
  <si>
    <t>ALDEMIR LOSI E CIA LTDA</t>
  </si>
  <si>
    <t>ANDREATTA E CIA LTDA</t>
  </si>
  <si>
    <t>SUPERMERCADO POUSO REDONDO LTDA</t>
  </si>
  <si>
    <t>LOJA E MERCADO MAESTRI LTDA</t>
  </si>
  <si>
    <t>COMERCIAL RATUCHENSKI LTDA</t>
  </si>
  <si>
    <t>MARISETE DOS SANTOS DE LIZ</t>
  </si>
  <si>
    <t>PANIFICADORA LA PETITOSA LTDA</t>
  </si>
  <si>
    <t>MERI FLORES E DECORACOES LTDA</t>
  </si>
  <si>
    <t>PANIFICADORA E CONFDA NITA LTDA</t>
  </si>
  <si>
    <t>MERCADO NUNES LTDA</t>
  </si>
  <si>
    <t>MERCADO E BAR DO BATATA LTDA</t>
  </si>
  <si>
    <t>PADARIA E CONFEITARIA KIKENTE LTDA</t>
  </si>
  <si>
    <t>SEEMANN E ANDERLE LTDA</t>
  </si>
  <si>
    <t>MERCADO RIBEMALU LTDA</t>
  </si>
  <si>
    <t>AUTO POSTO LIMA LTDA</t>
  </si>
  <si>
    <t>VALMIR ZANIS E CIA LTDA</t>
  </si>
  <si>
    <t>AUTO POSTO VASICK LTDA</t>
  </si>
  <si>
    <t>MERCADO ATERRADO LTDA</t>
  </si>
  <si>
    <t>MERCADO CS LTDA</t>
  </si>
  <si>
    <t>MINIMERCADO VALLE LTDA</t>
  </si>
  <si>
    <t>TEREZINHA ELENIR PIANEZZER</t>
  </si>
  <si>
    <t>MERCADO CIRICO LTDA</t>
  </si>
  <si>
    <t>MINIMERCADO MIRIM EIRELI</t>
  </si>
  <si>
    <t>ARTEMA FLORES E PRESENTES LTDA</t>
  </si>
  <si>
    <t>MERCEARIA KALINHO E FILHOS LTDA</t>
  </si>
  <si>
    <t>AUTO POSTO P R LTDA</t>
  </si>
  <si>
    <t>MERCADO OPERARIO LTDA</t>
  </si>
  <si>
    <t>AUTO POSTO RIO DO CAMPO</t>
  </si>
  <si>
    <t>COMERCIO DE COMBUSTIVEIS SANDRI LTDA</t>
  </si>
  <si>
    <t>COMERCIO DE COMBUSTIVEIS DUAS IRMAS EIRELI</t>
  </si>
  <si>
    <t>LANCHONETE MARIELY LTDA</t>
  </si>
  <si>
    <t>MINIMERCADO SAO JOSE LTDA</t>
  </si>
  <si>
    <t>KAZA HOTEL E RESTAURANTE LTDA</t>
  </si>
  <si>
    <t>PAPELARIA E BAZAR CRUZEIRO LTDA</t>
  </si>
  <si>
    <t>ALCIR ZEFERINO DA SILVA ME</t>
  </si>
  <si>
    <t>CASA DA CARNE LOSI E SALVADOR LTDA</t>
  </si>
  <si>
    <t>MERCADO MASTER RIO EIRELI</t>
  </si>
  <si>
    <t>MERCEARIA ALTAS HORAS LTDA</t>
  </si>
  <si>
    <t>LOJA MARIA BONITA LTDA</t>
  </si>
  <si>
    <t>ALEXANDRE CLAUDIO MERCADO LTDA</t>
  </si>
  <si>
    <t>JOEL SABINO E CIA LTDA</t>
  </si>
  <si>
    <t>MERCEARIA E LANCHONETE VILA LTDA</t>
  </si>
  <si>
    <t>JOSE DE SOUZA</t>
  </si>
  <si>
    <t>LOJAO MINIPRECO LTDA</t>
  </si>
  <si>
    <t>SABOR CASEIRO PANIFICADORA LTDA</t>
  </si>
  <si>
    <t>JOE ROBSON KRAMEL E CIA LTDA</t>
  </si>
  <si>
    <t>BAZAR PRECO CERTO LTDA</t>
  </si>
  <si>
    <t>ELISEO RODRIGUES DA ROSA</t>
  </si>
  <si>
    <t>MARCOS FELIPI</t>
  </si>
  <si>
    <t>MERCADO KSA LTDA</t>
  </si>
  <si>
    <t>HOTEL VAVASSORI EIRELI</t>
  </si>
  <si>
    <t>KNF RESTAURANTE EIRELI</t>
  </si>
  <si>
    <t>MARIA TEREZINHA MANERICH</t>
  </si>
  <si>
    <t>MERCEARIA CRUZ E KRAUSE LTDA</t>
  </si>
  <si>
    <t>STYLOO CONSTRUTTIVE COM DE CONFECCOES</t>
  </si>
  <si>
    <t>IZOLDE DE FREITAS</t>
  </si>
  <si>
    <t>IVONETE CARDOZO HOEPERS</t>
  </si>
  <si>
    <t>MINIMERCADO E AGROPECUARIA DURDA LTDA</t>
  </si>
  <si>
    <t>MERCADO LCS LTDA</t>
  </si>
  <si>
    <t>PADARIA E CONFEITARIA DONA NITA EIRELI</t>
  </si>
  <si>
    <t>ALINE ROZADO DISTRIBUIDORA DE ALIMENTOS LTDA</t>
  </si>
  <si>
    <t>REFEITORIO NWM LTDA</t>
  </si>
  <si>
    <t>LOJA NIDE MAY LTDA</t>
  </si>
  <si>
    <t>VILLA ACOUGUE E MERCADO LTDA</t>
  </si>
  <si>
    <t>REGIANE ALEXANDRE ANTUNES PEREIRA</t>
  </si>
  <si>
    <t>R DOS SANTOS VARIEDADES</t>
  </si>
  <si>
    <t>MARINALVA SCHWARTZ</t>
  </si>
  <si>
    <t>LAURICEIA A IUNCEK</t>
  </si>
  <si>
    <t>PATRICIA PISETTA PEREIRA</t>
  </si>
  <si>
    <t>MERCEARIA TCHESCO EIRELI</t>
  </si>
  <si>
    <t>MERCADO AMORIM LTDA</t>
  </si>
  <si>
    <t>SUPERMERCADO E VERDUREIRA DO RUDI LTDA</t>
  </si>
  <si>
    <t>VERENICE CATTONI DE LIMA</t>
  </si>
  <si>
    <t>CLEUSA ANTUNES EUSEBIO</t>
  </si>
  <si>
    <t>FARMACIA E DROGARIA SANTA TEREZINHA LTDA</t>
  </si>
  <si>
    <t>KELLY JESSICA RIBEIRO</t>
  </si>
  <si>
    <t>PALOMA CLAUDINO DA SILVA</t>
  </si>
  <si>
    <t>JORGE MANOEL PEREIRA</t>
  </si>
  <si>
    <t>CRISTIELI SIMONI SCHREINER KOZORIS</t>
  </si>
  <si>
    <t>COMERCIO DE QUEIJO COLONIAL POSSAMAI LTDA</t>
  </si>
  <si>
    <t>DAROS LANCHES LTDA</t>
  </si>
  <si>
    <t>VALMIR CUSTODIO DOS SANTOS</t>
  </si>
  <si>
    <t>LUCINEIA SADLOVSKI</t>
  </si>
  <si>
    <t>LANCHONETE BERRI LTDA</t>
  </si>
  <si>
    <t>SIRLEI APARECIDA KNOPP CARDOZO LEAL</t>
  </si>
  <si>
    <t>MARCIA TENFEN VITORIA</t>
  </si>
  <si>
    <t>LOJA DO ADERBAL LTDA</t>
  </si>
  <si>
    <t>CLARICE MARLI VERDI</t>
  </si>
  <si>
    <t>BRUNO CANI EIRELI</t>
  </si>
  <si>
    <t>MARIA ROSA VENERI</t>
  </si>
  <si>
    <t>LAURIENE MADEIRA BATISTA</t>
  </si>
  <si>
    <t>BEBIDAS J A LTDA</t>
  </si>
  <si>
    <t>KATIA NARA PRESENTES E ACESSORIOS LTDA</t>
  </si>
  <si>
    <t>LEONTINA STRINGARI ZANLUCA</t>
  </si>
  <si>
    <t>FARMACIA MARISA LTDA</t>
  </si>
  <si>
    <t>LOJAO DO POVO COMERCIO DE VARIEDADES LTDA.</t>
  </si>
  <si>
    <t>VRC INDUSTRIA DE PAPEIS E EMBALAGENS LTDA</t>
  </si>
  <si>
    <t>LUZIANI KUHNEN</t>
  </si>
  <si>
    <t>RESTAURANTE BELO PONTO LTDA</t>
  </si>
  <si>
    <t>MERCADO E AGROPECUARIA PAIS E FILHOS LTDA</t>
  </si>
  <si>
    <t>JULIO CESAR SILVEIRA</t>
  </si>
  <si>
    <t>DJENIFER TRENTINI</t>
  </si>
  <si>
    <t>PATRICIA SCHEPERS</t>
  </si>
  <si>
    <t>JANAINA KESKE</t>
  </si>
  <si>
    <t>MERCADO DA TATI LTDA</t>
  </si>
  <si>
    <t>DONA LUCIA FLORICULTURA LTDA</t>
  </si>
  <si>
    <t>RODRIGO BEPPLER FARIAS</t>
  </si>
  <si>
    <t>DENISE ULIANO</t>
  </si>
  <si>
    <t>GARDEN WOELFER PLANTAS LTDA</t>
  </si>
  <si>
    <t>FLORICULTURA ALICE ENCANTO DA NATUREZA LTDA</t>
  </si>
  <si>
    <t>MINI MERCADO FRONTEIRA LTDA</t>
  </si>
  <si>
    <t>MERCADO E MERCEARIA MONCZEVSKI LTDA</t>
  </si>
  <si>
    <t>MOSER E MACHADO FLORICULTURA LTDA</t>
  </si>
  <si>
    <t>ELEOSINA APARECIDA CIDRAL</t>
  </si>
  <si>
    <t>C&amp;S PANIFICADORA LTDA</t>
  </si>
  <si>
    <t>MERCADO MAESTRI LTDA</t>
  </si>
  <si>
    <t>SANDRA CRISTINA BELETTI BARBOSA</t>
  </si>
  <si>
    <t>TIAGO HABECK</t>
  </si>
  <si>
    <t>MERCADO GILLI LTDA</t>
  </si>
  <si>
    <t>POSTO MB CESCA LTDA</t>
  </si>
  <si>
    <t>OSMAR LOCKS</t>
  </si>
  <si>
    <t>SUPER SALETE LTDA</t>
  </si>
  <si>
    <t>CRIARTE PAPELARIA E SERVICOS LTDA</t>
  </si>
  <si>
    <t>MINI MERCADO RG LTDA</t>
  </si>
  <si>
    <t>RESTAURANTE POUSO REDONDO LTDA</t>
  </si>
  <si>
    <t>LEVI HORTIFRUTIGRANJEIROS LTDA</t>
  </si>
  <si>
    <t>LETICIA BARBOSA</t>
  </si>
  <si>
    <t>JANAINA ZANGHELINI</t>
  </si>
  <si>
    <t>FARMACIA E DROGARIA CRISTIANE LTDA</t>
  </si>
  <si>
    <t>SUPERMERCADO DB LTDA</t>
  </si>
  <si>
    <t>SEBOLD COM DE ALIM LTDA</t>
  </si>
  <si>
    <t>PANIFICADORA IMBUIENSE LTDA</t>
  </si>
  <si>
    <t>COMERCIAL FREDOLINO EGER LTDA</t>
  </si>
  <si>
    <t>LANCHONETE DO ACACIO LTDA</t>
  </si>
  <si>
    <t>ADELMO LEHMKUHL E CIA LTDA</t>
  </si>
  <si>
    <t>VALDECIR MEES</t>
  </si>
  <si>
    <t>ANDRIANE SILVIA ZANDONAI BAGIO ECIA LTDA</t>
  </si>
  <si>
    <t>ISOLANGE CRISPIM SOUZA E CIA LTDA</t>
  </si>
  <si>
    <t>SUPERMERCADO D BENTA LTDA</t>
  </si>
  <si>
    <t>SUPERMERCADO VOLMAR LTDA</t>
  </si>
  <si>
    <t>IVONETE MEES PEIXE E CIA LTDA</t>
  </si>
  <si>
    <t>ELIANA DALSENTER</t>
  </si>
  <si>
    <t>PADARIA E CONFEITARIA PICKLER EIRELI</t>
  </si>
  <si>
    <t>PANIFICADORA APIUNA LTDA</t>
  </si>
  <si>
    <t>SUPERMERCADO ECONOMIA TOTAL LTDA</t>
  </si>
  <si>
    <t>BIBY PAPELARIA LTDA</t>
  </si>
  <si>
    <t>MERCADO SIMAO PETRY LTDA</t>
  </si>
  <si>
    <t>FLAVIO GOEDERT ME</t>
  </si>
  <si>
    <t>MARTINHO MEURER FILHO</t>
  </si>
  <si>
    <t>SUPERMERCADO HINGHAUS LTDA</t>
  </si>
  <si>
    <t>MERCADO RDJ LTDA</t>
  </si>
  <si>
    <t>MERCADO MARIANNA LTDA</t>
  </si>
  <si>
    <t>BAR E MERCADO RUPREST LTDA</t>
  </si>
  <si>
    <t>ARLINDO KAMMERS</t>
  </si>
  <si>
    <t>POSTO SCHLEMPER E KIESNER LTDA</t>
  </si>
  <si>
    <t>SALETE GIACOMELLI DEUCHER E CIA LTDA</t>
  </si>
  <si>
    <t>EMPORIO GIOVANE DEBIAZZI LTDA</t>
  </si>
  <si>
    <t>MERCADO SALOMA LTDA</t>
  </si>
  <si>
    <t>DRABZINSKI COM ATAC DE ALIM E TRANS LTDA</t>
  </si>
  <si>
    <t>LLL SCHMIDT COM DE CEREAIS E CONF LTDA</t>
  </si>
  <si>
    <t>MACHADO E ROSSI LTDA</t>
  </si>
  <si>
    <t>VALDIRA BERNARDINO PROBST</t>
  </si>
  <si>
    <t>PADARIA VO RUTH LTDA</t>
  </si>
  <si>
    <t>POSTO A D S LTDA</t>
  </si>
  <si>
    <t>SUPERMERCADO KRAUSE LTDA</t>
  </si>
  <si>
    <t>SUPERMERCADO LAURINDO LTDA</t>
  </si>
  <si>
    <t>JOSE TARCISIO CLASEN</t>
  </si>
  <si>
    <t>LUCIA STEFFEN LONGEN</t>
  </si>
  <si>
    <t>MINIMERCADO DO EVANDRO LTDA</t>
  </si>
  <si>
    <t>POSTO VIDALENSE EIRELI</t>
  </si>
  <si>
    <t>ROBERTO CLASEN</t>
  </si>
  <si>
    <t>AUTO POSTO SCHELLER LTDA</t>
  </si>
  <si>
    <t>AUTO POSTO JORGE LACERDA LTDA</t>
  </si>
  <si>
    <t>COMERCIO DE COMBUSTIVEIS EGER LTDA</t>
  </si>
  <si>
    <t>POSTO BEM VINDO LTDA</t>
  </si>
  <si>
    <t>AUTO POSTO LAURINDO LTDA</t>
  </si>
  <si>
    <t>RENGEL E CIA LTDA</t>
  </si>
  <si>
    <t>JAIR SUTIL VARGAS</t>
  </si>
  <si>
    <t>AGRO COMERCIAL KAMMER LTDA</t>
  </si>
  <si>
    <t>PANIFICADORA E CONFEITARIA ISABELA LTDA</t>
  </si>
  <si>
    <t>SUPERMERCADO PLEBANI LTDA</t>
  </si>
  <si>
    <t>MARIA FRANZ FERMINO</t>
  </si>
  <si>
    <t>MERCEARIA BAIRRO DA LUZ LTDA ME</t>
  </si>
  <si>
    <t>PADARIA E CONFEITARIA BROTHAUS LTDA</t>
  </si>
  <si>
    <t>MERCADO MACHADO E KEMPNER LTDA</t>
  </si>
  <si>
    <t>ELZELENA GOEDERT PROBST</t>
  </si>
  <si>
    <t>ELIZIANI RAMOS</t>
  </si>
  <si>
    <t>MINIMERCADO AGROLANDIA LTDA EPP</t>
  </si>
  <si>
    <t>POSTO DE COMBUSTIVEL MACHADINHO LTDA</t>
  </si>
  <si>
    <t>JAQUELINI E JULIA PAPELARIA LTDA</t>
  </si>
  <si>
    <t>PANIFICADORA E LANCHERIA SENA LTDA</t>
  </si>
  <si>
    <t>SUPERMERCADO BV LTDA</t>
  </si>
  <si>
    <t>SUPERMERCADO VAI E VEM LTDA</t>
  </si>
  <si>
    <t>MARILENE GUCKERT</t>
  </si>
  <si>
    <t>LANCHONETE BURGER BAR LTDA</t>
  </si>
  <si>
    <t>JLP MERCADO LTDA</t>
  </si>
  <si>
    <t>VIVIANE APARECIDA GOULART</t>
  </si>
  <si>
    <t>MAGAZINE VITORIA LTDA</t>
  </si>
  <si>
    <t>RENGEL MERCEARIA EIRELI</t>
  </si>
  <si>
    <t>COMERCIO DE CARNES LUCKMANN LTDA</t>
  </si>
  <si>
    <t>PANIFICADORA ITUPORANGA LTDA</t>
  </si>
  <si>
    <t>COMERCIAL SBARDELOTTO LTDA</t>
  </si>
  <si>
    <t>SUPERMERCADO E CASA DE CARNES MARANGONI LTDA</t>
  </si>
  <si>
    <t>POSTO DE COMBUSTIVEL BONTORIN LTDA</t>
  </si>
  <si>
    <t>ELTON TINOCO DE ALMEIDA LTDA</t>
  </si>
  <si>
    <t>MINIMERCADO INACIO LTDA</t>
  </si>
  <si>
    <t>ADRIANA ALTHOFF HEINZ</t>
  </si>
  <si>
    <t>DEBORAH ALINE VARGAS GONCALVES</t>
  </si>
  <si>
    <t>ISOLENE STAROSKI</t>
  </si>
  <si>
    <t>DONA BENTA LOJA DE VARIEDADES</t>
  </si>
  <si>
    <t>DILMA COMERCIO DE FLORES LTDA</t>
  </si>
  <si>
    <t>FABIO MARCILIO</t>
  </si>
  <si>
    <t>PANIFICADORA SONHO D PAO LTDA</t>
  </si>
  <si>
    <t>CARLOS EDUARDO WILLEMANN</t>
  </si>
  <si>
    <t>PANIFICADORA DOCE SABOR LTDA</t>
  </si>
  <si>
    <t>POSTO PORTAL LTDA</t>
  </si>
  <si>
    <t>VEM QUE TEM LTDA</t>
  </si>
  <si>
    <t>MERCEARIA JS LTDA</t>
  </si>
  <si>
    <t>VERA LUCIA ESSER RAITZ</t>
  </si>
  <si>
    <t>GK ALVES E PADILHA LTDA</t>
  </si>
  <si>
    <t>TOQUE DIVINO ARTIGOS DO VESTUARIO LTDA</t>
  </si>
  <si>
    <t>AUTO POSTO CASCATA LTDA</t>
  </si>
  <si>
    <t>SUPERMERCADO JOVIANO LTDA</t>
  </si>
  <si>
    <t>CRISTIANE GESSER DE SOUZA</t>
  </si>
  <si>
    <t>RUY CARLOS GUCHERT</t>
  </si>
  <si>
    <t>POSTO DE COMBUSTIVEL SAMAMBAIA LTDA</t>
  </si>
  <si>
    <t>RESTAURANTE E LANCHONETE DA JANA LTDA</t>
  </si>
  <si>
    <t>FLORA FLORES E JARDINS LTDA</t>
  </si>
  <si>
    <t>ELIDIO MARIAN</t>
  </si>
  <si>
    <t>BAZAR FRIDA LTDA</t>
  </si>
  <si>
    <t>FERNANDO SERGIO SIMAS 07944064910</t>
  </si>
  <si>
    <t>PANIFICADORA JOANA EIRELI</t>
  </si>
  <si>
    <t>ANDRE PALNAU HADLICH</t>
  </si>
  <si>
    <t>MERCADO E ACOUGUE HASCKEL LTDA</t>
  </si>
  <si>
    <t>FLORICULTURA ENCANTOS DO JARDIM LTDA</t>
  </si>
  <si>
    <t>ARMAZEM PRECO BAIXO LTDA</t>
  </si>
  <si>
    <t>WAGNER MIKAEL GALISA</t>
  </si>
  <si>
    <t>JAQUELINE MACHADO</t>
  </si>
  <si>
    <t>FARMACIA E DROGARIA GABIROBA LTDA</t>
  </si>
  <si>
    <t>YOYO FIFO COMERCIO VAREJISTA LTDA</t>
  </si>
  <si>
    <t>INDUSTRIA E COM DE CONFEC E LAZER BACK LTDA</t>
  </si>
  <si>
    <t>VO NATE CAFE LTDA</t>
  </si>
  <si>
    <t>BAZAR DA ROSANI</t>
  </si>
  <si>
    <t>MERCEARIA E DELICIAS DA LUDI LTDA</t>
  </si>
  <si>
    <t>MINIMERCADO BUGMANN LTDA</t>
  </si>
  <si>
    <t>NOELI JASPER KREUSCH</t>
  </si>
  <si>
    <t>IMPERIOS DA GULA LTDA</t>
  </si>
  <si>
    <t>AUTO POSTO WDCOM ITUPORANGA LTDA</t>
  </si>
  <si>
    <t>PAC LANCHES LTDA</t>
  </si>
  <si>
    <t>ANGELITA KLETTENBERG HOEPERS</t>
  </si>
  <si>
    <t>GEOVANA MARIA RUBICK</t>
  </si>
  <si>
    <t>LINDIANARA DOMINGOS DE SOUZA</t>
  </si>
  <si>
    <t>MARIANO FARMACIA E DISTRIBUIDORA LTDA</t>
  </si>
  <si>
    <t>FAGUNDES PONCIO COMERCIO DE ALIMENTOS LTDA</t>
  </si>
  <si>
    <t>ROSILENE SCHWAMBACH DEFREYN</t>
  </si>
  <si>
    <t>K A ALIMENTOS LTDA</t>
  </si>
  <si>
    <t>NUTRIVIDA PRODUTOS NATURAIS LTDA</t>
  </si>
  <si>
    <t>MARLI MOSSOLIN</t>
  </si>
  <si>
    <t>PADARIA E CONFEITARIA KM LTDA</t>
  </si>
  <si>
    <t>ACOUGUE E MERCADO SCHUTZ LTDA</t>
  </si>
  <si>
    <t>MERCADO DA BARRA LTDA</t>
  </si>
  <si>
    <t>FRUTARIA DO MILA LTDA</t>
  </si>
  <si>
    <t>BAR E MINIMERCADO KUSTER LTDA</t>
  </si>
  <si>
    <t>FRUTAS E VERDURAS MARTINS LTDA</t>
  </si>
  <si>
    <t>BAR E MERCADO MARTINS LTDA</t>
  </si>
  <si>
    <t>LANCHONETE E PIZZARIA DO LORINHO LTDA</t>
  </si>
  <si>
    <t>FARMACIA MARIANO ITUPORANGA LTDA</t>
  </si>
  <si>
    <t>EDUARDO BOING</t>
  </si>
  <si>
    <t>ROSSI E ROSSI LTDA</t>
  </si>
  <si>
    <t>GS COMERCIO DE COMBUSTIVEIS LTDA</t>
  </si>
  <si>
    <t>EDINA STEINHEUSER 04517681912</t>
  </si>
  <si>
    <t>LUCIANI CORREIA LTDA</t>
  </si>
  <si>
    <t>CANTO DO PAO JM LTDA</t>
  </si>
  <si>
    <t>POFFO COMERCIO DE PRODUTOS FARMACEUTICOS LTDA</t>
  </si>
  <si>
    <t>FERNANDO JONCK LTDA</t>
  </si>
  <si>
    <t>SUPERMERCADO AURORA LTDA</t>
  </si>
  <si>
    <t>SUPERMERCADO MEGA LTDA</t>
  </si>
  <si>
    <t>MEGA X MINI SHOPPING LTDA</t>
  </si>
  <si>
    <t>MERCEARIA JMS LTDA</t>
  </si>
  <si>
    <t>AUTO POSTO D E Z LTDA</t>
  </si>
  <si>
    <t>WACHHOLZ TRANSP E ABASTEC DE COMBUSTIVEIS LTDA</t>
  </si>
  <si>
    <t>FARMACIA MARIANO TAIO LTDA</t>
  </si>
  <si>
    <t>ISADORA LUIZA WEBER</t>
  </si>
  <si>
    <t>LISIANE GENEROSO DIAS</t>
  </si>
  <si>
    <t>SOUZA E LOPES DISTRIBUIDORA LTDA</t>
  </si>
  <si>
    <t>QUIMIDROL COM IND IMPORTACAO LTDA</t>
  </si>
  <si>
    <t>HOTEL PLAZA CALDAS DA IMPERATRIZ S A</t>
  </si>
  <si>
    <t>UNIVALE UNIAO DOS PLAN VALE DO CANOINHAS LTDA</t>
  </si>
  <si>
    <t>WILSON TENFEN &amp; CIA LTDA</t>
  </si>
  <si>
    <t>BAR E LANCHONETE THEISS LTDA</t>
  </si>
  <si>
    <t>ROSANY DE FATIMA MOREIRA</t>
  </si>
  <si>
    <t>HOTEL BARRA DO SUL LTDA</t>
  </si>
  <si>
    <t>POUSATUR POUSADA HOTEIS E TURISMO LTDA</t>
  </si>
  <si>
    <t>EDER MATIOLA FERNANDES</t>
  </si>
  <si>
    <t>VIACATARINA HOTELARIA E PARTICIPACOES LTDA</t>
  </si>
  <si>
    <t>PRAIA DO ESTALEIRO EVENTOS E HOSPEDAGEM</t>
  </si>
  <si>
    <t>DUTRA COM FARMACEUTICO LTDA ME</t>
  </si>
  <si>
    <t>FUNDACAO DE ENSINO E ENG DE STA CATARINA</t>
  </si>
  <si>
    <t>IGREJA EMBAIXADA DO REINO DE DEUS</t>
  </si>
  <si>
    <t>BAR E MINIMERCADO CEBOLEIRO LTDA</t>
  </si>
  <si>
    <t>KISS ME MOTEL LTDA</t>
  </si>
  <si>
    <t>ALTIMARES REFIGERACAO LTDA</t>
  </si>
  <si>
    <t>BAGGIO LANCHES E SORVETES LTDA</t>
  </si>
  <si>
    <t>ELIZETE MARTINS</t>
  </si>
  <si>
    <t>MINIMERCADO PUCCI LTDA</t>
  </si>
  <si>
    <t>MANOS PIZZARIA LTDA</t>
  </si>
  <si>
    <t>MDC HOTELARIA LTDA</t>
  </si>
  <si>
    <t>A J POTTER E CIA LTDA</t>
  </si>
  <si>
    <t>GODOYSAVI RESTAURANTE LTDA</t>
  </si>
  <si>
    <t>DENIS BIANCHINI JUNIOR</t>
  </si>
  <si>
    <t>FARMACIA E DROGARIA ESSENCIALFARMA LTDA</t>
  </si>
  <si>
    <t>VERITA VEICULOS LTDA</t>
  </si>
  <si>
    <t>JORGE COLOMBIESKI</t>
  </si>
  <si>
    <t>LATTE COMERCIO DE ALIMENTOS EIRELI</t>
  </si>
  <si>
    <t>AUTO POSTO ITAMIRIM LTDA</t>
  </si>
  <si>
    <t>FARMACIA GIRASSOL LTDA ME</t>
  </si>
  <si>
    <t>NEO HOTEIS E TURISMO LTDA</t>
  </si>
  <si>
    <t>RODRIGUES GONCALVES ARCENO</t>
  </si>
  <si>
    <t>PEDRIFARMA COM DE MED E PERFUMARIA LTDA</t>
  </si>
  <si>
    <t>FAROL FARMACIA LTDA</t>
  </si>
  <si>
    <t>NAFI COMERCIO ATACADISTA LTDA</t>
  </si>
  <si>
    <t>VANESSA GOMES VIANA</t>
  </si>
  <si>
    <t>ANDREIA ITEN</t>
  </si>
  <si>
    <t>J E FERNADES PADARIA E CONF LTDA</t>
  </si>
  <si>
    <t>BRIOJARAGUA COM DE PROD DE LIMP E HIGIEN</t>
  </si>
  <si>
    <t>CRISTAL FLORICULTURA E LOJA LTDA</t>
  </si>
  <si>
    <t>GOMES HOTELARIA LTDA</t>
  </si>
  <si>
    <t>CASA LIGHT REST E GASTRONOMIA FUN LTDA</t>
  </si>
  <si>
    <t>GREPEL DISTRIBUIDORA LTDA</t>
  </si>
  <si>
    <t>CONFEITARIA E CAFE DESDE 1987 LTDA</t>
  </si>
  <si>
    <t>SIMPLE COFFEE CAFETERIA LTDA</t>
  </si>
  <si>
    <t>ALESSANDRO MAFRA</t>
  </si>
  <si>
    <t>EMPORIO DI FIORI LTDA</t>
  </si>
  <si>
    <t>BLU MT LTDA</t>
  </si>
  <si>
    <t>FISCHER EMPORIO NAT E FITOTERAPICOS LTDA</t>
  </si>
  <si>
    <t>DANIEL PIZETTA ANDRIGHETTO</t>
  </si>
  <si>
    <t>GERUSA FRANCISCO</t>
  </si>
  <si>
    <t>R R M FAMILIA COM DE MERCADORIAS LTDA</t>
  </si>
  <si>
    <t>RECANTO DO JARDIM LTDA</t>
  </si>
  <si>
    <t>CRISTIANE MARI</t>
  </si>
  <si>
    <t>RH HOTELARIA LTDA</t>
  </si>
  <si>
    <t>MARAL INDUSTRIA COMERCIO BRINQUEDO LTDA</t>
  </si>
  <si>
    <t>DELAPEL COMERCIO DE MATERIAL PARA ESCRITORIO LTDA</t>
  </si>
  <si>
    <t>JACIKA SOLANAR LOBO DIAS</t>
  </si>
  <si>
    <t>SEGUNDO EMPORIO NATURAL LTDA</t>
  </si>
  <si>
    <t>SEMEAR ENSINO FUNDAMENTAL LTDA</t>
  </si>
  <si>
    <t>EMPORIO NATURAL COMERCIO LTDA</t>
  </si>
  <si>
    <t>CLINICA OFTALMO DR PAULO C DE CAMPOS FERREIRA LTDA</t>
  </si>
  <si>
    <t>LEANDRO MAGALHAES DO NASCIMENTO</t>
  </si>
  <si>
    <t>EVERTON DA SILVA SANTOS</t>
  </si>
  <si>
    <t>MARA RUBIA REUTER</t>
  </si>
  <si>
    <t>RG CERVEJARIA INDUSTRIA E COMERCIO LTDA</t>
  </si>
  <si>
    <t>LUIZ ROBERTO DA SILVA JUNIOR</t>
  </si>
  <si>
    <t>MINIMERCADO CLIMAS LTDA</t>
  </si>
  <si>
    <t>LUIS CARLOS MARTINS</t>
  </si>
  <si>
    <t>JUNIOR LUIZ DE OLIVEIRA</t>
  </si>
  <si>
    <t>SIMONE MACHADO GONCALVES</t>
  </si>
  <si>
    <t>TO GO CONFEITARIA MONTIBELLER LTDA</t>
  </si>
  <si>
    <t>AMAURI MARCOS BORTOLINI</t>
  </si>
  <si>
    <t>PAULO ROBERTO DOS SANTOS</t>
  </si>
  <si>
    <t>JOCIMARA CUSTODIO DE LIMA</t>
  </si>
  <si>
    <t>BRIGHENTE MATERIAIS DE CONSTRUCAO LTDA</t>
  </si>
  <si>
    <t>DL EMBALAGENS EIRELI</t>
  </si>
  <si>
    <t>APARECIDO RODRIGUES</t>
  </si>
  <si>
    <t>BRENDON HENRIQUE SILVA DA LUZ</t>
  </si>
  <si>
    <t>TAINARA APARECIDA FIDENCIO</t>
  </si>
  <si>
    <t>KATTLEN NATALIA DA VEIGA</t>
  </si>
  <si>
    <t>LUCIANE AGUIAR SWEET DESIGNER EIRELI</t>
  </si>
  <si>
    <t>ELIANE HARGER BORBA STACHAK</t>
  </si>
  <si>
    <t>HOTEL VANDRESSEN E CASTRO LTDA</t>
  </si>
  <si>
    <t>VERONICA SCHATZMANN</t>
  </si>
  <si>
    <t>SEARA ALIMENTOS LTDA</t>
  </si>
  <si>
    <t>MEIRE KUSTER MARQUES HEUBEL</t>
  </si>
  <si>
    <t>BARNI GARDEN CENTER LTDA</t>
  </si>
  <si>
    <t>AMANDA GONZALEZ SANTOS PASSOS COSTA</t>
  </si>
  <si>
    <t>BRAZIL SUPPORT SERVICE MARITIME AND PORT EIRELI</t>
  </si>
  <si>
    <t>ANDRE FILIPE DE SOUSA</t>
  </si>
  <si>
    <t>JULIANA MIRANDA DA CRUZ</t>
  </si>
  <si>
    <t>CUNHA E CARVALHO EMBALAGENS LTDA</t>
  </si>
  <si>
    <t>CRISTIANE ALVES</t>
  </si>
  <si>
    <t>MARIA STTEFANNY DE ALMEIDA ROCHA</t>
  </si>
  <si>
    <t>IGOR DE FREITAS MENDES</t>
  </si>
  <si>
    <t>VIZALU COMERCIO DE PRODUTOS DESCARTAVEIS LTDA</t>
  </si>
  <si>
    <t>BAR E CHURRASCARIA BARNI LTDA</t>
  </si>
  <si>
    <t>THIAGO FOGASSA DE MATTOS</t>
  </si>
  <si>
    <t>PREMIERSOFT SOLUCOES EM TECNOLOGIA LTDA</t>
  </si>
  <si>
    <t>MINIMERCADO GRIGIO LTDA</t>
  </si>
  <si>
    <t>SEU MANUEL PESCADOS LTDA</t>
  </si>
  <si>
    <t>RELOJOARIA BOGE LTDA</t>
  </si>
  <si>
    <t>VIVIANE FABRICACAO DE MAQUINAS E EQUIPAMENTOS EIREL</t>
  </si>
  <si>
    <t>NELI GORETI ALBINO DA SILVA</t>
  </si>
  <si>
    <t>JURERE PADARIA E CAFE LTDA</t>
  </si>
  <si>
    <t>MAINHARDT OUTSOURCING LTDA</t>
  </si>
  <si>
    <t>SCHWENGBER E LUNKES CAFETERIA LTDA</t>
  </si>
  <si>
    <t>GABRIELA FONTOURA DA SILVA</t>
  </si>
  <si>
    <t>MARIA APARECIDA GOUVEIA</t>
  </si>
  <si>
    <t>DISNAFI DISTRIBUICAO E LOGISTICA LTDA</t>
  </si>
  <si>
    <t>PIMENTA BRASIL LTDA</t>
  </si>
  <si>
    <t>ANDRE L PEREIRA EIRELI</t>
  </si>
  <si>
    <t>GABRIELA CORREA BORBA</t>
  </si>
  <si>
    <t>KEILA SAMARA FEYH BRUM</t>
  </si>
  <si>
    <t>DOCERIA ARMAZEM LTDA</t>
  </si>
  <si>
    <t>JULIANA CRISTINA GROSS</t>
  </si>
  <si>
    <t>REFRICRIL DIST DE AR CONDICIONADO E PECAS LTDA</t>
  </si>
  <si>
    <t>JONATHAN CARLOS REGES</t>
  </si>
  <si>
    <t>LEANDRO FORN DE MATERIAIS IMP E EXP LTDA</t>
  </si>
  <si>
    <t>PETHRA FERNANDA VENSKE NAVES</t>
  </si>
  <si>
    <t>DIGITAL CELULARES E INFORMATICA EIRELI</t>
  </si>
  <si>
    <t>MILANI RESTAURANTE E HAMBURGUERIA LTDA</t>
  </si>
  <si>
    <t>ORACON COM E IND DE CONFECCOES LTDA</t>
  </si>
  <si>
    <t>SILFRAND DIEUJUSTE</t>
  </si>
  <si>
    <t>CATARINA YOSHI KIRIYA</t>
  </si>
  <si>
    <t>ELISA DERNER</t>
  </si>
  <si>
    <t>VANESSA DA SILVA VIEIRA OLIVEIRA</t>
  </si>
  <si>
    <t>ADILSON CESAR ALVES</t>
  </si>
  <si>
    <t>TANIA WISBECK CIDRAL</t>
  </si>
  <si>
    <t>DANIELLA DOS SANTOS RODRIGUES</t>
  </si>
  <si>
    <t>ALISSON LUIS MARTINS</t>
  </si>
  <si>
    <t>TATIANE C SILVA FRIEDEMANN MANDEL</t>
  </si>
  <si>
    <t>GENERAL BURGERS LTDA</t>
  </si>
  <si>
    <t>REAL DISTRIBUIDORA DE EMBALAGENS LTDA</t>
  </si>
  <si>
    <t>GILMAR TRUPPEL</t>
  </si>
  <si>
    <t>DANIEL GAYA NONATO</t>
  </si>
  <si>
    <t>ALESSANDRA INES SCHOULTEN</t>
  </si>
  <si>
    <t>NOMA FARM EXPERIENCE LTDA</t>
  </si>
  <si>
    <t>ELAINE CRISTINE DE SOUZA WERNER</t>
  </si>
  <si>
    <t>GENOLAB LAB DE ANALISES GENETICAS IMUNOG CLINICAS</t>
  </si>
  <si>
    <t>CHAIANE LEON CAMACHO RAMOS</t>
  </si>
  <si>
    <t>DROPS PARTICIPACOES SPE LTDA</t>
  </si>
  <si>
    <t>FORTE E MARQUES LTDA</t>
  </si>
  <si>
    <t>LUIZA COMERCIO DE EMBALAGENS LTDA</t>
  </si>
  <si>
    <t>MARACURTOLO PRODUTOS DESCARTAVEIS LTDA</t>
  </si>
  <si>
    <t>BARBARA MARIA CANTON ZAVASCHI</t>
  </si>
  <si>
    <t>VIA D AGUA COM DE PROD DE MED HIDRAULICA E SANEAMENTO LTDA</t>
  </si>
  <si>
    <t>AMPEZZO ASSESSORIA CONTABIL LTDA</t>
  </si>
  <si>
    <t>VIVIANE BORGERT</t>
  </si>
  <si>
    <t>ADAISE LUNA DE ALMEIDA</t>
  </si>
  <si>
    <t>ANA CAROLINE BOEMER LTDA</t>
  </si>
  <si>
    <t>EDIVANE MENDES DE SOUZA</t>
  </si>
  <si>
    <t>JACKSON ADRIAN ZINI</t>
  </si>
  <si>
    <t>MACANEIRO MINIMERCADOS SELF-SERVICE LTDA</t>
  </si>
  <si>
    <t>MARKETFLEX LTDA</t>
  </si>
  <si>
    <t>BURGUER HOUSE GOURMET LTDA</t>
  </si>
  <si>
    <t>OPEN SEA CONVENIENCIA LTDA</t>
  </si>
  <si>
    <t>SNAKES CONVENIENCIA LTDA</t>
  </si>
  <si>
    <t>ROSEMERI FORTES</t>
  </si>
  <si>
    <t>MARIA DAS NEVES DOS SANTOS LTDA</t>
  </si>
  <si>
    <t>MUV ARENA PORTO BELO LTDA</t>
  </si>
  <si>
    <t>PADARIA E CONFEITARIA TON TON DELICIAS L</t>
  </si>
  <si>
    <t>BETEL FLORES LTDA</t>
  </si>
  <si>
    <t>CANTINA BOMBINHAS LTDA</t>
  </si>
  <si>
    <t>SHIRLEY BOTELHO SIMOES</t>
  </si>
  <si>
    <t>D.W. SEX SHOP LTDA</t>
  </si>
  <si>
    <t>IDA MARTA SUFFEZ SIMOES DOS SANTOS</t>
  </si>
  <si>
    <t>JULIENNE LAVILETTE AUGUSTIN</t>
  </si>
  <si>
    <t>JAQUELINE DA SILVA DIONISIO</t>
  </si>
  <si>
    <t>PRUSSE LUTZ COMERCIO DE MEDICAMENTOS LTDA</t>
  </si>
  <si>
    <t>HM PLAZA HOTEL LTDA</t>
  </si>
  <si>
    <t>DANIELE PEREIRA COUTINHO</t>
  </si>
  <si>
    <t>BEA GASTRONOMIA LTDA</t>
  </si>
  <si>
    <t>ADIRTO TADEU CARDOSO DE SOUZA</t>
  </si>
  <si>
    <t>49.805.022 ALICE REGINA CIRILO DE SOUZA</t>
  </si>
  <si>
    <t>NICOLAS SOARES SCHWINGEL</t>
  </si>
  <si>
    <t>RIVER DONUTS LTDA</t>
  </si>
  <si>
    <t>SANTO ALCOOL LTDA</t>
  </si>
  <si>
    <t>VILLA ROMA RESTAURANTE E FORNERIA LTDA</t>
  </si>
  <si>
    <t>HOTEL PLAZA CAMBORIU LTDA</t>
  </si>
  <si>
    <t>SEETHAX DISTRIBUIDORA E COMERCIO DE PRODUTOS DE LIMPEZA LTDA</t>
  </si>
  <si>
    <t>PANIFICADORA SOUZA LTDA</t>
  </si>
  <si>
    <t>LL COMERCIO DE ALIMENTOS LTDA</t>
  </si>
  <si>
    <t>RANGO FOOD E BURGER LTDA</t>
  </si>
  <si>
    <t>JANDER ROSA COLARES</t>
  </si>
  <si>
    <t>SONHO MEU MERCEARIA LTDA</t>
  </si>
  <si>
    <t>MARIANA CAMILA DE OLIVEIRA</t>
  </si>
  <si>
    <t>CIA PINOTE ATACAREJO LTDA</t>
  </si>
  <si>
    <t>KESTRING FLORES E PRESENTES LTDA</t>
  </si>
  <si>
    <t>CORACAI LTDA</t>
  </si>
  <si>
    <t>ANA PAULA FONTANA</t>
  </si>
  <si>
    <t>FARMACIA TAVARES LTDA</t>
  </si>
  <si>
    <t>POUSADA MAR E PAZ LTDA</t>
  </si>
  <si>
    <t>CERVEJARIA STARFISH LTDA</t>
  </si>
  <si>
    <t>DOUGLAS RICARDO DOS SANTOS</t>
  </si>
  <si>
    <t>BORTOLINI &amp; MONTEIRO FOOD SERVICE LTDA</t>
  </si>
  <si>
    <t>ELITE LOGISTICA LTDA</t>
  </si>
  <si>
    <t>RENAN CAMILO AUGUSTINHO 09739073980</t>
  </si>
  <si>
    <t>JULIA DA SILVA MESSERCHMIDT</t>
  </si>
  <si>
    <t>FARMIAUCIA AGROPECUARIA LTDA</t>
  </si>
  <si>
    <t>SANTO BEBIDA LTDA</t>
  </si>
  <si>
    <t>DISTRIBUIDORA DE ALIMENTOS PIA LTDA</t>
  </si>
  <si>
    <t>NILCEIA DE MORAES LIMA</t>
  </si>
  <si>
    <t>EDIVANIA APARECIDA STOPASOL DOS SANTOS</t>
  </si>
  <si>
    <t>VILMA BODNER</t>
  </si>
  <si>
    <t>DENISE MARINHO DA SILVA</t>
  </si>
  <si>
    <t>JOAO VITOR CORREIA MAGNUS</t>
  </si>
  <si>
    <t>JUCELMA DE LUCCA SCHNEIDER</t>
  </si>
  <si>
    <t>ROSINARA CASCAES CARDOSO</t>
  </si>
  <si>
    <t>IGREJA RAZAO DE VIVER</t>
  </si>
  <si>
    <t>JULIANA TEIXEIRA NASCIMENTO</t>
  </si>
  <si>
    <t>ITAMAR ALEXANDRE DA SILVA JUNIOR</t>
  </si>
  <si>
    <t>DEBORA PEREIRA DE LIMA</t>
  </si>
  <si>
    <t>DIANARA MARTINS FERREIRA</t>
  </si>
  <si>
    <t>EXPOBEER LTDA</t>
  </si>
  <si>
    <t>ACOUGUE DO GABRIEL LTDA</t>
  </si>
  <si>
    <t>DOUTOR MED SERVICOS MEDICOS LTDA</t>
  </si>
  <si>
    <t>LM CLEAN SHOP DISTRIBUIDORA LTDA</t>
  </si>
  <si>
    <t>MARA RUBIA DE NOVAES LANAVE</t>
  </si>
  <si>
    <t>ATACADO DOCEMIX LTDA</t>
  </si>
  <si>
    <t>LONGEN E CIA LTDA</t>
  </si>
  <si>
    <t>ANDERSON GONCALVES</t>
  </si>
  <si>
    <t>FRANCIELE CRISTINA DA SILVA DE SOUZA</t>
  </si>
  <si>
    <t>ELISANDRA DE MELLO TEIXEIRA GOMES</t>
  </si>
  <si>
    <t>GILMARA PORFIRIO GOULART</t>
  </si>
  <si>
    <t>HIPINOSE COMERCIO E CONFECCOES LTDA</t>
  </si>
  <si>
    <t>SIMONE PAULO</t>
  </si>
  <si>
    <t>SUELI CRISTINA HARTMANN DOS SANTOS</t>
  </si>
  <si>
    <t>DANIELA ROMAO FISSMER</t>
  </si>
  <si>
    <t>JHENNIFER AMANDA MARTINS DO NASCIMENTO</t>
  </si>
  <si>
    <t>CRISTIANI VANDERLINDE DA ROSA</t>
  </si>
  <si>
    <t>PREVENFIRE SISTEMAS DE PREVENCAO E COMBATE A INCENDIOS LTDA</t>
  </si>
  <si>
    <t>ZAP EXPRESS SUPERMERCADO LTDA</t>
  </si>
  <si>
    <t>DENISE DE OLIVEIRA SCHNEIDER</t>
  </si>
  <si>
    <t>CARDOSO E MARQUES COMERCIO DE ALIMENTOS LTDA</t>
  </si>
  <si>
    <t>ROVERSON NATAN DE SOUZA</t>
  </si>
  <si>
    <t>MARILENE TEREZINHA QUIRINO</t>
  </si>
  <si>
    <t>MD COMERCIO LTDA</t>
  </si>
  <si>
    <t>YOGO PLANET LTDA</t>
  </si>
  <si>
    <t>MARKET FLORIPA COMERCIO VAREJISTA LTDA</t>
  </si>
  <si>
    <t>MIKAEL PACHECO FUMAGALLI</t>
  </si>
  <si>
    <t>TAYNARA THAIS DA SILVA</t>
  </si>
  <si>
    <t>ALEXSANDRO MACHADO</t>
  </si>
  <si>
    <t>FRANCIELLE APARECIDA FOGACA DOS SANTOS</t>
  </si>
  <si>
    <t>LAR ALIMENTOS E CONVENIENCIAS LTDA</t>
  </si>
  <si>
    <t>SILVANA PEREIRA</t>
  </si>
  <si>
    <t>BEACH STOP CONVENIENCIA LTDA</t>
  </si>
  <si>
    <t>ROCKET COMUNICACAO LTDA</t>
  </si>
  <si>
    <t>FLORICULTURA DA ILHA LTDA</t>
  </si>
  <si>
    <t>MAICON DA COSTA</t>
  </si>
  <si>
    <t>MMJ EMBALAGENS LTDA</t>
  </si>
  <si>
    <t>MARINA CONFIANCA LTDA</t>
  </si>
  <si>
    <t>BC COMERCIO DE DOCES E SALGADOS LTDA</t>
  </si>
  <si>
    <t>EDUARDO ZANARDI</t>
  </si>
  <si>
    <t>CAROLAINE BATISTA ALVES</t>
  </si>
  <si>
    <t>PAOLA MELLIES DA SILVA</t>
  </si>
  <si>
    <t>SUBARU FLORES E PRESENTES LTDA</t>
  </si>
  <si>
    <t>FORTES E SILVA COMERCIO VAREJISTA DE FLORES E ACESSORIOS LTD</t>
  </si>
  <si>
    <t>JULIANA BORGES GABRIEL</t>
  </si>
  <si>
    <t>DIKLATEX INDUSTRIAL TEXTIL S/A</t>
  </si>
  <si>
    <t>CMJ TEXTIL LTDA</t>
  </si>
  <si>
    <t>FCZ SORVETES LTDA</t>
  </si>
  <si>
    <t>RW HOSPEDAGEM LTDA</t>
  </si>
  <si>
    <t>ISABELA ROSA LINHARES</t>
  </si>
  <si>
    <t>ADRIELY COMERCIO DE PAES E MERCEARIA LTDA</t>
  </si>
  <si>
    <t>DC BUENO COMERCIO DE TORTAS LTDA</t>
  </si>
  <si>
    <t>MARLON SCHUNCK</t>
  </si>
  <si>
    <t>COMERCIO DE PLANTAS ORNAMENTAIS ARIRIU LTDA</t>
  </si>
  <si>
    <t>COUTO PODOLOGIA E COMERCIO VAREJISTA LTDA</t>
  </si>
  <si>
    <t>MARILIA GOUDINHO DE SOUZA MAURICIO LTDA</t>
  </si>
  <si>
    <t>LETICIA BITENCOURT MENDES</t>
  </si>
  <si>
    <t>AFONSO PAULO GUIMARAES</t>
  </si>
  <si>
    <t>DMR HONEST MARKET COMERCIO DE ALIMENTOS LTDA</t>
  </si>
  <si>
    <t>DOM GABRIEL PIZZA DELIVERY LTDA</t>
  </si>
  <si>
    <t>CORUJA FLORICULTURA LTDA</t>
  </si>
  <si>
    <t>THAMY ZAGUINI</t>
  </si>
  <si>
    <t>BLUE HILL SERVICOS E ADMINISTRACAO DE HOTEIS LTDA</t>
  </si>
  <si>
    <t>60288830 DIAGORA TAVARES</t>
  </si>
  <si>
    <t>BEMDOG FOOD LTDA</t>
  </si>
  <si>
    <t>CONTAINERS AVENIDA BAR E RESTAURANTE LTDA</t>
  </si>
  <si>
    <t>ERISON IVAN DEVAN</t>
  </si>
  <si>
    <t>HELOISA HELENA LAMAS MARSICO</t>
  </si>
  <si>
    <t>ANDRE LUIZ RODRIGUES DE ALMEIDA JUNIOR</t>
  </si>
  <si>
    <t>DUOS PIZZARIA LTDA</t>
  </si>
  <si>
    <t>BRENNTAG QUIMICA BRASIL LTDA.</t>
  </si>
  <si>
    <t>VALDECIR VITORIANO 03532815907</t>
  </si>
  <si>
    <t>ANDREA APARECIDA MATUSIAK SIQUEIRA</t>
  </si>
  <si>
    <t>MP MACHINE SERVICE LTDA</t>
  </si>
  <si>
    <t>K M COMERCIO DE ALIMENTOS LTDA</t>
  </si>
  <si>
    <t>MATHEUS WINTER</t>
  </si>
  <si>
    <t>TOP MARKET EXPERIENCE MERCADOS AUTONOMOS LTDA</t>
  </si>
  <si>
    <t>MARCOS CANCELIER LAURINDO</t>
  </si>
  <si>
    <t>BOM PRECO COMERCIO DE ALIMENTOS LTDA</t>
  </si>
  <si>
    <t>PAULO ROBERTO DOS SANTOS LTDA</t>
  </si>
  <si>
    <t>JC DONUTS LTDA</t>
  </si>
  <si>
    <t>BY PRIKA PROFESSIONAL LTDA</t>
  </si>
  <si>
    <t>COMERCIO VAREJISTA E ATACADISTA DE PRODUTOS DE LIMPEZA MENES</t>
  </si>
  <si>
    <t>BRENDA DIAS LIMA</t>
  </si>
  <si>
    <t>B2M TEMPORADA LTDA</t>
  </si>
  <si>
    <t>62.467.523 BEATRIZ FERNANDES CORREA</t>
  </si>
  <si>
    <t>LILAMAR DE ANDRADE</t>
  </si>
  <si>
    <t>CD PRESENTES LTDA</t>
  </si>
  <si>
    <t>JEFFERSON VITORINO</t>
  </si>
  <si>
    <t>MARCIA APARECIDA ROVER TEODORO</t>
  </si>
  <si>
    <t>ZANGARI GESTAO DE SERVICOS ADMINISTRATIVOS LTDA</t>
  </si>
  <si>
    <t>FARMAITOUPAVA LTDA</t>
  </si>
  <si>
    <t>BIKETOUR VALE EUROPEU LTDA</t>
  </si>
  <si>
    <t>ELIS REGINA DALGALLO</t>
  </si>
  <si>
    <t>EZEQUIEL FERNANDES DA SILVA JUNIOR</t>
  </si>
  <si>
    <t>ALEXANDRA DOS PASSOS SILVA ROSA</t>
  </si>
  <si>
    <t>DEF DISTRIBUIDORA LTDA</t>
  </si>
  <si>
    <t>VANESSA CRISTINA PLACK COLACO</t>
  </si>
  <si>
    <t>GOTI RESTAURANTE E LANCHONETE LTDA</t>
  </si>
  <si>
    <t>PIZZA CAMPOS LTDA</t>
  </si>
  <si>
    <t>RONALDO ADRIANO HUBNER ZAMBONI</t>
  </si>
  <si>
    <t>RAFAELA CAETANO GRIMM PERSONALIZADOS LTDA</t>
  </si>
  <si>
    <t>OKEO LTDA</t>
  </si>
  <si>
    <t>MOVLIFE ACADEMIA LTDA</t>
  </si>
  <si>
    <t>DILETTO COMERCIO DE ALIMENTOS LTDA</t>
  </si>
  <si>
    <t>MARIA VITORIA DE MELO BENTO</t>
  </si>
  <si>
    <t>BECLEAN COMERCIO DE PRODUTOS DE LIMPEZA LTDA</t>
  </si>
  <si>
    <t>RAPANUI HAMBURGUERIA LTDA</t>
  </si>
  <si>
    <t>DANTE OZORIO MACHADO E CIA LTDA</t>
  </si>
  <si>
    <t>TAMIRES FRANCO TRINDADE</t>
  </si>
  <si>
    <t>GUSTAVO MAESTRI</t>
  </si>
  <si>
    <t>FRIGORIFICO BRS LTDA</t>
  </si>
  <si>
    <t>BLESS EMBALAGENS LTDA</t>
  </si>
  <si>
    <t>COMERCIAL LUCELMAR DE FRUTAS E VERDURAS LTDA</t>
  </si>
  <si>
    <t>AG MINI MERCADO LTDA</t>
  </si>
  <si>
    <t>ALEXANDRE SILVEIRA AUGUSTINHO</t>
  </si>
  <si>
    <t>TAPARELLO COMERCIO E SERVICOS LTDA</t>
  </si>
  <si>
    <t>GISELE MAFRA DE SOUZA</t>
  </si>
  <si>
    <t>TBT CONVENIENCIA LTDA</t>
  </si>
  <si>
    <t>ALDI DROGARIA E FARMACIA LTDA</t>
  </si>
  <si>
    <t>G 13 MADEIRAS LTDA</t>
  </si>
  <si>
    <t>Z4 HUB DE NEGOCIOS LTDA</t>
  </si>
  <si>
    <t>AROMA CAFE LTDA</t>
  </si>
  <si>
    <t>SUSHINACHOS RESTAURANTE LTDA</t>
  </si>
  <si>
    <t>MERCADINHO TB LTDA</t>
  </si>
  <si>
    <t>LC NA BRASA DELIVERY LTDA</t>
  </si>
  <si>
    <t>CENTRO DE CONDICIONAMENTO FISICO LTDA</t>
  </si>
  <si>
    <t>ZOOM BIER LTDA</t>
  </si>
  <si>
    <t>YSTHEFANE GATINHO</t>
  </si>
  <si>
    <t>J LUZ MODA EVANGELICA MASCULINA E FEMININA LTDA</t>
  </si>
  <si>
    <t>JBS TERMINAIS LTDA</t>
  </si>
  <si>
    <t>WPS CONSULTORIA E INSPECAO DE SOLDAGEM LTDA</t>
  </si>
  <si>
    <t>FORTUNA BOX LTDA</t>
  </si>
  <si>
    <t>ECOVILANOVA PRODUTOS DE HIGIENE E LIMPEZA LTDA</t>
  </si>
  <si>
    <t>LOSI SOLUCOES LOGISTICAS LTDA</t>
  </si>
  <si>
    <t>JONEI COMERCIO DE BEBIDAS LTDA</t>
  </si>
  <si>
    <t>CERVEJA ARTESANAL TEIXEIRAS LTDA</t>
  </si>
  <si>
    <t>BEMDOG BURGUER LTDA</t>
  </si>
  <si>
    <t>DAL SOTO SORVETES LTDA</t>
  </si>
  <si>
    <t>CLAUDEMIR OSMAR PINHEIRO</t>
  </si>
  <si>
    <t>FG SMART MARKET LTDAV</t>
  </si>
  <si>
    <t>COMERCIAL BONARDA LTDA</t>
  </si>
  <si>
    <t>FRIGORIFICO BROERING LTDA</t>
  </si>
  <si>
    <t>CARLA ROCHO ROLDAO</t>
  </si>
  <si>
    <t>MARCIO RODOLFO MARTINS</t>
  </si>
  <si>
    <t>SUPER HENRICH LTDA</t>
  </si>
  <si>
    <t>SWEETLAND JURERE QUIOSQUE LTDA</t>
  </si>
  <si>
    <t>JS MARKET LTDA</t>
  </si>
  <si>
    <t>CLC ATACADO E DISTRIBUIDORA LTDA</t>
  </si>
  <si>
    <t>JUJUBAS COMERCIO DE DOCES E BRINQUEDOS LTDA</t>
  </si>
  <si>
    <t>64.772.815 JOICE CRISTINA CARAGNATTO ZANATTA</t>
  </si>
  <si>
    <t>SEU MANE GELATO LTDA</t>
  </si>
  <si>
    <t>PCA PIZZARIA LTDA</t>
  </si>
  <si>
    <t>AGP PIZZARIA LTDA</t>
  </si>
  <si>
    <t>PGI PIZZARIA LTDA</t>
  </si>
  <si>
    <t>WESLEY SOUSA DE MACEDO</t>
  </si>
  <si>
    <t>LUIZ ANDRE PERON</t>
  </si>
  <si>
    <t>ANGEL S PAPER COMERCIO DE PAPEIS E PRESENTES LTDA</t>
  </si>
  <si>
    <t>RESTAURANTE SHOP JOINVILLE LTDA</t>
  </si>
  <si>
    <t>MAIARA TEIXEIRA FIGUEIREDO</t>
  </si>
  <si>
    <t>SCHMITT LOCACAO DE IMOVEIS LTDA</t>
  </si>
  <si>
    <t>FLORES DA DEIA BUQUES E PRESENTES LTDA</t>
  </si>
  <si>
    <t>ANA PAULA STRAUSS DA SILVEIRA</t>
  </si>
  <si>
    <t>50229308 DIRCE LUMERTZ DE LIMA</t>
  </si>
  <si>
    <t>YASMIM LICHT CANHOLA</t>
  </si>
  <si>
    <t>SARAH SANTOS DOS PASSOS LUMMERTZ</t>
  </si>
  <si>
    <t>J JETUR - VIAGENS E TURISMO LTDA</t>
  </si>
  <si>
    <t>NATALIA DA SILVA SCHMITT</t>
  </si>
  <si>
    <t>DA PALHA PARA O MUNDO ALIMENTOS LTDA</t>
  </si>
  <si>
    <t>SELIANE KESTRING</t>
  </si>
  <si>
    <t>POA EM DOBRO LTDA</t>
  </si>
  <si>
    <t>RANCHO URBANO EMPORIO LTDA</t>
  </si>
  <si>
    <t>MARIA ROSANGELA RODRIGUES DA SILVA</t>
  </si>
  <si>
    <t>53385176 CHEILA HOEPERS</t>
  </si>
  <si>
    <t>BT SPORTS LTDA</t>
  </si>
  <si>
    <t>ASSOCIACAO DE PAIS E PROFESSORES DA ESCOLA ISOLADA DUQUE DE</t>
  </si>
  <si>
    <t>WR PIZZARIA LTDA</t>
  </si>
  <si>
    <t>PATRICIA DE CARVALHO</t>
  </si>
  <si>
    <t>PIMENTAS DONA BE LTDA</t>
  </si>
  <si>
    <t>NELSON MARQUES</t>
  </si>
  <si>
    <t>ERIVELTO EDBERTO MARTINS</t>
  </si>
  <si>
    <t>ASSOCIACAO DE PAIS E PROFESSORES DO NUCLEO DE EDUCACAO INFAN</t>
  </si>
  <si>
    <t>COOPERATIVA DE CREDITO DO VALE DO ITAJAI E LITORAL CATARINEN</t>
  </si>
  <si>
    <t>THIAGO MOREIRA DE PAULA</t>
  </si>
  <si>
    <t>DRIELE MACHADO CUNHA</t>
  </si>
  <si>
    <t>457 COMERCIO E VAREJO LTDA</t>
  </si>
  <si>
    <t>STINGRAY DISTRIBUIDORA LTDA</t>
  </si>
  <si>
    <t>MM CALZONES COMERCIO DE ALIMENTOS LTDA</t>
  </si>
  <si>
    <t>PATRICIA NIERO</t>
  </si>
  <si>
    <t>ALINE IONARA DE SOUZA</t>
  </si>
  <si>
    <t>MERCADO NAVEGANTES LTDA</t>
  </si>
  <si>
    <t>SERGIO MURILO GUIMARAES</t>
  </si>
  <si>
    <t>EXPORTADORA SAO FRANCISCO LTDA</t>
  </si>
  <si>
    <t>AZU COM DE GENEROS ALIMENTICIOS LTDA</t>
  </si>
  <si>
    <t>CONFEITARIA SEMENTE DE TERRA LTDA</t>
  </si>
  <si>
    <t>JAKSON WILLIAN BUTZKE EIRELI</t>
  </si>
  <si>
    <t>ROSIMAR DA COSTA ME</t>
  </si>
  <si>
    <t>VALDIRENE MARIA DE MELO EIRELI EPP</t>
  </si>
  <si>
    <t>VERDUREIRA E MERCEARIA GABRIEL LTDA</t>
  </si>
  <si>
    <t>THERMOKAR COMERCIO E SERVICOS LTDA</t>
  </si>
  <si>
    <t>DISTRIBUIDORA MERKLE LTDA</t>
  </si>
  <si>
    <t>OBJETIVUS MATERIAIS P ESCRITORIO LTDA</t>
  </si>
  <si>
    <t>CINARA RAMPELOTI MAESTRI E CIA LTDA</t>
  </si>
  <si>
    <t>RF COMERCIO DE CAMINHOES LTDA</t>
  </si>
  <si>
    <t>MOTEL CACUPE LTDA</t>
  </si>
  <si>
    <t>SOUTH WAVES EXPORTADORA LTDA</t>
  </si>
  <si>
    <t>KAM EMPREENDIMENOS TURISTICOS E MOTEL LTDA</t>
  </si>
  <si>
    <t>ACADEMIA DO ACAI LTDA</t>
  </si>
  <si>
    <t>MOTEL KALAHARI LTDA</t>
  </si>
  <si>
    <t>MERCADO E ACOUGUE BOM GOSTO LTDA</t>
  </si>
  <si>
    <t>RESTAURANTE MARBELLA LTDA</t>
  </si>
  <si>
    <t>COMERCIO DE GENEROS ALIMENTICIOS FRUTAS E VERD CAZITO LTDA</t>
  </si>
  <si>
    <t>CAMARGO REFEICOES LTDA</t>
  </si>
  <si>
    <t>PADARIA ARTEPAO DA VILA LTDA</t>
  </si>
  <si>
    <t>JOINVILLE EXPRESS EMPREENDIMENTOS LTDA</t>
  </si>
  <si>
    <t>HBS HOTELARIA LTDA</t>
  </si>
  <si>
    <t>ALVES E ZOSS COM DE REVIS E TABACARIA LT</t>
  </si>
  <si>
    <t>RAFAEL OTICA E RELOJOARIA LTDA</t>
  </si>
  <si>
    <t>MERCADO ALINE MAURICIO LTDA</t>
  </si>
  <si>
    <t>F E C RESTAURANTE E HOTELARIA LTDA</t>
  </si>
  <si>
    <t>IGREJA EVANGELICA ASSEMB DE DEUS ITAJAI</t>
  </si>
  <si>
    <t>CARMEM LUIZA DEPINE</t>
  </si>
  <si>
    <t>ISRAEL MATIOLA FERNANDES REVIS E TABACAR</t>
  </si>
  <si>
    <t>HOTEL D SINTRA LTDA</t>
  </si>
  <si>
    <t>DENISE DUBINSKI FARMACIA LTDA</t>
  </si>
  <si>
    <t>EIS CAFE WESTPHALIA SORV E CAFET LTDA</t>
  </si>
  <si>
    <t>ANDREIA DA SILVA ALIMENTOS</t>
  </si>
  <si>
    <t>SERVICO SOCIAL DA INDUSTRIA</t>
  </si>
  <si>
    <t>SUCATAS ORLANDO DALMOLIN LTDA</t>
  </si>
  <si>
    <t>HDEZ EMPREENDIMENTOS LTDA</t>
  </si>
  <si>
    <t>LENITA CHARLENE DA SILVA E CIA LTDA</t>
  </si>
  <si>
    <t>RITA DE CASSIA CASETT MARCHIORI</t>
  </si>
  <si>
    <t>PANIFICADORA CONFEITARIA LOLA MARIA LTDA</t>
  </si>
  <si>
    <t>HOTEL PLAZA NORTE LTDA</t>
  </si>
  <si>
    <t>POSTO MARAGNO LTDA</t>
  </si>
  <si>
    <t>MERCADO LAGOINHA LTDA</t>
  </si>
  <si>
    <t>CAFETERIA J M W LTDA</t>
  </si>
  <si>
    <t>SANTO GRILL RESTAURANTE LTDA ME</t>
  </si>
  <si>
    <t>RATONES PET &amp; GARDEN LTDA</t>
  </si>
  <si>
    <t>QUALIMEDICA SAUDE OCUPACIONAL LTDA</t>
  </si>
  <si>
    <t>ISOLETE SCHUENKE GAEDKE</t>
  </si>
  <si>
    <t>EMANUEL SILVEIRA SERAFIM</t>
  </si>
  <si>
    <t>PAMELA BRASIL CHEFS LTDA</t>
  </si>
  <si>
    <t>RC3 CINEMA E TELEVISAO LTDA</t>
  </si>
  <si>
    <t>CELSO LANZILLOTTO MARTINS EIRELI</t>
  </si>
  <si>
    <t>STEIDEL E GROCHOVSKI LTDA</t>
  </si>
  <si>
    <t>QUINOBRE MILKSHAKE LTDA</t>
  </si>
  <si>
    <t>LPSR DISTRIBUIDORA DE ALIMENTOS LTDA</t>
  </si>
  <si>
    <t>R NETO DO BRASIL PECAS AUTOMOTIVAS LTDA</t>
  </si>
  <si>
    <t>MERCADO LIAMAR LTDA</t>
  </si>
  <si>
    <t>ROSIMERI BELZ MOSER</t>
  </si>
  <si>
    <t>FLORICULTURA CASA DAS FLORES LTDA</t>
  </si>
  <si>
    <t>PANIFICADORA E CONF FERNANDES LTDA</t>
  </si>
  <si>
    <t>J2 COSTA COM DE TINTAS LTDA ME</t>
  </si>
  <si>
    <t>DALLAGO E ADAMS AUTO CENTER LTDA</t>
  </si>
  <si>
    <t>EL TROPICO COMERCIO LTDA</t>
  </si>
  <si>
    <t>THOP TURISMO HOTELARIA PARTICIPACOES LTDA</t>
  </si>
  <si>
    <t>JOSEANE HEIDEMANN</t>
  </si>
  <si>
    <t>JOAO PAULO FRITZ ME</t>
  </si>
  <si>
    <t>IRMAS FRANCISCANAS DA SANTISSIMA TRINDADE</t>
  </si>
  <si>
    <t>LOJA MEGA TUDO LTDA</t>
  </si>
  <si>
    <t>GILBERTO CARLOS DOS SANTOS DE CARVALHO</t>
  </si>
  <si>
    <t>DELSIO SEHNEM</t>
  </si>
  <si>
    <t>MSC CAFETERIA EIRELI</t>
  </si>
  <si>
    <t>PABLO ROBERT VAZ</t>
  </si>
  <si>
    <t>GISLAINE TESKE ZANCANARO</t>
  </si>
  <si>
    <t>PRO AQUECE AQUECEDORES E SERVICOS LTDA</t>
  </si>
  <si>
    <t>ROSA MEXICANA RESTAURANTE EIRELI</t>
  </si>
  <si>
    <t>MAX LIMP SOLUCOES EM HIGIENE E LIMP LTDA</t>
  </si>
  <si>
    <t>RF SUL TUBARAO COM DE CAMINHOES LTDA</t>
  </si>
  <si>
    <t>UP BOX EMBALAGENS ESPECIAIS LTDA</t>
  </si>
  <si>
    <t>LIGUZ COMERCIO E SERVICOS LTDA</t>
  </si>
  <si>
    <t>VIBE LOG TRANSPORTES LTDA</t>
  </si>
  <si>
    <t>BMI PROSPER EIRELI</t>
  </si>
  <si>
    <t>FILIPE DAUSSEN PERFOLL</t>
  </si>
  <si>
    <t>LANCHONETE MARIA GOURMET EIRELI</t>
  </si>
  <si>
    <t>ITAPEMA BRASIL HOTELARIA E GASTRONOMIA L</t>
  </si>
  <si>
    <t>B BRASIL CLEAN PROD DE LIMPEZA E DESCART LTDA</t>
  </si>
  <si>
    <t>FLORICULTURA ANEFLORES LTDA</t>
  </si>
  <si>
    <t>LEILA DESTRI ZILLI</t>
  </si>
  <si>
    <t>BASICO E CHIC PIJAMAS PRESENTES E FLORES LTDA</t>
  </si>
  <si>
    <t>EMPORIO Z E E COM DE PROD NATURAIS LTDA</t>
  </si>
  <si>
    <t>D ANDRADE COMERCIO E DISTRIBUICAO DE PRODUTOS ALIMENTICIOS</t>
  </si>
  <si>
    <t>JULIANA CLAUDIA DE SOUZA EIRELI</t>
  </si>
  <si>
    <t>MARIELA LINZMEYER</t>
  </si>
  <si>
    <t>BLUESEA OFFSHORE CATERING EIRELI</t>
  </si>
  <si>
    <t>R F COMERCIO DE CAMINHOES LTDA</t>
  </si>
  <si>
    <t>TOMELIN VIAGENS E TURISMO LTDA</t>
  </si>
  <si>
    <t>IDALI COMERCIO VAREJISTA DE CARNES EIRELI</t>
  </si>
  <si>
    <t>JUSSIMARA WERNER DA COSTA</t>
  </si>
  <si>
    <t>COOPERATIVA DE PEQUENOS PRODUTORES DE TAIO COOPERTAIO</t>
  </si>
  <si>
    <t>MEOW FRESHLY BAKED COOKIES LTDA</t>
  </si>
  <si>
    <t>CLAUDINA IZABEL ROEDEL</t>
  </si>
  <si>
    <t>DEMOOP PROD DE LIMP DESCART E VARIE LTDA</t>
  </si>
  <si>
    <t>DUVALE COMERCIO LTDA</t>
  </si>
  <si>
    <t>RESTAURANTE KOMBINA EIRELI</t>
  </si>
  <si>
    <t>FLAVIO ARTHUR RUEDIGER</t>
  </si>
  <si>
    <t>DENNIS ROBERTO GRANGEIRO CUSTODIO</t>
  </si>
  <si>
    <t>ANDRALIZA VIEIRA MACHADO AMARO LTDA</t>
  </si>
  <si>
    <t>ELITA TEREZINHA FIDELIS</t>
  </si>
  <si>
    <t>LILIANI KRAEMER</t>
  </si>
  <si>
    <t>HEV REPRESENTACOES LTDA</t>
  </si>
  <si>
    <t>MULITA MAGAZINE LTDA</t>
  </si>
  <si>
    <t>CAIO ITAMAR SEVERINO</t>
  </si>
  <si>
    <t>ROSELI APARECIDA DIAS</t>
  </si>
  <si>
    <t>SECRETTO CAFE LTDA</t>
  </si>
  <si>
    <t>JEFFERSON BRIGHENTI</t>
  </si>
  <si>
    <t>ADILAN DAL TOE GHISLERI</t>
  </si>
  <si>
    <t>DR IE COM DE LIVROS E MANUAIS AUTOMOTIVO</t>
  </si>
  <si>
    <t>ESF COMDE PRODUTOS ALIMENTICIOS LTDA</t>
  </si>
  <si>
    <t>MQ SOLUCOES LTDA</t>
  </si>
  <si>
    <t>LES COMERCIAL EIRELI</t>
  </si>
  <si>
    <t>ESSENCE CAFE E LANCHERIA EIRELI</t>
  </si>
  <si>
    <t>APRAT ASSOCIACAO PARA RECUP DE ALCOOLATRAS E TOXICOMANOS</t>
  </si>
  <si>
    <t>CINE CAFE FLORIPA LTDA</t>
  </si>
  <si>
    <t>CHARLIE FLORIPA PADARIA E CONFEITARIA LTDA</t>
  </si>
  <si>
    <t>LEMAR COM DE PROD DE LIMPEZA E SERV LTDA</t>
  </si>
  <si>
    <t>BE HAPPY LTDA</t>
  </si>
  <si>
    <t>ALEFF ALEXANDRE DOS SANTOS SILVA</t>
  </si>
  <si>
    <t>DILNEI STUPP TRANSPORTES EIRELI</t>
  </si>
  <si>
    <t>EVERTON EDINALDO FURTADO</t>
  </si>
  <si>
    <t>DOCE LUGAR CONFEITARIA LTDA</t>
  </si>
  <si>
    <t>ROCHA E TOMASI FLORICULTURA LTDA</t>
  </si>
  <si>
    <t>PORTO SOARES COM DE UTIL PARA O LAR LTDA</t>
  </si>
  <si>
    <t>MAURICIO TIEDT</t>
  </si>
  <si>
    <t>MF3 NAUTICA LTDA</t>
  </si>
  <si>
    <t>PARFER DIST DE PARAFUSOS MAQUI E FERRAMENTAS LTDA</t>
  </si>
  <si>
    <t>SABRINA DA SILVA ANGIOLETTI MACHADO</t>
  </si>
  <si>
    <t>PAULO ANTUNES DA SILVA LTDA</t>
  </si>
  <si>
    <t>LOUISE ANNE JENSEN CORDEIRO</t>
  </si>
  <si>
    <t>ANA KELLEN DE QUEIROZ</t>
  </si>
  <si>
    <t>TRES PEIXINHOS LTDA</t>
  </si>
  <si>
    <t>BYNNA ARTIGOS E PRESENTES LTDA</t>
  </si>
  <si>
    <t>ART PEL COMERCIO DE PRESENTES E PAPELARI</t>
  </si>
  <si>
    <t>LOJA DETALHES LTDA</t>
  </si>
  <si>
    <t>CLOTILDES FERNANDES CAMPREGHER</t>
  </si>
  <si>
    <t>FARMACIA MKR LTDA</t>
  </si>
  <si>
    <t>BREITKOPF FRANCE VEICULOS LTDA</t>
  </si>
  <si>
    <t>MARIA CELINHA BAIER LTDA</t>
  </si>
  <si>
    <t>EMPORIO DA PRAIA LTDA</t>
  </si>
  <si>
    <t>BEATRIZ CRIZE HONORIO E SILVA</t>
  </si>
  <si>
    <t>GM TELEMEDICAO E COM DE EQUIP ELETRONICOS LTDA</t>
  </si>
  <si>
    <t>J E A COMERCIAL ALIMENTICIA LTDA</t>
  </si>
  <si>
    <t>ZUFFA COMERCIO DE BEBIDAS E ALIMENTOS LTDA</t>
  </si>
  <si>
    <t>GAUCHO DISTRIBUIDORA E CONVENIENCIA LTDA</t>
  </si>
  <si>
    <t>ANA ROSANILDA LACERDA</t>
  </si>
  <si>
    <t>VILLA D OZIO HOTEL LTDA</t>
  </si>
  <si>
    <t>ATACADO MAJU LTDA</t>
  </si>
  <si>
    <t>YUMMY GASTRONOMIA EIRELI</t>
  </si>
  <si>
    <t>DONA ZZ ESFIHARIA GOURMET LTDA</t>
  </si>
  <si>
    <t>FRANCIELE SILAMAN CLEMENTE PIVETA</t>
  </si>
  <si>
    <t>CASA ITAPIRANGA PROD COLONIAIS E NATURAIS LTDA</t>
  </si>
  <si>
    <t>JMARKETS LTDA</t>
  </si>
  <si>
    <t>RESTAURANTE DIDOMENICO LTDA</t>
  </si>
  <si>
    <t>CONSERVAS ESTRELA LTDA</t>
  </si>
  <si>
    <t>CICAMPO MAQUINAS E FERRAMENTAS LTDA</t>
  </si>
  <si>
    <t>RM SACHET COMERCIO E SERVICOS LTDA</t>
  </si>
  <si>
    <t>FABIO COSTA CLARO</t>
  </si>
  <si>
    <t>LUCAS SANTANA DOS SANTOS</t>
  </si>
  <si>
    <t>CERTIFICADORA ITAJAI LTDA</t>
  </si>
  <si>
    <t>SILVANA DE ARAGAO GAYA</t>
  </si>
  <si>
    <t>HIGEMAX COMERCIO DE PRODUTOS DE LIMPEZA LTDA</t>
  </si>
  <si>
    <t>JHONATAN BARROS SILVA PIZZARIA</t>
  </si>
  <si>
    <t>BRUDON COMERCIO DE ELETRODOMESTICOS LTDA</t>
  </si>
  <si>
    <t>FIFO MANIA SANTO AMARO DA IMPERATRIZ LTDA</t>
  </si>
  <si>
    <t>CACAUPIVARA EMPORIO E PRESENTES LTDA</t>
  </si>
  <si>
    <t>COZINHA DA FONTE LTDA</t>
  </si>
  <si>
    <t>CONVENIENCIA E ASSADAO DOS ALEMAO LTDA</t>
  </si>
  <si>
    <t>RODRIGO DE ALMEIDA FRANKE</t>
  </si>
  <si>
    <t>OTAVIO REGIS CONDE</t>
  </si>
  <si>
    <t>GEO EMPREENDIMENTOS EM PRESENTES LTDA</t>
  </si>
  <si>
    <t>ELISABETH HANG BOEING</t>
  </si>
  <si>
    <t>JHL MERCADOS AUTONOMOS LTDA</t>
  </si>
  <si>
    <t>PORTAL K MINIMERCADOS LTDA</t>
  </si>
  <si>
    <t>LARMIX COMERCIO DE UTILIDADES E PELICULAS LTDA</t>
  </si>
  <si>
    <t>CONDO MERCADO LTDA</t>
  </si>
  <si>
    <t>SPITFIRE PIZZARIA SANTA MONICA LTDA</t>
  </si>
  <si>
    <t>SPITFIRE PIZZARIA CENTRO LTDA</t>
  </si>
  <si>
    <t>SPITFIRE PIZZARIA LAGOA LTDA</t>
  </si>
  <si>
    <t>MONICA PEREIRA</t>
  </si>
  <si>
    <t>CONTAAZUL SOFTWARE LTDA</t>
  </si>
  <si>
    <t>PADEIRITO COMERCIO DE PRODUTOS PARA PANIFICACAO LTDA</t>
  </si>
  <si>
    <t>DOME CESTAS E PRESENTES LTDA</t>
  </si>
  <si>
    <t>SOUMAR COMERCIO DE GENEROS ALIMENTICIOS LTDA</t>
  </si>
  <si>
    <t>SOUMAR COMERCIO ALIMENTICIO LTDA</t>
  </si>
  <si>
    <t>SABRINA BIANCA ROSA MAFRA MODAS LTDA</t>
  </si>
  <si>
    <t>JOMAE EMBALAGENS LTDA</t>
  </si>
  <si>
    <t>KOGELISKI COMERCIO LTDA</t>
  </si>
  <si>
    <t>RF AGENCIA DE VIAGENS LTDA</t>
  </si>
  <si>
    <t>DISTRIBUIDORA OPA BIER LTDA</t>
  </si>
  <si>
    <t>MARIA DA GLORIA FLORIANO DELFINO 57716366904</t>
  </si>
  <si>
    <t>RESIDENCIAL GERIATRICO PRIMAVERA LTDA</t>
  </si>
  <si>
    <t>CHECK CONVENIENCIA LTDA</t>
  </si>
  <si>
    <t>DUBOM ACAI LTDA</t>
  </si>
  <si>
    <t>CARLOS AUGUSTO PEYERL</t>
  </si>
  <si>
    <t>AGROFLOR AGROPECUARIA E FLORICULTURA LTDA</t>
  </si>
  <si>
    <t>NOVA BRASLIMPE COMERCIO DE PAPEIS E HIGIENE LTDA</t>
  </si>
  <si>
    <t>FABIULA OTILIA MACHADO ORSATO</t>
  </si>
  <si>
    <t>MARCIA SKOULA</t>
  </si>
  <si>
    <t>DANIELE CRISTINA KARLING DE LIMA</t>
  </si>
  <si>
    <t>FB COMERCIO LTDA</t>
  </si>
  <si>
    <t>MARLI LOPES</t>
  </si>
  <si>
    <t>CONVINO COMERCIO DE ALIMENTOS E BEBIDAS LTDA</t>
  </si>
  <si>
    <t>CAFE COLOMBI LTDA</t>
  </si>
  <si>
    <t>INDUSTRIA DE PAO DE QUEIJO SERRA DA CANASTRA LTDA</t>
  </si>
  <si>
    <t>JULIANA NAZATO SAADE</t>
  </si>
  <si>
    <t>VITALIN ALIMENTOS LTDA</t>
  </si>
  <si>
    <t>FGG COMERCIO LTDA</t>
  </si>
  <si>
    <t>JEFERSON KIEFER</t>
  </si>
  <si>
    <t>PATRICK JOAO MARQUES</t>
  </si>
  <si>
    <t>CASA LIMPA PRODUTOS E EQUIPAMENTOS DE HIGIENE E LIMPEZA LTDA</t>
  </si>
  <si>
    <t>MERCEARIA DA PRAIA DA PINHEIRA LTDA</t>
  </si>
  <si>
    <t>ANDREIA LUCIARA KRUGER</t>
  </si>
  <si>
    <t>FOUR MARKET LTDA</t>
  </si>
  <si>
    <t>ABDALA E CLAUDINO COMERCIO ALIMENTICIO LTDA</t>
  </si>
  <si>
    <t>SABRINA EUZEBIO DOS SANTOS VIEIRA</t>
  </si>
  <si>
    <t>DIEIVI FIDELIS BASTOS</t>
  </si>
  <si>
    <t>LUIZ FERNANDO NUNES FERREIRA</t>
  </si>
  <si>
    <t>SUPER UZZO PRODUTOS DE LIMPEZA LTDA</t>
  </si>
  <si>
    <t>JOSE JOAO CORREA NETTO</t>
  </si>
  <si>
    <t>VAS MILKSHAKERIA LTDA</t>
  </si>
  <si>
    <t>JACK S BURGUER HAMBURGUERIA LTDA</t>
  </si>
  <si>
    <t>ROSANE STRINGARI MULLER</t>
  </si>
  <si>
    <t>AUGUSTINE RESTAURANTE E PIZZERIA LTDA</t>
  </si>
  <si>
    <t>E.R.A DISTRIBUIDORA LTDA</t>
  </si>
  <si>
    <t>R&amp;F DOCERIA LTDA</t>
  </si>
  <si>
    <t>THIAGO NESI BITTENCOURT</t>
  </si>
  <si>
    <t>GKM DOCES E SOBREMESAS LTDA</t>
  </si>
  <si>
    <t>ELOISA NUNES VALENTIM MENDES</t>
  </si>
  <si>
    <t>ROBINSON LUIZ MACHADO</t>
  </si>
  <si>
    <t>STOP ATACADO E VAREJO LTDA</t>
  </si>
  <si>
    <t>FAMILY MARKET LTDA</t>
  </si>
  <si>
    <t>VES PIZZARIA LTDA</t>
  </si>
  <si>
    <t>MARCIA SILVA MACHADO</t>
  </si>
  <si>
    <t>UNICATER ALIMENTOS E SERVICOS LTDA</t>
  </si>
  <si>
    <t>MIRIAN REGINA DE ARAUJO</t>
  </si>
  <si>
    <t>GUSTAVO CORREA MARCELINO</t>
  </si>
  <si>
    <t>BAUMANN BEBIDAS LTDA</t>
  </si>
  <si>
    <t>MINI MERCADO J. F. LTDA</t>
  </si>
  <si>
    <t>BRUNA CAROLINA VIEMES LANGE 00864368992</t>
  </si>
  <si>
    <t>ALL TIME FEEDING LTDA</t>
  </si>
  <si>
    <t>CAROLINE GRAZIELE DE OLIVEIRA</t>
  </si>
  <si>
    <t>ALEXANDRE RODRIGO MOYSES</t>
  </si>
  <si>
    <t>ATACADO DE ALIMENTOS KREIS LTDA</t>
  </si>
  <si>
    <t>ALLES TURISMO LTDA</t>
  </si>
  <si>
    <t>DEJANIRA TEREZINHA RIBEIRO SOUSA</t>
  </si>
  <si>
    <t>CANTINHO DA MAX PAM LTDA</t>
  </si>
  <si>
    <t>LOJA BJOY COMERCIO DO VESTUARIO LTDA</t>
  </si>
  <si>
    <t>DLKP COMERCIO DE ALIMENTOS LTDA</t>
  </si>
  <si>
    <t>BA ARQUITETURA E PAISAGISMO ARTE SENSIBILIDADE E SUTENTABILI</t>
  </si>
  <si>
    <t>ROUT SHOP 66 COMERCIO LTDA</t>
  </si>
  <si>
    <t>MF MERCADINHO LTDA</t>
  </si>
  <si>
    <t>ADRIANA CARDOSO MUNIZ</t>
  </si>
  <si>
    <t>ALGODAO DOCE LTDA</t>
  </si>
  <si>
    <t>CLINICA MEDICA JAS LTDA</t>
  </si>
  <si>
    <t>48.306.002 LEODETE DA SILVA BACKES DE JESUS</t>
  </si>
  <si>
    <t>AD2R COMERCIO E SERVICOS LTDA</t>
  </si>
  <si>
    <t>SANTE ANIMAL PET E EMBELEZAMENTO DE ANIMAIS LTDA</t>
  </si>
  <si>
    <t>XAVIER MINIMERCADOS SELF-SERVICE LTDA</t>
  </si>
  <si>
    <t>BARCELOS MINIMARKET LTDA</t>
  </si>
  <si>
    <t>MINIMERCADO E PANIFICADORA PATINO CABALLERO LTDA</t>
  </si>
  <si>
    <t>VISUAL CONVENIENCIA E PETISCARIA LTDA</t>
  </si>
  <si>
    <t>EDIFICIO PHAROS</t>
  </si>
  <si>
    <t>J. R. ROSSINI RESTAURANTE</t>
  </si>
  <si>
    <t>MERCEARIA DA PRAIA 24 HORAS LTDA</t>
  </si>
  <si>
    <t>FLORICULTURA ROSAS DE OURO LTDA</t>
  </si>
  <si>
    <t>HERON BARBOSA</t>
  </si>
  <si>
    <t>ARTHUR DE ASSIS REPUBLICANO RODRIGUES MARTINS FIL</t>
  </si>
  <si>
    <t>PANIFICADORA E CAFETERIA 4S LTDA</t>
  </si>
  <si>
    <t>MORASET COMERCIO LTDA</t>
  </si>
  <si>
    <t>H.R. DESCARTAVEIS LTDA</t>
  </si>
  <si>
    <t>PANETTIERE PAES E DOCES LTDA</t>
  </si>
  <si>
    <t>FABRICIO DOMINGUES CHAVES</t>
  </si>
  <si>
    <t>STOP CLEAN LTDA</t>
  </si>
  <si>
    <t>JOSE BERGMANN PEREIRA JESUS LTDA</t>
  </si>
  <si>
    <t>RESTAURANTE VILLA DOS GANCHOS LTDA</t>
  </si>
  <si>
    <t>VINICIUS SUBTIL</t>
  </si>
  <si>
    <t>DUDA WALTRICH COMERCIO DE DOCES LTDA</t>
  </si>
  <si>
    <t>IGREJA FORTE</t>
  </si>
  <si>
    <t>E CASAGRANDE GRANDO BIJUTERIAS</t>
  </si>
  <si>
    <t>CLAUDIO HANG</t>
  </si>
  <si>
    <t>VAL CUTRIM MINIMERCADOS LTDA</t>
  </si>
  <si>
    <t>COMERCIAL AGROPECUARIA DECIO LTDA</t>
  </si>
  <si>
    <t>DOUGLAS CRISTIANO HASSE</t>
  </si>
  <si>
    <t>DISTRIBUIDORA SILVEIRA E SCHMIDT LTDA</t>
  </si>
  <si>
    <t>NELSON HEUSI LOGISTICA E ARMAZENS GERAIS LTDA</t>
  </si>
  <si>
    <t>RESTAURANTE KOMBINA LTDA</t>
  </si>
  <si>
    <t>THIAGO OLIMPIO</t>
  </si>
  <si>
    <t>LEMON TENNIS CLUB LTDA</t>
  </si>
  <si>
    <t>CASA NOBRE LTDA</t>
  </si>
  <si>
    <t>58.911.277 GABRIEL JAQUES LUZ</t>
  </si>
  <si>
    <t>MONDINI COMERCIO DE PLANTAS LTDA</t>
  </si>
  <si>
    <t>PAULO ROBERTO SILVA DE OLIVEIRA</t>
  </si>
  <si>
    <t>RAQUELINE CARVALHO DOS SANTOS SUSIN</t>
  </si>
  <si>
    <t>C B HOME MARKET LTDA</t>
  </si>
  <si>
    <t>JEF COMERCIO E PODOLOGIA LTDA</t>
  </si>
  <si>
    <t>ANA PAULA SANTOS ARAUJO</t>
  </si>
  <si>
    <t>CESTAS GABO LTDA</t>
  </si>
  <si>
    <t>46.472.579 ADRIANA COSTA</t>
  </si>
  <si>
    <t>CRAL COMERCIO E REPRESENTACOES LTDA</t>
  </si>
  <si>
    <t>NAVE MAE REVOLUCAO DA MASSA LTDA</t>
  </si>
  <si>
    <t>PG INFORMATICA LTDA</t>
  </si>
  <si>
    <t>IZY MART MERCADOS AUTONOMOS LTDA</t>
  </si>
  <si>
    <t>PONTO COMERCIAL FIGUEIRA LTDA</t>
  </si>
  <si>
    <t>SCHAIANE SCHEIDT</t>
  </si>
  <si>
    <t>MANA MERCADO INTELIGENTE LTDA</t>
  </si>
  <si>
    <t>ARMAZEM WS LTDA</t>
  </si>
  <si>
    <t>MERCADO E CASA DA CARNE DO NILTAO LTDA</t>
  </si>
  <si>
    <t>JEFFERSON DE SA RODRIGUES</t>
  </si>
  <si>
    <t>MARLENE DE OLIVEIRA</t>
  </si>
  <si>
    <t>COMERCIAL CAMARGO MATERIAIS DE CONSTRUCAO LTDA</t>
  </si>
  <si>
    <t>BLUFUSOS LTDA</t>
  </si>
  <si>
    <t>SEMEX DO BRASIL COMERCIO IMPORTACAO E EXPORTACAO LTDA</t>
  </si>
  <si>
    <t>EDUARDO BORGES GOMES MINI MERCADO</t>
  </si>
  <si>
    <t>BRUNA RADUNZ HEDEL 10374776938</t>
  </si>
  <si>
    <t>CLINICA NEUROVOZ LTDA</t>
  </si>
  <si>
    <t>MASTER DISTRIBUIDORA DE PRODUTOS LTDA</t>
  </si>
  <si>
    <t>BROTO MERCADO SAUDAVEL LTDA</t>
  </si>
  <si>
    <t>MARLI DUARTE DA ROSA</t>
  </si>
  <si>
    <t>MLF COMERCIO DE ALIMENTOS LTDA</t>
  </si>
  <si>
    <t>47.686.743 TAYNARA CATARINA MAFRA SCHMIDT</t>
  </si>
  <si>
    <t>MAR BRASIL INDUSTRIA E COMERCIO DE ARTIGOS ESPORTIVOS LTDA</t>
  </si>
  <si>
    <t>ELETROLIFT LTDA</t>
  </si>
  <si>
    <t>FATIMA LUCENEA BUDSKE</t>
  </si>
  <si>
    <t>SYGA PLANEJAMENTO E MONTAGEM LTDA</t>
  </si>
  <si>
    <t>MEDEIROS E FIGUEIREDO ACAI LTDA</t>
  </si>
  <si>
    <t>MERCADINHOS AUTONOMOS LTDA</t>
  </si>
  <si>
    <t>GKM CRICIUMA SHOPPING LTDA</t>
  </si>
  <si>
    <t>GENESIO SIDNEI PRUST</t>
  </si>
  <si>
    <t>FAUST FARMA LTDA</t>
  </si>
  <si>
    <t>NETUNO GESTAO DE ATIVOS LTDA</t>
  </si>
  <si>
    <t>AB PLAST MANUFATURADOS PLASTICOS LTDA</t>
  </si>
  <si>
    <t>DC23 EMPREENDIMENTOS LIMITADA</t>
  </si>
  <si>
    <t>CATIA REGINA FERNANDES</t>
  </si>
  <si>
    <t>62.495.829 KELCIDREIA RIBAS FOGACA</t>
  </si>
  <si>
    <t>TOSCANA PARK RESTAURANTE E PIZZARIA LTDA</t>
  </si>
  <si>
    <t>HILDA FAGUNDES RANGEL</t>
  </si>
  <si>
    <t>MAICON ROCHA PINHEIRO</t>
  </si>
  <si>
    <t>JHONATAN ELIAS DROZD</t>
  </si>
  <si>
    <t>ALDANERY LOBATO RODRIGUES</t>
  </si>
  <si>
    <t>MARILDA COELHO DA ROSA</t>
  </si>
  <si>
    <t>ESPACO NOBRES LTDA</t>
  </si>
  <si>
    <t>ELENICE FEIBER</t>
  </si>
  <si>
    <t>LA BELLA DONNA PIZZARIA SAO JOSE LTDA</t>
  </si>
  <si>
    <t>EG ASSESSORIA E NEGOCIOS LTDA</t>
  </si>
  <si>
    <t>CAROLINE DOS SANTOS</t>
  </si>
  <si>
    <t>PEDRO JACOB MIGUEL RIJO GONCALVES</t>
  </si>
  <si>
    <t>AGROPET 3 IRMAOS AGROPECUARIA LTDA</t>
  </si>
  <si>
    <t>MARIA DE LOURDES RACHADEL</t>
  </si>
  <si>
    <t>BC PIZZARIA COMERCIO DE ALIMENTOS LTDA</t>
  </si>
  <si>
    <t>SHAKERIA SAO BENTO LTDA</t>
  </si>
  <si>
    <t>HELAINE CRISTINE DE ABREU</t>
  </si>
  <si>
    <t>ASSOCIACAO PLAY POKER EVENTOS ESPORTIVOS</t>
  </si>
  <si>
    <t>BOUTIQUE BISTRO LTDA</t>
  </si>
  <si>
    <t>MORGANA SESTREM BETTONI</t>
  </si>
  <si>
    <t>BLUE SEA HOTEL LTDA</t>
  </si>
  <si>
    <t>ECONET EDITORA EMPRESARIAL LTDA</t>
  </si>
  <si>
    <t>COSMICA CAFE E CONFEITARIA LTDA</t>
  </si>
  <si>
    <t>ALIMENTACAO E BEBIDAS SANTIAGO E SILVEIRA LTDA</t>
  </si>
  <si>
    <t>MINI GO MARKET LTDA</t>
  </si>
  <si>
    <t>O VIZINHO MARKET COMERCIO DE ALIMENTOS LTDA</t>
  </si>
  <si>
    <t>FLAVIA LETICIA DA SILVA</t>
  </si>
  <si>
    <t>FORNO E SERRA PIZZARIA LTDA</t>
  </si>
  <si>
    <t>FANS LTDA</t>
  </si>
  <si>
    <t>MONICA FERREIRA CONFEITARIA ARTESANAL LTDA</t>
  </si>
  <si>
    <t>ROSELI BITENCOURT CORREA MENDES</t>
  </si>
  <si>
    <t>KEG FRUTOS DA AMAZONIA LTDA</t>
  </si>
  <si>
    <t>CANTINA DO CONDE LTDA</t>
  </si>
  <si>
    <t>HELOISA CAETANO FLORIANI</t>
  </si>
  <si>
    <t>FERNANDES COMERCIO DE ALIMENTOS LTDA</t>
  </si>
  <si>
    <t>ESTUDIO 3D HITHAN LTDA</t>
  </si>
  <si>
    <t>PAULO VITOR GAYA</t>
  </si>
  <si>
    <t>MARICELMA NIERO CARDOSO DAL PONT</t>
  </si>
  <si>
    <t>RODRIGO DORIGON ORBEM</t>
  </si>
  <si>
    <t>KATIA E HELVYS FAST LTDA</t>
  </si>
  <si>
    <t>SUPREMA IMPECAVEL PRODUTOS DE LIMPEZA LTDA</t>
  </si>
  <si>
    <t>ZANOTTI INDUSTRIA E COMERCIO LTDA</t>
  </si>
  <si>
    <t>CINE SMASH LTDA</t>
  </si>
  <si>
    <t>POLAR CONVENIENCIA LTDA</t>
  </si>
  <si>
    <t>SANDRA MARA DE LIMA FERREIRA GOMES</t>
  </si>
  <si>
    <t>FLORICULTURA CAFE COM AMOR BC LTDA</t>
  </si>
  <si>
    <t>ELEGANCIA FLORES E COSMETICOS LTDA</t>
  </si>
  <si>
    <t>REJOMA INDUSTRIA E COMERCIO DE ENGRENAGENS LTDA</t>
  </si>
  <si>
    <t>RPS COMERCIO LTDA</t>
  </si>
  <si>
    <t>HIDROLIGHT DO BRASIL S A</t>
  </si>
  <si>
    <t>R3 COMERCIO E SERVICOS LTDA</t>
  </si>
  <si>
    <t>ACUCAR E BAUNILHA LTDA</t>
  </si>
  <si>
    <t>MARCELO CARLOS ARANTES</t>
  </si>
  <si>
    <t>SABRINA DE FATIMA SILVEIRA DA LUZ</t>
  </si>
  <si>
    <t>LEO JAIME CERUTI LTDA</t>
  </si>
  <si>
    <t>JOSIAS VANROO</t>
  </si>
  <si>
    <t>65120171 DOUGLAS TRICHES DOS SANTOS</t>
  </si>
  <si>
    <t>TRIBUNAL DE CONTAS DO ESTADO DE SANTA CATARINA</t>
  </si>
  <si>
    <t>SIMONE DE MORAES</t>
  </si>
  <si>
    <t>WORLD TOPPERS PERSONALIZADOS LTDA</t>
  </si>
  <si>
    <t>AMANDA CAMPOS DE ANDRADE</t>
  </si>
  <si>
    <t>VOKKAN PARTICIPACOES S.A</t>
  </si>
  <si>
    <t>VOKKAN BUSINESS MKT LTDA</t>
  </si>
  <si>
    <t>ANA PAULA LINDNER LTDA</t>
  </si>
  <si>
    <t>RODALOG SOLUCOES EM LOGISTICA E TRANSPORTE LTDA</t>
  </si>
  <si>
    <t>LIGHT ACADEMIA LTDA</t>
  </si>
  <si>
    <t>RONALDO MENDES LUIZ</t>
  </si>
  <si>
    <t>GABBIA BIOTECNOLOGIA E DESENVOLVIMENTO LTDA</t>
  </si>
  <si>
    <t>IVYS COSMETICOS E PERFUMARIA LTDA</t>
  </si>
  <si>
    <t>ESCOLA CRISTA EDUCARTE II LTDA</t>
  </si>
  <si>
    <t>MEDICAL CENTER IMAGE RADIOLOGIA LTDA</t>
  </si>
  <si>
    <t>LEO COSMETICOS LTDA</t>
  </si>
  <si>
    <t>TECNOCON SOLUCOES PARA ENERGIAS RENOVAVEIS LTDA</t>
  </si>
  <si>
    <t>NASILVA DEMETRIO</t>
  </si>
  <si>
    <t>FLORICULTURA E JARDINAGEM CAPINAR LTDA</t>
  </si>
  <si>
    <t>VOKKAN BUSINESS COM LTDA</t>
  </si>
  <si>
    <t>WILLYS SANTIAGO DA SILVA</t>
  </si>
  <si>
    <t>ALMA PSICOLOGOS ASSOCIADOS LTDA</t>
  </si>
  <si>
    <t>VERSATTO EMPREENDIMENTO IMOBILIARIO SPE LTDA</t>
  </si>
  <si>
    <t>NOVA ORIGINAL LIMP SC LTDA</t>
  </si>
  <si>
    <t>ELC REPRESENTACAO E DISTRIBUICAO LTDA</t>
  </si>
  <si>
    <t>PADARIA E CONFEITARIA 7 SABORES LTDA</t>
  </si>
  <si>
    <t>THAMARA PERINI CORREIA E CIA LTDA</t>
  </si>
  <si>
    <t>BIERGARTEN E CERVEJARIA POMERANIA LTDA</t>
  </si>
  <si>
    <t>ZAMCA SUPRIMENTOS CORPORATIVOS LTDA</t>
  </si>
  <si>
    <t>FLORIPA MINI MERCADO AUTONOMO LTDA</t>
  </si>
  <si>
    <t>JANAINA NICOLETTI</t>
  </si>
  <si>
    <t>HOTEL POUSADA DO ARVOREDO LTDA</t>
  </si>
  <si>
    <t>FAMILIA LORENZI PAES ARTESANAIS LTDA</t>
  </si>
  <si>
    <t>BALAS PFEIFFER COMERCIO E FESTAS LTDA</t>
  </si>
  <si>
    <t>MINI MERCADO DALMARCO LTDA</t>
  </si>
  <si>
    <t>EMPREITEIRA PACHAO LTDA</t>
  </si>
  <si>
    <t>COMERCIAL CHAMBER LTDA</t>
  </si>
  <si>
    <t>LEAL HOTEIS E TURISMO LTDA</t>
  </si>
  <si>
    <t>DEGRAU COMERCIO DE BEBIDAS LTDA</t>
  </si>
  <si>
    <t>PANIFICADORA E MERCEARIA WAGNER LTDA</t>
  </si>
  <si>
    <t>CARLOS EDUARDO CORREA LTDA E CIA</t>
  </si>
  <si>
    <t>EDSON LUIZ DEVAN</t>
  </si>
  <si>
    <t>ASILO DOM BOSCO</t>
  </si>
  <si>
    <t>HOTEL MISSISSIPPI LTDA</t>
  </si>
  <si>
    <t>EQUILIBRIOS IND E COM DE CONFECCOES LTDA</t>
  </si>
  <si>
    <t>GISELI RIBAS TRIERWEILER</t>
  </si>
  <si>
    <t>Q G COMERCIO DE PRESENTES LTDA</t>
  </si>
  <si>
    <t>DROGARIA MATRIZ LTDA ME</t>
  </si>
  <si>
    <t>CANAVERAL PROD DE HIGIENE E LIMP LTDA</t>
  </si>
  <si>
    <t>PANIFICADORA CONF E LANCH PAO NOSSO LTDA</t>
  </si>
  <si>
    <t>ATLANTICA HOTELS INTERNATIONAL BRASIL LTDA</t>
  </si>
  <si>
    <t>FLORICULTURA PRESENTS FLOR LTDA ME</t>
  </si>
  <si>
    <t>MERCADO VOLTA GRANDE LTDA</t>
  </si>
  <si>
    <t>PANIFICADORA ANDERLE LTDA</t>
  </si>
  <si>
    <t>PHILIPPI AUTOMOVEIS SA</t>
  </si>
  <si>
    <t>LANCHONETE ANTODELI LTDA ME</t>
  </si>
  <si>
    <t>KONSTRUA MATERIAIS PARA CONSTRUCAO LTDA</t>
  </si>
  <si>
    <t>L MASSON E CIA LTDA</t>
  </si>
  <si>
    <t>DIONISIA MATOS DA SILVA</t>
  </si>
  <si>
    <t>SORVETERIA KI CREMOSO LTDA</t>
  </si>
  <si>
    <t>SC LUCAS COMERCIAL LTDA</t>
  </si>
  <si>
    <t>LA MIA DOLCE VITA DOCERIA EIRELI</t>
  </si>
  <si>
    <t>MATRIZ COM FARMACEUTICO LTDA</t>
  </si>
  <si>
    <t>LEMONIE E MIRANDA LTDA</t>
  </si>
  <si>
    <t>RESTAURANTE CHEIRO VERDE LTDA</t>
  </si>
  <si>
    <t>LIDERANCA LIMPEZA E CONSERVACAO LTDA</t>
  </si>
  <si>
    <t>ADRIANO RIBEIRO DA SILVA ME</t>
  </si>
  <si>
    <t>LARA FLORES LTDA</t>
  </si>
  <si>
    <t>TRANSPORTE E TURISMO SANTO ANTONIO LTDA</t>
  </si>
  <si>
    <t>A Z CIUPKA TRES ESTRELAS PAPELARIA E BRINQUEDOS</t>
  </si>
  <si>
    <t>NOVA ERA FORMATURA LTDA</t>
  </si>
  <si>
    <t>GIDION SA TRANSPORTE E TURISMO</t>
  </si>
  <si>
    <t>EDUARDO MATEUS KOLLING IRBER EIRELI</t>
  </si>
  <si>
    <t>JLM COM DE PRODUTOS ALIMEN LTDA ME</t>
  </si>
  <si>
    <t>LACOS &amp; CORES PAPELARIA E PRESENTES LTDA</t>
  </si>
  <si>
    <t>RC PAPEIS LTDA</t>
  </si>
  <si>
    <t>VIACAO VERDES MARES LTDA</t>
  </si>
  <si>
    <t>JAIRO IOLANDO VIEIRA</t>
  </si>
  <si>
    <t>TERESINHA CASCAES NATAL</t>
  </si>
  <si>
    <t>CAFE DU CENTRE LTDA</t>
  </si>
  <si>
    <t>MERCEARIA E BAR PASDIORA LTDA</t>
  </si>
  <si>
    <t>COLPO E SCHWAMBACH LTDA ME</t>
  </si>
  <si>
    <t>F N S HOTEL FAZENDA LTDA</t>
  </si>
  <si>
    <t>DELUPO COMERCIO DE FERRAMENTAS E MAQUINAS LTDA</t>
  </si>
  <si>
    <t>VALDEA CORREA</t>
  </si>
  <si>
    <t>FLORICULTURA GI LTDA</t>
  </si>
  <si>
    <t>JC SANTOS E SILVA SERVICOS ADM LTDA</t>
  </si>
  <si>
    <t>ORLA CONSTRUTORA E INCORPORADORA LTDA</t>
  </si>
  <si>
    <t>COMERCIO E IND DE PESCADOS KOWALSKY LTDA</t>
  </si>
  <si>
    <t>SOLUPLAST SOLUCOES EM DESCARTAVEIS LTDA</t>
  </si>
  <si>
    <t>MUNDIAL COMERCIO PRODUTOS LIMPEZA EIRELI</t>
  </si>
  <si>
    <t>MTLH DISTRIBUIDORA DE ALIMENTOS EIRELI</t>
  </si>
  <si>
    <t>ILIAN CRISTINA SARDA</t>
  </si>
  <si>
    <t>DAIANA RUTE TOMAZ DA CONCEICAO</t>
  </si>
  <si>
    <t>RESTAURANTE MACARRONADA ITALIANA LTDA</t>
  </si>
  <si>
    <t>FLORICULTURA SAO JUDAS LTDA</t>
  </si>
  <si>
    <t>SILENCYS MOTEL LTDA</t>
  </si>
  <si>
    <t>ALISSON WILLIAM PEREIRA</t>
  </si>
  <si>
    <t>JOSIANE RECH</t>
  </si>
  <si>
    <t>FABIANA ARNS SUAVI</t>
  </si>
  <si>
    <t>PRM COMERCIO DE BEBIDAS E ALIMENTOS LTDA</t>
  </si>
  <si>
    <t>PANIFICADORA LISBOA LTDA</t>
  </si>
  <si>
    <t>MARIO ANDRE PEIXER DA LUZ</t>
  </si>
  <si>
    <t>DEISE DUTRA DE AVIZ</t>
  </si>
  <si>
    <t>JORGE LUIZ SILVEIRA DE LIMA JUNIOR</t>
  </si>
  <si>
    <t>CONFEITARIA E PASTELARIA MUHLBAUER LTDA</t>
  </si>
  <si>
    <t>JOAO PAULO ALVES</t>
  </si>
  <si>
    <t>EZELI MARIA EMIDIO</t>
  </si>
  <si>
    <t>PCA COMERCIO DE ALIMENTOS LTDA</t>
  </si>
  <si>
    <t>LUANA GREGORIO</t>
  </si>
  <si>
    <t>DOORMARKET 24H LTDA</t>
  </si>
  <si>
    <t>MOTEL GWR LTDA</t>
  </si>
  <si>
    <t>TOP COMERCIO DE BALAS LTDA</t>
  </si>
  <si>
    <t>PAUTA DISTRIBUICAO E LOGISTICA S A</t>
  </si>
  <si>
    <t>PRISCILA DE MORAES CAMINADA DE OLIVEIRA</t>
  </si>
  <si>
    <t>CARLOS GABRIEL GRAF</t>
  </si>
  <si>
    <t>ROSANA LEITE GOUVEA</t>
  </si>
  <si>
    <t>CJL COMERCIO DE ALIMENTOS LTDA</t>
  </si>
  <si>
    <t>MARINEIS MACHADO FREITAS</t>
  </si>
  <si>
    <t>FLORICULTURA ENCANTO FLORAL LTDA</t>
  </si>
  <si>
    <t>TUTTI DOLCI LTDA</t>
  </si>
  <si>
    <t>MICHELLINE CIANCI OSTETTO</t>
  </si>
  <si>
    <t>EMPORIO SELETTO TECNOLOGIA LTDA</t>
  </si>
  <si>
    <t>ERV COMERCIO DE ALIMENTOS LTDA</t>
  </si>
  <si>
    <t>DIESSICA VIEIRA DE SOUZA</t>
  </si>
  <si>
    <t>DIVINUS COMERCIO DE CHOCOLATES LTDA</t>
  </si>
  <si>
    <t>ALEFLOR COMERCIO E REPRESENTACAO LTDA</t>
  </si>
  <si>
    <t>PAULO DI STEFANO SILVA MARINHO</t>
  </si>
  <si>
    <t>SANTO VINO IMPORTACAO E EXPORTACAO LTDA</t>
  </si>
  <si>
    <t>MAIARA JUSTINO KLETTENBERG</t>
  </si>
  <si>
    <t>NINA PRESENTES LTDA</t>
  </si>
  <si>
    <t>EDEMIR KRANHOLDT</t>
  </si>
  <si>
    <t>MARIA EDUARDA DOS SANTOS</t>
  </si>
  <si>
    <t>SANDRA AGUIAR MELLO NAZARIO</t>
  </si>
  <si>
    <t>ZENON PIZZARIA LTDA</t>
  </si>
  <si>
    <t>MMI COMERCIO DE ALIMENTOS LTDA</t>
  </si>
  <si>
    <t>CMW COMERCIO DE ALIMENTOS LTDA</t>
  </si>
  <si>
    <t>PAPELARIA SERRANA LTDA</t>
  </si>
  <si>
    <t>FERNANDO LUIS SOUZA PRIETTO</t>
  </si>
  <si>
    <t>FABIANO FAVORETTO SOARES</t>
  </si>
  <si>
    <t>SHELF MINIMERCADO 24H LTDA</t>
  </si>
  <si>
    <t>ELISANDRO DA SILVA PEREIRA</t>
  </si>
  <si>
    <t>FRASSON COMERCIO DE REFEICOES LTDA</t>
  </si>
  <si>
    <t>MARICI GONCALVES ROSSONI</t>
  </si>
  <si>
    <t>ROBERTO PROBST</t>
  </si>
  <si>
    <t>PATRICIA SCHAFASCHECK TERTULIANO</t>
  </si>
  <si>
    <t>MJP ASSESSORIA ESPORTIVA LTDA</t>
  </si>
  <si>
    <t>PIZZA CRUSH LTDA</t>
  </si>
  <si>
    <t>I D VARGAS COMERCIO DE ALIMENTOS LTDA</t>
  </si>
  <si>
    <t>MARCOS CAPELLINI</t>
  </si>
  <si>
    <t>TATIANI FERNANDES CORREA ALANO</t>
  </si>
  <si>
    <t>SUELI DE FATIMA RIBEIRO DOS SANTOS</t>
  </si>
  <si>
    <t>JOSE ALFREDO DA SILVA</t>
  </si>
  <si>
    <t>RASH COMERCIO DE ALIMENTOS LTDA</t>
  </si>
  <si>
    <t>BERLIM EXPRESS LTDA</t>
  </si>
  <si>
    <t>RS PLANTAS E JARDINAGEM LTDA</t>
  </si>
  <si>
    <t>THAYNARA RENATA DA ROCHA</t>
  </si>
  <si>
    <t>WILLIAMS JOSE TOVAR ARTAHONA</t>
  </si>
  <si>
    <t>SMARTBLU COMERCIO LTDA</t>
  </si>
  <si>
    <t>UBIRAJARA CAMARGO JUNIOR</t>
  </si>
  <si>
    <t>PERFUM ART COSMETICOS LTDA</t>
  </si>
  <si>
    <t>AM COMERCIO DE ALIMENTOS LTDA</t>
  </si>
  <si>
    <t>F G DA SILVA DISTRIBUIDORA</t>
  </si>
  <si>
    <t>MATHEUS NASCIMENTO</t>
  </si>
  <si>
    <t>VALLENTINA COMERCIO DE MOVEIS LTDA</t>
  </si>
  <si>
    <t>SMART STORE BRUSQUE E REGIAO LTDA</t>
  </si>
  <si>
    <t>THALITA ELLEN CORREA DA SILVA</t>
  </si>
  <si>
    <t>MEU MERCADINHO LTDA</t>
  </si>
  <si>
    <t>PRATICO MARKET LTDA</t>
  </si>
  <si>
    <t>PAMELA CAMILE RUEDIGER</t>
  </si>
  <si>
    <t>MARLI TERESINHA SVISTUN PRIOTTO 71286209900</t>
  </si>
  <si>
    <t>ATIVITA AUTOMACAO LTDA</t>
  </si>
  <si>
    <t>GOMES MARKET LTDA</t>
  </si>
  <si>
    <t>VANESSA PINHEIRO MARREIROS</t>
  </si>
  <si>
    <t>ROCHA UD LTDA</t>
  </si>
  <si>
    <t>ABL COMERCIO DE PRODUTOS LTDA</t>
  </si>
  <si>
    <t>MINIMERCADO JARAGUA LTDA</t>
  </si>
  <si>
    <t>BIBIANI VICENTE DA SILVA</t>
  </si>
  <si>
    <t>ZARICHTA PIZZARIA LTDA</t>
  </si>
  <si>
    <t>JCL RESTAURANTE E BAR LTDA</t>
  </si>
  <si>
    <t>ONE MARKET SOLUCOES DE MERCADO LTDA</t>
  </si>
  <si>
    <t>ANDREIA CAPISTRANO GUIOTI</t>
  </si>
  <si>
    <t>IMPERIO CAFE LTDA</t>
  </si>
  <si>
    <t>KELLY ZACARIAS DOS SANTOS VIEIRA</t>
  </si>
  <si>
    <t>KATHLYN KARINE EHLERT</t>
  </si>
  <si>
    <t>JEM MERCADOS LTDA</t>
  </si>
  <si>
    <t>TA CHOVENDO DOCES LTDA</t>
  </si>
  <si>
    <t>ZK MARKET LTDA</t>
  </si>
  <si>
    <t>ELIOMAR REIS OLIVEIRA</t>
  </si>
  <si>
    <t>FLORA IPE LTDA</t>
  </si>
  <si>
    <t>RUBIA KUHLCAMP MACHADO DE PAULA</t>
  </si>
  <si>
    <t>DROGARIA MATRIZ LTDA</t>
  </si>
  <si>
    <t>SMARTBUY CONDOS LTDA</t>
  </si>
  <si>
    <t>KEMANIA UTILIDADES E PRESENTES LTDA</t>
  </si>
  <si>
    <t>SOLIMAR ESPINDOLA</t>
  </si>
  <si>
    <t>MERCADO SERAFIM MC LTDA</t>
  </si>
  <si>
    <t>G&amp;M VENDING LTDA</t>
  </si>
  <si>
    <t>FARMACIA METROPOL LTDA.</t>
  </si>
  <si>
    <t>GOUT MARKET LTDA</t>
  </si>
  <si>
    <t>CAFE NA MESA LTDA</t>
  </si>
  <si>
    <t>VANILLA COOKIES LTDA</t>
  </si>
  <si>
    <t>ANGELA MARIA DA CUNHA DOS SANTOS</t>
  </si>
  <si>
    <t>DINAMICA CONVENIENCIAS LTDA</t>
  </si>
  <si>
    <t>FERNANDA DE SOUZA FURLAN</t>
  </si>
  <si>
    <t>DROGARIA MED FARMA LTDA</t>
  </si>
  <si>
    <t>JOSI NICOLODI</t>
  </si>
  <si>
    <t>JG COMERCIO DE PRODUTOS LTDA</t>
  </si>
  <si>
    <t>PIZZA CRUSH JOINVILLE LTDA</t>
  </si>
  <si>
    <t>ROZELANDA DE FATIMA SOUZA SOARES</t>
  </si>
  <si>
    <t>PONTALDI E CASTRO COMERCIO DE PRODUTOS ALIMENTICIOS LTDA</t>
  </si>
  <si>
    <t>HOT DOG 5 LANCHES LTDA</t>
  </si>
  <si>
    <t>PODOMEDIC FRANQUEADORA LTDA</t>
  </si>
  <si>
    <t>DAY SOUZA CONFECCOES LTDA</t>
  </si>
  <si>
    <t>CARMO DOMINGOS DAMBROS</t>
  </si>
  <si>
    <t>CLH CLINICA DO APARELHO DIGESTIVO SS</t>
  </si>
  <si>
    <t>SERGIO ENRIQUE FLEITAS GARCIA LTDA</t>
  </si>
  <si>
    <t>ANDRE GUSTAVO SILVA STOLFI</t>
  </si>
  <si>
    <t>AMAURI DE SOUSA</t>
  </si>
  <si>
    <t>LAURA LEONEL DA SILVA</t>
  </si>
  <si>
    <t>PER MERCADOS LTDA</t>
  </si>
  <si>
    <t>COMERCIAL TIMBAUVA LTDA</t>
  </si>
  <si>
    <t>TAIS FERNANDA NORONHA</t>
  </si>
  <si>
    <t>VITOR ESTENIO CHAVES VARGAS</t>
  </si>
  <si>
    <t>FRIGHOTEL COMERCIAL LTDA</t>
  </si>
  <si>
    <t>TEM TUDO MINIMERCADO LTDA</t>
  </si>
  <si>
    <t>COMERCIO DE ALIMENTOS IRMAOS O S LTDA</t>
  </si>
  <si>
    <t>DOMTEC INDUSTRIA E COMERCIO DE MATERIAIS ELETRICOS LTDA</t>
  </si>
  <si>
    <t>VMG AIRES INDUSTRIA E COMERCIO DE CLIMATIZACAO LTDA.</t>
  </si>
  <si>
    <t>MARIANA CABRAL DE OLIVEIRA 08582776977</t>
  </si>
  <si>
    <t>PIETRO E-COMMERCE LTDA.</t>
  </si>
  <si>
    <t>NICOLE ADELAIDE LUCHTENBERG RUSSI</t>
  </si>
  <si>
    <t>VALCI BAUMGARTEL KLITZKE</t>
  </si>
  <si>
    <t>DOIS IRMAOS AQUECIMENTO E CLIMATIZACAO LTDA</t>
  </si>
  <si>
    <t>DHIONES MORAES ARENT</t>
  </si>
  <si>
    <t>MERCADO E ACOUGUE GEMEOS LTDA</t>
  </si>
  <si>
    <t>FUMIGS LTDA</t>
  </si>
  <si>
    <t>AMILTON PESSOA DE CARVALHO II</t>
  </si>
  <si>
    <t>JULIMAR GABI GIACOMINI BITENCOURT</t>
  </si>
  <si>
    <t>RF PAISAGISMO E FLORICULTURA LTDA</t>
  </si>
  <si>
    <t>TOMASI DA SILVA E CIA LTDA</t>
  </si>
  <si>
    <t>CANTINA SAO PATRICIO LTDA</t>
  </si>
  <si>
    <t>COMERCIAL RD LTDA</t>
  </si>
  <si>
    <t>FLORICULTURA SAN FLORES LTDA</t>
  </si>
  <si>
    <t>51.774.217 KATIANE MOREIRA POSSELT</t>
  </si>
  <si>
    <t>CBS DISTRIBUIDORA LTDA</t>
  </si>
  <si>
    <t>GRETA DIMARE NUNES</t>
  </si>
  <si>
    <t>ISABELLE VIEIRA SALVIA</t>
  </si>
  <si>
    <t>MICRO ILHA MARKET LTDA</t>
  </si>
  <si>
    <t>BC MAR E SHAKE LTDA</t>
  </si>
  <si>
    <t>COMPLEXO ESPORTIVO ARENA PIÇARRAS LTDA</t>
  </si>
  <si>
    <t>FLORICULTURA FG LTDA</t>
  </si>
  <si>
    <t>SARAGOCA SMART MINIMERCADO LTDA</t>
  </si>
  <si>
    <t>QC JOINVILLE MARQ COMERCIO DE ALIMENTOS LTDA</t>
  </si>
  <si>
    <t>LUIZ FERNANDO MACHADO LOPES</t>
  </si>
  <si>
    <t>CONVENIENCIA SANTANA LTDA</t>
  </si>
  <si>
    <t>LUK EMBALAGENS LTDA</t>
  </si>
  <si>
    <t>BRUNA NUNES KORB</t>
  </si>
  <si>
    <t>RONALDO CASSARIL</t>
  </si>
  <si>
    <t>MARCOS NASCIMENTO</t>
  </si>
  <si>
    <t>ALEXSSANDRA DE SIQUEIRA</t>
  </si>
  <si>
    <t>TRENTIN E NUNES COMERCIO DE JOGOS LTDA</t>
  </si>
  <si>
    <t>SCHOLLEM EMBALAGENS E ALIMENTOS LTDA</t>
  </si>
  <si>
    <t>BIG DOG LOJA DE CONVENIENCIA LTDA</t>
  </si>
  <si>
    <t>KGJ MINIMERCADO LTDA</t>
  </si>
  <si>
    <t>CATARINA FOOD COMERCIO DE ALIMENTOS LTDA</t>
  </si>
  <si>
    <t>RG PET DISTRIBUIDORA LTDA</t>
  </si>
  <si>
    <t>HORTIFRUTI VIVA BEM LTDA</t>
  </si>
  <si>
    <t>MS GESTAO DE NEGOCIOS LTDA</t>
  </si>
  <si>
    <t>BINDER E MATTAR SMART MARKET LTDA</t>
  </si>
  <si>
    <t>MAIRA RENATA DE ANDRADE GAYARDO</t>
  </si>
  <si>
    <t>LARISSA LAPA SOARES</t>
  </si>
  <si>
    <t>JANAINA ADELIA DUARTE SILVA</t>
  </si>
  <si>
    <t>COMPANHIA DO HOTELEIRO LTDA</t>
  </si>
  <si>
    <t>VERITA SPOT MED401 LTDA</t>
  </si>
  <si>
    <t>JULIANA CAMILO LTDA</t>
  </si>
  <si>
    <t>CMP MARKET LTDA</t>
  </si>
  <si>
    <t>FABIANO CRISPIM</t>
  </si>
  <si>
    <t>VIVRA STORE COMERCIO E SERVICOS LTDA</t>
  </si>
  <si>
    <t>TALITA VANESSA KLEIN</t>
  </si>
  <si>
    <t>EDUARDO ROMBALDI</t>
  </si>
  <si>
    <t>LU FLORES GARDEN LTDA</t>
  </si>
  <si>
    <t>AMIRA SUEL IBRAIM</t>
  </si>
  <si>
    <t>J P UTENSILIOS DOMESTICOS LTDA</t>
  </si>
  <si>
    <t>PRICILA NUNES</t>
  </si>
  <si>
    <t>NILSA MARIA HUBNER BECKER 70586691987</t>
  </si>
  <si>
    <t>KJJ TEXTIL LTDA</t>
  </si>
  <si>
    <t>MARIELLE FERNANDES RINALDI</t>
  </si>
  <si>
    <t>ESCRITOSUL LTDA</t>
  </si>
  <si>
    <t>DY MENDES COMERCIO DE COSMETICOS E ROUPAS LTDA</t>
  </si>
  <si>
    <t>DELCIRENE FERREIRA MACEDO GONCALVES</t>
  </si>
  <si>
    <t>MARIA EDUARDA ANTUNES</t>
  </si>
  <si>
    <t>ALFACON CONTADORES ASSOCIADOS LTDA</t>
  </si>
  <si>
    <t>ALINE CRISTINE ROSA RODRIGUES</t>
  </si>
  <si>
    <t>DONEDU IND E COM LTDA</t>
  </si>
  <si>
    <t>EL PATRON TABACARIA LTDA</t>
  </si>
  <si>
    <t>SERGIO BENACI TERRAPLANAGEM E TRANSPORTES LTDA</t>
  </si>
  <si>
    <t>COOPERATIVA DE CREDITO SICREDI VALE LITORAL SC</t>
  </si>
  <si>
    <t>POINT DA NUTRICAO SUPLEMENTOS E EMPORIO LTDA</t>
  </si>
  <si>
    <t>YOHANA SALETE GRIGOLO</t>
  </si>
  <si>
    <t>FERNANDO RODRIGUES VIEIRA</t>
  </si>
  <si>
    <t>CONVENIENCE STORE LTDA</t>
  </si>
  <si>
    <t>PATRICK JESUS SILVA BARBOSA</t>
  </si>
  <si>
    <t>LOVO E DALLANHOL LTDA</t>
  </si>
  <si>
    <t>JUNIOR BISPO DOS SANTOS</t>
  </si>
  <si>
    <t>ARMAZEM LIMA LTDA</t>
  </si>
  <si>
    <t>Qui</t>
  </si>
  <si>
    <t>Qua</t>
  </si>
  <si>
    <t>Sex</t>
  </si>
  <si>
    <t>Ter</t>
  </si>
  <si>
    <t>Seg</t>
  </si>
  <si>
    <t>Sab</t>
  </si>
  <si>
    <t>RAZÃO</t>
  </si>
  <si>
    <t>DIA</t>
  </si>
  <si>
    <t>DATA</t>
  </si>
  <si>
    <t>POSITIVAÇÃO GERAL</t>
  </si>
  <si>
    <t xml:space="preserve">CÓD </t>
  </si>
  <si>
    <t>PONTUAÇÕES DO RANKING</t>
  </si>
  <si>
    <t>Ultima Atualização</t>
  </si>
  <si>
    <t>ATUALIZAÇÃO</t>
  </si>
  <si>
    <t>POSITIVAÇÃO DMULLER</t>
  </si>
  <si>
    <t>FATURAMENTO DMULLER</t>
  </si>
  <si>
    <t>PROGRESSO DA CAMPANHA</t>
  </si>
  <si>
    <t>% $</t>
  </si>
  <si>
    <t>Disponível</t>
  </si>
  <si>
    <t>GERENTE DE VENDAS</t>
  </si>
  <si>
    <t>Pessoas</t>
  </si>
  <si>
    <t>VENDEDORES VAREJO</t>
  </si>
  <si>
    <t>VENDEDORES MC/KA</t>
  </si>
  <si>
    <t>SUPERVISOR VAREJO</t>
  </si>
  <si>
    <t>SUPERVISOR MC/KA</t>
  </si>
  <si>
    <t>PROMOTORES</t>
  </si>
  <si>
    <t>EXTRA</t>
  </si>
  <si>
    <t>Disponível TT</t>
  </si>
  <si>
    <t xml:space="preserve"> </t>
  </si>
  <si>
    <t>LINHA ZERO(BARRACA)</t>
  </si>
  <si>
    <t>LANÇAMENTOS(BARRACA)</t>
  </si>
  <si>
    <t>BARRACAS(FOTO)</t>
  </si>
  <si>
    <t>P.EXTRAS(FOTO)</t>
  </si>
  <si>
    <t>S HELENA MENDORATO 90 GR BACON CA</t>
  </si>
  <si>
    <t>S HELENA MENDORATO 90 GR BUFFALO EUA</t>
  </si>
  <si>
    <t>S HELENA MENDORATO 90 GR PICANHA BR</t>
  </si>
  <si>
    <t>S HELENA MENDORATO 90 GR TACO MX</t>
  </si>
  <si>
    <t>S HELENA CROKIDDIMO 150 GR CHURRASCO</t>
  </si>
  <si>
    <t>EDUARDO VIEIRA FELICIANO</t>
  </si>
  <si>
    <t>PALADAR ALIM E BEBIDAS LTDA</t>
  </si>
  <si>
    <t>AKM COMERCIO VAREJISTA LTDA</t>
  </si>
  <si>
    <t>LUCIANO TADEU VAZ 11332091903</t>
  </si>
  <si>
    <t>SUPER VIGGANIGO LTDA</t>
  </si>
  <si>
    <t>LIA TOSS EMPORIUM ORGANICO E NATURAL LTDA</t>
  </si>
  <si>
    <t>MERCADO LANDINHO LTDA</t>
  </si>
  <si>
    <t>ALINNE TAIS AMARAL</t>
  </si>
  <si>
    <t>ROMEO COMERCIO DE ALIMENTOS ILHA DA MAGIA LTDA</t>
  </si>
  <si>
    <t>PARADOR SUPERMERCADOS LTDA</t>
  </si>
  <si>
    <t>OSNI DA SILVA</t>
  </si>
  <si>
    <t>SMK DISTRIBUIDORA LTDA</t>
  </si>
  <si>
    <t>BAR E LANCHONETE TADEU LTDA</t>
  </si>
  <si>
    <t>PANIFICADORA E CONFEITARIA GOMES LTDA</t>
  </si>
  <si>
    <t>GIASSI E CIA LTDA LJ 19</t>
  </si>
  <si>
    <t>GIASSI E CIA LTDA</t>
  </si>
  <si>
    <t>SUP-FSKA D</t>
  </si>
  <si>
    <t>ROCHA COMERCIO DE BEBIDAS LTDA</t>
  </si>
  <si>
    <t>AGUINALDO MARCOS DE ANDRADE</t>
  </si>
  <si>
    <t>ALBERTO GIOVANI LEONE NETO</t>
  </si>
  <si>
    <t>HOLP S ESFIHARIA LTDA</t>
  </si>
  <si>
    <t>MINIMERCADO FACIL LTDA</t>
  </si>
  <si>
    <t>CLEUZA ANTUNES</t>
  </si>
  <si>
    <t>DOUGLAS BAZANELLA CARDOSO</t>
  </si>
  <si>
    <t>GABRIEL VICENTE BIANCHET</t>
  </si>
  <si>
    <t>ROCHA SUPERMERCADO LTDA</t>
  </si>
  <si>
    <t>JONAELI PANIFICADORA E CONFEITARIA LTDA</t>
  </si>
  <si>
    <t>MARIA CARLOTA WERNER</t>
  </si>
  <si>
    <t>EVANDRO PATRICIO VIEIRA</t>
  </si>
  <si>
    <t>ESTELA MARQUES</t>
  </si>
  <si>
    <t>COMERCIO VAREJISTA GRAOS MANIAS LTDA</t>
  </si>
  <si>
    <t>MERCADO ELAINE CRISTINA LTDA</t>
  </si>
  <si>
    <t>CAFETERIA DON ANA LTDA</t>
  </si>
  <si>
    <t>RESTAURANTE CAFETERIA E DELIVERY A CASA DA MAMMA LTDA</t>
  </si>
  <si>
    <t>LIRIAN DE SOUZA</t>
  </si>
  <si>
    <t>RS MERCEARIA E CONVENIENCIA LTDA</t>
  </si>
  <si>
    <t>FARMACIA NEGRINE LTDA</t>
  </si>
  <si>
    <t>CASSIANA NOGUEIRA GONCALVES</t>
  </si>
  <si>
    <t>MIRO S PANIFICADORA LTDA</t>
  </si>
  <si>
    <t>FAMILIA BARBI CONFEITARIA LTDA</t>
  </si>
  <si>
    <t>MERCADO E CONVENIENCIA JC LTDA</t>
  </si>
  <si>
    <t>RESERVA COMERCIO DE CARNES LTDA</t>
  </si>
  <si>
    <t>DAMINELLI MINI MERCADO LTDA</t>
  </si>
  <si>
    <t>DIASHOP JOAO COLIN LTDA</t>
  </si>
  <si>
    <t>PATRICIA AMORIM DA SILVA LOCATELLI</t>
  </si>
  <si>
    <t>KETELY TATIANA NOVAES</t>
  </si>
  <si>
    <t>CONFEITARIA NJD LTDA ME</t>
  </si>
  <si>
    <t>FELIPY PALU SOARES</t>
  </si>
  <si>
    <t>DENILSON DE SOUZA MACHADO</t>
  </si>
  <si>
    <t>ARMAZEM R M LTDA</t>
  </si>
  <si>
    <t>ANDREA GREIN</t>
  </si>
  <si>
    <t>ELIANE CASTRO TUNES</t>
  </si>
  <si>
    <t>KOCH HIPERMERCADO S/A LOJA 103</t>
  </si>
  <si>
    <t>LEMOS &amp; STEFFENS LTDA</t>
  </si>
  <si>
    <t>SOELI FONTES</t>
  </si>
  <si>
    <t>AUTO POSTO INDIOS LTDA</t>
  </si>
  <si>
    <t>LEONARDO LUIZ MORETTI</t>
  </si>
  <si>
    <t>MERCADO BRAVA LTDA</t>
  </si>
  <si>
    <t>GISLAINE OLIVEIRA AMERICO</t>
  </si>
  <si>
    <t>POLA AGROPECUARIA E FERRAGENS LTDA</t>
  </si>
  <si>
    <t>MERCADO CARVOEIRO LTDA</t>
  </si>
  <si>
    <t>QUITUTES PAES E DOCES PADARIA E MERCEARIA LTDA</t>
  </si>
  <si>
    <t>STOP LOJA DE CONVENIENCIA LTDA</t>
  </si>
  <si>
    <t>POSTO VIA SUL RB LTDA</t>
  </si>
  <si>
    <t>CRUZ E BUENO LTDA</t>
  </si>
  <si>
    <t>MERCEARIA BETEL LTDA</t>
  </si>
  <si>
    <t>MERCADO VAGNER LTDA</t>
  </si>
  <si>
    <t>NATURALLE PRODUTOS NATURAIS LTDA</t>
  </si>
  <si>
    <t>SUPERMERCADO MENEZES LGS LTDA</t>
  </si>
  <si>
    <t>FARMACIA FJ MEURER LTDA</t>
  </si>
  <si>
    <t>ROGERIO GERALDINO FERNANDES</t>
  </si>
  <si>
    <t>ALICE VIEIRA PATRICIO LEMOS LTDA</t>
  </si>
  <si>
    <t>OBA OBA CHURRASCARIA, RESTAURANTE E LANCHONETE LTDA</t>
  </si>
  <si>
    <t>POINT EXPRESS CONVENIENCIA E SERVICOS LTDA</t>
  </si>
  <si>
    <t>CIA DA SAUDE BNU PRODUTOS NATURAIS LTDA</t>
  </si>
  <si>
    <t>COOKIE PINK LTDA</t>
  </si>
  <si>
    <t>SPAL INDUSTRIA BRASILEIRA DE BEBIDAS S/A</t>
  </si>
  <si>
    <t>ANDRESSA BUTTENBERG COSTA</t>
  </si>
  <si>
    <t>NATACHA OHANA DA SILVA</t>
  </si>
  <si>
    <t>GDO ALIMENTOS LTDA</t>
  </si>
  <si>
    <t>THIAGO ANDRE SETUBAL LANCHONETE</t>
  </si>
  <si>
    <t>EMAGRECA COMENDO ALIMENTOS SAUDAVEIS LTDA</t>
  </si>
  <si>
    <t>ERIKA RAUPP</t>
  </si>
  <si>
    <t>1002 UTILIDADES LTDA</t>
  </si>
  <si>
    <t>ANDREA MARILU EDMANN MIGLIOLI</t>
  </si>
  <si>
    <t>AFETTO CAFE E COZINHA LTDA</t>
  </si>
  <si>
    <t>CAROLINE SOKACHESKE DA COSTA</t>
  </si>
  <si>
    <t>DM TREINAMENTOS E DESENVOLVIMENTO HUMANO LTDA</t>
  </si>
  <si>
    <t>ANDRE LUIS BRAATZ DE SOUZA</t>
  </si>
  <si>
    <t>BK EMBALAGENS E FESTAS LTDA</t>
  </si>
  <si>
    <t>TATIANE DA ROCHA</t>
  </si>
  <si>
    <t>ROSANE MEURER</t>
  </si>
  <si>
    <t>MERCADO FRANCA LTDA</t>
  </si>
  <si>
    <t>JOELMA FLORES AIROSO</t>
  </si>
  <si>
    <t>REDE AUTOMARKET DIGITAL LTDA</t>
  </si>
  <si>
    <t>DISTRIBUIDORA DE ALIMENTOS J MOURA LTDA</t>
  </si>
  <si>
    <t>VITAL ALIMENTACAO E SERVICOS LTDA</t>
  </si>
  <si>
    <t>MELO E WERBERICH GASTRONOMIA E EVENTOS LTDA</t>
  </si>
  <si>
    <t>SIM COMERCIO DE PRODUTOS DE HIGIENE E LIMPEZA LTDA</t>
  </si>
  <si>
    <t>FLORES NATURAIS JOINVILLE LTDA</t>
  </si>
  <si>
    <t>BROOKIES BR LTDA</t>
  </si>
  <si>
    <t>JOSIANE DE OLIVEIRA PESSOA</t>
  </si>
  <si>
    <t>OFERTAO SUPERMERCADO LTDA</t>
  </si>
  <si>
    <t>D2W COMERCIO E SERVICO LTDA</t>
  </si>
  <si>
    <t>LUIS FERNANDO LIMA ROVIRA</t>
  </si>
  <si>
    <t>HENRIQUE VENDRAMI</t>
  </si>
  <si>
    <t>FARMACIA VIPMED LTDA</t>
  </si>
  <si>
    <t>RADION IMAGEM E DIAGNOSTICO LTDA</t>
  </si>
  <si>
    <t>FABIO CARDOSO DA ROCHA</t>
  </si>
  <si>
    <t>AFB COMERCIO DE ALIMENTOS LTDA</t>
  </si>
  <si>
    <t>CAMPECHE COMERCIO DE BEBIDAS LTDA</t>
  </si>
  <si>
    <t>PONTOSMART EXPRESS LTDA</t>
  </si>
  <si>
    <t>A DOCE LTDA</t>
  </si>
  <si>
    <t>ALEXANDRE SCHEIDT</t>
  </si>
  <si>
    <t>MULTICINE CINEMAS LTDA</t>
  </si>
  <si>
    <t>ERIKA MARAFIGO FERNANDES</t>
  </si>
  <si>
    <t>59886337 GREGORI VINICIUS DA SILVA DOS SANTOS</t>
  </si>
  <si>
    <t>PADARIA E CONFEITARIA MESQUITA LTDA</t>
  </si>
  <si>
    <t>MERCADO E ACOUGUE COELHO II LTDA</t>
  </si>
  <si>
    <t>CABRAL CONVENIENCIALTDA</t>
  </si>
  <si>
    <t>PADARIA &amp; CONFEITARIA DOCE SABOR LTDA</t>
  </si>
  <si>
    <t>EDMAR ALVES DE SOUZA</t>
  </si>
  <si>
    <t>PIZZA E BBQ BEACH BAR LTDA</t>
  </si>
  <si>
    <t>ANDRE DE LIMA WISENTEINER</t>
  </si>
  <si>
    <t>51405529 TAIS GIROTTO</t>
  </si>
  <si>
    <t>GIOVAN MATEUS PICCOLOTTO</t>
  </si>
  <si>
    <t>ESTANCIA COMERCIO DE CARNES LTDA</t>
  </si>
  <si>
    <t>ROBERTO ANDRE CORTE</t>
  </si>
  <si>
    <t>JULIO CESAR MEYBERG</t>
  </si>
  <si>
    <t>CASA GUACU PANIFICADORA E RESTAURANTE LTDA</t>
  </si>
  <si>
    <t>PADARIA E PIZZARIA SSV LTDA</t>
  </si>
  <si>
    <t>FURQUIM PAES E DOCES LTDA</t>
  </si>
  <si>
    <t>CLAUDINEIA DA SILVA COSTA</t>
  </si>
  <si>
    <t>REDE DE POSTOS PRUPELL LTDA.</t>
  </si>
  <si>
    <t>FLORENCA CASA DAS FLORES LTDA</t>
  </si>
  <si>
    <t>KOCH HIPERMERCADO S/A 94</t>
  </si>
  <si>
    <t>KOCH HIPERMERCADO S/A 92</t>
  </si>
  <si>
    <t>KOCH HIPERMERCADO S/A LJ105</t>
  </si>
  <si>
    <t>CAFFE AU LATTE LTDA</t>
  </si>
  <si>
    <t>CONVENIENCIA BELLA LTDA</t>
  </si>
  <si>
    <t>BLU ROMA PIZZARIA LTDA</t>
  </si>
  <si>
    <t>FARMACIA BARRACAO LTDA</t>
  </si>
  <si>
    <t>CLUBE ESPORTIVO RECRE E CULT PRIMAVERA</t>
  </si>
  <si>
    <t>JAI SHAKE LTDA</t>
  </si>
  <si>
    <t>AGRO FLORA COMERCIO DE PRODUTOS AGRICOLAS E AGROPECUARIOS LT</t>
  </si>
  <si>
    <t>PATRICK SILVA DE MATOS</t>
  </si>
  <si>
    <t>59034838 FABIO CHAVES BRANCO</t>
  </si>
  <si>
    <t>MINIMERCADO NONA CLARA LTDA</t>
  </si>
  <si>
    <t>TRANSCUNHA LTDA</t>
  </si>
  <si>
    <t>FABRICIA SANTOS ROSA DUARTE</t>
  </si>
  <si>
    <t>POUSADA BERNUNCIA LTDA</t>
  </si>
  <si>
    <t>JANETE DESSOY</t>
  </si>
  <si>
    <t>46.897.894 ANDRE DE PAULO MARTINS</t>
  </si>
  <si>
    <t>MARIA GABRIELLA WIGGERS</t>
  </si>
  <si>
    <t>BELLAVITA PRESENTES E DECORACOES LTDA</t>
  </si>
  <si>
    <t>RANCHO QUEIMADO BEBIDAS E CONVENIENCIA LTDA</t>
  </si>
  <si>
    <t>MAY BAR EMPORIO LTDA</t>
  </si>
  <si>
    <t>BERTOLUCCI E CIA LTDA</t>
  </si>
  <si>
    <t>MAYARA RAFAELA SALVES ANTUNES</t>
  </si>
  <si>
    <t>POCKET MARKET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</si>
</sst>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#,##0.00%;\-#,##0.00%;#,##0.00%"/>
    <numFmt numFmtId="165" formatCode="&quot;R$&quot;\ #,##0.00"/>
    <numFmt numFmtId="166" formatCode="0.00%;\-0.00%;0.0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8D81E"/>
      <name val="Aptos Narrow"/>
      <family val="2"/>
      <scheme val="minor"/>
    </font>
    <font>
      <b/>
      <sz val="11"/>
      <color rgb="FFF8D81E"/>
      <name val="Aptos Narrow"/>
      <family val="2"/>
      <scheme val="minor"/>
    </font>
    <font>
      <b/>
      <sz val="20"/>
      <color rgb="FF043089"/>
      <name val="Aptos Narrow"/>
      <family val="2"/>
      <scheme val="minor"/>
    </font>
    <font>
      <b/>
      <sz val="11"/>
      <color rgb="FFFFFCEB"/>
      <name val="Aptos Narrow"/>
      <family val="2"/>
      <scheme val="minor"/>
    </font>
    <font>
      <sz val="11"/>
      <color rgb="FFFFFCEB"/>
      <name val="Aptos Narrow"/>
      <family val="2"/>
      <scheme val="minor"/>
    </font>
    <font>
      <b/>
      <sz val="12"/>
      <color rgb="FFF8D81E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43089"/>
      <name val="Aptos Narrow"/>
      <family val="2"/>
      <scheme val="minor"/>
    </font>
    <font>
      <b/>
      <sz val="20"/>
      <color rgb="FF92D050"/>
      <name val="Aptos Narrow"/>
      <family val="2"/>
      <scheme val="minor"/>
    </font>
    <font>
      <b/>
      <sz val="18"/>
      <color rgb="FF92D050"/>
      <name val="Aptos Narrow"/>
      <family val="2"/>
      <scheme val="minor"/>
    </font>
    <font>
      <b/>
      <sz val="14"/>
      <color rgb="FFF8D81E"/>
      <name val="Aptos Narrow"/>
      <family val="2"/>
      <scheme val="minor"/>
    </font>
    <font>
      <b/>
      <sz val="11"/>
      <color rgb="FF043089"/>
      <name val="Aptos Narrow"/>
      <family val="2"/>
      <scheme val="minor"/>
    </font>
    <font>
      <sz val="14"/>
      <color rgb="FFF8D81E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0"/>
      <color theme="9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F2B1"/>
        <bgColor indexed="64"/>
      </patternFill>
    </fill>
    <fill>
      <patternFill patternType="solid">
        <fgColor rgb="FF043089"/>
        <bgColor indexed="64"/>
      </patternFill>
    </fill>
    <fill>
      <patternFill patternType="solid">
        <fgColor rgb="FFFFFCEB"/>
        <bgColor indexed="64"/>
      </patternFill>
    </fill>
    <fill>
      <patternFill patternType="solid">
        <fgColor rgb="FFFEF8D2"/>
        <bgColor indexed="64"/>
      </patternFill>
    </fill>
    <fill>
      <patternFill patternType="solid">
        <fgColor rgb="FFFCEC8C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44" fontId="3" fillId="0" borderId="2" xfId="1" applyFont="1" applyBorder="1"/>
    <xf numFmtId="44" fontId="3" fillId="0" borderId="1" xfId="1" applyFont="1" applyBorder="1" applyAlignment="1">
      <alignment horizontal="center"/>
    </xf>
    <xf numFmtId="9" fontId="3" fillId="0" borderId="3" xfId="2" applyFont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44" fontId="3" fillId="0" borderId="5" xfId="1" applyFont="1" applyFill="1" applyBorder="1"/>
    <xf numFmtId="44" fontId="4" fillId="5" borderId="1" xfId="0" applyNumberFormat="1" applyFont="1" applyFill="1" applyBorder="1" applyAlignment="1">
      <alignment horizontal="center"/>
    </xf>
    <xf numFmtId="44" fontId="4" fillId="5" borderId="6" xfId="0" applyNumberFormat="1" applyFont="1" applyFill="1" applyBorder="1" applyAlignment="1">
      <alignment horizontal="center"/>
    </xf>
    <xf numFmtId="9" fontId="4" fillId="5" borderId="7" xfId="2" applyFont="1" applyFill="1" applyBorder="1" applyAlignment="1">
      <alignment horizontal="center"/>
    </xf>
    <xf numFmtId="0" fontId="5" fillId="2" borderId="0" xfId="0" applyFont="1" applyFill="1"/>
    <xf numFmtId="44" fontId="0" fillId="2" borderId="0" xfId="1" applyFont="1" applyFill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6" borderId="13" xfId="0" applyFill="1" applyBorder="1"/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2" applyNumberFormat="1" applyFont="1"/>
    <xf numFmtId="0" fontId="0" fillId="0" borderId="16" xfId="0" pivotButton="1" applyBorder="1"/>
    <xf numFmtId="0" fontId="0" fillId="0" borderId="16" xfId="0" applyBorder="1"/>
    <xf numFmtId="0" fontId="9" fillId="7" borderId="16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64" fontId="0" fillId="0" borderId="16" xfId="0" applyNumberFormat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0" fontId="10" fillId="0" borderId="0" xfId="0" applyFont="1"/>
    <xf numFmtId="0" fontId="0" fillId="0" borderId="16" xfId="0" applyBorder="1" applyAlignment="1">
      <alignment horizontal="center"/>
    </xf>
    <xf numFmtId="1" fontId="0" fillId="8" borderId="16" xfId="0" applyNumberForma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 wrapText="1"/>
    </xf>
    <xf numFmtId="0" fontId="0" fillId="0" borderId="16" xfId="0" pivotButton="1" applyBorder="1" applyAlignment="1">
      <alignment horizontal="center" vertical="center"/>
    </xf>
    <xf numFmtId="165" fontId="0" fillId="8" borderId="16" xfId="0" applyNumberForma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 wrapText="1"/>
    </xf>
    <xf numFmtId="1" fontId="0" fillId="8" borderId="21" xfId="0" applyNumberForma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 wrapText="1"/>
    </xf>
    <xf numFmtId="1" fontId="0" fillId="8" borderId="17" xfId="0" applyNumberFormat="1" applyFill="1" applyBorder="1" applyAlignment="1">
      <alignment horizontal="center" vertical="center"/>
    </xf>
    <xf numFmtId="1" fontId="0" fillId="8" borderId="23" xfId="0" applyNumberFormat="1" applyFill="1" applyBorder="1" applyAlignment="1">
      <alignment horizontal="center" vertical="center"/>
    </xf>
    <xf numFmtId="1" fontId="0" fillId="8" borderId="24" xfId="0" applyNumberFormat="1" applyFill="1" applyBorder="1" applyAlignment="1">
      <alignment horizontal="center" vertical="center"/>
    </xf>
    <xf numFmtId="0" fontId="13" fillId="7" borderId="0" xfId="0" applyFont="1" applyFill="1" applyAlignment="1">
      <alignment horizontal="centerContinuous" vertical="center"/>
    </xf>
    <xf numFmtId="0" fontId="0" fillId="7" borderId="0" xfId="0" applyFill="1" applyAlignment="1">
      <alignment horizontal="centerContinuous" vertical="center"/>
    </xf>
    <xf numFmtId="1" fontId="0" fillId="9" borderId="16" xfId="0" applyNumberFormat="1" applyFill="1" applyBorder="1" applyAlignment="1">
      <alignment horizontal="center" vertical="center"/>
    </xf>
    <xf numFmtId="1" fontId="0" fillId="9" borderId="21" xfId="0" applyNumberForma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" fontId="0" fillId="9" borderId="17" xfId="0" applyNumberFormat="1" applyFill="1" applyBorder="1" applyAlignment="1">
      <alignment horizontal="center" vertical="center"/>
    </xf>
    <xf numFmtId="1" fontId="0" fillId="6" borderId="22" xfId="0" applyNumberForma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centerContinuous" vertical="center"/>
    </xf>
    <xf numFmtId="1" fontId="7" fillId="2" borderId="0" xfId="0" applyNumberFormat="1" applyFont="1" applyFill="1" applyAlignment="1">
      <alignment horizontal="center" vertical="center"/>
    </xf>
    <xf numFmtId="0" fontId="13" fillId="7" borderId="24" xfId="0" applyFont="1" applyFill="1" applyBorder="1" applyAlignment="1">
      <alignment horizontal="centerContinuous" vertical="center"/>
    </xf>
    <xf numFmtId="0" fontId="0" fillId="7" borderId="25" xfId="0" applyFill="1" applyBorder="1" applyAlignment="1">
      <alignment horizontal="centerContinuous" vertical="center"/>
    </xf>
    <xf numFmtId="0" fontId="0" fillId="7" borderId="23" xfId="0" applyFill="1" applyBorder="1" applyAlignment="1">
      <alignment horizontal="centerContinuous" vertical="center"/>
    </xf>
    <xf numFmtId="0" fontId="9" fillId="7" borderId="19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Continuous" vertical="center"/>
    </xf>
    <xf numFmtId="0" fontId="9" fillId="7" borderId="23" xfId="0" applyFont="1" applyFill="1" applyBorder="1" applyAlignment="1">
      <alignment horizontal="centerContinuous" vertical="center"/>
    </xf>
    <xf numFmtId="1" fontId="0" fillId="9" borderId="18" xfId="0" applyNumberFormat="1" applyFill="1" applyBorder="1" applyAlignment="1">
      <alignment horizontal="center" vertical="center"/>
    </xf>
    <xf numFmtId="1" fontId="0" fillId="6" borderId="18" xfId="0" applyNumberForma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7" borderId="16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0" fillId="9" borderId="0" xfId="0" applyFill="1"/>
    <xf numFmtId="0" fontId="7" fillId="0" borderId="0" xfId="0" applyFont="1"/>
    <xf numFmtId="0" fontId="7" fillId="7" borderId="27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165" fontId="0" fillId="8" borderId="16" xfId="0" applyNumberFormat="1" applyFill="1" applyBorder="1"/>
    <xf numFmtId="164" fontId="0" fillId="8" borderId="16" xfId="0" applyNumberForma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/>
    </xf>
    <xf numFmtId="0" fontId="15" fillId="7" borderId="16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/>
    </xf>
    <xf numFmtId="0" fontId="9" fillId="7" borderId="25" xfId="0" applyFont="1" applyFill="1" applyBorder="1" applyAlignment="1">
      <alignment horizontal="center"/>
    </xf>
    <xf numFmtId="0" fontId="8" fillId="7" borderId="27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center" vertical="center" wrapText="1"/>
    </xf>
    <xf numFmtId="165" fontId="0" fillId="0" borderId="0" xfId="0" applyNumberFormat="1"/>
    <xf numFmtId="0" fontId="9" fillId="7" borderId="20" xfId="0" applyFont="1" applyFill="1" applyBorder="1" applyAlignment="1">
      <alignment horizontal="center"/>
    </xf>
    <xf numFmtId="0" fontId="9" fillId="7" borderId="22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44" fontId="0" fillId="0" borderId="0" xfId="1" applyFont="1"/>
    <xf numFmtId="165" fontId="0" fillId="0" borderId="0" xfId="0" applyNumberFormat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4" fontId="0" fillId="0" borderId="0" xfId="0" applyNumberFormat="1"/>
    <xf numFmtId="0" fontId="9" fillId="7" borderId="0" xfId="0" applyFont="1" applyFill="1"/>
    <xf numFmtId="0" fontId="9" fillId="7" borderId="2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9" fillId="7" borderId="22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/>
    </xf>
    <xf numFmtId="22" fontId="9" fillId="7" borderId="0" xfId="0" applyNumberFormat="1" applyFont="1" applyFill="1" applyAlignment="1">
      <alignment horizontal="center" vertical="center"/>
    </xf>
    <xf numFmtId="0" fontId="15" fillId="2" borderId="0" xfId="0" applyFont="1" applyFill="1"/>
    <xf numFmtId="0" fontId="19" fillId="2" borderId="0" xfId="0" applyFont="1" applyFill="1" applyAlignment="1">
      <alignment horizontal="center" vertical="center"/>
    </xf>
    <xf numFmtId="22" fontId="19" fillId="2" borderId="0" xfId="0" applyNumberFormat="1" applyFont="1" applyFill="1" applyAlignment="1">
      <alignment horizontal="center" vertical="center"/>
    </xf>
    <xf numFmtId="1" fontId="0" fillId="8" borderId="20" xfId="0" applyNumberForma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164" fontId="0" fillId="8" borderId="35" xfId="0" applyNumberFormat="1" applyFill="1" applyBorder="1" applyAlignment="1">
      <alignment horizontal="center" vertical="center"/>
    </xf>
    <xf numFmtId="16" fontId="0" fillId="0" borderId="0" xfId="0" applyNumberFormat="1"/>
    <xf numFmtId="0" fontId="21" fillId="0" borderId="0" xfId="0" applyFont="1"/>
    <xf numFmtId="16" fontId="23" fillId="0" borderId="0" xfId="0" applyNumberFormat="1" applyFont="1"/>
    <xf numFmtId="0" fontId="12" fillId="7" borderId="18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7" borderId="10" xfId="0" applyFont="1" applyFill="1" applyBorder="1"/>
    <xf numFmtId="0" fontId="9" fillId="7" borderId="12" xfId="0" applyFont="1" applyFill="1" applyBorder="1"/>
    <xf numFmtId="0" fontId="9" fillId="7" borderId="9" xfId="0" applyFont="1" applyFill="1" applyBorder="1"/>
    <xf numFmtId="0" fontId="25" fillId="2" borderId="0" xfId="0" applyFont="1" applyFill="1"/>
    <xf numFmtId="0" fontId="26" fillId="4" borderId="1" xfId="0" applyFont="1" applyFill="1" applyBorder="1" applyAlignment="1">
      <alignment horizontal="left"/>
    </xf>
    <xf numFmtId="44" fontId="27" fillId="0" borderId="2" xfId="1" applyFont="1" applyBorder="1"/>
    <xf numFmtId="0" fontId="27" fillId="0" borderId="2" xfId="1" applyNumberFormat="1" applyFont="1" applyBorder="1" applyAlignment="1">
      <alignment horizontal="center" vertical="center"/>
    </xf>
    <xf numFmtId="9" fontId="27" fillId="0" borderId="3" xfId="2" applyFont="1" applyBorder="1" applyAlignment="1">
      <alignment horizontal="center"/>
    </xf>
    <xf numFmtId="0" fontId="28" fillId="0" borderId="0" xfId="0" applyFont="1"/>
    <xf numFmtId="0" fontId="26" fillId="4" borderId="4" xfId="0" applyFont="1" applyFill="1" applyBorder="1" applyAlignment="1">
      <alignment horizontal="left"/>
    </xf>
    <xf numFmtId="44" fontId="28" fillId="0" borderId="0" xfId="1" applyFont="1"/>
    <xf numFmtId="0" fontId="9" fillId="7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65" fontId="29" fillId="8" borderId="16" xfId="0" applyNumberFormat="1" applyFont="1" applyFill="1" applyBorder="1"/>
    <xf numFmtId="166" fontId="29" fillId="8" borderId="16" xfId="0" applyNumberFormat="1" applyFont="1" applyFill="1" applyBorder="1"/>
    <xf numFmtId="0" fontId="0" fillId="0" borderId="0" xfId="0" applyAlignment="1">
      <alignment horizontal="center"/>
    </xf>
    <xf numFmtId="0" fontId="0" fillId="9" borderId="16" xfId="0" applyFill="1" applyBorder="1"/>
    <xf numFmtId="166" fontId="0" fillId="9" borderId="16" xfId="0" applyNumberFormat="1" applyFill="1" applyBorder="1"/>
    <xf numFmtId="0" fontId="0" fillId="9" borderId="33" xfId="0" applyFill="1" applyBorder="1"/>
    <xf numFmtId="0" fontId="0" fillId="9" borderId="34" xfId="0" applyFill="1" applyBorder="1"/>
    <xf numFmtId="165" fontId="0" fillId="9" borderId="33" xfId="0" applyNumberFormat="1" applyFill="1" applyBorder="1"/>
    <xf numFmtId="165" fontId="0" fillId="9" borderId="34" xfId="0" applyNumberFormat="1" applyFill="1" applyBorder="1"/>
    <xf numFmtId="166" fontId="0" fillId="9" borderId="34" xfId="0" applyNumberFormat="1" applyFill="1" applyBorder="1"/>
    <xf numFmtId="165" fontId="0" fillId="10" borderId="34" xfId="0" applyNumberFormat="1" applyFill="1" applyBorder="1"/>
    <xf numFmtId="166" fontId="0" fillId="10" borderId="35" xfId="0" applyNumberFormat="1" applyFill="1" applyBorder="1"/>
    <xf numFmtId="166" fontId="0" fillId="8" borderId="16" xfId="0" applyNumberFormat="1" applyFill="1" applyBorder="1"/>
    <xf numFmtId="0" fontId="29" fillId="8" borderId="16" xfId="0" applyFont="1" applyFill="1" applyBorder="1"/>
    <xf numFmtId="0" fontId="0" fillId="8" borderId="1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16" xfId="0" applyFill="1" applyBorder="1"/>
    <xf numFmtId="14" fontId="9" fillId="7" borderId="0" xfId="0" applyNumberFormat="1" applyFont="1" applyFill="1" applyAlignment="1">
      <alignment horizontal="center" vertical="center"/>
    </xf>
    <xf numFmtId="0" fontId="20" fillId="7" borderId="30" xfId="0" applyFont="1" applyFill="1" applyBorder="1" applyAlignment="1">
      <alignment horizontal="center" vertical="center" wrapText="1"/>
    </xf>
    <xf numFmtId="0" fontId="20" fillId="7" borderId="31" xfId="0" applyFont="1" applyFill="1" applyBorder="1" applyAlignment="1">
      <alignment horizontal="center" vertical="center" wrapText="1"/>
    </xf>
    <xf numFmtId="0" fontId="20" fillId="7" borderId="32" xfId="0" applyFont="1" applyFill="1" applyBorder="1" applyAlignment="1">
      <alignment horizontal="center" vertical="center" wrapText="1"/>
    </xf>
    <xf numFmtId="9" fontId="24" fillId="0" borderId="38" xfId="2" applyFont="1" applyBorder="1" applyAlignment="1">
      <alignment horizontal="center" vertical="center"/>
    </xf>
    <xf numFmtId="9" fontId="24" fillId="0" borderId="39" xfId="2" applyFont="1" applyBorder="1" applyAlignment="1">
      <alignment horizontal="center" vertical="center"/>
    </xf>
    <xf numFmtId="9" fontId="24" fillId="0" borderId="40" xfId="2" applyFont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7" borderId="36" xfId="0" applyFont="1" applyFill="1" applyBorder="1" applyAlignment="1">
      <alignment horizontal="center" vertical="center" wrapText="1"/>
    </xf>
    <xf numFmtId="0" fontId="9" fillId="7" borderId="37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8" fillId="7" borderId="16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/>
    </xf>
    <xf numFmtId="0" fontId="9" fillId="7" borderId="24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9" fillId="7" borderId="29" xfId="0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/>
    </xf>
    <xf numFmtId="0" fontId="9" fillId="7" borderId="16" xfId="0" applyFont="1" applyFill="1" applyBorder="1" applyAlignment="1">
      <alignment vertical="center"/>
    </xf>
    <xf numFmtId="0" fontId="9" fillId="7" borderId="16" xfId="0" applyFont="1" applyFill="1" applyBorder="1"/>
    <xf numFmtId="0" fontId="9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829">
    <dxf>
      <font>
        <color rgb="FF9C0006"/>
      </font>
      <fill>
        <patternFill>
          <bgColor rgb="FFFFC7CE"/>
        </patternFill>
      </fill>
    </dxf>
    <dxf>
      <alignment vertical="top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vertical="center"/>
    </dxf>
    <dxf>
      <alignment horizontal="center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outline="0">
        <top style="double">
          <color indexed="64"/>
        </top>
      </border>
    </dxf>
    <dxf>
      <border outline="0">
        <bottom style="double">
          <color indexed="64"/>
        </bottom>
      </border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/>
        <right/>
        <top/>
        <bottom/>
      </border>
    </dxf>
    <dxf>
      <font>
        <b/>
      </font>
    </dxf>
    <dxf>
      <font>
        <color rgb="FFF8D81E"/>
      </font>
    </dxf>
    <dxf>
      <fill>
        <patternFill patternType="solid">
          <bgColor rgb="FF043089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numFmt numFmtId="165" formatCode="&quot;R$&quot;\ #,##0.00"/>
    </dxf>
    <dxf>
      <numFmt numFmtId="165" formatCode="&quot;R$&quot;\ #,##0.00"/>
    </dxf>
    <dxf>
      <numFmt numFmtId="164" formatCode="#,##0.00%;\-#,##0.00%;#,##0.00%"/>
      <alignment horizontal="center" vertical="center"/>
    </dxf>
    <dxf>
      <numFmt numFmtId="164" formatCode="#,##0.00%;\-#,##0.00%;#,##0.00%"/>
      <alignment horizontal="center" vertic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b/>
      </font>
    </dxf>
    <dxf>
      <font>
        <color rgb="FFF8D81E"/>
      </font>
    </dxf>
    <dxf>
      <fill>
        <patternFill patternType="solid">
          <bgColor rgb="FF043089"/>
        </patternFill>
      </fill>
    </dxf>
    <dxf>
      <alignment horizontal="centerContinuous" vertical="center"/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FFCEB"/>
        </patternFill>
      </fill>
    </dxf>
    <dxf>
      <numFmt numFmtId="165" formatCode="&quot;R$&quot;\ #,##0.00"/>
    </dxf>
    <dxf>
      <numFmt numFmtId="165" formatCode="&quot;R$&quot;\ #,##0.00"/>
    </dxf>
    <dxf>
      <numFmt numFmtId="164" formatCode="#,##0.00%;\-#,##0.00%;#,##0.00%"/>
      <alignment horizontal="center" vertical="center"/>
    </dxf>
    <dxf>
      <numFmt numFmtId="164" formatCode="#,##0.00%;\-#,##0.00%;#,##0.00%"/>
      <alignment horizontal="center"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font>
        <b/>
      </font>
    </dxf>
    <dxf>
      <font>
        <b/>
      </font>
    </dxf>
    <dxf>
      <font>
        <color rgb="FFF8D81E"/>
      </font>
    </dxf>
    <dxf>
      <fill>
        <patternFill patternType="solid">
          <bgColor rgb="FF043089"/>
        </patternFill>
      </fill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 style="double">
          <color indexed="64"/>
        </left>
        <top style="double">
          <color indexed="64"/>
        </top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ill>
        <patternFill patternType="solid">
          <bgColor rgb="FFFFFCEB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FFCEB"/>
        </patternFill>
      </fill>
    </dxf>
    <dxf>
      <alignment horizontal="general"/>
    </dxf>
    <dxf>
      <alignment horizontal="center"/>
    </dxf>
    <dxf>
      <alignment horizontal="center"/>
    </dxf>
    <dxf>
      <alignment horizontal="general"/>
    </dxf>
    <dxf>
      <numFmt numFmtId="165" formatCode="&quot;R$&quot;\ #,##0.00"/>
    </dxf>
    <dxf>
      <numFmt numFmtId="165" formatCode="&quot;R$&quot;\ #,##0.00"/>
    </dxf>
    <dxf>
      <numFmt numFmtId="164" formatCode="#,##0.00%;\-#,##0.00%;#,##0.00%"/>
      <alignment horizontal="center" vertical="center"/>
    </dxf>
    <dxf>
      <numFmt numFmtId="164" formatCode="#,##0.00%;\-#,##0.00%;#,##0.00%"/>
      <alignment horizontal="center" vertical="center"/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color theme="1"/>
      </font>
      <fill>
        <gradientFill degree="90">
          <stop position="0">
            <color theme="9" tint="0.40000610370189521"/>
          </stop>
          <stop position="0.5">
            <color theme="9" tint="0.80001220740379042"/>
          </stop>
          <stop position="1">
            <color theme="9" tint="0.40000610370189521"/>
          </stop>
        </gradientFill>
      </fill>
    </dxf>
    <dxf>
      <numFmt numFmtId="0" formatCode="General"/>
      <fill>
        <patternFill patternType="solid">
          <fgColor indexed="64"/>
          <bgColor rgb="FFFEF8D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fill>
        <patternFill patternType="solid">
          <fgColor indexed="64"/>
          <bgColor rgb="FFFEF8D2"/>
        </patternFill>
      </fill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CEB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FEF8D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rgb="FFFDF2B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font>
        <color theme="0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</border>
    </dxf>
    <dxf>
      <numFmt numFmtId="1" formatCode="0"/>
      <fill>
        <patternFill patternType="solid">
          <fgColor indexed="64"/>
          <bgColor rgb="FFFEF8D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fill>
        <patternFill patternType="solid">
          <fgColor indexed="64"/>
          <bgColor rgb="FFFEF8D2"/>
        </patternFill>
      </fill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CEB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rgb="FFFFFCEB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alignment wrapText="0"/>
    </dxf>
    <dxf>
      <font>
        <color rgb="FFF8D81E"/>
      </font>
    </dxf>
    <dxf>
      <font>
        <b/>
      </font>
    </dxf>
    <dxf>
      <alignment horizontal="justify" vertical="center"/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wrapText="0"/>
    </dxf>
    <dxf>
      <alignment wrapText="0"/>
    </dxf>
    <dxf>
      <alignment wrapText="0"/>
    </dxf>
    <dxf>
      <font>
        <color rgb="FFF8D81E"/>
      </font>
    </dxf>
    <dxf>
      <fill>
        <patternFill>
          <bgColor rgb="FFFFFCEB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alignment vertical="bottom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numFmt numFmtId="164" formatCode="#,##0.00%;\-#,##0.00%;#,##0.00%"/>
      <alignment horizontal="center" vertic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wrapText="0"/>
    </dxf>
    <dxf>
      <alignment wrapText="0"/>
    </dxf>
    <dxf>
      <alignment wrapText="0"/>
    </dxf>
    <dxf>
      <font>
        <b/>
      </font>
    </dxf>
    <dxf>
      <font>
        <color rgb="FFF8D81E"/>
      </font>
    </dxf>
    <dxf>
      <font>
        <color rgb="FFF8D81E"/>
      </font>
    </dxf>
    <dxf>
      <fill>
        <patternFill>
          <bgColor rgb="FFFFFCEB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alignment vertical="bottom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numFmt numFmtId="164" formatCode="#,##0.00%;\-#,##0.00%;#,##0.00%"/>
      <alignment horizontal="center" vertic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Continuous" vertic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Continuous" vertical="center"/>
    </dxf>
    <dxf>
      <alignment wrapText="0"/>
    </dxf>
    <dxf>
      <font>
        <color rgb="FFF8D81E"/>
      </font>
    </dxf>
    <dxf>
      <fill>
        <patternFill>
          <bgColor rgb="FFFFFCEB"/>
        </patternFill>
      </fill>
    </dxf>
    <dxf>
      <font>
        <color theme="0"/>
      </font>
    </dxf>
    <dxf>
      <font>
        <b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horizontal="center"/>
    </dxf>
    <dxf>
      <alignment vertical="center"/>
    </dxf>
    <dxf>
      <alignment horizontal="center"/>
    </dxf>
    <dxf>
      <fill>
        <patternFill patternType="none">
          <fgColor indexed="64"/>
          <bgColor indexed="65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/>
        <right/>
        <top/>
        <vertical/>
      </border>
    </dxf>
    <dxf>
      <border>
        <left/>
        <right/>
        <top/>
        <vertical/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bottom style="double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color rgb="FFFFFCEB"/>
      </font>
    </dxf>
    <dxf>
      <fill>
        <patternFill>
          <bgColor rgb="FFFFFCEB"/>
        </patternFill>
      </fill>
    </dxf>
    <dxf>
      <alignment horizontal="center"/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rgb="FFF8D81E"/>
      </font>
      <fill>
        <patternFill patternType="solid">
          <fgColor indexed="64"/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vertical="center"/>
    </dxf>
    <dxf>
      <alignment horizont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wrapText="0"/>
    </dxf>
    <dxf>
      <alignment wrapText="0"/>
    </dxf>
    <dxf>
      <alignment wrapText="0"/>
    </dxf>
    <dxf>
      <font>
        <color rgb="FFF8D81E"/>
      </font>
    </dxf>
    <dxf>
      <font>
        <color rgb="FF043089"/>
      </font>
    </dxf>
    <dxf>
      <fill>
        <patternFill patternType="solid">
          <bgColor rgb="FF043089"/>
        </patternFill>
      </fill>
    </dxf>
    <dxf>
      <fill>
        <patternFill>
          <bgColor rgb="FFFFFCEB"/>
        </patternFill>
      </fill>
    </dxf>
    <dxf>
      <font>
        <color theme="0"/>
      </font>
    </dxf>
    <dxf>
      <font>
        <b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>
          <bgColor rgb="FFFFFCEB"/>
        </patternFill>
      </fill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ill>
        <patternFill patternType="solid">
          <bgColor rgb="FF043089"/>
        </patternFill>
      </fill>
    </dxf>
    <dxf>
      <alignment vertical="bottom"/>
    </dxf>
    <dxf>
      <alignment horizontal="center"/>
    </dxf>
    <dxf>
      <font>
        <color rgb="FFF8D81E"/>
      </font>
    </dxf>
    <dxf>
      <fill>
        <patternFill>
          <bgColor rgb="FF043089"/>
        </patternFill>
      </fill>
    </dxf>
    <dxf>
      <numFmt numFmtId="164" formatCode="#,##0.00%;\-#,##0.00%;#,##0.00%"/>
      <alignment horizontal="center" vertic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font>
        <color rgb="FFF8D81E"/>
      </font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none">
          <fgColor indexed="64"/>
          <bgColor indexed="65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ont>
        <color rgb="FFFFFCEB"/>
      </font>
    </dxf>
    <dxf>
      <fill>
        <patternFill>
          <bgColor rgb="FFFFFCEB"/>
        </patternFill>
      </fill>
    </dxf>
    <dxf>
      <alignment horizontal="center"/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rgb="FFF8D81E"/>
      </font>
      <fill>
        <patternFill patternType="solid">
          <fgColor indexed="64"/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vertical="center"/>
    </dxf>
    <dxf>
      <alignment horizont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vertical="center"/>
    </dxf>
    <dxf>
      <alignment horizontal="center"/>
    </dxf>
    <dxf>
      <border>
        <left/>
        <right/>
        <top/>
        <bottom/>
        <horizontal/>
      </border>
    </dxf>
    <dxf>
      <alignment horizontal="centerContinuous" vertical="center"/>
    </dxf>
    <dxf>
      <alignment wrapText="0"/>
    </dxf>
    <dxf>
      <font>
        <color rgb="FFF8D81E"/>
      </font>
    </dxf>
    <dxf>
      <font>
        <b/>
      </font>
    </dxf>
    <dxf>
      <alignment horizontal="justify" vertical="center"/>
    </dxf>
    <dxf>
      <fill>
        <patternFill>
          <bgColor rgb="FFFFFCEB"/>
        </patternFill>
      </fill>
    </dxf>
    <dxf>
      <border>
        <left/>
        <right/>
        <top/>
        <bottom/>
        <vertical/>
      </border>
    </dxf>
    <dxf>
      <font>
        <sz val="11"/>
      </font>
    </dxf>
    <dxf>
      <alignment horizontal="center"/>
    </dxf>
    <dxf>
      <alignment horizontal="center"/>
    </dxf>
    <dxf>
      <font>
        <color rgb="FFFFFCEB"/>
      </font>
    </dxf>
    <dxf>
      <fill>
        <patternFill patternType="solid">
          <bgColor rgb="FFFEF8D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font>
        <color rgb="FFF8D81E"/>
      </font>
    </dxf>
    <dxf>
      <fill>
        <patternFill patternType="solid">
          <bgColor rgb="FF043089"/>
        </patternFill>
      </fill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none">
          <fgColor indexed="64"/>
          <bgColor indexed="65"/>
        </patternFill>
      </fill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CEB"/>
        </patternFill>
      </fill>
    </dxf>
    <dxf>
      <font>
        <color rgb="FFFFFCEB"/>
      </font>
    </dxf>
    <dxf>
      <font>
        <color rgb="FFFFFCEB"/>
      </font>
    </dxf>
    <dxf>
      <font>
        <color rgb="FFFFFCEB"/>
      </font>
    </dxf>
    <dxf>
      <fill>
        <patternFill>
          <bgColor rgb="FFFFFCEB"/>
        </patternFill>
      </fill>
    </dxf>
    <dxf>
      <alignment horizontal="center"/>
    </dxf>
    <dxf>
      <fill>
        <patternFill patternType="solid">
          <bgColor rgb="FFFEF8D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rgb="FFF8D81E"/>
      </font>
      <fill>
        <patternFill patternType="solid">
          <fgColor indexed="64"/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043089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vertical="center"/>
    </dxf>
    <dxf>
      <alignment horizont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color theme="1"/>
      </font>
      <fill>
        <gradientFill degree="90">
          <stop position="0">
            <color theme="9" tint="0.40000610370189521"/>
          </stop>
          <stop position="0.5">
            <color theme="9" tint="0.80001220740379042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gradientFill degree="90">
          <stop position="0">
            <color theme="9" tint="0.40000610370189521"/>
          </stop>
          <stop position="0.5">
            <color theme="9" tint="0.80001220740379042"/>
          </stop>
          <stop position="1">
            <color theme="9" tint="0.40000610370189521"/>
          </stop>
        </gradientFill>
      </fill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19" formatCode="dd/mm/yyyy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19" formatCode="dd/mm/yyyy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19" formatCode="dd/mm/yyyy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numFmt numFmtId="27" formatCode="dd/mm/yyyy\ hh:mm"/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&quot;R$&quot;\ #,##0.0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8D81E"/>
        <name val="Aptos Narrow"/>
        <family val="2"/>
        <scheme val="minor"/>
      </font>
      <fill>
        <patternFill patternType="solid">
          <fgColor indexed="64"/>
          <bgColor rgb="FF04308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CEC8C"/>
        </patternFill>
      </fill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>
          <bgColor rgb="FF043089"/>
        </patternFill>
      </fill>
    </dxf>
    <dxf>
      <fill>
        <patternFill patternType="solid">
          <bgColor rgb="FF1C5186"/>
        </patternFill>
      </fill>
    </dxf>
    <dxf>
      <fill>
        <patternFill patternType="solid">
          <bgColor rgb="FF1C5186"/>
        </patternFill>
      </fill>
    </dxf>
    <dxf>
      <fill>
        <patternFill patternType="solid">
          <bgColor rgb="FF1C5186"/>
        </patternFill>
      </fill>
    </dxf>
    <dxf>
      <font>
        <b val="0"/>
      </font>
    </dxf>
    <dxf>
      <font>
        <color theme="1"/>
      </font>
    </dxf>
    <dxf>
      <fill>
        <patternFill>
          <bgColor rgb="FFFEF8D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b/>
      </font>
    </dxf>
    <dxf>
      <font>
        <color rgb="FFF8D81E"/>
      </font>
    </dxf>
    <dxf>
      <fill>
        <patternFill>
          <bgColor rgb="FF043089"/>
        </patternFill>
      </fill>
    </dxf>
    <dxf>
      <numFmt numFmtId="165" formatCode="&quot;R$&quot;\ #,##0.00"/>
    </dxf>
    <dxf>
      <numFmt numFmtId="165" formatCode="&quot;R$&quot;\ #,##0.00"/>
    </dxf>
    <dxf>
      <font>
        <b/>
      </font>
    </dxf>
    <dxf>
      <font>
        <color rgb="FFF8D81E"/>
      </font>
    </dxf>
    <dxf>
      <fill>
        <patternFill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ont>
        <color theme="2"/>
      </font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EF8D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FEF8D2"/>
        </patternFill>
      </fill>
    </dxf>
    <dxf>
      <numFmt numFmtId="164" formatCode="#,##0.00%;\-#,##0.00%;#,##0.00%"/>
      <fill>
        <patternFill patternType="solid">
          <fgColor indexed="64"/>
          <bgColor rgb="FFFFFCEB"/>
        </patternFill>
      </fill>
      <alignment horizontal="center" vertical="center"/>
    </dxf>
    <dxf>
      <font>
        <b/>
      </font>
    </dxf>
    <dxf>
      <font>
        <color rgb="FFF8D81E"/>
      </font>
    </dxf>
    <dxf>
      <fill>
        <patternFill>
          <bgColor rgb="FF043089"/>
        </patternFill>
      </fill>
    </dxf>
    <dxf>
      <alignment vertical="bottom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ont>
        <color rgb="FFF8D81E"/>
      </font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fill>
        <patternFill patternType="solid">
          <bgColor rgb="FF043089"/>
        </patternFill>
      </fill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alignment horizontal="centerContinuous" vertical="center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bgColor rgb="FF04308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2 2" pivot="0" table="0" count="10" xr9:uid="{92D0894F-E887-4AC4-9572-5813067F425F}">
      <tableStyleElement type="wholeTable" dxfId="1828"/>
      <tableStyleElement type="headerRow" dxfId="1827"/>
    </tableStyle>
  </tableStyles>
  <colors>
    <mruColors>
      <color rgb="FF043089"/>
      <color rgb="FFF8D81E"/>
      <color rgb="FFFFFCEB"/>
      <color rgb="FFFCEC8C"/>
      <color rgb="FFFEF8D2"/>
      <color rgb="FF1C5186"/>
      <color rgb="FFFDF2B1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07/relationships/slicerCache" Target="slicerCaches/slicerCache2.xml"/><Relationship Id="rId21" Type="http://schemas.openxmlformats.org/officeDocument/2006/relationships/pivotCacheDefinition" Target="pivotCache/pivotCacheDefinition14.xml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63" Type="http://schemas.openxmlformats.org/officeDocument/2006/relationships/customXml" Target="../customXml/item29.xml"/><Relationship Id="rId68" Type="http://schemas.openxmlformats.org/officeDocument/2006/relationships/customXml" Target="../customXml/item34.xml"/><Relationship Id="rId84" Type="http://schemas.openxmlformats.org/officeDocument/2006/relationships/customXml" Target="../customXml/item50.xml"/><Relationship Id="rId89" Type="http://schemas.openxmlformats.org/officeDocument/2006/relationships/customXml" Target="../customXml/item55.xml"/><Relationship Id="rId16" Type="http://schemas.openxmlformats.org/officeDocument/2006/relationships/pivotCacheDefinition" Target="pivotCache/pivotCacheDefinition9.xml"/><Relationship Id="rId11" Type="http://schemas.openxmlformats.org/officeDocument/2006/relationships/pivotCacheDefinition" Target="pivotCache/pivotCacheDefinition4.xml"/><Relationship Id="rId32" Type="http://schemas.openxmlformats.org/officeDocument/2006/relationships/sheetMetadata" Target="metadata.xml"/><Relationship Id="rId37" Type="http://schemas.openxmlformats.org/officeDocument/2006/relationships/customXml" Target="../customXml/item3.xml"/><Relationship Id="rId53" Type="http://schemas.openxmlformats.org/officeDocument/2006/relationships/customXml" Target="../customXml/item19.xml"/><Relationship Id="rId58" Type="http://schemas.openxmlformats.org/officeDocument/2006/relationships/customXml" Target="../customXml/item24.xml"/><Relationship Id="rId74" Type="http://schemas.openxmlformats.org/officeDocument/2006/relationships/customXml" Target="../customXml/item40.xml"/><Relationship Id="rId79" Type="http://schemas.openxmlformats.org/officeDocument/2006/relationships/customXml" Target="../customXml/item45.xml"/><Relationship Id="rId102" Type="http://schemas.openxmlformats.org/officeDocument/2006/relationships/customXml" Target="../customXml/item68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56.xml"/><Relationship Id="rId95" Type="http://schemas.openxmlformats.org/officeDocument/2006/relationships/customXml" Target="../customXml/item61.xml"/><Relationship Id="rId22" Type="http://schemas.openxmlformats.org/officeDocument/2006/relationships/pivotCacheDefinition" Target="pivotCache/pivotCacheDefinition15.xml"/><Relationship Id="rId27" Type="http://schemas.microsoft.com/office/2007/relationships/slicerCache" Target="slicerCaches/slicerCache3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64" Type="http://schemas.openxmlformats.org/officeDocument/2006/relationships/customXml" Target="../customXml/item30.xml"/><Relationship Id="rId69" Type="http://schemas.openxmlformats.org/officeDocument/2006/relationships/customXml" Target="../customXml/item35.xml"/><Relationship Id="rId80" Type="http://schemas.openxmlformats.org/officeDocument/2006/relationships/customXml" Target="../customXml/item46.xml"/><Relationship Id="rId85" Type="http://schemas.openxmlformats.org/officeDocument/2006/relationships/customXml" Target="../customXml/item51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59" Type="http://schemas.openxmlformats.org/officeDocument/2006/relationships/customXml" Target="../customXml/item25.xml"/><Relationship Id="rId103" Type="http://schemas.openxmlformats.org/officeDocument/2006/relationships/customXml" Target="../customXml/item69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7.xml"/><Relationship Id="rId54" Type="http://schemas.openxmlformats.org/officeDocument/2006/relationships/customXml" Target="../customXml/item20.xml"/><Relationship Id="rId62" Type="http://schemas.openxmlformats.org/officeDocument/2006/relationships/customXml" Target="../customXml/item28.xml"/><Relationship Id="rId70" Type="http://schemas.openxmlformats.org/officeDocument/2006/relationships/customXml" Target="../customXml/item36.xml"/><Relationship Id="rId75" Type="http://schemas.openxmlformats.org/officeDocument/2006/relationships/customXml" Target="../customXml/item41.xml"/><Relationship Id="rId83" Type="http://schemas.openxmlformats.org/officeDocument/2006/relationships/customXml" Target="../customXml/item49.xml"/><Relationship Id="rId88" Type="http://schemas.openxmlformats.org/officeDocument/2006/relationships/customXml" Target="../customXml/item54.xml"/><Relationship Id="rId91" Type="http://schemas.openxmlformats.org/officeDocument/2006/relationships/customXml" Target="../customXml/item57.xml"/><Relationship Id="rId96" Type="http://schemas.openxmlformats.org/officeDocument/2006/relationships/customXml" Target="../customXml/item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pivotCacheDefinition" Target="pivotCache/pivotCacheDefinition16.xml"/><Relationship Id="rId28" Type="http://schemas.openxmlformats.org/officeDocument/2006/relationships/theme" Target="theme/theme1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Relationship Id="rId57" Type="http://schemas.openxmlformats.org/officeDocument/2006/relationships/customXml" Target="../customXml/item23.xml"/><Relationship Id="rId10" Type="http://schemas.openxmlformats.org/officeDocument/2006/relationships/pivotCacheDefinition" Target="pivotCache/pivotCacheDefinition3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Relationship Id="rId60" Type="http://schemas.openxmlformats.org/officeDocument/2006/relationships/customXml" Target="../customXml/item26.xml"/><Relationship Id="rId65" Type="http://schemas.openxmlformats.org/officeDocument/2006/relationships/customXml" Target="../customXml/item31.xml"/><Relationship Id="rId73" Type="http://schemas.openxmlformats.org/officeDocument/2006/relationships/customXml" Target="../customXml/item39.xml"/><Relationship Id="rId78" Type="http://schemas.openxmlformats.org/officeDocument/2006/relationships/customXml" Target="../customXml/item44.xml"/><Relationship Id="rId81" Type="http://schemas.openxmlformats.org/officeDocument/2006/relationships/customXml" Target="../customXml/item47.xml"/><Relationship Id="rId86" Type="http://schemas.openxmlformats.org/officeDocument/2006/relationships/customXml" Target="../customXml/item52.xml"/><Relationship Id="rId94" Type="http://schemas.openxmlformats.org/officeDocument/2006/relationships/customXml" Target="../customXml/item60.xml"/><Relationship Id="rId99" Type="http://schemas.openxmlformats.org/officeDocument/2006/relationships/customXml" Target="../customXml/item65.xml"/><Relationship Id="rId101" Type="http://schemas.openxmlformats.org/officeDocument/2006/relationships/customXml" Target="../customXml/item6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39" Type="http://schemas.openxmlformats.org/officeDocument/2006/relationships/customXml" Target="../customXml/item5.xml"/><Relationship Id="rId34" Type="http://schemas.openxmlformats.org/officeDocument/2006/relationships/calcChain" Target="calcChain.xml"/><Relationship Id="rId50" Type="http://schemas.openxmlformats.org/officeDocument/2006/relationships/customXml" Target="../customXml/item16.xml"/><Relationship Id="rId55" Type="http://schemas.openxmlformats.org/officeDocument/2006/relationships/customXml" Target="../customXml/item21.xml"/><Relationship Id="rId76" Type="http://schemas.openxmlformats.org/officeDocument/2006/relationships/customXml" Target="../customXml/item42.xml"/><Relationship Id="rId97" Type="http://schemas.openxmlformats.org/officeDocument/2006/relationships/customXml" Target="../customXml/item63.xml"/><Relationship Id="rId104" Type="http://schemas.openxmlformats.org/officeDocument/2006/relationships/customXml" Target="../customXml/item70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7.xml"/><Relationship Id="rId92" Type="http://schemas.openxmlformats.org/officeDocument/2006/relationships/customXml" Target="../customXml/item58.xml"/><Relationship Id="rId2" Type="http://schemas.openxmlformats.org/officeDocument/2006/relationships/worksheet" Target="worksheets/sheet2.xml"/><Relationship Id="rId29" Type="http://schemas.openxmlformats.org/officeDocument/2006/relationships/connections" Target="connections.xml"/><Relationship Id="rId24" Type="http://schemas.openxmlformats.org/officeDocument/2006/relationships/pivotCacheDefinition" Target="pivotCache/pivotCacheDefinition17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66" Type="http://schemas.openxmlformats.org/officeDocument/2006/relationships/customXml" Target="../customXml/item32.xml"/><Relationship Id="rId87" Type="http://schemas.openxmlformats.org/officeDocument/2006/relationships/customXml" Target="../customXml/item53.xml"/><Relationship Id="rId61" Type="http://schemas.openxmlformats.org/officeDocument/2006/relationships/customXml" Target="../customXml/item27.xml"/><Relationship Id="rId82" Type="http://schemas.openxmlformats.org/officeDocument/2006/relationships/customXml" Target="../customXml/item48.xml"/><Relationship Id="rId19" Type="http://schemas.openxmlformats.org/officeDocument/2006/relationships/pivotCacheDefinition" Target="pivotCache/pivotCacheDefinition12.xml"/><Relationship Id="rId14" Type="http://schemas.openxmlformats.org/officeDocument/2006/relationships/pivotCacheDefinition" Target="pivotCache/pivotCacheDefinition7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56" Type="http://schemas.openxmlformats.org/officeDocument/2006/relationships/customXml" Target="../customXml/item22.xml"/><Relationship Id="rId77" Type="http://schemas.openxmlformats.org/officeDocument/2006/relationships/customXml" Target="../customXml/item43.xml"/><Relationship Id="rId100" Type="http://schemas.openxmlformats.org/officeDocument/2006/relationships/customXml" Target="../customXml/item66.xml"/><Relationship Id="rId105" Type="http://schemas.openxmlformats.org/officeDocument/2006/relationships/customXml" Target="../customXml/item71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17.xml"/><Relationship Id="rId72" Type="http://schemas.openxmlformats.org/officeDocument/2006/relationships/customXml" Target="../customXml/item38.xml"/><Relationship Id="rId93" Type="http://schemas.openxmlformats.org/officeDocument/2006/relationships/customXml" Target="../customXml/item59.xml"/><Relationship Id="rId98" Type="http://schemas.openxmlformats.org/officeDocument/2006/relationships/customXml" Target="../customXml/item64.xml"/><Relationship Id="rId3" Type="http://schemas.openxmlformats.org/officeDocument/2006/relationships/worksheet" Target="worksheets/sheet3.xml"/><Relationship Id="rId25" Type="http://schemas.microsoft.com/office/2007/relationships/slicerCache" Target="slicerCaches/slicerCache1.xml"/><Relationship Id="rId46" Type="http://schemas.openxmlformats.org/officeDocument/2006/relationships/customXml" Target="../customXml/item12.xml"/><Relationship Id="rId67" Type="http://schemas.openxmlformats.org/officeDocument/2006/relationships/customXml" Target="../customXml/item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64E-4F32-8988-B0F56BA81D62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64E-4F32-8988-B0F56BA81D62}"/>
              </c:ext>
            </c:extLst>
          </c:dPt>
          <c:cat>
            <c:strRef>
              <c:f>AUX!$B$102:$C$102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AUX!$B$103:$C$103</c:f>
              <c:numCache>
                <c:formatCode>General</c:formatCode>
                <c:ptCount val="2"/>
                <c:pt idx="0">
                  <c:v>4269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4E-4F32-8988-B0F56BA81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AEA-47A3-8AF0-2761C5F02402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AEA-47A3-8AF0-2761C5F02402}"/>
              </c:ext>
            </c:extLst>
          </c:dPt>
          <c:cat>
            <c:strRef>
              <c:f>AUX!$E$102:$F$102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AUX!$E$103:$F$103</c:f>
              <c:numCache>
                <c:formatCode>General</c:formatCode>
                <c:ptCount val="2"/>
                <c:pt idx="0">
                  <c:v>4604</c:v>
                </c:pt>
                <c:pt idx="1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AEA-47A3-8AF0-2761C5F02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274-4F8C-9105-ED82C4B42810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274-4F8C-9105-ED82C4B42810}"/>
              </c:ext>
            </c:extLst>
          </c:dPt>
          <c:cat>
            <c:strRef>
              <c:f>AUX!$H$102:$I$102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AUX!$H$103:$I$103</c:f>
              <c:numCache>
                <c:formatCode>General</c:formatCode>
                <c:ptCount val="2"/>
                <c:pt idx="0">
                  <c:v>3041</c:v>
                </c:pt>
                <c:pt idx="1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274-4F8C-9105-ED82C4B42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96F-42A9-87EB-C78329D7299D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96F-42A9-87EB-C78329D7299D}"/>
              </c:ext>
            </c:extLst>
          </c:dPt>
          <c:cat>
            <c:strRef>
              <c:f>AUX!$K$102:$L$102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AUX!$K$103:$L$103</c:f>
              <c:numCache>
                <c:formatCode>General</c:formatCode>
                <c:ptCount val="2"/>
                <c:pt idx="0">
                  <c:v>0</c:v>
                </c:pt>
                <c:pt idx="1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96F-42A9-87EB-C78329D72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133-4899-A73A-A1249EEB3ED4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133-4899-A73A-A1249EEB3ED4}"/>
              </c:ext>
            </c:extLst>
          </c:dPt>
          <c:cat>
            <c:strRef>
              <c:f>AUX!$B$106:$C$106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AUX!$B$107:$C$107</c:f>
              <c:numCache>
                <c:formatCode>_("R$"* #,##0.00_);_("R$"* \(#,##0.00\);_("R$"* "-"??_);_(@_)</c:formatCode>
                <c:ptCount val="2"/>
                <c:pt idx="0" formatCode="&quot;R$&quot;\ #,##0.00">
                  <c:v>1342212.84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33-4899-A73A-A1249EEB3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810-48F4-93B9-7CC7A57E7026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810-48F4-93B9-7CC7A57E7026}"/>
              </c:ext>
            </c:extLst>
          </c:dPt>
          <c:cat>
            <c:strRef>
              <c:f>AUX!$E$106:$F$106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AUX!$E$107:$F$107</c:f>
              <c:numCache>
                <c:formatCode>_("R$"* #,##0.00_);_("R$"* \(#,##0.00\);_("R$"* "-"??_);_(@_)</c:formatCode>
                <c:ptCount val="2"/>
                <c:pt idx="0" formatCode="&quot;R$&quot;\ #,##0.00">
                  <c:v>3046803.05</c:v>
                </c:pt>
                <c:pt idx="1">
                  <c:v>553196.95000000019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810-48F4-93B9-7CC7A57E7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D2E-44A2-9F0C-27D1038222DF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D2E-44A2-9F0C-27D1038222DF}"/>
              </c:ext>
            </c:extLst>
          </c:dPt>
          <c:cat>
            <c:strRef>
              <c:f>AUX!$H$106:$I$106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AUX!$H$107:$I$107</c:f>
              <c:numCache>
                <c:formatCode>_("R$"* #,##0.00_);_("R$"* \(#,##0.00\);_("R$"* "-"??_);_(@_)</c:formatCode>
                <c:ptCount val="2"/>
                <c:pt idx="0" formatCode="&quot;R$&quot;\ #,##0.00">
                  <c:v>1435479.13</c:v>
                </c:pt>
                <c:pt idx="1">
                  <c:v>264520.87000000011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D2E-44A2-9F0C-27D103822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C50-42DB-A51C-3A220E15A183}"/>
              </c:ext>
            </c:extLst>
          </c:dPt>
          <c:dPt>
            <c:idx val="1"/>
            <c:bubble3D val="0"/>
            <c:spPr>
              <a:solidFill>
                <a:srgbClr val="FEF8D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C50-42DB-A51C-3A220E15A183}"/>
              </c:ext>
            </c:extLst>
          </c:dPt>
          <c:cat>
            <c:strRef>
              <c:f>AUX!$K$106:$L$106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AUX!$K$107:$L$107</c:f>
              <c:numCache>
                <c:formatCode>_("R$"* #,##0.00_);_("R$"* \(#,##0.00\);_("R$"* "-"??_);_(@_)</c:formatCode>
                <c:ptCount val="2"/>
                <c:pt idx="0" formatCode="&quot;R$&quot;\ #,##0.00">
                  <c:v>0</c:v>
                </c:pt>
                <c:pt idx="1">
                  <c:v>1600000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C50-42DB-A51C-3A220E15A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593090278353805E-2"/>
          <c:y val="0"/>
          <c:w val="0.84919828238130546"/>
          <c:h val="0.96417694428091427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3FB-4FA1-BA61-71B148F1B1C0}"/>
              </c:ext>
            </c:extLst>
          </c:dPt>
          <c:dPt>
            <c:idx val="1"/>
            <c:bubble3D val="0"/>
            <c:spPr>
              <a:solidFill>
                <a:srgbClr val="FCEC8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3FB-4FA1-BA61-71B148F1B1C0}"/>
              </c:ext>
            </c:extLst>
          </c:dPt>
          <c:cat>
            <c:strRef>
              <c:f>AUX!$N$106:$O$106</c:f>
              <c:strCache>
                <c:ptCount val="2"/>
                <c:pt idx="0">
                  <c:v>REALIZADO</c:v>
                </c:pt>
                <c:pt idx="1">
                  <c:v>GAP</c:v>
                </c:pt>
              </c:strCache>
            </c:strRef>
          </c:cat>
          <c:val>
            <c:numRef>
              <c:f>AUX!$N$107:$O$107</c:f>
              <c:numCache>
                <c:formatCode>_("R$"* #,##0.00_);_("R$"* \(#,##0.00\);_("R$"* "-"??_);_(@_)</c:formatCode>
                <c:ptCount val="2"/>
                <c:pt idx="0" formatCode="&quot;R$&quot;\ #,##0.00">
                  <c:v>5824495.0199999996</c:v>
                </c:pt>
                <c:pt idx="1">
                  <c:v>2375504.9800000004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FB-4FA1-BA61-71B148F1B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11" Type="http://schemas.openxmlformats.org/officeDocument/2006/relationships/image" Target="../media/image3.emf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7409</xdr:colOff>
      <xdr:row>0</xdr:row>
      <xdr:rowOff>74543</xdr:rowOff>
    </xdr:from>
    <xdr:to>
      <xdr:col>12</xdr:col>
      <xdr:colOff>426720</xdr:colOff>
      <xdr:row>3</xdr:row>
      <xdr:rowOff>125412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996CA8D-D8FA-49EE-8812-9D81C7ED3080}"/>
            </a:ext>
          </a:extLst>
        </xdr:cNvPr>
        <xdr:cNvSpPr/>
      </xdr:nvSpPr>
      <xdr:spPr>
        <a:xfrm>
          <a:off x="60749" y="74543"/>
          <a:ext cx="8633671" cy="492829"/>
        </a:xfrm>
        <a:prstGeom prst="rect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kern="1200" baseline="0"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INCENTIVO SANTA HELENA</a:t>
          </a:r>
          <a:endParaRPr lang="pt-BR" sz="1463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635</xdr:colOff>
      <xdr:row>3</xdr:row>
      <xdr:rowOff>165096</xdr:rowOff>
    </xdr:from>
    <xdr:to>
      <xdr:col>12</xdr:col>
      <xdr:colOff>419100</xdr:colOff>
      <xdr:row>131</xdr:row>
      <xdr:rowOff>67235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DDF7B0-F369-46BD-BCC6-9BCC5EC95D11}"/>
            </a:ext>
          </a:extLst>
        </xdr:cNvPr>
        <xdr:cNvSpPr/>
      </xdr:nvSpPr>
      <xdr:spPr>
        <a:xfrm>
          <a:off x="56664" y="602125"/>
          <a:ext cx="8733230" cy="21495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SANTA HELENA</a:t>
          </a:r>
          <a:r>
            <a:rPr lang="pt-BR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CAMPANHA DE INCENTIVO JUNINA 2026</a:t>
          </a:r>
          <a:endParaRPr lang="pt-BR" sz="16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Abril a Julho 2026</a:t>
          </a:r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 financeira: </a:t>
          </a:r>
          <a:r>
            <a:rPr lang="pt-BR" sz="12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R$ 8.200.000,00</a:t>
          </a:r>
          <a:endParaRPr lang="pt-BR" sz="12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GATILHO¹: </a:t>
          </a:r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Distribuidora Muller precisa atingir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23%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margem de contribuição.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GATILHO²: 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 Distribuidora Muller precisa atingir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100%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da meta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Financeira total</a:t>
          </a: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VENDEDORES E REPRESENTANTES VAREJO PAUTA M: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Serão premiados os 5 melhores colocados no ranking de cada equipe do varejo conforme mecanica e premiação abaixo: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Atingimento meta Financeira total da campanha: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Abril: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2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 meta de Positivação no mes de Maio: 2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 meta de Positivação no mes de Junho: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Julho: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Barracas montadas(foto):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5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Ponto extra(foto):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chemeClr val="dk1"/>
              </a:solidFill>
              <a:effectLst/>
              <a:uLnTx/>
              <a:uFillTx/>
              <a:latin typeface="+mn-lt"/>
              <a:ea typeface="+mn-ea"/>
              <a:cs typeface="+mn-cs"/>
            </a:rPr>
            <a:t>5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Positivação paçoca zero: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-Positivação de lançamentos: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 PONTO(POR SKU POSITIVADO)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1º colocado 1.200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2º colocado 1.000 pontos</a:t>
          </a: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3º colocado 800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4º colocado 600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5º colocado 400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VENDEDORAS VAREJO  PC (Norte D, Sul D e  VENDAS INTERNAS)</a:t>
          </a: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Serão premiados os 5 melhores colocados no ranking de cada equipe do varejo conforme mecanica e premiação abaixo: </a:t>
          </a:r>
        </a:p>
        <a:p>
          <a:pPr eaLnBrk="1" fontAlgn="auto" latinLnBrk="0" hangingPunct="1"/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meta Financeira  total da campanha: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Abril: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Maio: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Junho: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Julho: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Barracas montadas(foto):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Ponto extra(foto):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Positivação paçoca zero: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PONTO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-Positivação de lançamentos: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PONTO(POR SKU POSITIVADO)</a:t>
          </a:r>
        </a:p>
        <a:p>
          <a:pPr eaLnBrk="1" fontAlgn="auto" latinLnBrk="0" hangingPunct="1"/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1º colocado 1.200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2º colocado 1.000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3º colocado 800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4º colocado 600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5º colocado 400 pontos</a:t>
          </a:r>
          <a:endParaRPr lang="pt-BR" sz="1200">
            <a:effectLst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*CRITÉRIO DE DESEMPATE: MAIOR PERCENTUAL DE CLIENTES POSITIVADOS X BASE.</a:t>
          </a:r>
        </a:p>
        <a:p>
          <a:pPr eaLnBrk="1" fontAlgn="auto" latinLnBrk="0" hangingPunct="1"/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VENDEDORES/REPRESENTANTES MÉDIAS CONTAS: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Serão premiados os 4 melhores colocados no ranking de cada equipe Medias Contas conforme mecanica e premiação abaixo: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Atingimento meta Financeira total da campanha: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10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Atingimento da meta financeira no mes de Abril: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da meta financeira no mes de Maio: 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da meta financeira no mes de Junho: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Atingimento da meta financeira no mes de Julho 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Barracas montadas(foto):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Ponto extra(foto):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 PONTOS</a:t>
          </a:r>
          <a:endParaRPr kumimoji="0" lang="pt-BR" sz="12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Linha Zero açucar, presente na Barraca ou ponto extra: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2 PONTOS (comprovação via foto)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Lançamentos, estar presente com no minimo 04 lançamentos Santa Helena na Barraca ou ponto extra: 3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PONTOS (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comprovação via foto)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1º colocado 1.200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2º colocado 1.000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3º colocado 800 pontos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4º colocado 600 pontos</a:t>
          </a:r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*CRITÉRIO DE DESEMPATE: MAIOR PERCENTUAL FINANCEIRO REALIZADO X META DA CAMPANHA.</a:t>
          </a:r>
          <a:endParaRPr lang="pt-BR" sz="120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VENDEDORES/REPRESENTANTES KA (Pedro, Cleber, Izabel, Renan e Camila)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Atingindo a sua meta financeira da campanha, poderá receber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1.000 PONTOS.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SUPERVISORES/LIDER PAUTA M &amp; VENDAS INTERNAS: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</a:t>
          </a: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Atingimento meta Financeira  total de sua equipe: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Abril: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Maio: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Junho: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Julho: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125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SUPERVISORES PAUTA D(Norte D e Sul D):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-Atingimento meta Financeira  total de sua equipe: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300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Abril: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Maio: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Junho: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 Atingiu a meta de Positivação no mes de Julho: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50 PONTOS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SUPERVISORES MÉDIAS CONTAS(   FLP-SUL MC/KA M, NORTE MC/KA M)</a:t>
          </a: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a meta financeira de sua equipe, poderá receber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1.200 PONTOS</a:t>
          </a:r>
        </a:p>
        <a:p>
          <a:pPr eaLnBrk="1" fontAlgn="auto" latinLnBrk="0" hangingPunct="1"/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 NORTE MC/KA D e FLP-SUL MC/KA D</a:t>
          </a:r>
          <a:endParaRPr lang="pt-BR" sz="1200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Atingindo a meta financeira de sua equipe, poderá receber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1.000 PONTOS</a:t>
          </a:r>
          <a:endParaRPr lang="pt-BR" sz="1200">
            <a:effectLst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GERENTE DE VENDAS PAUTA D &amp; PAUTA M:</a:t>
          </a: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-Atingimento meta Financeira  total Dmuller: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900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Abril: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Maio: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Junho: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Atingiu a meta de Positivação no mes de Julho: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 PONTOS</a:t>
          </a:r>
          <a:endParaRPr lang="pt-B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PROMOTORES MERCHANDISING: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Os 30 melhores colocados no ranking poderão receber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250 PONTOS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conforme critérios abaixo: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Cada fotos e Execução: 1PONTO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Cada barraca montada: 1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Cada ponto extra: 1 PONTO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*CRITÉRIO DE DESEMPATE: MAIOR NÚMERO DE BARRACAS MONTADAS.</a:t>
          </a:r>
          <a:endParaRPr lang="pt-BR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effectLst/>
            </a:rPr>
            <a:t>PREMIAÇÃO EXTRA: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rgbClr val="FF0000"/>
              </a:solidFill>
              <a:effectLst/>
            </a:rPr>
            <a:t>Todos os vendedores varejo que atingirem suas metas de Positivação e Faturamento total, podem receber 1 cupom para concorrer ao sorteio de uma SmartTV.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rgbClr val="FF0000"/>
              </a:solidFill>
              <a:effectLst/>
            </a:rPr>
            <a:t>Todos os vendedores Médias contas que atingirem suas metas de Faturamento total, podem receber 1 cupom para concorrer ao sorteio de </a:t>
          </a:r>
          <a:r>
            <a:rPr kumimoji="0" lang="pt-BR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uma SmartTV.</a:t>
          </a:r>
          <a:endParaRPr lang="pt-BR" sz="1200" b="1" baseline="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>
            <a:effectLst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2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304800</xdr:colOff>
      <xdr:row>41</xdr:row>
      <xdr:rowOff>126999</xdr:rowOff>
    </xdr:to>
    <xdr:sp macro="" textlink="">
      <xdr:nvSpPr>
        <xdr:cNvPr id="4" name="AutoShape 5" descr="Visualização da imagem">
          <a:extLst>
            <a:ext uri="{FF2B5EF4-FFF2-40B4-BE49-F238E27FC236}">
              <a16:creationId xmlns:a16="http://schemas.microsoft.com/office/drawing/2014/main" id="{FFBF4690-34D9-4E36-81E4-00D4DC61B9FA}"/>
            </a:ext>
          </a:extLst>
        </xdr:cNvPr>
        <xdr:cNvSpPr>
          <a:spLocks noChangeAspect="1" noChangeArrowheads="1"/>
        </xdr:cNvSpPr>
      </xdr:nvSpPr>
      <xdr:spPr bwMode="auto">
        <a:xfrm>
          <a:off x="12963525" y="3952875"/>
          <a:ext cx="304800" cy="307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100965</xdr:colOff>
      <xdr:row>1</xdr:row>
      <xdr:rowOff>148353</xdr:rowOff>
    </xdr:from>
    <xdr:to>
      <xdr:col>12</xdr:col>
      <xdr:colOff>561812</xdr:colOff>
      <xdr:row>11</xdr:row>
      <xdr:rowOff>131982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DE6E3A0-3024-4558-80CD-028F64322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1285" y="224553"/>
          <a:ext cx="2510515" cy="1812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358321</xdr:colOff>
      <xdr:row>0</xdr:row>
      <xdr:rowOff>581025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E6274DB-403A-4E22-8121-CE1C3E061ED7}"/>
            </a:ext>
          </a:extLst>
        </xdr:cNvPr>
        <xdr:cNvSpPr/>
      </xdr:nvSpPr>
      <xdr:spPr>
        <a:xfrm>
          <a:off x="0" y="0"/>
          <a:ext cx="10746921" cy="581025"/>
        </a:xfrm>
        <a:prstGeom prst="rect">
          <a:avLst/>
        </a:prstGeom>
        <a:gradFill>
          <a:gsLst>
            <a:gs pos="98000">
              <a:schemeClr val="tx2">
                <a:lumMod val="75000"/>
                <a:lumOff val="25000"/>
              </a:schemeClr>
            </a:gs>
            <a:gs pos="68000">
              <a:srgbClr val="043089"/>
            </a:gs>
          </a:gsLst>
          <a:lin ang="5400000" scaled="1"/>
        </a:gradFill>
        <a:ln>
          <a:solidFill>
            <a:srgbClr val="04308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61715</xdr:rowOff>
    </xdr:from>
    <xdr:to>
      <xdr:col>4</xdr:col>
      <xdr:colOff>237430</xdr:colOff>
      <xdr:row>0</xdr:row>
      <xdr:rowOff>561124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6FC1F66-A585-4055-9F25-C345ADE192F8}"/>
            </a:ext>
          </a:extLst>
        </xdr:cNvPr>
        <xdr:cNvSpPr txBox="1"/>
      </xdr:nvSpPr>
      <xdr:spPr>
        <a:xfrm>
          <a:off x="0" y="61715"/>
          <a:ext cx="6968430" cy="499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>
              <a:solidFill>
                <a:srgbClr val="F8D81E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                SANTA HELENA JUNINA - 2026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438222</xdr:colOff>
      <xdr:row>2</xdr:row>
      <xdr:rowOff>285507</xdr:rowOff>
    </xdr:from>
    <xdr:to>
      <xdr:col>2</xdr:col>
      <xdr:colOff>789314</xdr:colOff>
      <xdr:row>10</xdr:row>
      <xdr:rowOff>96184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07BC5E8-CF84-4646-A324-992488F33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434" t="25050" r="23839" b="19847"/>
        <a:stretch>
          <a:fillRect/>
        </a:stretch>
      </xdr:blipFill>
      <xdr:spPr>
        <a:xfrm>
          <a:off x="438222" y="1899154"/>
          <a:ext cx="2113591" cy="14258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16383</xdr:col>
      <xdr:colOff>6186714</xdr:colOff>
      <xdr:row>0</xdr:row>
      <xdr:rowOff>581025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D7367F8B-1B01-4770-AA58-71EFE4E83C16}"/>
            </a:ext>
          </a:extLst>
        </xdr:cNvPr>
        <xdr:cNvGrpSpPr/>
      </xdr:nvGrpSpPr>
      <xdr:grpSpPr>
        <a:xfrm>
          <a:off x="0" y="0"/>
          <a:ext cx="16659918" cy="577850"/>
          <a:chOff x="0" y="-3420"/>
          <a:chExt cx="21249527" cy="58102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4B7298CF-C434-A338-C32E-EA12AE9A4532}"/>
              </a:ext>
            </a:extLst>
          </xdr:cNvPr>
          <xdr:cNvSpPr/>
        </xdr:nvSpPr>
        <xdr:spPr>
          <a:xfrm>
            <a:off x="0" y="-3420"/>
            <a:ext cx="21249527" cy="581025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C995A67E-FA99-66BC-3D82-ACA6369E0BCD}"/>
              </a:ext>
            </a:extLst>
          </xdr:cNvPr>
          <xdr:cNvSpPr txBox="1"/>
        </xdr:nvSpPr>
        <xdr:spPr>
          <a:xfrm>
            <a:off x="3061063" y="64645"/>
            <a:ext cx="13778443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                 SANTA HELENA JUNINA - 2026</a:t>
            </a:r>
          </a:p>
        </xdr:txBody>
      </xdr:sp>
    </xdr:grpSp>
    <xdr:clientData/>
  </xdr:twoCellAnchor>
  <xdr:twoCellAnchor>
    <xdr:from>
      <xdr:col>4</xdr:col>
      <xdr:colOff>235562</xdr:colOff>
      <xdr:row>1</xdr:row>
      <xdr:rowOff>189778</xdr:rowOff>
    </xdr:from>
    <xdr:to>
      <xdr:col>5</xdr:col>
      <xdr:colOff>983083</xdr:colOff>
      <xdr:row>2</xdr:row>
      <xdr:rowOff>342444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2063F96-0304-0759-BB96-06DA4B910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155689</xdr:colOff>
      <xdr:row>1</xdr:row>
      <xdr:rowOff>161672</xdr:rowOff>
    </xdr:from>
    <xdr:to>
      <xdr:col>9</xdr:col>
      <xdr:colOff>276972</xdr:colOff>
      <xdr:row>2</xdr:row>
      <xdr:rowOff>328146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48C7FC6-07E8-36BE-018A-55FC678A3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346441</xdr:colOff>
      <xdr:row>1</xdr:row>
      <xdr:rowOff>161657</xdr:rowOff>
    </xdr:from>
    <xdr:to>
      <xdr:col>12</xdr:col>
      <xdr:colOff>153708</xdr:colOff>
      <xdr:row>2</xdr:row>
      <xdr:rowOff>310590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96D0366-AD58-6D74-850E-9D04A9369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367846</xdr:colOff>
      <xdr:row>1</xdr:row>
      <xdr:rowOff>159489</xdr:rowOff>
    </xdr:from>
    <xdr:to>
      <xdr:col>14</xdr:col>
      <xdr:colOff>1095002</xdr:colOff>
      <xdr:row>2</xdr:row>
      <xdr:rowOff>305733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A1B64F5-7309-6EF0-F0E7-65E07CD44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619970</xdr:colOff>
      <xdr:row>9</xdr:row>
      <xdr:rowOff>101047</xdr:rowOff>
    </xdr:from>
    <xdr:to>
      <xdr:col>5</xdr:col>
      <xdr:colOff>561991</xdr:colOff>
      <xdr:row>10</xdr:row>
      <xdr:rowOff>606034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607394C-4302-2C62-F0AD-9EFD6DF6A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686743</xdr:colOff>
      <xdr:row>9</xdr:row>
      <xdr:rowOff>106711</xdr:rowOff>
    </xdr:from>
    <xdr:to>
      <xdr:col>8</xdr:col>
      <xdr:colOff>635561</xdr:colOff>
      <xdr:row>10</xdr:row>
      <xdr:rowOff>600371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E0122F0F-EEC8-1348-4E2D-0F33B734F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658468</xdr:colOff>
      <xdr:row>9</xdr:row>
      <xdr:rowOff>105855</xdr:rowOff>
    </xdr:from>
    <xdr:to>
      <xdr:col>11</xdr:col>
      <xdr:colOff>686734</xdr:colOff>
      <xdr:row>10</xdr:row>
      <xdr:rowOff>601226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AD8BB09-5DF6-9A6B-5294-C97908EBD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580025</xdr:colOff>
      <xdr:row>9</xdr:row>
      <xdr:rowOff>96590</xdr:rowOff>
    </xdr:from>
    <xdr:to>
      <xdr:col>14</xdr:col>
      <xdr:colOff>933263</xdr:colOff>
      <xdr:row>10</xdr:row>
      <xdr:rowOff>641911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AD31C54-567A-2FE4-D123-600859D8D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140073</xdr:colOff>
      <xdr:row>9</xdr:row>
      <xdr:rowOff>106285</xdr:rowOff>
    </xdr:from>
    <xdr:to>
      <xdr:col>18</xdr:col>
      <xdr:colOff>84749</xdr:colOff>
      <xdr:row>10</xdr:row>
      <xdr:rowOff>600796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96A52FC-5EFE-41BA-1BC7-1C0B7EAC6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522831</xdr:colOff>
          <xdr:row>12</xdr:row>
          <xdr:rowOff>23622</xdr:rowOff>
        </xdr:from>
        <xdr:to>
          <xdr:col>2</xdr:col>
          <xdr:colOff>639577</xdr:colOff>
          <xdr:row>14</xdr:row>
          <xdr:rowOff>132789</xdr:rowOff>
        </xdr:to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04DFCE2A-6081-E994-33C1-9AC0632B27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UX!$Q$104:$Q$105" spid="_x0000_s3380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2831" y="3721563"/>
              <a:ext cx="1872895" cy="49819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120089</xdr:colOff>
      <xdr:row>1</xdr:row>
      <xdr:rowOff>97679</xdr:rowOff>
    </xdr:from>
    <xdr:to>
      <xdr:col>2</xdr:col>
      <xdr:colOff>571500</xdr:colOff>
      <xdr:row>15</xdr:row>
      <xdr:rowOff>28763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9823D9-4ECC-1B4D-9F3C-F619F1BE03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133" r="18934"/>
        <a:stretch>
          <a:fillRect/>
        </a:stretch>
      </xdr:blipFill>
      <xdr:spPr>
        <a:xfrm>
          <a:off x="725207" y="904503"/>
          <a:ext cx="2210734" cy="23084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53</xdr:col>
      <xdr:colOff>1020808</xdr:colOff>
      <xdr:row>0</xdr:row>
      <xdr:rowOff>577850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B36D58DE-2361-46DE-A4D8-740CBE6E49E0}"/>
            </a:ext>
          </a:extLst>
        </xdr:cNvPr>
        <xdr:cNvGrpSpPr/>
      </xdr:nvGrpSpPr>
      <xdr:grpSpPr>
        <a:xfrm>
          <a:off x="0" y="0"/>
          <a:ext cx="22098000" cy="581025"/>
          <a:chOff x="0" y="0"/>
          <a:chExt cx="21249527" cy="57785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8BDFD979-363B-69B8-EE1F-B53641FB63A4}"/>
              </a:ext>
            </a:extLst>
          </xdr:cNvPr>
          <xdr:cNvSpPr/>
        </xdr:nvSpPr>
        <xdr:spPr>
          <a:xfrm>
            <a:off x="0" y="0"/>
            <a:ext cx="21249527" cy="577850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4649B453-EA2B-7AC8-D2BB-09771AABD511}"/>
              </a:ext>
            </a:extLst>
          </xdr:cNvPr>
          <xdr:cNvSpPr txBox="1"/>
        </xdr:nvSpPr>
        <xdr:spPr>
          <a:xfrm>
            <a:off x="707652" y="46503"/>
            <a:ext cx="5290670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SANTA HELENA JUNINA - 2026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1</xdr:row>
      <xdr:rowOff>56029</xdr:rowOff>
    </xdr:from>
    <xdr:to>
      <xdr:col>2</xdr:col>
      <xdr:colOff>961839</xdr:colOff>
      <xdr:row>9</xdr:row>
      <xdr:rowOff>77039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A5E3C0-583B-4F54-AC27-F1BA0A4F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530" y="392205"/>
          <a:ext cx="2705100" cy="170338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43</xdr:col>
      <xdr:colOff>409761</xdr:colOff>
      <xdr:row>1</xdr:row>
      <xdr:rowOff>112059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E46DB68-D257-0588-4A19-B27F1D44CCD9}"/>
            </a:ext>
          </a:extLst>
        </xdr:cNvPr>
        <xdr:cNvGrpSpPr/>
      </xdr:nvGrpSpPr>
      <xdr:grpSpPr>
        <a:xfrm>
          <a:off x="0" y="0"/>
          <a:ext cx="32668321" cy="773206"/>
          <a:chOff x="0" y="0"/>
          <a:chExt cx="21249527" cy="57785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24EAE32F-AA8B-4042-ED9E-9783E896E973}"/>
              </a:ext>
            </a:extLst>
          </xdr:cNvPr>
          <xdr:cNvSpPr/>
        </xdr:nvSpPr>
        <xdr:spPr>
          <a:xfrm>
            <a:off x="0" y="0"/>
            <a:ext cx="21249527" cy="577850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C78ACD7C-FA13-A2DE-B829-A2B678C2307D}"/>
              </a:ext>
            </a:extLst>
          </xdr:cNvPr>
          <xdr:cNvSpPr txBox="1"/>
        </xdr:nvSpPr>
        <xdr:spPr>
          <a:xfrm>
            <a:off x="492402" y="35359"/>
            <a:ext cx="5290670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SANTA HELENA JUNINA - 2026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31747</xdr:colOff>
      <xdr:row>1</xdr:row>
      <xdr:rowOff>215902</xdr:rowOff>
    </xdr:from>
    <xdr:to>
      <xdr:col>2</xdr:col>
      <xdr:colOff>387351</xdr:colOff>
      <xdr:row>1</xdr:row>
      <xdr:rowOff>1857376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>
              <a:extLst>
                <a:ext uri="{FF2B5EF4-FFF2-40B4-BE49-F238E27FC236}">
                  <a16:creationId xmlns:a16="http://schemas.microsoft.com/office/drawing/2014/main" id="{3C1AB6B2-AAD1-E0B1-AE00-075E3759C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47" y="777877"/>
              <a:ext cx="1441454" cy="1641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15</xdr:col>
      <xdr:colOff>807149</xdr:colOff>
      <xdr:row>1</xdr:row>
      <xdr:rowOff>15875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454770F1-B60D-433C-8BFC-4E92102FEA49}"/>
            </a:ext>
          </a:extLst>
        </xdr:cNvPr>
        <xdr:cNvGrpSpPr/>
      </xdr:nvGrpSpPr>
      <xdr:grpSpPr>
        <a:xfrm>
          <a:off x="0" y="0"/>
          <a:ext cx="20775706" cy="576169"/>
          <a:chOff x="0" y="0"/>
          <a:chExt cx="21249527" cy="577850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C8BCA690-098F-B80A-8DCA-A32FDCC6055F}"/>
              </a:ext>
            </a:extLst>
          </xdr:cNvPr>
          <xdr:cNvSpPr/>
        </xdr:nvSpPr>
        <xdr:spPr>
          <a:xfrm>
            <a:off x="0" y="0"/>
            <a:ext cx="21249527" cy="577850"/>
          </a:xfrm>
          <a:prstGeom prst="rect">
            <a:avLst/>
          </a:prstGeom>
          <a:gradFill>
            <a:gsLst>
              <a:gs pos="98000">
                <a:schemeClr val="tx2">
                  <a:lumMod val="75000"/>
                  <a:lumOff val="25000"/>
                </a:schemeClr>
              </a:gs>
              <a:gs pos="68000">
                <a:srgbClr val="043089"/>
              </a:gs>
            </a:gsLst>
            <a:lin ang="5400000" scaled="1"/>
          </a:gradFill>
          <a:ln>
            <a:solidFill>
              <a:srgbClr val="043089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2A35D6C9-3AE5-30C1-2EB1-6737819373BE}"/>
              </a:ext>
            </a:extLst>
          </xdr:cNvPr>
          <xdr:cNvSpPr txBox="1"/>
        </xdr:nvSpPr>
        <xdr:spPr>
          <a:xfrm>
            <a:off x="707652" y="46503"/>
            <a:ext cx="5290670" cy="499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400">
                <a:solidFill>
                  <a:srgbClr val="F8D81E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SANTA HELENA JUNINA - 2026</a:t>
            </a:r>
          </a:p>
        </xdr:txBody>
      </xdr:sp>
    </xdr:grpSp>
    <xdr:clientData/>
  </xdr:twoCellAnchor>
  <xdr:twoCellAnchor editAs="absolute">
    <xdr:from>
      <xdr:col>5</xdr:col>
      <xdr:colOff>3848099</xdr:colOff>
      <xdr:row>1</xdr:row>
      <xdr:rowOff>219075</xdr:rowOff>
    </xdr:from>
    <xdr:to>
      <xdr:col>14</xdr:col>
      <xdr:colOff>1568823</xdr:colOff>
      <xdr:row>1</xdr:row>
      <xdr:rowOff>1847850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ÁREA">
              <a:extLst>
                <a:ext uri="{FF2B5EF4-FFF2-40B4-BE49-F238E27FC236}">
                  <a16:creationId xmlns:a16="http://schemas.microsoft.com/office/drawing/2014/main" id="{F411B1EB-26EE-36C1-2C12-FFBEEA695E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777875"/>
              <a:ext cx="6753225" cy="163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488949</xdr:colOff>
      <xdr:row>1</xdr:row>
      <xdr:rowOff>215900</xdr:rowOff>
    </xdr:from>
    <xdr:to>
      <xdr:col>5</xdr:col>
      <xdr:colOff>3800475</xdr:colOff>
      <xdr:row>1</xdr:row>
      <xdr:rowOff>1835150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QUIPE">
              <a:extLst>
                <a:ext uri="{FF2B5EF4-FFF2-40B4-BE49-F238E27FC236}">
                  <a16:creationId xmlns:a16="http://schemas.microsoft.com/office/drawing/2014/main" id="{110239BA-2BA2-94F2-EB2E-686F5A218E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4399" y="777875"/>
              <a:ext cx="5778501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75810185" createdVersion="5" refreshedVersion="8" minRefreshableVersion="3" recordCount="0" supportSubquery="1" supportAdvancedDrill="1" xr:uid="{12828ACD-37E0-44B2-A105-D514A13B79D9}">
  <cacheSource type="external" connectionId="15"/>
  <cacheFields count="6"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40" level="1">
      <sharedItems containsSemiMixedTypes="0" containsNonDate="0" containsString="0"/>
    </cacheField>
    <cacheField name="[Measures].[Soma de POSITIVAÇÃO]" caption="Soma de POSITIVAÇÃO" numFmtId="0" hierarchy="77" level="32767"/>
    <cacheField name="[Measures].[Contagem Distinta de CLIENTE]" caption="Contagem Distinta de CLIENTE" numFmtId="0" hierarchy="76" level="32767"/>
    <cacheField name="[Measures].[% GERAL]" caption="% GERAL" numFmtId="0" hierarchy="53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0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1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2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 oneField="1">
      <fieldsUsage count="1">
        <fieldUsage x="5"/>
      </fieldsUsage>
    </cacheHierarchy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77199071" createdVersion="5" refreshedVersion="8" minRefreshableVersion="3" recordCount="0" supportSubquery="1" supportAdvancedDrill="1" xr:uid="{8293CF19-F417-4461-96D6-C531EE8CBFB8}">
  <cacheSource type="external" connectionId="15"/>
  <cacheFields count="5"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Measures].[Soma de R$ 2]" caption="Soma de R$ 2" numFmtId="0" hierarchy="78" level="32767"/>
    <cacheField name="[Measures].[Soma de R$]" caption="Soma de R$" numFmtId="0" hierarchy="70" level="32767"/>
    <cacheField name="[Measures].[% R$]" caption="% R$" numFmtId="0" hierarchy="54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0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1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 oneField="1">
      <fieldsUsage count="1">
        <fieldUsage x="4"/>
      </fieldsUsage>
    </cacheHierarchy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78472225" createdVersion="5" refreshedVersion="8" minRefreshableVersion="3" recordCount="0" supportSubquery="1" supportAdvancedDrill="1" xr:uid="{702D33DD-4F3C-4801-B8EC-1CDD03EC9F84}">
  <cacheSource type="external" connectionId="15"/>
  <cacheFields count="8">
    <cacheField name="[VENDEDORES GERAIS].[EQUIPE].[EQUIPE]" caption="EQUIPE" numFmtId="0" hierarchy="46" level="1">
      <sharedItems count="4">
        <s v="FLP-SUL MC/KA D"/>
        <s v="FLP-SUL MC/KA M"/>
        <s v="NORTE MC/KA D"/>
        <s v="NORTE MC/KA M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40" level="1">
      <sharedItems containsSemiMixedTypes="0" containsNonDate="0" containsString="0"/>
    </cacheField>
    <cacheField name="[Measures].[Soma de R$]" caption="Soma de R$" numFmtId="0" hierarchy="70" level="32767"/>
    <cacheField name="[Measures].[Soma de META]" caption="Soma de META" numFmtId="0" hierarchy="72" level="32767"/>
    <cacheField name="[Measures].[% R]" caption="% R" numFmtId="0" hierarchy="50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2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3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4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0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7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79976849" createdVersion="5" refreshedVersion="8" minRefreshableVersion="3" recordCount="0" supportSubquery="1" supportAdvancedDrill="1" xr:uid="{EC727224-CECE-40F8-90F5-2A716CEC1402}">
  <cacheSource type="external" connectionId="15"/>
  <cacheFields count="10">
    <cacheField name="[VENDEDORES GERAIS].[ID].[ID]" caption="ID" numFmtId="0" hierarchy="44" level="1">
      <sharedItems containsSemiMixedTypes="0" containsString="0" containsNumber="1" containsInteger="1" minValue="179" maxValue="5009" count="59">
        <n v="224"/>
        <n v="3861"/>
        <n v="179"/>
        <n v="417"/>
        <n v="5009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224]"/>
            <x15:cachedUniqueName index="1" name="[VENDEDORES GERAIS].[ID].&amp;[3861]"/>
            <x15:cachedUniqueName index="2" name="[VENDEDORES GERAIS].[ID].&amp;[179]"/>
            <x15:cachedUniqueName index="3" name="[VENDEDORES GERAIS].[ID].&amp;[417]"/>
            <x15:cachedUniqueName index="4" name="[VENDEDORES GERAIS].[ID].&amp;[5009]"/>
            <x15:cachedUniqueName index="5" name="[VENDEDORES GERAIS].[ID].&amp;[4026]"/>
            <x15:cachedUniqueName index="6" name="[VENDEDORES GERAIS].[ID].&amp;[4027]"/>
            <x15:cachedUniqueName index="7" name="[VENDEDORES GERAIS].[ID].&amp;[4028]"/>
            <x15:cachedUniqueName index="8" name="[VENDEDORES GERAIS].[ID].&amp;[4029]"/>
            <x15:cachedUniqueName index="9" name="[VENDEDORES GERAIS].[ID].&amp;[4030]"/>
            <x15:cachedUniqueName index="10" name="[VENDEDORES GERAIS].[ID].&amp;[4038]"/>
            <x15:cachedUniqueName index="11" name="[VENDEDORES GERAIS].[ID].&amp;[4039]"/>
            <x15:cachedUniqueName index="12" name="[VENDEDORES GERAIS].[ID].&amp;[4040]"/>
            <x15:cachedUniqueName index="13" name="[VENDEDORES GERAIS].[ID].&amp;[4071]"/>
            <x15:cachedUniqueName index="14" name="[VENDEDORES GERAIS].[ID].&amp;[4072]"/>
            <x15:cachedUniqueName index="15" name="[VENDEDORES GERAIS].[ID].&amp;[3988]"/>
            <x15:cachedUniqueName index="16" name="[VENDEDORES GERAIS].[ID].&amp;[3989]"/>
            <x15:cachedUniqueName index="17" name="[VENDEDORES GERAIS].[ID].&amp;[3990]"/>
            <x15:cachedUniqueName index="18" name="[VENDEDORES GERAIS].[ID].&amp;[3995]"/>
            <x15:cachedUniqueName index="19" name="[VENDEDORES GERAIS].[ID].&amp;[3997]"/>
            <x15:cachedUniqueName index="20" name="[VENDEDORES GERAIS].[ID].&amp;[3999]"/>
            <x15:cachedUniqueName index="21" name="[VENDEDORES GERAIS].[ID].&amp;[4000]"/>
            <x15:cachedUniqueName index="22" name="[VENDEDORES GERAIS].[ID].&amp;[4001]"/>
            <x15:cachedUniqueName index="23" name="[VENDEDORES GERAIS].[ID].&amp;[4024]"/>
            <x15:cachedUniqueName index="24" name="[VENDEDORES GERAIS].[ID].&amp;[4048]"/>
            <x15:cachedUniqueName index="25" name="[VENDEDORES GERAIS].[ID].&amp;[4049]"/>
            <x15:cachedUniqueName index="26" name="[VENDEDORES GERAIS].[ID].&amp;[4051]"/>
            <x15:cachedUniqueName index="27" name="[VENDEDORES GERAIS].[ID].&amp;[3970]"/>
            <x15:cachedUniqueName index="28" name="[VENDEDORES GERAIS].[ID].&amp;[3972]"/>
            <x15:cachedUniqueName index="29" name="[VENDEDORES GERAIS].[ID].&amp;[3974]"/>
            <x15:cachedUniqueName index="30" name="[VENDEDORES GERAIS].[ID].&amp;[3975]"/>
            <x15:cachedUniqueName index="31" name="[VENDEDORES GERAIS].[ID].&amp;[3976]"/>
            <x15:cachedUniqueName index="32" name="[VENDEDORES GERAIS].[ID].&amp;[3980]"/>
            <x15:cachedUniqueName index="33" name="[VENDEDORES GERAIS].[ID].&amp;[4037]"/>
            <x15:cachedUniqueName index="34" name="[VENDEDORES GERAIS].[ID].&amp;[4044]"/>
            <x15:cachedUniqueName index="35" name="[VENDEDORES GERAIS].[ID].&amp;[4045]"/>
            <x15:cachedUniqueName index="36" name="[VENDEDORES GERAIS].[ID].&amp;[4083]"/>
            <x15:cachedUniqueName index="37" name="[VENDEDORES GERAIS].[ID].&amp;[4084]"/>
            <x15:cachedUniqueName index="38" name="[VENDEDORES GERAIS].[ID].&amp;[4005]"/>
            <x15:cachedUniqueName index="39" name="[VENDEDORES GERAIS].[ID].&amp;[4009]"/>
            <x15:cachedUniqueName index="40" name="[VENDEDORES GERAIS].[ID].&amp;[4010]"/>
            <x15:cachedUniqueName index="41" name="[VENDEDORES GERAIS].[ID].&amp;[4015]"/>
            <x15:cachedUniqueName index="42" name="[VENDEDORES GERAIS].[ID].&amp;[4016]"/>
            <x15:cachedUniqueName index="43" name="[VENDEDORES GERAIS].[ID].&amp;[4017]"/>
            <x15:cachedUniqueName index="44" name="[VENDEDORES GERAIS].[ID].&amp;[4018]"/>
            <x15:cachedUniqueName index="45" name="[VENDEDORES GERAIS].[ID].&amp;[4079]"/>
            <x15:cachedUniqueName index="46" name="[VENDEDORES GERAIS].[ID].&amp;[4080]"/>
            <x15:cachedUniqueName index="47" name="[VENDEDORES GERAIS].[ID].&amp;[4081]"/>
            <x15:cachedUniqueName index="48" name="[VENDEDORES GERAIS].[ID].&amp;[4082]"/>
            <x15:cachedUniqueName index="49" name="[VENDEDORES GERAIS].[ID].&amp;[3912]"/>
            <x15:cachedUniqueName index="50" name="[VENDEDORES GERAIS].[ID].&amp;[3933]"/>
            <x15:cachedUniqueName index="51" name="[VENDEDORES GERAIS].[ID].&amp;[4058]"/>
            <x15:cachedUniqueName index="52" name="[VENDEDORES GERAIS].[ID].&amp;[4059]"/>
            <x15:cachedUniqueName index="53" name="[VENDEDORES GERAIS].[ID].&amp;[4060]"/>
            <x15:cachedUniqueName index="54" name="[VENDEDORES GERAIS].[ID].&amp;[4062]"/>
            <x15:cachedUniqueName index="55" name="[VENDEDORES GERAIS].[ID].&amp;[4069]"/>
            <x15:cachedUniqueName index="56" name="[VENDEDORES GERAIS].[ID].&amp;[4070]"/>
            <x15:cachedUniqueName index="57" name="[VENDEDORES GERAIS].[ID].&amp;[4087]"/>
            <x15:cachedUniqueName index="58" name="[VENDEDORES GERAIS].[ID].&amp;[4097]"/>
          </x15:cachedUniqueNames>
        </ext>
      </extLst>
    </cacheField>
    <cacheField name="[VENDEDORES GERAIS].[ÁREA].[ÁREA]" caption="ÁREA" numFmtId="0" hierarchy="45" level="1">
      <sharedItems count="59">
        <s v="KA-CRC PC"/>
        <s v="MC-PLH PC"/>
        <s v="KA-BRQ"/>
        <s v="KA-ROS"/>
        <s v="KA-BNU M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  <s v="BCA M" u="1"/>
        <s v="PICARRAS M" u="1"/>
        <s v="TIJUCAS M" u="1"/>
        <s v="CAMBORIU M" u="1"/>
        <s v="BRUSQUE M" u="1"/>
        <s v="NAVEGANTES M" u="1"/>
        <s v="BCA CONV" u="1"/>
        <s v="ITAJAI-NORTE M" u="1"/>
        <s v="ITAJAI CONV" u="1"/>
        <s v="ITAPEMA M" u="1"/>
        <s v="LUIZ ALVES M" u="1"/>
        <s v="ITAJAI-SUL M" u="1"/>
        <s v="ARAQUARI M" u="1"/>
        <s v="JARAGUA M" u="1"/>
        <s v="JOINVILLE M" u="1"/>
        <s v="JLLE-NORTE M" u="1"/>
        <s v="JLLE-LESTE M" u="1"/>
        <s v="JLLE CONVEN PC" u="1"/>
        <s v="JLLE-SUL M" u="1"/>
        <s v="ITAPOA M" u="1"/>
        <s v="GUARAMIRIM M" u="1"/>
        <s v="SAO BENTO M" u="1"/>
        <s v="MAFRA M" u="1"/>
        <s v="TUBARAO M" u="1"/>
        <s v="ICARA M" u="1"/>
        <s v="CRICIUMA CONV" u="1"/>
        <s v="CRICIUMA M" u="1"/>
        <s v="BRACO NORTE M" u="1"/>
        <s v="GAROPABA M" u="1"/>
        <s v="SOMBRIO M" u="1"/>
        <s v="JAGUARUNA M" u="1"/>
        <s v="ORLEANS M" u="1"/>
        <s v="ARARANGUA M" u="1"/>
        <s v="TUBARAO CONV" u="1"/>
        <s v="POMERODE M" u="1"/>
        <s v="BNU CONV SUL" u="1"/>
        <s v="BNU CONV NORTE" u="1"/>
        <s v="BNU-FOR M" u="1"/>
        <s v="GASPAR M" u="1"/>
        <s v="INDAIAL M" u="1"/>
        <s v="RIO SUL M" u="1"/>
        <s v="IBIRAMA M" u="1"/>
        <s v="TAIO M" u="1"/>
        <s v="ITUPORANGA M" u="1"/>
      </sharedItems>
    </cacheField>
    <cacheField name="[VENDEDORES GERAIS].[EQUIPE].[EQUIPE]" caption="EQUIPE" numFmtId="0" hierarchy="46" level="1">
      <sharedItems count="8">
        <s v="FLP-SUL MC/KA D"/>
        <s v="NORTE MC/KA D"/>
        <s v="NORTE MC/KA M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40" level="1">
      <sharedItems containsSemiMixedTypes="0" containsNonDate="0" containsString="0"/>
    </cacheField>
    <cacheField name="[Measures].[Soma de R$]" caption="Soma de R$" numFmtId="0" hierarchy="70" level="32767"/>
    <cacheField name="[Measures].[Soma de META]" caption="Soma de META" numFmtId="0" hierarchy="72" level="32767"/>
    <cacheField name="[Measures].[% R]" caption="% R" numFmtId="0" hierarchy="50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5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9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81481481" createdVersion="5" refreshedVersion="8" minRefreshableVersion="3" recordCount="0" supportSubquery="1" supportAdvancedDrill="1" xr:uid="{3A85318A-F8B0-4535-AF39-9954AFE1ABB2}">
  <cacheSource type="external" connectionId="15"/>
  <cacheFields count="10">
    <cacheField name="[VENDEDORES GERAIS].[ID].[ID]" caption="ID" numFmtId="0" hierarchy="44" level="1">
      <sharedItems containsSemiMixedTypes="0" containsString="0" containsNumber="1" containsInteger="1" minValue="307" maxValue="5005" count="67">
        <n v="307"/>
        <n v="383"/>
        <n v="3928"/>
        <n v="3942"/>
        <n v="4056"/>
        <n v="4065"/>
        <n v="4085"/>
        <n v="5005"/>
        <n v="683"/>
        <n v="3147"/>
        <n v="3221"/>
        <n v="4067"/>
        <n v="4096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07]"/>
            <x15:cachedUniqueName index="1" name="[VENDEDORES GERAIS].[ID].&amp;[383]"/>
            <x15:cachedUniqueName index="2" name="[VENDEDORES GERAIS].[ID].&amp;[3928]"/>
            <x15:cachedUniqueName index="3" name="[VENDEDORES GERAIS].[ID].&amp;[3942]"/>
            <x15:cachedUniqueName index="4" name="[VENDEDORES GERAIS].[ID].&amp;[4056]"/>
            <x15:cachedUniqueName index="5" name="[VENDEDORES GERAIS].[ID].&amp;[4065]"/>
            <x15:cachedUniqueName index="6" name="[VENDEDORES GERAIS].[ID].&amp;[4085]"/>
            <x15:cachedUniqueName index="7" name="[VENDEDORES GERAIS].[ID].&amp;[5005]"/>
            <x15:cachedUniqueName index="8" name="[VENDEDORES GERAIS].[ID].&amp;[683]"/>
            <x15:cachedUniqueName index="9" name="[VENDEDORES GERAIS].[ID].&amp;[3147]"/>
            <x15:cachedUniqueName index="10" name="[VENDEDORES GERAIS].[ID].&amp;[3221]"/>
            <x15:cachedUniqueName index="11" name="[VENDEDORES GERAIS].[ID].&amp;[4067]"/>
            <x15:cachedUniqueName index="12" name="[VENDEDORES GERAIS].[ID].&amp;[4096]"/>
            <x15:cachedUniqueName index="13" name="[VENDEDORES GERAIS].[ID].&amp;[4026]"/>
            <x15:cachedUniqueName index="14" name="[VENDEDORES GERAIS].[ID].&amp;[4027]"/>
            <x15:cachedUniqueName index="15" name="[VENDEDORES GERAIS].[ID].&amp;[4028]"/>
            <x15:cachedUniqueName index="16" name="[VENDEDORES GERAIS].[ID].&amp;[4029]"/>
            <x15:cachedUniqueName index="17" name="[VENDEDORES GERAIS].[ID].&amp;[4030]"/>
            <x15:cachedUniqueName index="18" name="[VENDEDORES GERAIS].[ID].&amp;[4038]"/>
            <x15:cachedUniqueName index="19" name="[VENDEDORES GERAIS].[ID].&amp;[4039]"/>
            <x15:cachedUniqueName index="20" name="[VENDEDORES GERAIS].[ID].&amp;[4040]"/>
            <x15:cachedUniqueName index="21" name="[VENDEDORES GERAIS].[ID].&amp;[4071]"/>
            <x15:cachedUniqueName index="22" name="[VENDEDORES GERAIS].[ID].&amp;[4072]"/>
            <x15:cachedUniqueName index="23" name="[VENDEDORES GERAIS].[ID].&amp;[3988]"/>
            <x15:cachedUniqueName index="24" name="[VENDEDORES GERAIS].[ID].&amp;[3989]"/>
            <x15:cachedUniqueName index="25" name="[VENDEDORES GERAIS].[ID].&amp;[3990]"/>
            <x15:cachedUniqueName index="26" name="[VENDEDORES GERAIS].[ID].&amp;[3995]"/>
            <x15:cachedUniqueName index="27" name="[VENDEDORES GERAIS].[ID].&amp;[3997]"/>
            <x15:cachedUniqueName index="28" name="[VENDEDORES GERAIS].[ID].&amp;[3999]"/>
            <x15:cachedUniqueName index="29" name="[VENDEDORES GERAIS].[ID].&amp;[4000]"/>
            <x15:cachedUniqueName index="30" name="[VENDEDORES GERAIS].[ID].&amp;[4001]"/>
            <x15:cachedUniqueName index="31" name="[VENDEDORES GERAIS].[ID].&amp;[4024]"/>
            <x15:cachedUniqueName index="32" name="[VENDEDORES GERAIS].[ID].&amp;[4048]"/>
            <x15:cachedUniqueName index="33" name="[VENDEDORES GERAIS].[ID].&amp;[4049]"/>
            <x15:cachedUniqueName index="34" name="[VENDEDORES GERAIS].[ID].&amp;[4051]"/>
            <x15:cachedUniqueName index="35" name="[VENDEDORES GERAIS].[ID].&amp;[3970]"/>
            <x15:cachedUniqueName index="36" name="[VENDEDORES GERAIS].[ID].&amp;[3972]"/>
            <x15:cachedUniqueName index="37" name="[VENDEDORES GERAIS].[ID].&amp;[3974]"/>
            <x15:cachedUniqueName index="38" name="[VENDEDORES GERAIS].[ID].&amp;[3975]"/>
            <x15:cachedUniqueName index="39" name="[VENDEDORES GERAIS].[ID].&amp;[3976]"/>
            <x15:cachedUniqueName index="40" name="[VENDEDORES GERAIS].[ID].&amp;[3980]"/>
            <x15:cachedUniqueName index="41" name="[VENDEDORES GERAIS].[ID].&amp;[4037]"/>
            <x15:cachedUniqueName index="42" name="[VENDEDORES GERAIS].[ID].&amp;[4044]"/>
            <x15:cachedUniqueName index="43" name="[VENDEDORES GERAIS].[ID].&amp;[4045]"/>
            <x15:cachedUniqueName index="44" name="[VENDEDORES GERAIS].[ID].&amp;[4083]"/>
            <x15:cachedUniqueName index="45" name="[VENDEDORES GERAIS].[ID].&amp;[4084]"/>
            <x15:cachedUniqueName index="46" name="[VENDEDORES GERAIS].[ID].&amp;[4005]"/>
            <x15:cachedUniqueName index="47" name="[VENDEDORES GERAIS].[ID].&amp;[4009]"/>
            <x15:cachedUniqueName index="48" name="[VENDEDORES GERAIS].[ID].&amp;[4010]"/>
            <x15:cachedUniqueName index="49" name="[VENDEDORES GERAIS].[ID].&amp;[4015]"/>
            <x15:cachedUniqueName index="50" name="[VENDEDORES GERAIS].[ID].&amp;[4016]"/>
            <x15:cachedUniqueName index="51" name="[VENDEDORES GERAIS].[ID].&amp;[4017]"/>
            <x15:cachedUniqueName index="52" name="[VENDEDORES GERAIS].[ID].&amp;[4018]"/>
            <x15:cachedUniqueName index="53" name="[VENDEDORES GERAIS].[ID].&amp;[4079]"/>
            <x15:cachedUniqueName index="54" name="[VENDEDORES GERAIS].[ID].&amp;[4080]"/>
            <x15:cachedUniqueName index="55" name="[VENDEDORES GERAIS].[ID].&amp;[4081]"/>
            <x15:cachedUniqueName index="56" name="[VENDEDORES GERAIS].[ID].&amp;[4082]"/>
            <x15:cachedUniqueName index="57" name="[VENDEDORES GERAIS].[ID].&amp;[3912]"/>
            <x15:cachedUniqueName index="58" name="[VENDEDORES GERAIS].[ID].&amp;[3933]"/>
            <x15:cachedUniqueName index="59" name="[VENDEDORES GERAIS].[ID].&amp;[4058]"/>
            <x15:cachedUniqueName index="60" name="[VENDEDORES GERAIS].[ID].&amp;[4059]"/>
            <x15:cachedUniqueName index="61" name="[VENDEDORES GERAIS].[ID].&amp;[4060]"/>
            <x15:cachedUniqueName index="62" name="[VENDEDORES GERAIS].[ID].&amp;[4062]"/>
            <x15:cachedUniqueName index="63" name="[VENDEDORES GERAIS].[ID].&amp;[4069]"/>
            <x15:cachedUniqueName index="64" name="[VENDEDORES GERAIS].[ID].&amp;[4070]"/>
            <x15:cachedUniqueName index="65" name="[VENDEDORES GERAIS].[ID].&amp;[4087]"/>
            <x15:cachedUniqueName index="66" name="[VENDEDORES GERAIS].[ID].&amp;[4097]"/>
          </x15:cachedUniqueNames>
        </ext>
      </extLst>
    </cacheField>
    <cacheField name="[VENDEDORES GERAIS].[ÁREA].[ÁREA]" caption="ÁREA" numFmtId="0" hierarchy="45" level="1">
      <sharedItems count="67">
        <s v="MC-ARA M"/>
        <s v="MC-TBCR M"/>
        <s v="MC-FLP M"/>
        <s v="MC-IMB M"/>
        <s v="MC-SJO M"/>
        <s v="MC-LAGES"/>
        <s v="MC-CRC M"/>
        <s v="MC-BGU M"/>
        <s v="MC-ITPE M"/>
        <s v="MC-BNU M"/>
        <s v="MC-JLLE M"/>
        <s v="MC-ITJ M"/>
        <s v="MC-SFS M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  <s v="BCA M" u="1"/>
        <s v="PICARRAS M" u="1"/>
        <s v="TIJUCAS M" u="1"/>
        <s v="CAMBORIU M" u="1"/>
        <s v="BRUSQUE M" u="1"/>
        <s v="NAVEGANTES M" u="1"/>
        <s v="BCA CONV" u="1"/>
        <s v="ITAJAI-NORTE M" u="1"/>
        <s v="ITAJAI CONV" u="1"/>
        <s v="ITAPEMA M" u="1"/>
        <s v="LUIZ ALVES M" u="1"/>
        <s v="ITAJAI-SUL M" u="1"/>
        <s v="ARAQUARI M" u="1"/>
        <s v="JARAGUA M" u="1"/>
        <s v="JOINVILLE M" u="1"/>
        <s v="JLLE-NORTE M" u="1"/>
        <s v="JLLE-LESTE M" u="1"/>
        <s v="JLLE CONVEN PC" u="1"/>
        <s v="JLLE-SUL M" u="1"/>
        <s v="ITAPOA M" u="1"/>
        <s v="GUARAMIRIM M" u="1"/>
        <s v="SAO BENTO M" u="1"/>
        <s v="MAFRA M" u="1"/>
        <s v="TUBARAO M" u="1"/>
        <s v="ICARA M" u="1"/>
        <s v="CRICIUMA CONV" u="1"/>
        <s v="CRICIUMA M" u="1"/>
        <s v="BRACO NORTE M" u="1"/>
        <s v="GAROPABA M" u="1"/>
        <s v="SOMBRIO M" u="1"/>
        <s v="JAGUARUNA M" u="1"/>
        <s v="ORLEANS M" u="1"/>
        <s v="ARARANGUA M" u="1"/>
        <s v="TUBARAO CONV" u="1"/>
        <s v="POMERODE M" u="1"/>
        <s v="BNU CONV SUL" u="1"/>
        <s v="BNU CONV NORTE" u="1"/>
        <s v="BNU-FOR M" u="1"/>
        <s v="GASPAR M" u="1"/>
        <s v="INDAIAL M" u="1"/>
        <s v="RIO SUL M" u="1"/>
        <s v="IBIRAMA M" u="1"/>
        <s v="TAIO M" u="1"/>
        <s v="ITUPORANGA M" u="1"/>
      </sharedItems>
    </cacheField>
    <cacheField name="[VENDEDORES GERAIS].[EQUIPE].[EQUIPE]" caption="EQUIPE" numFmtId="0" hierarchy="46" level="1">
      <sharedItems count="7">
        <s v="FLP-SUL MC/KA M"/>
        <s v="NORTE MC/KA M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ntainsSemiMixedTypes="0" containsNonDate="0" containsString="0"/>
    </cacheField>
    <cacheField name="[VENDAS FATO].[ST].[ST]" caption="ST" numFmtId="0" hierarchy="40" level="1">
      <sharedItems containsSemiMixedTypes="0" containsNonDate="0" containsString="0"/>
    </cacheField>
    <cacheField name="[Measures].[Soma de R$]" caption="Soma de R$" numFmtId="0" hierarchy="70" level="32767"/>
    <cacheField name="[Measures].[Soma de META]" caption="Soma de META" numFmtId="0" hierarchy="72" level="32767"/>
    <cacheField name="[Measures].[% R]" caption="% R" numFmtId="0" hierarchy="50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5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9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85648145" createdVersion="5" refreshedVersion="8" minRefreshableVersion="3" recordCount="0" supportSubquery="1" supportAdvancedDrill="1" xr:uid="{8D11CE1C-A766-45B5-A1E0-82EAAEDBA7BE}">
  <cacheSource type="external" connectionId="15"/>
  <cacheFields count="8">
    <cacheField name="[VENDEDORES GERAIS].[ID].[ID]" caption="ID" numFmtId="0" hierarchy="44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EQUIPE].[EQUIPE]" caption="EQUIPE" numFmtId="0" hierarchy="46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Measures].[Soma de META]" caption="Soma de META" numFmtId="0" hierarchy="72" level="32767"/>
    <cacheField name="[Measures].[Soma de R$]" caption="Soma de R$" numFmtId="0" hierarchy="70" level="32767"/>
    <cacheField name="[Measures].[% R]" caption="% R" numFmtId="0" hierarchy="50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7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86805554" createdVersion="5" refreshedVersion="8" minRefreshableVersion="3" recordCount="0" supportSubquery="1" supportAdvancedDrill="1" xr:uid="{8A487155-6D01-40E4-BC92-F52F1E638724}">
  <cacheSource type="external" connectionId="15"/>
  <cacheFields count="6">
    <cacheField name="[VENDEDORES GERAIS].[EQUIPE].[EQUIPE]" caption="EQUIPE" numFmtId="0" hierarchy="46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Measures].[Soma de META]" caption="Soma de META" numFmtId="0" hierarchy="72" level="32767"/>
    <cacheField name="[Measures].[Soma de R$]" caption="Soma de R$" numFmtId="0" hierarchy="70" level="32767"/>
    <cacheField name="[Measures].[% R]" caption="% R" numFmtId="0" hierarchy="50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1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2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0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5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87962962" createdVersion="5" refreshedVersion="8" minRefreshableVersion="3" recordCount="0" supportSubquery="1" supportAdvancedDrill="1" xr:uid="{8D9F20F1-7424-4EA7-B1A4-D279D0A10B92}">
  <cacheSource type="external" connectionId="15"/>
  <cacheFields count="8">
    <cacheField name="[VENDEDORES GERAIS].[ID].[ID]" caption="ID" numFmtId="0" hierarchy="44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EQUIPE].[EQUIPE]" caption="EQUIPE" numFmtId="0" hierarchy="46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Measures].[Soma de META]" caption="Soma de META" numFmtId="0" hierarchy="72" level="32767"/>
    <cacheField name="[Measures].[Soma de R$]" caption="Soma de R$" numFmtId="0" hierarchy="70" level="32767"/>
    <cacheField name="[Measures].[% R]" caption="% R" numFmtId="0" hierarchy="50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 oneField="1">
      <fieldsUsage count="1">
        <fieldUsage x="7"/>
      </fieldsUsage>
    </cacheHierarchy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89930556" createdVersion="5" refreshedVersion="8" minRefreshableVersion="3" recordCount="0" supportSubquery="1" supportAdvancedDrill="1" xr:uid="{9E05C648-597A-4AD5-9C21-DDBF7A0BC80D}">
  <cacheSource type="external" connectionId="15"/>
  <cacheFields count="10">
    <cacheField name="[VENDEDORES GERAIS].[ID].[ID]" caption="ID" numFmtId="0" hierarchy="44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ÁREA].[ÁREA]" caption="ÁREA" numFmtId="0" hierarchy="45" level="1">
      <sharedItems count="60">
        <s v="CAN PC"/>
        <s v="LAGES-2 PC"/>
        <s v="LAGES-1 PC"/>
        <s v="VENDAS-2"/>
        <s v="VENDAS-6"/>
        <s v="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  <s v="BCA M" u="1"/>
        <s v="PICARRAS M" u="1"/>
        <s v="TIJUCAS M" u="1"/>
        <s v="CAMBORIU M" u="1"/>
        <s v="BRUSQUE M" u="1"/>
        <s v="NAVEGANTES M" u="1"/>
        <s v="BCA CONV" u="1"/>
        <s v="ITAJAI-NORTE M" u="1"/>
        <s v="ITAJAI CONV" u="1"/>
        <s v="ITAPEMA M" u="1"/>
        <s v="LUIZ ALVES M" u="1"/>
        <s v="ITAJAI-SUL M" u="1"/>
        <s v="ARAQUARI M" u="1"/>
        <s v="JARAGUA M" u="1"/>
        <s v="JOINVILLE M" u="1"/>
        <s v="JLLE-NORTE M" u="1"/>
        <s v="JLLE-LESTE M" u="1"/>
        <s v="JLLE CONVEN PC" u="1"/>
        <s v="JLLE-SUL M" u="1"/>
        <s v="ITAPOA M" u="1"/>
        <s v="GUARAMIRIM M" u="1"/>
        <s v="SAO BENTO M" u="1"/>
        <s v="MAFRA M" u="1"/>
        <s v="TUBARAO M" u="1"/>
        <s v="ICARA M" u="1"/>
        <s v="CRICIUMA CONV" u="1"/>
        <s v="CRICIUMA M" u="1"/>
        <s v="BRACO NORTE M" u="1"/>
        <s v="GAROPABA M" u="1"/>
        <s v="SOMBRIO M" u="1"/>
        <s v="JAGUARUNA M" u="1"/>
        <s v="ORLEANS M" u="1"/>
        <s v="ARARANGUA M" u="1"/>
        <s v="TUBARAO CONV" u="1"/>
        <s v="POMERODE M" u="1"/>
        <s v="BNU CONV SUL" u="1"/>
        <s v="BNU CONV NORTE" u="1"/>
        <s v="BNU-FOR M" u="1"/>
        <s v="GASPAR M" u="1"/>
        <s v="INDAIAL M" u="1"/>
        <s v="RIO SUL M" u="1"/>
        <s v="IBIRAMA M" u="1"/>
        <s v="TAIO M" u="1"/>
        <s v="ITUPORANGA M" u="1"/>
      </sharedItems>
    </cacheField>
    <cacheField name="[VENDEDORES GERAIS].[EQUIPE].[EQUIPE]" caption="EQUIPE" numFmtId="0" hierarchy="46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asures].[Soma de META 2]" caption="Soma de META 2" numFmtId="0" hierarchy="74" level="32767"/>
    <cacheField name="[Measures].[% P]" caption="% P" numFmtId="0" hierarchy="49" level="32767"/>
    <cacheField name="[META R].[MÊS].[MÊS]" caption="MÊS" numFmtId="0" hierarchy="20" level="1">
      <sharedItems containsSemiMixedTypes="0" containsNonDate="0" containsString="0"/>
    </cacheField>
    <cacheField name="[Measures].[Contagem Distinta de CLIENTE]" caption="Contagem Distinta de CLIENTE" numFmtId="0" hierarchy="76" level="32767"/>
    <cacheField name="[VENDAS FATO].[ST].[ST]" caption="ST" numFmtId="0" hierarchy="40" level="1">
      <sharedItems containsSemiMixedTypes="0" containsNonDate="0" containsString="0"/>
    </cacheField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7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9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 oneField="1">
      <fieldsUsage count="1">
        <fieldUsage x="6"/>
      </fieldsUsage>
    </cacheHierarchy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91319441" createdVersion="5" refreshedVersion="8" minRefreshableVersion="3" recordCount="0" supportSubquery="1" supportAdvancedDrill="1" xr:uid="{02AD81BB-59D6-4FE3-8371-B18AC2E10E57}">
  <cacheSource type="external" connectionId="15"/>
  <cacheFields count="10">
    <cacheField name="[VENDEDORES GERAIS].[ID].[ID]" caption="ID" numFmtId="0" hierarchy="44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ÁREA].[ÁREA]" caption="ÁREA" numFmtId="0" hierarchy="45" level="1">
      <sharedItems count="54">
        <s v="FLP-CONV-ILHA"/>
        <s v="FLORIPA M"/>
        <s v="PALHOCA-SUL M"/>
        <s v="FLORIPA-SUL M"/>
        <s v="FLP-CONV-CONT"/>
        <s v="FLORIPA-CONT M"/>
        <s v="FLORIPA-NORTE M"/>
        <s v="BIGUACU M"/>
        <s v="SAO JOSE M"/>
        <s v="STO AMARO M"/>
        <s v="BCA M"/>
        <s v="PICARRAS M"/>
        <s v="TIJUCAS M"/>
        <s v="CAMBORIU M"/>
        <s v="BRUSQUE M"/>
        <s v="NAVEGANTES M"/>
        <s v="BCA CONV"/>
        <s v="ITAJAI-NORTE M"/>
        <s v="ITAJAI CONV"/>
        <s v="ITAPEMA M"/>
        <s v="LUIZ ALVES M"/>
        <s v="ITAJAI-SUL M"/>
        <s v="ARAQUARI M"/>
        <s v="JARAGUA M"/>
        <s v="JOINVILLE M"/>
        <s v="JLLE-NORTE M"/>
        <s v="JLLE-LESTE M"/>
        <s v="JLLE CONVEN PC"/>
        <s v="JLLE-SUL M"/>
        <s v="ITAPOA M"/>
        <s v="GUARAMIRIM M"/>
        <s v="SAO BENTO M"/>
        <s v="MAFRA M"/>
        <s v="TUBARAO M"/>
        <s v="ICARA M"/>
        <s v="CRICIUMA CONV"/>
        <s v="CRICIUMA M"/>
        <s v="BRACO NORTE M"/>
        <s v="GAROPABA M"/>
        <s v="SOMBRIO M"/>
        <s v="JAGUARUNA M"/>
        <s v="ORLEANS M"/>
        <s v="ARARANGUA M"/>
        <s v="TUBARAO CONV"/>
        <s v="POMERODE M"/>
        <s v="BNU CONV SUL"/>
        <s v="BNU CONV NORTE"/>
        <s v="BNU-FOR M"/>
        <s v="GASPAR M"/>
        <s v="INDAIAL M"/>
        <s v="RIO SUL M"/>
        <s v="IBIRAMA M"/>
        <s v="TAIO M"/>
        <s v="ITUPORANGA M"/>
      </sharedItems>
    </cacheField>
    <cacheField name="[VENDEDORES GERAIS].[EQUIPE].[EQUIPE]" caption="EQUIPE" numFmtId="0" hierarchy="46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asures].[Soma de META 2]" caption="Soma de META 2" numFmtId="0" hierarchy="74" level="32767"/>
    <cacheField name="[Measures].[% P]" caption="% P" numFmtId="0" hierarchy="49" level="32767"/>
    <cacheField name="[META R].[MÊS].[MÊS]" caption="MÊS" numFmtId="0" hierarchy="20" level="1">
      <sharedItems containsSemiMixedTypes="0" containsNonDate="0" containsString="0"/>
    </cacheField>
    <cacheField name="[Measures].[Contagem Distinta de CLIENTE]" caption="Contagem Distinta de CLIENTE" numFmtId="0" hierarchy="76" level="32767"/>
    <cacheField name="[VENDAS FATO].[ST].[ST]" caption="ST" numFmtId="0" hierarchy="40" level="1">
      <sharedItems containsSemiMixedTypes="0" containsNonDate="0" containsString="0"/>
    </cacheField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7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9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3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 oneField="1">
      <fieldsUsage count="1">
        <fieldUsage x="6"/>
      </fieldsUsage>
    </cacheHierarchy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92592596" createdVersion="5" refreshedVersion="8" minRefreshableVersion="3" recordCount="0" supportSubquery="1" supportAdvancedDrill="1" xr:uid="{B5BBF0B7-535F-47AA-B6CE-2CB0038703B7}">
  <cacheSource type="external" connectionId="15"/>
  <cacheFields count="7">
    <cacheField name="[VENDEDORES GERAIS].[EQUIPE].[EQUIPE]" caption="EQUIPE" numFmtId="0" hierarchy="46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asures].[Soma de META 2]" caption="Soma de META 2" numFmtId="0" hierarchy="74" level="32767"/>
    <cacheField name="[Measures].[% P]" caption="% P" numFmtId="0" hierarchy="49" level="32767"/>
    <cacheField name="[META R].[MÊS].[MÊS]" caption="MÊS" numFmtId="0" hierarchy="20" level="1">
      <sharedItems containsSemiMixedTypes="0" containsNonDate="0" containsString="0"/>
    </cacheField>
    <cacheField name="[Measures].[Contagem Distinta de CLIENTE]" caption="Contagem Distinta de CLIENTE" numFmtId="0" hierarchy="76" level="32767"/>
    <cacheField name="[VENDAS FATO].[ST].[ST]" caption="ST" numFmtId="0" hierarchy="40" level="1">
      <sharedItems containsSemiMixedTypes="0" containsNonDate="0" containsString="0"/>
    </cacheField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1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0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 oneField="1">
      <fieldsUsage count="1">
        <fieldUsage x="3"/>
      </fieldsUsage>
    </cacheHierarchy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98263892" createdVersion="5" refreshedVersion="8" minRefreshableVersion="3" recordCount="0" supportSubquery="1" supportAdvancedDrill="1" xr:uid="{C249753D-66EA-4BBB-93EE-F21B1CD2C94B}">
  <cacheSource type="external" connectionId="15"/>
  <cacheFields count="15">
    <cacheField name="[Tabela2].[EQUIPE].[EQUIPE]" caption="EQUIPE" numFmtId="0" hierarchy="25" level="1">
      <sharedItems containsBlank="1" count="13">
        <s v="FLORIPA M"/>
        <s v="FLP-SUL MC/KA D"/>
        <s v="FLP-SUL MC/KA M"/>
        <s v="LITORAL M"/>
        <s v="NORTE D"/>
        <s v="NORTE M"/>
        <s v="NORTE MC/KA D"/>
        <s v="NORTE MC/KA M"/>
        <s v="SUL D"/>
        <s v="SUL M"/>
        <s v="VALE M"/>
        <s v="VENDAS INTERNAS"/>
        <m/>
      </sharedItems>
    </cacheField>
    <cacheField name="[Tabela2].[IDV].[IDV]" caption="IDV" numFmtId="0" hierarchy="26" level="1">
      <sharedItems containsString="0" containsBlank="1" containsNumber="1" containsInteger="1" minValue="179" maxValue="5009" count="80">
        <n v="4026"/>
        <n v="4027"/>
        <n v="4028"/>
        <n v="4029"/>
        <n v="4030"/>
        <n v="4038"/>
        <n v="4039"/>
        <n v="4040"/>
        <n v="4071"/>
        <n v="4072"/>
        <n v="224"/>
        <n v="540"/>
        <n v="3861"/>
        <n v="307"/>
        <n v="383"/>
        <n v="3928"/>
        <n v="3942"/>
        <n v="4056"/>
        <n v="4065"/>
        <n v="4085"/>
        <n v="5005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818"/>
        <n v="3970"/>
        <n v="3972"/>
        <n v="3974"/>
        <n v="3975"/>
        <n v="3976"/>
        <n v="3980"/>
        <n v="4037"/>
        <n v="4044"/>
        <n v="4045"/>
        <n v="4083"/>
        <n v="4084"/>
        <n v="179"/>
        <n v="417"/>
        <n v="683"/>
        <n v="3147"/>
        <n v="3221"/>
        <n v="4067"/>
        <n v="4096"/>
        <n v="5009"/>
        <n v="3681"/>
        <n v="3791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  <n v="3272"/>
        <n v="3653"/>
        <n v="3670"/>
        <m/>
      </sharedItems>
      <extLst>
        <ext xmlns:x15="http://schemas.microsoft.com/office/spreadsheetml/2010/11/main" uri="{4F2E5C28-24EA-4eb8-9CBF-B6C8F9C3D259}">
          <x15:cachedUniqueNames>
            <x15:cachedUniqueName index="0" name="[Tabela2].[IDV].&amp;[4026]"/>
            <x15:cachedUniqueName index="1" name="[Tabela2].[IDV].&amp;[4027]"/>
            <x15:cachedUniqueName index="2" name="[Tabela2].[IDV].&amp;[4028]"/>
            <x15:cachedUniqueName index="3" name="[Tabela2].[IDV].&amp;[4029]"/>
            <x15:cachedUniqueName index="4" name="[Tabela2].[IDV].&amp;[4030]"/>
            <x15:cachedUniqueName index="5" name="[Tabela2].[IDV].&amp;[4038]"/>
            <x15:cachedUniqueName index="6" name="[Tabela2].[IDV].&amp;[4039]"/>
            <x15:cachedUniqueName index="7" name="[Tabela2].[IDV].&amp;[4040]"/>
            <x15:cachedUniqueName index="8" name="[Tabela2].[IDV].&amp;[4071]"/>
            <x15:cachedUniqueName index="9" name="[Tabela2].[IDV].&amp;[4072]"/>
            <x15:cachedUniqueName index="10" name="[Tabela2].[IDV].&amp;[224]"/>
            <x15:cachedUniqueName index="11" name="[Tabela2].[IDV].&amp;[540]"/>
            <x15:cachedUniqueName index="12" name="[Tabela2].[IDV].&amp;[3861]"/>
            <x15:cachedUniqueName index="13" name="[Tabela2].[IDV].&amp;[307]"/>
            <x15:cachedUniqueName index="14" name="[Tabela2].[IDV].&amp;[383]"/>
            <x15:cachedUniqueName index="15" name="[Tabela2].[IDV].&amp;[3928]"/>
            <x15:cachedUniqueName index="16" name="[Tabela2].[IDV].&amp;[3942]"/>
            <x15:cachedUniqueName index="17" name="[Tabela2].[IDV].&amp;[4056]"/>
            <x15:cachedUniqueName index="18" name="[Tabela2].[IDV].&amp;[4065]"/>
            <x15:cachedUniqueName index="19" name="[Tabela2].[IDV].&amp;[4085]"/>
            <x15:cachedUniqueName index="20" name="[Tabela2].[IDV].&amp;[5005]"/>
            <x15:cachedUniqueName index="21" name="[Tabela2].[IDV].&amp;[3988]"/>
            <x15:cachedUniqueName index="22" name="[Tabela2].[IDV].&amp;[3989]"/>
            <x15:cachedUniqueName index="23" name="[Tabela2].[IDV].&amp;[3990]"/>
            <x15:cachedUniqueName index="24" name="[Tabela2].[IDV].&amp;[3995]"/>
            <x15:cachedUniqueName index="25" name="[Tabela2].[IDV].&amp;[3997]"/>
            <x15:cachedUniqueName index="26" name="[Tabela2].[IDV].&amp;[3999]"/>
            <x15:cachedUniqueName index="27" name="[Tabela2].[IDV].&amp;[4000]"/>
            <x15:cachedUniqueName index="28" name="[Tabela2].[IDV].&amp;[4001]"/>
            <x15:cachedUniqueName index="29" name="[Tabela2].[IDV].&amp;[4024]"/>
            <x15:cachedUniqueName index="30" name="[Tabela2].[IDV].&amp;[4048]"/>
            <x15:cachedUniqueName index="31" name="[Tabela2].[IDV].&amp;[4049]"/>
            <x15:cachedUniqueName index="32" name="[Tabela2].[IDV].&amp;[4051]"/>
            <x15:cachedUniqueName index="33" name="[Tabela2].[IDV].&amp;[3818]"/>
            <x15:cachedUniqueName index="34" name="[Tabela2].[IDV].&amp;[3970]"/>
            <x15:cachedUniqueName index="35" name="[Tabela2].[IDV].&amp;[3972]"/>
            <x15:cachedUniqueName index="36" name="[Tabela2].[IDV].&amp;[3974]"/>
            <x15:cachedUniqueName index="37" name="[Tabela2].[IDV].&amp;[3975]"/>
            <x15:cachedUniqueName index="38" name="[Tabela2].[IDV].&amp;[3976]"/>
            <x15:cachedUniqueName index="39" name="[Tabela2].[IDV].&amp;[3980]"/>
            <x15:cachedUniqueName index="40" name="[Tabela2].[IDV].&amp;[4037]"/>
            <x15:cachedUniqueName index="41" name="[Tabela2].[IDV].&amp;[4044]"/>
            <x15:cachedUniqueName index="42" name="[Tabela2].[IDV].&amp;[4045]"/>
            <x15:cachedUniqueName index="43" name="[Tabela2].[IDV].&amp;[4083]"/>
            <x15:cachedUniqueName index="44" name="[Tabela2].[IDV].&amp;[4084]"/>
            <x15:cachedUniqueName index="45" name="[Tabela2].[IDV].&amp;[179]"/>
            <x15:cachedUniqueName index="46" name="[Tabela2].[IDV].&amp;[417]"/>
            <x15:cachedUniqueName index="47" name="[Tabela2].[IDV].&amp;[683]"/>
            <x15:cachedUniqueName index="48" name="[Tabela2].[IDV].&amp;[3147]"/>
            <x15:cachedUniqueName index="49" name="[Tabela2].[IDV].&amp;[3221]"/>
            <x15:cachedUniqueName index="50" name="[Tabela2].[IDV].&amp;[4067]"/>
            <x15:cachedUniqueName index="51" name="[Tabela2].[IDV].&amp;[4096]"/>
            <x15:cachedUniqueName index="52" name="[Tabela2].[IDV].&amp;[5009]"/>
            <x15:cachedUniqueName index="53" name="[Tabela2].[IDV].&amp;[3681]"/>
            <x15:cachedUniqueName index="54" name="[Tabela2].[IDV].&amp;[3791]"/>
            <x15:cachedUniqueName index="55" name="[Tabela2].[IDV].&amp;[4005]"/>
            <x15:cachedUniqueName index="56" name="[Tabela2].[IDV].&amp;[4009]"/>
            <x15:cachedUniqueName index="57" name="[Tabela2].[IDV].&amp;[4010]"/>
            <x15:cachedUniqueName index="58" name="[Tabela2].[IDV].&amp;[4015]"/>
            <x15:cachedUniqueName index="59" name="[Tabela2].[IDV].&amp;[4016]"/>
            <x15:cachedUniqueName index="60" name="[Tabela2].[IDV].&amp;[4017]"/>
            <x15:cachedUniqueName index="61" name="[Tabela2].[IDV].&amp;[4018]"/>
            <x15:cachedUniqueName index="62" name="[Tabela2].[IDV].&amp;[4079]"/>
            <x15:cachedUniqueName index="63" name="[Tabela2].[IDV].&amp;[4080]"/>
            <x15:cachedUniqueName index="64" name="[Tabela2].[IDV].&amp;[4081]"/>
            <x15:cachedUniqueName index="65" name="[Tabela2].[IDV].&amp;[4082]"/>
            <x15:cachedUniqueName index="66" name="[Tabela2].[IDV].&amp;[3912]"/>
            <x15:cachedUniqueName index="67" name="[Tabela2].[IDV].&amp;[3933]"/>
            <x15:cachedUniqueName index="68" name="[Tabela2].[IDV].&amp;[4058]"/>
            <x15:cachedUniqueName index="69" name="[Tabela2].[IDV].&amp;[4059]"/>
            <x15:cachedUniqueName index="70" name="[Tabela2].[IDV].&amp;[4060]"/>
            <x15:cachedUniqueName index="71" name="[Tabela2].[IDV].&amp;[4062]"/>
            <x15:cachedUniqueName index="72" name="[Tabela2].[IDV].&amp;[4069]"/>
            <x15:cachedUniqueName index="73" name="[Tabela2].[IDV].&amp;[4070]"/>
            <x15:cachedUniqueName index="74" name="[Tabela2].[IDV].&amp;[4087]"/>
            <x15:cachedUniqueName index="75" name="[Tabela2].[IDV].&amp;[4097]"/>
            <x15:cachedUniqueName index="76" name="[Tabela2].[IDV].&amp;[3272]"/>
            <x15:cachedUniqueName index="77" name="[Tabela2].[IDV].&amp;[3653]"/>
            <x15:cachedUniqueName index="78" name="[Tabela2].[IDV].&amp;[3670]"/>
          </x15:cachedUniqueNames>
        </ext>
      </extLst>
    </cacheField>
    <cacheField name="[Tabela2].[ÁREA].[ÁREA]" caption="ÁREA" numFmtId="0" hierarchy="27" level="1">
      <sharedItems containsBlank="1" count="80">
        <s v="FLP-CONV-ILHA"/>
        <s v="FLORIPA M"/>
        <s v="PALHOCA-SUL M"/>
        <s v="FLORIPA-SUL M"/>
        <s v="FLP-CONV-CONT"/>
        <s v="FLORIPA-CONT M"/>
        <s v="FLORIPA-NORTE M"/>
        <s v="BIGUACU M"/>
        <s v="SAO JOSE M"/>
        <s v="STO AMARO M"/>
        <s v="KA-CRC PC"/>
        <s v="SUP-FSKA D"/>
        <s v="MC-PLH PC"/>
        <s v="MC-ARA M"/>
        <s v="MC-TBCR M"/>
        <s v="MC-FLP M"/>
        <s v="MC-IMB M"/>
        <s v="MC-SJO M"/>
        <s v="MC-LAGES"/>
        <s v="MC-CRC M"/>
        <s v="MC-BGU M"/>
        <s v="BCA M"/>
        <s v="PICARRAS M"/>
        <s v="TIJUCAS M"/>
        <s v="CAMBORIU M"/>
        <s v="BRUSQUE M"/>
        <s v="NAVEGANTES M"/>
        <s v="BCA CONV"/>
        <s v="ITAJAI-NORTE M"/>
        <s v="ITAJAI CONV"/>
        <s v="ITAPEMA M"/>
        <s v="LUIZ ALVES M"/>
        <s v="ITAJAI-SUL M"/>
        <s v="CAN PC"/>
        <s v="ARAQUARI M"/>
        <s v="JARAGUA M"/>
        <s v="JOINVILLE M"/>
        <s v="JLLE-NORTE M"/>
        <s v="JLLE-LESTE M"/>
        <s v="JLLE CONVEN"/>
        <s v="JLLE-SUL M"/>
        <s v="ITAPOA M"/>
        <s v="GUARAMIRIM M"/>
        <s v="SAO BENTO M"/>
        <s v="MAFRA M"/>
        <s v="KA-BRQ"/>
        <s v="KA-ROS"/>
        <s v="MC-ITPE M"/>
        <s v="MC-BNU M"/>
        <s v="MC-JLLE M"/>
        <s v="MC-ITJ M"/>
        <s v="MC-SFS M"/>
        <s v="KA-BNU M"/>
        <s v="LAGES-2 PC"/>
        <s v="LAGES-1 PC"/>
        <s v="TUBARAO M"/>
        <s v="ICARA M"/>
        <s v="CRICIUMA CONV"/>
        <s v="CRICIUMA M"/>
        <s v="BRACO NORTE M"/>
        <s v="GAROPABA M"/>
        <s v="SOMBRIO M"/>
        <s v="JAGUARUNA M"/>
        <s v="ORLEANS M"/>
        <s v="ARARANGUA M"/>
        <s v="TUBARAO CONV"/>
        <s v="POMERODE M"/>
        <s v="BNU CONV SUL"/>
        <s v="BNU CONV NORTE"/>
        <s v="BNU FOR M"/>
        <s v="GASPAR M"/>
        <s v="INDAIAL M"/>
        <s v="RIO SUL M"/>
        <s v="IBIRAMA M"/>
        <s v="TAIO M"/>
        <s v="ITUPORANGA M"/>
        <s v="VENDAS-2"/>
        <s v="VENDAS-6"/>
        <s v="VENDAS-8"/>
        <m/>
      </sharedItems>
    </cacheField>
    <cacheField name="[Tabela2].[IDC].[IDC]" caption="IDC" numFmtId="0" hierarchy="28" level="1">
      <sharedItems containsString="0" containsBlank="1" containsNumber="1" containsInteger="1" minValue="41" maxValue="192293" count="11649">
        <n v="52245"/>
        <n v="52247"/>
        <n v="52381"/>
        <n v="53111"/>
        <n v="55988"/>
        <n v="61579"/>
        <n v="62492"/>
        <n v="63694"/>
        <n v="66820"/>
        <n v="66834"/>
        <n v="67800"/>
        <n v="69981"/>
        <n v="73333"/>
        <n v="74157"/>
        <n v="74763"/>
        <n v="74844"/>
        <n v="77041"/>
        <n v="77452"/>
        <n v="78038"/>
        <n v="78751"/>
        <n v="80510"/>
        <n v="82816"/>
        <n v="83279"/>
        <n v="83948"/>
        <n v="84056"/>
        <n v="84396"/>
        <n v="86129"/>
        <n v="87204"/>
        <n v="88228"/>
        <n v="88559"/>
        <n v="90701"/>
        <n v="92163"/>
        <n v="93212"/>
        <n v="95971"/>
        <n v="96586"/>
        <n v="98186"/>
        <n v="98749"/>
        <n v="99565"/>
        <n v="99582"/>
        <n v="100871"/>
        <n v="101128"/>
        <n v="102352"/>
        <n v="103593"/>
        <n v="105715"/>
        <n v="109691"/>
        <n v="111369"/>
        <n v="111618"/>
        <n v="114982"/>
        <n v="115975"/>
        <n v="116380"/>
        <n v="117168"/>
        <n v="124395"/>
        <n v="126548"/>
        <n v="127766"/>
        <n v="129876"/>
        <n v="134770"/>
        <n v="134911"/>
        <n v="134927"/>
        <n v="135942"/>
        <n v="138393"/>
        <n v="138424"/>
        <n v="139032"/>
        <n v="140334"/>
        <n v="141302"/>
        <n v="143463"/>
        <n v="143478"/>
        <n v="144269"/>
        <n v="144308"/>
        <n v="145355"/>
        <n v="146686"/>
        <n v="146771"/>
        <n v="146961"/>
        <n v="147936"/>
        <n v="148183"/>
        <n v="151531"/>
        <n v="152823"/>
        <n v="153700"/>
        <n v="154480"/>
        <n v="154508"/>
        <n v="154589"/>
        <n v="155784"/>
        <n v="156080"/>
        <n v="158319"/>
        <n v="158635"/>
        <n v="163980"/>
        <n v="164406"/>
        <n v="165893"/>
        <n v="167616"/>
        <n v="167617"/>
        <n v="168216"/>
        <n v="168797"/>
        <n v="171485"/>
        <n v="171620"/>
        <n v="171726"/>
        <n v="171956"/>
        <n v="172325"/>
        <n v="172567"/>
        <n v="172716"/>
        <n v="172861"/>
        <n v="175128"/>
        <n v="175188"/>
        <n v="175420"/>
        <n v="175435"/>
        <n v="175541"/>
        <n v="176059"/>
        <n v="176241"/>
        <n v="176458"/>
        <n v="177852"/>
        <n v="178116"/>
        <n v="178263"/>
        <n v="178310"/>
        <n v="178358"/>
        <n v="178427"/>
        <n v="178841"/>
        <n v="179287"/>
        <n v="179364"/>
        <n v="179466"/>
        <n v="179531"/>
        <n v="180140"/>
        <n v="180738"/>
        <n v="180991"/>
        <n v="181064"/>
        <n v="181089"/>
        <n v="182457"/>
        <n v="182510"/>
        <n v="183156"/>
        <n v="183542"/>
        <n v="183555"/>
        <n v="184066"/>
        <n v="184203"/>
        <n v="184278"/>
        <n v="184300"/>
        <n v="184307"/>
        <n v="184359"/>
        <n v="184603"/>
        <n v="184870"/>
        <n v="185243"/>
        <n v="185261"/>
        <n v="185319"/>
        <n v="185436"/>
        <n v="185630"/>
        <n v="185702"/>
        <n v="185923"/>
        <n v="185961"/>
        <n v="185999"/>
        <n v="186219"/>
        <n v="186342"/>
        <n v="186406"/>
        <n v="186510"/>
        <n v="186685"/>
        <n v="186784"/>
        <n v="186803"/>
        <n v="187542"/>
        <n v="187543"/>
        <n v="187551"/>
        <n v="187568"/>
        <n v="187610"/>
        <n v="187619"/>
        <n v="187653"/>
        <n v="187658"/>
        <n v="187694"/>
        <n v="187882"/>
        <n v="188061"/>
        <n v="188062"/>
        <n v="188106"/>
        <n v="188401"/>
        <n v="188451"/>
        <n v="188530"/>
        <n v="188557"/>
        <n v="188633"/>
        <n v="188701"/>
        <n v="188719"/>
        <n v="188840"/>
        <n v="188860"/>
        <n v="188987"/>
        <n v="189054"/>
        <n v="189959"/>
        <n v="190245"/>
        <n v="190345"/>
        <n v="190501"/>
        <n v="190502"/>
        <n v="190608"/>
        <n v="190673"/>
        <n v="190678"/>
        <n v="191355"/>
        <n v="191388"/>
        <n v="191434"/>
        <n v="191435"/>
        <n v="191590"/>
        <n v="191598"/>
        <n v="192149"/>
        <n v="41201"/>
        <n v="48320"/>
        <n v="48938"/>
        <n v="50420"/>
        <n v="52042"/>
        <n v="52267"/>
        <n v="52480"/>
        <n v="53972"/>
        <n v="54251"/>
        <n v="54911"/>
        <n v="55517"/>
        <n v="60654"/>
        <n v="61999"/>
        <n v="62267"/>
        <n v="68062"/>
        <n v="68081"/>
        <n v="68359"/>
        <n v="73281"/>
        <n v="74674"/>
        <n v="76104"/>
        <n v="79716"/>
        <n v="80414"/>
        <n v="80558"/>
        <n v="90365"/>
        <n v="90754"/>
        <n v="91935"/>
        <n v="94413"/>
        <n v="106473"/>
        <n v="114901"/>
        <n v="118226"/>
        <n v="118765"/>
        <n v="118790"/>
        <n v="122083"/>
        <n v="128357"/>
        <n v="128978"/>
        <n v="129081"/>
        <n v="130981"/>
        <n v="133319"/>
        <n v="134907"/>
        <n v="142655"/>
        <n v="146440"/>
        <n v="146580"/>
        <n v="147210"/>
        <n v="149536"/>
        <n v="151512"/>
        <n v="154296"/>
        <n v="154388"/>
        <n v="155118"/>
        <n v="156876"/>
        <n v="157700"/>
        <n v="157832"/>
        <n v="158868"/>
        <n v="162999"/>
        <n v="163157"/>
        <n v="166190"/>
        <n v="166402"/>
        <n v="167220"/>
        <n v="168161"/>
        <n v="169275"/>
        <n v="169354"/>
        <n v="169714"/>
        <n v="169777"/>
        <n v="170830"/>
        <n v="171285"/>
        <n v="171351"/>
        <n v="172043"/>
        <n v="172242"/>
        <n v="172864"/>
        <n v="173928"/>
        <n v="174120"/>
        <n v="174922"/>
        <n v="175749"/>
        <n v="175969"/>
        <n v="176045"/>
        <n v="176052"/>
        <n v="176150"/>
        <n v="176204"/>
        <n v="176559"/>
        <n v="176614"/>
        <n v="176906"/>
        <n v="176968"/>
        <n v="177272"/>
        <n v="177280"/>
        <n v="177457"/>
        <n v="177584"/>
        <n v="178199"/>
        <n v="178323"/>
        <n v="178591"/>
        <n v="178736"/>
        <n v="178845"/>
        <n v="178962"/>
        <n v="179019"/>
        <n v="179177"/>
        <n v="179268"/>
        <n v="179381"/>
        <n v="179387"/>
        <n v="179714"/>
        <n v="179781"/>
        <n v="179857"/>
        <n v="179968"/>
        <n v="180341"/>
        <n v="181436"/>
        <n v="182077"/>
        <n v="182252"/>
        <n v="182333"/>
        <n v="184634"/>
        <n v="185532"/>
        <n v="185813"/>
        <n v="185882"/>
        <n v="186187"/>
        <n v="186480"/>
        <n v="186552"/>
        <n v="186645"/>
        <n v="186753"/>
        <n v="186909"/>
        <n v="187064"/>
        <n v="187072"/>
        <n v="187506"/>
        <n v="187548"/>
        <n v="187722"/>
        <n v="187723"/>
        <n v="187993"/>
        <n v="188021"/>
        <n v="188105"/>
        <n v="188282"/>
        <n v="188290"/>
        <n v="188368"/>
        <n v="188456"/>
        <n v="188470"/>
        <n v="188795"/>
        <n v="188956"/>
        <n v="189416"/>
        <n v="189458"/>
        <n v="189471"/>
        <n v="189522"/>
        <n v="189822"/>
        <n v="190201"/>
        <n v="190386"/>
        <n v="190446"/>
        <n v="191269"/>
        <n v="191300"/>
        <n v="191307"/>
        <n v="191402"/>
        <n v="191417"/>
        <n v="191419"/>
        <n v="191769"/>
        <n v="191773"/>
        <n v="191870"/>
        <n v="192057"/>
        <n v="192218"/>
        <n v="48445"/>
        <n v="48601"/>
        <n v="50561"/>
        <n v="51712"/>
        <n v="57373"/>
        <n v="58242"/>
        <n v="61995"/>
        <n v="65312"/>
        <n v="72915"/>
        <n v="74139"/>
        <n v="75000"/>
        <n v="76862"/>
        <n v="77709"/>
        <n v="78411"/>
        <n v="79053"/>
        <n v="79090"/>
        <n v="80160"/>
        <n v="80739"/>
        <n v="81343"/>
        <n v="81652"/>
        <n v="83691"/>
        <n v="89880"/>
        <n v="99555"/>
        <n v="106095"/>
        <n v="109938"/>
        <n v="110898"/>
        <n v="112639"/>
        <n v="113031"/>
        <n v="118290"/>
        <n v="119554"/>
        <n v="120101"/>
        <n v="120753"/>
        <n v="124985"/>
        <n v="125160"/>
        <n v="126002"/>
        <n v="126294"/>
        <n v="127672"/>
        <n v="128290"/>
        <n v="130668"/>
        <n v="132499"/>
        <n v="132938"/>
        <n v="135087"/>
        <n v="135366"/>
        <n v="137698"/>
        <n v="138622"/>
        <n v="142717"/>
        <n v="143036"/>
        <n v="146452"/>
        <n v="146537"/>
        <n v="146876"/>
        <n v="146962"/>
        <n v="147019"/>
        <n v="150526"/>
        <n v="151819"/>
        <n v="151988"/>
        <n v="152803"/>
        <n v="153528"/>
        <n v="155858"/>
        <n v="155916"/>
        <n v="157022"/>
        <n v="157556"/>
        <n v="158634"/>
        <n v="163055"/>
        <n v="163959"/>
        <n v="167446"/>
        <n v="168531"/>
        <n v="168576"/>
        <n v="168638"/>
        <n v="169717"/>
        <n v="169945"/>
        <n v="170095"/>
        <n v="170280"/>
        <n v="170418"/>
        <n v="170525"/>
        <n v="170875"/>
        <n v="172517"/>
        <n v="173987"/>
        <n v="174042"/>
        <n v="174055"/>
        <n v="174088"/>
        <n v="174554"/>
        <n v="175038"/>
        <n v="175423"/>
        <n v="176061"/>
        <n v="176215"/>
        <n v="176391"/>
        <n v="176733"/>
        <n v="176841"/>
        <n v="177128"/>
        <n v="177243"/>
        <n v="177531"/>
        <n v="177700"/>
        <n v="178748"/>
        <n v="178798"/>
        <n v="178976"/>
        <n v="179327"/>
        <n v="179663"/>
        <n v="179749"/>
        <n v="179941"/>
        <n v="180027"/>
        <n v="180695"/>
        <n v="180815"/>
        <n v="180959"/>
        <n v="181094"/>
        <n v="181176"/>
        <n v="181268"/>
        <n v="181410"/>
        <n v="181743"/>
        <n v="181840"/>
        <n v="181925"/>
        <n v="182297"/>
        <n v="182438"/>
        <n v="182784"/>
        <n v="182999"/>
        <n v="183346"/>
        <n v="183500"/>
        <n v="183512"/>
        <n v="183708"/>
        <n v="183805"/>
        <n v="183835"/>
        <n v="184153"/>
        <n v="184248"/>
        <n v="184776"/>
        <n v="184904"/>
        <n v="184953"/>
        <n v="185041"/>
        <n v="185250"/>
        <n v="185541"/>
        <n v="185595"/>
        <n v="185778"/>
        <n v="186130"/>
        <n v="187413"/>
        <n v="187417"/>
        <n v="187521"/>
        <n v="187598"/>
        <n v="187638"/>
        <n v="187656"/>
        <n v="187823"/>
        <n v="187991"/>
        <n v="188147"/>
        <n v="188351"/>
        <n v="188355"/>
        <n v="189032"/>
        <n v="189041"/>
        <n v="189080"/>
        <n v="189308"/>
        <n v="189309"/>
        <n v="189316"/>
        <n v="189317"/>
        <n v="189600"/>
        <n v="189675"/>
        <n v="189877"/>
        <n v="189901"/>
        <n v="190080"/>
        <n v="190094"/>
        <n v="190133"/>
        <n v="190171"/>
        <n v="190183"/>
        <n v="190237"/>
        <n v="190389"/>
        <n v="190483"/>
        <n v="190525"/>
        <n v="190831"/>
        <n v="190929"/>
        <n v="191047"/>
        <n v="191126"/>
        <n v="191143"/>
        <n v="191254"/>
        <n v="191325"/>
        <n v="191352"/>
        <n v="191454"/>
        <n v="191475"/>
        <n v="191562"/>
        <n v="191624"/>
        <n v="191784"/>
        <n v="191786"/>
        <n v="191951"/>
        <n v="191958"/>
        <n v="191982"/>
        <n v="192097"/>
        <n v="54403"/>
        <n v="54971"/>
        <n v="55729"/>
        <n v="56433"/>
        <n v="56532"/>
        <n v="56916"/>
        <n v="57543"/>
        <n v="58433"/>
        <n v="60031"/>
        <n v="61004"/>
        <n v="61355"/>
        <n v="61725"/>
        <n v="63049"/>
        <n v="66872"/>
        <n v="67165"/>
        <n v="69388"/>
        <n v="73956"/>
        <n v="76167"/>
        <n v="78999"/>
        <n v="89890"/>
        <n v="90725"/>
        <n v="91428"/>
        <n v="93247"/>
        <n v="98049"/>
        <n v="101246"/>
        <n v="107066"/>
        <n v="107913"/>
        <n v="111403"/>
        <n v="117517"/>
        <n v="117853"/>
        <n v="118499"/>
        <n v="126885"/>
        <n v="127510"/>
        <n v="131768"/>
        <n v="133153"/>
        <n v="133172"/>
        <n v="135398"/>
        <n v="141131"/>
        <n v="143801"/>
        <n v="147368"/>
        <n v="147710"/>
        <n v="147751"/>
        <n v="147756"/>
        <n v="148033"/>
        <n v="149384"/>
        <n v="150179"/>
        <n v="150212"/>
        <n v="150256"/>
        <n v="151865"/>
        <n v="153969"/>
        <n v="154880"/>
        <n v="155141"/>
        <n v="157775"/>
        <n v="160711"/>
        <n v="161112"/>
        <n v="165466"/>
        <n v="165529"/>
        <n v="169944"/>
        <n v="170812"/>
        <n v="170845"/>
        <n v="170906"/>
        <n v="170994"/>
        <n v="171151"/>
        <n v="171323"/>
        <n v="172450"/>
        <n v="172660"/>
        <n v="172695"/>
        <n v="175750"/>
        <n v="175859"/>
        <n v="176111"/>
        <n v="176368"/>
        <n v="176529"/>
        <n v="177202"/>
        <n v="177314"/>
        <n v="177698"/>
        <n v="177699"/>
        <n v="177790"/>
        <n v="177922"/>
        <n v="178088"/>
        <n v="178172"/>
        <n v="178273"/>
        <n v="178603"/>
        <n v="178618"/>
        <n v="178806"/>
        <n v="178980"/>
        <n v="179457"/>
        <n v="179679"/>
        <n v="179728"/>
        <n v="179822"/>
        <n v="181341"/>
        <n v="181773"/>
        <n v="182097"/>
        <n v="182157"/>
        <n v="182164"/>
        <n v="182286"/>
        <n v="182512"/>
        <n v="183011"/>
        <n v="183467"/>
        <n v="183784"/>
        <n v="184190"/>
        <n v="184313"/>
        <n v="184528"/>
        <n v="184574"/>
        <n v="184722"/>
        <n v="184729"/>
        <n v="184854"/>
        <n v="184980"/>
        <n v="185230"/>
        <n v="185449"/>
        <n v="185701"/>
        <n v="185745"/>
        <n v="185773"/>
        <n v="185884"/>
        <n v="185921"/>
        <n v="186099"/>
        <n v="186224"/>
        <n v="186884"/>
        <n v="187322"/>
        <n v="187384"/>
        <n v="187385"/>
        <n v="187386"/>
        <n v="187464"/>
        <n v="187558"/>
        <n v="187671"/>
        <n v="187894"/>
        <n v="187989"/>
        <n v="188623"/>
        <n v="188685"/>
        <n v="188752"/>
        <n v="189350"/>
        <n v="189583"/>
        <n v="189698"/>
        <n v="189896"/>
        <n v="189975"/>
        <n v="190079"/>
        <n v="190160"/>
        <n v="190301"/>
        <n v="190394"/>
        <n v="190421"/>
        <n v="190477"/>
        <n v="190480"/>
        <n v="190597"/>
        <n v="190664"/>
        <n v="190741"/>
        <n v="191070"/>
        <n v="191457"/>
        <n v="191602"/>
        <n v="191612"/>
        <n v="191626"/>
        <n v="191740"/>
        <n v="191872"/>
        <n v="191893"/>
        <n v="191906"/>
        <n v="191952"/>
        <n v="192027"/>
        <n v="192035"/>
        <n v="192188"/>
        <n v="192217"/>
        <n v="49929"/>
        <n v="52053"/>
        <n v="54006"/>
        <n v="54475"/>
        <n v="55083"/>
        <n v="55794"/>
        <n v="60974"/>
        <n v="61604"/>
        <n v="61640"/>
        <n v="62383"/>
        <n v="62647"/>
        <n v="65542"/>
        <n v="65725"/>
        <n v="67263"/>
        <n v="68215"/>
        <n v="68638"/>
        <n v="68674"/>
        <n v="68931"/>
        <n v="69242"/>
        <n v="70370"/>
        <n v="74001"/>
        <n v="80169"/>
        <n v="80588"/>
        <n v="81429"/>
        <n v="81584"/>
        <n v="81883"/>
        <n v="82981"/>
        <n v="85427"/>
        <n v="90164"/>
        <n v="93558"/>
        <n v="103348"/>
        <n v="104223"/>
        <n v="106891"/>
        <n v="108236"/>
        <n v="113014"/>
        <n v="114019"/>
        <n v="114027"/>
        <n v="115562"/>
        <n v="116820"/>
        <n v="119622"/>
        <n v="120252"/>
        <n v="121218"/>
        <n v="123381"/>
        <n v="127714"/>
        <n v="128942"/>
        <n v="129289"/>
        <n v="131362"/>
        <n v="131601"/>
        <n v="132446"/>
        <n v="134897"/>
        <n v="135121"/>
        <n v="135130"/>
        <n v="135446"/>
        <n v="141482"/>
        <n v="141544"/>
        <n v="147017"/>
        <n v="147126"/>
        <n v="147232"/>
        <n v="148184"/>
        <n v="149678"/>
        <n v="151675"/>
        <n v="151725"/>
        <n v="152429"/>
        <n v="154005"/>
        <n v="154184"/>
        <n v="156260"/>
        <n v="157453"/>
        <n v="157665"/>
        <n v="158493"/>
        <n v="165974"/>
        <n v="167701"/>
        <n v="167852"/>
        <n v="169373"/>
        <n v="169567"/>
        <n v="169913"/>
        <n v="169934"/>
        <n v="170637"/>
        <n v="170697"/>
        <n v="170976"/>
        <n v="171124"/>
        <n v="171478"/>
        <n v="171660"/>
        <n v="171665"/>
        <n v="171764"/>
        <n v="172116"/>
        <n v="175397"/>
        <n v="175532"/>
        <n v="175544"/>
        <n v="176761"/>
        <n v="176819"/>
        <n v="177037"/>
        <n v="177319"/>
        <n v="177450"/>
        <n v="177727"/>
        <n v="177805"/>
        <n v="177931"/>
        <n v="178071"/>
        <n v="178756"/>
        <n v="178840"/>
        <n v="179141"/>
        <n v="179163"/>
        <n v="179171"/>
        <n v="180160"/>
        <n v="180162"/>
        <n v="180278"/>
        <n v="180367"/>
        <n v="180875"/>
        <n v="181124"/>
        <n v="181248"/>
        <n v="181618"/>
        <n v="181705"/>
        <n v="182196"/>
        <n v="182216"/>
        <n v="183140"/>
        <n v="183403"/>
        <n v="183652"/>
        <n v="184292"/>
        <n v="184593"/>
        <n v="184712"/>
        <n v="184794"/>
        <n v="185339"/>
        <n v="185549"/>
        <n v="185786"/>
        <n v="185930"/>
        <n v="185935"/>
        <n v="185958"/>
        <n v="186179"/>
        <n v="186529"/>
        <n v="186813"/>
        <n v="186814"/>
        <n v="186847"/>
        <n v="186850"/>
        <n v="187444"/>
        <n v="187577"/>
        <n v="187603"/>
        <n v="187629"/>
        <n v="187920"/>
        <n v="187921"/>
        <n v="187922"/>
        <n v="187923"/>
        <n v="187951"/>
        <n v="188022"/>
        <n v="188028"/>
        <n v="188612"/>
        <n v="188681"/>
        <n v="188707"/>
        <n v="188742"/>
        <n v="188750"/>
        <n v="188861"/>
        <n v="188863"/>
        <n v="188864"/>
        <n v="188873"/>
        <n v="188880"/>
        <n v="188993"/>
        <n v="188994"/>
        <n v="189052"/>
        <n v="189112"/>
        <n v="189437"/>
        <n v="189456"/>
        <n v="189634"/>
        <n v="189778"/>
        <n v="189797"/>
        <n v="189830"/>
        <n v="189832"/>
        <n v="190087"/>
        <n v="190151"/>
        <n v="190304"/>
        <n v="190438"/>
        <n v="190520"/>
        <n v="190857"/>
        <n v="190942"/>
        <n v="190991"/>
        <n v="191132"/>
        <n v="191133"/>
        <n v="191237"/>
        <n v="191293"/>
        <n v="191368"/>
        <n v="191467"/>
        <n v="191500"/>
        <n v="191579"/>
        <n v="191787"/>
        <n v="192006"/>
        <n v="192059"/>
        <n v="192084"/>
        <n v="192184"/>
        <n v="48626"/>
        <n v="49809"/>
        <n v="50452"/>
        <n v="51029"/>
        <n v="51677"/>
        <n v="51708"/>
        <n v="51714"/>
        <n v="51728"/>
        <n v="52251"/>
        <n v="52370"/>
        <n v="53133"/>
        <n v="53397"/>
        <n v="54261"/>
        <n v="54751"/>
        <n v="56076"/>
        <n v="56773"/>
        <n v="57999"/>
        <n v="58290"/>
        <n v="59863"/>
        <n v="60667"/>
        <n v="65773"/>
        <n v="67145"/>
        <n v="68219"/>
        <n v="69041"/>
        <n v="78885"/>
        <n v="81943"/>
        <n v="83558"/>
        <n v="101791"/>
        <n v="115187"/>
        <n v="116242"/>
        <n v="116409"/>
        <n v="116852"/>
        <n v="119970"/>
        <n v="121410"/>
        <n v="123320"/>
        <n v="124160"/>
        <n v="127331"/>
        <n v="131208"/>
        <n v="135372"/>
        <n v="135413"/>
        <n v="140216"/>
        <n v="148406"/>
        <n v="152489"/>
        <n v="153341"/>
        <n v="157684"/>
        <n v="158001"/>
        <n v="158330"/>
        <n v="158401"/>
        <n v="160240"/>
        <n v="162502"/>
        <n v="164837"/>
        <n v="167199"/>
        <n v="167306"/>
        <n v="167857"/>
        <n v="170297"/>
        <n v="170390"/>
        <n v="170726"/>
        <n v="171062"/>
        <n v="171233"/>
        <n v="171416"/>
        <n v="171778"/>
        <n v="171800"/>
        <n v="172002"/>
        <n v="173200"/>
        <n v="174378"/>
        <n v="174380"/>
        <n v="174408"/>
        <n v="174688"/>
        <n v="174693"/>
        <n v="175473"/>
        <n v="176099"/>
        <n v="176223"/>
        <n v="176422"/>
        <n v="176607"/>
        <n v="176711"/>
        <n v="177238"/>
        <n v="177393"/>
        <n v="177420"/>
        <n v="177592"/>
        <n v="177647"/>
        <n v="177677"/>
        <n v="177823"/>
        <n v="178186"/>
        <n v="178285"/>
        <n v="178377"/>
        <n v="178380"/>
        <n v="178462"/>
        <n v="178526"/>
        <n v="178614"/>
        <n v="178633"/>
        <n v="178702"/>
        <n v="178891"/>
        <n v="178897"/>
        <n v="178919"/>
        <n v="179024"/>
        <n v="179223"/>
        <n v="179353"/>
        <n v="179542"/>
        <n v="179613"/>
        <n v="179793"/>
        <n v="179945"/>
        <n v="179946"/>
        <n v="180775"/>
        <n v="181538"/>
        <n v="181554"/>
        <n v="181655"/>
        <n v="182435"/>
        <n v="182537"/>
        <n v="183260"/>
        <n v="183922"/>
        <n v="184923"/>
        <n v="185418"/>
        <n v="185577"/>
        <n v="185733"/>
        <n v="185796"/>
        <n v="185857"/>
        <n v="186023"/>
        <n v="186448"/>
        <n v="186457"/>
        <n v="186668"/>
        <n v="187041"/>
        <n v="187080"/>
        <n v="187373"/>
        <n v="187592"/>
        <n v="189106"/>
        <n v="189155"/>
        <n v="189283"/>
        <n v="189310"/>
        <n v="189325"/>
        <n v="189399"/>
        <n v="189574"/>
        <n v="189700"/>
        <n v="189705"/>
        <n v="189817"/>
        <n v="189932"/>
        <n v="190073"/>
        <n v="190099"/>
        <n v="190165"/>
        <n v="190558"/>
        <n v="191030"/>
        <n v="191112"/>
        <n v="191144"/>
        <n v="191321"/>
        <n v="191420"/>
        <n v="191519"/>
        <n v="191525"/>
        <n v="191540"/>
        <n v="191588"/>
        <n v="191640"/>
        <n v="191734"/>
        <n v="191865"/>
        <n v="191889"/>
        <n v="191909"/>
        <n v="191922"/>
        <n v="192002"/>
        <n v="192021"/>
        <n v="192175"/>
        <n v="192291"/>
        <n v="48596"/>
        <n v="56372"/>
        <n v="56674"/>
        <n v="58777"/>
        <n v="61860"/>
        <n v="62318"/>
        <n v="64688"/>
        <n v="64693"/>
        <n v="71679"/>
        <n v="77018"/>
        <n v="106466"/>
        <n v="114262"/>
        <n v="120061"/>
        <n v="121030"/>
        <n v="122991"/>
        <n v="126342"/>
        <n v="128032"/>
        <n v="129826"/>
        <n v="133363"/>
        <n v="140200"/>
        <n v="141338"/>
        <n v="141548"/>
        <n v="143434"/>
        <n v="145316"/>
        <n v="150891"/>
        <n v="155319"/>
        <n v="159129"/>
        <n v="159747"/>
        <n v="162017"/>
        <n v="164674"/>
        <n v="165232"/>
        <n v="166881"/>
        <n v="167604"/>
        <n v="167933"/>
        <n v="168586"/>
        <n v="169066"/>
        <n v="169779"/>
        <n v="170635"/>
        <n v="170743"/>
        <n v="170815"/>
        <n v="170867"/>
        <n v="170870"/>
        <n v="170981"/>
        <n v="171046"/>
        <n v="172698"/>
        <n v="172702"/>
        <n v="172725"/>
        <n v="172762"/>
        <n v="175381"/>
        <n v="175451"/>
        <n v="175504"/>
        <n v="175510"/>
        <n v="175619"/>
        <n v="175876"/>
        <n v="176056"/>
        <n v="176113"/>
        <n v="176304"/>
        <n v="176325"/>
        <n v="176521"/>
        <n v="177188"/>
        <n v="177306"/>
        <n v="177309"/>
        <n v="177313"/>
        <n v="177844"/>
        <n v="178706"/>
        <n v="178838"/>
        <n v="178934"/>
        <n v="179079"/>
        <n v="179199"/>
        <n v="179214"/>
        <n v="179283"/>
        <n v="180715"/>
        <n v="180726"/>
        <n v="180889"/>
        <n v="181230"/>
        <n v="181290"/>
        <n v="181846"/>
        <n v="182251"/>
        <n v="182702"/>
        <n v="183030"/>
        <n v="183262"/>
        <n v="183265"/>
        <n v="183266"/>
        <n v="183550"/>
        <n v="183815"/>
        <n v="183993"/>
        <n v="184132"/>
        <n v="184550"/>
        <n v="184791"/>
        <n v="185471"/>
        <n v="185913"/>
        <n v="186192"/>
        <n v="186291"/>
        <n v="186355"/>
        <n v="186598"/>
        <n v="186624"/>
        <n v="186640"/>
        <n v="186641"/>
        <n v="186723"/>
        <n v="186731"/>
        <n v="186837"/>
        <n v="186961"/>
        <n v="187032"/>
        <n v="187232"/>
        <n v="187356"/>
        <n v="187482"/>
        <n v="187746"/>
        <n v="187753"/>
        <n v="187857"/>
        <n v="188071"/>
        <n v="188095"/>
        <n v="188885"/>
        <n v="188953"/>
        <n v="189567"/>
        <n v="189625"/>
        <n v="189988"/>
        <n v="190173"/>
        <n v="190308"/>
        <n v="190315"/>
        <n v="190327"/>
        <n v="190335"/>
        <n v="190464"/>
        <n v="190497"/>
        <n v="190582"/>
        <n v="190617"/>
        <n v="190820"/>
        <n v="190866"/>
        <n v="191058"/>
        <n v="191108"/>
        <n v="191173"/>
        <n v="191252"/>
        <n v="191411"/>
        <n v="191448"/>
        <n v="191555"/>
        <n v="191599"/>
        <n v="191938"/>
        <n v="192056"/>
        <n v="192085"/>
        <n v="192086"/>
        <n v="192206"/>
        <n v="192207"/>
        <n v="49668"/>
        <n v="51045"/>
        <n v="54783"/>
        <n v="55220"/>
        <n v="55773"/>
        <n v="55775"/>
        <n v="56267"/>
        <n v="59032"/>
        <n v="60157"/>
        <n v="61105"/>
        <n v="69750"/>
        <n v="73204"/>
        <n v="79121"/>
        <n v="80296"/>
        <n v="82406"/>
        <n v="89921"/>
        <n v="91214"/>
        <n v="97704"/>
        <n v="98331"/>
        <n v="115404"/>
        <n v="116164"/>
        <n v="117153"/>
        <n v="119320"/>
        <n v="120477"/>
        <n v="120491"/>
        <n v="123743"/>
        <n v="124184"/>
        <n v="125957"/>
        <n v="127198"/>
        <n v="127435"/>
        <n v="131933"/>
        <n v="132954"/>
        <n v="133005"/>
        <n v="133914"/>
        <n v="135093"/>
        <n v="135112"/>
        <n v="135499"/>
        <n v="136058"/>
        <n v="136380"/>
        <n v="138382"/>
        <n v="139838"/>
        <n v="144956"/>
        <n v="146539"/>
        <n v="149674"/>
        <n v="151733"/>
        <n v="151735"/>
        <n v="153445"/>
        <n v="154148"/>
        <n v="154381"/>
        <n v="154652"/>
        <n v="156015"/>
        <n v="156477"/>
        <n v="156857"/>
        <n v="156878"/>
        <n v="157701"/>
        <n v="157930"/>
        <n v="158550"/>
        <n v="160784"/>
        <n v="162541"/>
        <n v="163349"/>
        <n v="163356"/>
        <n v="163939"/>
        <n v="164014"/>
        <n v="165976"/>
        <n v="166135"/>
        <n v="168081"/>
        <n v="168089"/>
        <n v="168180"/>
        <n v="168550"/>
        <n v="169410"/>
        <n v="169537"/>
        <n v="169919"/>
        <n v="170021"/>
        <n v="171100"/>
        <n v="172202"/>
        <n v="172342"/>
        <n v="172364"/>
        <n v="172408"/>
        <n v="172409"/>
        <n v="172410"/>
        <n v="174446"/>
        <n v="175422"/>
        <n v="175766"/>
        <n v="175931"/>
        <n v="176875"/>
        <n v="176975"/>
        <n v="177017"/>
        <n v="177083"/>
        <n v="177252"/>
        <n v="177372"/>
        <n v="177518"/>
        <n v="177610"/>
        <n v="177659"/>
        <n v="177778"/>
        <n v="178034"/>
        <n v="178621"/>
        <n v="178717"/>
        <n v="178743"/>
        <n v="178862"/>
        <n v="178970"/>
        <n v="179191"/>
        <n v="179277"/>
        <n v="179288"/>
        <n v="179308"/>
        <n v="179419"/>
        <n v="179566"/>
        <n v="179903"/>
        <n v="180458"/>
        <n v="180700"/>
        <n v="180704"/>
        <n v="180739"/>
        <n v="181319"/>
        <n v="181528"/>
        <n v="181680"/>
        <n v="181736"/>
        <n v="182016"/>
        <n v="182410"/>
        <n v="182650"/>
        <n v="182753"/>
        <n v="182858"/>
        <n v="183314"/>
        <n v="183544"/>
        <n v="184177"/>
        <n v="184526"/>
        <n v="184554"/>
        <n v="185225"/>
        <n v="185488"/>
        <n v="185495"/>
        <n v="186477"/>
        <n v="186546"/>
        <n v="186744"/>
        <n v="187110"/>
        <n v="187126"/>
        <n v="187207"/>
        <n v="187600"/>
        <n v="187659"/>
        <n v="187660"/>
        <n v="187749"/>
        <n v="187776"/>
        <n v="188047"/>
        <n v="188065"/>
        <n v="188122"/>
        <n v="188413"/>
        <n v="188614"/>
        <n v="188751"/>
        <n v="189124"/>
        <n v="189358"/>
        <n v="189991"/>
        <n v="190039"/>
        <n v="190063"/>
        <n v="190108"/>
        <n v="190241"/>
        <n v="190261"/>
        <n v="190452"/>
        <n v="190537"/>
        <n v="190596"/>
        <n v="190768"/>
        <n v="190996"/>
        <n v="191583"/>
        <n v="191607"/>
        <n v="191689"/>
        <n v="191690"/>
        <n v="191854"/>
        <n v="191959"/>
        <n v="192067"/>
        <n v="192093"/>
        <n v="49909"/>
        <n v="51037"/>
        <n v="53227"/>
        <n v="54096"/>
        <n v="54801"/>
        <n v="57622"/>
        <n v="60431"/>
        <n v="62196"/>
        <n v="63237"/>
        <n v="70107"/>
        <n v="70853"/>
        <n v="73289"/>
        <n v="75804"/>
        <n v="77180"/>
        <n v="78795"/>
        <n v="82794"/>
        <n v="84355"/>
        <n v="90261"/>
        <n v="97183"/>
        <n v="102948"/>
        <n v="110431"/>
        <n v="113012"/>
        <n v="117832"/>
        <n v="121472"/>
        <n v="124971"/>
        <n v="125576"/>
        <n v="126441"/>
        <n v="129372"/>
        <n v="134801"/>
        <n v="135081"/>
        <n v="135101"/>
        <n v="136007"/>
        <n v="137806"/>
        <n v="139674"/>
        <n v="141025"/>
        <n v="142468"/>
        <n v="143426"/>
        <n v="146606"/>
        <n v="151805"/>
        <n v="154301"/>
        <n v="154795"/>
        <n v="154911"/>
        <n v="154933"/>
        <n v="157137"/>
        <n v="160207"/>
        <n v="166810"/>
        <n v="167212"/>
        <n v="167867"/>
        <n v="168548"/>
        <n v="170175"/>
        <n v="171006"/>
        <n v="171205"/>
        <n v="171241"/>
        <n v="171822"/>
        <n v="172457"/>
        <n v="172889"/>
        <n v="174523"/>
        <n v="174854"/>
        <n v="175119"/>
        <n v="175317"/>
        <n v="175483"/>
        <n v="175727"/>
        <n v="176181"/>
        <n v="177057"/>
        <n v="177279"/>
        <n v="177312"/>
        <n v="177325"/>
        <n v="177371"/>
        <n v="177532"/>
        <n v="177548"/>
        <n v="177550"/>
        <n v="177567"/>
        <n v="177615"/>
        <n v="177627"/>
        <n v="177644"/>
        <n v="177668"/>
        <n v="177719"/>
        <n v="177728"/>
        <n v="177788"/>
        <n v="177803"/>
        <n v="177836"/>
        <n v="177837"/>
        <n v="177841"/>
        <n v="177855"/>
        <n v="177856"/>
        <n v="177868"/>
        <n v="177888"/>
        <n v="178238"/>
        <n v="178279"/>
        <n v="178346"/>
        <n v="178612"/>
        <n v="179039"/>
        <n v="179069"/>
        <n v="179111"/>
        <n v="179362"/>
        <n v="179374"/>
        <n v="179644"/>
        <n v="180218"/>
        <n v="180243"/>
        <n v="180245"/>
        <n v="180358"/>
        <n v="180746"/>
        <n v="181149"/>
        <n v="181202"/>
        <n v="181509"/>
        <n v="181753"/>
        <n v="181867"/>
        <n v="182322"/>
        <n v="182684"/>
        <n v="182703"/>
        <n v="182926"/>
        <n v="183044"/>
        <n v="183382"/>
        <n v="183444"/>
        <n v="183576"/>
        <n v="183928"/>
        <n v="183985"/>
        <n v="184020"/>
        <n v="184068"/>
        <n v="184525"/>
        <n v="184617"/>
        <n v="184737"/>
        <n v="184893"/>
        <n v="184901"/>
        <n v="184985"/>
        <n v="185015"/>
        <n v="185370"/>
        <n v="185535"/>
        <n v="186229"/>
        <n v="186611"/>
        <n v="186672"/>
        <n v="186689"/>
        <n v="187042"/>
        <n v="187063"/>
        <n v="187141"/>
        <n v="187427"/>
        <n v="187524"/>
        <n v="187578"/>
        <n v="187768"/>
        <n v="187853"/>
        <n v="187902"/>
        <n v="188067"/>
        <n v="188268"/>
        <n v="188800"/>
        <n v="188965"/>
        <n v="189516"/>
        <n v="189517"/>
        <n v="189535"/>
        <n v="189536"/>
        <n v="189570"/>
        <n v="189597"/>
        <n v="189740"/>
        <n v="189818"/>
        <n v="189986"/>
        <n v="190016"/>
        <n v="190072"/>
        <n v="190109"/>
        <n v="190260"/>
        <n v="190370"/>
        <n v="190518"/>
        <n v="190556"/>
        <n v="190745"/>
        <n v="190951"/>
        <n v="191172"/>
        <n v="191299"/>
        <n v="191471"/>
        <n v="191532"/>
        <n v="191591"/>
        <n v="191881"/>
        <n v="191969"/>
        <n v="191991"/>
        <n v="192000"/>
        <n v="192001"/>
        <n v="192079"/>
        <n v="192083"/>
        <n v="48589"/>
        <n v="49633"/>
        <n v="50552"/>
        <n v="50722"/>
        <n v="50796"/>
        <n v="51756"/>
        <n v="53658"/>
        <n v="54593"/>
        <n v="58410"/>
        <n v="58934"/>
        <n v="58988"/>
        <n v="59497"/>
        <n v="59961"/>
        <n v="63696"/>
        <n v="64491"/>
        <n v="71048"/>
        <n v="72000"/>
        <n v="72045"/>
        <n v="75326"/>
        <n v="78425"/>
        <n v="78883"/>
        <n v="83724"/>
        <n v="87115"/>
        <n v="87212"/>
        <n v="89773"/>
        <n v="90074"/>
        <n v="90815"/>
        <n v="103177"/>
        <n v="103548"/>
        <n v="109798"/>
        <n v="110553"/>
        <n v="112101"/>
        <n v="112536"/>
        <n v="112940"/>
        <n v="113247"/>
        <n v="113251"/>
        <n v="113254"/>
        <n v="113264"/>
        <n v="113267"/>
        <n v="113279"/>
        <n v="114909"/>
        <n v="115836"/>
        <n v="117244"/>
        <n v="120514"/>
        <n v="121253"/>
        <n v="122177"/>
        <n v="122601"/>
        <n v="125699"/>
        <n v="126467"/>
        <n v="128534"/>
        <n v="133644"/>
        <n v="138859"/>
        <n v="138877"/>
        <n v="139793"/>
        <n v="145663"/>
        <n v="147814"/>
        <n v="147932"/>
        <n v="151411"/>
        <n v="151508"/>
        <n v="151824"/>
        <n v="152415"/>
        <n v="158033"/>
        <n v="158174"/>
        <n v="161884"/>
        <n v="162581"/>
        <n v="163135"/>
        <n v="164078"/>
        <n v="164693"/>
        <n v="165319"/>
        <n v="165590"/>
        <n v="165918"/>
        <n v="169258"/>
        <n v="170483"/>
        <n v="170923"/>
        <n v="170974"/>
        <n v="171000"/>
        <n v="171048"/>
        <n v="171751"/>
        <n v="171768"/>
        <n v="172363"/>
        <n v="172430"/>
        <n v="172432"/>
        <n v="174458"/>
        <n v="174517"/>
        <n v="174521"/>
        <n v="174532"/>
        <n v="174703"/>
        <n v="174962"/>
        <n v="175400"/>
        <n v="175563"/>
        <n v="176033"/>
        <n v="176252"/>
        <n v="177078"/>
        <n v="177136"/>
        <n v="177179"/>
        <n v="177433"/>
        <n v="177645"/>
        <n v="178257"/>
        <n v="178262"/>
        <n v="178278"/>
        <n v="178465"/>
        <n v="178592"/>
        <n v="178602"/>
        <n v="179386"/>
        <n v="179591"/>
        <n v="179929"/>
        <n v="180248"/>
        <n v="180451"/>
        <n v="180962"/>
        <n v="181179"/>
        <n v="181348"/>
        <n v="181349"/>
        <n v="181469"/>
        <n v="181578"/>
        <n v="181701"/>
        <n v="181841"/>
        <n v="181972"/>
        <n v="182198"/>
        <n v="182204"/>
        <n v="182350"/>
        <n v="182359"/>
        <n v="182434"/>
        <n v="183422"/>
        <n v="183806"/>
        <n v="184251"/>
        <n v="184319"/>
        <n v="184367"/>
        <n v="184633"/>
        <n v="184846"/>
        <n v="185345"/>
        <n v="185456"/>
        <n v="186168"/>
        <n v="186473"/>
        <n v="186639"/>
        <n v="186673"/>
        <n v="186732"/>
        <n v="186806"/>
        <n v="187140"/>
        <n v="187520"/>
        <n v="187567"/>
        <n v="187752"/>
        <n v="187907"/>
        <n v="188092"/>
        <n v="188139"/>
        <n v="188507"/>
        <n v="188886"/>
        <n v="189093"/>
        <n v="189320"/>
        <n v="189349"/>
        <n v="189641"/>
        <n v="189833"/>
        <n v="189997"/>
        <n v="190650"/>
        <n v="190651"/>
        <n v="190667"/>
        <n v="190685"/>
        <n v="190801"/>
        <n v="190979"/>
        <n v="191055"/>
        <n v="191496"/>
        <n v="191514"/>
        <n v="191550"/>
        <n v="191665"/>
        <n v="191712"/>
        <n v="191900"/>
        <n v="192153"/>
        <n v="192219"/>
        <n v="22663"/>
        <n v="48272"/>
        <n v="48273"/>
        <n v="48503"/>
        <n v="48752"/>
        <n v="51518"/>
        <n v="53382"/>
        <n v="53384"/>
        <n v="53385"/>
        <n v="53420"/>
        <n v="53428"/>
        <n v="53445"/>
        <n v="53454"/>
        <n v="53500"/>
        <n v="53539"/>
        <n v="53866"/>
        <n v="54133"/>
        <n v="54183"/>
        <n v="57079"/>
        <n v="57869"/>
        <n v="58006"/>
        <n v="58397"/>
        <n v="61620"/>
        <n v="64561"/>
        <n v="65273"/>
        <n v="66899"/>
        <n v="68319"/>
        <n v="68379"/>
        <n v="72306"/>
        <n v="74067"/>
        <n v="76679"/>
        <n v="76680"/>
        <n v="76681"/>
        <n v="76682"/>
        <n v="76683"/>
        <n v="76684"/>
        <n v="84030"/>
        <n v="84726"/>
        <n v="84804"/>
        <n v="86445"/>
        <n v="95166"/>
        <n v="95353"/>
        <n v="98044"/>
        <n v="98045"/>
        <n v="98046"/>
        <n v="98048"/>
        <n v="102048"/>
        <n v="111431"/>
        <n v="112816"/>
        <n v="118984"/>
        <n v="124519"/>
        <n v="125118"/>
        <n v="127698"/>
        <n v="130427"/>
        <n v="135442"/>
        <n v="139657"/>
        <n v="142437"/>
        <n v="142440"/>
        <n v="144417"/>
        <n v="145433"/>
        <n v="146852"/>
        <n v="147913"/>
        <n v="149023"/>
        <n v="150751"/>
        <n v="151722"/>
        <n v="157723"/>
        <n v="164624"/>
        <n v="166877"/>
        <n v="167341"/>
        <n v="167345"/>
        <n v="167461"/>
        <n v="167462"/>
        <n v="167512"/>
        <n v="169084"/>
        <n v="169288"/>
        <n v="170413"/>
        <n v="170890"/>
        <n v="170891"/>
        <n v="171566"/>
        <n v="172521"/>
        <n v="172592"/>
        <n v="174441"/>
        <n v="176334"/>
        <n v="176535"/>
        <n v="176942"/>
        <n v="177488"/>
        <n v="177494"/>
        <n v="177495"/>
        <n v="180832"/>
        <n v="180833"/>
        <n v="180834"/>
        <n v="180835"/>
        <n v="180836"/>
        <n v="181543"/>
        <n v="181939"/>
        <n v="182526"/>
        <n v="183081"/>
        <n v="184935"/>
        <n v="184965"/>
        <n v="185226"/>
        <n v="185641"/>
        <n v="185823"/>
        <n v="188024"/>
        <n v="188230"/>
        <n v="188313"/>
        <n v="189167"/>
        <n v="189546"/>
        <n v="190662"/>
        <n v="190727"/>
        <n v="192141"/>
        <n v="192160"/>
        <n v="192162"/>
        <n v="190998"/>
        <n v="47934"/>
        <n v="49259"/>
        <n v="49280"/>
        <n v="49875"/>
        <n v="50120"/>
        <n v="51758"/>
        <n v="51832"/>
        <n v="52766"/>
        <n v="57050"/>
        <n v="61883"/>
        <n v="61885"/>
        <n v="64641"/>
        <n v="68585"/>
        <n v="70515"/>
        <n v="119806"/>
        <n v="127045"/>
        <n v="167173"/>
        <n v="167942"/>
        <n v="171895"/>
        <n v="172421"/>
        <n v="172526"/>
        <n v="172527"/>
        <n v="175297"/>
        <n v="176116"/>
        <n v="176290"/>
        <n v="176291"/>
        <n v="176978"/>
        <n v="177743"/>
        <n v="178923"/>
        <n v="180221"/>
        <n v="182136"/>
        <n v="183352"/>
        <n v="183990"/>
        <n v="188335"/>
        <n v="188609"/>
        <n v="189276"/>
        <n v="190674"/>
        <n v="192229"/>
        <n v="192280"/>
        <n v="51551"/>
        <n v="53486"/>
        <n v="53601"/>
        <n v="54734"/>
        <n v="54963"/>
        <n v="67374"/>
        <n v="72906"/>
        <n v="74744"/>
        <n v="80945"/>
        <n v="90064"/>
        <n v="90763"/>
        <n v="90883"/>
        <n v="109929"/>
        <n v="120517"/>
        <n v="134214"/>
        <n v="167594"/>
        <n v="170523"/>
        <n v="178403"/>
        <n v="180012"/>
        <n v="181800"/>
        <n v="182419"/>
        <n v="187394"/>
        <n v="187956"/>
        <n v="48374"/>
        <n v="53405"/>
        <n v="53427"/>
        <n v="53461"/>
        <n v="54675"/>
        <n v="56110"/>
        <n v="65205"/>
        <n v="69667"/>
        <n v="69933"/>
        <n v="73922"/>
        <n v="89909"/>
        <n v="94520"/>
        <n v="98167"/>
        <n v="102953"/>
        <n v="111443"/>
        <n v="119456"/>
        <n v="131538"/>
        <n v="131539"/>
        <n v="134677"/>
        <n v="150368"/>
        <n v="152753"/>
        <n v="158062"/>
        <n v="159620"/>
        <n v="163792"/>
        <n v="164006"/>
        <n v="165184"/>
        <n v="165597"/>
        <n v="165600"/>
        <n v="166720"/>
        <n v="167265"/>
        <n v="167555"/>
        <n v="169605"/>
        <n v="170045"/>
        <n v="170953"/>
        <n v="171318"/>
        <n v="175204"/>
        <n v="179884"/>
        <n v="182321"/>
        <n v="182592"/>
        <n v="182975"/>
        <n v="184214"/>
        <n v="184215"/>
        <n v="184217"/>
        <n v="184221"/>
        <n v="184335"/>
        <n v="184336"/>
        <n v="187964"/>
        <n v="190195"/>
        <n v="190999"/>
        <n v="192045"/>
        <n v="48614"/>
        <n v="51702"/>
        <n v="55070"/>
        <n v="57128"/>
        <n v="69413"/>
        <n v="116011"/>
        <n v="142393"/>
        <n v="143128"/>
        <n v="149666"/>
        <n v="149874"/>
        <n v="161091"/>
        <n v="171117"/>
        <n v="175979"/>
        <n v="176951"/>
        <n v="182741"/>
        <n v="184253"/>
        <n v="184604"/>
        <n v="185710"/>
        <n v="185711"/>
        <n v="185712"/>
        <n v="185713"/>
        <n v="185714"/>
        <n v="187461"/>
        <n v="188239"/>
        <n v="188425"/>
        <n v="188925"/>
        <n v="189860"/>
        <n v="191935"/>
        <n v="191936"/>
        <n v="49956"/>
        <n v="50393"/>
        <n v="51246"/>
        <n v="51911"/>
        <n v="53581"/>
        <n v="60558"/>
        <n v="61332"/>
        <n v="65314"/>
        <n v="74369"/>
        <n v="77969"/>
        <n v="80859"/>
        <n v="86833"/>
        <n v="89056"/>
        <n v="97991"/>
        <n v="120886"/>
        <n v="126882"/>
        <n v="128744"/>
        <n v="135225"/>
        <n v="135437"/>
        <n v="136856"/>
        <n v="138518"/>
        <n v="157652"/>
        <n v="164412"/>
        <n v="164618"/>
        <n v="167016"/>
        <n v="167453"/>
        <n v="171926"/>
        <n v="175145"/>
        <n v="177799"/>
        <n v="179516"/>
        <n v="190199"/>
        <n v="191782"/>
        <n v="49419"/>
        <n v="55502"/>
        <n v="67978"/>
        <n v="84957"/>
        <n v="90442"/>
        <n v="114593"/>
        <n v="142391"/>
        <n v="147602"/>
        <n v="149038"/>
        <n v="171927"/>
        <n v="173881"/>
        <n v="173882"/>
        <n v="175847"/>
        <n v="179745"/>
        <n v="180215"/>
        <n v="180525"/>
        <n v="180852"/>
        <n v="185193"/>
        <n v="186181"/>
        <n v="190131"/>
        <n v="48286"/>
        <n v="48297"/>
        <n v="48507"/>
        <n v="48515"/>
        <n v="48561"/>
        <n v="48563"/>
        <n v="48565"/>
        <n v="48568"/>
        <n v="48569"/>
        <n v="49364"/>
        <n v="50765"/>
        <n v="50867"/>
        <n v="51147"/>
        <n v="51294"/>
        <n v="53792"/>
        <n v="54431"/>
        <n v="55368"/>
        <n v="55781"/>
        <n v="55887"/>
        <n v="56810"/>
        <n v="56817"/>
        <n v="62401"/>
        <n v="69403"/>
        <n v="75487"/>
        <n v="78858"/>
        <n v="81100"/>
        <n v="81746"/>
        <n v="105918"/>
        <n v="115754"/>
        <n v="124390"/>
        <n v="152311"/>
        <n v="155752"/>
        <n v="163072"/>
        <n v="163268"/>
        <n v="166574"/>
        <n v="171377"/>
        <n v="177206"/>
        <n v="183022"/>
        <n v="183373"/>
        <n v="186606"/>
        <n v="186990"/>
        <n v="188001"/>
        <n v="188198"/>
        <n v="188402"/>
        <n v="190034"/>
        <n v="190035"/>
        <n v="190431"/>
        <n v="50128"/>
        <n v="50187"/>
        <n v="50502"/>
        <n v="52139"/>
        <n v="53468"/>
        <n v="53564"/>
        <n v="53597"/>
        <n v="53616"/>
        <n v="57989"/>
        <n v="62048"/>
        <n v="64311"/>
        <n v="71066"/>
        <n v="71404"/>
        <n v="144039"/>
        <n v="144233"/>
        <n v="150369"/>
        <n v="156597"/>
        <n v="171072"/>
        <n v="175300"/>
        <n v="175598"/>
        <n v="179379"/>
        <n v="179471"/>
        <n v="184149"/>
        <n v="185705"/>
        <n v="185937"/>
        <n v="185938"/>
        <n v="190943"/>
        <n v="190944"/>
        <n v="51429"/>
        <n v="55230"/>
        <n v="60992"/>
        <n v="111922"/>
        <n v="115244"/>
        <n v="116145"/>
        <n v="144260"/>
        <n v="154313"/>
        <n v="159418"/>
        <n v="162039"/>
        <n v="169080"/>
        <n v="170814"/>
        <n v="170882"/>
        <n v="171042"/>
        <n v="172184"/>
        <n v="175266"/>
        <n v="177620"/>
        <n v="178859"/>
        <n v="182487"/>
        <n v="184835"/>
        <n v="185277"/>
        <n v="185455"/>
        <n v="187913"/>
        <n v="187929"/>
        <n v="189548"/>
        <n v="48787"/>
        <n v="51183"/>
        <n v="52529"/>
        <n v="56396"/>
        <n v="56856"/>
        <n v="57762"/>
        <n v="60393"/>
        <n v="61109"/>
        <n v="62107"/>
        <n v="62223"/>
        <n v="62901"/>
        <n v="64636"/>
        <n v="69975"/>
        <n v="71067"/>
        <n v="71272"/>
        <n v="78008"/>
        <n v="82550"/>
        <n v="83635"/>
        <n v="87747"/>
        <n v="88822"/>
        <n v="106235"/>
        <n v="106269"/>
        <n v="107548"/>
        <n v="109931"/>
        <n v="111514"/>
        <n v="111598"/>
        <n v="111846"/>
        <n v="116284"/>
        <n v="117219"/>
        <n v="120405"/>
        <n v="130324"/>
        <n v="140087"/>
        <n v="143381"/>
        <n v="143964"/>
        <n v="146387"/>
        <n v="146696"/>
        <n v="150613"/>
        <n v="152098"/>
        <n v="153876"/>
        <n v="155675"/>
        <n v="155862"/>
        <n v="160335"/>
        <n v="160473"/>
        <n v="161407"/>
        <n v="163628"/>
        <n v="163986"/>
        <n v="164251"/>
        <n v="164753"/>
        <n v="164874"/>
        <n v="165780"/>
        <n v="165788"/>
        <n v="165834"/>
        <n v="166801"/>
        <n v="167649"/>
        <n v="168658"/>
        <n v="171102"/>
        <n v="171125"/>
        <n v="172072"/>
        <n v="172991"/>
        <n v="174412"/>
        <n v="175514"/>
        <n v="175703"/>
        <n v="175860"/>
        <n v="175967"/>
        <n v="176130"/>
        <n v="176486"/>
        <n v="176797"/>
        <n v="176808"/>
        <n v="177192"/>
        <n v="177219"/>
        <n v="178304"/>
        <n v="178885"/>
        <n v="178910"/>
        <n v="178947"/>
        <n v="179238"/>
        <n v="179252"/>
        <n v="179633"/>
        <n v="179697"/>
        <n v="179729"/>
        <n v="180396"/>
        <n v="180763"/>
        <n v="180878"/>
        <n v="181180"/>
        <n v="181207"/>
        <n v="181228"/>
        <n v="181293"/>
        <n v="181294"/>
        <n v="181602"/>
        <n v="181906"/>
        <n v="182346"/>
        <n v="182552"/>
        <n v="182890"/>
        <n v="183134"/>
        <n v="183259"/>
        <n v="183363"/>
        <n v="183535"/>
        <n v="183609"/>
        <n v="183635"/>
        <n v="183651"/>
        <n v="183952"/>
        <n v="183965"/>
        <n v="184000"/>
        <n v="184042"/>
        <n v="184295"/>
        <n v="184497"/>
        <n v="184665"/>
        <n v="184736"/>
        <n v="184843"/>
        <n v="184861"/>
        <n v="185093"/>
        <n v="185121"/>
        <n v="185233"/>
        <n v="185793"/>
        <n v="185863"/>
        <n v="185944"/>
        <n v="185967"/>
        <n v="185994"/>
        <n v="186251"/>
        <n v="186290"/>
        <n v="186821"/>
        <n v="187245"/>
        <n v="187414"/>
        <n v="187453"/>
        <n v="187696"/>
        <n v="187934"/>
        <n v="188098"/>
        <n v="188131"/>
        <n v="188277"/>
        <n v="188513"/>
        <n v="188753"/>
        <n v="188901"/>
        <n v="188999"/>
        <n v="189040"/>
        <n v="189146"/>
        <n v="189207"/>
        <n v="189324"/>
        <n v="189557"/>
        <n v="189614"/>
        <n v="189697"/>
        <n v="189787"/>
        <n v="189846"/>
        <n v="189862"/>
        <n v="189879"/>
        <n v="189972"/>
        <n v="189981"/>
        <n v="190192"/>
        <n v="190247"/>
        <n v="190400"/>
        <n v="190659"/>
        <n v="190750"/>
        <n v="190772"/>
        <n v="190790"/>
        <n v="191131"/>
        <n v="191240"/>
        <n v="191353"/>
        <n v="191421"/>
        <n v="191446"/>
        <n v="191561"/>
        <n v="191739"/>
        <n v="191806"/>
        <n v="48380"/>
        <n v="52792"/>
        <n v="54510"/>
        <n v="62141"/>
        <n v="70974"/>
        <n v="78431"/>
        <n v="81308"/>
        <n v="81870"/>
        <n v="85251"/>
        <n v="95880"/>
        <n v="96007"/>
        <n v="100367"/>
        <n v="107118"/>
        <n v="112140"/>
        <n v="112612"/>
        <n v="113235"/>
        <n v="121617"/>
        <n v="121622"/>
        <n v="122576"/>
        <n v="124161"/>
        <n v="126048"/>
        <n v="126732"/>
        <n v="127597"/>
        <n v="128748"/>
        <n v="133673"/>
        <n v="136382"/>
        <n v="136801"/>
        <n v="142316"/>
        <n v="143225"/>
        <n v="144161"/>
        <n v="144627"/>
        <n v="146201"/>
        <n v="147283"/>
        <n v="148716"/>
        <n v="151815"/>
        <n v="157335"/>
        <n v="158589"/>
        <n v="160620"/>
        <n v="160908"/>
        <n v="162362"/>
        <n v="163579"/>
        <n v="165694"/>
        <n v="167889"/>
        <n v="168444"/>
        <n v="169839"/>
        <n v="170562"/>
        <n v="170878"/>
        <n v="171662"/>
        <n v="172103"/>
        <n v="172107"/>
        <n v="172213"/>
        <n v="172345"/>
        <n v="173900"/>
        <n v="174478"/>
        <n v="174479"/>
        <n v="175223"/>
        <n v="175417"/>
        <n v="175491"/>
        <n v="175929"/>
        <n v="176123"/>
        <n v="176353"/>
        <n v="177072"/>
        <n v="177162"/>
        <n v="177283"/>
        <n v="177364"/>
        <n v="177566"/>
        <n v="177636"/>
        <n v="177861"/>
        <n v="177865"/>
        <n v="178037"/>
        <n v="178038"/>
        <n v="178302"/>
        <n v="178406"/>
        <n v="178435"/>
        <n v="178739"/>
        <n v="179256"/>
        <n v="179297"/>
        <n v="179398"/>
        <n v="179624"/>
        <n v="179788"/>
        <n v="179861"/>
        <n v="179913"/>
        <n v="179955"/>
        <n v="180149"/>
        <n v="180236"/>
        <n v="180290"/>
        <n v="180577"/>
        <n v="180697"/>
        <n v="180831"/>
        <n v="180863"/>
        <n v="180901"/>
        <n v="180952"/>
        <n v="181018"/>
        <n v="181025"/>
        <n v="181311"/>
        <n v="181327"/>
        <n v="181530"/>
        <n v="182516"/>
        <n v="182855"/>
        <n v="182958"/>
        <n v="183378"/>
        <n v="183423"/>
        <n v="183529"/>
        <n v="183610"/>
        <n v="183831"/>
        <n v="184130"/>
        <n v="184146"/>
        <n v="184325"/>
        <n v="184527"/>
        <n v="184652"/>
        <n v="184702"/>
        <n v="185003"/>
        <n v="185461"/>
        <n v="185795"/>
        <n v="185988"/>
        <n v="186330"/>
        <n v="186415"/>
        <n v="186425"/>
        <n v="186613"/>
        <n v="186629"/>
        <n v="186677"/>
        <n v="186708"/>
        <n v="187104"/>
        <n v="187389"/>
        <n v="187396"/>
        <n v="187511"/>
        <n v="187644"/>
        <n v="187809"/>
        <n v="188159"/>
        <n v="188235"/>
        <n v="188295"/>
        <n v="188372"/>
        <n v="188390"/>
        <n v="188516"/>
        <n v="188541"/>
        <n v="188686"/>
        <n v="188737"/>
        <n v="188777"/>
        <n v="188787"/>
        <n v="188924"/>
        <n v="188935"/>
        <n v="189075"/>
        <n v="189371"/>
        <n v="189588"/>
        <n v="190028"/>
        <n v="190042"/>
        <n v="190070"/>
        <n v="190071"/>
        <n v="190226"/>
        <n v="190305"/>
        <n v="190318"/>
        <n v="190381"/>
        <n v="190422"/>
        <n v="190491"/>
        <n v="190855"/>
        <n v="190858"/>
        <n v="191081"/>
        <n v="191146"/>
        <n v="191257"/>
        <n v="191317"/>
        <n v="191331"/>
        <n v="191382"/>
        <n v="191430"/>
        <n v="191450"/>
        <n v="191468"/>
        <n v="191469"/>
        <n v="191568"/>
        <n v="191704"/>
        <n v="191763"/>
        <n v="191842"/>
        <n v="191859"/>
        <n v="191963"/>
        <n v="192240"/>
        <n v="48727"/>
        <n v="49346"/>
        <n v="49796"/>
        <n v="49988"/>
        <n v="50308"/>
        <n v="51264"/>
        <n v="56128"/>
        <n v="56130"/>
        <n v="56147"/>
        <n v="56608"/>
        <n v="56819"/>
        <n v="57963"/>
        <n v="60321"/>
        <n v="63871"/>
        <n v="63894"/>
        <n v="64852"/>
        <n v="64899"/>
        <n v="65189"/>
        <n v="71698"/>
        <n v="75355"/>
        <n v="75366"/>
        <n v="78392"/>
        <n v="84416"/>
        <n v="84632"/>
        <n v="84909"/>
        <n v="85462"/>
        <n v="86041"/>
        <n v="86183"/>
        <n v="97351"/>
        <n v="99222"/>
        <n v="102079"/>
        <n v="107094"/>
        <n v="110614"/>
        <n v="112394"/>
        <n v="112490"/>
        <n v="115364"/>
        <n v="115881"/>
        <n v="116382"/>
        <n v="116493"/>
        <n v="117571"/>
        <n v="118024"/>
        <n v="119384"/>
        <n v="120312"/>
        <n v="120883"/>
        <n v="122047"/>
        <n v="122099"/>
        <n v="122780"/>
        <n v="132837"/>
        <n v="136632"/>
        <n v="137602"/>
        <n v="139223"/>
        <n v="141255"/>
        <n v="143568"/>
        <n v="148274"/>
        <n v="148433"/>
        <n v="150639"/>
        <n v="150768"/>
        <n v="150803"/>
        <n v="151319"/>
        <n v="152302"/>
        <n v="152557"/>
        <n v="152760"/>
        <n v="153731"/>
        <n v="158018"/>
        <n v="158474"/>
        <n v="160610"/>
        <n v="163639"/>
        <n v="163719"/>
        <n v="164046"/>
        <n v="168721"/>
        <n v="168769"/>
        <n v="168870"/>
        <n v="169485"/>
        <n v="169556"/>
        <n v="170005"/>
        <n v="170190"/>
        <n v="170199"/>
        <n v="170231"/>
        <n v="170532"/>
        <n v="170608"/>
        <n v="171110"/>
        <n v="171733"/>
        <n v="171899"/>
        <n v="172274"/>
        <n v="172840"/>
        <n v="173903"/>
        <n v="174588"/>
        <n v="175546"/>
        <n v="175805"/>
        <n v="176084"/>
        <n v="176546"/>
        <n v="177079"/>
        <n v="177294"/>
        <n v="177360"/>
        <n v="177737"/>
        <n v="178196"/>
        <n v="178230"/>
        <n v="178813"/>
        <n v="178848"/>
        <n v="179108"/>
        <n v="179245"/>
        <n v="179276"/>
        <n v="179440"/>
        <n v="179564"/>
        <n v="179816"/>
        <n v="179877"/>
        <n v="179932"/>
        <n v="180551"/>
        <n v="180891"/>
        <n v="181012"/>
        <n v="181172"/>
        <n v="181252"/>
        <n v="181274"/>
        <n v="181766"/>
        <n v="182170"/>
        <n v="182586"/>
        <n v="183209"/>
        <n v="183773"/>
        <n v="184200"/>
        <n v="184439"/>
        <n v="184529"/>
        <n v="185294"/>
        <n v="185383"/>
        <n v="185493"/>
        <n v="186195"/>
        <n v="186300"/>
        <n v="186304"/>
        <n v="186455"/>
        <n v="186468"/>
        <n v="187559"/>
        <n v="187645"/>
        <n v="187836"/>
        <n v="187852"/>
        <n v="187875"/>
        <n v="187897"/>
        <n v="188016"/>
        <n v="188224"/>
        <n v="188247"/>
        <n v="188606"/>
        <n v="188783"/>
        <n v="189031"/>
        <n v="189274"/>
        <n v="189845"/>
        <n v="190047"/>
        <n v="190405"/>
        <n v="190534"/>
        <n v="190635"/>
        <n v="190736"/>
        <n v="190784"/>
        <n v="190862"/>
        <n v="191234"/>
        <n v="191373"/>
        <n v="191398"/>
        <n v="191460"/>
        <n v="191470"/>
        <n v="191575"/>
        <n v="191637"/>
        <n v="191756"/>
        <n v="191777"/>
        <n v="191916"/>
        <n v="191962"/>
        <n v="192101"/>
        <n v="192278"/>
        <n v="48883"/>
        <n v="51968"/>
        <n v="55570"/>
        <n v="56574"/>
        <n v="57472"/>
        <n v="58305"/>
        <n v="62358"/>
        <n v="63986"/>
        <n v="65282"/>
        <n v="66222"/>
        <n v="67035"/>
        <n v="70878"/>
        <n v="79478"/>
        <n v="84672"/>
        <n v="98313"/>
        <n v="107333"/>
        <n v="109510"/>
        <n v="109517"/>
        <n v="109531"/>
        <n v="111590"/>
        <n v="115484"/>
        <n v="118007"/>
        <n v="127181"/>
        <n v="130125"/>
        <n v="130725"/>
        <n v="132165"/>
        <n v="134749"/>
        <n v="137584"/>
        <n v="140879"/>
        <n v="141376"/>
        <n v="142238"/>
        <n v="143976"/>
        <n v="148061"/>
        <n v="151503"/>
        <n v="151896"/>
        <n v="152263"/>
        <n v="153306"/>
        <n v="154629"/>
        <n v="154838"/>
        <n v="155920"/>
        <n v="160678"/>
        <n v="161979"/>
        <n v="162361"/>
        <n v="164691"/>
        <n v="164854"/>
        <n v="164969"/>
        <n v="165750"/>
        <n v="166022"/>
        <n v="167133"/>
        <n v="167771"/>
        <n v="168421"/>
        <n v="169236"/>
        <n v="169764"/>
        <n v="170004"/>
        <n v="170772"/>
        <n v="171568"/>
        <n v="171867"/>
        <n v="174048"/>
        <n v="174758"/>
        <n v="174761"/>
        <n v="175263"/>
        <n v="175538"/>
        <n v="176125"/>
        <n v="176276"/>
        <n v="177336"/>
        <n v="177500"/>
        <n v="177925"/>
        <n v="178240"/>
        <n v="178284"/>
        <n v="178291"/>
        <n v="178765"/>
        <n v="178776"/>
        <n v="178781"/>
        <n v="179140"/>
        <n v="179147"/>
        <n v="179182"/>
        <n v="179236"/>
        <n v="179677"/>
        <n v="180297"/>
        <n v="180590"/>
        <n v="180617"/>
        <n v="180624"/>
        <n v="180761"/>
        <n v="180791"/>
        <n v="180918"/>
        <n v="180971"/>
        <n v="181016"/>
        <n v="181017"/>
        <n v="181086"/>
        <n v="181153"/>
        <n v="181200"/>
        <n v="181380"/>
        <n v="181588"/>
        <n v="181635"/>
        <n v="182352"/>
        <n v="182545"/>
        <n v="182675"/>
        <n v="182947"/>
        <n v="183168"/>
        <n v="183169"/>
        <n v="183192"/>
        <n v="183194"/>
        <n v="183195"/>
        <n v="183196"/>
        <n v="183302"/>
        <n v="183360"/>
        <n v="183615"/>
        <n v="183679"/>
        <n v="183690"/>
        <n v="183693"/>
        <n v="183968"/>
        <n v="184040"/>
        <n v="184196"/>
        <n v="184409"/>
        <n v="184572"/>
        <n v="184646"/>
        <n v="184886"/>
        <n v="185100"/>
        <n v="185163"/>
        <n v="185402"/>
        <n v="185636"/>
        <n v="186000"/>
        <n v="186001"/>
        <n v="186027"/>
        <n v="186110"/>
        <n v="186166"/>
        <n v="186345"/>
        <n v="186379"/>
        <n v="186446"/>
        <n v="186476"/>
        <n v="186535"/>
        <n v="186593"/>
        <n v="186669"/>
        <n v="186687"/>
        <n v="186840"/>
        <n v="186863"/>
        <n v="186876"/>
        <n v="186913"/>
        <n v="186962"/>
        <n v="187109"/>
        <n v="187177"/>
        <n v="187180"/>
        <n v="187202"/>
        <n v="187534"/>
        <n v="187997"/>
        <n v="188019"/>
        <n v="188032"/>
        <n v="188078"/>
        <n v="188231"/>
        <n v="188358"/>
        <n v="188427"/>
        <n v="188862"/>
        <n v="189111"/>
        <n v="189289"/>
        <n v="189410"/>
        <n v="189464"/>
        <n v="189683"/>
        <n v="189853"/>
        <n v="189990"/>
        <n v="190170"/>
        <n v="190235"/>
        <n v="190236"/>
        <n v="190262"/>
        <n v="190410"/>
        <n v="190411"/>
        <n v="190434"/>
        <n v="190435"/>
        <n v="190868"/>
        <n v="190869"/>
        <n v="190870"/>
        <n v="190871"/>
        <n v="190872"/>
        <n v="190873"/>
        <n v="190874"/>
        <n v="190875"/>
        <n v="190876"/>
        <n v="191092"/>
        <n v="191110"/>
        <n v="191130"/>
        <n v="191180"/>
        <n v="191220"/>
        <n v="191268"/>
        <n v="191279"/>
        <n v="191360"/>
        <n v="191361"/>
        <n v="191362"/>
        <n v="191363"/>
        <n v="191414"/>
        <n v="191539"/>
        <n v="191544"/>
        <n v="192103"/>
        <n v="192211"/>
        <n v="192230"/>
        <n v="48618"/>
        <n v="49155"/>
        <n v="49271"/>
        <n v="49448"/>
        <n v="49987"/>
        <n v="50249"/>
        <n v="50356"/>
        <n v="50633"/>
        <n v="51634"/>
        <n v="51913"/>
        <n v="51919"/>
        <n v="52764"/>
        <n v="53151"/>
        <n v="53927"/>
        <n v="54640"/>
        <n v="54702"/>
        <n v="54704"/>
        <n v="55203"/>
        <n v="56787"/>
        <n v="57017"/>
        <n v="57400"/>
        <n v="57644"/>
        <n v="59110"/>
        <n v="60165"/>
        <n v="61415"/>
        <n v="61943"/>
        <n v="62524"/>
        <n v="65026"/>
        <n v="65706"/>
        <n v="67950"/>
        <n v="70360"/>
        <n v="71217"/>
        <n v="71219"/>
        <n v="73494"/>
        <n v="74589"/>
        <n v="78811"/>
        <n v="78918"/>
        <n v="80365"/>
        <n v="81037"/>
        <n v="81734"/>
        <n v="82488"/>
        <n v="83125"/>
        <n v="83967"/>
        <n v="84890"/>
        <n v="87032"/>
        <n v="87146"/>
        <n v="87451"/>
        <n v="87576"/>
        <n v="89970"/>
        <n v="90125"/>
        <n v="93060"/>
        <n v="96475"/>
        <n v="97010"/>
        <n v="97252"/>
        <n v="99686"/>
        <n v="102121"/>
        <n v="102194"/>
        <n v="110434"/>
        <n v="114366"/>
        <n v="117238"/>
        <n v="123054"/>
        <n v="123056"/>
        <n v="123185"/>
        <n v="123199"/>
        <n v="123450"/>
        <n v="126386"/>
        <n v="130197"/>
        <n v="130963"/>
        <n v="131463"/>
        <n v="132944"/>
        <n v="133244"/>
        <n v="133968"/>
        <n v="134840"/>
        <n v="135190"/>
        <n v="135865"/>
        <n v="136938"/>
        <n v="138121"/>
        <n v="139563"/>
        <n v="141528"/>
        <n v="146187"/>
        <n v="147215"/>
        <n v="148329"/>
        <n v="149143"/>
        <n v="150106"/>
        <n v="153848"/>
        <n v="155935"/>
        <n v="157979"/>
        <n v="163712"/>
        <n v="168957"/>
        <n v="169194"/>
        <n v="169349"/>
        <n v="170032"/>
        <n v="171213"/>
        <n v="171370"/>
        <n v="171755"/>
        <n v="171993"/>
        <n v="171996"/>
        <n v="172092"/>
        <n v="172326"/>
        <n v="172327"/>
        <n v="172328"/>
        <n v="172449"/>
        <n v="173323"/>
        <n v="175242"/>
        <n v="176162"/>
        <n v="176212"/>
        <n v="176943"/>
        <n v="177067"/>
        <n v="177720"/>
        <n v="177913"/>
        <n v="178587"/>
        <n v="178746"/>
        <n v="178797"/>
        <n v="178814"/>
        <n v="179120"/>
        <n v="179207"/>
        <n v="179552"/>
        <n v="179556"/>
        <n v="179632"/>
        <n v="179881"/>
        <n v="181173"/>
        <n v="181484"/>
        <n v="181696"/>
        <n v="181821"/>
        <n v="183077"/>
        <n v="183340"/>
        <n v="183442"/>
        <n v="183833"/>
        <n v="184038"/>
        <n v="184541"/>
        <n v="184766"/>
        <n v="186129"/>
        <n v="186223"/>
        <n v="186294"/>
        <n v="186578"/>
        <n v="186748"/>
        <n v="187128"/>
        <n v="187460"/>
        <n v="187601"/>
        <n v="187850"/>
        <n v="187954"/>
        <n v="188158"/>
        <n v="188389"/>
        <n v="188898"/>
        <n v="188944"/>
        <n v="189028"/>
        <n v="189346"/>
        <n v="189377"/>
        <n v="189481"/>
        <n v="189531"/>
        <n v="189577"/>
        <n v="189663"/>
        <n v="190075"/>
        <n v="190297"/>
        <n v="190324"/>
        <n v="190349"/>
        <n v="190536"/>
        <n v="190578"/>
        <n v="190599"/>
        <n v="190722"/>
        <n v="191183"/>
        <n v="191346"/>
        <n v="191436"/>
        <n v="191461"/>
        <n v="191603"/>
        <n v="191977"/>
        <n v="49864"/>
        <n v="49876"/>
        <n v="53817"/>
        <n v="54003"/>
        <n v="59174"/>
        <n v="59936"/>
        <n v="63315"/>
        <n v="72346"/>
        <n v="73798"/>
        <n v="76374"/>
        <n v="81763"/>
        <n v="86590"/>
        <n v="96071"/>
        <n v="102607"/>
        <n v="104844"/>
        <n v="105433"/>
        <n v="110868"/>
        <n v="114111"/>
        <n v="119684"/>
        <n v="120231"/>
        <n v="120904"/>
        <n v="124981"/>
        <n v="129564"/>
        <n v="133084"/>
        <n v="134327"/>
        <n v="134914"/>
        <n v="136563"/>
        <n v="139765"/>
        <n v="141402"/>
        <n v="141927"/>
        <n v="143834"/>
        <n v="146046"/>
        <n v="146301"/>
        <n v="151842"/>
        <n v="152232"/>
        <n v="153557"/>
        <n v="156062"/>
        <n v="163958"/>
        <n v="164053"/>
        <n v="164983"/>
        <n v="165784"/>
        <n v="167522"/>
        <n v="167523"/>
        <n v="168849"/>
        <n v="169197"/>
        <n v="172154"/>
        <n v="172158"/>
        <n v="172164"/>
        <n v="172426"/>
        <n v="172553"/>
        <n v="174091"/>
        <n v="174284"/>
        <n v="174507"/>
        <n v="175184"/>
        <n v="175241"/>
        <n v="176229"/>
        <n v="176275"/>
        <n v="176379"/>
        <n v="176828"/>
        <n v="176983"/>
        <n v="177210"/>
        <n v="177370"/>
        <n v="178206"/>
        <n v="178247"/>
        <n v="178697"/>
        <n v="178785"/>
        <n v="178907"/>
        <n v="178978"/>
        <n v="179045"/>
        <n v="179357"/>
        <n v="179444"/>
        <n v="179770"/>
        <n v="179795"/>
        <n v="180019"/>
        <n v="180270"/>
        <n v="181001"/>
        <n v="181170"/>
        <n v="181203"/>
        <n v="181314"/>
        <n v="181411"/>
        <n v="181439"/>
        <n v="181904"/>
        <n v="182476"/>
        <n v="182515"/>
        <n v="182589"/>
        <n v="183119"/>
        <n v="183603"/>
        <n v="183640"/>
        <n v="183717"/>
        <n v="183895"/>
        <n v="184017"/>
        <n v="184639"/>
        <n v="184687"/>
        <n v="184867"/>
        <n v="185692"/>
        <n v="186180"/>
        <n v="186182"/>
        <n v="186200"/>
        <n v="186237"/>
        <n v="186270"/>
        <n v="186279"/>
        <n v="186305"/>
        <n v="186494"/>
        <n v="186920"/>
        <n v="187046"/>
        <n v="187054"/>
        <n v="187094"/>
        <n v="187209"/>
        <n v="187214"/>
        <n v="187438"/>
        <n v="187530"/>
        <n v="187602"/>
        <n v="187695"/>
        <n v="187709"/>
        <n v="188393"/>
        <n v="188459"/>
        <n v="188613"/>
        <n v="188812"/>
        <n v="188930"/>
        <n v="188955"/>
        <n v="189053"/>
        <n v="189144"/>
        <n v="189250"/>
        <n v="189384"/>
        <n v="189524"/>
        <n v="189595"/>
        <n v="189849"/>
        <n v="189874"/>
        <n v="189953"/>
        <n v="190033"/>
        <n v="190059"/>
        <n v="190372"/>
        <n v="190566"/>
        <n v="190603"/>
        <n v="190829"/>
        <n v="190844"/>
        <n v="190845"/>
        <n v="190883"/>
        <n v="190884"/>
        <n v="190955"/>
        <n v="191002"/>
        <n v="191035"/>
        <n v="191056"/>
        <n v="191255"/>
        <n v="191281"/>
        <n v="191286"/>
        <n v="191481"/>
        <n v="191507"/>
        <n v="191572"/>
        <n v="191595"/>
        <n v="191649"/>
        <n v="191659"/>
        <n v="191660"/>
        <n v="191702"/>
        <n v="191833"/>
        <n v="191864"/>
        <n v="191879"/>
        <n v="191964"/>
        <n v="191965"/>
        <n v="191992"/>
        <n v="191993"/>
        <n v="192239"/>
        <n v="192279"/>
        <n v="48401"/>
        <n v="50735"/>
        <n v="51218"/>
        <n v="51316"/>
        <n v="51900"/>
        <n v="53706"/>
        <n v="59826"/>
        <n v="60867"/>
        <n v="61700"/>
        <n v="63189"/>
        <n v="68586"/>
        <n v="69074"/>
        <n v="77660"/>
        <n v="80564"/>
        <n v="80986"/>
        <n v="85078"/>
        <n v="85141"/>
        <n v="85238"/>
        <n v="85270"/>
        <n v="94382"/>
        <n v="96880"/>
        <n v="101173"/>
        <n v="101238"/>
        <n v="101766"/>
        <n v="103367"/>
        <n v="106526"/>
        <n v="114155"/>
        <n v="118037"/>
        <n v="119143"/>
        <n v="120124"/>
        <n v="123021"/>
        <n v="123612"/>
        <n v="124262"/>
        <n v="128658"/>
        <n v="129503"/>
        <n v="130189"/>
        <n v="131896"/>
        <n v="133908"/>
        <n v="134143"/>
        <n v="136695"/>
        <n v="139667"/>
        <n v="140335"/>
        <n v="141107"/>
        <n v="143744"/>
        <n v="144096"/>
        <n v="148065"/>
        <n v="152703"/>
        <n v="154545"/>
        <n v="155371"/>
        <n v="156667"/>
        <n v="156811"/>
        <n v="158115"/>
        <n v="159857"/>
        <n v="161634"/>
        <n v="164245"/>
        <n v="165189"/>
        <n v="166570"/>
        <n v="167567"/>
        <n v="167665"/>
        <n v="167795"/>
        <n v="168276"/>
        <n v="168686"/>
        <n v="169260"/>
        <n v="169371"/>
        <n v="169503"/>
        <n v="169505"/>
        <n v="169541"/>
        <n v="169763"/>
        <n v="170026"/>
        <n v="170401"/>
        <n v="170751"/>
        <n v="170987"/>
        <n v="171590"/>
        <n v="172530"/>
        <n v="172555"/>
        <n v="172942"/>
        <n v="174963"/>
        <n v="175179"/>
        <n v="175226"/>
        <n v="175478"/>
        <n v="175526"/>
        <n v="175628"/>
        <n v="175735"/>
        <n v="175736"/>
        <n v="176163"/>
        <n v="176667"/>
        <n v="177034"/>
        <n v="177041"/>
        <n v="177414"/>
        <n v="177445"/>
        <n v="177593"/>
        <n v="177847"/>
        <n v="178002"/>
        <n v="178241"/>
        <n v="178355"/>
        <n v="178946"/>
        <n v="179021"/>
        <n v="179202"/>
        <n v="179227"/>
        <n v="179659"/>
        <n v="180346"/>
        <n v="180422"/>
        <n v="180430"/>
        <n v="180658"/>
        <n v="180887"/>
        <n v="180899"/>
        <n v="181305"/>
        <n v="181568"/>
        <n v="181858"/>
        <n v="181894"/>
        <n v="182345"/>
        <n v="182389"/>
        <n v="182481"/>
        <n v="182689"/>
        <n v="182844"/>
        <n v="182932"/>
        <n v="183039"/>
        <n v="183058"/>
        <n v="183095"/>
        <n v="183175"/>
        <n v="183932"/>
        <n v="184922"/>
        <n v="185259"/>
        <n v="186101"/>
        <n v="186230"/>
        <n v="186374"/>
        <n v="186564"/>
        <n v="186794"/>
        <n v="186983"/>
        <n v="187308"/>
        <n v="187382"/>
        <n v="187475"/>
        <n v="187523"/>
        <n v="187556"/>
        <n v="187854"/>
        <n v="188002"/>
        <n v="188100"/>
        <n v="188207"/>
        <n v="188360"/>
        <n v="188445"/>
        <n v="188494"/>
        <n v="188731"/>
        <n v="188732"/>
        <n v="188827"/>
        <n v="188964"/>
        <n v="189099"/>
        <n v="189100"/>
        <n v="189433"/>
        <n v="189475"/>
        <n v="189530"/>
        <n v="189717"/>
        <n v="190006"/>
        <n v="190230"/>
        <n v="190231"/>
        <n v="190584"/>
        <n v="190748"/>
        <n v="190936"/>
        <n v="191831"/>
        <n v="191998"/>
        <n v="192007"/>
        <n v="192008"/>
        <n v="192043"/>
        <n v="192054"/>
        <n v="192119"/>
        <n v="192130"/>
        <n v="192286"/>
        <n v="48001"/>
        <n v="48461"/>
        <n v="49319"/>
        <n v="54610"/>
        <n v="54633"/>
        <n v="55096"/>
        <n v="59207"/>
        <n v="64369"/>
        <n v="65847"/>
        <n v="70651"/>
        <n v="73548"/>
        <n v="80678"/>
        <n v="84269"/>
        <n v="84361"/>
        <n v="89037"/>
        <n v="90248"/>
        <n v="90831"/>
        <n v="91584"/>
        <n v="95764"/>
        <n v="99081"/>
        <n v="99553"/>
        <n v="100012"/>
        <n v="106132"/>
        <n v="106469"/>
        <n v="113827"/>
        <n v="118121"/>
        <n v="120917"/>
        <n v="123261"/>
        <n v="124117"/>
        <n v="124873"/>
        <n v="125100"/>
        <n v="131356"/>
        <n v="132581"/>
        <n v="138883"/>
        <n v="142619"/>
        <n v="143914"/>
        <n v="144471"/>
        <n v="148372"/>
        <n v="149933"/>
        <n v="150405"/>
        <n v="156224"/>
        <n v="158966"/>
        <n v="159409"/>
        <n v="159614"/>
        <n v="160772"/>
        <n v="162112"/>
        <n v="165178"/>
        <n v="166047"/>
        <n v="166049"/>
        <n v="166336"/>
        <n v="166694"/>
        <n v="167096"/>
        <n v="167305"/>
        <n v="167859"/>
        <n v="168351"/>
        <n v="168379"/>
        <n v="168575"/>
        <n v="169969"/>
        <n v="170078"/>
        <n v="171088"/>
        <n v="171225"/>
        <n v="172021"/>
        <n v="173297"/>
        <n v="173335"/>
        <n v="173929"/>
        <n v="175235"/>
        <n v="175238"/>
        <n v="175403"/>
        <n v="175773"/>
        <n v="176421"/>
        <n v="176846"/>
        <n v="177113"/>
        <n v="177397"/>
        <n v="177589"/>
        <n v="177666"/>
        <n v="178179"/>
        <n v="178463"/>
        <n v="178604"/>
        <n v="178627"/>
        <n v="178725"/>
        <n v="178870"/>
        <n v="178878"/>
        <n v="179458"/>
        <n v="179655"/>
        <n v="180131"/>
        <n v="180373"/>
        <n v="180603"/>
        <n v="180667"/>
        <n v="180826"/>
        <n v="181194"/>
        <n v="181346"/>
        <n v="181363"/>
        <n v="181839"/>
        <n v="182083"/>
        <n v="182629"/>
        <n v="182706"/>
        <n v="182942"/>
        <n v="183161"/>
        <n v="183473"/>
        <n v="183582"/>
        <n v="183787"/>
        <n v="183788"/>
        <n v="183804"/>
        <n v="184216"/>
        <n v="184376"/>
        <n v="184441"/>
        <n v="184442"/>
        <n v="184491"/>
        <n v="184838"/>
        <n v="184856"/>
        <n v="184952"/>
        <n v="185009"/>
        <n v="185039"/>
        <n v="185217"/>
        <n v="185360"/>
        <n v="185361"/>
        <n v="185722"/>
        <n v="185744"/>
        <n v="185853"/>
        <n v="185873"/>
        <n v="186100"/>
        <n v="186286"/>
        <n v="186375"/>
        <n v="186405"/>
        <n v="187344"/>
        <n v="187350"/>
        <n v="187833"/>
        <n v="187862"/>
        <n v="188416"/>
        <n v="188637"/>
        <n v="188760"/>
        <n v="188823"/>
        <n v="188825"/>
        <n v="188855"/>
        <n v="188883"/>
        <n v="189108"/>
        <n v="189258"/>
        <n v="189426"/>
        <n v="189442"/>
        <n v="189469"/>
        <n v="189673"/>
        <n v="189838"/>
        <n v="189876"/>
        <n v="190085"/>
        <n v="190408"/>
        <n v="190415"/>
        <n v="190527"/>
        <n v="190779"/>
        <n v="190838"/>
        <n v="190839"/>
        <n v="190840"/>
        <n v="190841"/>
        <n v="190842"/>
        <n v="191016"/>
        <n v="191120"/>
        <n v="191413"/>
        <n v="191751"/>
        <n v="192113"/>
        <n v="192251"/>
        <n v="52125"/>
        <n v="54576"/>
        <n v="57248"/>
        <n v="59488"/>
        <n v="60986"/>
        <n v="61826"/>
        <n v="65055"/>
        <n v="65580"/>
        <n v="66916"/>
        <n v="68003"/>
        <n v="68731"/>
        <n v="77181"/>
        <n v="77836"/>
        <n v="78928"/>
        <n v="79964"/>
        <n v="80970"/>
        <n v="89156"/>
        <n v="91922"/>
        <n v="92585"/>
        <n v="97177"/>
        <n v="104230"/>
        <n v="107898"/>
        <n v="108119"/>
        <n v="120065"/>
        <n v="127599"/>
        <n v="127615"/>
        <n v="130361"/>
        <n v="137439"/>
        <n v="137663"/>
        <n v="137765"/>
        <n v="137766"/>
        <n v="140055"/>
        <n v="140460"/>
        <n v="142101"/>
        <n v="142221"/>
        <n v="143390"/>
        <n v="143718"/>
        <n v="143997"/>
        <n v="145929"/>
        <n v="147780"/>
        <n v="147952"/>
        <n v="149309"/>
        <n v="150543"/>
        <n v="150544"/>
        <n v="151348"/>
        <n v="152308"/>
        <n v="152342"/>
        <n v="152713"/>
        <n v="152854"/>
        <n v="152965"/>
        <n v="153087"/>
        <n v="154016"/>
        <n v="154634"/>
        <n v="154732"/>
        <n v="155132"/>
        <n v="156406"/>
        <n v="157070"/>
        <n v="157757"/>
        <n v="158054"/>
        <n v="158530"/>
        <n v="159622"/>
        <n v="160540"/>
        <n v="161001"/>
        <n v="163258"/>
        <n v="164437"/>
        <n v="166611"/>
        <n v="167328"/>
        <n v="167787"/>
        <n v="167970"/>
        <n v="168526"/>
        <n v="168768"/>
        <n v="169679"/>
        <n v="171200"/>
        <n v="171690"/>
        <n v="172122"/>
        <n v="172132"/>
        <n v="172223"/>
        <n v="172224"/>
        <n v="172235"/>
        <n v="173025"/>
        <n v="173298"/>
        <n v="174164"/>
        <n v="174740"/>
        <n v="175154"/>
        <n v="175274"/>
        <n v="175534"/>
        <n v="175953"/>
        <n v="176035"/>
        <n v="176417"/>
        <n v="176430"/>
        <n v="176498"/>
        <n v="177138"/>
        <n v="177193"/>
        <n v="177413"/>
        <n v="177901"/>
        <n v="178101"/>
        <n v="178413"/>
        <n v="179375"/>
        <n v="179611"/>
        <n v="179864"/>
        <n v="180206"/>
        <n v="180530"/>
        <n v="180646"/>
        <n v="180934"/>
        <n v="180983"/>
        <n v="181066"/>
        <n v="181399"/>
        <n v="181631"/>
        <n v="181836"/>
        <n v="183001"/>
        <n v="183757"/>
        <n v="184225"/>
        <n v="184338"/>
        <n v="184667"/>
        <n v="184758"/>
        <n v="184803"/>
        <n v="184993"/>
        <n v="185203"/>
        <n v="185382"/>
        <n v="185453"/>
        <n v="185497"/>
        <n v="185540"/>
        <n v="186005"/>
        <n v="186015"/>
        <n v="186068"/>
        <n v="186299"/>
        <n v="186561"/>
        <n v="186665"/>
        <n v="186678"/>
        <n v="186692"/>
        <n v="186712"/>
        <n v="186737"/>
        <n v="186796"/>
        <n v="186797"/>
        <n v="186945"/>
        <n v="187061"/>
        <n v="187516"/>
        <n v="187576"/>
        <n v="187590"/>
        <n v="188726"/>
        <n v="188736"/>
        <n v="188791"/>
        <n v="188985"/>
        <n v="189141"/>
        <n v="189204"/>
        <n v="189493"/>
        <n v="189754"/>
        <n v="189954"/>
        <n v="190476"/>
        <n v="190640"/>
        <n v="190721"/>
        <n v="191122"/>
        <n v="191235"/>
        <n v="191354"/>
        <n v="191960"/>
        <n v="191989"/>
        <n v="192016"/>
        <n v="192233"/>
        <n v="47810"/>
        <n v="49051"/>
        <n v="51151"/>
        <n v="52799"/>
        <n v="55003"/>
        <n v="56069"/>
        <n v="61644"/>
        <n v="63127"/>
        <n v="63529"/>
        <n v="64304"/>
        <n v="65477"/>
        <n v="67110"/>
        <n v="67303"/>
        <n v="78745"/>
        <n v="79210"/>
        <n v="79656"/>
        <n v="85506"/>
        <n v="86794"/>
        <n v="86874"/>
        <n v="89810"/>
        <n v="92414"/>
        <n v="100312"/>
        <n v="103589"/>
        <n v="106611"/>
        <n v="111622"/>
        <n v="114127"/>
        <n v="115705"/>
        <n v="126264"/>
        <n v="126883"/>
        <n v="129761"/>
        <n v="130074"/>
        <n v="133807"/>
        <n v="143126"/>
        <n v="146282"/>
        <n v="148302"/>
        <n v="149593"/>
        <n v="150828"/>
        <n v="151226"/>
        <n v="154057"/>
        <n v="154934"/>
        <n v="155459"/>
        <n v="156873"/>
        <n v="158729"/>
        <n v="159602"/>
        <n v="159867"/>
        <n v="164521"/>
        <n v="165414"/>
        <n v="166076"/>
        <n v="166229"/>
        <n v="166286"/>
        <n v="167080"/>
        <n v="167602"/>
        <n v="168724"/>
        <n v="168725"/>
        <n v="168854"/>
        <n v="169305"/>
        <n v="169363"/>
        <n v="169579"/>
        <n v="170009"/>
        <n v="170015"/>
        <n v="170027"/>
        <n v="170173"/>
        <n v="170178"/>
        <n v="170536"/>
        <n v="170960"/>
        <n v="171332"/>
        <n v="171631"/>
        <n v="174122"/>
        <n v="174158"/>
        <n v="174232"/>
        <n v="174235"/>
        <n v="174497"/>
        <n v="174823"/>
        <n v="175625"/>
        <n v="175895"/>
        <n v="175915"/>
        <n v="176006"/>
        <n v="176067"/>
        <n v="176621"/>
        <n v="176634"/>
        <n v="176682"/>
        <n v="176755"/>
        <n v="176790"/>
        <n v="177619"/>
        <n v="177763"/>
        <n v="178142"/>
        <n v="178378"/>
        <n v="178486"/>
        <n v="178606"/>
        <n v="178757"/>
        <n v="178800"/>
        <n v="178900"/>
        <n v="178948"/>
        <n v="179145"/>
        <n v="179219"/>
        <n v="179292"/>
        <n v="179504"/>
        <n v="179505"/>
        <n v="179608"/>
        <n v="179696"/>
        <n v="179786"/>
        <n v="179852"/>
        <n v="180014"/>
        <n v="180147"/>
        <n v="180397"/>
        <n v="180441"/>
        <n v="180512"/>
        <n v="180580"/>
        <n v="180886"/>
        <n v="180978"/>
        <n v="181298"/>
        <n v="181511"/>
        <n v="181763"/>
        <n v="181891"/>
        <n v="182730"/>
        <n v="183536"/>
        <n v="183702"/>
        <n v="184412"/>
        <n v="184494"/>
        <n v="184516"/>
        <n v="184841"/>
        <n v="185011"/>
        <n v="185155"/>
        <n v="185517"/>
        <n v="185839"/>
        <n v="185905"/>
        <n v="186079"/>
        <n v="186218"/>
        <n v="186278"/>
        <n v="186548"/>
        <n v="186583"/>
        <n v="186634"/>
        <n v="186795"/>
        <n v="186809"/>
        <n v="186839"/>
        <n v="186997"/>
        <n v="187162"/>
        <n v="187623"/>
        <n v="187665"/>
        <n v="187693"/>
        <n v="187731"/>
        <n v="187889"/>
        <n v="188013"/>
        <n v="188196"/>
        <n v="188281"/>
        <n v="188455"/>
        <n v="188479"/>
        <n v="188634"/>
        <n v="188895"/>
        <n v="189101"/>
        <n v="189221"/>
        <n v="189223"/>
        <n v="189987"/>
        <n v="189989"/>
        <n v="190004"/>
        <n v="190017"/>
        <n v="190069"/>
        <n v="190154"/>
        <n v="190209"/>
        <n v="190212"/>
        <n v="190374"/>
        <n v="190618"/>
        <n v="190638"/>
        <n v="190709"/>
        <n v="190885"/>
        <n v="191091"/>
        <n v="191105"/>
        <n v="191530"/>
        <n v="191556"/>
        <n v="191557"/>
        <n v="191606"/>
        <n v="191674"/>
        <n v="191832"/>
        <n v="191860"/>
        <n v="191930"/>
        <n v="191943"/>
        <n v="191945"/>
        <n v="191972"/>
        <n v="191976"/>
        <n v="192073"/>
        <n v="192091"/>
        <n v="192182"/>
        <n v="192255"/>
        <n v="192256"/>
        <n v="192258"/>
        <n v="192263"/>
        <n v="192269"/>
        <n v="48390"/>
        <n v="49376"/>
        <n v="50271"/>
        <n v="52811"/>
        <n v="53016"/>
        <n v="55513"/>
        <n v="56277"/>
        <n v="57135"/>
        <n v="57583"/>
        <n v="58369"/>
        <n v="60020"/>
        <n v="68160"/>
        <n v="68577"/>
        <n v="74900"/>
        <n v="76488"/>
        <n v="77001"/>
        <n v="85542"/>
        <n v="89935"/>
        <n v="94651"/>
        <n v="97249"/>
        <n v="97360"/>
        <n v="99580"/>
        <n v="99713"/>
        <n v="102298"/>
        <n v="106878"/>
        <n v="110888"/>
        <n v="110900"/>
        <n v="114411"/>
        <n v="115496"/>
        <n v="123745"/>
        <n v="123752"/>
        <n v="127396"/>
        <n v="131974"/>
        <n v="138097"/>
        <n v="138155"/>
        <n v="139808"/>
        <n v="140692"/>
        <n v="144777"/>
        <n v="145117"/>
        <n v="148047"/>
        <n v="149151"/>
        <n v="150080"/>
        <n v="154917"/>
        <n v="155278"/>
        <n v="161168"/>
        <n v="161455"/>
        <n v="163051"/>
        <n v="163407"/>
        <n v="165723"/>
        <n v="166609"/>
        <n v="167304"/>
        <n v="167695"/>
        <n v="168373"/>
        <n v="168977"/>
        <n v="168998"/>
        <n v="170367"/>
        <n v="170423"/>
        <n v="170502"/>
        <n v="170704"/>
        <n v="170833"/>
        <n v="171349"/>
        <n v="171404"/>
        <n v="172018"/>
        <n v="172649"/>
        <n v="174135"/>
        <n v="174633"/>
        <n v="175097"/>
        <n v="175271"/>
        <n v="176094"/>
        <n v="176639"/>
        <n v="176759"/>
        <n v="177066"/>
        <n v="177091"/>
        <n v="177344"/>
        <n v="177639"/>
        <n v="177661"/>
        <n v="178119"/>
        <n v="178130"/>
        <n v="178271"/>
        <n v="178684"/>
        <n v="178793"/>
        <n v="178955"/>
        <n v="179089"/>
        <n v="179573"/>
        <n v="179590"/>
        <n v="179748"/>
        <n v="180048"/>
        <n v="180074"/>
        <n v="180491"/>
        <n v="181235"/>
        <n v="182398"/>
        <n v="182600"/>
        <n v="182705"/>
        <n v="183159"/>
        <n v="183261"/>
        <n v="183283"/>
        <n v="183353"/>
        <n v="183377"/>
        <n v="183400"/>
        <n v="183838"/>
        <n v="183984"/>
        <n v="184118"/>
        <n v="184204"/>
        <n v="184297"/>
        <n v="184713"/>
        <n v="184744"/>
        <n v="185037"/>
        <n v="185165"/>
        <n v="185401"/>
        <n v="185446"/>
        <n v="185476"/>
        <n v="185613"/>
        <n v="185943"/>
        <n v="186244"/>
        <n v="186343"/>
        <n v="186557"/>
        <n v="186857"/>
        <n v="186978"/>
        <n v="187026"/>
        <n v="187343"/>
        <n v="187397"/>
        <n v="187774"/>
        <n v="188758"/>
        <n v="188807"/>
        <n v="189060"/>
        <n v="189201"/>
        <n v="189286"/>
        <n v="189313"/>
        <n v="189428"/>
        <n v="189499"/>
        <n v="189623"/>
        <n v="189670"/>
        <n v="189799"/>
        <n v="189894"/>
        <n v="190600"/>
        <n v="190718"/>
        <n v="190859"/>
        <n v="191111"/>
        <n v="191242"/>
        <n v="191271"/>
        <n v="191272"/>
        <n v="191283"/>
        <n v="191285"/>
        <n v="191412"/>
        <n v="191538"/>
        <n v="191618"/>
        <n v="191627"/>
        <n v="191648"/>
        <n v="191783"/>
        <n v="191820"/>
        <n v="192072"/>
        <n v="47804"/>
        <n v="48384"/>
        <n v="48396"/>
        <n v="48410"/>
        <n v="48511"/>
        <n v="49935"/>
        <n v="50624"/>
        <n v="51202"/>
        <n v="52691"/>
        <n v="52851"/>
        <n v="55504"/>
        <n v="57034"/>
        <n v="57051"/>
        <n v="57476"/>
        <n v="66370"/>
        <n v="67454"/>
        <n v="68617"/>
        <n v="71616"/>
        <n v="71762"/>
        <n v="87420"/>
        <n v="90588"/>
        <n v="96256"/>
        <n v="98468"/>
        <n v="102825"/>
        <n v="104814"/>
        <n v="109005"/>
        <n v="109482"/>
        <n v="114304"/>
        <n v="121704"/>
        <n v="122458"/>
        <n v="122969"/>
        <n v="138881"/>
        <n v="138885"/>
        <n v="139060"/>
        <n v="143889"/>
        <n v="144015"/>
        <n v="144766"/>
        <n v="144998"/>
        <n v="145804"/>
        <n v="145857"/>
        <n v="148833"/>
        <n v="149671"/>
        <n v="153763"/>
        <n v="154567"/>
        <n v="156146"/>
        <n v="159056"/>
        <n v="159969"/>
        <n v="161872"/>
        <n v="162762"/>
        <n v="165110"/>
        <n v="166018"/>
        <n v="166068"/>
        <n v="166085"/>
        <n v="166497"/>
        <n v="167183"/>
        <n v="167860"/>
        <n v="167948"/>
        <n v="168170"/>
        <n v="168452"/>
        <n v="169285"/>
        <n v="169319"/>
        <n v="170167"/>
        <n v="170213"/>
        <n v="170465"/>
        <n v="170500"/>
        <n v="170589"/>
        <n v="170632"/>
        <n v="170752"/>
        <n v="170779"/>
        <n v="170908"/>
        <n v="171106"/>
        <n v="171190"/>
        <n v="172205"/>
        <n v="172306"/>
        <n v="172390"/>
        <n v="173992"/>
        <n v="174121"/>
        <n v="174947"/>
        <n v="175239"/>
        <n v="175419"/>
        <n v="175494"/>
        <n v="175630"/>
        <n v="176426"/>
        <n v="176766"/>
        <n v="176837"/>
        <n v="176881"/>
        <n v="177772"/>
        <n v="178079"/>
        <n v="178544"/>
        <n v="178669"/>
        <n v="178779"/>
        <n v="178925"/>
        <n v="179250"/>
        <n v="179266"/>
        <n v="179439"/>
        <n v="179780"/>
        <n v="179798"/>
        <n v="180225"/>
        <n v="180573"/>
        <n v="180661"/>
        <n v="180848"/>
        <n v="180905"/>
        <n v="180951"/>
        <n v="180960"/>
        <n v="181390"/>
        <n v="181408"/>
        <n v="181666"/>
        <n v="182384"/>
        <n v="182617"/>
        <n v="182653"/>
        <n v="182817"/>
        <n v="182865"/>
        <n v="182998"/>
        <n v="183218"/>
        <n v="183307"/>
        <n v="183376"/>
        <n v="183551"/>
        <n v="183814"/>
        <n v="183910"/>
        <n v="185528"/>
        <n v="185565"/>
        <n v="185912"/>
        <n v="185947"/>
        <n v="185979"/>
        <n v="186083"/>
        <n v="186388"/>
        <n v="186621"/>
        <n v="187763"/>
        <n v="188038"/>
        <n v="188075"/>
        <n v="188357"/>
        <n v="188475"/>
        <n v="188691"/>
        <n v="188842"/>
        <n v="188949"/>
        <n v="189067"/>
        <n v="189070"/>
        <n v="189116"/>
        <n v="189307"/>
        <n v="189450"/>
        <n v="189460"/>
        <n v="189532"/>
        <n v="189690"/>
        <n v="190096"/>
        <n v="190146"/>
        <n v="190189"/>
        <n v="190250"/>
        <n v="190330"/>
        <n v="190714"/>
        <n v="191466"/>
        <n v="191873"/>
        <n v="191941"/>
        <n v="191954"/>
        <n v="191968"/>
        <n v="192019"/>
        <n v="192020"/>
        <n v="192032"/>
        <n v="192040"/>
        <n v="192157"/>
        <n v="192198"/>
        <n v="192209"/>
        <n v="192292"/>
        <n v="48419"/>
        <n v="48452"/>
        <n v="48474"/>
        <n v="48492"/>
        <n v="48628"/>
        <n v="49340"/>
        <n v="49763"/>
        <n v="50723"/>
        <n v="52304"/>
        <n v="54344"/>
        <n v="55141"/>
        <n v="56061"/>
        <n v="56489"/>
        <n v="57108"/>
        <n v="57643"/>
        <n v="58503"/>
        <n v="59224"/>
        <n v="60344"/>
        <n v="61064"/>
        <n v="61932"/>
        <n v="64231"/>
        <n v="64736"/>
        <n v="65986"/>
        <n v="71146"/>
        <n v="74998"/>
        <n v="76379"/>
        <n v="77360"/>
        <n v="78243"/>
        <n v="79927"/>
        <n v="84557"/>
        <n v="86975"/>
        <n v="90355"/>
        <n v="92174"/>
        <n v="93050"/>
        <n v="100542"/>
        <n v="101324"/>
        <n v="102471"/>
        <n v="103468"/>
        <n v="107239"/>
        <n v="112066"/>
        <n v="120338"/>
        <n v="120956"/>
        <n v="121056"/>
        <n v="122445"/>
        <n v="123097"/>
        <n v="123567"/>
        <n v="124685"/>
        <n v="125199"/>
        <n v="127628"/>
        <n v="128902"/>
        <n v="130182"/>
        <n v="130777"/>
        <n v="133674"/>
        <n v="136869"/>
        <n v="138366"/>
        <n v="138698"/>
        <n v="143517"/>
        <n v="144188"/>
        <n v="145013"/>
        <n v="147721"/>
        <n v="150109"/>
        <n v="150529"/>
        <n v="153391"/>
        <n v="153569"/>
        <n v="153815"/>
        <n v="154265"/>
        <n v="154436"/>
        <n v="154874"/>
        <n v="155502"/>
        <n v="156010"/>
        <n v="156629"/>
        <n v="156631"/>
        <n v="157399"/>
        <n v="165235"/>
        <n v="165814"/>
        <n v="166060"/>
        <n v="166673"/>
        <n v="167608"/>
        <n v="168442"/>
        <n v="169134"/>
        <n v="169138"/>
        <n v="169996"/>
        <n v="170463"/>
        <n v="171229"/>
        <n v="171260"/>
        <n v="171438"/>
        <n v="171641"/>
        <n v="171681"/>
        <n v="172461"/>
        <n v="172502"/>
        <n v="175259"/>
        <n v="175393"/>
        <n v="175689"/>
        <n v="175691"/>
        <n v="175752"/>
        <n v="176283"/>
        <n v="176564"/>
        <n v="176692"/>
        <n v="177630"/>
        <n v="178056"/>
        <n v="178288"/>
        <n v="178312"/>
        <n v="178924"/>
        <n v="178991"/>
        <n v="179515"/>
        <n v="179584"/>
        <n v="179906"/>
        <n v="180148"/>
        <n v="180527"/>
        <n v="180797"/>
        <n v="180949"/>
        <n v="181427"/>
        <n v="182902"/>
        <n v="183830"/>
        <n v="183943"/>
        <n v="185120"/>
        <n v="185215"/>
        <n v="186828"/>
        <n v="187546"/>
        <n v="187595"/>
        <n v="187855"/>
        <n v="188087"/>
        <n v="188514"/>
        <n v="188769"/>
        <n v="188784"/>
        <n v="189142"/>
        <n v="189230"/>
        <n v="189330"/>
        <n v="189711"/>
        <n v="189777"/>
        <n v="189927"/>
        <n v="190065"/>
        <n v="190129"/>
        <n v="191444"/>
        <n v="191815"/>
        <n v="51592"/>
        <n v="52317"/>
        <n v="53091"/>
        <n v="54086"/>
        <n v="55228"/>
        <n v="60927"/>
        <n v="61376"/>
        <n v="63465"/>
        <n v="67713"/>
        <n v="69130"/>
        <n v="69238"/>
        <n v="73764"/>
        <n v="73853"/>
        <n v="74020"/>
        <n v="74286"/>
        <n v="74371"/>
        <n v="75882"/>
        <n v="77721"/>
        <n v="79008"/>
        <n v="82641"/>
        <n v="84279"/>
        <n v="84313"/>
        <n v="84419"/>
        <n v="84621"/>
        <n v="87247"/>
        <n v="87825"/>
        <n v="91933"/>
        <n v="99083"/>
        <n v="102288"/>
        <n v="103493"/>
        <n v="104136"/>
        <n v="106767"/>
        <n v="110816"/>
        <n v="111726"/>
        <n v="114787"/>
        <n v="118132"/>
        <n v="120885"/>
        <n v="126440"/>
        <n v="126650"/>
        <n v="128211"/>
        <n v="130178"/>
        <n v="132940"/>
        <n v="135852"/>
        <n v="139156"/>
        <n v="139321"/>
        <n v="141150"/>
        <n v="141563"/>
        <n v="141579"/>
        <n v="145665"/>
        <n v="150281"/>
        <n v="151201"/>
        <n v="151500"/>
        <n v="154547"/>
        <n v="154594"/>
        <n v="155030"/>
        <n v="162319"/>
        <n v="163041"/>
        <n v="164366"/>
        <n v="164972"/>
        <n v="165584"/>
        <n v="168612"/>
        <n v="169179"/>
        <n v="169242"/>
        <n v="170577"/>
        <n v="170718"/>
        <n v="170934"/>
        <n v="171208"/>
        <n v="171714"/>
        <n v="171917"/>
        <n v="171934"/>
        <n v="172321"/>
        <n v="172445"/>
        <n v="173596"/>
        <n v="173600"/>
        <n v="173921"/>
        <n v="174826"/>
        <n v="174876"/>
        <n v="175265"/>
        <n v="176089"/>
        <n v="176294"/>
        <n v="176351"/>
        <n v="176954"/>
        <n v="177227"/>
        <n v="177421"/>
        <n v="177464"/>
        <n v="177577"/>
        <n v="179438"/>
        <n v="179519"/>
        <n v="179520"/>
        <n v="179580"/>
        <n v="179617"/>
        <n v="180494"/>
        <n v="180509"/>
        <n v="180643"/>
        <n v="180678"/>
        <n v="181056"/>
        <n v="181241"/>
        <n v="182577"/>
        <n v="182851"/>
        <n v="182929"/>
        <n v="183237"/>
        <n v="183238"/>
        <n v="183264"/>
        <n v="183426"/>
        <n v="183453"/>
        <n v="183470"/>
        <n v="183472"/>
        <n v="183492"/>
        <n v="183559"/>
        <n v="183594"/>
        <n v="183626"/>
        <n v="183641"/>
        <n v="183738"/>
        <n v="183767"/>
        <n v="183819"/>
        <n v="184041"/>
        <n v="184065"/>
        <n v="184086"/>
        <n v="184237"/>
        <n v="184257"/>
        <n v="184362"/>
        <n v="184538"/>
        <n v="184624"/>
        <n v="184629"/>
        <n v="184851"/>
        <n v="184926"/>
        <n v="185406"/>
        <n v="185429"/>
        <n v="185439"/>
        <n v="185573"/>
        <n v="185899"/>
        <n v="186154"/>
        <n v="186235"/>
        <n v="186511"/>
        <n v="186780"/>
        <n v="186808"/>
        <n v="186963"/>
        <n v="187216"/>
        <n v="187525"/>
        <n v="187550"/>
        <n v="187698"/>
        <n v="187868"/>
        <n v="187872"/>
        <n v="188015"/>
        <n v="188101"/>
        <n v="188162"/>
        <n v="188260"/>
        <n v="188299"/>
        <n v="188300"/>
        <n v="189251"/>
        <n v="189389"/>
        <n v="189435"/>
        <n v="189457"/>
        <n v="189496"/>
        <n v="189672"/>
        <n v="189741"/>
        <n v="189935"/>
        <n v="189955"/>
        <n v="190378"/>
        <n v="190420"/>
        <n v="190658"/>
        <n v="190886"/>
        <n v="190892"/>
        <n v="191534"/>
        <n v="191536"/>
        <n v="191546"/>
        <n v="191547"/>
        <n v="191724"/>
        <n v="191742"/>
        <n v="191795"/>
        <n v="192047"/>
        <n v="192169"/>
        <n v="48977"/>
        <n v="49022"/>
        <n v="49382"/>
        <n v="50415"/>
        <n v="51162"/>
        <n v="51578"/>
        <n v="51624"/>
        <n v="52708"/>
        <n v="53319"/>
        <n v="53807"/>
        <n v="56775"/>
        <n v="57232"/>
        <n v="57237"/>
        <n v="59642"/>
        <n v="59725"/>
        <n v="59882"/>
        <n v="60039"/>
        <n v="60530"/>
        <n v="60721"/>
        <n v="62456"/>
        <n v="62801"/>
        <n v="63308"/>
        <n v="63685"/>
        <n v="63922"/>
        <n v="66561"/>
        <n v="67991"/>
        <n v="73632"/>
        <n v="74923"/>
        <n v="81045"/>
        <n v="87109"/>
        <n v="87833"/>
        <n v="88715"/>
        <n v="89694"/>
        <n v="92557"/>
        <n v="94973"/>
        <n v="97776"/>
        <n v="106122"/>
        <n v="106698"/>
        <n v="107122"/>
        <n v="107442"/>
        <n v="109724"/>
        <n v="111304"/>
        <n v="114755"/>
        <n v="116407"/>
        <n v="117753"/>
        <n v="117758"/>
        <n v="117840"/>
        <n v="117963"/>
        <n v="118470"/>
        <n v="118523"/>
        <n v="121026"/>
        <n v="121530"/>
        <n v="123195"/>
        <n v="124686"/>
        <n v="124845"/>
        <n v="125309"/>
        <n v="130154"/>
        <n v="135800"/>
        <n v="136484"/>
        <n v="138279"/>
        <n v="148510"/>
        <n v="148786"/>
        <n v="149474"/>
        <n v="153353"/>
        <n v="153985"/>
        <n v="154330"/>
        <n v="155316"/>
        <n v="156243"/>
        <n v="156331"/>
        <n v="156880"/>
        <n v="159861"/>
        <n v="165052"/>
        <n v="165588"/>
        <n v="165782"/>
        <n v="166802"/>
        <n v="166835"/>
        <n v="166872"/>
        <n v="167201"/>
        <n v="168887"/>
        <n v="169181"/>
        <n v="169837"/>
        <n v="169981"/>
        <n v="170101"/>
        <n v="170511"/>
        <n v="170604"/>
        <n v="171204"/>
        <n v="171506"/>
        <n v="171686"/>
        <n v="171797"/>
        <n v="172566"/>
        <n v="172574"/>
        <n v="172600"/>
        <n v="172669"/>
        <n v="173448"/>
        <n v="173466"/>
        <n v="174241"/>
        <n v="175254"/>
        <n v="175437"/>
        <n v="175610"/>
        <n v="175711"/>
        <n v="176148"/>
        <n v="176170"/>
        <n v="176367"/>
        <n v="176456"/>
        <n v="176517"/>
        <n v="176522"/>
        <n v="176581"/>
        <n v="176592"/>
        <n v="176772"/>
        <n v="177389"/>
        <n v="177648"/>
        <n v="178171"/>
        <n v="178407"/>
        <n v="178540"/>
        <n v="179309"/>
        <n v="179337"/>
        <n v="179456"/>
        <n v="179654"/>
        <n v="179800"/>
        <n v="179847"/>
        <n v="181011"/>
        <n v="181522"/>
        <n v="181851"/>
        <n v="182144"/>
        <n v="182673"/>
        <n v="183413"/>
        <n v="183441"/>
        <n v="183655"/>
        <n v="183720"/>
        <n v="184033"/>
        <n v="184192"/>
        <n v="184235"/>
        <n v="184340"/>
        <n v="184402"/>
        <n v="184580"/>
        <n v="185227"/>
        <n v="185263"/>
        <n v="185606"/>
        <n v="185635"/>
        <n v="185652"/>
        <n v="185860"/>
        <n v="186031"/>
        <n v="186069"/>
        <n v="186310"/>
        <n v="186367"/>
        <n v="186421"/>
        <n v="186422"/>
        <n v="186432"/>
        <n v="186481"/>
        <n v="186539"/>
        <n v="186556"/>
        <n v="186761"/>
        <n v="186914"/>
        <n v="187406"/>
        <n v="187708"/>
        <n v="187724"/>
        <n v="187745"/>
        <n v="187772"/>
        <n v="187880"/>
        <n v="188284"/>
        <n v="188743"/>
        <n v="188744"/>
        <n v="188870"/>
        <n v="188970"/>
        <n v="189766"/>
        <n v="189779"/>
        <n v="189905"/>
        <n v="189920"/>
        <n v="189931"/>
        <n v="190012"/>
        <n v="190030"/>
        <n v="190176"/>
        <n v="190202"/>
        <n v="190366"/>
        <n v="190397"/>
        <n v="190807"/>
        <n v="190881"/>
        <n v="190930"/>
        <n v="191273"/>
        <n v="191358"/>
        <n v="191383"/>
        <n v="191521"/>
        <n v="191548"/>
        <n v="191573"/>
        <n v="191629"/>
        <n v="191631"/>
        <n v="191713"/>
        <n v="191957"/>
        <n v="192120"/>
        <n v="192139"/>
        <n v="48890"/>
        <n v="49350"/>
        <n v="50261"/>
        <n v="50397"/>
        <n v="51018"/>
        <n v="51355"/>
        <n v="51411"/>
        <n v="53046"/>
        <n v="53280"/>
        <n v="53778"/>
        <n v="54265"/>
        <n v="54977"/>
        <n v="55677"/>
        <n v="55967"/>
        <n v="59054"/>
        <n v="59431"/>
        <n v="60240"/>
        <n v="63194"/>
        <n v="67814"/>
        <n v="69170"/>
        <n v="71362"/>
        <n v="71688"/>
        <n v="71803"/>
        <n v="72411"/>
        <n v="72449"/>
        <n v="80319"/>
        <n v="81753"/>
        <n v="83962"/>
        <n v="86444"/>
        <n v="86893"/>
        <n v="97989"/>
        <n v="98861"/>
        <n v="99468"/>
        <n v="100049"/>
        <n v="106829"/>
        <n v="107013"/>
        <n v="107779"/>
        <n v="115186"/>
        <n v="116962"/>
        <n v="118069"/>
        <n v="123319"/>
        <n v="125989"/>
        <n v="130328"/>
        <n v="133876"/>
        <n v="134064"/>
        <n v="138371"/>
        <n v="139851"/>
        <n v="140432"/>
        <n v="141242"/>
        <n v="145574"/>
        <n v="148617"/>
        <n v="150007"/>
        <n v="151902"/>
        <n v="152530"/>
        <n v="156666"/>
        <n v="156671"/>
        <n v="158202"/>
        <n v="159943"/>
        <n v="160475"/>
        <n v="162364"/>
        <n v="162384"/>
        <n v="163133"/>
        <n v="164313"/>
        <n v="165506"/>
        <n v="167819"/>
        <n v="168394"/>
        <n v="170300"/>
        <n v="170392"/>
        <n v="170774"/>
        <n v="171810"/>
        <n v="171948"/>
        <n v="172192"/>
        <n v="173869"/>
        <n v="175574"/>
        <n v="175962"/>
        <n v="176774"/>
        <n v="177395"/>
        <n v="177807"/>
        <n v="178092"/>
        <n v="179416"/>
        <n v="179443"/>
        <n v="179468"/>
        <n v="179785"/>
        <n v="179842"/>
        <n v="179859"/>
        <n v="180415"/>
        <n v="180528"/>
        <n v="180844"/>
        <n v="181479"/>
        <n v="181629"/>
        <n v="182092"/>
        <n v="182964"/>
        <n v="183301"/>
        <n v="183854"/>
        <n v="183997"/>
        <n v="183998"/>
        <n v="184019"/>
        <n v="184928"/>
        <n v="185053"/>
        <n v="185387"/>
        <n v="185452"/>
        <n v="185466"/>
        <n v="185525"/>
        <n v="185678"/>
        <n v="185772"/>
        <n v="185842"/>
        <n v="185995"/>
        <n v="186944"/>
        <n v="187143"/>
        <n v="187158"/>
        <n v="187371"/>
        <n v="187522"/>
        <n v="188027"/>
        <n v="188161"/>
        <n v="188404"/>
        <n v="188658"/>
        <n v="188811"/>
        <n v="188856"/>
        <n v="188921"/>
        <n v="188942"/>
        <n v="188983"/>
        <n v="188998"/>
        <n v="189390"/>
        <n v="189621"/>
        <n v="189743"/>
        <n v="189928"/>
        <n v="189956"/>
        <n v="189958"/>
        <n v="190375"/>
        <n v="190390"/>
        <n v="190978"/>
        <n v="191223"/>
        <n v="191236"/>
        <n v="191245"/>
        <n v="191287"/>
        <n v="191332"/>
        <n v="191347"/>
        <n v="191447"/>
        <n v="191611"/>
        <n v="191848"/>
        <n v="191898"/>
        <n v="191966"/>
        <n v="192150"/>
        <n v="192178"/>
        <n v="49355"/>
        <n v="49504"/>
        <n v="49671"/>
        <n v="49712"/>
        <n v="49776"/>
        <n v="49777"/>
        <n v="50010"/>
        <n v="50712"/>
        <n v="50715"/>
        <n v="51377"/>
        <n v="51543"/>
        <n v="51610"/>
        <n v="51620"/>
        <n v="52059"/>
        <n v="52365"/>
        <n v="52452"/>
        <n v="52599"/>
        <n v="52611"/>
        <n v="52676"/>
        <n v="54192"/>
        <n v="54330"/>
        <n v="55790"/>
        <n v="55946"/>
        <n v="56065"/>
        <n v="57300"/>
        <n v="59205"/>
        <n v="62533"/>
        <n v="62794"/>
        <n v="63475"/>
        <n v="69222"/>
        <n v="75281"/>
        <n v="78789"/>
        <n v="80736"/>
        <n v="82535"/>
        <n v="88726"/>
        <n v="89987"/>
        <n v="107127"/>
        <n v="107578"/>
        <n v="109099"/>
        <n v="113015"/>
        <n v="114959"/>
        <n v="115827"/>
        <n v="117401"/>
        <n v="119845"/>
        <n v="125509"/>
        <n v="130727"/>
        <n v="134789"/>
        <n v="138396"/>
        <n v="138555"/>
        <n v="141973"/>
        <n v="142138"/>
        <n v="145620"/>
        <n v="149074"/>
        <n v="152725"/>
        <n v="153312"/>
        <n v="153424"/>
        <n v="156515"/>
        <n v="156553"/>
        <n v="156761"/>
        <n v="158521"/>
        <n v="158965"/>
        <n v="160349"/>
        <n v="162530"/>
        <n v="164111"/>
        <n v="167101"/>
        <n v="167587"/>
        <n v="168839"/>
        <n v="168872"/>
        <n v="169917"/>
        <n v="170054"/>
        <n v="170150"/>
        <n v="170217"/>
        <n v="170318"/>
        <n v="170517"/>
        <n v="170775"/>
        <n v="171759"/>
        <n v="171965"/>
        <n v="171987"/>
        <n v="172076"/>
        <n v="172643"/>
        <n v="173577"/>
        <n v="175517"/>
        <n v="175877"/>
        <n v="175888"/>
        <n v="176300"/>
        <n v="176583"/>
        <n v="176782"/>
        <n v="177377"/>
        <n v="177455"/>
        <n v="177582"/>
        <n v="177676"/>
        <n v="177731"/>
        <n v="178333"/>
        <n v="179233"/>
        <n v="179958"/>
        <n v="180568"/>
        <n v="180610"/>
        <n v="180686"/>
        <n v="180753"/>
        <n v="180755"/>
        <n v="181019"/>
        <n v="181166"/>
        <n v="181301"/>
        <n v="181542"/>
        <n v="181976"/>
        <n v="183157"/>
        <n v="183313"/>
        <n v="183392"/>
        <n v="183520"/>
        <n v="183606"/>
        <n v="183607"/>
        <n v="183936"/>
        <n v="184014"/>
        <n v="184393"/>
        <n v="184420"/>
        <n v="184484"/>
        <n v="184489"/>
        <n v="184532"/>
        <n v="184765"/>
        <n v="185221"/>
        <n v="185514"/>
        <n v="185815"/>
        <n v="185996"/>
        <n v="186208"/>
        <n v="186487"/>
        <n v="186649"/>
        <n v="186704"/>
        <n v="186877"/>
        <n v="186970"/>
        <n v="187138"/>
        <n v="187358"/>
        <n v="187387"/>
        <n v="187388"/>
        <n v="187431"/>
        <n v="187432"/>
        <n v="187573"/>
        <n v="187609"/>
        <n v="187633"/>
        <n v="188036"/>
        <n v="188156"/>
        <n v="188616"/>
        <n v="188792"/>
        <n v="188831"/>
        <n v="189034"/>
        <n v="189432"/>
        <n v="189459"/>
        <n v="189490"/>
        <n v="189720"/>
        <n v="189758"/>
        <n v="189761"/>
        <n v="189809"/>
        <n v="189924"/>
        <n v="189929"/>
        <n v="189936"/>
        <n v="190055"/>
        <n v="190056"/>
        <n v="190363"/>
        <n v="190462"/>
        <n v="190513"/>
        <n v="190925"/>
        <n v="190937"/>
        <n v="191023"/>
        <n v="191054"/>
        <n v="191176"/>
        <n v="191451"/>
        <n v="191463"/>
        <n v="191675"/>
        <n v="191743"/>
        <n v="191744"/>
        <n v="191961"/>
        <n v="192132"/>
        <n v="192165"/>
        <n v="49078"/>
        <n v="49090"/>
        <n v="49380"/>
        <n v="49862"/>
        <n v="50153"/>
        <n v="50915"/>
        <n v="50998"/>
        <n v="51630"/>
        <n v="52817"/>
        <n v="53448"/>
        <n v="54137"/>
        <n v="54479"/>
        <n v="55605"/>
        <n v="55654"/>
        <n v="55752"/>
        <n v="55798"/>
        <n v="56886"/>
        <n v="57170"/>
        <n v="57942"/>
        <n v="59257"/>
        <n v="59727"/>
        <n v="60357"/>
        <n v="60445"/>
        <n v="60849"/>
        <n v="62289"/>
        <n v="62291"/>
        <n v="63082"/>
        <n v="64145"/>
        <n v="65294"/>
        <n v="70224"/>
        <n v="72610"/>
        <n v="72858"/>
        <n v="76035"/>
        <n v="78904"/>
        <n v="81539"/>
        <n v="81671"/>
        <n v="82352"/>
        <n v="84440"/>
        <n v="87535"/>
        <n v="89140"/>
        <n v="90586"/>
        <n v="93267"/>
        <n v="98508"/>
        <n v="100611"/>
        <n v="100860"/>
        <n v="101707"/>
        <n v="105768"/>
        <n v="106995"/>
        <n v="111728"/>
        <n v="114625"/>
        <n v="117690"/>
        <n v="127670"/>
        <n v="129937"/>
        <n v="130396"/>
        <n v="130734"/>
        <n v="133744"/>
        <n v="135257"/>
        <n v="137420"/>
        <n v="138900"/>
        <n v="139493"/>
        <n v="144608"/>
        <n v="144994"/>
        <n v="145227"/>
        <n v="145753"/>
        <n v="148970"/>
        <n v="149040"/>
        <n v="149178"/>
        <n v="151607"/>
        <n v="151956"/>
        <n v="154528"/>
        <n v="155864"/>
        <n v="156385"/>
        <n v="157130"/>
        <n v="158156"/>
        <n v="158685"/>
        <n v="159059"/>
        <n v="162419"/>
        <n v="164907"/>
        <n v="165322"/>
        <n v="166295"/>
        <n v="166550"/>
        <n v="168634"/>
        <n v="170089"/>
        <n v="170106"/>
        <n v="170135"/>
        <n v="170368"/>
        <n v="170537"/>
        <n v="171123"/>
        <n v="171206"/>
        <n v="171456"/>
        <n v="171575"/>
        <n v="171691"/>
        <n v="171763"/>
        <n v="171906"/>
        <n v="172230"/>
        <n v="173567"/>
        <n v="173840"/>
        <n v="173956"/>
        <n v="176091"/>
        <n v="176279"/>
        <n v="176650"/>
        <n v="177223"/>
        <n v="177694"/>
        <n v="178094"/>
        <n v="178110"/>
        <n v="179237"/>
        <n v="179300"/>
        <n v="179858"/>
        <n v="180407"/>
        <n v="180861"/>
        <n v="181418"/>
        <n v="181508"/>
        <n v="181525"/>
        <n v="181828"/>
        <n v="182732"/>
        <n v="182901"/>
        <n v="182971"/>
        <n v="183015"/>
        <n v="183258"/>
        <n v="183495"/>
        <n v="183731"/>
        <n v="183911"/>
        <n v="184169"/>
        <n v="184202"/>
        <n v="184294"/>
        <n v="184377"/>
        <n v="184569"/>
        <n v="184877"/>
        <n v="185201"/>
        <n v="186085"/>
        <n v="186115"/>
        <n v="186123"/>
        <n v="186126"/>
        <n v="186361"/>
        <n v="186566"/>
        <n v="186694"/>
        <n v="187114"/>
        <n v="187518"/>
        <n v="187572"/>
        <n v="187668"/>
        <n v="187947"/>
        <n v="188227"/>
        <n v="188270"/>
        <n v="188348"/>
        <n v="188515"/>
        <n v="188761"/>
        <n v="188838"/>
        <n v="188844"/>
        <n v="188959"/>
        <n v="189010"/>
        <n v="189243"/>
        <n v="189279"/>
        <n v="189344"/>
        <n v="189827"/>
        <n v="189984"/>
        <n v="190168"/>
        <n v="190198"/>
        <n v="190219"/>
        <n v="190489"/>
        <n v="190593"/>
        <n v="190682"/>
        <n v="190688"/>
        <n v="191489"/>
        <n v="191541"/>
        <n v="191542"/>
        <n v="191634"/>
        <n v="191696"/>
        <n v="191698"/>
        <n v="191754"/>
        <n v="191772"/>
        <n v="191823"/>
        <n v="192028"/>
        <n v="192070"/>
        <n v="192151"/>
        <n v="192290"/>
        <n v="49497"/>
        <n v="52457"/>
        <n v="56491"/>
        <n v="56967"/>
        <n v="59340"/>
        <n v="59400"/>
        <n v="61648"/>
        <n v="62988"/>
        <n v="63103"/>
        <n v="63123"/>
        <n v="63613"/>
        <n v="64143"/>
        <n v="64195"/>
        <n v="67391"/>
        <n v="67658"/>
        <n v="67963"/>
        <n v="68301"/>
        <n v="68753"/>
        <n v="68884"/>
        <n v="69342"/>
        <n v="69343"/>
        <n v="70420"/>
        <n v="71144"/>
        <n v="71195"/>
        <n v="71205"/>
        <n v="71959"/>
        <n v="72068"/>
        <n v="72164"/>
        <n v="73193"/>
        <n v="73545"/>
        <n v="77734"/>
        <n v="80425"/>
        <n v="80617"/>
        <n v="83731"/>
        <n v="88961"/>
        <n v="89126"/>
        <n v="90230"/>
        <n v="90640"/>
        <n v="99653"/>
        <n v="101975"/>
        <n v="105789"/>
        <n v="109539"/>
        <n v="117240"/>
        <n v="119511"/>
        <n v="122136"/>
        <n v="122245"/>
        <n v="124137"/>
        <n v="124393"/>
        <n v="127179"/>
        <n v="127770"/>
        <n v="129493"/>
        <n v="129504"/>
        <n v="129508"/>
        <n v="129907"/>
        <n v="131473"/>
        <n v="132252"/>
        <n v="133080"/>
        <n v="133401"/>
        <n v="133572"/>
        <n v="135673"/>
        <n v="135819"/>
        <n v="137975"/>
        <n v="138116"/>
        <n v="138898"/>
        <n v="143593"/>
        <n v="151823"/>
        <n v="152008"/>
        <n v="152887"/>
        <n v="159586"/>
        <n v="160057"/>
        <n v="162917"/>
        <n v="164362"/>
        <n v="165514"/>
        <n v="165954"/>
        <n v="167274"/>
        <n v="168810"/>
        <n v="169641"/>
        <n v="170278"/>
        <n v="170284"/>
        <n v="170409"/>
        <n v="170844"/>
        <n v="171361"/>
        <n v="171612"/>
        <n v="171658"/>
        <n v="171911"/>
        <n v="173574"/>
        <n v="173844"/>
        <n v="175045"/>
        <n v="175215"/>
        <n v="175216"/>
        <n v="176001"/>
        <n v="176008"/>
        <n v="176064"/>
        <n v="176352"/>
        <n v="176693"/>
        <n v="176984"/>
        <n v="177958"/>
        <n v="179187"/>
        <n v="179891"/>
        <n v="179953"/>
        <n v="180618"/>
        <n v="181238"/>
        <n v="181281"/>
        <n v="181494"/>
        <n v="182189"/>
        <n v="182870"/>
        <n v="182891"/>
        <n v="183276"/>
        <n v="183300"/>
        <n v="183464"/>
        <n v="183491"/>
        <n v="183547"/>
        <n v="183868"/>
        <n v="184057"/>
        <n v="184314"/>
        <n v="185200"/>
        <n v="185255"/>
        <n v="185329"/>
        <n v="185454"/>
        <n v="185508"/>
        <n v="185634"/>
        <n v="185757"/>
        <n v="185847"/>
        <n v="185993"/>
        <n v="186277"/>
        <n v="186582"/>
        <n v="186736"/>
        <n v="187167"/>
        <n v="187560"/>
        <n v="187608"/>
        <n v="187648"/>
        <n v="187860"/>
        <n v="187998"/>
        <n v="188465"/>
        <n v="188759"/>
        <n v="189446"/>
        <n v="190083"/>
        <n v="190272"/>
        <n v="190847"/>
        <n v="190973"/>
        <n v="191298"/>
        <n v="191678"/>
        <n v="192203"/>
        <n v="51000"/>
        <n v="51161"/>
        <n v="52029"/>
        <n v="52768"/>
        <n v="52965"/>
        <n v="54928"/>
        <n v="55266"/>
        <n v="56349"/>
        <n v="56702"/>
        <n v="58695"/>
        <n v="61232"/>
        <n v="63492"/>
        <n v="64147"/>
        <n v="64574"/>
        <n v="66535"/>
        <n v="69001"/>
        <n v="69181"/>
        <n v="72174"/>
        <n v="77365"/>
        <n v="78927"/>
        <n v="80171"/>
        <n v="84316"/>
        <n v="84559"/>
        <n v="85237"/>
        <n v="94119"/>
        <n v="97274"/>
        <n v="104960"/>
        <n v="114093"/>
        <n v="122793"/>
        <n v="126004"/>
        <n v="129554"/>
        <n v="129559"/>
        <n v="132204"/>
        <n v="132825"/>
        <n v="133088"/>
        <n v="133851"/>
        <n v="137415"/>
        <n v="137596"/>
        <n v="138063"/>
        <n v="138386"/>
        <n v="145934"/>
        <n v="146298"/>
        <n v="146392"/>
        <n v="150100"/>
        <n v="150818"/>
        <n v="152058"/>
        <n v="156008"/>
        <n v="156834"/>
        <n v="158803"/>
        <n v="162660"/>
        <n v="166655"/>
        <n v="166797"/>
        <n v="168790"/>
        <n v="169666"/>
        <n v="169909"/>
        <n v="169933"/>
        <n v="170261"/>
        <n v="170288"/>
        <n v="170486"/>
        <n v="170669"/>
        <n v="170749"/>
        <n v="170754"/>
        <n v="171274"/>
        <n v="171550"/>
        <n v="172310"/>
        <n v="172311"/>
        <n v="172393"/>
        <n v="172439"/>
        <n v="172493"/>
        <n v="173572"/>
        <n v="174845"/>
        <n v="175244"/>
        <n v="176321"/>
        <n v="176472"/>
        <n v="176501"/>
        <n v="176649"/>
        <n v="176938"/>
        <n v="177315"/>
        <n v="177359"/>
        <n v="177481"/>
        <n v="177482"/>
        <n v="177697"/>
        <n v="177918"/>
        <n v="178802"/>
        <n v="179389"/>
        <n v="179459"/>
        <n v="180307"/>
        <n v="180330"/>
        <n v="180504"/>
        <n v="180756"/>
        <n v="180762"/>
        <n v="182007"/>
        <n v="182180"/>
        <n v="182207"/>
        <n v="182332"/>
        <n v="182509"/>
        <n v="182707"/>
        <n v="182715"/>
        <n v="182835"/>
        <n v="182862"/>
        <n v="182933"/>
        <n v="182951"/>
        <n v="183255"/>
        <n v="183315"/>
        <n v="183324"/>
        <n v="183415"/>
        <n v="183601"/>
        <n v="184871"/>
        <n v="185529"/>
        <n v="186108"/>
        <n v="186112"/>
        <n v="186394"/>
        <n v="186400"/>
        <n v="186445"/>
        <n v="186820"/>
        <n v="187227"/>
        <n v="187466"/>
        <n v="187554"/>
        <n v="187689"/>
        <n v="187780"/>
        <n v="187808"/>
        <n v="187912"/>
        <n v="187933"/>
        <n v="188321"/>
        <n v="188337"/>
        <n v="188573"/>
        <n v="188617"/>
        <n v="188770"/>
        <n v="188887"/>
        <n v="188939"/>
        <n v="189247"/>
        <n v="189406"/>
        <n v="189422"/>
        <n v="189590"/>
        <n v="189712"/>
        <n v="189812"/>
        <n v="189878"/>
        <n v="190285"/>
        <n v="190432"/>
        <n v="190455"/>
        <n v="190519"/>
        <n v="190752"/>
        <n v="190755"/>
        <n v="190935"/>
        <n v="190961"/>
        <n v="191067"/>
        <n v="191178"/>
        <n v="191343"/>
        <n v="191494"/>
        <n v="191596"/>
        <n v="191850"/>
        <n v="192200"/>
        <n v="48293"/>
        <n v="49799"/>
        <n v="51402"/>
        <n v="51955"/>
        <n v="53183"/>
        <n v="53752"/>
        <n v="54959"/>
        <n v="57229"/>
        <n v="57955"/>
        <n v="61526"/>
        <n v="65292"/>
        <n v="66540"/>
        <n v="67582"/>
        <n v="71424"/>
        <n v="78961"/>
        <n v="82947"/>
        <n v="88258"/>
        <n v="89774"/>
        <n v="90808"/>
        <n v="90985"/>
        <n v="91657"/>
        <n v="94354"/>
        <n v="95145"/>
        <n v="95347"/>
        <n v="97863"/>
        <n v="101351"/>
        <n v="102858"/>
        <n v="106192"/>
        <n v="110235"/>
        <n v="110466"/>
        <n v="113531"/>
        <n v="113922"/>
        <n v="118357"/>
        <n v="120439"/>
        <n v="121563"/>
        <n v="124301"/>
        <n v="125510"/>
        <n v="125537"/>
        <n v="131975"/>
        <n v="136708"/>
        <n v="138256"/>
        <n v="139172"/>
        <n v="139426"/>
        <n v="142644"/>
        <n v="143016"/>
        <n v="146325"/>
        <n v="146471"/>
        <n v="148276"/>
        <n v="149059"/>
        <n v="151882"/>
        <n v="152894"/>
        <n v="158324"/>
        <n v="158752"/>
        <n v="159803"/>
        <n v="163578"/>
        <n v="164076"/>
        <n v="166283"/>
        <n v="166438"/>
        <n v="167215"/>
        <n v="167227"/>
        <n v="168028"/>
        <n v="168048"/>
        <n v="169535"/>
        <n v="170081"/>
        <n v="170766"/>
        <n v="171064"/>
        <n v="171387"/>
        <n v="171685"/>
        <n v="171820"/>
        <n v="172003"/>
        <n v="172117"/>
        <n v="172227"/>
        <n v="174436"/>
        <n v="174869"/>
        <n v="175554"/>
        <n v="175623"/>
        <n v="175715"/>
        <n v="176095"/>
        <n v="176154"/>
        <n v="176331"/>
        <n v="176577"/>
        <n v="176601"/>
        <n v="176752"/>
        <n v="176854"/>
        <n v="177299"/>
        <n v="178109"/>
        <n v="178394"/>
        <n v="178441"/>
        <n v="178595"/>
        <n v="178837"/>
        <n v="178959"/>
        <n v="179203"/>
        <n v="179574"/>
        <n v="180258"/>
        <n v="180360"/>
        <n v="180882"/>
        <n v="182790"/>
        <n v="182987"/>
        <n v="183591"/>
        <n v="183592"/>
        <n v="184011"/>
        <n v="184069"/>
        <n v="184907"/>
        <n v="185511"/>
        <n v="185512"/>
        <n v="185513"/>
        <n v="186029"/>
        <n v="186311"/>
        <n v="186585"/>
        <n v="186615"/>
        <n v="186764"/>
        <n v="186955"/>
        <n v="186967"/>
        <n v="187012"/>
        <n v="187018"/>
        <n v="187019"/>
        <n v="187022"/>
        <n v="187069"/>
        <n v="187079"/>
        <n v="187351"/>
        <n v="187468"/>
        <n v="187630"/>
        <n v="187646"/>
        <n v="187758"/>
        <n v="187800"/>
        <n v="187888"/>
        <n v="187915"/>
        <n v="188125"/>
        <n v="188213"/>
        <n v="188229"/>
        <n v="188556"/>
        <n v="188896"/>
        <n v="189029"/>
        <n v="189113"/>
        <n v="189228"/>
        <n v="189281"/>
        <n v="189282"/>
        <n v="189338"/>
        <n v="189403"/>
        <n v="189472"/>
        <n v="189562"/>
        <n v="189643"/>
        <n v="189702"/>
        <n v="189742"/>
        <n v="189746"/>
        <n v="189796"/>
        <n v="189957"/>
        <n v="190011"/>
        <n v="190141"/>
        <n v="190259"/>
        <n v="190291"/>
        <n v="190320"/>
        <n v="190323"/>
        <n v="190326"/>
        <n v="190346"/>
        <n v="190439"/>
        <n v="190490"/>
        <n v="190492"/>
        <n v="190577"/>
        <n v="190890"/>
        <n v="190952"/>
        <n v="191241"/>
        <n v="191333"/>
        <n v="191443"/>
        <n v="191490"/>
        <n v="191601"/>
        <n v="191633"/>
        <n v="191715"/>
        <n v="191813"/>
        <n v="191979"/>
        <n v="191999"/>
        <n v="192039"/>
        <n v="192134"/>
        <n v="49028"/>
        <n v="49058"/>
        <n v="49302"/>
        <n v="49976"/>
        <n v="50408"/>
        <n v="51022"/>
        <n v="52403"/>
        <n v="53399"/>
        <n v="53538"/>
        <n v="56006"/>
        <n v="56806"/>
        <n v="57509"/>
        <n v="58193"/>
        <n v="58494"/>
        <n v="60488"/>
        <n v="62562"/>
        <n v="62667"/>
        <n v="63006"/>
        <n v="63125"/>
        <n v="63214"/>
        <n v="63223"/>
        <n v="63784"/>
        <n v="64167"/>
        <n v="64440"/>
        <n v="66326"/>
        <n v="66460"/>
        <n v="78842"/>
        <n v="79126"/>
        <n v="79217"/>
        <n v="79483"/>
        <n v="83563"/>
        <n v="88477"/>
        <n v="88716"/>
        <n v="90026"/>
        <n v="90287"/>
        <n v="99602"/>
        <n v="100355"/>
        <n v="101348"/>
        <n v="112378"/>
        <n v="112511"/>
        <n v="115008"/>
        <n v="115298"/>
        <n v="116085"/>
        <n v="117336"/>
        <n v="120313"/>
        <n v="120314"/>
        <n v="121936"/>
        <n v="122250"/>
        <n v="130616"/>
        <n v="132579"/>
        <n v="133026"/>
        <n v="133509"/>
        <n v="133741"/>
        <n v="135526"/>
        <n v="135785"/>
        <n v="136256"/>
        <n v="138135"/>
        <n v="138583"/>
        <n v="141377"/>
        <n v="147088"/>
        <n v="148342"/>
        <n v="149069"/>
        <n v="151562"/>
        <n v="151932"/>
        <n v="152205"/>
        <n v="153791"/>
        <n v="155081"/>
        <n v="157758"/>
        <n v="157825"/>
        <n v="158340"/>
        <n v="161194"/>
        <n v="163842"/>
        <n v="164584"/>
        <n v="166727"/>
        <n v="167885"/>
        <n v="167962"/>
        <n v="168623"/>
        <n v="169162"/>
        <n v="169943"/>
        <n v="169975"/>
        <n v="170170"/>
        <n v="170208"/>
        <n v="170379"/>
        <n v="170492"/>
        <n v="170570"/>
        <n v="170598"/>
        <n v="170609"/>
        <n v="170621"/>
        <n v="170680"/>
        <n v="170784"/>
        <n v="171790"/>
        <n v="171818"/>
        <n v="173431"/>
        <n v="173593"/>
        <n v="173610"/>
        <n v="174180"/>
        <n v="174184"/>
        <n v="174208"/>
        <n v="174243"/>
        <n v="174556"/>
        <n v="174943"/>
        <n v="175449"/>
        <n v="175548"/>
        <n v="175658"/>
        <n v="175676"/>
        <n v="175866"/>
        <n v="175887"/>
        <n v="176264"/>
        <n v="176401"/>
        <n v="176423"/>
        <n v="176565"/>
        <n v="176661"/>
        <n v="176933"/>
        <n v="177098"/>
        <n v="177143"/>
        <n v="177542"/>
        <n v="177570"/>
        <n v="178102"/>
        <n v="178963"/>
        <n v="178967"/>
        <n v="179094"/>
        <n v="179190"/>
        <n v="179409"/>
        <n v="179579"/>
        <n v="179636"/>
        <n v="180017"/>
        <n v="180302"/>
        <n v="180347"/>
        <n v="180705"/>
        <n v="180785"/>
        <n v="181242"/>
        <n v="182086"/>
        <n v="182094"/>
        <n v="182163"/>
        <n v="182181"/>
        <n v="182422"/>
        <n v="182725"/>
        <n v="182983"/>
        <n v="183309"/>
        <n v="183325"/>
        <n v="183499"/>
        <n v="183526"/>
        <n v="183661"/>
        <n v="184487"/>
        <n v="184748"/>
        <n v="185097"/>
        <n v="185105"/>
        <n v="185341"/>
        <n v="185568"/>
        <n v="185969"/>
        <n v="186011"/>
        <n v="186030"/>
        <n v="186377"/>
        <n v="186584"/>
        <n v="187040"/>
        <n v="187052"/>
        <n v="187075"/>
        <n v="187144"/>
        <n v="187170"/>
        <n v="187363"/>
        <n v="187398"/>
        <n v="187419"/>
        <n v="187583"/>
        <n v="187681"/>
        <n v="187682"/>
        <n v="187856"/>
        <n v="188035"/>
        <n v="188145"/>
        <n v="188334"/>
        <n v="188635"/>
        <n v="188651"/>
        <n v="188762"/>
        <n v="188773"/>
        <n v="188904"/>
        <n v="189206"/>
        <n v="189398"/>
        <n v="189454"/>
        <n v="189664"/>
        <n v="189727"/>
        <n v="190010"/>
        <n v="190026"/>
        <n v="190353"/>
        <n v="190683"/>
        <n v="190792"/>
        <n v="191086"/>
        <n v="191292"/>
        <n v="191462"/>
        <n v="191465"/>
        <n v="191643"/>
        <n v="191996"/>
        <n v="192140"/>
        <n v="192174"/>
        <n v="192193"/>
        <n v="192252"/>
        <n v="48494"/>
        <n v="49174"/>
        <n v="49348"/>
        <n v="50773"/>
        <n v="51641"/>
        <n v="51700"/>
        <n v="51876"/>
        <n v="51994"/>
        <n v="52229"/>
        <n v="52804"/>
        <n v="54179"/>
        <n v="55910"/>
        <n v="56279"/>
        <n v="57455"/>
        <n v="58354"/>
        <n v="58881"/>
        <n v="60248"/>
        <n v="60610"/>
        <n v="61090"/>
        <n v="61820"/>
        <n v="62443"/>
        <n v="64536"/>
        <n v="65743"/>
        <n v="65817"/>
        <n v="65875"/>
        <n v="65956"/>
        <n v="66151"/>
        <n v="66225"/>
        <n v="66347"/>
        <n v="66751"/>
        <n v="68866"/>
        <n v="69185"/>
        <n v="69774"/>
        <n v="71492"/>
        <n v="75011"/>
        <n v="78790"/>
        <n v="83607"/>
        <n v="84420"/>
        <n v="86019"/>
        <n v="87090"/>
        <n v="90674"/>
        <n v="91036"/>
        <n v="96507"/>
        <n v="101871"/>
        <n v="103038"/>
        <n v="110880"/>
        <n v="112986"/>
        <n v="114357"/>
        <n v="118484"/>
        <n v="119398"/>
        <n v="122779"/>
        <n v="122783"/>
        <n v="128296"/>
        <n v="129192"/>
        <n v="129221"/>
        <n v="131659"/>
        <n v="132823"/>
        <n v="132951"/>
        <n v="135407"/>
        <n v="140042"/>
        <n v="141099"/>
        <n v="141161"/>
        <n v="142219"/>
        <n v="142757"/>
        <n v="143515"/>
        <n v="143528"/>
        <n v="146304"/>
        <n v="149115"/>
        <n v="150437"/>
        <n v="150438"/>
        <n v="150630"/>
        <n v="152192"/>
        <n v="152834"/>
        <n v="152996"/>
        <n v="153379"/>
        <n v="153447"/>
        <n v="155301"/>
        <n v="158055"/>
        <n v="158165"/>
        <n v="158190"/>
        <n v="158463"/>
        <n v="158605"/>
        <n v="159031"/>
        <n v="162290"/>
        <n v="162291"/>
        <n v="163484"/>
        <n v="164623"/>
        <n v="164867"/>
        <n v="164927"/>
        <n v="166887"/>
        <n v="167593"/>
        <n v="167611"/>
        <n v="169486"/>
        <n v="170415"/>
        <n v="170952"/>
        <n v="171147"/>
        <n v="171922"/>
        <n v="174607"/>
        <n v="174767"/>
        <n v="175191"/>
        <n v="175214"/>
        <n v="176161"/>
        <n v="176335"/>
        <n v="176388"/>
        <n v="176497"/>
        <n v="176580"/>
        <n v="176805"/>
        <n v="176843"/>
        <n v="176958"/>
        <n v="177089"/>
        <n v="178466"/>
        <n v="178479"/>
        <n v="178525"/>
        <n v="178628"/>
        <n v="178880"/>
        <n v="178930"/>
        <n v="179131"/>
        <n v="179259"/>
        <n v="179541"/>
        <n v="180446"/>
        <n v="180514"/>
        <n v="180531"/>
        <n v="181512"/>
        <n v="181625"/>
        <n v="181711"/>
        <n v="182382"/>
        <n v="182679"/>
        <n v="183474"/>
        <n v="183522"/>
        <n v="183636"/>
        <n v="183760"/>
        <n v="184016"/>
        <n v="184120"/>
        <n v="184254"/>
        <n v="184322"/>
        <n v="184674"/>
        <n v="184707"/>
        <n v="185167"/>
        <n v="185322"/>
        <n v="185372"/>
        <n v="185388"/>
        <n v="185468"/>
        <n v="185519"/>
        <n v="185833"/>
        <n v="185896"/>
        <n v="186265"/>
        <n v="186695"/>
        <n v="186833"/>
        <n v="187028"/>
        <n v="187222"/>
        <n v="188504"/>
        <n v="188703"/>
        <n v="188801"/>
        <n v="188821"/>
        <n v="188826"/>
        <n v="188867"/>
        <n v="189012"/>
        <n v="189043"/>
        <n v="189220"/>
        <n v="189332"/>
        <n v="189795"/>
        <n v="190328"/>
        <n v="190747"/>
        <n v="191322"/>
        <n v="191351"/>
        <n v="191487"/>
        <n v="191509"/>
        <n v="191570"/>
        <n v="191697"/>
        <n v="191716"/>
        <n v="191903"/>
        <n v="191908"/>
        <n v="192092"/>
        <n v="192223"/>
        <n v="192224"/>
        <n v="22774"/>
        <n v="48412"/>
        <n v="48457"/>
        <n v="49029"/>
        <n v="50413"/>
        <n v="51455"/>
        <n v="51681"/>
        <n v="51686"/>
        <n v="51870"/>
        <n v="51930"/>
        <n v="52788"/>
        <n v="54375"/>
        <n v="54429"/>
        <n v="55198"/>
        <n v="56303"/>
        <n v="56615"/>
        <n v="56625"/>
        <n v="57820"/>
        <n v="58685"/>
        <n v="58863"/>
        <n v="60177"/>
        <n v="60646"/>
        <n v="62836"/>
        <n v="66260"/>
        <n v="67774"/>
        <n v="68519"/>
        <n v="71532"/>
        <n v="73712"/>
        <n v="74913"/>
        <n v="77191"/>
        <n v="77193"/>
        <n v="80549"/>
        <n v="83727"/>
        <n v="85142"/>
        <n v="85440"/>
        <n v="86598"/>
        <n v="86830"/>
        <n v="87112"/>
        <n v="97956"/>
        <n v="100175"/>
        <n v="103350"/>
        <n v="104400"/>
        <n v="105045"/>
        <n v="105765"/>
        <n v="106023"/>
        <n v="108064"/>
        <n v="128399"/>
        <n v="131585"/>
        <n v="131954"/>
        <n v="135048"/>
        <n v="140033"/>
        <n v="140544"/>
        <n v="141038"/>
        <n v="142064"/>
        <n v="144068"/>
        <n v="144384"/>
        <n v="146396"/>
        <n v="148907"/>
        <n v="149110"/>
        <n v="150310"/>
        <n v="152030"/>
        <n v="154173"/>
        <n v="155283"/>
        <n v="155476"/>
        <n v="158102"/>
        <n v="158132"/>
        <n v="158865"/>
        <n v="160060"/>
        <n v="161154"/>
        <n v="162131"/>
        <n v="163855"/>
        <n v="163954"/>
        <n v="163979"/>
        <n v="164999"/>
        <n v="165625"/>
        <n v="166194"/>
        <n v="166266"/>
        <n v="167248"/>
        <n v="167323"/>
        <n v="169992"/>
        <n v="170528"/>
        <n v="170661"/>
        <n v="170840"/>
        <n v="171509"/>
        <n v="171832"/>
        <n v="172397"/>
        <n v="172533"/>
        <n v="174354"/>
        <n v="174892"/>
        <n v="174923"/>
        <n v="175089"/>
        <n v="175371"/>
        <n v="175959"/>
        <n v="176470"/>
        <n v="176677"/>
        <n v="176681"/>
        <n v="176921"/>
        <n v="176956"/>
        <n v="177213"/>
        <n v="177356"/>
        <n v="178209"/>
        <n v="178937"/>
        <n v="178993"/>
        <n v="179301"/>
        <n v="179998"/>
        <n v="180244"/>
        <n v="180343"/>
        <n v="180428"/>
        <n v="180868"/>
        <n v="181575"/>
        <n v="181616"/>
        <n v="181890"/>
        <n v="182318"/>
        <n v="182448"/>
        <n v="182544"/>
        <n v="182701"/>
        <n v="182841"/>
        <n v="183296"/>
        <n v="183844"/>
        <n v="184666"/>
        <n v="185709"/>
        <n v="185841"/>
        <n v="185914"/>
        <n v="186133"/>
        <n v="186228"/>
        <n v="186430"/>
        <n v="186549"/>
        <n v="186671"/>
        <n v="186756"/>
        <n v="186932"/>
        <n v="186933"/>
        <n v="186946"/>
        <n v="187090"/>
        <n v="187171"/>
        <n v="187223"/>
        <n v="187505"/>
        <n v="187969"/>
        <n v="188026"/>
        <n v="188188"/>
        <n v="188369"/>
        <n v="188926"/>
        <n v="188948"/>
        <n v="188996"/>
        <n v="189520"/>
        <n v="189750"/>
        <n v="190051"/>
        <n v="190417"/>
        <n v="190562"/>
        <n v="190565"/>
        <n v="190567"/>
        <n v="190941"/>
        <n v="190969"/>
        <n v="191156"/>
        <n v="191260"/>
        <n v="191312"/>
        <n v="191326"/>
        <n v="191423"/>
        <n v="191480"/>
        <n v="191528"/>
        <n v="191646"/>
        <n v="191680"/>
        <n v="192250"/>
        <n v="48102"/>
        <n v="51049"/>
        <n v="51062"/>
        <n v="51067"/>
        <n v="51123"/>
        <n v="52659"/>
        <n v="53622"/>
        <n v="56586"/>
        <n v="57679"/>
        <n v="57802"/>
        <n v="58916"/>
        <n v="59970"/>
        <n v="65621"/>
        <n v="66764"/>
        <n v="69336"/>
        <n v="69371"/>
        <n v="70423"/>
        <n v="72830"/>
        <n v="80605"/>
        <n v="84270"/>
        <n v="87475"/>
        <n v="87476"/>
        <n v="90148"/>
        <n v="90149"/>
        <n v="105793"/>
        <n v="107584"/>
        <n v="112491"/>
        <n v="112600"/>
        <n v="112601"/>
        <n v="118481"/>
        <n v="118482"/>
        <n v="118483"/>
        <n v="129356"/>
        <n v="131746"/>
        <n v="133922"/>
        <n v="134767"/>
        <n v="137173"/>
        <n v="137175"/>
        <n v="137176"/>
        <n v="140239"/>
        <n v="140886"/>
        <n v="140933"/>
        <n v="141925"/>
        <n v="142197"/>
        <n v="147810"/>
        <n v="147892"/>
        <n v="148728"/>
        <n v="152789"/>
        <n v="156074"/>
        <n v="156588"/>
        <n v="163512"/>
        <n v="163513"/>
        <n v="165290"/>
        <n v="168866"/>
        <n v="169411"/>
        <n v="169413"/>
        <n v="169599"/>
        <n v="169600"/>
        <n v="169697"/>
        <n v="169730"/>
        <n v="169812"/>
        <n v="170286"/>
        <n v="170653"/>
        <n v="170945"/>
        <n v="171073"/>
        <n v="171074"/>
        <n v="172551"/>
        <n v="172580"/>
        <n v="172581"/>
        <n v="175144"/>
        <n v="175521"/>
        <n v="175600"/>
        <n v="176020"/>
        <n v="176178"/>
        <n v="177477"/>
        <n v="177876"/>
        <n v="178152"/>
        <n v="178642"/>
        <n v="179581"/>
        <n v="180392"/>
        <n v="181619"/>
        <n v="181717"/>
        <n v="181718"/>
        <n v="181719"/>
        <n v="181721"/>
        <n v="181722"/>
        <n v="181952"/>
        <n v="184437"/>
        <n v="185342"/>
        <n v="186260"/>
        <n v="187367"/>
        <n v="189703"/>
        <n v="189898"/>
        <n v="189993"/>
        <n v="190220"/>
        <n v="190316"/>
        <n v="190429"/>
        <n v="190530"/>
        <n v="190602"/>
        <n v="190987"/>
        <n v="191185"/>
        <n v="191392"/>
        <n v="191940"/>
        <n v="192138"/>
        <n v="192293"/>
        <n v="48903"/>
        <n v="52015"/>
        <n v="52164"/>
        <n v="52331"/>
        <n v="55252"/>
        <n v="55842"/>
        <n v="56370"/>
        <n v="57859"/>
        <n v="58586"/>
        <n v="59890"/>
        <n v="60441"/>
        <n v="62832"/>
        <n v="71369"/>
        <n v="76215"/>
        <n v="78850"/>
        <n v="90520"/>
        <n v="105730"/>
        <n v="110386"/>
        <n v="121951"/>
        <n v="122784"/>
        <n v="145549"/>
        <n v="165404"/>
        <n v="169662"/>
        <n v="170292"/>
        <n v="171097"/>
        <n v="171170"/>
        <n v="176582"/>
        <n v="177115"/>
        <n v="177365"/>
        <n v="178393"/>
        <n v="179558"/>
        <n v="182069"/>
        <n v="183256"/>
        <n v="186466"/>
        <n v="187037"/>
        <n v="187192"/>
        <n v="188652"/>
        <n v="188653"/>
        <n v="189143"/>
        <n v="189607"/>
        <n v="189814"/>
        <n v="190398"/>
        <n v="48248"/>
        <n v="64883"/>
        <n v="73977"/>
        <n v="74136"/>
        <n v="114997"/>
        <n v="124274"/>
        <n v="132039"/>
        <n v="139891"/>
        <n v="154829"/>
        <n v="168551"/>
        <n v="176979"/>
        <n v="177871"/>
        <n v="177994"/>
        <n v="178205"/>
        <n v="184023"/>
        <n v="184994"/>
        <n v="188333"/>
        <n v="188816"/>
        <n v="48629"/>
        <n v="49794"/>
        <n v="50718"/>
        <n v="51173"/>
        <n v="51991"/>
        <n v="52759"/>
        <n v="52988"/>
        <n v="54368"/>
        <n v="55166"/>
        <n v="59280"/>
        <n v="60346"/>
        <n v="60669"/>
        <n v="61742"/>
        <n v="66218"/>
        <n v="103245"/>
        <n v="115039"/>
        <n v="115046"/>
        <n v="131025"/>
        <n v="143147"/>
        <n v="161493"/>
        <n v="161942"/>
        <n v="164660"/>
        <n v="171172"/>
        <n v="171291"/>
        <n v="171466"/>
        <n v="172512"/>
        <n v="172642"/>
        <n v="173982"/>
        <n v="174850"/>
        <n v="176860"/>
        <n v="177840"/>
        <n v="181028"/>
        <n v="181029"/>
        <n v="181030"/>
        <n v="181178"/>
        <n v="181929"/>
        <n v="182219"/>
        <n v="182831"/>
        <n v="183926"/>
        <n v="185143"/>
        <n v="186186"/>
        <n v="187847"/>
        <n v="188941"/>
        <n v="190117"/>
        <n v="48097"/>
        <n v="49674"/>
        <n v="53495"/>
        <n v="58781"/>
        <n v="60907"/>
        <n v="126070"/>
        <n v="146552"/>
        <n v="167639"/>
        <n v="167704"/>
        <n v="169604"/>
        <n v="170853"/>
        <n v="176375"/>
        <n v="176746"/>
        <n v="179756"/>
        <n v="180037"/>
        <n v="182903"/>
        <n v="182904"/>
        <n v="189059"/>
        <n v="190543"/>
        <n v="190544"/>
        <n v="190545"/>
        <n v="190546"/>
        <n v="190547"/>
        <n v="190548"/>
        <n v="190549"/>
        <n v="190550"/>
        <n v="191013"/>
        <n v="49485"/>
        <n v="49996"/>
        <n v="59036"/>
        <n v="61972"/>
        <n v="83791"/>
        <n v="84328"/>
        <n v="89808"/>
        <n v="92167"/>
        <n v="107592"/>
        <n v="157337"/>
        <n v="164857"/>
        <n v="167686"/>
        <n v="171862"/>
        <n v="172598"/>
        <n v="174455"/>
        <n v="175490"/>
        <n v="177226"/>
        <n v="180444"/>
        <n v="182356"/>
        <n v="183725"/>
        <n v="184706"/>
        <n v="185771"/>
        <n v="186378"/>
        <n v="187470"/>
        <n v="189268"/>
        <n v="189269"/>
        <n v="190115"/>
        <n v="191219"/>
        <n v="53735"/>
        <n v="54945"/>
        <n v="59292"/>
        <n v="60905"/>
        <n v="140144"/>
        <n v="140566"/>
        <n v="146875"/>
        <n v="159240"/>
        <n v="165003"/>
        <n v="167009"/>
        <n v="167272"/>
        <n v="170854"/>
        <n v="171581"/>
        <n v="171803"/>
        <n v="175298"/>
        <n v="175791"/>
        <n v="176085"/>
        <n v="177623"/>
        <n v="182505"/>
        <n v="184783"/>
        <n v="185862"/>
        <n v="188346"/>
        <n v="189072"/>
        <n v="189462"/>
        <n v="189581"/>
        <n v="190103"/>
        <n v="48301"/>
        <n v="48355"/>
        <n v="48725"/>
        <n v="48796"/>
        <n v="48951"/>
        <n v="49371"/>
        <n v="50121"/>
        <n v="50338"/>
        <n v="50411"/>
        <n v="50548"/>
        <n v="52169"/>
        <n v="60670"/>
        <n v="107031"/>
        <n v="107838"/>
        <n v="114305"/>
        <n v="117830"/>
        <n v="124155"/>
        <n v="133136"/>
        <n v="133189"/>
        <n v="135870"/>
        <n v="143032"/>
        <n v="144056"/>
        <n v="148670"/>
        <n v="152696"/>
        <n v="153642"/>
        <n v="153934"/>
        <n v="153936"/>
        <n v="153937"/>
        <n v="154314"/>
        <n v="155515"/>
        <n v="157153"/>
        <n v="157637"/>
        <n v="165045"/>
        <n v="166873"/>
        <n v="167116"/>
        <n v="168765"/>
        <n v="169868"/>
        <n v="170024"/>
        <n v="170025"/>
        <n v="171933"/>
        <n v="175375"/>
        <n v="176686"/>
        <n v="177595"/>
        <n v="179251"/>
        <n v="179726"/>
        <n v="180892"/>
        <n v="182416"/>
        <n v="182547"/>
        <n v="182640"/>
        <n v="184881"/>
        <n v="184882"/>
        <n v="187083"/>
        <n v="187663"/>
        <n v="187744"/>
        <n v="187793"/>
        <n v="188146"/>
        <n v="189159"/>
        <n v="189938"/>
        <n v="189939"/>
        <n v="189940"/>
        <n v="189941"/>
        <n v="189942"/>
        <n v="189943"/>
        <n v="189944"/>
        <n v="189945"/>
        <n v="189946"/>
        <n v="189947"/>
        <n v="189948"/>
        <n v="189949"/>
        <n v="189950"/>
        <n v="189951"/>
        <n v="190641"/>
        <n v="49425"/>
        <n v="50905"/>
        <n v="52294"/>
        <n v="52726"/>
        <n v="53527"/>
        <n v="54061"/>
        <n v="55225"/>
        <n v="55856"/>
        <n v="56633"/>
        <n v="57140"/>
        <n v="64297"/>
        <n v="64509"/>
        <n v="72028"/>
        <n v="79907"/>
        <n v="79912"/>
        <n v="81351"/>
        <n v="82409"/>
        <n v="86004"/>
        <n v="90465"/>
        <n v="90575"/>
        <n v="90740"/>
        <n v="94887"/>
        <n v="95840"/>
        <n v="99831"/>
        <n v="100393"/>
        <n v="107335"/>
        <n v="107595"/>
        <n v="108002"/>
        <n v="108942"/>
        <n v="114582"/>
        <n v="117303"/>
        <n v="117304"/>
        <n v="121088"/>
        <n v="122620"/>
        <n v="126092"/>
        <n v="126633"/>
        <n v="135220"/>
        <n v="136216"/>
        <n v="137687"/>
        <n v="138119"/>
        <n v="140305"/>
        <n v="146673"/>
        <n v="153042"/>
        <n v="158272"/>
        <n v="158273"/>
        <n v="161328"/>
        <n v="162946"/>
        <n v="166120"/>
        <n v="166184"/>
        <n v="166288"/>
        <n v="166344"/>
        <n v="166352"/>
        <n v="166434"/>
        <n v="166445"/>
        <n v="167232"/>
        <n v="167752"/>
        <n v="170375"/>
        <n v="170389"/>
        <n v="170509"/>
        <n v="171027"/>
        <n v="171040"/>
        <n v="171817"/>
        <n v="172179"/>
        <n v="172367"/>
        <n v="173897"/>
        <n v="174601"/>
        <n v="175322"/>
        <n v="175771"/>
        <n v="176009"/>
        <n v="177060"/>
        <n v="177097"/>
        <n v="177237"/>
        <n v="177765"/>
        <n v="177982"/>
        <n v="178632"/>
        <n v="179819"/>
        <n v="180205"/>
        <n v="180235"/>
        <n v="180340"/>
        <n v="180611"/>
        <n v="180672"/>
        <n v="180999"/>
        <n v="181111"/>
        <n v="181116"/>
        <n v="181723"/>
        <n v="181730"/>
        <n v="181870"/>
        <n v="182004"/>
        <n v="182019"/>
        <n v="182132"/>
        <n v="182133"/>
        <n v="182273"/>
        <n v="182508"/>
        <n v="182550"/>
        <n v="182710"/>
        <n v="182785"/>
        <n v="183004"/>
        <n v="183369"/>
        <n v="183478"/>
        <n v="183742"/>
        <n v="183825"/>
        <n v="183858"/>
        <n v="183873"/>
        <n v="184171"/>
        <n v="184298"/>
        <n v="184345"/>
        <n v="184443"/>
        <n v="184472"/>
        <n v="184481"/>
        <n v="185269"/>
        <n v="185717"/>
        <n v="186271"/>
        <n v="186409"/>
        <n v="186450"/>
        <n v="186577"/>
        <n v="186602"/>
        <n v="186667"/>
        <n v="186716"/>
        <n v="186725"/>
        <n v="186726"/>
        <n v="186727"/>
        <n v="186772"/>
        <n v="187153"/>
        <n v="187510"/>
        <n v="187637"/>
        <n v="187725"/>
        <n v="187748"/>
        <n v="187909"/>
        <n v="188048"/>
        <n v="188194"/>
        <n v="188258"/>
        <n v="188408"/>
        <n v="188764"/>
        <n v="188767"/>
        <n v="188806"/>
        <n v="188951"/>
        <n v="189061"/>
        <n v="189224"/>
        <n v="189260"/>
        <n v="189264"/>
        <n v="189414"/>
        <n v="189451"/>
        <n v="189686"/>
        <n v="189923"/>
        <n v="189952"/>
        <n v="190041"/>
        <n v="190137"/>
        <n v="190153"/>
        <n v="190228"/>
        <n v="190348"/>
        <n v="190637"/>
        <n v="190663"/>
        <n v="190746"/>
        <n v="191244"/>
        <n v="191274"/>
        <n v="191316"/>
        <n v="191318"/>
        <n v="191386"/>
        <n v="191484"/>
        <n v="191495"/>
        <n v="191533"/>
        <n v="191645"/>
        <n v="191732"/>
        <n v="191904"/>
        <n v="191987"/>
        <n v="192076"/>
        <n v="48505"/>
        <n v="48551"/>
        <n v="50006"/>
        <n v="50264"/>
        <n v="52292"/>
        <n v="54234"/>
        <n v="57080"/>
        <n v="57375"/>
        <n v="59549"/>
        <n v="63708"/>
        <n v="64285"/>
        <n v="65176"/>
        <n v="65347"/>
        <n v="67722"/>
        <n v="69500"/>
        <n v="72886"/>
        <n v="73421"/>
        <n v="77782"/>
        <n v="78294"/>
        <n v="79026"/>
        <n v="80606"/>
        <n v="84551"/>
        <n v="97992"/>
        <n v="99599"/>
        <n v="99839"/>
        <n v="101314"/>
        <n v="105839"/>
        <n v="107594"/>
        <n v="108311"/>
        <n v="109312"/>
        <n v="113210"/>
        <n v="113213"/>
        <n v="117447"/>
        <n v="119779"/>
        <n v="120752"/>
        <n v="125238"/>
        <n v="129999"/>
        <n v="130181"/>
        <n v="131548"/>
        <n v="133257"/>
        <n v="133971"/>
        <n v="137218"/>
        <n v="137626"/>
        <n v="139664"/>
        <n v="140593"/>
        <n v="141421"/>
        <n v="143537"/>
        <n v="144402"/>
        <n v="144598"/>
        <n v="144879"/>
        <n v="146315"/>
        <n v="162065"/>
        <n v="162528"/>
        <n v="164835"/>
        <n v="166035"/>
        <n v="166333"/>
        <n v="167149"/>
        <n v="168178"/>
        <n v="169549"/>
        <n v="170240"/>
        <n v="170373"/>
        <n v="171284"/>
        <n v="171301"/>
        <n v="171969"/>
        <n v="173616"/>
        <n v="175257"/>
        <n v="175705"/>
        <n v="175708"/>
        <n v="175984"/>
        <n v="175985"/>
        <n v="176327"/>
        <n v="176707"/>
        <n v="177217"/>
        <n v="177613"/>
        <n v="178646"/>
        <n v="178771"/>
        <n v="178786"/>
        <n v="178787"/>
        <n v="178789"/>
        <n v="179063"/>
        <n v="179222"/>
        <n v="179270"/>
        <n v="179272"/>
        <n v="179526"/>
        <n v="179600"/>
        <n v="179889"/>
        <n v="180075"/>
        <n v="180332"/>
        <n v="180602"/>
        <n v="180711"/>
        <n v="180784"/>
        <n v="180830"/>
        <n v="180839"/>
        <n v="180937"/>
        <n v="180938"/>
        <n v="181231"/>
        <n v="182302"/>
        <n v="182496"/>
        <n v="182555"/>
        <n v="182716"/>
        <n v="182979"/>
        <n v="183573"/>
        <n v="183734"/>
        <n v="183750"/>
        <n v="183907"/>
        <n v="183977"/>
        <n v="184072"/>
        <n v="184110"/>
        <n v="184218"/>
        <n v="184385"/>
        <n v="184750"/>
        <n v="185179"/>
        <n v="185195"/>
        <n v="185253"/>
        <n v="185502"/>
        <n v="186143"/>
        <n v="186227"/>
        <n v="186266"/>
        <n v="186314"/>
        <n v="186565"/>
        <n v="186709"/>
        <n v="186851"/>
        <n v="186908"/>
        <n v="186988"/>
        <n v="187105"/>
        <n v="187196"/>
        <n v="187594"/>
        <n v="187607"/>
        <n v="187818"/>
        <n v="187883"/>
        <n v="187910"/>
        <n v="187975"/>
        <n v="189039"/>
        <n v="189400"/>
        <n v="189447"/>
        <n v="189448"/>
        <n v="189514"/>
        <n v="189745"/>
        <n v="190166"/>
        <n v="190249"/>
        <n v="190321"/>
        <n v="190510"/>
        <n v="190533"/>
        <n v="190581"/>
        <n v="190642"/>
        <n v="190665"/>
        <n v="190891"/>
        <n v="191025"/>
        <n v="191256"/>
        <n v="191310"/>
        <n v="191400"/>
        <n v="191549"/>
        <n v="191565"/>
        <n v="191617"/>
        <n v="191647"/>
        <n v="192042"/>
        <n v="192121"/>
        <n v="192133"/>
        <n v="192158"/>
        <n v="48635"/>
        <n v="48648"/>
        <n v="48656"/>
        <n v="50064"/>
        <n v="50944"/>
        <n v="50953"/>
        <n v="51212"/>
        <n v="51791"/>
        <n v="52333"/>
        <n v="52334"/>
        <n v="52341"/>
        <n v="53257"/>
        <n v="54500"/>
        <n v="55208"/>
        <n v="55333"/>
        <n v="55388"/>
        <n v="55430"/>
        <n v="55486"/>
        <n v="55588"/>
        <n v="56548"/>
        <n v="57398"/>
        <n v="57471"/>
        <n v="59165"/>
        <n v="59296"/>
        <n v="59985"/>
        <n v="61977"/>
        <n v="64126"/>
        <n v="69013"/>
        <n v="69322"/>
        <n v="69410"/>
        <n v="69626"/>
        <n v="69639"/>
        <n v="69641"/>
        <n v="72989"/>
        <n v="75747"/>
        <n v="78000"/>
        <n v="78137"/>
        <n v="80145"/>
        <n v="83921"/>
        <n v="83923"/>
        <n v="83969"/>
        <n v="84535"/>
        <n v="87419"/>
        <n v="89857"/>
        <n v="99834"/>
        <n v="101353"/>
        <n v="101440"/>
        <n v="107359"/>
        <n v="109838"/>
        <n v="112553"/>
        <n v="114156"/>
        <n v="119539"/>
        <n v="121708"/>
        <n v="122903"/>
        <n v="126704"/>
        <n v="132018"/>
        <n v="132019"/>
        <n v="133199"/>
        <n v="136980"/>
        <n v="138623"/>
        <n v="140553"/>
        <n v="140795"/>
        <n v="144993"/>
        <n v="146907"/>
        <n v="147360"/>
        <n v="148243"/>
        <n v="148927"/>
        <n v="151922"/>
        <n v="153154"/>
        <n v="153648"/>
        <n v="155149"/>
        <n v="155689"/>
        <n v="156026"/>
        <n v="156959"/>
        <n v="157901"/>
        <n v="158160"/>
        <n v="158716"/>
        <n v="158878"/>
        <n v="160312"/>
        <n v="166091"/>
        <n v="166199"/>
        <n v="166626"/>
        <n v="166634"/>
        <n v="168743"/>
        <n v="169106"/>
        <n v="169178"/>
        <n v="170291"/>
        <n v="170644"/>
        <n v="170971"/>
        <n v="171265"/>
        <n v="171687"/>
        <n v="172046"/>
        <n v="173801"/>
        <n v="174503"/>
        <n v="175200"/>
        <n v="175530"/>
        <n v="176159"/>
        <n v="176432"/>
        <n v="176653"/>
        <n v="176799"/>
        <n v="176918"/>
        <n v="177190"/>
        <n v="177191"/>
        <n v="177337"/>
        <n v="177411"/>
        <n v="178688"/>
        <n v="178744"/>
        <n v="178958"/>
        <n v="179062"/>
        <n v="179161"/>
        <n v="180053"/>
        <n v="180091"/>
        <n v="180371"/>
        <n v="181031"/>
        <n v="181196"/>
        <n v="181216"/>
        <n v="181285"/>
        <n v="181299"/>
        <n v="181356"/>
        <n v="181580"/>
        <n v="181640"/>
        <n v="181641"/>
        <n v="182400"/>
        <n v="182630"/>
        <n v="183137"/>
        <n v="183179"/>
        <n v="183189"/>
        <n v="183497"/>
        <n v="183810"/>
        <n v="183841"/>
        <n v="184060"/>
        <n v="184076"/>
        <n v="184094"/>
        <n v="184232"/>
        <n v="184258"/>
        <n v="184714"/>
        <n v="185019"/>
        <n v="185171"/>
        <n v="185289"/>
        <n v="185464"/>
        <n v="185482"/>
        <n v="186026"/>
        <n v="186152"/>
        <n v="186757"/>
        <n v="186999"/>
        <n v="187514"/>
        <n v="187784"/>
        <n v="187838"/>
        <n v="187893"/>
        <n v="187928"/>
        <n v="188200"/>
        <n v="188471"/>
        <n v="188506"/>
        <n v="188674"/>
        <n v="188727"/>
        <n v="188778"/>
        <n v="188810"/>
        <n v="189270"/>
        <n v="189322"/>
        <n v="189333"/>
        <n v="189440"/>
        <n v="189613"/>
        <n v="189627"/>
        <n v="189739"/>
        <n v="189798"/>
        <n v="189824"/>
        <n v="189902"/>
        <n v="189904"/>
        <n v="189925"/>
        <n v="190020"/>
        <n v="190163"/>
        <n v="190594"/>
        <n v="190726"/>
        <n v="190796"/>
        <n v="190852"/>
        <n v="191192"/>
        <n v="191217"/>
        <n v="191221"/>
        <n v="191246"/>
        <n v="191356"/>
        <n v="191397"/>
        <n v="191409"/>
        <n v="191513"/>
        <n v="192004"/>
        <n v="192058"/>
        <n v="192154"/>
        <n v="192155"/>
        <n v="48812"/>
        <n v="50370"/>
        <n v="53418"/>
        <n v="53456"/>
        <n v="54181"/>
        <n v="54185"/>
        <n v="54249"/>
        <n v="60614"/>
        <n v="65704"/>
        <n v="71734"/>
        <n v="71900"/>
        <n v="78241"/>
        <n v="81964"/>
        <n v="95341"/>
        <n v="105830"/>
        <n v="105933"/>
        <n v="105934"/>
        <n v="106524"/>
        <n v="107358"/>
        <n v="108074"/>
        <n v="108301"/>
        <n v="112754"/>
        <n v="114765"/>
        <n v="115006"/>
        <n v="120038"/>
        <n v="125678"/>
        <n v="127644"/>
        <n v="127955"/>
        <n v="130485"/>
        <n v="131261"/>
        <n v="136634"/>
        <n v="137848"/>
        <n v="138231"/>
        <n v="139919"/>
        <n v="141292"/>
        <n v="141448"/>
        <n v="141966"/>
        <n v="146013"/>
        <n v="148006"/>
        <n v="148011"/>
        <n v="148339"/>
        <n v="150520"/>
        <n v="152202"/>
        <n v="153856"/>
        <n v="154299"/>
        <n v="156906"/>
        <n v="156924"/>
        <n v="157138"/>
        <n v="158771"/>
        <n v="161006"/>
        <n v="166216"/>
        <n v="168022"/>
        <n v="168286"/>
        <n v="168573"/>
        <n v="169633"/>
        <n v="170380"/>
        <n v="170382"/>
        <n v="170411"/>
        <n v="171811"/>
        <n v="172177"/>
        <n v="172284"/>
        <n v="173984"/>
        <n v="174032"/>
        <n v="174138"/>
        <n v="174644"/>
        <n v="174931"/>
        <n v="175210"/>
        <n v="175243"/>
        <n v="175246"/>
        <n v="175492"/>
        <n v="175507"/>
        <n v="176155"/>
        <n v="176340"/>
        <n v="176463"/>
        <n v="176512"/>
        <n v="176663"/>
        <n v="176674"/>
        <n v="176732"/>
        <n v="177012"/>
        <n v="177288"/>
        <n v="177292"/>
        <n v="177330"/>
        <n v="177419"/>
        <n v="177649"/>
        <n v="178191"/>
        <n v="178350"/>
        <n v="178624"/>
        <n v="178791"/>
        <n v="178818"/>
        <n v="178844"/>
        <n v="179368"/>
        <n v="179657"/>
        <n v="179674"/>
        <n v="179874"/>
        <n v="179995"/>
        <n v="180559"/>
        <n v="181371"/>
        <n v="181687"/>
        <n v="181706"/>
        <n v="181715"/>
        <n v="181770"/>
        <n v="181774"/>
        <n v="182411"/>
        <n v="182427"/>
        <n v="182478"/>
        <n v="182514"/>
        <n v="182519"/>
        <n v="182524"/>
        <n v="183394"/>
        <n v="183537"/>
        <n v="183566"/>
        <n v="183670"/>
        <n v="183871"/>
        <n v="183995"/>
        <n v="184007"/>
        <n v="184111"/>
        <n v="184691"/>
        <n v="184701"/>
        <n v="184727"/>
        <n v="184789"/>
        <n v="184790"/>
        <n v="184897"/>
        <n v="185394"/>
        <n v="185730"/>
        <n v="185971"/>
        <n v="185972"/>
        <n v="186039"/>
        <n v="186169"/>
        <n v="186491"/>
        <n v="186559"/>
        <n v="186595"/>
        <n v="186750"/>
        <n v="186758"/>
        <n v="187027"/>
        <n v="187074"/>
        <n v="187181"/>
        <n v="187469"/>
        <n v="187471"/>
        <n v="187940"/>
        <n v="187996"/>
        <n v="188695"/>
        <n v="188772"/>
        <n v="188954"/>
        <n v="188972"/>
        <n v="189199"/>
        <n v="189236"/>
        <n v="189321"/>
        <n v="189533"/>
        <n v="189591"/>
        <n v="189648"/>
        <n v="189721"/>
        <n v="189722"/>
        <n v="189738"/>
        <n v="189807"/>
        <n v="189859"/>
        <n v="190000"/>
        <n v="190098"/>
        <n v="190243"/>
        <n v="190287"/>
        <n v="190430"/>
        <n v="190479"/>
        <n v="190751"/>
        <n v="190825"/>
        <n v="190826"/>
        <n v="191275"/>
        <n v="191375"/>
        <n v="191508"/>
        <n v="191620"/>
        <n v="191912"/>
        <n v="191949"/>
        <n v="192022"/>
        <n v="192087"/>
        <n v="192131"/>
        <n v="192216"/>
        <n v="48347"/>
        <n v="51103"/>
        <n v="51348"/>
        <n v="52547"/>
        <n v="60194"/>
        <n v="63620"/>
        <n v="64926"/>
        <n v="66485"/>
        <n v="67567"/>
        <n v="69620"/>
        <n v="71744"/>
        <n v="72303"/>
        <n v="77007"/>
        <n v="77599"/>
        <n v="81965"/>
        <n v="84721"/>
        <n v="89707"/>
        <n v="89715"/>
        <n v="90559"/>
        <n v="93811"/>
        <n v="94816"/>
        <n v="95516"/>
        <n v="98115"/>
        <n v="98754"/>
        <n v="99461"/>
        <n v="100616"/>
        <n v="101385"/>
        <n v="101912"/>
        <n v="101928"/>
        <n v="102034"/>
        <n v="104354"/>
        <n v="106160"/>
        <n v="107710"/>
        <n v="108150"/>
        <n v="112142"/>
        <n v="118203"/>
        <n v="119017"/>
        <n v="121551"/>
        <n v="124520"/>
        <n v="124995"/>
        <n v="125839"/>
        <n v="126570"/>
        <n v="126661"/>
        <n v="129977"/>
        <n v="130116"/>
        <n v="134757"/>
        <n v="134968"/>
        <n v="135810"/>
        <n v="136190"/>
        <n v="139820"/>
        <n v="140480"/>
        <n v="141844"/>
        <n v="142059"/>
        <n v="142157"/>
        <n v="143258"/>
        <n v="143271"/>
        <n v="143624"/>
        <n v="146473"/>
        <n v="146728"/>
        <n v="147247"/>
        <n v="149028"/>
        <n v="151614"/>
        <n v="151914"/>
        <n v="152334"/>
        <n v="153300"/>
        <n v="155245"/>
        <n v="156926"/>
        <n v="158159"/>
        <n v="161349"/>
        <n v="164115"/>
        <n v="165917"/>
        <n v="166904"/>
        <n v="166915"/>
        <n v="167088"/>
        <n v="167356"/>
        <n v="167466"/>
        <n v="168080"/>
        <n v="168459"/>
        <n v="168479"/>
        <n v="169017"/>
        <n v="169026"/>
        <n v="169161"/>
        <n v="169546"/>
        <n v="169782"/>
        <n v="170442"/>
        <n v="170894"/>
        <n v="171169"/>
        <n v="171571"/>
        <n v="171627"/>
        <n v="172012"/>
        <n v="172218"/>
        <n v="172316"/>
        <n v="172460"/>
        <n v="172504"/>
        <n v="173664"/>
        <n v="173962"/>
        <n v="173996"/>
        <n v="174177"/>
        <n v="174320"/>
        <n v="174360"/>
        <n v="175529"/>
        <n v="176257"/>
        <n v="176366"/>
        <n v="177189"/>
        <n v="177230"/>
        <n v="177417"/>
        <n v="177423"/>
        <n v="177626"/>
        <n v="177916"/>
        <n v="178061"/>
        <n v="178185"/>
        <n v="178502"/>
        <n v="178503"/>
        <n v="178504"/>
        <n v="178547"/>
        <n v="179247"/>
        <n v="179452"/>
        <n v="179544"/>
        <n v="179908"/>
        <n v="180725"/>
        <n v="181114"/>
        <n v="181286"/>
        <n v="181304"/>
        <n v="181315"/>
        <n v="181577"/>
        <n v="181610"/>
        <n v="181628"/>
        <n v="181947"/>
        <n v="182076"/>
        <n v="182148"/>
        <n v="182281"/>
        <n v="182367"/>
        <n v="182374"/>
        <n v="182432"/>
        <n v="182599"/>
        <n v="182850"/>
        <n v="183240"/>
        <n v="183905"/>
        <n v="184087"/>
        <n v="184095"/>
        <n v="184099"/>
        <n v="184193"/>
        <n v="184249"/>
        <n v="184299"/>
        <n v="184360"/>
        <n v="184533"/>
        <n v="184752"/>
        <n v="184824"/>
        <n v="184825"/>
        <n v="184826"/>
        <n v="184827"/>
        <n v="184828"/>
        <n v="184829"/>
        <n v="184906"/>
        <n v="184984"/>
        <n v="185005"/>
        <n v="185099"/>
        <n v="185296"/>
        <n v="185297"/>
        <n v="185414"/>
        <n v="185435"/>
        <n v="185437"/>
        <n v="185474"/>
        <n v="185479"/>
        <n v="185480"/>
        <n v="185483"/>
        <n v="185491"/>
        <n v="185567"/>
        <n v="185680"/>
        <n v="185681"/>
        <n v="185917"/>
        <n v="186283"/>
        <n v="186452"/>
        <n v="186458"/>
        <n v="186642"/>
        <n v="186836"/>
        <n v="187000"/>
        <n v="187030"/>
        <n v="187086"/>
        <n v="187166"/>
        <n v="187205"/>
        <n v="187206"/>
        <n v="187220"/>
        <n v="187519"/>
        <n v="187704"/>
        <n v="187796"/>
        <n v="187976"/>
        <n v="188025"/>
        <n v="188294"/>
        <n v="188659"/>
        <n v="188694"/>
        <n v="188730"/>
        <n v="188859"/>
        <n v="189094"/>
        <n v="189210"/>
        <n v="189234"/>
        <n v="189357"/>
        <n v="189364"/>
        <n v="189405"/>
        <n v="189439"/>
        <n v="189473"/>
        <n v="189506"/>
        <n v="189544"/>
        <n v="189639"/>
        <n v="189725"/>
        <n v="189726"/>
        <n v="189980"/>
        <n v="189992"/>
        <n v="189996"/>
        <n v="190014"/>
        <n v="190062"/>
        <n v="190105"/>
        <n v="190403"/>
        <n v="190833"/>
        <n v="190879"/>
        <n v="190926"/>
        <n v="191181"/>
        <n v="191350"/>
        <n v="191774"/>
        <n v="191953"/>
        <n v="192074"/>
        <n v="192102"/>
        <n v="192185"/>
        <n v="48337"/>
        <n v="49541"/>
        <n v="49963"/>
        <n v="50231"/>
        <n v="52181"/>
        <n v="54588"/>
        <n v="54590"/>
        <n v="55238"/>
        <n v="55623"/>
        <n v="57381"/>
        <n v="58309"/>
        <n v="59555"/>
        <n v="60506"/>
        <n v="63276"/>
        <n v="63285"/>
        <n v="63723"/>
        <n v="64681"/>
        <n v="73834"/>
        <n v="80847"/>
        <n v="89428"/>
        <n v="90812"/>
        <n v="95569"/>
        <n v="96868"/>
        <n v="97848"/>
        <n v="97893"/>
        <n v="100111"/>
        <n v="105788"/>
        <n v="105805"/>
        <n v="105851"/>
        <n v="107334"/>
        <n v="107721"/>
        <n v="107746"/>
        <n v="109789"/>
        <n v="109849"/>
        <n v="110465"/>
        <n v="111892"/>
        <n v="112346"/>
        <n v="112637"/>
        <n v="112934"/>
        <n v="116350"/>
        <n v="116385"/>
        <n v="116973"/>
        <n v="117349"/>
        <n v="117454"/>
        <n v="117979"/>
        <n v="118942"/>
        <n v="118945"/>
        <n v="124378"/>
        <n v="125432"/>
        <n v="126031"/>
        <n v="127685"/>
        <n v="130356"/>
        <n v="130460"/>
        <n v="130488"/>
        <n v="130985"/>
        <n v="131970"/>
        <n v="131981"/>
        <n v="132260"/>
        <n v="132648"/>
        <n v="134675"/>
        <n v="137442"/>
        <n v="139874"/>
        <n v="140919"/>
        <n v="141989"/>
        <n v="142631"/>
        <n v="144002"/>
        <n v="146229"/>
        <n v="147410"/>
        <n v="152771"/>
        <n v="153133"/>
        <n v="153194"/>
        <n v="153345"/>
        <n v="153400"/>
        <n v="153719"/>
        <n v="154277"/>
        <n v="154949"/>
        <n v="155828"/>
        <n v="156389"/>
        <n v="157853"/>
        <n v="157950"/>
        <n v="158251"/>
        <n v="159584"/>
        <n v="160301"/>
        <n v="167089"/>
        <n v="169291"/>
        <n v="169762"/>
        <n v="169952"/>
        <n v="170269"/>
        <n v="170694"/>
        <n v="170887"/>
        <n v="171197"/>
        <n v="171529"/>
        <n v="171628"/>
        <n v="171939"/>
        <n v="172007"/>
        <n v="172086"/>
        <n v="172352"/>
        <n v="172489"/>
        <n v="173668"/>
        <n v="173684"/>
        <n v="174198"/>
        <n v="174202"/>
        <n v="174433"/>
        <n v="175360"/>
        <n v="176722"/>
        <n v="176754"/>
        <n v="176821"/>
        <n v="177013"/>
        <n v="177074"/>
        <n v="177863"/>
        <n v="178365"/>
        <n v="178710"/>
        <n v="178795"/>
        <n v="179244"/>
        <n v="179768"/>
        <n v="180356"/>
        <n v="180383"/>
        <n v="180481"/>
        <n v="180482"/>
        <n v="180548"/>
        <n v="180796"/>
        <n v="181440"/>
        <n v="181471"/>
        <n v="181475"/>
        <n v="181491"/>
        <n v="181579"/>
        <n v="181779"/>
        <n v="182130"/>
        <n v="182920"/>
        <n v="183656"/>
        <n v="183669"/>
        <n v="184021"/>
        <n v="184189"/>
        <n v="184383"/>
        <n v="184757"/>
        <n v="184883"/>
        <n v="185450"/>
        <n v="185790"/>
        <n v="185984"/>
        <n v="186139"/>
        <n v="186153"/>
        <n v="186188"/>
        <n v="186358"/>
        <n v="186412"/>
        <n v="186490"/>
        <n v="186688"/>
        <n v="186691"/>
        <n v="186917"/>
        <n v="186976"/>
        <n v="187011"/>
        <n v="188201"/>
        <n v="188559"/>
        <n v="188968"/>
        <n v="189035"/>
        <n v="189181"/>
        <n v="189182"/>
        <n v="189417"/>
        <n v="189575"/>
        <n v="189731"/>
        <n v="189793"/>
        <n v="189816"/>
        <n v="190208"/>
        <n v="190341"/>
        <n v="190342"/>
        <n v="190456"/>
        <n v="190627"/>
        <n v="190880"/>
        <n v="190888"/>
        <n v="191107"/>
        <n v="191161"/>
        <n v="191179"/>
        <n v="191449"/>
        <n v="191483"/>
        <n v="191531"/>
        <n v="191722"/>
        <n v="192015"/>
        <n v="192041"/>
        <n v="192136"/>
        <n v="192227"/>
        <n v="48350"/>
        <n v="49276"/>
        <n v="49325"/>
        <n v="49766"/>
        <n v="49768"/>
        <n v="50438"/>
        <n v="50884"/>
        <n v="51313"/>
        <n v="51389"/>
        <n v="51562"/>
        <n v="51565"/>
        <n v="51584"/>
        <n v="52498"/>
        <n v="54236"/>
        <n v="54494"/>
        <n v="56014"/>
        <n v="57759"/>
        <n v="58258"/>
        <n v="59008"/>
        <n v="63207"/>
        <n v="64309"/>
        <n v="65246"/>
        <n v="65377"/>
        <n v="70246"/>
        <n v="70412"/>
        <n v="73713"/>
        <n v="75678"/>
        <n v="77225"/>
        <n v="82345"/>
        <n v="82372"/>
        <n v="82774"/>
        <n v="83323"/>
        <n v="84122"/>
        <n v="84533"/>
        <n v="86421"/>
        <n v="87430"/>
        <n v="88829"/>
        <n v="89714"/>
        <n v="94892"/>
        <n v="95073"/>
        <n v="95256"/>
        <n v="106671"/>
        <n v="107055"/>
        <n v="107951"/>
        <n v="109505"/>
        <n v="110299"/>
        <n v="112606"/>
        <n v="112847"/>
        <n v="115525"/>
        <n v="116038"/>
        <n v="116041"/>
        <n v="116904"/>
        <n v="117068"/>
        <n v="120930"/>
        <n v="128531"/>
        <n v="129665"/>
        <n v="129803"/>
        <n v="129889"/>
        <n v="130075"/>
        <n v="130443"/>
        <n v="130537"/>
        <n v="130974"/>
        <n v="131276"/>
        <n v="131818"/>
        <n v="133017"/>
        <n v="134660"/>
        <n v="135295"/>
        <n v="136103"/>
        <n v="136734"/>
        <n v="140196"/>
        <n v="140202"/>
        <n v="140640"/>
        <n v="140657"/>
        <n v="141438"/>
        <n v="141809"/>
        <n v="142671"/>
        <n v="144552"/>
        <n v="144642"/>
        <n v="144932"/>
        <n v="145811"/>
        <n v="148153"/>
        <n v="152562"/>
        <n v="155632"/>
        <n v="156451"/>
        <n v="156885"/>
        <n v="156901"/>
        <n v="158659"/>
        <n v="159095"/>
        <n v="159117"/>
        <n v="159204"/>
        <n v="160052"/>
        <n v="162459"/>
        <n v="162490"/>
        <n v="164312"/>
        <n v="164425"/>
        <n v="165071"/>
        <n v="165983"/>
        <n v="167419"/>
        <n v="167483"/>
        <n v="167872"/>
        <n v="167929"/>
        <n v="168138"/>
        <n v="168140"/>
        <n v="168197"/>
        <n v="169298"/>
        <n v="170249"/>
        <n v="170501"/>
        <n v="170939"/>
        <n v="171087"/>
        <n v="171267"/>
        <n v="174502"/>
        <n v="174600"/>
        <n v="174755"/>
        <n v="174878"/>
        <n v="175129"/>
        <n v="175732"/>
        <n v="176231"/>
        <n v="176617"/>
        <n v="176946"/>
        <n v="177109"/>
        <n v="177671"/>
        <n v="177684"/>
        <n v="178674"/>
        <n v="179043"/>
        <n v="179061"/>
        <n v="179280"/>
        <n v="179406"/>
        <n v="179618"/>
        <n v="180143"/>
        <n v="180613"/>
        <n v="180885"/>
        <n v="181340"/>
        <n v="181383"/>
        <n v="181396"/>
        <n v="181466"/>
        <n v="181738"/>
        <n v="181785"/>
        <n v="181856"/>
        <n v="182051"/>
        <n v="182079"/>
        <n v="182813"/>
        <n v="183462"/>
        <n v="183619"/>
        <n v="184210"/>
        <n v="184501"/>
        <n v="185834"/>
        <n v="186334"/>
        <n v="186610"/>
        <n v="186751"/>
        <n v="187357"/>
        <n v="187615"/>
        <n v="187649"/>
        <n v="188173"/>
        <n v="188347"/>
        <n v="188809"/>
        <n v="189078"/>
        <n v="189122"/>
        <n v="189578"/>
        <n v="190976"/>
        <n v="191377"/>
        <n v="191433"/>
        <n v="191684"/>
        <n v="191891"/>
        <n v="191986"/>
        <n v="191988"/>
        <n v="192208"/>
        <n v="49454"/>
        <n v="53546"/>
        <n v="55735"/>
        <n v="56978"/>
        <n v="57371"/>
        <n v="57833"/>
        <n v="58722"/>
        <n v="64123"/>
        <n v="65219"/>
        <n v="66785"/>
        <n v="67822"/>
        <n v="69478"/>
        <n v="74838"/>
        <n v="83773"/>
        <n v="84698"/>
        <n v="85755"/>
        <n v="86570"/>
        <n v="91266"/>
        <n v="93062"/>
        <n v="93191"/>
        <n v="96057"/>
        <n v="104288"/>
        <n v="106851"/>
        <n v="109480"/>
        <n v="110150"/>
        <n v="111736"/>
        <n v="119115"/>
        <n v="123811"/>
        <n v="124106"/>
        <n v="124583"/>
        <n v="127359"/>
        <n v="130538"/>
        <n v="132042"/>
        <n v="133524"/>
        <n v="134578"/>
        <n v="134710"/>
        <n v="134881"/>
        <n v="135339"/>
        <n v="138561"/>
        <n v="139247"/>
        <n v="139268"/>
        <n v="139616"/>
        <n v="140483"/>
        <n v="140675"/>
        <n v="140712"/>
        <n v="141113"/>
        <n v="141655"/>
        <n v="142186"/>
        <n v="144820"/>
        <n v="147147"/>
        <n v="148052"/>
        <n v="148642"/>
        <n v="148800"/>
        <n v="149660"/>
        <n v="150029"/>
        <n v="150155"/>
        <n v="150530"/>
        <n v="152206"/>
        <n v="152849"/>
        <n v="156258"/>
        <n v="156888"/>
        <n v="157980"/>
        <n v="158073"/>
        <n v="162801"/>
        <n v="163862"/>
        <n v="163985"/>
        <n v="164974"/>
        <n v="166296"/>
        <n v="167583"/>
        <n v="168222"/>
        <n v="169842"/>
        <n v="170552"/>
        <n v="171592"/>
        <n v="171736"/>
        <n v="171760"/>
        <n v="171877"/>
        <n v="172422"/>
        <n v="172440"/>
        <n v="172509"/>
        <n v="173701"/>
        <n v="174033"/>
        <n v="175196"/>
        <n v="175512"/>
        <n v="175590"/>
        <n v="175783"/>
        <n v="176213"/>
        <n v="176536"/>
        <n v="176590"/>
        <n v="176640"/>
        <n v="176947"/>
        <n v="177446"/>
        <n v="177706"/>
        <n v="177748"/>
        <n v="177785"/>
        <n v="177843"/>
        <n v="177954"/>
        <n v="178294"/>
        <n v="178559"/>
        <n v="178705"/>
        <n v="178726"/>
        <n v="178812"/>
        <n v="179001"/>
        <n v="179107"/>
        <n v="179116"/>
        <n v="179218"/>
        <n v="179230"/>
        <n v="179721"/>
        <n v="179742"/>
        <n v="179775"/>
        <n v="179828"/>
        <n v="179829"/>
        <n v="179846"/>
        <n v="179888"/>
        <n v="179892"/>
        <n v="180648"/>
        <n v="180942"/>
        <n v="181002"/>
        <n v="181023"/>
        <n v="181425"/>
        <n v="181639"/>
        <n v="181669"/>
        <n v="181824"/>
        <n v="182026"/>
        <n v="182246"/>
        <n v="182283"/>
        <n v="183040"/>
        <n v="183348"/>
        <n v="183395"/>
        <n v="183531"/>
        <n v="183809"/>
        <n v="184678"/>
        <n v="185022"/>
        <n v="185481"/>
        <n v="185515"/>
        <n v="185658"/>
        <n v="185803"/>
        <n v="186141"/>
        <n v="186214"/>
        <n v="186280"/>
        <n v="186322"/>
        <n v="186666"/>
        <n v="186705"/>
        <n v="186762"/>
        <n v="186818"/>
        <n v="186885"/>
        <n v="186912"/>
        <n v="187381"/>
        <n v="187540"/>
        <n v="188458"/>
        <n v="188698"/>
        <n v="188708"/>
        <n v="188813"/>
        <n v="188815"/>
        <n v="189190"/>
        <n v="189329"/>
        <n v="189692"/>
        <n v="189736"/>
        <n v="189757"/>
        <n v="189759"/>
        <n v="190191"/>
        <n v="190211"/>
        <n v="190416"/>
        <n v="190932"/>
        <n v="191915"/>
        <n v="192011"/>
        <n v="49441"/>
        <n v="49446"/>
        <n v="49782"/>
        <n v="50051"/>
        <n v="52281"/>
        <n v="52805"/>
        <n v="53488"/>
        <n v="53489"/>
        <n v="56411"/>
        <n v="56493"/>
        <n v="57463"/>
        <n v="57501"/>
        <n v="60780"/>
        <n v="64097"/>
        <n v="80407"/>
        <n v="80616"/>
        <n v="84609"/>
        <n v="91384"/>
        <n v="95812"/>
        <n v="100429"/>
        <n v="102140"/>
        <n v="103047"/>
        <n v="104966"/>
        <n v="107278"/>
        <n v="111458"/>
        <n v="111961"/>
        <n v="114473"/>
        <n v="119181"/>
        <n v="121503"/>
        <n v="126887"/>
        <n v="127073"/>
        <n v="127780"/>
        <n v="127979"/>
        <n v="127981"/>
        <n v="130705"/>
        <n v="131209"/>
        <n v="131462"/>
        <n v="131668"/>
        <n v="131701"/>
        <n v="131738"/>
        <n v="132585"/>
        <n v="133715"/>
        <n v="135036"/>
        <n v="136541"/>
        <n v="136870"/>
        <n v="136970"/>
        <n v="137565"/>
        <n v="139819"/>
        <n v="139883"/>
        <n v="140724"/>
        <n v="142139"/>
        <n v="142638"/>
        <n v="144651"/>
        <n v="144659"/>
        <n v="144663"/>
        <n v="147080"/>
        <n v="147496"/>
        <n v="147798"/>
        <n v="149288"/>
        <n v="152063"/>
        <n v="152842"/>
        <n v="153489"/>
        <n v="155224"/>
        <n v="156801"/>
        <n v="156898"/>
        <n v="157252"/>
        <n v="157253"/>
        <n v="157558"/>
        <n v="157685"/>
        <n v="158164"/>
        <n v="158450"/>
        <n v="158641"/>
        <n v="162069"/>
        <n v="164144"/>
        <n v="166186"/>
        <n v="166577"/>
        <n v="167417"/>
        <n v="168071"/>
        <n v="170569"/>
        <n v="170968"/>
        <n v="171256"/>
        <n v="171258"/>
        <n v="172346"/>
        <n v="172415"/>
        <n v="172419"/>
        <n v="172652"/>
        <n v="173645"/>
        <n v="173740"/>
        <n v="173781"/>
        <n v="173808"/>
        <n v="173888"/>
        <n v="174234"/>
        <n v="174564"/>
        <n v="174675"/>
        <n v="174822"/>
        <n v="175341"/>
        <n v="175402"/>
        <n v="175486"/>
        <n v="176062"/>
        <n v="176136"/>
        <n v="176260"/>
        <n v="176382"/>
        <n v="176862"/>
        <n v="177020"/>
        <n v="177367"/>
        <n v="177429"/>
        <n v="177657"/>
        <n v="178375"/>
        <n v="178586"/>
        <n v="178864"/>
        <n v="178941"/>
        <n v="179405"/>
        <n v="179528"/>
        <n v="180351"/>
        <n v="180727"/>
        <n v="180741"/>
        <n v="181165"/>
        <n v="181571"/>
        <n v="181585"/>
        <n v="181675"/>
        <n v="181745"/>
        <n v="181764"/>
        <n v="181787"/>
        <n v="181991"/>
        <n v="182120"/>
        <n v="182129"/>
        <n v="182245"/>
        <n v="182461"/>
        <n v="182521"/>
        <n v="182605"/>
        <n v="183048"/>
        <n v="183202"/>
        <n v="183277"/>
        <n v="183695"/>
        <n v="183758"/>
        <n v="183837"/>
        <n v="183955"/>
        <n v="184201"/>
        <n v="184213"/>
        <n v="184223"/>
        <n v="184401"/>
        <n v="184699"/>
        <n v="184733"/>
        <n v="184949"/>
        <n v="185210"/>
        <n v="185222"/>
        <n v="185472"/>
        <n v="185683"/>
        <n v="185718"/>
        <n v="186711"/>
        <n v="187091"/>
        <n v="187541"/>
        <n v="187604"/>
        <n v="187990"/>
        <n v="188509"/>
        <n v="188560"/>
        <n v="188782"/>
        <n v="188937"/>
        <n v="189056"/>
        <n v="189074"/>
        <n v="189196"/>
        <n v="189561"/>
        <n v="189684"/>
        <n v="190052"/>
        <n v="190088"/>
        <n v="190135"/>
        <n v="190162"/>
        <n v="190443"/>
        <n v="190458"/>
        <n v="190695"/>
        <n v="191374"/>
        <n v="191381"/>
        <n v="191535"/>
        <n v="191608"/>
        <n v="191770"/>
        <n v="191810"/>
        <n v="192071"/>
        <n v="192271"/>
        <n v="49055"/>
        <n v="49217"/>
        <n v="51318"/>
        <n v="53946"/>
        <n v="56709"/>
        <n v="57394"/>
        <n v="59238"/>
        <n v="59329"/>
        <n v="60078"/>
        <n v="63095"/>
        <n v="77436"/>
        <n v="83326"/>
        <n v="84893"/>
        <n v="86567"/>
        <n v="88474"/>
        <n v="90075"/>
        <n v="99186"/>
        <n v="101401"/>
        <n v="105921"/>
        <n v="107896"/>
        <n v="109002"/>
        <n v="109638"/>
        <n v="112604"/>
        <n v="112989"/>
        <n v="113058"/>
        <n v="115178"/>
        <n v="116252"/>
        <n v="117013"/>
        <n v="121085"/>
        <n v="121625"/>
        <n v="124261"/>
        <n v="126831"/>
        <n v="127531"/>
        <n v="129113"/>
        <n v="129386"/>
        <n v="130044"/>
        <n v="131654"/>
        <n v="131804"/>
        <n v="132447"/>
        <n v="134120"/>
        <n v="135827"/>
        <n v="141459"/>
        <n v="141719"/>
        <n v="141848"/>
        <n v="145974"/>
        <n v="146002"/>
        <n v="146782"/>
        <n v="147697"/>
        <n v="149819"/>
        <n v="151840"/>
        <n v="152524"/>
        <n v="152697"/>
        <n v="154927"/>
        <n v="158895"/>
        <n v="159244"/>
        <n v="162206"/>
        <n v="164106"/>
        <n v="165103"/>
        <n v="166366"/>
        <n v="167536"/>
        <n v="167972"/>
        <n v="168674"/>
        <n v="168888"/>
        <n v="169109"/>
        <n v="169619"/>
        <n v="169789"/>
        <n v="170174"/>
        <n v="170182"/>
        <n v="170218"/>
        <n v="170871"/>
        <n v="171343"/>
        <n v="172114"/>
        <n v="172610"/>
        <n v="172611"/>
        <n v="173883"/>
        <n v="174019"/>
        <n v="174328"/>
        <n v="174343"/>
        <n v="175248"/>
        <n v="175392"/>
        <n v="175458"/>
        <n v="175661"/>
        <n v="176072"/>
        <n v="176369"/>
        <n v="176612"/>
        <n v="176773"/>
        <n v="176969"/>
        <n v="177624"/>
        <n v="178010"/>
        <n v="178198"/>
        <n v="178215"/>
        <n v="178250"/>
        <n v="178337"/>
        <n v="178438"/>
        <n v="178605"/>
        <n v="178712"/>
        <n v="179754"/>
        <n v="179876"/>
        <n v="180193"/>
        <n v="180384"/>
        <n v="180414"/>
        <n v="180542"/>
        <n v="180554"/>
        <n v="181137"/>
        <n v="181155"/>
        <n v="181539"/>
        <n v="181558"/>
        <n v="181732"/>
        <n v="181749"/>
        <n v="181761"/>
        <n v="181893"/>
        <n v="181949"/>
        <n v="182354"/>
        <n v="182355"/>
        <n v="182583"/>
        <n v="182712"/>
        <n v="182818"/>
        <n v="183239"/>
        <n v="183471"/>
        <n v="183493"/>
        <n v="183565"/>
        <n v="183587"/>
        <n v="183859"/>
        <n v="183867"/>
        <n v="183945"/>
        <n v="183976"/>
        <n v="184117"/>
        <n v="184435"/>
        <n v="184543"/>
        <n v="184596"/>
        <n v="185802"/>
        <n v="186047"/>
        <n v="186065"/>
        <n v="186822"/>
        <n v="187652"/>
        <n v="187674"/>
        <n v="187733"/>
        <n v="187937"/>
        <n v="188074"/>
        <n v="188084"/>
        <n v="188108"/>
        <n v="188307"/>
        <n v="188803"/>
        <n v="188984"/>
        <n v="189004"/>
        <n v="189153"/>
        <n v="189603"/>
        <n v="189669"/>
        <n v="189671"/>
        <n v="189713"/>
        <n v="189760"/>
        <n v="189762"/>
        <n v="189772"/>
        <n v="189841"/>
        <n v="189979"/>
        <n v="190027"/>
        <n v="190134"/>
        <n v="190207"/>
        <n v="190336"/>
        <n v="190687"/>
        <n v="190799"/>
        <n v="190805"/>
        <n v="191029"/>
        <n v="191367"/>
        <n v="191476"/>
        <n v="191502"/>
        <n v="191701"/>
        <n v="191780"/>
        <n v="191974"/>
        <n v="192164"/>
        <n v="192177"/>
        <n v="49265"/>
        <n v="50544"/>
        <n v="51189"/>
        <n v="51725"/>
        <n v="51891"/>
        <n v="52001"/>
        <n v="52510"/>
        <n v="53137"/>
        <n v="53484"/>
        <n v="53531"/>
        <n v="54372"/>
        <n v="54512"/>
        <n v="54625"/>
        <n v="54753"/>
        <n v="55005"/>
        <n v="55384"/>
        <n v="55580"/>
        <n v="56992"/>
        <n v="58463"/>
        <n v="66486"/>
        <n v="72688"/>
        <n v="76021"/>
        <n v="77034"/>
        <n v="77228"/>
        <n v="78784"/>
        <n v="82003"/>
        <n v="85489"/>
        <n v="90396"/>
        <n v="91297"/>
        <n v="91437"/>
        <n v="97765"/>
        <n v="100402"/>
        <n v="103213"/>
        <n v="104396"/>
        <n v="104836"/>
        <n v="107840"/>
        <n v="108961"/>
        <n v="109368"/>
        <n v="109590"/>
        <n v="110107"/>
        <n v="111305"/>
        <n v="112304"/>
        <n v="114457"/>
        <n v="114470"/>
        <n v="114807"/>
        <n v="115857"/>
        <n v="117246"/>
        <n v="117547"/>
        <n v="117628"/>
        <n v="122466"/>
        <n v="122895"/>
        <n v="122940"/>
        <n v="124521"/>
        <n v="124835"/>
        <n v="125127"/>
        <n v="126431"/>
        <n v="128984"/>
        <n v="133222"/>
        <n v="135453"/>
        <n v="136341"/>
        <n v="138131"/>
        <n v="138612"/>
        <n v="139266"/>
        <n v="140388"/>
        <n v="140764"/>
        <n v="141002"/>
        <n v="142547"/>
        <n v="143202"/>
        <n v="143883"/>
        <n v="144026"/>
        <n v="144698"/>
        <n v="144763"/>
        <n v="153780"/>
        <n v="154193"/>
        <n v="154426"/>
        <n v="158884"/>
        <n v="159978"/>
        <n v="161080"/>
        <n v="161295"/>
        <n v="166459"/>
        <n v="167938"/>
        <n v="168254"/>
        <n v="168786"/>
        <n v="169433"/>
        <n v="169458"/>
        <n v="169887"/>
        <n v="170427"/>
        <n v="170550"/>
        <n v="170649"/>
        <n v="170776"/>
        <n v="170798"/>
        <n v="170885"/>
        <n v="170980"/>
        <n v="171130"/>
        <n v="171479"/>
        <n v="172289"/>
        <n v="173657"/>
        <n v="173951"/>
        <n v="173979"/>
        <n v="173989"/>
        <n v="174189"/>
        <n v="175881"/>
        <n v="176311"/>
        <n v="176525"/>
        <n v="177058"/>
        <n v="177104"/>
        <n v="177184"/>
        <n v="177817"/>
        <n v="177858"/>
        <n v="178154"/>
        <n v="178296"/>
        <n v="178542"/>
        <n v="178782"/>
        <n v="178969"/>
        <n v="179705"/>
        <n v="180977"/>
        <n v="181302"/>
        <n v="181326"/>
        <n v="181369"/>
        <n v="181727"/>
        <n v="181845"/>
        <n v="181967"/>
        <n v="183310"/>
        <n v="183341"/>
        <n v="183347"/>
        <n v="183460"/>
        <n v="183673"/>
        <n v="184152"/>
        <n v="184505"/>
        <n v="184921"/>
        <n v="185590"/>
        <n v="185782"/>
        <n v="186232"/>
        <n v="186543"/>
        <n v="186547"/>
        <n v="186588"/>
        <n v="186608"/>
        <n v="186717"/>
        <n v="186792"/>
        <n v="186830"/>
        <n v="186868"/>
        <n v="186919"/>
        <n v="187416"/>
        <n v="188704"/>
        <n v="188733"/>
        <n v="188848"/>
        <n v="189238"/>
        <n v="189246"/>
        <n v="189290"/>
        <n v="189292"/>
        <n v="190066"/>
        <n v="190118"/>
        <n v="190679"/>
        <n v="190720"/>
        <n v="190990"/>
        <n v="191345"/>
        <n v="191520"/>
        <n v="191584"/>
        <n v="191597"/>
        <n v="191791"/>
        <n v="192064"/>
        <n v="49411"/>
        <n v="50537"/>
        <n v="54340"/>
        <n v="54763"/>
        <n v="56882"/>
        <n v="57202"/>
        <n v="62191"/>
        <n v="68936"/>
        <n v="70901"/>
        <n v="74906"/>
        <n v="76089"/>
        <n v="77283"/>
        <n v="79690"/>
        <n v="79692"/>
        <n v="79993"/>
        <n v="80468"/>
        <n v="81093"/>
        <n v="81795"/>
        <n v="81875"/>
        <n v="87428"/>
        <n v="91678"/>
        <n v="99987"/>
        <n v="108494"/>
        <n v="108944"/>
        <n v="109587"/>
        <n v="110132"/>
        <n v="117583"/>
        <n v="118041"/>
        <n v="122081"/>
        <n v="122619"/>
        <n v="127176"/>
        <n v="129709"/>
        <n v="129789"/>
        <n v="130201"/>
        <n v="131069"/>
        <n v="131520"/>
        <n v="133930"/>
        <n v="134972"/>
        <n v="135050"/>
        <n v="136902"/>
        <n v="137299"/>
        <n v="137770"/>
        <n v="137805"/>
        <n v="138179"/>
        <n v="139544"/>
        <n v="139720"/>
        <n v="140220"/>
        <n v="140442"/>
        <n v="144671"/>
        <n v="145005"/>
        <n v="146028"/>
        <n v="147727"/>
        <n v="147978"/>
        <n v="148247"/>
        <n v="148311"/>
        <n v="148312"/>
        <n v="148401"/>
        <n v="149191"/>
        <n v="152498"/>
        <n v="153749"/>
        <n v="153801"/>
        <n v="154048"/>
        <n v="154122"/>
        <n v="155211"/>
        <n v="157319"/>
        <n v="157378"/>
        <n v="158690"/>
        <n v="158704"/>
        <n v="164158"/>
        <n v="164408"/>
        <n v="165427"/>
        <n v="165792"/>
        <n v="166870"/>
        <n v="167285"/>
        <n v="167887"/>
        <n v="168775"/>
        <n v="169358"/>
        <n v="169555"/>
        <n v="169707"/>
        <n v="169745"/>
        <n v="170540"/>
        <n v="170985"/>
        <n v="170990"/>
        <n v="171049"/>
        <n v="171118"/>
        <n v="171119"/>
        <n v="171223"/>
        <n v="171619"/>
        <n v="171636"/>
        <n v="171882"/>
        <n v="171904"/>
        <n v="172356"/>
        <n v="173621"/>
        <n v="173637"/>
        <n v="173639"/>
        <n v="174173"/>
        <n v="175966"/>
        <n v="176000"/>
        <n v="176318"/>
        <n v="176798"/>
        <n v="176940"/>
        <n v="177019"/>
        <n v="177047"/>
        <n v="177326"/>
        <n v="177369"/>
        <n v="177476"/>
        <n v="177879"/>
        <n v="178317"/>
        <n v="178456"/>
        <n v="178483"/>
        <n v="178552"/>
        <n v="178593"/>
        <n v="178661"/>
        <n v="179044"/>
        <n v="179421"/>
        <n v="179851"/>
        <n v="180716"/>
        <n v="181068"/>
        <n v="181320"/>
        <n v="181368"/>
        <n v="181388"/>
        <n v="181556"/>
        <n v="181642"/>
        <n v="181656"/>
        <n v="181659"/>
        <n v="181678"/>
        <n v="181860"/>
        <n v="181903"/>
        <n v="181934"/>
        <n v="181953"/>
        <n v="182060"/>
        <n v="182123"/>
        <n v="182213"/>
        <n v="182429"/>
        <n v="182584"/>
        <n v="182853"/>
        <n v="182921"/>
        <n v="183216"/>
        <n v="183328"/>
        <n v="183417"/>
        <n v="183548"/>
        <n v="183751"/>
        <n v="183881"/>
        <n v="183918"/>
        <n v="184150"/>
        <n v="184198"/>
        <n v="184478"/>
        <n v="184570"/>
        <n v="184708"/>
        <n v="184795"/>
        <n v="185374"/>
        <n v="185395"/>
        <n v="185442"/>
        <n v="186393"/>
        <n v="186447"/>
        <n v="186492"/>
        <n v="186676"/>
        <n v="186697"/>
        <n v="186740"/>
        <n v="186938"/>
        <n v="187145"/>
        <n v="187217"/>
        <n v="187376"/>
        <n v="187442"/>
        <n v="187678"/>
        <n v="187719"/>
        <n v="187726"/>
        <n v="187873"/>
        <n v="188111"/>
        <n v="189235"/>
        <n v="189237"/>
        <n v="189261"/>
        <n v="189636"/>
        <n v="189732"/>
        <n v="189847"/>
        <n v="189848"/>
        <n v="189964"/>
        <n v="190068"/>
        <n v="190081"/>
        <n v="190167"/>
        <n v="190244"/>
        <n v="190384"/>
        <n v="190428"/>
        <n v="190647"/>
        <n v="191127"/>
        <n v="191166"/>
        <n v="191171"/>
        <n v="191289"/>
        <n v="191384"/>
        <n v="191410"/>
        <n v="191459"/>
        <n v="191527"/>
        <n v="50353"/>
        <n v="51703"/>
        <n v="54714"/>
        <n v="56779"/>
        <n v="57209"/>
        <n v="58779"/>
        <n v="59251"/>
        <n v="61833"/>
        <n v="63000"/>
        <n v="68470"/>
        <n v="69166"/>
        <n v="73041"/>
        <n v="73265"/>
        <n v="75997"/>
        <n v="80698"/>
        <n v="80965"/>
        <n v="83775"/>
        <n v="84402"/>
        <n v="84861"/>
        <n v="84939"/>
        <n v="85397"/>
        <n v="90143"/>
        <n v="90320"/>
        <n v="90387"/>
        <n v="96058"/>
        <n v="99997"/>
        <n v="100109"/>
        <n v="107844"/>
        <n v="108059"/>
        <n v="116101"/>
        <n v="120286"/>
        <n v="121663"/>
        <n v="123469"/>
        <n v="124129"/>
        <n v="127426"/>
        <n v="128300"/>
        <n v="128919"/>
        <n v="129061"/>
        <n v="129843"/>
        <n v="130156"/>
        <n v="130976"/>
        <n v="130995"/>
        <n v="131105"/>
        <n v="131918"/>
        <n v="134718"/>
        <n v="135274"/>
        <n v="136633"/>
        <n v="138339"/>
        <n v="139513"/>
        <n v="142480"/>
        <n v="142608"/>
        <n v="148438"/>
        <n v="149221"/>
        <n v="149600"/>
        <n v="151121"/>
        <n v="151770"/>
        <n v="153350"/>
        <n v="157267"/>
        <n v="160708"/>
        <n v="161037"/>
        <n v="166350"/>
        <n v="167281"/>
        <n v="167361"/>
        <n v="167442"/>
        <n v="168861"/>
        <n v="168969"/>
        <n v="169286"/>
        <n v="169691"/>
        <n v="169774"/>
        <n v="170662"/>
        <n v="171127"/>
        <n v="173655"/>
        <n v="173722"/>
        <n v="173741"/>
        <n v="173791"/>
        <n v="173797"/>
        <n v="174643"/>
        <n v="174763"/>
        <n v="174969"/>
        <n v="176506"/>
        <n v="176800"/>
        <n v="177406"/>
        <n v="177434"/>
        <n v="177525"/>
        <n v="178090"/>
        <n v="178210"/>
        <n v="178665"/>
        <n v="178804"/>
        <n v="179243"/>
        <n v="179273"/>
        <n v="179485"/>
        <n v="179560"/>
        <n v="179687"/>
        <n v="179715"/>
        <n v="179904"/>
        <n v="180073"/>
        <n v="180123"/>
        <n v="180265"/>
        <n v="180292"/>
        <n v="180583"/>
        <n v="180673"/>
        <n v="180740"/>
        <n v="180742"/>
        <n v="181157"/>
        <n v="181323"/>
        <n v="181633"/>
        <n v="181742"/>
        <n v="181945"/>
        <n v="182191"/>
        <n v="182351"/>
        <n v="182433"/>
        <n v="182468"/>
        <n v="182981"/>
        <n v="183451"/>
        <n v="183466"/>
        <n v="183586"/>
        <n v="184058"/>
        <n v="184348"/>
        <n v="184421"/>
        <n v="184548"/>
        <n v="184698"/>
        <n v="184724"/>
        <n v="184753"/>
        <n v="184755"/>
        <n v="184879"/>
        <n v="185056"/>
        <n v="185205"/>
        <n v="185281"/>
        <n v="185293"/>
        <n v="185314"/>
        <n v="185663"/>
        <n v="185794"/>
        <n v="185951"/>
        <n v="186142"/>
        <n v="186206"/>
        <n v="186366"/>
        <n v="187003"/>
        <n v="187463"/>
        <n v="187486"/>
        <n v="187636"/>
        <n v="187667"/>
        <n v="187841"/>
        <n v="188041"/>
        <n v="188109"/>
        <n v="188192"/>
        <n v="188244"/>
        <n v="188265"/>
        <n v="188289"/>
        <n v="188331"/>
        <n v="188364"/>
        <n v="188889"/>
        <n v="188891"/>
        <n v="188892"/>
        <n v="188931"/>
        <n v="188932"/>
        <n v="189042"/>
        <n v="189189"/>
        <n v="189202"/>
        <n v="189265"/>
        <n v="189340"/>
        <n v="189378"/>
        <n v="189594"/>
        <n v="189650"/>
        <n v="189784"/>
        <n v="189785"/>
        <n v="190029"/>
        <n v="190283"/>
        <n v="190552"/>
        <n v="190798"/>
        <n v="191140"/>
        <n v="191492"/>
        <n v="191600"/>
        <n v="191658"/>
        <n v="191714"/>
        <n v="191755"/>
        <n v="192089"/>
        <n v="48361"/>
        <n v="48931"/>
        <n v="49106"/>
        <n v="49395"/>
        <n v="49837"/>
        <n v="50572"/>
        <n v="50750"/>
        <n v="52433"/>
        <n v="53155"/>
        <n v="53249"/>
        <n v="53465"/>
        <n v="54246"/>
        <n v="56892"/>
        <n v="57671"/>
        <n v="57843"/>
        <n v="59854"/>
        <n v="59976"/>
        <n v="65550"/>
        <n v="66358"/>
        <n v="66529"/>
        <n v="67806"/>
        <n v="68505"/>
        <n v="68625"/>
        <n v="69542"/>
        <n v="70071"/>
        <n v="73792"/>
        <n v="74313"/>
        <n v="75349"/>
        <n v="76051"/>
        <n v="79205"/>
        <n v="83173"/>
        <n v="87283"/>
        <n v="87492"/>
        <n v="89024"/>
        <n v="90112"/>
        <n v="90366"/>
        <n v="90600"/>
        <n v="90609"/>
        <n v="91230"/>
        <n v="99995"/>
        <n v="100583"/>
        <n v="106279"/>
        <n v="106814"/>
        <n v="107809"/>
        <n v="109634"/>
        <n v="112151"/>
        <n v="113970"/>
        <n v="114004"/>
        <n v="114015"/>
        <n v="114421"/>
        <n v="117576"/>
        <n v="118381"/>
        <n v="118812"/>
        <n v="119172"/>
        <n v="125824"/>
        <n v="126191"/>
        <n v="128621"/>
        <n v="132481"/>
        <n v="132843"/>
        <n v="136718"/>
        <n v="138503"/>
        <n v="140112"/>
        <n v="143251"/>
        <n v="144900"/>
        <n v="145613"/>
        <n v="147007"/>
        <n v="159216"/>
        <n v="163148"/>
        <n v="166448"/>
        <n v="170631"/>
        <n v="170658"/>
        <n v="171090"/>
        <n v="171477"/>
        <n v="171531"/>
        <n v="171805"/>
        <n v="171898"/>
        <n v="172357"/>
        <n v="173035"/>
        <n v="173127"/>
        <n v="174870"/>
        <n v="175220"/>
        <n v="175332"/>
        <n v="175474"/>
        <n v="175893"/>
        <n v="176137"/>
        <n v="176164"/>
        <n v="176468"/>
        <n v="176553"/>
        <n v="176780"/>
        <n v="176982"/>
        <n v="177185"/>
        <n v="177324"/>
        <n v="178135"/>
        <n v="178228"/>
        <n v="178511"/>
        <n v="178773"/>
        <n v="178901"/>
        <n v="179135"/>
        <n v="179465"/>
        <n v="179488"/>
        <n v="180366"/>
        <n v="180543"/>
        <n v="180676"/>
        <n v="180721"/>
        <n v="180984"/>
        <n v="180985"/>
        <n v="181039"/>
        <n v="181374"/>
        <n v="182067"/>
        <n v="182087"/>
        <n v="182151"/>
        <n v="182158"/>
        <n v="182162"/>
        <n v="182579"/>
        <n v="182869"/>
        <n v="183424"/>
        <n v="183457"/>
        <n v="184327"/>
        <n v="184496"/>
        <n v="184692"/>
        <n v="184850"/>
        <n v="185520"/>
        <n v="185534"/>
        <n v="186402"/>
        <n v="186553"/>
        <n v="186554"/>
        <n v="186745"/>
        <n v="187005"/>
        <n v="187441"/>
        <n v="188665"/>
        <n v="188755"/>
        <n v="188781"/>
        <n v="188973"/>
        <n v="188976"/>
        <n v="189055"/>
        <n v="189244"/>
        <n v="189676"/>
        <n v="189718"/>
        <n v="189911"/>
        <n v="189974"/>
        <n v="190022"/>
        <n v="190770"/>
        <n v="190939"/>
        <n v="191128"/>
        <n v="191431"/>
        <n v="191727"/>
        <n v="191913"/>
        <n v="191914"/>
        <n v="49163"/>
        <n v="51651"/>
        <n v="53554"/>
        <n v="53603"/>
        <n v="55898"/>
        <n v="58162"/>
        <n v="58252"/>
        <n v="58336"/>
        <n v="59141"/>
        <n v="59614"/>
        <n v="60733"/>
        <n v="62681"/>
        <n v="63309"/>
        <n v="64869"/>
        <n v="67442"/>
        <n v="68098"/>
        <n v="69705"/>
        <n v="75300"/>
        <n v="76010"/>
        <n v="76125"/>
        <n v="76276"/>
        <n v="76899"/>
        <n v="78057"/>
        <n v="78167"/>
        <n v="81643"/>
        <n v="81686"/>
        <n v="83553"/>
        <n v="84022"/>
        <n v="84045"/>
        <n v="84166"/>
        <n v="84303"/>
        <n v="86655"/>
        <n v="86875"/>
        <n v="87031"/>
        <n v="87303"/>
        <n v="89698"/>
        <n v="97075"/>
        <n v="98714"/>
        <n v="101852"/>
        <n v="103716"/>
        <n v="105115"/>
        <n v="109214"/>
        <n v="114806"/>
        <n v="115984"/>
        <n v="116840"/>
        <n v="117316"/>
        <n v="119450"/>
        <n v="120629"/>
        <n v="121423"/>
        <n v="123015"/>
        <n v="123206"/>
        <n v="123491"/>
        <n v="131680"/>
        <n v="132150"/>
        <n v="132955"/>
        <n v="136016"/>
        <n v="136177"/>
        <n v="136648"/>
        <n v="139801"/>
        <n v="142048"/>
        <n v="143174"/>
        <n v="144373"/>
        <n v="144675"/>
        <n v="144795"/>
        <n v="145390"/>
        <n v="147972"/>
        <n v="148737"/>
        <n v="150254"/>
        <n v="152552"/>
        <n v="153061"/>
        <n v="154873"/>
        <n v="156914"/>
        <n v="159868"/>
        <n v="160692"/>
        <n v="161654"/>
        <n v="161795"/>
        <n v="163153"/>
        <n v="166276"/>
        <n v="167482"/>
        <n v="168263"/>
        <n v="169118"/>
        <n v="169640"/>
        <n v="170108"/>
        <n v="170722"/>
        <n v="170881"/>
        <n v="171037"/>
        <n v="171396"/>
        <n v="171486"/>
        <n v="171526"/>
        <n v="171653"/>
        <n v="171783"/>
        <n v="171833"/>
        <n v="171985"/>
        <n v="172077"/>
        <n v="172621"/>
        <n v="173066"/>
        <n v="173076"/>
        <n v="173081"/>
        <n v="173116"/>
        <n v="173130"/>
        <n v="173159"/>
        <n v="173160"/>
        <n v="173279"/>
        <n v="173509"/>
        <n v="173878"/>
        <n v="173892"/>
        <n v="174267"/>
        <n v="175702"/>
        <n v="175724"/>
        <n v="175733"/>
        <n v="176671"/>
        <n v="177235"/>
        <n v="177747"/>
        <n v="177771"/>
        <n v="178472"/>
        <n v="178790"/>
        <n v="178863"/>
        <n v="179404"/>
        <n v="179631"/>
        <n v="179646"/>
        <n v="179875"/>
        <n v="180163"/>
        <n v="180443"/>
        <n v="180607"/>
        <n v="181393"/>
        <n v="181501"/>
        <n v="181996"/>
        <n v="182027"/>
        <n v="182062"/>
        <n v="182156"/>
        <n v="182221"/>
        <n v="182362"/>
        <n v="182378"/>
        <n v="182533"/>
        <n v="182560"/>
        <n v="182704"/>
        <n v="183083"/>
        <n v="183449"/>
        <n v="183729"/>
        <n v="183973"/>
        <n v="184136"/>
        <n v="184425"/>
        <n v="185720"/>
        <n v="186248"/>
        <n v="186336"/>
        <n v="186359"/>
        <n v="186449"/>
        <n v="186881"/>
        <n v="186883"/>
        <n v="187424"/>
        <n v="187739"/>
        <n v="187878"/>
        <n v="187911"/>
        <n v="188304"/>
        <n v="188790"/>
        <n v="189007"/>
        <n v="189180"/>
        <n v="189737"/>
        <n v="189770"/>
        <n v="190021"/>
        <n v="190089"/>
        <n v="190156"/>
        <n v="190159"/>
        <n v="190178"/>
        <n v="190179"/>
        <n v="190203"/>
        <n v="190210"/>
        <n v="190214"/>
        <n v="190252"/>
        <n v="190255"/>
        <n v="190278"/>
        <n v="190310"/>
        <n v="190313"/>
        <n v="190337"/>
        <n v="190383"/>
        <n v="190440"/>
        <n v="190523"/>
        <n v="190553"/>
        <n v="190723"/>
        <n v="190758"/>
        <n v="190785"/>
        <n v="190813"/>
        <n v="190830"/>
        <n v="190897"/>
        <n v="190956"/>
        <n v="190981"/>
        <n v="191007"/>
        <n v="191096"/>
        <n v="191135"/>
        <n v="191148"/>
        <n v="191280"/>
        <n v="191308"/>
        <n v="191309"/>
        <n v="191566"/>
        <n v="191628"/>
        <n v="191788"/>
        <n v="191841"/>
        <n v="192010"/>
        <n v="192030"/>
        <n v="192176"/>
        <n v="192268"/>
        <n v="48137"/>
        <n v="48242"/>
        <n v="49393"/>
        <n v="50235"/>
        <n v="52084"/>
        <n v="53040"/>
        <n v="53366"/>
        <n v="56269"/>
        <n v="60130"/>
        <n v="60379"/>
        <n v="60435"/>
        <n v="61564"/>
        <n v="62722"/>
        <n v="62752"/>
        <n v="62788"/>
        <n v="62805"/>
        <n v="64070"/>
        <n v="65260"/>
        <n v="67299"/>
        <n v="67358"/>
        <n v="69149"/>
        <n v="69200"/>
        <n v="75038"/>
        <n v="76763"/>
        <n v="77028"/>
        <n v="78019"/>
        <n v="78138"/>
        <n v="80547"/>
        <n v="81035"/>
        <n v="81764"/>
        <n v="83564"/>
        <n v="84304"/>
        <n v="87488"/>
        <n v="87716"/>
        <n v="88798"/>
        <n v="97891"/>
        <n v="98823"/>
        <n v="104287"/>
        <n v="104547"/>
        <n v="112356"/>
        <n v="113839"/>
        <n v="116521"/>
        <n v="122266"/>
        <n v="122527"/>
        <n v="124992"/>
        <n v="125746"/>
        <n v="126390"/>
        <n v="127870"/>
        <n v="130208"/>
        <n v="132093"/>
        <n v="132462"/>
        <n v="132715"/>
        <n v="134067"/>
        <n v="134764"/>
        <n v="136968"/>
        <n v="139537"/>
        <n v="146395"/>
        <n v="147003"/>
        <n v="148117"/>
        <n v="152185"/>
        <n v="152290"/>
        <n v="152300"/>
        <n v="158250"/>
        <n v="158274"/>
        <n v="158640"/>
        <n v="158708"/>
        <n v="160385"/>
        <n v="162211"/>
        <n v="162806"/>
        <n v="163482"/>
        <n v="163581"/>
        <n v="163886"/>
        <n v="164870"/>
        <n v="166470"/>
        <n v="171171"/>
        <n v="171449"/>
        <n v="171743"/>
        <n v="171816"/>
        <n v="171843"/>
        <n v="171871"/>
        <n v="171880"/>
        <n v="171881"/>
        <n v="171885"/>
        <n v="171999"/>
        <n v="172024"/>
        <n v="172051"/>
        <n v="172060"/>
        <n v="172276"/>
        <n v="172447"/>
        <n v="172520"/>
        <n v="172584"/>
        <n v="173030"/>
        <n v="173129"/>
        <n v="174171"/>
        <n v="174783"/>
        <n v="174993"/>
        <n v="175017"/>
        <n v="175413"/>
        <n v="175481"/>
        <n v="175570"/>
        <n v="175586"/>
        <n v="175784"/>
        <n v="175796"/>
        <n v="175840"/>
        <n v="176355"/>
        <n v="176806"/>
        <n v="176911"/>
        <n v="177015"/>
        <n v="177894"/>
        <n v="178065"/>
        <n v="178153"/>
        <n v="178391"/>
        <n v="178892"/>
        <n v="179271"/>
        <n v="179321"/>
        <n v="179489"/>
        <n v="179499"/>
        <n v="179727"/>
        <n v="179784"/>
        <n v="180191"/>
        <n v="180337"/>
        <n v="180769"/>
        <n v="180914"/>
        <n v="181015"/>
        <n v="181273"/>
        <n v="181344"/>
        <n v="181692"/>
        <n v="182000"/>
        <n v="182008"/>
        <n v="182205"/>
        <n v="182538"/>
        <n v="182663"/>
        <n v="182783"/>
        <n v="183164"/>
        <n v="183298"/>
        <n v="183386"/>
        <n v="183468"/>
        <n v="183688"/>
        <n v="183759"/>
        <n v="183817"/>
        <n v="183852"/>
        <n v="183888"/>
        <n v="184037"/>
        <n v="184222"/>
        <n v="184247"/>
        <n v="184333"/>
        <n v="184422"/>
        <n v="184620"/>
        <n v="185054"/>
        <n v="185091"/>
        <n v="185280"/>
        <n v="185321"/>
        <n v="185368"/>
        <n v="185582"/>
        <n v="185700"/>
        <n v="185927"/>
        <n v="186175"/>
        <n v="186371"/>
        <n v="186453"/>
        <n v="186526"/>
        <n v="186861"/>
        <n v="186882"/>
        <n v="186905"/>
        <n v="187006"/>
        <n v="187071"/>
        <n v="187191"/>
        <n v="187462"/>
        <n v="187509"/>
        <n v="187512"/>
        <n v="187564"/>
        <n v="188172"/>
        <n v="188210"/>
        <n v="188361"/>
        <n v="188442"/>
        <n v="188483"/>
        <n v="188538"/>
        <n v="188768"/>
        <n v="188824"/>
        <n v="189091"/>
        <n v="189444"/>
        <n v="189688"/>
        <n v="189906"/>
        <n v="189912"/>
        <n v="189995"/>
        <n v="190535"/>
        <n v="190563"/>
        <n v="190769"/>
        <n v="190817"/>
        <n v="190917"/>
        <n v="190918"/>
        <n v="191015"/>
        <n v="191019"/>
        <n v="191038"/>
        <n v="191077"/>
        <n v="191078"/>
        <n v="191117"/>
        <n v="191129"/>
        <n v="191247"/>
        <n v="191288"/>
        <n v="191291"/>
        <n v="191302"/>
        <n v="191365"/>
        <n v="191407"/>
        <n v="191425"/>
        <n v="191564"/>
        <n v="191616"/>
        <n v="191717"/>
        <n v="191729"/>
        <n v="191792"/>
        <n v="191793"/>
        <n v="192034"/>
        <n v="192129"/>
        <n v="192202"/>
        <n v="192237"/>
        <n v="192247"/>
        <n v="192283"/>
        <n v="49096"/>
        <n v="49391"/>
        <n v="51329"/>
        <n v="52467"/>
        <n v="52878"/>
        <n v="52880"/>
        <n v="52986"/>
        <n v="53222"/>
        <n v="53294"/>
        <n v="53423"/>
        <n v="54051"/>
        <n v="54092"/>
        <n v="54164"/>
        <n v="55196"/>
        <n v="56164"/>
        <n v="56363"/>
        <n v="56598"/>
        <n v="57524"/>
        <n v="57728"/>
        <n v="57900"/>
        <n v="58093"/>
        <n v="59102"/>
        <n v="61245"/>
        <n v="61367"/>
        <n v="61573"/>
        <n v="62777"/>
        <n v="63245"/>
        <n v="63967"/>
        <n v="63972"/>
        <n v="64454"/>
        <n v="64729"/>
        <n v="65370"/>
        <n v="66564"/>
        <n v="67547"/>
        <n v="68140"/>
        <n v="69064"/>
        <n v="72402"/>
        <n v="73968"/>
        <n v="77617"/>
        <n v="82635"/>
        <n v="86690"/>
        <n v="86713"/>
        <n v="87036"/>
        <n v="87238"/>
        <n v="87437"/>
        <n v="90135"/>
        <n v="91278"/>
        <n v="93039"/>
        <n v="106028"/>
        <n v="108143"/>
        <n v="109532"/>
        <n v="113121"/>
        <n v="113136"/>
        <n v="117420"/>
        <n v="123441"/>
        <n v="125616"/>
        <n v="133018"/>
        <n v="144682"/>
        <n v="148964"/>
        <n v="154804"/>
        <n v="156528"/>
        <n v="162690"/>
        <n v="163584"/>
        <n v="165524"/>
        <n v="166668"/>
        <n v="166997"/>
        <n v="168484"/>
        <n v="168687"/>
        <n v="169765"/>
        <n v="171489"/>
        <n v="171514"/>
        <n v="171527"/>
        <n v="172266"/>
        <n v="172637"/>
        <n v="173095"/>
        <n v="174986"/>
        <n v="175533"/>
        <n v="175547"/>
        <n v="175637"/>
        <n v="175910"/>
        <n v="175925"/>
        <n v="176295"/>
        <n v="176500"/>
        <n v="176642"/>
        <n v="176823"/>
        <n v="176871"/>
        <n v="176904"/>
        <n v="177050"/>
        <n v="177430"/>
        <n v="177521"/>
        <n v="178007"/>
        <n v="178211"/>
        <n v="178908"/>
        <n v="179275"/>
        <n v="179524"/>
        <n v="180651"/>
        <n v="180770"/>
        <n v="180958"/>
        <n v="181044"/>
        <n v="181087"/>
        <n v="181271"/>
        <n v="181394"/>
        <n v="181515"/>
        <n v="181994"/>
        <n v="181995"/>
        <n v="182011"/>
        <n v="182028"/>
        <n v="182036"/>
        <n v="182050"/>
        <n v="182169"/>
        <n v="182202"/>
        <n v="182842"/>
        <n v="183056"/>
        <n v="183461"/>
        <n v="183483"/>
        <n v="183513"/>
        <n v="183885"/>
        <n v="184145"/>
        <n v="184350"/>
        <n v="184805"/>
        <n v="184930"/>
        <n v="185320"/>
        <n v="185334"/>
        <n v="185962"/>
        <n v="186024"/>
        <n v="186316"/>
        <n v="186348"/>
        <n v="186362"/>
        <n v="186389"/>
        <n v="186969"/>
        <n v="187349"/>
        <n v="187721"/>
        <n v="187890"/>
        <n v="187930"/>
        <n v="188093"/>
        <n v="188296"/>
        <n v="188808"/>
        <n v="189090"/>
        <n v="189382"/>
        <n v="189468"/>
        <n v="189560"/>
        <n v="189633"/>
        <n v="189819"/>
        <n v="189917"/>
        <n v="189999"/>
        <n v="190007"/>
        <n v="190025"/>
        <n v="190045"/>
        <n v="190067"/>
        <n v="190136"/>
        <n v="190193"/>
        <n v="190284"/>
        <n v="190298"/>
        <n v="190314"/>
        <n v="190329"/>
        <n v="190433"/>
        <n v="190706"/>
        <n v="190712"/>
        <n v="190725"/>
        <n v="190775"/>
        <n v="190806"/>
        <n v="190894"/>
        <n v="191147"/>
        <n v="191152"/>
        <n v="191297"/>
        <n v="191437"/>
        <n v="191452"/>
        <n v="191576"/>
        <n v="191610"/>
        <n v="191775"/>
        <n v="191790"/>
        <n v="191794"/>
        <n v="192025"/>
        <n v="192060"/>
        <n v="192265"/>
        <n v="49631"/>
        <n v="50498"/>
        <n v="50654"/>
        <n v="50693"/>
        <n v="51617"/>
        <n v="51882"/>
        <n v="53059"/>
        <n v="53436"/>
        <n v="53452"/>
        <n v="53524"/>
        <n v="54441"/>
        <n v="54644"/>
        <n v="54681"/>
        <n v="55289"/>
        <n v="55369"/>
        <n v="55416"/>
        <n v="55890"/>
        <n v="55925"/>
        <n v="56687"/>
        <n v="56847"/>
        <n v="57547"/>
        <n v="59129"/>
        <n v="59775"/>
        <n v="67701"/>
        <n v="70587"/>
        <n v="74236"/>
        <n v="75464"/>
        <n v="78434"/>
        <n v="80364"/>
        <n v="80508"/>
        <n v="83961"/>
        <n v="84513"/>
        <n v="87464"/>
        <n v="88262"/>
        <n v="90783"/>
        <n v="91765"/>
        <n v="94355"/>
        <n v="102747"/>
        <n v="106458"/>
        <n v="107010"/>
        <n v="109503"/>
        <n v="110624"/>
        <n v="114339"/>
        <n v="114548"/>
        <n v="121490"/>
        <n v="123016"/>
        <n v="123535"/>
        <n v="126586"/>
        <n v="131320"/>
        <n v="131589"/>
        <n v="131924"/>
        <n v="132927"/>
        <n v="141952"/>
        <n v="143946"/>
        <n v="148554"/>
        <n v="152267"/>
        <n v="152821"/>
        <n v="154534"/>
        <n v="155193"/>
        <n v="157350"/>
        <n v="159771"/>
        <n v="162117"/>
        <n v="163540"/>
        <n v="164986"/>
        <n v="165099"/>
        <n v="165582"/>
        <n v="165688"/>
        <n v="166021"/>
        <n v="166346"/>
        <n v="167013"/>
        <n v="167131"/>
        <n v="168506"/>
        <n v="170157"/>
        <n v="170271"/>
        <n v="171075"/>
        <n v="171541"/>
        <n v="171652"/>
        <n v="171711"/>
        <n v="171897"/>
        <n v="172016"/>
        <n v="172089"/>
        <n v="172095"/>
        <n v="172286"/>
        <n v="172369"/>
        <n v="172399"/>
        <n v="172491"/>
        <n v="174045"/>
        <n v="175516"/>
        <n v="175581"/>
        <n v="175920"/>
        <n v="178051"/>
        <n v="178052"/>
        <n v="178235"/>
        <n v="178447"/>
        <n v="179196"/>
        <n v="179248"/>
        <n v="179693"/>
        <n v="180566"/>
        <n v="180735"/>
        <n v="180900"/>
        <n v="181013"/>
        <n v="181245"/>
        <n v="181986"/>
        <n v="182010"/>
        <n v="182038"/>
        <n v="182187"/>
        <n v="182275"/>
        <n v="182277"/>
        <n v="182334"/>
        <n v="182361"/>
        <n v="182371"/>
        <n v="182445"/>
        <n v="182498"/>
        <n v="182542"/>
        <n v="182931"/>
        <n v="183053"/>
        <n v="183294"/>
        <n v="183528"/>
        <n v="183807"/>
        <n v="183856"/>
        <n v="183999"/>
        <n v="184119"/>
        <n v="184482"/>
        <n v="185006"/>
        <n v="185149"/>
        <n v="185258"/>
        <n v="185726"/>
        <n v="186327"/>
        <n v="186329"/>
        <n v="186605"/>
        <n v="186759"/>
        <n v="187146"/>
        <n v="187702"/>
        <n v="187931"/>
        <n v="188119"/>
        <n v="188502"/>
        <n v="188631"/>
        <n v="188765"/>
        <n v="188789"/>
        <n v="188958"/>
        <n v="189926"/>
        <n v="190076"/>
        <n v="190188"/>
        <n v="190254"/>
        <n v="190362"/>
        <n v="190504"/>
        <n v="190568"/>
        <n v="190907"/>
        <n v="191636"/>
        <n v="191723"/>
        <n v="191803"/>
        <n v="191830"/>
        <n v="192273"/>
        <n v="192289"/>
        <n v="48982"/>
        <n v="49053"/>
        <n v="49437"/>
        <n v="50500"/>
        <n v="50731"/>
        <n v="51059"/>
        <n v="51381"/>
        <n v="52802"/>
        <n v="55598"/>
        <n v="56481"/>
        <n v="56538"/>
        <n v="58007"/>
        <n v="58550"/>
        <n v="59586"/>
        <n v="59865"/>
        <n v="60695"/>
        <n v="61298"/>
        <n v="62342"/>
        <n v="67311"/>
        <n v="69823"/>
        <n v="72238"/>
        <n v="74417"/>
        <n v="74938"/>
        <n v="75375"/>
        <n v="76162"/>
        <n v="76368"/>
        <n v="76540"/>
        <n v="78035"/>
        <n v="80402"/>
        <n v="87056"/>
        <n v="87354"/>
        <n v="88932"/>
        <n v="89323"/>
        <n v="90785"/>
        <n v="94884"/>
        <n v="95260"/>
        <n v="95664"/>
        <n v="97067"/>
        <n v="97112"/>
        <n v="97565"/>
        <n v="98866"/>
        <n v="99448"/>
        <n v="100624"/>
        <n v="100695"/>
        <n v="103101"/>
        <n v="106993"/>
        <n v="107238"/>
        <n v="107549"/>
        <n v="108492"/>
        <n v="113462"/>
        <n v="114154"/>
        <n v="115323"/>
        <n v="118205"/>
        <n v="119269"/>
        <n v="120510"/>
        <n v="120720"/>
        <n v="121233"/>
        <n v="123023"/>
        <n v="123027"/>
        <n v="125030"/>
        <n v="126569"/>
        <n v="126943"/>
        <n v="129790"/>
        <n v="138422"/>
        <n v="139152"/>
        <n v="139505"/>
        <n v="139804"/>
        <n v="140178"/>
        <n v="140599"/>
        <n v="145677"/>
        <n v="145724"/>
        <n v="147021"/>
        <n v="147901"/>
        <n v="148055"/>
        <n v="148629"/>
        <n v="150323"/>
        <n v="152199"/>
        <n v="152583"/>
        <n v="152617"/>
        <n v="152820"/>
        <n v="159248"/>
        <n v="161162"/>
        <n v="161555"/>
        <n v="161891"/>
        <n v="162097"/>
        <n v="166379"/>
        <n v="167971"/>
        <n v="168488"/>
        <n v="168544"/>
        <n v="169800"/>
        <n v="169886"/>
        <n v="170467"/>
        <n v="170689"/>
        <n v="170970"/>
        <n v="171108"/>
        <n v="171181"/>
        <n v="171293"/>
        <n v="171344"/>
        <n v="171776"/>
        <n v="171828"/>
        <n v="173404"/>
        <n v="173414"/>
        <n v="173415"/>
        <n v="173541"/>
        <n v="173601"/>
        <n v="174317"/>
        <n v="175026"/>
        <n v="175380"/>
        <n v="175954"/>
        <n v="176386"/>
        <n v="176596"/>
        <n v="176630"/>
        <n v="176777"/>
        <n v="177461"/>
        <n v="177594"/>
        <n v="177814"/>
        <n v="177838"/>
        <n v="178047"/>
        <n v="178405"/>
        <n v="178473"/>
        <n v="178693"/>
        <n v="179174"/>
        <n v="179318"/>
        <n v="179373"/>
        <n v="179597"/>
        <n v="180040"/>
        <n v="180111"/>
        <n v="180134"/>
        <n v="180176"/>
        <n v="180732"/>
        <n v="181292"/>
        <n v="181312"/>
        <n v="181548"/>
        <n v="181804"/>
        <n v="182121"/>
        <n v="182134"/>
        <n v="182230"/>
        <n v="182310"/>
        <n v="182426"/>
        <n v="182486"/>
        <n v="182737"/>
        <n v="182809"/>
        <n v="183411"/>
        <n v="183412"/>
        <n v="183569"/>
        <n v="183724"/>
        <n v="183964"/>
        <n v="184073"/>
        <n v="184513"/>
        <n v="184568"/>
        <n v="185096"/>
        <n v="185142"/>
        <n v="185673"/>
        <n v="185809"/>
        <n v="185810"/>
        <n v="185911"/>
        <n v="186106"/>
        <n v="186124"/>
        <n v="186392"/>
        <n v="186558"/>
        <n v="186576"/>
        <n v="186618"/>
        <n v="186654"/>
        <n v="186752"/>
        <n v="186907"/>
        <n v="187036"/>
        <n v="187050"/>
        <n v="187404"/>
        <n v="187927"/>
        <n v="187949"/>
        <n v="188050"/>
        <n v="188081"/>
        <n v="188082"/>
        <n v="188327"/>
        <n v="188328"/>
        <n v="188380"/>
        <n v="188780"/>
        <n v="188858"/>
        <n v="188871"/>
        <n v="189084"/>
        <n v="189498"/>
        <n v="189553"/>
        <n v="189618"/>
        <n v="189769"/>
        <n v="190114"/>
        <n v="190196"/>
        <n v="190295"/>
        <n v="190424"/>
        <n v="190425"/>
        <n v="190499"/>
        <n v="190514"/>
        <n v="190580"/>
        <n v="190625"/>
        <n v="190980"/>
        <n v="191003"/>
        <n v="191037"/>
        <n v="191319"/>
        <n v="191336"/>
        <n v="191342"/>
        <n v="191980"/>
        <n v="48884"/>
        <n v="50139"/>
        <n v="50590"/>
        <n v="51553"/>
        <n v="51739"/>
        <n v="55113"/>
        <n v="55114"/>
        <n v="55295"/>
        <n v="56009"/>
        <n v="56403"/>
        <n v="57144"/>
        <n v="57784"/>
        <n v="58116"/>
        <n v="60544"/>
        <n v="60878"/>
        <n v="67381"/>
        <n v="71099"/>
        <n v="71854"/>
        <n v="75066"/>
        <n v="76087"/>
        <n v="76790"/>
        <n v="81967"/>
        <n v="83324"/>
        <n v="83471"/>
        <n v="85333"/>
        <n v="86002"/>
        <n v="86142"/>
        <n v="89868"/>
        <n v="90519"/>
        <n v="94556"/>
        <n v="98516"/>
        <n v="99036"/>
        <n v="99487"/>
        <n v="99803"/>
        <n v="104460"/>
        <n v="114157"/>
        <n v="115045"/>
        <n v="117001"/>
        <n v="118225"/>
        <n v="118244"/>
        <n v="119080"/>
        <n v="120957"/>
        <n v="121304"/>
        <n v="122015"/>
        <n v="122890"/>
        <n v="124423"/>
        <n v="125684"/>
        <n v="126470"/>
        <n v="127364"/>
        <n v="128608"/>
        <n v="130489"/>
        <n v="133580"/>
        <n v="136596"/>
        <n v="140351"/>
        <n v="145247"/>
        <n v="145303"/>
        <n v="150344"/>
        <n v="150596"/>
        <n v="150600"/>
        <n v="150812"/>
        <n v="156361"/>
        <n v="157051"/>
        <n v="164355"/>
        <n v="165238"/>
        <n v="166406"/>
        <n v="166442"/>
        <n v="166518"/>
        <n v="166916"/>
        <n v="167700"/>
        <n v="167796"/>
        <n v="167934"/>
        <n v="167939"/>
        <n v="168009"/>
        <n v="168157"/>
        <n v="169253"/>
        <n v="170330"/>
        <n v="170675"/>
        <n v="170750"/>
        <n v="170821"/>
        <n v="171313"/>
        <n v="171684"/>
        <n v="171894"/>
        <n v="171976"/>
        <n v="172388"/>
        <n v="174874"/>
        <n v="174921"/>
        <n v="175333"/>
        <n v="175523"/>
        <n v="175648"/>
        <n v="175785"/>
        <n v="175998"/>
        <n v="176102"/>
        <n v="176502"/>
        <n v="177132"/>
        <n v="177255"/>
        <n v="178353"/>
        <n v="178799"/>
        <n v="179146"/>
        <n v="179525"/>
        <n v="180787"/>
        <n v="180855"/>
        <n v="180866"/>
        <n v="181334"/>
        <n v="181337"/>
        <n v="181351"/>
        <n v="181362"/>
        <n v="181389"/>
        <n v="181516"/>
        <n v="181549"/>
        <n v="181550"/>
        <n v="181604"/>
        <n v="181605"/>
        <n v="181612"/>
        <n v="181892"/>
        <n v="181940"/>
        <n v="182152"/>
        <n v="182615"/>
        <n v="182941"/>
        <n v="183583"/>
        <n v="184053"/>
        <n v="184085"/>
        <n v="184121"/>
        <n v="184147"/>
        <n v="184281"/>
        <n v="184910"/>
        <n v="184918"/>
        <n v="184919"/>
        <n v="185286"/>
        <n v="185690"/>
        <n v="185898"/>
        <n v="186019"/>
        <n v="186059"/>
        <n v="186062"/>
        <n v="186063"/>
        <n v="186064"/>
        <n v="186161"/>
        <n v="186315"/>
        <n v="186475"/>
        <n v="186541"/>
        <n v="186698"/>
        <n v="186802"/>
        <n v="186860"/>
        <n v="186935"/>
        <n v="186950"/>
        <n v="186980"/>
        <n v="186984"/>
        <n v="186987"/>
        <n v="187152"/>
        <n v="187174"/>
        <n v="187187"/>
        <n v="187193"/>
        <n v="187219"/>
        <n v="187415"/>
        <n v="187452"/>
        <n v="187539"/>
        <n v="187557"/>
        <n v="187599"/>
        <n v="187670"/>
        <n v="187747"/>
        <n v="187950"/>
        <n v="188085"/>
        <n v="188128"/>
        <n v="188340"/>
        <n v="188379"/>
        <n v="188469"/>
        <n v="188488"/>
        <n v="188888"/>
        <n v="188927"/>
        <n v="189036"/>
        <n v="189162"/>
        <n v="189239"/>
        <n v="189242"/>
        <n v="189277"/>
        <n v="189278"/>
        <n v="189397"/>
        <n v="189585"/>
        <n v="189792"/>
        <n v="190119"/>
        <n v="190467"/>
        <n v="190538"/>
        <n v="190539"/>
        <n v="190628"/>
        <n v="191265"/>
        <n v="191401"/>
        <n v="191511"/>
        <n v="191512"/>
        <n v="191650"/>
        <n v="191656"/>
        <n v="191699"/>
        <n v="191710"/>
        <n v="191994"/>
        <n v="49190"/>
        <n v="49755"/>
        <n v="50605"/>
        <n v="51990"/>
        <n v="52071"/>
        <n v="52086"/>
        <n v="52166"/>
        <n v="52373"/>
        <n v="54425"/>
        <n v="55264"/>
        <n v="55265"/>
        <n v="55275"/>
        <n v="56706"/>
        <n v="58011"/>
        <n v="59900"/>
        <n v="64767"/>
        <n v="67873"/>
        <n v="76419"/>
        <n v="76870"/>
        <n v="77248"/>
        <n v="77359"/>
        <n v="77410"/>
        <n v="79286"/>
        <n v="81910"/>
        <n v="82652"/>
        <n v="83501"/>
        <n v="90675"/>
        <n v="90778"/>
        <n v="95654"/>
        <n v="95961"/>
        <n v="95962"/>
        <n v="96251"/>
        <n v="96618"/>
        <n v="97561"/>
        <n v="97737"/>
        <n v="99474"/>
        <n v="102333"/>
        <n v="103494"/>
        <n v="104537"/>
        <n v="107241"/>
        <n v="107348"/>
        <n v="107349"/>
        <n v="107880"/>
        <n v="112775"/>
        <n v="113317"/>
        <n v="119024"/>
        <n v="121556"/>
        <n v="122100"/>
        <n v="129775"/>
        <n v="130284"/>
        <n v="130929"/>
        <n v="141518"/>
        <n v="148739"/>
        <n v="150807"/>
        <n v="153998"/>
        <n v="154377"/>
        <n v="154493"/>
        <n v="154590"/>
        <n v="154856"/>
        <n v="154944"/>
        <n v="156066"/>
        <n v="156251"/>
        <n v="157965"/>
        <n v="164542"/>
        <n v="167926"/>
        <n v="169347"/>
        <n v="169388"/>
        <n v="169635"/>
        <n v="170063"/>
        <n v="170461"/>
        <n v="170903"/>
        <n v="171057"/>
        <n v="172206"/>
        <n v="172656"/>
        <n v="175194"/>
        <n v="176192"/>
        <n v="176296"/>
        <n v="176499"/>
        <n v="176635"/>
        <n v="176665"/>
        <n v="176775"/>
        <n v="176795"/>
        <n v="176861"/>
        <n v="177331"/>
        <n v="177850"/>
        <n v="177909"/>
        <n v="178265"/>
        <n v="178381"/>
        <n v="178690"/>
        <n v="178770"/>
        <n v="179164"/>
        <n v="179774"/>
        <n v="180025"/>
        <n v="180107"/>
        <n v="180402"/>
        <n v="180668"/>
        <n v="180701"/>
        <n v="180781"/>
        <n v="181442"/>
        <n v="181443"/>
        <n v="181445"/>
        <n v="181447"/>
        <n v="181448"/>
        <n v="181499"/>
        <n v="181500"/>
        <n v="181557"/>
        <n v="181566"/>
        <n v="181582"/>
        <n v="181660"/>
        <n v="182504"/>
        <n v="183007"/>
        <n v="183138"/>
        <n v="183364"/>
        <n v="183789"/>
        <n v="183791"/>
        <n v="184109"/>
        <n v="184160"/>
        <n v="185475"/>
        <n v="186003"/>
        <n v="186032"/>
        <n v="186555"/>
        <n v="186800"/>
        <n v="188330"/>
        <n v="188336"/>
        <n v="188779"/>
        <n v="189185"/>
        <n v="189284"/>
        <n v="189829"/>
        <n v="190125"/>
        <n v="190155"/>
        <n v="190595"/>
        <n v="190694"/>
        <n v="190924"/>
        <n v="191014"/>
        <n v="191614"/>
        <n v="191619"/>
        <n v="191625"/>
        <n v="191718"/>
        <n v="191928"/>
        <n v="48901"/>
        <n v="48953"/>
        <n v="49201"/>
        <n v="49971"/>
        <n v="50325"/>
        <n v="50652"/>
        <n v="50700"/>
        <n v="52413"/>
        <n v="52909"/>
        <n v="55241"/>
        <n v="55242"/>
        <n v="55470"/>
        <n v="57296"/>
        <n v="57779"/>
        <n v="59756"/>
        <n v="60072"/>
        <n v="60262"/>
        <n v="60364"/>
        <n v="61283"/>
        <n v="67478"/>
        <n v="69282"/>
        <n v="71267"/>
        <n v="72070"/>
        <n v="75967"/>
        <n v="77188"/>
        <n v="77815"/>
        <n v="82527"/>
        <n v="83985"/>
        <n v="90274"/>
        <n v="90276"/>
        <n v="102680"/>
        <n v="103156"/>
        <n v="106467"/>
        <n v="111559"/>
        <n v="117495"/>
        <n v="117997"/>
        <n v="118593"/>
        <n v="118629"/>
        <n v="118630"/>
        <n v="118746"/>
        <n v="119333"/>
        <n v="121698"/>
        <n v="126880"/>
        <n v="127661"/>
        <n v="128499"/>
        <n v="129266"/>
        <n v="131053"/>
        <n v="131056"/>
        <n v="147243"/>
        <n v="148338"/>
        <n v="150465"/>
        <n v="150583"/>
        <n v="150592"/>
        <n v="152181"/>
        <n v="152190"/>
        <n v="152492"/>
        <n v="152861"/>
        <n v="155554"/>
        <n v="157009"/>
        <n v="159236"/>
        <n v="159336"/>
        <n v="160058"/>
        <n v="166996"/>
        <n v="167014"/>
        <n v="168549"/>
        <n v="170407"/>
        <n v="170454"/>
        <n v="170468"/>
        <n v="170596"/>
        <n v="171023"/>
        <n v="171860"/>
        <n v="172036"/>
        <n v="172379"/>
        <n v="172536"/>
        <n v="174885"/>
        <n v="175092"/>
        <n v="175335"/>
        <n v="175634"/>
        <n v="175854"/>
        <n v="175862"/>
        <n v="176259"/>
        <n v="176302"/>
        <n v="176383"/>
        <n v="176736"/>
        <n v="177934"/>
        <n v="178217"/>
        <n v="178330"/>
        <n v="178644"/>
        <n v="178692"/>
        <n v="178750"/>
        <n v="179257"/>
        <n v="179669"/>
        <n v="179813"/>
        <n v="179962"/>
        <n v="180064"/>
        <n v="180146"/>
        <n v="180260"/>
        <n v="180679"/>
        <n v="180687"/>
        <n v="180902"/>
        <n v="181138"/>
        <n v="181435"/>
        <n v="181460"/>
        <n v="181461"/>
        <n v="181462"/>
        <n v="181467"/>
        <n v="181468"/>
        <n v="181520"/>
        <n v="181524"/>
        <n v="181531"/>
        <n v="181534"/>
        <n v="181535"/>
        <n v="181560"/>
        <n v="181565"/>
        <n v="181567"/>
        <n v="182229"/>
        <n v="182699"/>
        <n v="182928"/>
        <n v="183388"/>
        <n v="183476"/>
        <n v="183697"/>
        <n v="184133"/>
        <n v="184709"/>
        <n v="184710"/>
        <n v="184777"/>
        <n v="185859"/>
        <n v="185924"/>
        <n v="186293"/>
        <n v="186364"/>
        <n v="186596"/>
        <n v="186812"/>
        <n v="186936"/>
        <n v="187078"/>
        <n v="187120"/>
        <n v="187168"/>
        <n v="187315"/>
        <n v="187359"/>
        <n v="187374"/>
        <n v="188342"/>
        <n v="188349"/>
        <n v="188412"/>
        <n v="188429"/>
        <n v="188501"/>
        <n v="188717"/>
        <n v="189502"/>
        <n v="189542"/>
        <n v="189620"/>
        <n v="190215"/>
        <n v="190223"/>
        <n v="190653"/>
        <n v="190975"/>
        <n v="191501"/>
        <n v="49882"/>
        <n v="50630"/>
        <n v="52076"/>
        <n v="52148"/>
        <n v="52167"/>
        <n v="56564"/>
        <n v="56566"/>
        <n v="57599"/>
        <n v="59331"/>
        <n v="61045"/>
        <n v="66320"/>
        <n v="67346"/>
        <n v="70474"/>
        <n v="71725"/>
        <n v="71727"/>
        <n v="76627"/>
        <n v="80353"/>
        <n v="83425"/>
        <n v="83427"/>
        <n v="83457"/>
        <n v="84298"/>
        <n v="86832"/>
        <n v="87529"/>
        <n v="90154"/>
        <n v="90650"/>
        <n v="90775"/>
        <n v="90796"/>
        <n v="91042"/>
        <n v="91381"/>
        <n v="95674"/>
        <n v="100779"/>
        <n v="105004"/>
        <n v="105427"/>
        <n v="107052"/>
        <n v="107810"/>
        <n v="108213"/>
        <n v="112708"/>
        <n v="115945"/>
        <n v="119270"/>
        <n v="122531"/>
        <n v="125102"/>
        <n v="125210"/>
        <n v="125372"/>
        <n v="125583"/>
        <n v="125695"/>
        <n v="125937"/>
        <n v="126378"/>
        <n v="129000"/>
        <n v="129288"/>
        <n v="132690"/>
        <n v="134026"/>
        <n v="135399"/>
        <n v="138074"/>
        <n v="140633"/>
        <n v="143254"/>
        <n v="145268"/>
        <n v="145354"/>
        <n v="147293"/>
        <n v="150814"/>
        <n v="160471"/>
        <n v="160681"/>
        <n v="166215"/>
        <n v="166385"/>
        <n v="167056"/>
        <n v="167886"/>
        <n v="167925"/>
        <n v="168316"/>
        <n v="168482"/>
        <n v="168766"/>
        <n v="169100"/>
        <n v="169715"/>
        <n v="170238"/>
        <n v="170541"/>
        <n v="170713"/>
        <n v="171853"/>
        <n v="172088"/>
        <n v="172625"/>
        <n v="175536"/>
        <n v="176620"/>
        <n v="177063"/>
        <n v="177065"/>
        <n v="177707"/>
        <n v="178086"/>
        <n v="178322"/>
        <n v="178484"/>
        <n v="178769"/>
        <n v="179231"/>
        <n v="179240"/>
        <n v="179702"/>
        <n v="179704"/>
        <n v="179763"/>
        <n v="180395"/>
        <n v="180681"/>
        <n v="180752"/>
        <n v="180883"/>
        <n v="181260"/>
        <n v="181277"/>
        <n v="181353"/>
        <n v="181364"/>
        <n v="181372"/>
        <n v="181377"/>
        <n v="181404"/>
        <n v="181407"/>
        <n v="181409"/>
        <n v="181412"/>
        <n v="181423"/>
        <n v="181430"/>
        <n v="181490"/>
        <n v="181529"/>
        <n v="181563"/>
        <n v="181594"/>
        <n v="181595"/>
        <n v="181677"/>
        <n v="181748"/>
        <n v="183170"/>
        <n v="183602"/>
        <n v="184188"/>
        <n v="184194"/>
        <n v="184399"/>
        <n v="184584"/>
        <n v="185270"/>
        <n v="185784"/>
        <n v="185788"/>
        <n v="186025"/>
        <n v="186397"/>
        <n v="186767"/>
        <n v="186827"/>
        <n v="187060"/>
        <n v="187123"/>
        <n v="187183"/>
        <n v="187210"/>
        <n v="187830"/>
        <n v="187831"/>
        <n v="188090"/>
        <n v="188444"/>
        <n v="189085"/>
        <n v="189086"/>
        <n v="189087"/>
        <n v="189147"/>
        <n v="189163"/>
        <n v="189178"/>
        <n v="189183"/>
        <n v="189186"/>
        <n v="189461"/>
        <n v="189977"/>
        <n v="190144"/>
        <n v="190148"/>
        <n v="190251"/>
        <n v="190379"/>
        <n v="190454"/>
        <n v="190484"/>
        <n v="190557"/>
        <n v="190620"/>
        <n v="190794"/>
        <n v="190887"/>
        <n v="191072"/>
        <n v="191104"/>
        <n v="191231"/>
        <n v="191416"/>
        <n v="191677"/>
        <n v="191809"/>
        <n v="191812"/>
        <n v="192023"/>
        <n v="41"/>
        <n v="48598"/>
        <n v="54331"/>
        <n v="58647"/>
        <n v="64611"/>
        <n v="68994"/>
        <n v="74381"/>
        <n v="74673"/>
        <n v="82643"/>
        <n v="84290"/>
        <n v="86111"/>
        <n v="86609"/>
        <n v="93578"/>
        <n v="94880"/>
        <n v="102215"/>
        <n v="106990"/>
        <n v="108072"/>
        <n v="110583"/>
        <n v="111096"/>
        <n v="111237"/>
        <n v="112551"/>
        <n v="116553"/>
        <n v="120223"/>
        <n v="121446"/>
        <n v="122446"/>
        <n v="122512"/>
        <n v="123233"/>
        <n v="125393"/>
        <n v="126492"/>
        <n v="127120"/>
        <n v="134584"/>
        <n v="135431"/>
        <n v="137327"/>
        <n v="139331"/>
        <n v="141454"/>
        <n v="141703"/>
        <n v="142355"/>
        <n v="144927"/>
        <n v="148037"/>
        <n v="151476"/>
        <n v="151716"/>
        <n v="152936"/>
        <n v="153593"/>
        <n v="155440"/>
        <n v="155493"/>
        <n v="159417"/>
        <n v="159741"/>
        <n v="161483"/>
        <n v="165023"/>
        <n v="165712"/>
        <n v="165802"/>
        <n v="166033"/>
        <n v="166050"/>
        <n v="166246"/>
        <n v="167153"/>
        <n v="167167"/>
        <n v="167552"/>
        <n v="167681"/>
        <n v="167703"/>
        <n v="168159"/>
        <n v="168560"/>
        <n v="168890"/>
        <n v="169367"/>
        <n v="169584"/>
        <n v="169951"/>
        <n v="170421"/>
        <n v="170964"/>
        <n v="171741"/>
        <n v="172254"/>
        <n v="172507"/>
        <n v="173331"/>
        <n v="173479"/>
        <n v="173977"/>
        <n v="175334"/>
        <n v="175518"/>
        <n v="175584"/>
        <n v="175601"/>
        <n v="175645"/>
        <n v="175759"/>
        <n v="176354"/>
        <n v="176513"/>
        <n v="176526"/>
        <n v="177000"/>
        <n v="177347"/>
        <n v="177459"/>
        <n v="177474"/>
        <n v="177598"/>
        <n v="177775"/>
        <n v="178020"/>
        <n v="178083"/>
        <n v="178103"/>
        <n v="178282"/>
        <n v="178371"/>
        <n v="178390"/>
        <n v="178467"/>
        <n v="178515"/>
        <n v="178577"/>
        <n v="178613"/>
        <n v="178647"/>
        <n v="178943"/>
        <n v="178957"/>
        <n v="178964"/>
        <n v="179040"/>
        <n v="179087"/>
        <n v="179392"/>
        <n v="179433"/>
        <n v="179658"/>
        <n v="179682"/>
        <n v="179740"/>
        <n v="179951"/>
        <n v="180229"/>
        <n v="180241"/>
        <n v="180336"/>
        <n v="180370"/>
        <n v="180515"/>
        <n v="180549"/>
        <n v="180644"/>
        <n v="180850"/>
        <n v="180963"/>
        <n v="180993"/>
        <n v="181021"/>
        <n v="181026"/>
        <n v="181084"/>
        <n v="181093"/>
        <n v="181109"/>
        <n v="181284"/>
        <n v="181300"/>
        <n v="181780"/>
        <n v="181872"/>
        <n v="182143"/>
        <n v="182177"/>
        <n v="182178"/>
        <n v="182249"/>
        <n v="182396"/>
        <n v="182431"/>
        <n v="182779"/>
        <n v="182970"/>
        <n v="182996"/>
        <n v="183049"/>
        <n v="183080"/>
        <n v="183136"/>
        <n v="183205"/>
        <n v="183207"/>
        <n v="183208"/>
        <n v="183247"/>
        <n v="183408"/>
        <n v="183516"/>
        <n v="183625"/>
        <n v="183657"/>
        <n v="183662"/>
        <n v="183711"/>
        <n v="183739"/>
        <n v="183747"/>
        <n v="183780"/>
        <n v="183782"/>
        <n v="183813"/>
        <n v="183863"/>
        <n v="183942"/>
        <n v="183944"/>
        <n v="184039"/>
        <n v="184129"/>
        <n v="184137"/>
        <n v="184207"/>
        <n v="184209"/>
        <n v="184315"/>
        <n v="184353"/>
        <n v="184368"/>
        <n v="184418"/>
        <n v="184440"/>
        <n v="184469"/>
        <n v="184739"/>
        <n v="184884"/>
        <n v="184903"/>
        <n v="184934"/>
        <n v="184936"/>
        <n v="184947"/>
        <n v="184963"/>
        <n v="184978"/>
        <n v="185175"/>
        <n v="185198"/>
        <n v="185214"/>
        <n v="185236"/>
        <n v="185248"/>
        <n v="185284"/>
        <n v="185288"/>
        <n v="185392"/>
        <n v="185432"/>
        <n v="185448"/>
        <n v="185451"/>
        <n v="185539"/>
        <n v="185569"/>
        <n v="185621"/>
        <n v="185639"/>
        <n v="185659"/>
        <n v="185666"/>
        <n v="185735"/>
        <n v="185858"/>
        <n v="185861"/>
        <n v="185918"/>
        <n v="186198"/>
        <n v="186319"/>
        <n v="186395"/>
        <n v="186396"/>
        <n v="186404"/>
        <n v="186419"/>
        <n v="186436"/>
        <n v="186444"/>
        <n v="186563"/>
        <n v="186604"/>
        <n v="186643"/>
        <n v="186674"/>
        <n v="186700"/>
        <n v="186720"/>
        <n v="186738"/>
        <n v="186782"/>
        <n v="186823"/>
        <n v="186844"/>
        <n v="187033"/>
        <n v="187127"/>
        <n v="187155"/>
        <n v="187200"/>
        <n v="187233"/>
        <n v="187323"/>
        <n v="187362"/>
        <n v="187407"/>
        <n v="187487"/>
        <n v="187527"/>
        <n v="187617"/>
        <n v="187680"/>
        <n v="187712"/>
        <n v="187759"/>
        <n v="187825"/>
        <n v="187828"/>
        <n v="187832"/>
        <n v="187867"/>
        <n v="187892"/>
        <n v="187995"/>
        <n v="188215"/>
        <n v="188283"/>
        <n v="188293"/>
        <n v="188341"/>
        <n v="188555"/>
        <n v="188562"/>
        <n v="188568"/>
        <n v="188664"/>
        <n v="188680"/>
        <n v="188683"/>
        <n v="188684"/>
        <n v="188702"/>
        <n v="188715"/>
        <n v="188728"/>
        <n v="188740"/>
        <n v="188786"/>
        <n v="188788"/>
        <n v="188804"/>
        <n v="188845"/>
        <n v="188868"/>
        <n v="188899"/>
        <n v="188928"/>
        <n v="188961"/>
        <n v="188978"/>
        <n v="188990"/>
        <n v="188997"/>
        <n v="189013"/>
        <n v="189066"/>
        <n v="189092"/>
        <n v="189103"/>
        <n v="189156"/>
        <n v="189161"/>
        <n v="189175"/>
        <n v="189177"/>
        <n v="189209"/>
        <n v="189215"/>
        <n v="189285"/>
        <n v="189336"/>
        <n v="189341"/>
        <n v="189413"/>
        <n v="189465"/>
        <n v="189467"/>
        <n v="189476"/>
        <n v="189512"/>
        <n v="189515"/>
        <n v="189526"/>
        <n v="189556"/>
        <n v="189662"/>
        <n v="189681"/>
        <n v="189682"/>
        <n v="189704"/>
        <n v="189724"/>
        <n v="189751"/>
        <n v="189763"/>
        <n v="189774"/>
        <n v="189790"/>
        <n v="189803"/>
        <n v="189907"/>
        <n v="189985"/>
        <n v="190013"/>
        <n v="190054"/>
        <n v="190090"/>
        <n v="190100"/>
        <n v="190139"/>
        <n v="190169"/>
        <n v="190229"/>
        <n v="190240"/>
        <n v="190246"/>
        <n v="190263"/>
        <n v="190273"/>
        <n v="190296"/>
        <n v="190309"/>
        <n v="190317"/>
        <n v="190322"/>
        <n v="190339"/>
        <n v="190347"/>
        <n v="190393"/>
        <n v="190450"/>
        <n v="190459"/>
        <n v="190460"/>
        <n v="190468"/>
        <n v="190495"/>
        <n v="190496"/>
        <n v="190532"/>
        <n v="190554"/>
        <n v="190589"/>
        <n v="190612"/>
        <n v="190648"/>
        <n v="190649"/>
        <n v="190655"/>
        <n v="190675"/>
        <n v="190680"/>
        <n v="190690"/>
        <n v="190702"/>
        <n v="190733"/>
        <n v="190742"/>
        <n v="190753"/>
        <n v="190774"/>
        <n v="190776"/>
        <n v="190797"/>
        <n v="190808"/>
        <n v="190809"/>
        <n v="190814"/>
        <n v="190818"/>
        <n v="190821"/>
        <n v="190832"/>
        <n v="190848"/>
        <n v="190854"/>
        <n v="190861"/>
        <n v="190903"/>
        <n v="190920"/>
        <n v="190921"/>
        <n v="190933"/>
        <n v="190964"/>
        <n v="190968"/>
        <n v="190970"/>
        <n v="190984"/>
        <n v="190995"/>
        <n v="191004"/>
        <n v="191020"/>
        <n v="191053"/>
        <n v="191057"/>
        <n v="191076"/>
        <n v="191090"/>
        <n v="191094"/>
        <n v="191103"/>
        <n v="191109"/>
        <n v="191115"/>
        <n v="191134"/>
        <n v="191190"/>
        <n v="191200"/>
        <n v="191204"/>
        <n v="191233"/>
        <n v="191249"/>
        <n v="191250"/>
        <n v="191284"/>
        <n v="191290"/>
        <n v="191303"/>
        <n v="191304"/>
        <n v="191306"/>
        <n v="191327"/>
        <n v="191329"/>
        <n v="191338"/>
        <n v="191339"/>
        <n v="191387"/>
        <n v="191453"/>
        <n v="191472"/>
        <n v="191473"/>
        <n v="191474"/>
        <n v="191499"/>
        <n v="191523"/>
        <n v="191543"/>
        <n v="191559"/>
        <n v="191578"/>
        <n v="191613"/>
        <n v="191623"/>
        <n v="191657"/>
        <n v="191692"/>
        <n v="191719"/>
        <n v="191720"/>
        <n v="191748"/>
        <n v="191765"/>
        <n v="191766"/>
        <n v="191776"/>
        <n v="191778"/>
        <n v="191800"/>
        <n v="191801"/>
        <n v="191821"/>
        <n v="191851"/>
        <n v="191856"/>
        <n v="191858"/>
        <n v="191869"/>
        <n v="191871"/>
        <n v="191877"/>
        <n v="191882"/>
        <n v="191886"/>
        <n v="191897"/>
        <n v="191907"/>
        <n v="191955"/>
        <n v="192003"/>
        <n v="192005"/>
        <n v="192013"/>
        <n v="192024"/>
        <n v="192055"/>
        <n v="192088"/>
        <n v="192094"/>
        <n v="192127"/>
        <n v="192195"/>
        <n v="192196"/>
        <n v="192221"/>
        <n v="192225"/>
        <n v="192236"/>
        <n v="192270"/>
        <n v="192282"/>
        <n v="49417"/>
        <n v="52618"/>
        <n v="53635"/>
        <n v="55016"/>
        <n v="55576"/>
        <n v="56584"/>
        <n v="60972"/>
        <n v="61778"/>
        <n v="64109"/>
        <n v="68474"/>
        <n v="70707"/>
        <n v="71033"/>
        <n v="71298"/>
        <n v="71537"/>
        <n v="72267"/>
        <n v="72596"/>
        <n v="73105"/>
        <n v="75178"/>
        <n v="78837"/>
        <n v="80716"/>
        <n v="84365"/>
        <n v="86666"/>
        <n v="90335"/>
        <n v="94620"/>
        <n v="98648"/>
        <n v="103574"/>
        <n v="104833"/>
        <n v="108194"/>
        <n v="109741"/>
        <n v="110212"/>
        <n v="111404"/>
        <n v="114089"/>
        <n v="114190"/>
        <n v="115181"/>
        <n v="116160"/>
        <n v="117698"/>
        <n v="118619"/>
        <n v="121388"/>
        <n v="121880"/>
        <n v="122992"/>
        <n v="124332"/>
        <n v="126084"/>
        <n v="128402"/>
        <n v="130611"/>
        <n v="134194"/>
        <n v="134337"/>
        <n v="134580"/>
        <n v="135336"/>
        <n v="135449"/>
        <n v="135660"/>
        <n v="135844"/>
        <n v="136066"/>
        <n v="141477"/>
        <n v="142130"/>
        <n v="144915"/>
        <n v="145034"/>
        <n v="146468"/>
        <n v="148030"/>
        <n v="148135"/>
        <n v="149343"/>
        <n v="151621"/>
        <n v="152013"/>
        <n v="152611"/>
        <n v="152654"/>
        <n v="155483"/>
        <n v="155830"/>
        <n v="157754"/>
        <n v="157755"/>
        <n v="159185"/>
        <n v="164372"/>
        <n v="165843"/>
        <n v="165854"/>
        <n v="166054"/>
        <n v="166548"/>
        <n v="167573"/>
        <n v="167945"/>
        <n v="168496"/>
        <n v="168534"/>
        <n v="169379"/>
        <n v="169544"/>
        <n v="169655"/>
        <n v="169843"/>
        <n v="169982"/>
        <n v="170485"/>
        <n v="170636"/>
        <n v="170642"/>
        <n v="171091"/>
        <n v="171567"/>
        <n v="171602"/>
        <n v="171697"/>
        <n v="172020"/>
        <n v="172189"/>
        <n v="172282"/>
        <n v="173125"/>
        <n v="173553"/>
        <n v="174546"/>
        <n v="175318"/>
        <n v="175470"/>
        <n v="175712"/>
        <n v="175982"/>
        <n v="176263"/>
        <n v="176508"/>
        <n v="177036"/>
        <n v="177049"/>
        <n v="177082"/>
        <n v="177451"/>
        <n v="177463"/>
        <n v="177513"/>
        <n v="177538"/>
        <n v="177679"/>
        <n v="177717"/>
        <n v="177744"/>
        <n v="177754"/>
        <n v="177801"/>
        <n v="178168"/>
        <n v="178266"/>
        <n v="178292"/>
        <n v="178385"/>
        <n v="178469"/>
        <n v="178715"/>
        <n v="178732"/>
        <n v="179241"/>
        <n v="179500"/>
        <n v="179576"/>
        <n v="179834"/>
        <n v="179850"/>
        <n v="179893"/>
        <n v="179952"/>
        <n v="180208"/>
        <n v="180476"/>
        <n v="180582"/>
        <n v="180641"/>
        <n v="180649"/>
        <n v="180802"/>
        <n v="180851"/>
        <n v="180862"/>
        <n v="180894"/>
        <n v="180994"/>
        <n v="181014"/>
        <n v="181115"/>
        <n v="181158"/>
        <n v="181160"/>
        <n v="181183"/>
        <n v="181361"/>
        <n v="181446"/>
        <n v="181452"/>
        <n v="181487"/>
        <n v="181546"/>
        <n v="181733"/>
        <n v="182100"/>
        <n v="182388"/>
        <n v="182443"/>
        <n v="182570"/>
        <n v="182711"/>
        <n v="182727"/>
        <n v="182820"/>
        <n v="183019"/>
        <n v="183020"/>
        <n v="183023"/>
        <n v="183029"/>
        <n v="183226"/>
        <n v="183245"/>
        <n v="183274"/>
        <n v="183372"/>
        <n v="183511"/>
        <n v="183556"/>
        <n v="183560"/>
        <n v="183577"/>
        <n v="183627"/>
        <n v="183642"/>
        <n v="183654"/>
        <n v="183777"/>
        <n v="183865"/>
        <n v="183902"/>
        <n v="183927"/>
        <n v="183957"/>
        <n v="184054"/>
        <n v="184106"/>
        <n v="184264"/>
        <n v="184329"/>
        <n v="184332"/>
        <n v="184356"/>
        <n v="184364"/>
        <n v="184394"/>
        <n v="184581"/>
        <n v="184973"/>
        <n v="185018"/>
        <n v="185026"/>
        <n v="185148"/>
        <n v="185170"/>
        <n v="185206"/>
        <n v="185207"/>
        <n v="185208"/>
        <n v="185268"/>
        <n v="185326"/>
        <n v="185347"/>
        <n v="185376"/>
        <n v="185409"/>
        <n v="185412"/>
        <n v="185485"/>
        <n v="185499"/>
        <n v="185501"/>
        <n v="185518"/>
        <n v="185524"/>
        <n v="185550"/>
        <n v="185571"/>
        <n v="185829"/>
        <n v="185854"/>
        <n v="185922"/>
        <n v="185982"/>
        <n v="186006"/>
        <n v="186134"/>
        <n v="186159"/>
        <n v="186178"/>
        <n v="186236"/>
        <n v="186303"/>
        <n v="186326"/>
        <n v="186363"/>
        <n v="186370"/>
        <n v="186625"/>
        <n v="186636"/>
        <n v="186679"/>
        <n v="186815"/>
        <n v="186829"/>
        <n v="186870"/>
        <n v="186916"/>
        <n v="186973"/>
        <n v="186975"/>
        <n v="187057"/>
        <n v="187066"/>
        <n v="187077"/>
        <n v="187102"/>
        <n v="187122"/>
        <n v="187131"/>
        <n v="187135"/>
        <n v="187194"/>
        <n v="187238"/>
        <n v="187239"/>
        <n v="187246"/>
        <n v="187255"/>
        <n v="187314"/>
        <n v="187399"/>
        <n v="187405"/>
        <n v="187429"/>
        <n v="187458"/>
        <n v="187476"/>
        <n v="187479"/>
        <n v="187552"/>
        <n v="187647"/>
        <n v="187691"/>
        <n v="187773"/>
        <n v="187775"/>
        <n v="187778"/>
        <n v="187794"/>
        <n v="187799"/>
        <n v="187815"/>
        <n v="187829"/>
        <n v="187870"/>
        <n v="187879"/>
        <n v="187906"/>
        <n v="187968"/>
        <n v="187983"/>
        <n v="188039"/>
        <n v="188094"/>
        <n v="188160"/>
        <n v="188170"/>
        <n v="188233"/>
        <n v="188240"/>
        <n v="188243"/>
        <n v="188246"/>
        <n v="188285"/>
        <n v="188288"/>
        <n v="188317"/>
        <n v="188373"/>
        <n v="188420"/>
        <n v="188463"/>
        <n v="188534"/>
        <n v="188537"/>
        <n v="188540"/>
        <n v="188660"/>
        <n v="188668"/>
        <n v="188711"/>
        <n v="188718"/>
        <n v="188763"/>
        <n v="188802"/>
        <n v="188805"/>
        <n v="188820"/>
        <n v="188847"/>
        <n v="188866"/>
        <n v="188911"/>
        <n v="188917"/>
        <n v="188923"/>
        <n v="188950"/>
        <n v="189062"/>
        <n v="189197"/>
        <n v="189216"/>
        <n v="189217"/>
        <n v="189222"/>
        <n v="189273"/>
        <n v="189311"/>
        <n v="189318"/>
        <n v="189353"/>
        <n v="189360"/>
        <n v="189388"/>
        <n v="189418"/>
        <n v="189430"/>
        <n v="189555"/>
        <n v="189582"/>
        <n v="189598"/>
        <n v="189605"/>
        <n v="189617"/>
        <n v="189637"/>
        <n v="189642"/>
        <n v="189656"/>
        <n v="189666"/>
        <n v="189668"/>
        <n v="189674"/>
        <n v="189749"/>
        <n v="189775"/>
        <n v="189801"/>
        <n v="189802"/>
        <n v="189821"/>
        <n v="189861"/>
        <n v="189900"/>
        <n v="189934"/>
        <n v="189965"/>
        <n v="190001"/>
        <n v="190040"/>
        <n v="190048"/>
        <n v="190053"/>
        <n v="190061"/>
        <n v="190102"/>
        <n v="190142"/>
        <n v="190175"/>
        <n v="190184"/>
        <n v="190253"/>
        <n v="190276"/>
        <n v="190282"/>
        <n v="190319"/>
        <n v="190368"/>
        <n v="190377"/>
        <n v="190466"/>
        <n v="190551"/>
        <n v="190559"/>
        <n v="190560"/>
        <n v="190579"/>
        <n v="190611"/>
        <n v="190644"/>
        <n v="190656"/>
        <n v="190713"/>
        <n v="190724"/>
        <n v="190760"/>
        <n v="190800"/>
        <n v="190816"/>
        <n v="190863"/>
        <n v="190922"/>
        <n v="190931"/>
        <n v="190946"/>
        <n v="190947"/>
        <n v="190977"/>
        <n v="190988"/>
        <n v="190994"/>
        <n v="191008"/>
        <n v="191009"/>
        <n v="191024"/>
        <n v="191027"/>
        <n v="191039"/>
        <n v="191042"/>
        <n v="191043"/>
        <n v="191045"/>
        <n v="191046"/>
        <n v="191050"/>
        <n v="191073"/>
        <n v="191097"/>
        <n v="191123"/>
        <n v="191125"/>
        <n v="191136"/>
        <n v="191170"/>
        <n v="191195"/>
        <n v="191197"/>
        <n v="191201"/>
        <n v="191218"/>
        <n v="191232"/>
        <n v="191239"/>
        <n v="191251"/>
        <n v="191296"/>
        <n v="191305"/>
        <n v="191315"/>
        <n v="191393"/>
        <n v="191427"/>
        <n v="191429"/>
        <n v="191456"/>
        <n v="191488"/>
        <n v="191497"/>
        <n v="191518"/>
        <n v="191552"/>
        <n v="191554"/>
        <n v="191569"/>
        <n v="191571"/>
        <n v="191605"/>
        <n v="191615"/>
        <n v="191644"/>
        <n v="191651"/>
        <n v="191652"/>
        <n v="191655"/>
        <n v="191669"/>
        <n v="191673"/>
        <n v="191676"/>
        <n v="191691"/>
        <n v="191700"/>
        <n v="191705"/>
        <n v="191706"/>
        <n v="191707"/>
        <n v="191708"/>
        <n v="191711"/>
        <n v="191726"/>
        <n v="191728"/>
        <n v="191745"/>
        <n v="191761"/>
        <n v="191762"/>
        <n v="191771"/>
        <n v="191789"/>
        <n v="191796"/>
        <n v="191802"/>
        <n v="191808"/>
        <n v="191811"/>
        <n v="191814"/>
        <n v="191816"/>
        <n v="191824"/>
        <n v="191835"/>
        <n v="191852"/>
        <n v="191861"/>
        <n v="191868"/>
        <n v="191892"/>
        <n v="191896"/>
        <n v="191901"/>
        <n v="191927"/>
        <n v="191929"/>
        <n v="191934"/>
        <n v="191973"/>
        <n v="191975"/>
        <n v="191978"/>
        <n v="192009"/>
        <n v="192033"/>
        <n v="192048"/>
        <n v="192075"/>
        <n v="192082"/>
        <n v="192112"/>
        <n v="192122"/>
        <n v="192146"/>
        <n v="192147"/>
        <n v="192168"/>
        <n v="192180"/>
        <n v="192199"/>
        <n v="192204"/>
        <n v="192232"/>
        <n v="192235"/>
        <n v="192261"/>
        <n v="192266"/>
        <n v="192284"/>
        <n v="50448"/>
        <n v="50909"/>
        <n v="52784"/>
        <n v="54781"/>
        <n v="56948"/>
        <n v="61186"/>
        <n v="62349"/>
        <n v="62938"/>
        <n v="63111"/>
        <n v="66192"/>
        <n v="71031"/>
        <n v="75603"/>
        <n v="76123"/>
        <n v="77195"/>
        <n v="80812"/>
        <n v="82471"/>
        <n v="86892"/>
        <n v="90193"/>
        <n v="98686"/>
        <n v="102301"/>
        <n v="107757"/>
        <n v="115161"/>
        <n v="117175"/>
        <n v="118592"/>
        <n v="121164"/>
        <n v="121729"/>
        <n v="121891"/>
        <n v="122882"/>
        <n v="123750"/>
        <n v="128281"/>
        <n v="129230"/>
        <n v="133462"/>
        <n v="133873"/>
        <n v="133894"/>
        <n v="135126"/>
        <n v="138752"/>
        <n v="139840"/>
        <n v="146434"/>
        <n v="148592"/>
        <n v="148690"/>
        <n v="150697"/>
        <n v="150945"/>
        <n v="150962"/>
        <n v="151372"/>
        <n v="153813"/>
        <n v="153859"/>
        <n v="154127"/>
        <n v="154470"/>
        <n v="155279"/>
        <n v="155426"/>
        <n v="156794"/>
        <n v="157225"/>
        <n v="160566"/>
        <n v="161157"/>
        <n v="164612"/>
        <n v="165785"/>
        <n v="167964"/>
        <n v="168819"/>
        <n v="169282"/>
        <n v="169434"/>
        <n v="169949"/>
        <n v="169958"/>
        <n v="170496"/>
        <n v="170564"/>
        <n v="170756"/>
        <n v="170942"/>
        <n v="171505"/>
        <n v="171903"/>
        <n v="172633"/>
        <n v="172691"/>
        <n v="174636"/>
        <n v="175164"/>
        <n v="175627"/>
        <n v="175832"/>
        <n v="175837"/>
        <n v="176724"/>
        <n v="176747"/>
        <n v="176950"/>
        <n v="177270"/>
        <n v="177816"/>
        <n v="178415"/>
        <n v="178634"/>
        <n v="178889"/>
        <n v="179031"/>
        <n v="179183"/>
        <n v="179393"/>
        <n v="179540"/>
        <n v="179575"/>
        <n v="179634"/>
        <n v="179695"/>
        <n v="179753"/>
        <n v="180015"/>
        <n v="180240"/>
        <n v="180313"/>
        <n v="180615"/>
        <n v="180639"/>
        <n v="180689"/>
        <n v="180692"/>
        <n v="180734"/>
        <n v="180806"/>
        <n v="180858"/>
        <n v="180932"/>
        <n v="180998"/>
        <n v="181003"/>
        <n v="181022"/>
        <n v="181091"/>
        <n v="181098"/>
        <n v="181100"/>
        <n v="181256"/>
        <n v="181257"/>
        <n v="181441"/>
        <n v="181649"/>
        <n v="181725"/>
        <n v="181826"/>
        <n v="182012"/>
        <n v="182105"/>
        <n v="182113"/>
        <n v="182360"/>
        <n v="182444"/>
        <n v="182620"/>
        <n v="182632"/>
        <n v="182644"/>
        <n v="182808"/>
        <n v="182892"/>
        <n v="182895"/>
        <n v="183132"/>
        <n v="183380"/>
        <n v="183428"/>
        <n v="183438"/>
        <n v="183465"/>
        <n v="183504"/>
        <n v="183630"/>
        <n v="183892"/>
        <n v="183947"/>
        <n v="184008"/>
        <n v="184051"/>
        <n v="184283"/>
        <n v="184372"/>
        <n v="184417"/>
        <n v="184638"/>
        <n v="184641"/>
        <n v="185047"/>
        <n v="185350"/>
        <n v="185384"/>
        <n v="185385"/>
        <n v="185399"/>
        <n v="185433"/>
        <n v="185444"/>
        <n v="185556"/>
        <n v="185808"/>
        <n v="185856"/>
        <n v="185953"/>
        <n v="185985"/>
        <n v="186074"/>
        <n v="186233"/>
        <n v="186284"/>
        <n v="186350"/>
        <n v="186354"/>
        <n v="186423"/>
        <n v="186441"/>
        <n v="186520"/>
        <n v="186690"/>
        <n v="186702"/>
        <n v="186706"/>
        <n v="186769"/>
        <n v="186941"/>
        <n v="186943"/>
        <n v="187048"/>
        <n v="187103"/>
        <n v="187125"/>
        <n v="187160"/>
        <n v="187197"/>
        <n v="187311"/>
        <n v="187449"/>
        <n v="187454"/>
        <n v="187457"/>
        <n v="187492"/>
        <n v="187545"/>
        <n v="187620"/>
        <n v="187730"/>
        <n v="187891"/>
        <n v="187935"/>
        <n v="187941"/>
        <n v="187948"/>
        <n v="188017"/>
        <n v="188053"/>
        <n v="188152"/>
        <n v="188195"/>
        <n v="188208"/>
        <n v="188269"/>
        <n v="188423"/>
        <n v="188478"/>
        <n v="188546"/>
        <n v="188622"/>
        <n v="188629"/>
        <n v="188654"/>
        <n v="188655"/>
        <n v="188799"/>
        <n v="188819"/>
        <n v="188882"/>
        <n v="188897"/>
        <n v="188906"/>
        <n v="188986"/>
        <n v="189051"/>
        <n v="189117"/>
        <n v="189123"/>
        <n v="189164"/>
        <n v="189174"/>
        <n v="189193"/>
        <n v="189208"/>
        <n v="189219"/>
        <n v="189229"/>
        <n v="189259"/>
        <n v="189334"/>
        <n v="189335"/>
        <n v="189407"/>
        <n v="189494"/>
        <n v="189511"/>
        <n v="189593"/>
        <n v="189649"/>
        <n v="189659"/>
        <n v="189728"/>
        <n v="189771"/>
        <n v="189903"/>
        <n v="189916"/>
        <n v="189933"/>
        <n v="189960"/>
        <n v="190023"/>
        <n v="190050"/>
        <n v="190225"/>
        <n v="190227"/>
        <n v="190239"/>
        <n v="190264"/>
        <n v="190290"/>
        <n v="190445"/>
        <n v="190469"/>
        <n v="190486"/>
        <n v="190529"/>
        <n v="190681"/>
        <n v="190689"/>
        <n v="190704"/>
        <n v="190731"/>
        <n v="190743"/>
        <n v="190764"/>
        <n v="190786"/>
        <n v="190793"/>
        <n v="190837"/>
        <n v="191141"/>
        <n v="191160"/>
        <n v="191162"/>
        <n v="191206"/>
        <n v="191230"/>
        <n v="191262"/>
        <n v="191324"/>
        <n v="191379"/>
        <n v="191408"/>
        <n v="191442"/>
        <n v="191486"/>
        <n v="191510"/>
        <n v="191529"/>
        <n v="191545"/>
        <n v="191551"/>
        <n v="191574"/>
        <n v="191581"/>
        <n v="191585"/>
        <n v="191632"/>
        <n v="191703"/>
        <n v="191709"/>
        <n v="191741"/>
        <n v="191749"/>
        <n v="191757"/>
        <n v="191759"/>
        <n v="191760"/>
        <n v="191781"/>
        <n v="191807"/>
        <n v="191843"/>
        <n v="191857"/>
        <n v="191894"/>
        <n v="191895"/>
        <n v="191931"/>
        <n v="191939"/>
        <n v="191950"/>
        <n v="191985"/>
        <n v="192018"/>
        <n v="192046"/>
        <n v="192061"/>
        <n v="192065"/>
        <n v="192090"/>
        <n v="192124"/>
        <n v="192183"/>
        <n v="192241"/>
        <n v="192246"/>
        <n v="192272"/>
        <n v="192285"/>
        <m/>
      </sharedItems>
      <extLst>
        <ext xmlns:x15="http://schemas.microsoft.com/office/spreadsheetml/2010/11/main" uri="{4F2E5C28-24EA-4eb8-9CBF-B6C8F9C3D259}">
          <x15:cachedUniqueNames>
            <x15:cachedUniqueName index="0" name="[Tabela2].[IDC].&amp;[52245]"/>
            <x15:cachedUniqueName index="1" name="[Tabela2].[IDC].&amp;[52247]"/>
            <x15:cachedUniqueName index="2" name="[Tabela2].[IDC].&amp;[52381]"/>
            <x15:cachedUniqueName index="3" name="[Tabela2].[IDC].&amp;[53111]"/>
            <x15:cachedUniqueName index="4" name="[Tabela2].[IDC].&amp;[55988]"/>
            <x15:cachedUniqueName index="5" name="[Tabela2].[IDC].&amp;[61579]"/>
            <x15:cachedUniqueName index="6" name="[Tabela2].[IDC].&amp;[62492]"/>
            <x15:cachedUniqueName index="7" name="[Tabela2].[IDC].&amp;[63694]"/>
            <x15:cachedUniqueName index="8" name="[Tabela2].[IDC].&amp;[66820]"/>
            <x15:cachedUniqueName index="9" name="[Tabela2].[IDC].&amp;[66834]"/>
            <x15:cachedUniqueName index="10" name="[Tabela2].[IDC].&amp;[67800]"/>
            <x15:cachedUniqueName index="11" name="[Tabela2].[IDC].&amp;[69981]"/>
            <x15:cachedUniqueName index="12" name="[Tabela2].[IDC].&amp;[73333]"/>
            <x15:cachedUniqueName index="13" name="[Tabela2].[IDC].&amp;[74157]"/>
            <x15:cachedUniqueName index="14" name="[Tabela2].[IDC].&amp;[74763]"/>
            <x15:cachedUniqueName index="15" name="[Tabela2].[IDC].&amp;[74844]"/>
            <x15:cachedUniqueName index="16" name="[Tabela2].[IDC].&amp;[77041]"/>
            <x15:cachedUniqueName index="17" name="[Tabela2].[IDC].&amp;[77452]"/>
            <x15:cachedUniqueName index="18" name="[Tabela2].[IDC].&amp;[78038]"/>
            <x15:cachedUniqueName index="19" name="[Tabela2].[IDC].&amp;[78751]"/>
            <x15:cachedUniqueName index="20" name="[Tabela2].[IDC].&amp;[80510]"/>
            <x15:cachedUniqueName index="21" name="[Tabela2].[IDC].&amp;[82816]"/>
            <x15:cachedUniqueName index="22" name="[Tabela2].[IDC].&amp;[83279]"/>
            <x15:cachedUniqueName index="23" name="[Tabela2].[IDC].&amp;[83948]"/>
            <x15:cachedUniqueName index="24" name="[Tabela2].[IDC].&amp;[84056]"/>
            <x15:cachedUniqueName index="25" name="[Tabela2].[IDC].&amp;[84396]"/>
            <x15:cachedUniqueName index="26" name="[Tabela2].[IDC].&amp;[86129]"/>
            <x15:cachedUniqueName index="27" name="[Tabela2].[IDC].&amp;[87204]"/>
            <x15:cachedUniqueName index="28" name="[Tabela2].[IDC].&amp;[88228]"/>
            <x15:cachedUniqueName index="29" name="[Tabela2].[IDC].&amp;[88559]"/>
            <x15:cachedUniqueName index="30" name="[Tabela2].[IDC].&amp;[90701]"/>
            <x15:cachedUniqueName index="31" name="[Tabela2].[IDC].&amp;[92163]"/>
            <x15:cachedUniqueName index="32" name="[Tabela2].[IDC].&amp;[93212]"/>
            <x15:cachedUniqueName index="33" name="[Tabela2].[IDC].&amp;[95971]"/>
            <x15:cachedUniqueName index="34" name="[Tabela2].[IDC].&amp;[96586]"/>
            <x15:cachedUniqueName index="35" name="[Tabela2].[IDC].&amp;[98186]"/>
            <x15:cachedUniqueName index="36" name="[Tabela2].[IDC].&amp;[98749]"/>
            <x15:cachedUniqueName index="37" name="[Tabela2].[IDC].&amp;[99565]"/>
            <x15:cachedUniqueName index="38" name="[Tabela2].[IDC].&amp;[99582]"/>
            <x15:cachedUniqueName index="39" name="[Tabela2].[IDC].&amp;[100871]"/>
            <x15:cachedUniqueName index="40" name="[Tabela2].[IDC].&amp;[101128]"/>
            <x15:cachedUniqueName index="41" name="[Tabela2].[IDC].&amp;[102352]"/>
            <x15:cachedUniqueName index="42" name="[Tabela2].[IDC].&amp;[103593]"/>
            <x15:cachedUniqueName index="43" name="[Tabela2].[IDC].&amp;[105715]"/>
            <x15:cachedUniqueName index="44" name="[Tabela2].[IDC].&amp;[109691]"/>
            <x15:cachedUniqueName index="45" name="[Tabela2].[IDC].&amp;[111369]"/>
            <x15:cachedUniqueName index="46" name="[Tabela2].[IDC].&amp;[111618]"/>
            <x15:cachedUniqueName index="47" name="[Tabela2].[IDC].&amp;[114982]"/>
            <x15:cachedUniqueName index="48" name="[Tabela2].[IDC].&amp;[115975]"/>
            <x15:cachedUniqueName index="49" name="[Tabela2].[IDC].&amp;[116380]"/>
            <x15:cachedUniqueName index="50" name="[Tabela2].[IDC].&amp;[117168]"/>
            <x15:cachedUniqueName index="51" name="[Tabela2].[IDC].&amp;[124395]"/>
            <x15:cachedUniqueName index="52" name="[Tabela2].[IDC].&amp;[126548]"/>
            <x15:cachedUniqueName index="53" name="[Tabela2].[IDC].&amp;[127766]"/>
            <x15:cachedUniqueName index="54" name="[Tabela2].[IDC].&amp;[129876]"/>
            <x15:cachedUniqueName index="55" name="[Tabela2].[IDC].&amp;[134770]"/>
            <x15:cachedUniqueName index="56" name="[Tabela2].[IDC].&amp;[134911]"/>
            <x15:cachedUniqueName index="57" name="[Tabela2].[IDC].&amp;[134927]"/>
            <x15:cachedUniqueName index="58" name="[Tabela2].[IDC].&amp;[135942]"/>
            <x15:cachedUniqueName index="59" name="[Tabela2].[IDC].&amp;[138393]"/>
            <x15:cachedUniqueName index="60" name="[Tabela2].[IDC].&amp;[138424]"/>
            <x15:cachedUniqueName index="61" name="[Tabela2].[IDC].&amp;[139032]"/>
            <x15:cachedUniqueName index="62" name="[Tabela2].[IDC].&amp;[140334]"/>
            <x15:cachedUniqueName index="63" name="[Tabela2].[IDC].&amp;[141302]"/>
            <x15:cachedUniqueName index="64" name="[Tabela2].[IDC].&amp;[143463]"/>
            <x15:cachedUniqueName index="65" name="[Tabela2].[IDC].&amp;[143478]"/>
            <x15:cachedUniqueName index="66" name="[Tabela2].[IDC].&amp;[144269]"/>
            <x15:cachedUniqueName index="67" name="[Tabela2].[IDC].&amp;[144308]"/>
            <x15:cachedUniqueName index="68" name="[Tabela2].[IDC].&amp;[145355]"/>
            <x15:cachedUniqueName index="69" name="[Tabela2].[IDC].&amp;[146686]"/>
            <x15:cachedUniqueName index="70" name="[Tabela2].[IDC].&amp;[146771]"/>
            <x15:cachedUniqueName index="71" name="[Tabela2].[IDC].&amp;[146961]"/>
            <x15:cachedUniqueName index="72" name="[Tabela2].[IDC].&amp;[147936]"/>
            <x15:cachedUniqueName index="73" name="[Tabela2].[IDC].&amp;[148183]"/>
            <x15:cachedUniqueName index="74" name="[Tabela2].[IDC].&amp;[151531]"/>
            <x15:cachedUniqueName index="75" name="[Tabela2].[IDC].&amp;[152823]"/>
            <x15:cachedUniqueName index="76" name="[Tabela2].[IDC].&amp;[153700]"/>
            <x15:cachedUniqueName index="77" name="[Tabela2].[IDC].&amp;[154480]"/>
            <x15:cachedUniqueName index="78" name="[Tabela2].[IDC].&amp;[154508]"/>
            <x15:cachedUniqueName index="79" name="[Tabela2].[IDC].&amp;[154589]"/>
            <x15:cachedUniqueName index="80" name="[Tabela2].[IDC].&amp;[155784]"/>
            <x15:cachedUniqueName index="81" name="[Tabela2].[IDC].&amp;[156080]"/>
            <x15:cachedUniqueName index="82" name="[Tabela2].[IDC].&amp;[158319]"/>
            <x15:cachedUniqueName index="83" name="[Tabela2].[IDC].&amp;[158635]"/>
            <x15:cachedUniqueName index="84" name="[Tabela2].[IDC].&amp;[163980]"/>
            <x15:cachedUniqueName index="85" name="[Tabela2].[IDC].&amp;[164406]"/>
            <x15:cachedUniqueName index="86" name="[Tabela2].[IDC].&amp;[165893]"/>
            <x15:cachedUniqueName index="87" name="[Tabela2].[IDC].&amp;[167616]"/>
            <x15:cachedUniqueName index="88" name="[Tabela2].[IDC].&amp;[167617]"/>
            <x15:cachedUniqueName index="89" name="[Tabela2].[IDC].&amp;[168216]"/>
            <x15:cachedUniqueName index="90" name="[Tabela2].[IDC].&amp;[168797]"/>
            <x15:cachedUniqueName index="91" name="[Tabela2].[IDC].&amp;[171485]"/>
            <x15:cachedUniqueName index="92" name="[Tabela2].[IDC].&amp;[171620]"/>
            <x15:cachedUniqueName index="93" name="[Tabela2].[IDC].&amp;[171726]"/>
            <x15:cachedUniqueName index="94" name="[Tabela2].[IDC].&amp;[171956]"/>
            <x15:cachedUniqueName index="95" name="[Tabela2].[IDC].&amp;[172325]"/>
            <x15:cachedUniqueName index="96" name="[Tabela2].[IDC].&amp;[172567]"/>
            <x15:cachedUniqueName index="97" name="[Tabela2].[IDC].&amp;[172716]"/>
            <x15:cachedUniqueName index="98" name="[Tabela2].[IDC].&amp;[172861]"/>
            <x15:cachedUniqueName index="99" name="[Tabela2].[IDC].&amp;[175128]"/>
            <x15:cachedUniqueName index="100" name="[Tabela2].[IDC].&amp;[175188]"/>
            <x15:cachedUniqueName index="101" name="[Tabela2].[IDC].&amp;[175420]"/>
            <x15:cachedUniqueName index="102" name="[Tabela2].[IDC].&amp;[175435]"/>
            <x15:cachedUniqueName index="103" name="[Tabela2].[IDC].&amp;[175541]"/>
            <x15:cachedUniqueName index="104" name="[Tabela2].[IDC].&amp;[176059]"/>
            <x15:cachedUniqueName index="105" name="[Tabela2].[IDC].&amp;[176241]"/>
            <x15:cachedUniqueName index="106" name="[Tabela2].[IDC].&amp;[176458]"/>
            <x15:cachedUniqueName index="107" name="[Tabela2].[IDC].&amp;[177852]"/>
            <x15:cachedUniqueName index="108" name="[Tabela2].[IDC].&amp;[178116]"/>
            <x15:cachedUniqueName index="109" name="[Tabela2].[IDC].&amp;[178263]"/>
            <x15:cachedUniqueName index="110" name="[Tabela2].[IDC].&amp;[178310]"/>
            <x15:cachedUniqueName index="111" name="[Tabela2].[IDC].&amp;[178358]"/>
            <x15:cachedUniqueName index="112" name="[Tabela2].[IDC].&amp;[178427]"/>
            <x15:cachedUniqueName index="113" name="[Tabela2].[IDC].&amp;[178841]"/>
            <x15:cachedUniqueName index="114" name="[Tabela2].[IDC].&amp;[179287]"/>
            <x15:cachedUniqueName index="115" name="[Tabela2].[IDC].&amp;[179364]"/>
            <x15:cachedUniqueName index="116" name="[Tabela2].[IDC].&amp;[179466]"/>
            <x15:cachedUniqueName index="117" name="[Tabela2].[IDC].&amp;[179531]"/>
            <x15:cachedUniqueName index="118" name="[Tabela2].[IDC].&amp;[180140]"/>
            <x15:cachedUniqueName index="119" name="[Tabela2].[IDC].&amp;[180738]"/>
            <x15:cachedUniqueName index="120" name="[Tabela2].[IDC].&amp;[180991]"/>
            <x15:cachedUniqueName index="121" name="[Tabela2].[IDC].&amp;[181064]"/>
            <x15:cachedUniqueName index="122" name="[Tabela2].[IDC].&amp;[181089]"/>
            <x15:cachedUniqueName index="123" name="[Tabela2].[IDC].&amp;[182457]"/>
            <x15:cachedUniqueName index="124" name="[Tabela2].[IDC].&amp;[182510]"/>
            <x15:cachedUniqueName index="125" name="[Tabela2].[IDC].&amp;[183156]"/>
            <x15:cachedUniqueName index="126" name="[Tabela2].[IDC].&amp;[183542]"/>
            <x15:cachedUniqueName index="127" name="[Tabela2].[IDC].&amp;[183555]"/>
            <x15:cachedUniqueName index="128" name="[Tabela2].[IDC].&amp;[184066]"/>
            <x15:cachedUniqueName index="129" name="[Tabela2].[IDC].&amp;[184203]"/>
            <x15:cachedUniqueName index="130" name="[Tabela2].[IDC].&amp;[184278]"/>
            <x15:cachedUniqueName index="131" name="[Tabela2].[IDC].&amp;[184300]"/>
            <x15:cachedUniqueName index="132" name="[Tabela2].[IDC].&amp;[184307]"/>
            <x15:cachedUniqueName index="133" name="[Tabela2].[IDC].&amp;[184359]"/>
            <x15:cachedUniqueName index="134" name="[Tabela2].[IDC].&amp;[184603]"/>
            <x15:cachedUniqueName index="135" name="[Tabela2].[IDC].&amp;[184870]"/>
            <x15:cachedUniqueName index="136" name="[Tabela2].[IDC].&amp;[185243]"/>
            <x15:cachedUniqueName index="137" name="[Tabela2].[IDC].&amp;[185261]"/>
            <x15:cachedUniqueName index="138" name="[Tabela2].[IDC].&amp;[185319]"/>
            <x15:cachedUniqueName index="139" name="[Tabela2].[IDC].&amp;[185436]"/>
            <x15:cachedUniqueName index="140" name="[Tabela2].[IDC].&amp;[185630]"/>
            <x15:cachedUniqueName index="141" name="[Tabela2].[IDC].&amp;[185702]"/>
            <x15:cachedUniqueName index="142" name="[Tabela2].[IDC].&amp;[185923]"/>
            <x15:cachedUniqueName index="143" name="[Tabela2].[IDC].&amp;[185961]"/>
            <x15:cachedUniqueName index="144" name="[Tabela2].[IDC].&amp;[185999]"/>
            <x15:cachedUniqueName index="145" name="[Tabela2].[IDC].&amp;[186219]"/>
            <x15:cachedUniqueName index="146" name="[Tabela2].[IDC].&amp;[186342]"/>
            <x15:cachedUniqueName index="147" name="[Tabela2].[IDC].&amp;[186406]"/>
            <x15:cachedUniqueName index="148" name="[Tabela2].[IDC].&amp;[186510]"/>
            <x15:cachedUniqueName index="149" name="[Tabela2].[IDC].&amp;[186685]"/>
            <x15:cachedUniqueName index="150" name="[Tabela2].[IDC].&amp;[186784]"/>
            <x15:cachedUniqueName index="151" name="[Tabela2].[IDC].&amp;[186803]"/>
            <x15:cachedUniqueName index="152" name="[Tabela2].[IDC].&amp;[187542]"/>
            <x15:cachedUniqueName index="153" name="[Tabela2].[IDC].&amp;[187543]"/>
            <x15:cachedUniqueName index="154" name="[Tabela2].[IDC].&amp;[187551]"/>
            <x15:cachedUniqueName index="155" name="[Tabela2].[IDC].&amp;[187568]"/>
            <x15:cachedUniqueName index="156" name="[Tabela2].[IDC].&amp;[187610]"/>
            <x15:cachedUniqueName index="157" name="[Tabela2].[IDC].&amp;[187619]"/>
            <x15:cachedUniqueName index="158" name="[Tabela2].[IDC].&amp;[187653]"/>
            <x15:cachedUniqueName index="159" name="[Tabela2].[IDC].&amp;[187658]"/>
            <x15:cachedUniqueName index="160" name="[Tabela2].[IDC].&amp;[187694]"/>
            <x15:cachedUniqueName index="161" name="[Tabela2].[IDC].&amp;[187882]"/>
            <x15:cachedUniqueName index="162" name="[Tabela2].[IDC].&amp;[188061]"/>
            <x15:cachedUniqueName index="163" name="[Tabela2].[IDC].&amp;[188062]"/>
            <x15:cachedUniqueName index="164" name="[Tabela2].[IDC].&amp;[188106]"/>
            <x15:cachedUniqueName index="165" name="[Tabela2].[IDC].&amp;[188401]"/>
            <x15:cachedUniqueName index="166" name="[Tabela2].[IDC].&amp;[188451]"/>
            <x15:cachedUniqueName index="167" name="[Tabela2].[IDC].&amp;[188530]"/>
            <x15:cachedUniqueName index="168" name="[Tabela2].[IDC].&amp;[188557]"/>
            <x15:cachedUniqueName index="169" name="[Tabela2].[IDC].&amp;[188633]"/>
            <x15:cachedUniqueName index="170" name="[Tabela2].[IDC].&amp;[188701]"/>
            <x15:cachedUniqueName index="171" name="[Tabela2].[IDC].&amp;[188719]"/>
            <x15:cachedUniqueName index="172" name="[Tabela2].[IDC].&amp;[188840]"/>
            <x15:cachedUniqueName index="173" name="[Tabela2].[IDC].&amp;[188860]"/>
            <x15:cachedUniqueName index="174" name="[Tabela2].[IDC].&amp;[188987]"/>
            <x15:cachedUniqueName index="175" name="[Tabela2].[IDC].&amp;[189054]"/>
            <x15:cachedUniqueName index="176" name="[Tabela2].[IDC].&amp;[189959]"/>
            <x15:cachedUniqueName index="177" name="[Tabela2].[IDC].&amp;[190245]"/>
            <x15:cachedUniqueName index="178" name="[Tabela2].[IDC].&amp;[190345]"/>
            <x15:cachedUniqueName index="179" name="[Tabela2].[IDC].&amp;[190501]"/>
            <x15:cachedUniqueName index="180" name="[Tabela2].[IDC].&amp;[190502]"/>
            <x15:cachedUniqueName index="181" name="[Tabela2].[IDC].&amp;[190608]"/>
            <x15:cachedUniqueName index="182" name="[Tabela2].[IDC].&amp;[190673]"/>
            <x15:cachedUniqueName index="183" name="[Tabela2].[IDC].&amp;[190678]"/>
            <x15:cachedUniqueName index="184" name="[Tabela2].[IDC].&amp;[191355]"/>
            <x15:cachedUniqueName index="185" name="[Tabela2].[IDC].&amp;[191388]"/>
            <x15:cachedUniqueName index="186" name="[Tabela2].[IDC].&amp;[191434]"/>
            <x15:cachedUniqueName index="187" name="[Tabela2].[IDC].&amp;[191435]"/>
            <x15:cachedUniqueName index="188" name="[Tabela2].[IDC].&amp;[191590]"/>
            <x15:cachedUniqueName index="189" name="[Tabela2].[IDC].&amp;[191598]"/>
            <x15:cachedUniqueName index="190" name="[Tabela2].[IDC].&amp;[192149]"/>
            <x15:cachedUniqueName index="191" name="[Tabela2].[IDC].&amp;[41201]"/>
            <x15:cachedUniqueName index="192" name="[Tabela2].[IDC].&amp;[48320]"/>
            <x15:cachedUniqueName index="193" name="[Tabela2].[IDC].&amp;[48938]"/>
            <x15:cachedUniqueName index="194" name="[Tabela2].[IDC].&amp;[50420]"/>
            <x15:cachedUniqueName index="195" name="[Tabela2].[IDC].&amp;[52042]"/>
            <x15:cachedUniqueName index="196" name="[Tabela2].[IDC].&amp;[52267]"/>
            <x15:cachedUniqueName index="197" name="[Tabela2].[IDC].&amp;[52480]"/>
            <x15:cachedUniqueName index="198" name="[Tabela2].[IDC].&amp;[53972]"/>
            <x15:cachedUniqueName index="199" name="[Tabela2].[IDC].&amp;[54251]"/>
            <x15:cachedUniqueName index="200" name="[Tabela2].[IDC].&amp;[54911]"/>
            <x15:cachedUniqueName index="201" name="[Tabela2].[IDC].&amp;[55517]"/>
            <x15:cachedUniqueName index="202" name="[Tabela2].[IDC].&amp;[60654]"/>
            <x15:cachedUniqueName index="203" name="[Tabela2].[IDC].&amp;[61999]"/>
            <x15:cachedUniqueName index="204" name="[Tabela2].[IDC].&amp;[62267]"/>
            <x15:cachedUniqueName index="205" name="[Tabela2].[IDC].&amp;[68062]"/>
            <x15:cachedUniqueName index="206" name="[Tabela2].[IDC].&amp;[68081]"/>
            <x15:cachedUniqueName index="207" name="[Tabela2].[IDC].&amp;[68359]"/>
            <x15:cachedUniqueName index="208" name="[Tabela2].[IDC].&amp;[73281]"/>
            <x15:cachedUniqueName index="209" name="[Tabela2].[IDC].&amp;[74674]"/>
            <x15:cachedUniqueName index="210" name="[Tabela2].[IDC].&amp;[76104]"/>
            <x15:cachedUniqueName index="211" name="[Tabela2].[IDC].&amp;[79716]"/>
            <x15:cachedUniqueName index="212" name="[Tabela2].[IDC].&amp;[80414]"/>
            <x15:cachedUniqueName index="213" name="[Tabela2].[IDC].&amp;[80558]"/>
            <x15:cachedUniqueName index="214" name="[Tabela2].[IDC].&amp;[90365]"/>
            <x15:cachedUniqueName index="215" name="[Tabela2].[IDC].&amp;[90754]"/>
            <x15:cachedUniqueName index="216" name="[Tabela2].[IDC].&amp;[91935]"/>
            <x15:cachedUniqueName index="217" name="[Tabela2].[IDC].&amp;[94413]"/>
            <x15:cachedUniqueName index="218" name="[Tabela2].[IDC].&amp;[106473]"/>
            <x15:cachedUniqueName index="219" name="[Tabela2].[IDC].&amp;[114901]"/>
            <x15:cachedUniqueName index="220" name="[Tabela2].[IDC].&amp;[118226]"/>
            <x15:cachedUniqueName index="221" name="[Tabela2].[IDC].&amp;[118765]"/>
            <x15:cachedUniqueName index="222" name="[Tabela2].[IDC].&amp;[118790]"/>
            <x15:cachedUniqueName index="223" name="[Tabela2].[IDC].&amp;[122083]"/>
            <x15:cachedUniqueName index="224" name="[Tabela2].[IDC].&amp;[128357]"/>
            <x15:cachedUniqueName index="225" name="[Tabela2].[IDC].&amp;[128978]"/>
            <x15:cachedUniqueName index="226" name="[Tabela2].[IDC].&amp;[129081]"/>
            <x15:cachedUniqueName index="227" name="[Tabela2].[IDC].&amp;[130981]"/>
            <x15:cachedUniqueName index="228" name="[Tabela2].[IDC].&amp;[133319]"/>
            <x15:cachedUniqueName index="229" name="[Tabela2].[IDC].&amp;[134907]"/>
            <x15:cachedUniqueName index="230" name="[Tabela2].[IDC].&amp;[142655]"/>
            <x15:cachedUniqueName index="231" name="[Tabela2].[IDC].&amp;[146440]"/>
            <x15:cachedUniqueName index="232" name="[Tabela2].[IDC].&amp;[146580]"/>
            <x15:cachedUniqueName index="233" name="[Tabela2].[IDC].&amp;[147210]"/>
            <x15:cachedUniqueName index="234" name="[Tabela2].[IDC].&amp;[149536]"/>
            <x15:cachedUniqueName index="235" name="[Tabela2].[IDC].&amp;[151512]"/>
            <x15:cachedUniqueName index="236" name="[Tabela2].[IDC].&amp;[154296]"/>
            <x15:cachedUniqueName index="237" name="[Tabela2].[IDC].&amp;[154388]"/>
            <x15:cachedUniqueName index="238" name="[Tabela2].[IDC].&amp;[155118]"/>
            <x15:cachedUniqueName index="239" name="[Tabela2].[IDC].&amp;[156876]"/>
            <x15:cachedUniqueName index="240" name="[Tabela2].[IDC].&amp;[157700]"/>
            <x15:cachedUniqueName index="241" name="[Tabela2].[IDC].&amp;[157832]"/>
            <x15:cachedUniqueName index="242" name="[Tabela2].[IDC].&amp;[158868]"/>
            <x15:cachedUniqueName index="243" name="[Tabela2].[IDC].&amp;[162999]"/>
            <x15:cachedUniqueName index="244" name="[Tabela2].[IDC].&amp;[163157]"/>
            <x15:cachedUniqueName index="245" name="[Tabela2].[IDC].&amp;[166190]"/>
            <x15:cachedUniqueName index="246" name="[Tabela2].[IDC].&amp;[166402]"/>
            <x15:cachedUniqueName index="247" name="[Tabela2].[IDC].&amp;[167220]"/>
            <x15:cachedUniqueName index="248" name="[Tabela2].[IDC].&amp;[168161]"/>
            <x15:cachedUniqueName index="249" name="[Tabela2].[IDC].&amp;[169275]"/>
            <x15:cachedUniqueName index="250" name="[Tabela2].[IDC].&amp;[169354]"/>
            <x15:cachedUniqueName index="251" name="[Tabela2].[IDC].&amp;[169714]"/>
            <x15:cachedUniqueName index="252" name="[Tabela2].[IDC].&amp;[169777]"/>
            <x15:cachedUniqueName index="253" name="[Tabela2].[IDC].&amp;[170830]"/>
            <x15:cachedUniqueName index="254" name="[Tabela2].[IDC].&amp;[171285]"/>
            <x15:cachedUniqueName index="255" name="[Tabela2].[IDC].&amp;[171351]"/>
            <x15:cachedUniqueName index="256" name="[Tabela2].[IDC].&amp;[172043]"/>
            <x15:cachedUniqueName index="257" name="[Tabela2].[IDC].&amp;[172242]"/>
            <x15:cachedUniqueName index="258" name="[Tabela2].[IDC].&amp;[172864]"/>
            <x15:cachedUniqueName index="259" name="[Tabela2].[IDC].&amp;[173928]"/>
            <x15:cachedUniqueName index="260" name="[Tabela2].[IDC].&amp;[174120]"/>
            <x15:cachedUniqueName index="261" name="[Tabela2].[IDC].&amp;[174922]"/>
            <x15:cachedUniqueName index="262" name="[Tabela2].[IDC].&amp;[175749]"/>
            <x15:cachedUniqueName index="263" name="[Tabela2].[IDC].&amp;[175969]"/>
            <x15:cachedUniqueName index="264" name="[Tabela2].[IDC].&amp;[176045]"/>
            <x15:cachedUniqueName index="265" name="[Tabela2].[IDC].&amp;[176052]"/>
            <x15:cachedUniqueName index="266" name="[Tabela2].[IDC].&amp;[176150]"/>
            <x15:cachedUniqueName index="267" name="[Tabela2].[IDC].&amp;[176204]"/>
            <x15:cachedUniqueName index="268" name="[Tabela2].[IDC].&amp;[176559]"/>
            <x15:cachedUniqueName index="269" name="[Tabela2].[IDC].&amp;[176614]"/>
            <x15:cachedUniqueName index="270" name="[Tabela2].[IDC].&amp;[176906]"/>
            <x15:cachedUniqueName index="271" name="[Tabela2].[IDC].&amp;[176968]"/>
            <x15:cachedUniqueName index="272" name="[Tabela2].[IDC].&amp;[177272]"/>
            <x15:cachedUniqueName index="273" name="[Tabela2].[IDC].&amp;[177280]"/>
            <x15:cachedUniqueName index="274" name="[Tabela2].[IDC].&amp;[177457]"/>
            <x15:cachedUniqueName index="275" name="[Tabela2].[IDC].&amp;[177584]"/>
            <x15:cachedUniqueName index="276" name="[Tabela2].[IDC].&amp;[178199]"/>
            <x15:cachedUniqueName index="277" name="[Tabela2].[IDC].&amp;[178323]"/>
            <x15:cachedUniqueName index="278" name="[Tabela2].[IDC].&amp;[178591]"/>
            <x15:cachedUniqueName index="279" name="[Tabela2].[IDC].&amp;[178736]"/>
            <x15:cachedUniqueName index="280" name="[Tabela2].[IDC].&amp;[178845]"/>
            <x15:cachedUniqueName index="281" name="[Tabela2].[IDC].&amp;[178962]"/>
            <x15:cachedUniqueName index="282" name="[Tabela2].[IDC].&amp;[179019]"/>
            <x15:cachedUniqueName index="283" name="[Tabela2].[IDC].&amp;[179177]"/>
            <x15:cachedUniqueName index="284" name="[Tabela2].[IDC].&amp;[179268]"/>
            <x15:cachedUniqueName index="285" name="[Tabela2].[IDC].&amp;[179381]"/>
            <x15:cachedUniqueName index="286" name="[Tabela2].[IDC].&amp;[179387]"/>
            <x15:cachedUniqueName index="287" name="[Tabela2].[IDC].&amp;[179714]"/>
            <x15:cachedUniqueName index="288" name="[Tabela2].[IDC].&amp;[179781]"/>
            <x15:cachedUniqueName index="289" name="[Tabela2].[IDC].&amp;[179857]"/>
            <x15:cachedUniqueName index="290" name="[Tabela2].[IDC].&amp;[179968]"/>
            <x15:cachedUniqueName index="291" name="[Tabela2].[IDC].&amp;[180341]"/>
            <x15:cachedUniqueName index="292" name="[Tabela2].[IDC].&amp;[181436]"/>
            <x15:cachedUniqueName index="293" name="[Tabela2].[IDC].&amp;[182077]"/>
            <x15:cachedUniqueName index="294" name="[Tabela2].[IDC].&amp;[182252]"/>
            <x15:cachedUniqueName index="295" name="[Tabela2].[IDC].&amp;[182333]"/>
            <x15:cachedUniqueName index="296" name="[Tabela2].[IDC].&amp;[184634]"/>
            <x15:cachedUniqueName index="297" name="[Tabela2].[IDC].&amp;[185532]"/>
            <x15:cachedUniqueName index="298" name="[Tabela2].[IDC].&amp;[185813]"/>
            <x15:cachedUniqueName index="299" name="[Tabela2].[IDC].&amp;[185882]"/>
            <x15:cachedUniqueName index="300" name="[Tabela2].[IDC].&amp;[186187]"/>
            <x15:cachedUniqueName index="301" name="[Tabela2].[IDC].&amp;[186480]"/>
            <x15:cachedUniqueName index="302" name="[Tabela2].[IDC].&amp;[186552]"/>
            <x15:cachedUniqueName index="303" name="[Tabela2].[IDC].&amp;[186645]"/>
            <x15:cachedUniqueName index="304" name="[Tabela2].[IDC].&amp;[186753]"/>
            <x15:cachedUniqueName index="305" name="[Tabela2].[IDC].&amp;[186909]"/>
            <x15:cachedUniqueName index="306" name="[Tabela2].[IDC].&amp;[187064]"/>
            <x15:cachedUniqueName index="307" name="[Tabela2].[IDC].&amp;[187072]"/>
            <x15:cachedUniqueName index="308" name="[Tabela2].[IDC].&amp;[187506]"/>
            <x15:cachedUniqueName index="309" name="[Tabela2].[IDC].&amp;[187548]"/>
            <x15:cachedUniqueName index="310" name="[Tabela2].[IDC].&amp;[187722]"/>
            <x15:cachedUniqueName index="311" name="[Tabela2].[IDC].&amp;[187723]"/>
            <x15:cachedUniqueName index="312" name="[Tabela2].[IDC].&amp;[187993]"/>
            <x15:cachedUniqueName index="313" name="[Tabela2].[IDC].&amp;[188021]"/>
            <x15:cachedUniqueName index="314" name="[Tabela2].[IDC].&amp;[188105]"/>
            <x15:cachedUniqueName index="315" name="[Tabela2].[IDC].&amp;[188282]"/>
            <x15:cachedUniqueName index="316" name="[Tabela2].[IDC].&amp;[188290]"/>
            <x15:cachedUniqueName index="317" name="[Tabela2].[IDC].&amp;[188368]"/>
            <x15:cachedUniqueName index="318" name="[Tabela2].[IDC].&amp;[188456]"/>
            <x15:cachedUniqueName index="319" name="[Tabela2].[IDC].&amp;[188470]"/>
            <x15:cachedUniqueName index="320" name="[Tabela2].[IDC].&amp;[188795]"/>
            <x15:cachedUniqueName index="321" name="[Tabela2].[IDC].&amp;[188956]"/>
            <x15:cachedUniqueName index="322" name="[Tabela2].[IDC].&amp;[189416]"/>
            <x15:cachedUniqueName index="323" name="[Tabela2].[IDC].&amp;[189458]"/>
            <x15:cachedUniqueName index="324" name="[Tabela2].[IDC].&amp;[189471]"/>
            <x15:cachedUniqueName index="325" name="[Tabela2].[IDC].&amp;[189522]"/>
            <x15:cachedUniqueName index="326" name="[Tabela2].[IDC].&amp;[189822]"/>
            <x15:cachedUniqueName index="327" name="[Tabela2].[IDC].&amp;[190201]"/>
            <x15:cachedUniqueName index="328" name="[Tabela2].[IDC].&amp;[190386]"/>
            <x15:cachedUniqueName index="329" name="[Tabela2].[IDC].&amp;[190446]"/>
            <x15:cachedUniqueName index="330" name="[Tabela2].[IDC].&amp;[191269]"/>
            <x15:cachedUniqueName index="331" name="[Tabela2].[IDC].&amp;[191300]"/>
            <x15:cachedUniqueName index="332" name="[Tabela2].[IDC].&amp;[191307]"/>
            <x15:cachedUniqueName index="333" name="[Tabela2].[IDC].&amp;[191402]"/>
            <x15:cachedUniqueName index="334" name="[Tabela2].[IDC].&amp;[191417]"/>
            <x15:cachedUniqueName index="335" name="[Tabela2].[IDC].&amp;[191419]"/>
            <x15:cachedUniqueName index="336" name="[Tabela2].[IDC].&amp;[191769]"/>
            <x15:cachedUniqueName index="337" name="[Tabela2].[IDC].&amp;[191773]"/>
            <x15:cachedUniqueName index="338" name="[Tabela2].[IDC].&amp;[191870]"/>
            <x15:cachedUniqueName index="339" name="[Tabela2].[IDC].&amp;[192057]"/>
            <x15:cachedUniqueName index="340" name="[Tabela2].[IDC].&amp;[192218]"/>
            <x15:cachedUniqueName index="341" name="[Tabela2].[IDC].&amp;[48445]"/>
            <x15:cachedUniqueName index="342" name="[Tabela2].[IDC].&amp;[48601]"/>
            <x15:cachedUniqueName index="343" name="[Tabela2].[IDC].&amp;[50561]"/>
            <x15:cachedUniqueName index="344" name="[Tabela2].[IDC].&amp;[51712]"/>
            <x15:cachedUniqueName index="345" name="[Tabela2].[IDC].&amp;[57373]"/>
            <x15:cachedUniqueName index="346" name="[Tabela2].[IDC].&amp;[58242]"/>
            <x15:cachedUniqueName index="347" name="[Tabela2].[IDC].&amp;[61995]"/>
            <x15:cachedUniqueName index="348" name="[Tabela2].[IDC].&amp;[65312]"/>
            <x15:cachedUniqueName index="349" name="[Tabela2].[IDC].&amp;[72915]"/>
            <x15:cachedUniqueName index="350" name="[Tabela2].[IDC].&amp;[74139]"/>
            <x15:cachedUniqueName index="351" name="[Tabela2].[IDC].&amp;[75000]"/>
            <x15:cachedUniqueName index="352" name="[Tabela2].[IDC].&amp;[76862]"/>
            <x15:cachedUniqueName index="353" name="[Tabela2].[IDC].&amp;[77709]"/>
            <x15:cachedUniqueName index="354" name="[Tabela2].[IDC].&amp;[78411]"/>
            <x15:cachedUniqueName index="355" name="[Tabela2].[IDC].&amp;[79053]"/>
            <x15:cachedUniqueName index="356" name="[Tabela2].[IDC].&amp;[79090]"/>
            <x15:cachedUniqueName index="357" name="[Tabela2].[IDC].&amp;[80160]"/>
            <x15:cachedUniqueName index="358" name="[Tabela2].[IDC].&amp;[80739]"/>
            <x15:cachedUniqueName index="359" name="[Tabela2].[IDC].&amp;[81343]"/>
            <x15:cachedUniqueName index="360" name="[Tabela2].[IDC].&amp;[81652]"/>
            <x15:cachedUniqueName index="361" name="[Tabela2].[IDC].&amp;[83691]"/>
            <x15:cachedUniqueName index="362" name="[Tabela2].[IDC].&amp;[89880]"/>
            <x15:cachedUniqueName index="363" name="[Tabela2].[IDC].&amp;[99555]"/>
            <x15:cachedUniqueName index="364" name="[Tabela2].[IDC].&amp;[106095]"/>
            <x15:cachedUniqueName index="365" name="[Tabela2].[IDC].&amp;[109938]"/>
            <x15:cachedUniqueName index="366" name="[Tabela2].[IDC].&amp;[110898]"/>
            <x15:cachedUniqueName index="367" name="[Tabela2].[IDC].&amp;[112639]"/>
            <x15:cachedUniqueName index="368" name="[Tabela2].[IDC].&amp;[113031]"/>
            <x15:cachedUniqueName index="369" name="[Tabela2].[IDC].&amp;[118290]"/>
            <x15:cachedUniqueName index="370" name="[Tabela2].[IDC].&amp;[119554]"/>
            <x15:cachedUniqueName index="371" name="[Tabela2].[IDC].&amp;[120101]"/>
            <x15:cachedUniqueName index="372" name="[Tabela2].[IDC].&amp;[120753]"/>
            <x15:cachedUniqueName index="373" name="[Tabela2].[IDC].&amp;[124985]"/>
            <x15:cachedUniqueName index="374" name="[Tabela2].[IDC].&amp;[125160]"/>
            <x15:cachedUniqueName index="375" name="[Tabela2].[IDC].&amp;[126002]"/>
            <x15:cachedUniqueName index="376" name="[Tabela2].[IDC].&amp;[126294]"/>
            <x15:cachedUniqueName index="377" name="[Tabela2].[IDC].&amp;[127672]"/>
            <x15:cachedUniqueName index="378" name="[Tabela2].[IDC].&amp;[128290]"/>
            <x15:cachedUniqueName index="379" name="[Tabela2].[IDC].&amp;[130668]"/>
            <x15:cachedUniqueName index="380" name="[Tabela2].[IDC].&amp;[132499]"/>
            <x15:cachedUniqueName index="381" name="[Tabela2].[IDC].&amp;[132938]"/>
            <x15:cachedUniqueName index="382" name="[Tabela2].[IDC].&amp;[135087]"/>
            <x15:cachedUniqueName index="383" name="[Tabela2].[IDC].&amp;[135366]"/>
            <x15:cachedUniqueName index="384" name="[Tabela2].[IDC].&amp;[137698]"/>
            <x15:cachedUniqueName index="385" name="[Tabela2].[IDC].&amp;[138622]"/>
            <x15:cachedUniqueName index="386" name="[Tabela2].[IDC].&amp;[142717]"/>
            <x15:cachedUniqueName index="387" name="[Tabela2].[IDC].&amp;[143036]"/>
            <x15:cachedUniqueName index="388" name="[Tabela2].[IDC].&amp;[146452]"/>
            <x15:cachedUniqueName index="389" name="[Tabela2].[IDC].&amp;[146537]"/>
            <x15:cachedUniqueName index="390" name="[Tabela2].[IDC].&amp;[146876]"/>
            <x15:cachedUniqueName index="391" name="[Tabela2].[IDC].&amp;[146962]"/>
            <x15:cachedUniqueName index="392" name="[Tabela2].[IDC].&amp;[147019]"/>
            <x15:cachedUniqueName index="393" name="[Tabela2].[IDC].&amp;[150526]"/>
            <x15:cachedUniqueName index="394" name="[Tabela2].[IDC].&amp;[151819]"/>
            <x15:cachedUniqueName index="395" name="[Tabela2].[IDC].&amp;[151988]"/>
            <x15:cachedUniqueName index="396" name="[Tabela2].[IDC].&amp;[152803]"/>
            <x15:cachedUniqueName index="397" name="[Tabela2].[IDC].&amp;[153528]"/>
            <x15:cachedUniqueName index="398" name="[Tabela2].[IDC].&amp;[155858]"/>
            <x15:cachedUniqueName index="399" name="[Tabela2].[IDC].&amp;[155916]"/>
            <x15:cachedUniqueName index="400" name="[Tabela2].[IDC].&amp;[157022]"/>
            <x15:cachedUniqueName index="401" name="[Tabela2].[IDC].&amp;[157556]"/>
            <x15:cachedUniqueName index="402" name="[Tabela2].[IDC].&amp;[158634]"/>
            <x15:cachedUniqueName index="403" name="[Tabela2].[IDC].&amp;[163055]"/>
            <x15:cachedUniqueName index="404" name="[Tabela2].[IDC].&amp;[163959]"/>
            <x15:cachedUniqueName index="405" name="[Tabela2].[IDC].&amp;[167446]"/>
            <x15:cachedUniqueName index="406" name="[Tabela2].[IDC].&amp;[168531]"/>
            <x15:cachedUniqueName index="407" name="[Tabela2].[IDC].&amp;[168576]"/>
            <x15:cachedUniqueName index="408" name="[Tabela2].[IDC].&amp;[168638]"/>
            <x15:cachedUniqueName index="409" name="[Tabela2].[IDC].&amp;[169717]"/>
            <x15:cachedUniqueName index="410" name="[Tabela2].[IDC].&amp;[169945]"/>
            <x15:cachedUniqueName index="411" name="[Tabela2].[IDC].&amp;[170095]"/>
            <x15:cachedUniqueName index="412" name="[Tabela2].[IDC].&amp;[170280]"/>
            <x15:cachedUniqueName index="413" name="[Tabela2].[IDC].&amp;[170418]"/>
            <x15:cachedUniqueName index="414" name="[Tabela2].[IDC].&amp;[170525]"/>
            <x15:cachedUniqueName index="415" name="[Tabela2].[IDC].&amp;[170875]"/>
            <x15:cachedUniqueName index="416" name="[Tabela2].[IDC].&amp;[172517]"/>
            <x15:cachedUniqueName index="417" name="[Tabela2].[IDC].&amp;[173987]"/>
            <x15:cachedUniqueName index="418" name="[Tabela2].[IDC].&amp;[174042]"/>
            <x15:cachedUniqueName index="419" name="[Tabela2].[IDC].&amp;[174055]"/>
            <x15:cachedUniqueName index="420" name="[Tabela2].[IDC].&amp;[174088]"/>
            <x15:cachedUniqueName index="421" name="[Tabela2].[IDC].&amp;[174554]"/>
            <x15:cachedUniqueName index="422" name="[Tabela2].[IDC].&amp;[175038]"/>
            <x15:cachedUniqueName index="423" name="[Tabela2].[IDC].&amp;[175423]"/>
            <x15:cachedUniqueName index="424" name="[Tabela2].[IDC].&amp;[176061]"/>
            <x15:cachedUniqueName index="425" name="[Tabela2].[IDC].&amp;[176215]"/>
            <x15:cachedUniqueName index="426" name="[Tabela2].[IDC].&amp;[176391]"/>
            <x15:cachedUniqueName index="427" name="[Tabela2].[IDC].&amp;[176733]"/>
            <x15:cachedUniqueName index="428" name="[Tabela2].[IDC].&amp;[176841]"/>
            <x15:cachedUniqueName index="429" name="[Tabela2].[IDC].&amp;[177128]"/>
            <x15:cachedUniqueName index="430" name="[Tabela2].[IDC].&amp;[177243]"/>
            <x15:cachedUniqueName index="431" name="[Tabela2].[IDC].&amp;[177531]"/>
            <x15:cachedUniqueName index="432" name="[Tabela2].[IDC].&amp;[177700]"/>
            <x15:cachedUniqueName index="433" name="[Tabela2].[IDC].&amp;[178748]"/>
            <x15:cachedUniqueName index="434" name="[Tabela2].[IDC].&amp;[178798]"/>
            <x15:cachedUniqueName index="435" name="[Tabela2].[IDC].&amp;[178976]"/>
            <x15:cachedUniqueName index="436" name="[Tabela2].[IDC].&amp;[179327]"/>
            <x15:cachedUniqueName index="437" name="[Tabela2].[IDC].&amp;[179663]"/>
            <x15:cachedUniqueName index="438" name="[Tabela2].[IDC].&amp;[179749]"/>
            <x15:cachedUniqueName index="439" name="[Tabela2].[IDC].&amp;[179941]"/>
            <x15:cachedUniqueName index="440" name="[Tabela2].[IDC].&amp;[180027]"/>
            <x15:cachedUniqueName index="441" name="[Tabela2].[IDC].&amp;[180695]"/>
            <x15:cachedUniqueName index="442" name="[Tabela2].[IDC].&amp;[180815]"/>
            <x15:cachedUniqueName index="443" name="[Tabela2].[IDC].&amp;[180959]"/>
            <x15:cachedUniqueName index="444" name="[Tabela2].[IDC].&amp;[181094]"/>
            <x15:cachedUniqueName index="445" name="[Tabela2].[IDC].&amp;[181176]"/>
            <x15:cachedUniqueName index="446" name="[Tabela2].[IDC].&amp;[181268]"/>
            <x15:cachedUniqueName index="447" name="[Tabela2].[IDC].&amp;[181410]"/>
            <x15:cachedUniqueName index="448" name="[Tabela2].[IDC].&amp;[181743]"/>
            <x15:cachedUniqueName index="449" name="[Tabela2].[IDC].&amp;[181840]"/>
            <x15:cachedUniqueName index="450" name="[Tabela2].[IDC].&amp;[181925]"/>
            <x15:cachedUniqueName index="451" name="[Tabela2].[IDC].&amp;[182297]"/>
            <x15:cachedUniqueName index="452" name="[Tabela2].[IDC].&amp;[182438]"/>
            <x15:cachedUniqueName index="453" name="[Tabela2].[IDC].&amp;[182784]"/>
            <x15:cachedUniqueName index="454" name="[Tabela2].[IDC].&amp;[182999]"/>
            <x15:cachedUniqueName index="455" name="[Tabela2].[IDC].&amp;[183346]"/>
            <x15:cachedUniqueName index="456" name="[Tabela2].[IDC].&amp;[183500]"/>
            <x15:cachedUniqueName index="457" name="[Tabela2].[IDC].&amp;[183512]"/>
            <x15:cachedUniqueName index="458" name="[Tabela2].[IDC].&amp;[183708]"/>
            <x15:cachedUniqueName index="459" name="[Tabela2].[IDC].&amp;[183805]"/>
            <x15:cachedUniqueName index="460" name="[Tabela2].[IDC].&amp;[183835]"/>
            <x15:cachedUniqueName index="461" name="[Tabela2].[IDC].&amp;[184153]"/>
            <x15:cachedUniqueName index="462" name="[Tabela2].[IDC].&amp;[184248]"/>
            <x15:cachedUniqueName index="463" name="[Tabela2].[IDC].&amp;[184776]"/>
            <x15:cachedUniqueName index="464" name="[Tabela2].[IDC].&amp;[184904]"/>
            <x15:cachedUniqueName index="465" name="[Tabela2].[IDC].&amp;[184953]"/>
            <x15:cachedUniqueName index="466" name="[Tabela2].[IDC].&amp;[185041]"/>
            <x15:cachedUniqueName index="467" name="[Tabela2].[IDC].&amp;[185250]"/>
            <x15:cachedUniqueName index="468" name="[Tabela2].[IDC].&amp;[185541]"/>
            <x15:cachedUniqueName index="469" name="[Tabela2].[IDC].&amp;[185595]"/>
            <x15:cachedUniqueName index="470" name="[Tabela2].[IDC].&amp;[185778]"/>
            <x15:cachedUniqueName index="471" name="[Tabela2].[IDC].&amp;[186130]"/>
            <x15:cachedUniqueName index="472" name="[Tabela2].[IDC].&amp;[187413]"/>
            <x15:cachedUniqueName index="473" name="[Tabela2].[IDC].&amp;[187417]"/>
            <x15:cachedUniqueName index="474" name="[Tabela2].[IDC].&amp;[187521]"/>
            <x15:cachedUniqueName index="475" name="[Tabela2].[IDC].&amp;[187598]"/>
            <x15:cachedUniqueName index="476" name="[Tabela2].[IDC].&amp;[187638]"/>
            <x15:cachedUniqueName index="477" name="[Tabela2].[IDC].&amp;[187656]"/>
            <x15:cachedUniqueName index="478" name="[Tabela2].[IDC].&amp;[187823]"/>
            <x15:cachedUniqueName index="479" name="[Tabela2].[IDC].&amp;[187991]"/>
            <x15:cachedUniqueName index="480" name="[Tabela2].[IDC].&amp;[188147]"/>
            <x15:cachedUniqueName index="481" name="[Tabela2].[IDC].&amp;[188351]"/>
            <x15:cachedUniqueName index="482" name="[Tabela2].[IDC].&amp;[188355]"/>
            <x15:cachedUniqueName index="483" name="[Tabela2].[IDC].&amp;[189032]"/>
            <x15:cachedUniqueName index="484" name="[Tabela2].[IDC].&amp;[189041]"/>
            <x15:cachedUniqueName index="485" name="[Tabela2].[IDC].&amp;[189080]"/>
            <x15:cachedUniqueName index="486" name="[Tabela2].[IDC].&amp;[189308]"/>
            <x15:cachedUniqueName index="487" name="[Tabela2].[IDC].&amp;[189309]"/>
            <x15:cachedUniqueName index="488" name="[Tabela2].[IDC].&amp;[189316]"/>
            <x15:cachedUniqueName index="489" name="[Tabela2].[IDC].&amp;[189317]"/>
            <x15:cachedUniqueName index="490" name="[Tabela2].[IDC].&amp;[189600]"/>
            <x15:cachedUniqueName index="491" name="[Tabela2].[IDC].&amp;[189675]"/>
            <x15:cachedUniqueName index="492" name="[Tabela2].[IDC].&amp;[189877]"/>
            <x15:cachedUniqueName index="493" name="[Tabela2].[IDC].&amp;[189901]"/>
            <x15:cachedUniqueName index="494" name="[Tabela2].[IDC].&amp;[190080]"/>
            <x15:cachedUniqueName index="495" name="[Tabela2].[IDC].&amp;[190094]"/>
            <x15:cachedUniqueName index="496" name="[Tabela2].[IDC].&amp;[190133]"/>
            <x15:cachedUniqueName index="497" name="[Tabela2].[IDC].&amp;[190171]"/>
            <x15:cachedUniqueName index="498" name="[Tabela2].[IDC].&amp;[190183]"/>
            <x15:cachedUniqueName index="499" name="[Tabela2].[IDC].&amp;[190237]"/>
            <x15:cachedUniqueName index="500" name="[Tabela2].[IDC].&amp;[190389]"/>
            <x15:cachedUniqueName index="501" name="[Tabela2].[IDC].&amp;[190483]"/>
            <x15:cachedUniqueName index="502" name="[Tabela2].[IDC].&amp;[190525]"/>
            <x15:cachedUniqueName index="503" name="[Tabela2].[IDC].&amp;[190831]"/>
            <x15:cachedUniqueName index="504" name="[Tabela2].[IDC].&amp;[190929]"/>
            <x15:cachedUniqueName index="505" name="[Tabela2].[IDC].&amp;[191047]"/>
            <x15:cachedUniqueName index="506" name="[Tabela2].[IDC].&amp;[191126]"/>
            <x15:cachedUniqueName index="507" name="[Tabela2].[IDC].&amp;[191143]"/>
            <x15:cachedUniqueName index="508" name="[Tabela2].[IDC].&amp;[191254]"/>
            <x15:cachedUniqueName index="509" name="[Tabela2].[IDC].&amp;[191325]"/>
            <x15:cachedUniqueName index="510" name="[Tabela2].[IDC].&amp;[191352]"/>
            <x15:cachedUniqueName index="511" name="[Tabela2].[IDC].&amp;[191454]"/>
            <x15:cachedUniqueName index="512" name="[Tabela2].[IDC].&amp;[191475]"/>
            <x15:cachedUniqueName index="513" name="[Tabela2].[IDC].&amp;[191562]"/>
            <x15:cachedUniqueName index="514" name="[Tabela2].[IDC].&amp;[191624]"/>
            <x15:cachedUniqueName index="515" name="[Tabela2].[IDC].&amp;[191784]"/>
            <x15:cachedUniqueName index="516" name="[Tabela2].[IDC].&amp;[191786]"/>
            <x15:cachedUniqueName index="517" name="[Tabela2].[IDC].&amp;[191951]"/>
            <x15:cachedUniqueName index="518" name="[Tabela2].[IDC].&amp;[191958]"/>
            <x15:cachedUniqueName index="519" name="[Tabela2].[IDC].&amp;[191982]"/>
            <x15:cachedUniqueName index="520" name="[Tabela2].[IDC].&amp;[192097]"/>
            <x15:cachedUniqueName index="521" name="[Tabela2].[IDC].&amp;[54403]"/>
            <x15:cachedUniqueName index="522" name="[Tabela2].[IDC].&amp;[54971]"/>
            <x15:cachedUniqueName index="523" name="[Tabela2].[IDC].&amp;[55729]"/>
            <x15:cachedUniqueName index="524" name="[Tabela2].[IDC].&amp;[56433]"/>
            <x15:cachedUniqueName index="525" name="[Tabela2].[IDC].&amp;[56532]"/>
            <x15:cachedUniqueName index="526" name="[Tabela2].[IDC].&amp;[56916]"/>
            <x15:cachedUniqueName index="527" name="[Tabela2].[IDC].&amp;[57543]"/>
            <x15:cachedUniqueName index="528" name="[Tabela2].[IDC].&amp;[58433]"/>
            <x15:cachedUniqueName index="529" name="[Tabela2].[IDC].&amp;[60031]"/>
            <x15:cachedUniqueName index="530" name="[Tabela2].[IDC].&amp;[61004]"/>
            <x15:cachedUniqueName index="531" name="[Tabela2].[IDC].&amp;[61355]"/>
            <x15:cachedUniqueName index="532" name="[Tabela2].[IDC].&amp;[61725]"/>
            <x15:cachedUniqueName index="533" name="[Tabela2].[IDC].&amp;[63049]"/>
            <x15:cachedUniqueName index="534" name="[Tabela2].[IDC].&amp;[66872]"/>
            <x15:cachedUniqueName index="535" name="[Tabela2].[IDC].&amp;[67165]"/>
            <x15:cachedUniqueName index="536" name="[Tabela2].[IDC].&amp;[69388]"/>
            <x15:cachedUniqueName index="537" name="[Tabela2].[IDC].&amp;[73956]"/>
            <x15:cachedUniqueName index="538" name="[Tabela2].[IDC].&amp;[76167]"/>
            <x15:cachedUniqueName index="539" name="[Tabela2].[IDC].&amp;[78999]"/>
            <x15:cachedUniqueName index="540" name="[Tabela2].[IDC].&amp;[89890]"/>
            <x15:cachedUniqueName index="541" name="[Tabela2].[IDC].&amp;[90725]"/>
            <x15:cachedUniqueName index="542" name="[Tabela2].[IDC].&amp;[91428]"/>
            <x15:cachedUniqueName index="543" name="[Tabela2].[IDC].&amp;[93247]"/>
            <x15:cachedUniqueName index="544" name="[Tabela2].[IDC].&amp;[98049]"/>
            <x15:cachedUniqueName index="545" name="[Tabela2].[IDC].&amp;[101246]"/>
            <x15:cachedUniqueName index="546" name="[Tabela2].[IDC].&amp;[107066]"/>
            <x15:cachedUniqueName index="547" name="[Tabela2].[IDC].&amp;[107913]"/>
            <x15:cachedUniqueName index="548" name="[Tabela2].[IDC].&amp;[111403]"/>
            <x15:cachedUniqueName index="549" name="[Tabela2].[IDC].&amp;[117517]"/>
            <x15:cachedUniqueName index="550" name="[Tabela2].[IDC].&amp;[117853]"/>
            <x15:cachedUniqueName index="551" name="[Tabela2].[IDC].&amp;[118499]"/>
            <x15:cachedUniqueName index="552" name="[Tabela2].[IDC].&amp;[126885]"/>
            <x15:cachedUniqueName index="553" name="[Tabela2].[IDC].&amp;[127510]"/>
            <x15:cachedUniqueName index="554" name="[Tabela2].[IDC].&amp;[131768]"/>
            <x15:cachedUniqueName index="555" name="[Tabela2].[IDC].&amp;[133153]"/>
            <x15:cachedUniqueName index="556" name="[Tabela2].[IDC].&amp;[133172]"/>
            <x15:cachedUniqueName index="557" name="[Tabela2].[IDC].&amp;[135398]"/>
            <x15:cachedUniqueName index="558" name="[Tabela2].[IDC].&amp;[141131]"/>
            <x15:cachedUniqueName index="559" name="[Tabela2].[IDC].&amp;[143801]"/>
            <x15:cachedUniqueName index="560" name="[Tabela2].[IDC].&amp;[147368]"/>
            <x15:cachedUniqueName index="561" name="[Tabela2].[IDC].&amp;[147710]"/>
            <x15:cachedUniqueName index="562" name="[Tabela2].[IDC].&amp;[147751]"/>
            <x15:cachedUniqueName index="563" name="[Tabela2].[IDC].&amp;[147756]"/>
            <x15:cachedUniqueName index="564" name="[Tabela2].[IDC].&amp;[148033]"/>
            <x15:cachedUniqueName index="565" name="[Tabela2].[IDC].&amp;[149384]"/>
            <x15:cachedUniqueName index="566" name="[Tabela2].[IDC].&amp;[150179]"/>
            <x15:cachedUniqueName index="567" name="[Tabela2].[IDC].&amp;[150212]"/>
            <x15:cachedUniqueName index="568" name="[Tabela2].[IDC].&amp;[150256]"/>
            <x15:cachedUniqueName index="569" name="[Tabela2].[IDC].&amp;[151865]"/>
            <x15:cachedUniqueName index="570" name="[Tabela2].[IDC].&amp;[153969]"/>
            <x15:cachedUniqueName index="571" name="[Tabela2].[IDC].&amp;[154880]"/>
            <x15:cachedUniqueName index="572" name="[Tabela2].[IDC].&amp;[155141]"/>
            <x15:cachedUniqueName index="573" name="[Tabela2].[IDC].&amp;[157775]"/>
            <x15:cachedUniqueName index="574" name="[Tabela2].[IDC].&amp;[160711]"/>
            <x15:cachedUniqueName index="575" name="[Tabela2].[IDC].&amp;[161112]"/>
            <x15:cachedUniqueName index="576" name="[Tabela2].[IDC].&amp;[165466]"/>
            <x15:cachedUniqueName index="577" name="[Tabela2].[IDC].&amp;[165529]"/>
            <x15:cachedUniqueName index="578" name="[Tabela2].[IDC].&amp;[169944]"/>
            <x15:cachedUniqueName index="579" name="[Tabela2].[IDC].&amp;[170812]"/>
            <x15:cachedUniqueName index="580" name="[Tabela2].[IDC].&amp;[170845]"/>
            <x15:cachedUniqueName index="581" name="[Tabela2].[IDC].&amp;[170906]"/>
            <x15:cachedUniqueName index="582" name="[Tabela2].[IDC].&amp;[170994]"/>
            <x15:cachedUniqueName index="583" name="[Tabela2].[IDC].&amp;[171151]"/>
            <x15:cachedUniqueName index="584" name="[Tabela2].[IDC].&amp;[171323]"/>
            <x15:cachedUniqueName index="585" name="[Tabela2].[IDC].&amp;[172450]"/>
            <x15:cachedUniqueName index="586" name="[Tabela2].[IDC].&amp;[172660]"/>
            <x15:cachedUniqueName index="587" name="[Tabela2].[IDC].&amp;[172695]"/>
            <x15:cachedUniqueName index="588" name="[Tabela2].[IDC].&amp;[175750]"/>
            <x15:cachedUniqueName index="589" name="[Tabela2].[IDC].&amp;[175859]"/>
            <x15:cachedUniqueName index="590" name="[Tabela2].[IDC].&amp;[176111]"/>
            <x15:cachedUniqueName index="591" name="[Tabela2].[IDC].&amp;[176368]"/>
            <x15:cachedUniqueName index="592" name="[Tabela2].[IDC].&amp;[176529]"/>
            <x15:cachedUniqueName index="593" name="[Tabela2].[IDC].&amp;[177202]"/>
            <x15:cachedUniqueName index="594" name="[Tabela2].[IDC].&amp;[177314]"/>
            <x15:cachedUniqueName index="595" name="[Tabela2].[IDC].&amp;[177698]"/>
            <x15:cachedUniqueName index="596" name="[Tabela2].[IDC].&amp;[177699]"/>
            <x15:cachedUniqueName index="597" name="[Tabela2].[IDC].&amp;[177790]"/>
            <x15:cachedUniqueName index="598" name="[Tabela2].[IDC].&amp;[177922]"/>
            <x15:cachedUniqueName index="599" name="[Tabela2].[IDC].&amp;[178088]"/>
            <x15:cachedUniqueName index="600" name="[Tabela2].[IDC].&amp;[178172]"/>
            <x15:cachedUniqueName index="601" name="[Tabela2].[IDC].&amp;[178273]"/>
            <x15:cachedUniqueName index="602" name="[Tabela2].[IDC].&amp;[178603]"/>
            <x15:cachedUniqueName index="603" name="[Tabela2].[IDC].&amp;[178618]"/>
            <x15:cachedUniqueName index="604" name="[Tabela2].[IDC].&amp;[178806]"/>
            <x15:cachedUniqueName index="605" name="[Tabela2].[IDC].&amp;[178980]"/>
            <x15:cachedUniqueName index="606" name="[Tabela2].[IDC].&amp;[179457]"/>
            <x15:cachedUniqueName index="607" name="[Tabela2].[IDC].&amp;[179679]"/>
            <x15:cachedUniqueName index="608" name="[Tabela2].[IDC].&amp;[179728]"/>
            <x15:cachedUniqueName index="609" name="[Tabela2].[IDC].&amp;[179822]"/>
            <x15:cachedUniqueName index="610" name="[Tabela2].[IDC].&amp;[181341]"/>
            <x15:cachedUniqueName index="611" name="[Tabela2].[IDC].&amp;[181773]"/>
            <x15:cachedUniqueName index="612" name="[Tabela2].[IDC].&amp;[182097]"/>
            <x15:cachedUniqueName index="613" name="[Tabela2].[IDC].&amp;[182157]"/>
            <x15:cachedUniqueName index="614" name="[Tabela2].[IDC].&amp;[182164]"/>
            <x15:cachedUniqueName index="615" name="[Tabela2].[IDC].&amp;[182286]"/>
            <x15:cachedUniqueName index="616" name="[Tabela2].[IDC].&amp;[182512]"/>
            <x15:cachedUniqueName index="617" name="[Tabela2].[IDC].&amp;[183011]"/>
            <x15:cachedUniqueName index="618" name="[Tabela2].[IDC].&amp;[183467]"/>
            <x15:cachedUniqueName index="619" name="[Tabela2].[IDC].&amp;[183784]"/>
            <x15:cachedUniqueName index="620" name="[Tabela2].[IDC].&amp;[184190]"/>
            <x15:cachedUniqueName index="621" name="[Tabela2].[IDC].&amp;[184313]"/>
            <x15:cachedUniqueName index="622" name="[Tabela2].[IDC].&amp;[184528]"/>
            <x15:cachedUniqueName index="623" name="[Tabela2].[IDC].&amp;[184574]"/>
            <x15:cachedUniqueName index="624" name="[Tabela2].[IDC].&amp;[184722]"/>
            <x15:cachedUniqueName index="625" name="[Tabela2].[IDC].&amp;[184729]"/>
            <x15:cachedUniqueName index="626" name="[Tabela2].[IDC].&amp;[184854]"/>
            <x15:cachedUniqueName index="627" name="[Tabela2].[IDC].&amp;[184980]"/>
            <x15:cachedUniqueName index="628" name="[Tabela2].[IDC].&amp;[185230]"/>
            <x15:cachedUniqueName index="629" name="[Tabela2].[IDC].&amp;[185449]"/>
            <x15:cachedUniqueName index="630" name="[Tabela2].[IDC].&amp;[185701]"/>
            <x15:cachedUniqueName index="631" name="[Tabela2].[IDC].&amp;[185745]"/>
            <x15:cachedUniqueName index="632" name="[Tabela2].[IDC].&amp;[185773]"/>
            <x15:cachedUniqueName index="633" name="[Tabela2].[IDC].&amp;[185884]"/>
            <x15:cachedUniqueName index="634" name="[Tabela2].[IDC].&amp;[185921]"/>
            <x15:cachedUniqueName index="635" name="[Tabela2].[IDC].&amp;[186099]"/>
            <x15:cachedUniqueName index="636" name="[Tabela2].[IDC].&amp;[186224]"/>
            <x15:cachedUniqueName index="637" name="[Tabela2].[IDC].&amp;[186884]"/>
            <x15:cachedUniqueName index="638" name="[Tabela2].[IDC].&amp;[187322]"/>
            <x15:cachedUniqueName index="639" name="[Tabela2].[IDC].&amp;[187384]"/>
            <x15:cachedUniqueName index="640" name="[Tabela2].[IDC].&amp;[187385]"/>
            <x15:cachedUniqueName index="641" name="[Tabela2].[IDC].&amp;[187386]"/>
            <x15:cachedUniqueName index="642" name="[Tabela2].[IDC].&amp;[187464]"/>
            <x15:cachedUniqueName index="643" name="[Tabela2].[IDC].&amp;[187558]"/>
            <x15:cachedUniqueName index="644" name="[Tabela2].[IDC].&amp;[187671]"/>
            <x15:cachedUniqueName index="645" name="[Tabela2].[IDC].&amp;[187894]"/>
            <x15:cachedUniqueName index="646" name="[Tabela2].[IDC].&amp;[187989]"/>
            <x15:cachedUniqueName index="647" name="[Tabela2].[IDC].&amp;[188623]"/>
            <x15:cachedUniqueName index="648" name="[Tabela2].[IDC].&amp;[188685]"/>
            <x15:cachedUniqueName index="649" name="[Tabela2].[IDC].&amp;[188752]"/>
            <x15:cachedUniqueName index="650" name="[Tabela2].[IDC].&amp;[189350]"/>
            <x15:cachedUniqueName index="651" name="[Tabela2].[IDC].&amp;[189583]"/>
            <x15:cachedUniqueName index="652" name="[Tabela2].[IDC].&amp;[189698]"/>
            <x15:cachedUniqueName index="653" name="[Tabela2].[IDC].&amp;[189896]"/>
            <x15:cachedUniqueName index="654" name="[Tabela2].[IDC].&amp;[189975]"/>
            <x15:cachedUniqueName index="655" name="[Tabela2].[IDC].&amp;[190079]"/>
            <x15:cachedUniqueName index="656" name="[Tabela2].[IDC].&amp;[190160]"/>
            <x15:cachedUniqueName index="657" name="[Tabela2].[IDC].&amp;[190301]"/>
            <x15:cachedUniqueName index="658" name="[Tabela2].[IDC].&amp;[190394]"/>
            <x15:cachedUniqueName index="659" name="[Tabela2].[IDC].&amp;[190421]"/>
            <x15:cachedUniqueName index="660" name="[Tabela2].[IDC].&amp;[190477]"/>
            <x15:cachedUniqueName index="661" name="[Tabela2].[IDC].&amp;[190480]"/>
            <x15:cachedUniqueName index="662" name="[Tabela2].[IDC].&amp;[190597]"/>
            <x15:cachedUniqueName index="663" name="[Tabela2].[IDC].&amp;[190664]"/>
            <x15:cachedUniqueName index="664" name="[Tabela2].[IDC].&amp;[190741]"/>
            <x15:cachedUniqueName index="665" name="[Tabela2].[IDC].&amp;[191070]"/>
            <x15:cachedUniqueName index="666" name="[Tabela2].[IDC].&amp;[191457]"/>
            <x15:cachedUniqueName index="667" name="[Tabela2].[IDC].&amp;[191602]"/>
            <x15:cachedUniqueName index="668" name="[Tabela2].[IDC].&amp;[191612]"/>
            <x15:cachedUniqueName index="669" name="[Tabela2].[IDC].&amp;[191626]"/>
            <x15:cachedUniqueName index="670" name="[Tabela2].[IDC].&amp;[191740]"/>
            <x15:cachedUniqueName index="671" name="[Tabela2].[IDC].&amp;[191872]"/>
            <x15:cachedUniqueName index="672" name="[Tabela2].[IDC].&amp;[191893]"/>
            <x15:cachedUniqueName index="673" name="[Tabela2].[IDC].&amp;[191906]"/>
            <x15:cachedUniqueName index="674" name="[Tabela2].[IDC].&amp;[191952]"/>
            <x15:cachedUniqueName index="675" name="[Tabela2].[IDC].&amp;[192027]"/>
            <x15:cachedUniqueName index="676" name="[Tabela2].[IDC].&amp;[192035]"/>
            <x15:cachedUniqueName index="677" name="[Tabela2].[IDC].&amp;[192188]"/>
            <x15:cachedUniqueName index="678" name="[Tabela2].[IDC].&amp;[192217]"/>
            <x15:cachedUniqueName index="679" name="[Tabela2].[IDC].&amp;[49929]"/>
            <x15:cachedUniqueName index="680" name="[Tabela2].[IDC].&amp;[52053]"/>
            <x15:cachedUniqueName index="681" name="[Tabela2].[IDC].&amp;[54006]"/>
            <x15:cachedUniqueName index="682" name="[Tabela2].[IDC].&amp;[54475]"/>
            <x15:cachedUniqueName index="683" name="[Tabela2].[IDC].&amp;[55083]"/>
            <x15:cachedUniqueName index="684" name="[Tabela2].[IDC].&amp;[55794]"/>
            <x15:cachedUniqueName index="685" name="[Tabela2].[IDC].&amp;[60974]"/>
            <x15:cachedUniqueName index="686" name="[Tabela2].[IDC].&amp;[61604]"/>
            <x15:cachedUniqueName index="687" name="[Tabela2].[IDC].&amp;[61640]"/>
            <x15:cachedUniqueName index="688" name="[Tabela2].[IDC].&amp;[62383]"/>
            <x15:cachedUniqueName index="689" name="[Tabela2].[IDC].&amp;[62647]"/>
            <x15:cachedUniqueName index="690" name="[Tabela2].[IDC].&amp;[65542]"/>
            <x15:cachedUniqueName index="691" name="[Tabela2].[IDC].&amp;[65725]"/>
            <x15:cachedUniqueName index="692" name="[Tabela2].[IDC].&amp;[67263]"/>
            <x15:cachedUniqueName index="693" name="[Tabela2].[IDC].&amp;[68215]"/>
            <x15:cachedUniqueName index="694" name="[Tabela2].[IDC].&amp;[68638]"/>
            <x15:cachedUniqueName index="695" name="[Tabela2].[IDC].&amp;[68674]"/>
            <x15:cachedUniqueName index="696" name="[Tabela2].[IDC].&amp;[68931]"/>
            <x15:cachedUniqueName index="697" name="[Tabela2].[IDC].&amp;[69242]"/>
            <x15:cachedUniqueName index="698" name="[Tabela2].[IDC].&amp;[70370]"/>
            <x15:cachedUniqueName index="699" name="[Tabela2].[IDC].&amp;[74001]"/>
            <x15:cachedUniqueName index="700" name="[Tabela2].[IDC].&amp;[80169]"/>
            <x15:cachedUniqueName index="701" name="[Tabela2].[IDC].&amp;[80588]"/>
            <x15:cachedUniqueName index="702" name="[Tabela2].[IDC].&amp;[81429]"/>
            <x15:cachedUniqueName index="703" name="[Tabela2].[IDC].&amp;[81584]"/>
            <x15:cachedUniqueName index="704" name="[Tabela2].[IDC].&amp;[81883]"/>
            <x15:cachedUniqueName index="705" name="[Tabela2].[IDC].&amp;[82981]"/>
            <x15:cachedUniqueName index="706" name="[Tabela2].[IDC].&amp;[85427]"/>
            <x15:cachedUniqueName index="707" name="[Tabela2].[IDC].&amp;[90164]"/>
            <x15:cachedUniqueName index="708" name="[Tabela2].[IDC].&amp;[93558]"/>
            <x15:cachedUniqueName index="709" name="[Tabela2].[IDC].&amp;[103348]"/>
            <x15:cachedUniqueName index="710" name="[Tabela2].[IDC].&amp;[104223]"/>
            <x15:cachedUniqueName index="711" name="[Tabela2].[IDC].&amp;[106891]"/>
            <x15:cachedUniqueName index="712" name="[Tabela2].[IDC].&amp;[108236]"/>
            <x15:cachedUniqueName index="713" name="[Tabela2].[IDC].&amp;[113014]"/>
            <x15:cachedUniqueName index="714" name="[Tabela2].[IDC].&amp;[114019]"/>
            <x15:cachedUniqueName index="715" name="[Tabela2].[IDC].&amp;[114027]"/>
            <x15:cachedUniqueName index="716" name="[Tabela2].[IDC].&amp;[115562]"/>
            <x15:cachedUniqueName index="717" name="[Tabela2].[IDC].&amp;[116820]"/>
            <x15:cachedUniqueName index="718" name="[Tabela2].[IDC].&amp;[119622]"/>
            <x15:cachedUniqueName index="719" name="[Tabela2].[IDC].&amp;[120252]"/>
            <x15:cachedUniqueName index="720" name="[Tabela2].[IDC].&amp;[121218]"/>
            <x15:cachedUniqueName index="721" name="[Tabela2].[IDC].&amp;[123381]"/>
            <x15:cachedUniqueName index="722" name="[Tabela2].[IDC].&amp;[127714]"/>
            <x15:cachedUniqueName index="723" name="[Tabela2].[IDC].&amp;[128942]"/>
            <x15:cachedUniqueName index="724" name="[Tabela2].[IDC].&amp;[129289]"/>
            <x15:cachedUniqueName index="725" name="[Tabela2].[IDC].&amp;[131362]"/>
            <x15:cachedUniqueName index="726" name="[Tabela2].[IDC].&amp;[131601]"/>
            <x15:cachedUniqueName index="727" name="[Tabela2].[IDC].&amp;[132446]"/>
            <x15:cachedUniqueName index="728" name="[Tabela2].[IDC].&amp;[134897]"/>
            <x15:cachedUniqueName index="729" name="[Tabela2].[IDC].&amp;[135121]"/>
            <x15:cachedUniqueName index="730" name="[Tabela2].[IDC].&amp;[135130]"/>
            <x15:cachedUniqueName index="731" name="[Tabela2].[IDC].&amp;[135446]"/>
            <x15:cachedUniqueName index="732" name="[Tabela2].[IDC].&amp;[141482]"/>
            <x15:cachedUniqueName index="733" name="[Tabela2].[IDC].&amp;[141544]"/>
            <x15:cachedUniqueName index="734" name="[Tabela2].[IDC].&amp;[147017]"/>
            <x15:cachedUniqueName index="735" name="[Tabela2].[IDC].&amp;[147126]"/>
            <x15:cachedUniqueName index="736" name="[Tabela2].[IDC].&amp;[147232]"/>
            <x15:cachedUniqueName index="737" name="[Tabela2].[IDC].&amp;[148184]"/>
            <x15:cachedUniqueName index="738" name="[Tabela2].[IDC].&amp;[149678]"/>
            <x15:cachedUniqueName index="739" name="[Tabela2].[IDC].&amp;[151675]"/>
            <x15:cachedUniqueName index="740" name="[Tabela2].[IDC].&amp;[151725]"/>
            <x15:cachedUniqueName index="741" name="[Tabela2].[IDC].&amp;[152429]"/>
            <x15:cachedUniqueName index="742" name="[Tabela2].[IDC].&amp;[154005]"/>
            <x15:cachedUniqueName index="743" name="[Tabela2].[IDC].&amp;[154184]"/>
            <x15:cachedUniqueName index="744" name="[Tabela2].[IDC].&amp;[156260]"/>
            <x15:cachedUniqueName index="745" name="[Tabela2].[IDC].&amp;[157453]"/>
            <x15:cachedUniqueName index="746" name="[Tabela2].[IDC].&amp;[157665]"/>
            <x15:cachedUniqueName index="747" name="[Tabela2].[IDC].&amp;[158493]"/>
            <x15:cachedUniqueName index="748" name="[Tabela2].[IDC].&amp;[165974]"/>
            <x15:cachedUniqueName index="749" name="[Tabela2].[IDC].&amp;[167701]"/>
            <x15:cachedUniqueName index="750" name="[Tabela2].[IDC].&amp;[167852]"/>
            <x15:cachedUniqueName index="751" name="[Tabela2].[IDC].&amp;[169373]"/>
            <x15:cachedUniqueName index="752" name="[Tabela2].[IDC].&amp;[169567]"/>
            <x15:cachedUniqueName index="753" name="[Tabela2].[IDC].&amp;[169913]"/>
            <x15:cachedUniqueName index="754" name="[Tabela2].[IDC].&amp;[169934]"/>
            <x15:cachedUniqueName index="755" name="[Tabela2].[IDC].&amp;[170637]"/>
            <x15:cachedUniqueName index="756" name="[Tabela2].[IDC].&amp;[170697]"/>
            <x15:cachedUniqueName index="757" name="[Tabela2].[IDC].&amp;[170976]"/>
            <x15:cachedUniqueName index="758" name="[Tabela2].[IDC].&amp;[171124]"/>
            <x15:cachedUniqueName index="759" name="[Tabela2].[IDC].&amp;[171478]"/>
            <x15:cachedUniqueName index="760" name="[Tabela2].[IDC].&amp;[171660]"/>
            <x15:cachedUniqueName index="761" name="[Tabela2].[IDC].&amp;[171665]"/>
            <x15:cachedUniqueName index="762" name="[Tabela2].[IDC].&amp;[171764]"/>
            <x15:cachedUniqueName index="763" name="[Tabela2].[IDC].&amp;[172116]"/>
            <x15:cachedUniqueName index="764" name="[Tabela2].[IDC].&amp;[175397]"/>
            <x15:cachedUniqueName index="765" name="[Tabela2].[IDC].&amp;[175532]"/>
            <x15:cachedUniqueName index="766" name="[Tabela2].[IDC].&amp;[175544]"/>
            <x15:cachedUniqueName index="767" name="[Tabela2].[IDC].&amp;[176761]"/>
            <x15:cachedUniqueName index="768" name="[Tabela2].[IDC].&amp;[176819]"/>
            <x15:cachedUniqueName index="769" name="[Tabela2].[IDC].&amp;[177037]"/>
            <x15:cachedUniqueName index="770" name="[Tabela2].[IDC].&amp;[177319]"/>
            <x15:cachedUniqueName index="771" name="[Tabela2].[IDC].&amp;[177450]"/>
            <x15:cachedUniqueName index="772" name="[Tabela2].[IDC].&amp;[177727]"/>
            <x15:cachedUniqueName index="773" name="[Tabela2].[IDC].&amp;[177805]"/>
            <x15:cachedUniqueName index="774" name="[Tabela2].[IDC].&amp;[177931]"/>
            <x15:cachedUniqueName index="775" name="[Tabela2].[IDC].&amp;[178071]"/>
            <x15:cachedUniqueName index="776" name="[Tabela2].[IDC].&amp;[178756]"/>
            <x15:cachedUniqueName index="777" name="[Tabela2].[IDC].&amp;[178840]"/>
            <x15:cachedUniqueName index="778" name="[Tabela2].[IDC].&amp;[179141]"/>
            <x15:cachedUniqueName index="779" name="[Tabela2].[IDC].&amp;[179163]"/>
            <x15:cachedUniqueName index="780" name="[Tabela2].[IDC].&amp;[179171]"/>
            <x15:cachedUniqueName index="781" name="[Tabela2].[IDC].&amp;[180160]"/>
            <x15:cachedUniqueName index="782" name="[Tabela2].[IDC].&amp;[180162]"/>
            <x15:cachedUniqueName index="783" name="[Tabela2].[IDC].&amp;[180278]"/>
            <x15:cachedUniqueName index="784" name="[Tabela2].[IDC].&amp;[180367]"/>
            <x15:cachedUniqueName index="785" name="[Tabela2].[IDC].&amp;[180875]"/>
            <x15:cachedUniqueName index="786" name="[Tabela2].[IDC].&amp;[181124]"/>
            <x15:cachedUniqueName index="787" name="[Tabela2].[IDC].&amp;[181248]"/>
            <x15:cachedUniqueName index="788" name="[Tabela2].[IDC].&amp;[181618]"/>
            <x15:cachedUniqueName index="789" name="[Tabela2].[IDC].&amp;[181705]"/>
            <x15:cachedUniqueName index="790" name="[Tabela2].[IDC].&amp;[182196]"/>
            <x15:cachedUniqueName index="791" name="[Tabela2].[IDC].&amp;[182216]"/>
            <x15:cachedUniqueName index="792" name="[Tabela2].[IDC].&amp;[183140]"/>
            <x15:cachedUniqueName index="793" name="[Tabela2].[IDC].&amp;[183403]"/>
            <x15:cachedUniqueName index="794" name="[Tabela2].[IDC].&amp;[183652]"/>
            <x15:cachedUniqueName index="795" name="[Tabela2].[IDC].&amp;[184292]"/>
            <x15:cachedUniqueName index="796" name="[Tabela2].[IDC].&amp;[184593]"/>
            <x15:cachedUniqueName index="797" name="[Tabela2].[IDC].&amp;[184712]"/>
            <x15:cachedUniqueName index="798" name="[Tabela2].[IDC].&amp;[184794]"/>
            <x15:cachedUniqueName index="799" name="[Tabela2].[IDC].&amp;[185339]"/>
            <x15:cachedUniqueName index="800" name="[Tabela2].[IDC].&amp;[185549]"/>
            <x15:cachedUniqueName index="801" name="[Tabela2].[IDC].&amp;[185786]"/>
            <x15:cachedUniqueName index="802" name="[Tabela2].[IDC].&amp;[185930]"/>
            <x15:cachedUniqueName index="803" name="[Tabela2].[IDC].&amp;[185935]"/>
            <x15:cachedUniqueName index="804" name="[Tabela2].[IDC].&amp;[185958]"/>
            <x15:cachedUniqueName index="805" name="[Tabela2].[IDC].&amp;[186179]"/>
            <x15:cachedUniqueName index="806" name="[Tabela2].[IDC].&amp;[186529]"/>
            <x15:cachedUniqueName index="807" name="[Tabela2].[IDC].&amp;[186813]"/>
            <x15:cachedUniqueName index="808" name="[Tabela2].[IDC].&amp;[186814]"/>
            <x15:cachedUniqueName index="809" name="[Tabela2].[IDC].&amp;[186847]"/>
            <x15:cachedUniqueName index="810" name="[Tabela2].[IDC].&amp;[186850]"/>
            <x15:cachedUniqueName index="811" name="[Tabela2].[IDC].&amp;[187444]"/>
            <x15:cachedUniqueName index="812" name="[Tabela2].[IDC].&amp;[187577]"/>
            <x15:cachedUniqueName index="813" name="[Tabela2].[IDC].&amp;[187603]"/>
            <x15:cachedUniqueName index="814" name="[Tabela2].[IDC].&amp;[187629]"/>
            <x15:cachedUniqueName index="815" name="[Tabela2].[IDC].&amp;[187920]"/>
            <x15:cachedUniqueName index="816" name="[Tabela2].[IDC].&amp;[187921]"/>
            <x15:cachedUniqueName index="817" name="[Tabela2].[IDC].&amp;[187922]"/>
            <x15:cachedUniqueName index="818" name="[Tabela2].[IDC].&amp;[187923]"/>
            <x15:cachedUniqueName index="819" name="[Tabela2].[IDC].&amp;[187951]"/>
            <x15:cachedUniqueName index="820" name="[Tabela2].[IDC].&amp;[188022]"/>
            <x15:cachedUniqueName index="821" name="[Tabela2].[IDC].&amp;[188028]"/>
            <x15:cachedUniqueName index="822" name="[Tabela2].[IDC].&amp;[188612]"/>
            <x15:cachedUniqueName index="823" name="[Tabela2].[IDC].&amp;[188681]"/>
            <x15:cachedUniqueName index="824" name="[Tabela2].[IDC].&amp;[188707]"/>
            <x15:cachedUniqueName index="825" name="[Tabela2].[IDC].&amp;[188742]"/>
            <x15:cachedUniqueName index="826" name="[Tabela2].[IDC].&amp;[188750]"/>
            <x15:cachedUniqueName index="827" name="[Tabela2].[IDC].&amp;[188861]"/>
            <x15:cachedUniqueName index="828" name="[Tabela2].[IDC].&amp;[188863]"/>
            <x15:cachedUniqueName index="829" name="[Tabela2].[IDC].&amp;[188864]"/>
            <x15:cachedUniqueName index="830" name="[Tabela2].[IDC].&amp;[188873]"/>
            <x15:cachedUniqueName index="831" name="[Tabela2].[IDC].&amp;[188880]"/>
            <x15:cachedUniqueName index="832" name="[Tabela2].[IDC].&amp;[188993]"/>
            <x15:cachedUniqueName index="833" name="[Tabela2].[IDC].&amp;[188994]"/>
            <x15:cachedUniqueName index="834" name="[Tabela2].[IDC].&amp;[189052]"/>
            <x15:cachedUniqueName index="835" name="[Tabela2].[IDC].&amp;[189112]"/>
            <x15:cachedUniqueName index="836" name="[Tabela2].[IDC].&amp;[189437]"/>
            <x15:cachedUniqueName index="837" name="[Tabela2].[IDC].&amp;[189456]"/>
            <x15:cachedUniqueName index="838" name="[Tabela2].[IDC].&amp;[189634]"/>
            <x15:cachedUniqueName index="839" name="[Tabela2].[IDC].&amp;[189778]"/>
            <x15:cachedUniqueName index="840" name="[Tabela2].[IDC].&amp;[189797]"/>
            <x15:cachedUniqueName index="841" name="[Tabela2].[IDC].&amp;[189830]"/>
            <x15:cachedUniqueName index="842" name="[Tabela2].[IDC].&amp;[189832]"/>
            <x15:cachedUniqueName index="843" name="[Tabela2].[IDC].&amp;[190087]"/>
            <x15:cachedUniqueName index="844" name="[Tabela2].[IDC].&amp;[190151]"/>
            <x15:cachedUniqueName index="845" name="[Tabela2].[IDC].&amp;[190304]"/>
            <x15:cachedUniqueName index="846" name="[Tabela2].[IDC].&amp;[190438]"/>
            <x15:cachedUniqueName index="847" name="[Tabela2].[IDC].&amp;[190520]"/>
            <x15:cachedUniqueName index="848" name="[Tabela2].[IDC].&amp;[190857]"/>
            <x15:cachedUniqueName index="849" name="[Tabela2].[IDC].&amp;[190942]"/>
            <x15:cachedUniqueName index="850" name="[Tabela2].[IDC].&amp;[190991]"/>
            <x15:cachedUniqueName index="851" name="[Tabela2].[IDC].&amp;[191132]"/>
            <x15:cachedUniqueName index="852" name="[Tabela2].[IDC].&amp;[191133]"/>
            <x15:cachedUniqueName index="853" name="[Tabela2].[IDC].&amp;[191237]"/>
            <x15:cachedUniqueName index="854" name="[Tabela2].[IDC].&amp;[191293]"/>
            <x15:cachedUniqueName index="855" name="[Tabela2].[IDC].&amp;[191368]"/>
            <x15:cachedUniqueName index="856" name="[Tabela2].[IDC].&amp;[191467]"/>
            <x15:cachedUniqueName index="857" name="[Tabela2].[IDC].&amp;[191500]"/>
            <x15:cachedUniqueName index="858" name="[Tabela2].[IDC].&amp;[191579]"/>
            <x15:cachedUniqueName index="859" name="[Tabela2].[IDC].&amp;[191787]"/>
            <x15:cachedUniqueName index="860" name="[Tabela2].[IDC].&amp;[192006]"/>
            <x15:cachedUniqueName index="861" name="[Tabela2].[IDC].&amp;[192059]"/>
            <x15:cachedUniqueName index="862" name="[Tabela2].[IDC].&amp;[192084]"/>
            <x15:cachedUniqueName index="863" name="[Tabela2].[IDC].&amp;[192184]"/>
            <x15:cachedUniqueName index="864" name="[Tabela2].[IDC].&amp;[48626]"/>
            <x15:cachedUniqueName index="865" name="[Tabela2].[IDC].&amp;[49809]"/>
            <x15:cachedUniqueName index="866" name="[Tabela2].[IDC].&amp;[50452]"/>
            <x15:cachedUniqueName index="867" name="[Tabela2].[IDC].&amp;[51029]"/>
            <x15:cachedUniqueName index="868" name="[Tabela2].[IDC].&amp;[51677]"/>
            <x15:cachedUniqueName index="869" name="[Tabela2].[IDC].&amp;[51708]"/>
            <x15:cachedUniqueName index="870" name="[Tabela2].[IDC].&amp;[51714]"/>
            <x15:cachedUniqueName index="871" name="[Tabela2].[IDC].&amp;[51728]"/>
            <x15:cachedUniqueName index="872" name="[Tabela2].[IDC].&amp;[52251]"/>
            <x15:cachedUniqueName index="873" name="[Tabela2].[IDC].&amp;[52370]"/>
            <x15:cachedUniqueName index="874" name="[Tabela2].[IDC].&amp;[53133]"/>
            <x15:cachedUniqueName index="875" name="[Tabela2].[IDC].&amp;[53397]"/>
            <x15:cachedUniqueName index="876" name="[Tabela2].[IDC].&amp;[54261]"/>
            <x15:cachedUniqueName index="877" name="[Tabela2].[IDC].&amp;[54751]"/>
            <x15:cachedUniqueName index="878" name="[Tabela2].[IDC].&amp;[56076]"/>
            <x15:cachedUniqueName index="879" name="[Tabela2].[IDC].&amp;[56773]"/>
            <x15:cachedUniqueName index="880" name="[Tabela2].[IDC].&amp;[57999]"/>
            <x15:cachedUniqueName index="881" name="[Tabela2].[IDC].&amp;[58290]"/>
            <x15:cachedUniqueName index="882" name="[Tabela2].[IDC].&amp;[59863]"/>
            <x15:cachedUniqueName index="883" name="[Tabela2].[IDC].&amp;[60667]"/>
            <x15:cachedUniqueName index="884" name="[Tabela2].[IDC].&amp;[65773]"/>
            <x15:cachedUniqueName index="885" name="[Tabela2].[IDC].&amp;[67145]"/>
            <x15:cachedUniqueName index="886" name="[Tabela2].[IDC].&amp;[68219]"/>
            <x15:cachedUniqueName index="887" name="[Tabela2].[IDC].&amp;[69041]"/>
            <x15:cachedUniqueName index="888" name="[Tabela2].[IDC].&amp;[78885]"/>
            <x15:cachedUniqueName index="889" name="[Tabela2].[IDC].&amp;[81943]"/>
            <x15:cachedUniqueName index="890" name="[Tabela2].[IDC].&amp;[83558]"/>
            <x15:cachedUniqueName index="891" name="[Tabela2].[IDC].&amp;[101791]"/>
            <x15:cachedUniqueName index="892" name="[Tabela2].[IDC].&amp;[115187]"/>
            <x15:cachedUniqueName index="893" name="[Tabela2].[IDC].&amp;[116242]"/>
            <x15:cachedUniqueName index="894" name="[Tabela2].[IDC].&amp;[116409]"/>
            <x15:cachedUniqueName index="895" name="[Tabela2].[IDC].&amp;[116852]"/>
            <x15:cachedUniqueName index="896" name="[Tabela2].[IDC].&amp;[119970]"/>
            <x15:cachedUniqueName index="897" name="[Tabela2].[IDC].&amp;[121410]"/>
            <x15:cachedUniqueName index="898" name="[Tabela2].[IDC].&amp;[123320]"/>
            <x15:cachedUniqueName index="899" name="[Tabela2].[IDC].&amp;[124160]"/>
            <x15:cachedUniqueName index="900" name="[Tabela2].[IDC].&amp;[127331]"/>
            <x15:cachedUniqueName index="901" name="[Tabela2].[IDC].&amp;[131208]"/>
            <x15:cachedUniqueName index="902" name="[Tabela2].[IDC].&amp;[135372]"/>
            <x15:cachedUniqueName index="903" name="[Tabela2].[IDC].&amp;[135413]"/>
            <x15:cachedUniqueName index="904" name="[Tabela2].[IDC].&amp;[140216]"/>
            <x15:cachedUniqueName index="905" name="[Tabela2].[IDC].&amp;[148406]"/>
            <x15:cachedUniqueName index="906" name="[Tabela2].[IDC].&amp;[152489]"/>
            <x15:cachedUniqueName index="907" name="[Tabela2].[IDC].&amp;[153341]"/>
            <x15:cachedUniqueName index="908" name="[Tabela2].[IDC].&amp;[157684]"/>
            <x15:cachedUniqueName index="909" name="[Tabela2].[IDC].&amp;[158001]"/>
            <x15:cachedUniqueName index="910" name="[Tabela2].[IDC].&amp;[158330]"/>
            <x15:cachedUniqueName index="911" name="[Tabela2].[IDC].&amp;[158401]"/>
            <x15:cachedUniqueName index="912" name="[Tabela2].[IDC].&amp;[160240]"/>
            <x15:cachedUniqueName index="913" name="[Tabela2].[IDC].&amp;[162502]"/>
            <x15:cachedUniqueName index="914" name="[Tabela2].[IDC].&amp;[164837]"/>
            <x15:cachedUniqueName index="915" name="[Tabela2].[IDC].&amp;[167199]"/>
            <x15:cachedUniqueName index="916" name="[Tabela2].[IDC].&amp;[167306]"/>
            <x15:cachedUniqueName index="917" name="[Tabela2].[IDC].&amp;[167857]"/>
            <x15:cachedUniqueName index="918" name="[Tabela2].[IDC].&amp;[170297]"/>
            <x15:cachedUniqueName index="919" name="[Tabela2].[IDC].&amp;[170390]"/>
            <x15:cachedUniqueName index="920" name="[Tabela2].[IDC].&amp;[170726]"/>
            <x15:cachedUniqueName index="921" name="[Tabela2].[IDC].&amp;[171062]"/>
            <x15:cachedUniqueName index="922" name="[Tabela2].[IDC].&amp;[171233]"/>
            <x15:cachedUniqueName index="923" name="[Tabela2].[IDC].&amp;[171416]"/>
            <x15:cachedUniqueName index="924" name="[Tabela2].[IDC].&amp;[171778]"/>
            <x15:cachedUniqueName index="925" name="[Tabela2].[IDC].&amp;[171800]"/>
            <x15:cachedUniqueName index="926" name="[Tabela2].[IDC].&amp;[172002]"/>
            <x15:cachedUniqueName index="927" name="[Tabela2].[IDC].&amp;[173200]"/>
            <x15:cachedUniqueName index="928" name="[Tabela2].[IDC].&amp;[174378]"/>
            <x15:cachedUniqueName index="929" name="[Tabela2].[IDC].&amp;[174380]"/>
            <x15:cachedUniqueName index="930" name="[Tabela2].[IDC].&amp;[174408]"/>
            <x15:cachedUniqueName index="931" name="[Tabela2].[IDC].&amp;[174688]"/>
            <x15:cachedUniqueName index="932" name="[Tabela2].[IDC].&amp;[174693]"/>
            <x15:cachedUniqueName index="933" name="[Tabela2].[IDC].&amp;[175473]"/>
            <x15:cachedUniqueName index="934" name="[Tabela2].[IDC].&amp;[176099]"/>
            <x15:cachedUniqueName index="935" name="[Tabela2].[IDC].&amp;[176223]"/>
            <x15:cachedUniqueName index="936" name="[Tabela2].[IDC].&amp;[176422]"/>
            <x15:cachedUniqueName index="937" name="[Tabela2].[IDC].&amp;[176607]"/>
            <x15:cachedUniqueName index="938" name="[Tabela2].[IDC].&amp;[176711]"/>
            <x15:cachedUniqueName index="939" name="[Tabela2].[IDC].&amp;[177238]"/>
            <x15:cachedUniqueName index="940" name="[Tabela2].[IDC].&amp;[177393]"/>
            <x15:cachedUniqueName index="941" name="[Tabela2].[IDC].&amp;[177420]"/>
            <x15:cachedUniqueName index="942" name="[Tabela2].[IDC].&amp;[177592]"/>
            <x15:cachedUniqueName index="943" name="[Tabela2].[IDC].&amp;[177647]"/>
            <x15:cachedUniqueName index="944" name="[Tabela2].[IDC].&amp;[177677]"/>
            <x15:cachedUniqueName index="945" name="[Tabela2].[IDC].&amp;[177823]"/>
            <x15:cachedUniqueName index="946" name="[Tabela2].[IDC].&amp;[178186]"/>
            <x15:cachedUniqueName index="947" name="[Tabela2].[IDC].&amp;[178285]"/>
            <x15:cachedUniqueName index="948" name="[Tabela2].[IDC].&amp;[178377]"/>
            <x15:cachedUniqueName index="949" name="[Tabela2].[IDC].&amp;[178380]"/>
            <x15:cachedUniqueName index="950" name="[Tabela2].[IDC].&amp;[178462]"/>
            <x15:cachedUniqueName index="951" name="[Tabela2].[IDC].&amp;[178526]"/>
            <x15:cachedUniqueName index="952" name="[Tabela2].[IDC].&amp;[178614]"/>
            <x15:cachedUniqueName index="953" name="[Tabela2].[IDC].&amp;[178633]"/>
            <x15:cachedUniqueName index="954" name="[Tabela2].[IDC].&amp;[178702]"/>
            <x15:cachedUniqueName index="955" name="[Tabela2].[IDC].&amp;[178891]"/>
            <x15:cachedUniqueName index="956" name="[Tabela2].[IDC].&amp;[178897]"/>
            <x15:cachedUniqueName index="957" name="[Tabela2].[IDC].&amp;[178919]"/>
            <x15:cachedUniqueName index="958" name="[Tabela2].[IDC].&amp;[179024]"/>
            <x15:cachedUniqueName index="959" name="[Tabela2].[IDC].&amp;[179223]"/>
            <x15:cachedUniqueName index="960" name="[Tabela2].[IDC].&amp;[179353]"/>
            <x15:cachedUniqueName index="961" name="[Tabela2].[IDC].&amp;[179542]"/>
            <x15:cachedUniqueName index="962" name="[Tabela2].[IDC].&amp;[179613]"/>
            <x15:cachedUniqueName index="963" name="[Tabela2].[IDC].&amp;[179793]"/>
            <x15:cachedUniqueName index="964" name="[Tabela2].[IDC].&amp;[179945]"/>
            <x15:cachedUniqueName index="965" name="[Tabela2].[IDC].&amp;[179946]"/>
            <x15:cachedUniqueName index="966" name="[Tabela2].[IDC].&amp;[180775]"/>
            <x15:cachedUniqueName index="967" name="[Tabela2].[IDC].&amp;[181538]"/>
            <x15:cachedUniqueName index="968" name="[Tabela2].[IDC].&amp;[181554]"/>
            <x15:cachedUniqueName index="969" name="[Tabela2].[IDC].&amp;[181655]"/>
            <x15:cachedUniqueName index="970" name="[Tabela2].[IDC].&amp;[182435]"/>
            <x15:cachedUniqueName index="971" name="[Tabela2].[IDC].&amp;[182537]"/>
            <x15:cachedUniqueName index="972" name="[Tabela2].[IDC].&amp;[183260]"/>
            <x15:cachedUniqueName index="973" name="[Tabela2].[IDC].&amp;[183922]"/>
            <x15:cachedUniqueName index="974" name="[Tabela2].[IDC].&amp;[184923]"/>
            <x15:cachedUniqueName index="975" name="[Tabela2].[IDC].&amp;[185418]"/>
            <x15:cachedUniqueName index="976" name="[Tabela2].[IDC].&amp;[185577]"/>
            <x15:cachedUniqueName index="977" name="[Tabela2].[IDC].&amp;[185733]"/>
            <x15:cachedUniqueName index="978" name="[Tabela2].[IDC].&amp;[185796]"/>
            <x15:cachedUniqueName index="979" name="[Tabela2].[IDC].&amp;[185857]"/>
            <x15:cachedUniqueName index="980" name="[Tabela2].[IDC].&amp;[186023]"/>
            <x15:cachedUniqueName index="981" name="[Tabela2].[IDC].&amp;[186448]"/>
            <x15:cachedUniqueName index="982" name="[Tabela2].[IDC].&amp;[186457]"/>
            <x15:cachedUniqueName index="983" name="[Tabela2].[IDC].&amp;[186668]"/>
            <x15:cachedUniqueName index="984" name="[Tabela2].[IDC].&amp;[187041]"/>
            <x15:cachedUniqueName index="985" name="[Tabela2].[IDC].&amp;[187080]"/>
            <x15:cachedUniqueName index="986" name="[Tabela2].[IDC].&amp;[187373]"/>
            <x15:cachedUniqueName index="987" name="[Tabela2].[IDC].&amp;[187592]"/>
            <x15:cachedUniqueName index="988" name="[Tabela2].[IDC].&amp;[189106]"/>
            <x15:cachedUniqueName index="989" name="[Tabela2].[IDC].&amp;[189155]"/>
            <x15:cachedUniqueName index="990" name="[Tabela2].[IDC].&amp;[189283]"/>
            <x15:cachedUniqueName index="991" name="[Tabela2].[IDC].&amp;[189310]"/>
            <x15:cachedUniqueName index="992" name="[Tabela2].[IDC].&amp;[189325]"/>
            <x15:cachedUniqueName index="993" name="[Tabela2].[IDC].&amp;[189399]"/>
            <x15:cachedUniqueName index="994" name="[Tabela2].[IDC].&amp;[189574]"/>
            <x15:cachedUniqueName index="995" name="[Tabela2].[IDC].&amp;[189700]"/>
            <x15:cachedUniqueName index="996" name="[Tabela2].[IDC].&amp;[189705]"/>
            <x15:cachedUniqueName index="997" name="[Tabela2].[IDC].&amp;[189817]"/>
            <x15:cachedUniqueName index="998" name="[Tabela2].[IDC].&amp;[189932]"/>
            <x15:cachedUniqueName index="999" name="[Tabela2].[IDC].&amp;[190073]"/>
            <x15:cachedUniqueName index="1000" name="[Tabela2].[IDC].&amp;[190099]"/>
            <x15:cachedUniqueName index="1001" name="[Tabela2].[IDC].&amp;[190165]"/>
            <x15:cachedUniqueName index="1002" name="[Tabela2].[IDC].&amp;[190558]"/>
            <x15:cachedUniqueName index="1003" name="[Tabela2].[IDC].&amp;[191030]"/>
            <x15:cachedUniqueName index="1004" name="[Tabela2].[IDC].&amp;[191112]"/>
            <x15:cachedUniqueName index="1005" name="[Tabela2].[IDC].&amp;[191144]"/>
            <x15:cachedUniqueName index="1006" name="[Tabela2].[IDC].&amp;[191321]"/>
            <x15:cachedUniqueName index="1007" name="[Tabela2].[IDC].&amp;[191420]"/>
            <x15:cachedUniqueName index="1008" name="[Tabela2].[IDC].&amp;[191519]"/>
            <x15:cachedUniqueName index="1009" name="[Tabela2].[IDC].&amp;[191525]"/>
            <x15:cachedUniqueName index="1010" name="[Tabela2].[IDC].&amp;[191540]"/>
            <x15:cachedUniqueName index="1011" name="[Tabela2].[IDC].&amp;[191588]"/>
            <x15:cachedUniqueName index="1012" name="[Tabela2].[IDC].&amp;[191640]"/>
            <x15:cachedUniqueName index="1013" name="[Tabela2].[IDC].&amp;[191734]"/>
            <x15:cachedUniqueName index="1014" name="[Tabela2].[IDC].&amp;[191865]"/>
            <x15:cachedUniqueName index="1015" name="[Tabela2].[IDC].&amp;[191889]"/>
            <x15:cachedUniqueName index="1016" name="[Tabela2].[IDC].&amp;[191909]"/>
            <x15:cachedUniqueName index="1017" name="[Tabela2].[IDC].&amp;[191922]"/>
            <x15:cachedUniqueName index="1018" name="[Tabela2].[IDC].&amp;[192002]"/>
            <x15:cachedUniqueName index="1019" name="[Tabela2].[IDC].&amp;[192021]"/>
            <x15:cachedUniqueName index="1020" name="[Tabela2].[IDC].&amp;[192175]"/>
            <x15:cachedUniqueName index="1021" name="[Tabela2].[IDC].&amp;[192291]"/>
            <x15:cachedUniqueName index="1022" name="[Tabela2].[IDC].&amp;[48596]"/>
            <x15:cachedUniqueName index="1023" name="[Tabela2].[IDC].&amp;[56372]"/>
            <x15:cachedUniqueName index="1024" name="[Tabela2].[IDC].&amp;[56674]"/>
            <x15:cachedUniqueName index="1025" name="[Tabela2].[IDC].&amp;[58777]"/>
            <x15:cachedUniqueName index="1026" name="[Tabela2].[IDC].&amp;[61860]"/>
            <x15:cachedUniqueName index="1027" name="[Tabela2].[IDC].&amp;[62318]"/>
            <x15:cachedUniqueName index="1028" name="[Tabela2].[IDC].&amp;[64688]"/>
            <x15:cachedUniqueName index="1029" name="[Tabela2].[IDC].&amp;[64693]"/>
            <x15:cachedUniqueName index="1030" name="[Tabela2].[IDC].&amp;[71679]"/>
            <x15:cachedUniqueName index="1031" name="[Tabela2].[IDC].&amp;[77018]"/>
            <x15:cachedUniqueName index="1032" name="[Tabela2].[IDC].&amp;[106466]"/>
            <x15:cachedUniqueName index="1033" name="[Tabela2].[IDC].&amp;[114262]"/>
            <x15:cachedUniqueName index="1034" name="[Tabela2].[IDC].&amp;[120061]"/>
            <x15:cachedUniqueName index="1035" name="[Tabela2].[IDC].&amp;[121030]"/>
            <x15:cachedUniqueName index="1036" name="[Tabela2].[IDC].&amp;[122991]"/>
            <x15:cachedUniqueName index="1037" name="[Tabela2].[IDC].&amp;[126342]"/>
            <x15:cachedUniqueName index="1038" name="[Tabela2].[IDC].&amp;[128032]"/>
            <x15:cachedUniqueName index="1039" name="[Tabela2].[IDC].&amp;[129826]"/>
            <x15:cachedUniqueName index="1040" name="[Tabela2].[IDC].&amp;[133363]"/>
            <x15:cachedUniqueName index="1041" name="[Tabela2].[IDC].&amp;[140200]"/>
            <x15:cachedUniqueName index="1042" name="[Tabela2].[IDC].&amp;[141338]"/>
            <x15:cachedUniqueName index="1043" name="[Tabela2].[IDC].&amp;[141548]"/>
            <x15:cachedUniqueName index="1044" name="[Tabela2].[IDC].&amp;[143434]"/>
            <x15:cachedUniqueName index="1045" name="[Tabela2].[IDC].&amp;[145316]"/>
            <x15:cachedUniqueName index="1046" name="[Tabela2].[IDC].&amp;[150891]"/>
            <x15:cachedUniqueName index="1047" name="[Tabela2].[IDC].&amp;[155319]"/>
            <x15:cachedUniqueName index="1048" name="[Tabela2].[IDC].&amp;[159129]"/>
            <x15:cachedUniqueName index="1049" name="[Tabela2].[IDC].&amp;[159747]"/>
            <x15:cachedUniqueName index="1050" name="[Tabela2].[IDC].&amp;[162017]"/>
            <x15:cachedUniqueName index="1051" name="[Tabela2].[IDC].&amp;[164674]"/>
            <x15:cachedUniqueName index="1052" name="[Tabela2].[IDC].&amp;[165232]"/>
            <x15:cachedUniqueName index="1053" name="[Tabela2].[IDC].&amp;[166881]"/>
            <x15:cachedUniqueName index="1054" name="[Tabela2].[IDC].&amp;[167604]"/>
            <x15:cachedUniqueName index="1055" name="[Tabela2].[IDC].&amp;[167933]"/>
            <x15:cachedUniqueName index="1056" name="[Tabela2].[IDC].&amp;[168586]"/>
            <x15:cachedUniqueName index="1057" name="[Tabela2].[IDC].&amp;[169066]"/>
            <x15:cachedUniqueName index="1058" name="[Tabela2].[IDC].&amp;[169779]"/>
            <x15:cachedUniqueName index="1059" name="[Tabela2].[IDC].&amp;[170635]"/>
            <x15:cachedUniqueName index="1060" name="[Tabela2].[IDC].&amp;[170743]"/>
            <x15:cachedUniqueName index="1061" name="[Tabela2].[IDC].&amp;[170815]"/>
            <x15:cachedUniqueName index="1062" name="[Tabela2].[IDC].&amp;[170867]"/>
            <x15:cachedUniqueName index="1063" name="[Tabela2].[IDC].&amp;[170870]"/>
            <x15:cachedUniqueName index="1064" name="[Tabela2].[IDC].&amp;[170981]"/>
            <x15:cachedUniqueName index="1065" name="[Tabela2].[IDC].&amp;[171046]"/>
            <x15:cachedUniqueName index="1066" name="[Tabela2].[IDC].&amp;[172698]"/>
            <x15:cachedUniqueName index="1067" name="[Tabela2].[IDC].&amp;[172702]"/>
            <x15:cachedUniqueName index="1068" name="[Tabela2].[IDC].&amp;[172725]"/>
            <x15:cachedUniqueName index="1069" name="[Tabela2].[IDC].&amp;[172762]"/>
            <x15:cachedUniqueName index="1070" name="[Tabela2].[IDC].&amp;[175381]"/>
            <x15:cachedUniqueName index="1071" name="[Tabela2].[IDC].&amp;[175451]"/>
            <x15:cachedUniqueName index="1072" name="[Tabela2].[IDC].&amp;[175504]"/>
            <x15:cachedUniqueName index="1073" name="[Tabela2].[IDC].&amp;[175510]"/>
            <x15:cachedUniqueName index="1074" name="[Tabela2].[IDC].&amp;[175619]"/>
            <x15:cachedUniqueName index="1075" name="[Tabela2].[IDC].&amp;[175876]"/>
            <x15:cachedUniqueName index="1076" name="[Tabela2].[IDC].&amp;[176056]"/>
            <x15:cachedUniqueName index="1077" name="[Tabela2].[IDC].&amp;[176113]"/>
            <x15:cachedUniqueName index="1078" name="[Tabela2].[IDC].&amp;[176304]"/>
            <x15:cachedUniqueName index="1079" name="[Tabela2].[IDC].&amp;[176325]"/>
            <x15:cachedUniqueName index="1080" name="[Tabela2].[IDC].&amp;[176521]"/>
            <x15:cachedUniqueName index="1081" name="[Tabela2].[IDC].&amp;[177188]"/>
            <x15:cachedUniqueName index="1082" name="[Tabela2].[IDC].&amp;[177306]"/>
            <x15:cachedUniqueName index="1083" name="[Tabela2].[IDC].&amp;[177309]"/>
            <x15:cachedUniqueName index="1084" name="[Tabela2].[IDC].&amp;[177313]"/>
            <x15:cachedUniqueName index="1085" name="[Tabela2].[IDC].&amp;[177844]"/>
            <x15:cachedUniqueName index="1086" name="[Tabela2].[IDC].&amp;[178706]"/>
            <x15:cachedUniqueName index="1087" name="[Tabela2].[IDC].&amp;[178838]"/>
            <x15:cachedUniqueName index="1088" name="[Tabela2].[IDC].&amp;[178934]"/>
            <x15:cachedUniqueName index="1089" name="[Tabela2].[IDC].&amp;[179079]"/>
            <x15:cachedUniqueName index="1090" name="[Tabela2].[IDC].&amp;[179199]"/>
            <x15:cachedUniqueName index="1091" name="[Tabela2].[IDC].&amp;[179214]"/>
            <x15:cachedUniqueName index="1092" name="[Tabela2].[IDC].&amp;[179283]"/>
            <x15:cachedUniqueName index="1093" name="[Tabela2].[IDC].&amp;[180715]"/>
            <x15:cachedUniqueName index="1094" name="[Tabela2].[IDC].&amp;[180726]"/>
            <x15:cachedUniqueName index="1095" name="[Tabela2].[IDC].&amp;[180889]"/>
            <x15:cachedUniqueName index="1096" name="[Tabela2].[IDC].&amp;[181230]"/>
            <x15:cachedUniqueName index="1097" name="[Tabela2].[IDC].&amp;[181290]"/>
            <x15:cachedUniqueName index="1098" name="[Tabela2].[IDC].&amp;[181846]"/>
            <x15:cachedUniqueName index="1099" name="[Tabela2].[IDC].&amp;[182251]"/>
            <x15:cachedUniqueName index="1100" name="[Tabela2].[IDC].&amp;[182702]"/>
            <x15:cachedUniqueName index="1101" name="[Tabela2].[IDC].&amp;[183030]"/>
            <x15:cachedUniqueName index="1102" name="[Tabela2].[IDC].&amp;[183262]"/>
            <x15:cachedUniqueName index="1103" name="[Tabela2].[IDC].&amp;[183265]"/>
            <x15:cachedUniqueName index="1104" name="[Tabela2].[IDC].&amp;[183266]"/>
            <x15:cachedUniqueName index="1105" name="[Tabela2].[IDC].&amp;[183550]"/>
            <x15:cachedUniqueName index="1106" name="[Tabela2].[IDC].&amp;[183815]"/>
            <x15:cachedUniqueName index="1107" name="[Tabela2].[IDC].&amp;[183993]"/>
            <x15:cachedUniqueName index="1108" name="[Tabela2].[IDC].&amp;[184132]"/>
            <x15:cachedUniqueName index="1109" name="[Tabela2].[IDC].&amp;[184550]"/>
            <x15:cachedUniqueName index="1110" name="[Tabela2].[IDC].&amp;[184791]"/>
            <x15:cachedUniqueName index="1111" name="[Tabela2].[IDC].&amp;[185471]"/>
            <x15:cachedUniqueName index="1112" name="[Tabela2].[IDC].&amp;[185913]"/>
            <x15:cachedUniqueName index="1113" name="[Tabela2].[IDC].&amp;[186192]"/>
            <x15:cachedUniqueName index="1114" name="[Tabela2].[IDC].&amp;[186291]"/>
            <x15:cachedUniqueName index="1115" name="[Tabela2].[IDC].&amp;[186355]"/>
            <x15:cachedUniqueName index="1116" name="[Tabela2].[IDC].&amp;[186598]"/>
            <x15:cachedUniqueName index="1117" name="[Tabela2].[IDC].&amp;[186624]"/>
            <x15:cachedUniqueName index="1118" name="[Tabela2].[IDC].&amp;[186640]"/>
            <x15:cachedUniqueName index="1119" name="[Tabela2].[IDC].&amp;[186641]"/>
            <x15:cachedUniqueName index="1120" name="[Tabela2].[IDC].&amp;[186723]"/>
            <x15:cachedUniqueName index="1121" name="[Tabela2].[IDC].&amp;[186731]"/>
            <x15:cachedUniqueName index="1122" name="[Tabela2].[IDC].&amp;[186837]"/>
            <x15:cachedUniqueName index="1123" name="[Tabela2].[IDC].&amp;[186961]"/>
            <x15:cachedUniqueName index="1124" name="[Tabela2].[IDC].&amp;[187032]"/>
            <x15:cachedUniqueName index="1125" name="[Tabela2].[IDC].&amp;[187232]"/>
            <x15:cachedUniqueName index="1126" name="[Tabela2].[IDC].&amp;[187356]"/>
            <x15:cachedUniqueName index="1127" name="[Tabela2].[IDC].&amp;[187482]"/>
            <x15:cachedUniqueName index="1128" name="[Tabela2].[IDC].&amp;[187746]"/>
            <x15:cachedUniqueName index="1129" name="[Tabela2].[IDC].&amp;[187753]"/>
            <x15:cachedUniqueName index="1130" name="[Tabela2].[IDC].&amp;[187857]"/>
            <x15:cachedUniqueName index="1131" name="[Tabela2].[IDC].&amp;[188071]"/>
            <x15:cachedUniqueName index="1132" name="[Tabela2].[IDC].&amp;[188095]"/>
            <x15:cachedUniqueName index="1133" name="[Tabela2].[IDC].&amp;[188885]"/>
            <x15:cachedUniqueName index="1134" name="[Tabela2].[IDC].&amp;[188953]"/>
            <x15:cachedUniqueName index="1135" name="[Tabela2].[IDC].&amp;[189567]"/>
            <x15:cachedUniqueName index="1136" name="[Tabela2].[IDC].&amp;[189625]"/>
            <x15:cachedUniqueName index="1137" name="[Tabela2].[IDC].&amp;[189988]"/>
            <x15:cachedUniqueName index="1138" name="[Tabela2].[IDC].&amp;[190173]"/>
            <x15:cachedUniqueName index="1139" name="[Tabela2].[IDC].&amp;[190308]"/>
            <x15:cachedUniqueName index="1140" name="[Tabela2].[IDC].&amp;[190315]"/>
            <x15:cachedUniqueName index="1141" name="[Tabela2].[IDC].&amp;[190327]"/>
            <x15:cachedUniqueName index="1142" name="[Tabela2].[IDC].&amp;[190335]"/>
            <x15:cachedUniqueName index="1143" name="[Tabela2].[IDC].&amp;[190464]"/>
            <x15:cachedUniqueName index="1144" name="[Tabela2].[IDC].&amp;[190497]"/>
            <x15:cachedUniqueName index="1145" name="[Tabela2].[IDC].&amp;[190582]"/>
            <x15:cachedUniqueName index="1146" name="[Tabela2].[IDC].&amp;[190617]"/>
            <x15:cachedUniqueName index="1147" name="[Tabela2].[IDC].&amp;[190820]"/>
            <x15:cachedUniqueName index="1148" name="[Tabela2].[IDC].&amp;[190866]"/>
            <x15:cachedUniqueName index="1149" name="[Tabela2].[IDC].&amp;[191058]"/>
            <x15:cachedUniqueName index="1150" name="[Tabela2].[IDC].&amp;[191108]"/>
            <x15:cachedUniqueName index="1151" name="[Tabela2].[IDC].&amp;[191173]"/>
            <x15:cachedUniqueName index="1152" name="[Tabela2].[IDC].&amp;[191252]"/>
            <x15:cachedUniqueName index="1153" name="[Tabela2].[IDC].&amp;[191411]"/>
            <x15:cachedUniqueName index="1154" name="[Tabela2].[IDC].&amp;[191448]"/>
            <x15:cachedUniqueName index="1155" name="[Tabela2].[IDC].&amp;[191555]"/>
            <x15:cachedUniqueName index="1156" name="[Tabela2].[IDC].&amp;[191599]"/>
            <x15:cachedUniqueName index="1157" name="[Tabela2].[IDC].&amp;[191938]"/>
            <x15:cachedUniqueName index="1158" name="[Tabela2].[IDC].&amp;[192056]"/>
            <x15:cachedUniqueName index="1159" name="[Tabela2].[IDC].&amp;[192085]"/>
            <x15:cachedUniqueName index="1160" name="[Tabela2].[IDC].&amp;[192086]"/>
            <x15:cachedUniqueName index="1161" name="[Tabela2].[IDC].&amp;[192206]"/>
            <x15:cachedUniqueName index="1162" name="[Tabela2].[IDC].&amp;[192207]"/>
            <x15:cachedUniqueName index="1163" name="[Tabela2].[IDC].&amp;[49668]"/>
            <x15:cachedUniqueName index="1164" name="[Tabela2].[IDC].&amp;[51045]"/>
            <x15:cachedUniqueName index="1165" name="[Tabela2].[IDC].&amp;[54783]"/>
            <x15:cachedUniqueName index="1166" name="[Tabela2].[IDC].&amp;[55220]"/>
            <x15:cachedUniqueName index="1167" name="[Tabela2].[IDC].&amp;[55773]"/>
            <x15:cachedUniqueName index="1168" name="[Tabela2].[IDC].&amp;[55775]"/>
            <x15:cachedUniqueName index="1169" name="[Tabela2].[IDC].&amp;[56267]"/>
            <x15:cachedUniqueName index="1170" name="[Tabela2].[IDC].&amp;[59032]"/>
            <x15:cachedUniqueName index="1171" name="[Tabela2].[IDC].&amp;[60157]"/>
            <x15:cachedUniqueName index="1172" name="[Tabela2].[IDC].&amp;[61105]"/>
            <x15:cachedUniqueName index="1173" name="[Tabela2].[IDC].&amp;[69750]"/>
            <x15:cachedUniqueName index="1174" name="[Tabela2].[IDC].&amp;[73204]"/>
            <x15:cachedUniqueName index="1175" name="[Tabela2].[IDC].&amp;[79121]"/>
            <x15:cachedUniqueName index="1176" name="[Tabela2].[IDC].&amp;[80296]"/>
            <x15:cachedUniqueName index="1177" name="[Tabela2].[IDC].&amp;[82406]"/>
            <x15:cachedUniqueName index="1178" name="[Tabela2].[IDC].&amp;[89921]"/>
            <x15:cachedUniqueName index="1179" name="[Tabela2].[IDC].&amp;[91214]"/>
            <x15:cachedUniqueName index="1180" name="[Tabela2].[IDC].&amp;[97704]"/>
            <x15:cachedUniqueName index="1181" name="[Tabela2].[IDC].&amp;[98331]"/>
            <x15:cachedUniqueName index="1182" name="[Tabela2].[IDC].&amp;[115404]"/>
            <x15:cachedUniqueName index="1183" name="[Tabela2].[IDC].&amp;[116164]"/>
            <x15:cachedUniqueName index="1184" name="[Tabela2].[IDC].&amp;[117153]"/>
            <x15:cachedUniqueName index="1185" name="[Tabela2].[IDC].&amp;[119320]"/>
            <x15:cachedUniqueName index="1186" name="[Tabela2].[IDC].&amp;[120477]"/>
            <x15:cachedUniqueName index="1187" name="[Tabela2].[IDC].&amp;[120491]"/>
            <x15:cachedUniqueName index="1188" name="[Tabela2].[IDC].&amp;[123743]"/>
            <x15:cachedUniqueName index="1189" name="[Tabela2].[IDC].&amp;[124184]"/>
            <x15:cachedUniqueName index="1190" name="[Tabela2].[IDC].&amp;[125957]"/>
            <x15:cachedUniqueName index="1191" name="[Tabela2].[IDC].&amp;[127198]"/>
            <x15:cachedUniqueName index="1192" name="[Tabela2].[IDC].&amp;[127435]"/>
            <x15:cachedUniqueName index="1193" name="[Tabela2].[IDC].&amp;[131933]"/>
            <x15:cachedUniqueName index="1194" name="[Tabela2].[IDC].&amp;[132954]"/>
            <x15:cachedUniqueName index="1195" name="[Tabela2].[IDC].&amp;[133005]"/>
            <x15:cachedUniqueName index="1196" name="[Tabela2].[IDC].&amp;[133914]"/>
            <x15:cachedUniqueName index="1197" name="[Tabela2].[IDC].&amp;[135093]"/>
            <x15:cachedUniqueName index="1198" name="[Tabela2].[IDC].&amp;[135112]"/>
            <x15:cachedUniqueName index="1199" name="[Tabela2].[IDC].&amp;[135499]"/>
            <x15:cachedUniqueName index="1200" name="[Tabela2].[IDC].&amp;[136058]"/>
            <x15:cachedUniqueName index="1201" name="[Tabela2].[IDC].&amp;[136380]"/>
            <x15:cachedUniqueName index="1202" name="[Tabela2].[IDC].&amp;[138382]"/>
            <x15:cachedUniqueName index="1203" name="[Tabela2].[IDC].&amp;[139838]"/>
            <x15:cachedUniqueName index="1204" name="[Tabela2].[IDC].&amp;[144956]"/>
            <x15:cachedUniqueName index="1205" name="[Tabela2].[IDC].&amp;[146539]"/>
            <x15:cachedUniqueName index="1206" name="[Tabela2].[IDC].&amp;[149674]"/>
            <x15:cachedUniqueName index="1207" name="[Tabela2].[IDC].&amp;[151733]"/>
            <x15:cachedUniqueName index="1208" name="[Tabela2].[IDC].&amp;[151735]"/>
            <x15:cachedUniqueName index="1209" name="[Tabela2].[IDC].&amp;[153445]"/>
            <x15:cachedUniqueName index="1210" name="[Tabela2].[IDC].&amp;[154148]"/>
            <x15:cachedUniqueName index="1211" name="[Tabela2].[IDC].&amp;[154381]"/>
            <x15:cachedUniqueName index="1212" name="[Tabela2].[IDC].&amp;[154652]"/>
            <x15:cachedUniqueName index="1213" name="[Tabela2].[IDC].&amp;[156015]"/>
            <x15:cachedUniqueName index="1214" name="[Tabela2].[IDC].&amp;[156477]"/>
            <x15:cachedUniqueName index="1215" name="[Tabela2].[IDC].&amp;[156857]"/>
            <x15:cachedUniqueName index="1216" name="[Tabela2].[IDC].&amp;[156878]"/>
            <x15:cachedUniqueName index="1217" name="[Tabela2].[IDC].&amp;[157701]"/>
            <x15:cachedUniqueName index="1218" name="[Tabela2].[IDC].&amp;[157930]"/>
            <x15:cachedUniqueName index="1219" name="[Tabela2].[IDC].&amp;[158550]"/>
            <x15:cachedUniqueName index="1220" name="[Tabela2].[IDC].&amp;[160784]"/>
            <x15:cachedUniqueName index="1221" name="[Tabela2].[IDC].&amp;[162541]"/>
            <x15:cachedUniqueName index="1222" name="[Tabela2].[IDC].&amp;[163349]"/>
            <x15:cachedUniqueName index="1223" name="[Tabela2].[IDC].&amp;[163356]"/>
            <x15:cachedUniqueName index="1224" name="[Tabela2].[IDC].&amp;[163939]"/>
            <x15:cachedUniqueName index="1225" name="[Tabela2].[IDC].&amp;[164014]"/>
            <x15:cachedUniqueName index="1226" name="[Tabela2].[IDC].&amp;[165976]"/>
            <x15:cachedUniqueName index="1227" name="[Tabela2].[IDC].&amp;[166135]"/>
            <x15:cachedUniqueName index="1228" name="[Tabela2].[IDC].&amp;[168081]"/>
            <x15:cachedUniqueName index="1229" name="[Tabela2].[IDC].&amp;[168089]"/>
            <x15:cachedUniqueName index="1230" name="[Tabela2].[IDC].&amp;[168180]"/>
            <x15:cachedUniqueName index="1231" name="[Tabela2].[IDC].&amp;[168550]"/>
            <x15:cachedUniqueName index="1232" name="[Tabela2].[IDC].&amp;[169410]"/>
            <x15:cachedUniqueName index="1233" name="[Tabela2].[IDC].&amp;[169537]"/>
            <x15:cachedUniqueName index="1234" name="[Tabela2].[IDC].&amp;[169919]"/>
            <x15:cachedUniqueName index="1235" name="[Tabela2].[IDC].&amp;[170021]"/>
            <x15:cachedUniqueName index="1236" name="[Tabela2].[IDC].&amp;[171100]"/>
            <x15:cachedUniqueName index="1237" name="[Tabela2].[IDC].&amp;[172202]"/>
            <x15:cachedUniqueName index="1238" name="[Tabela2].[IDC].&amp;[172342]"/>
            <x15:cachedUniqueName index="1239" name="[Tabela2].[IDC].&amp;[172364]"/>
            <x15:cachedUniqueName index="1240" name="[Tabela2].[IDC].&amp;[172408]"/>
            <x15:cachedUniqueName index="1241" name="[Tabela2].[IDC].&amp;[172409]"/>
            <x15:cachedUniqueName index="1242" name="[Tabela2].[IDC].&amp;[172410]"/>
            <x15:cachedUniqueName index="1243" name="[Tabela2].[IDC].&amp;[174446]"/>
            <x15:cachedUniqueName index="1244" name="[Tabela2].[IDC].&amp;[175422]"/>
            <x15:cachedUniqueName index="1245" name="[Tabela2].[IDC].&amp;[175766]"/>
            <x15:cachedUniqueName index="1246" name="[Tabela2].[IDC].&amp;[175931]"/>
            <x15:cachedUniqueName index="1247" name="[Tabela2].[IDC].&amp;[176875]"/>
            <x15:cachedUniqueName index="1248" name="[Tabela2].[IDC].&amp;[176975]"/>
            <x15:cachedUniqueName index="1249" name="[Tabela2].[IDC].&amp;[177017]"/>
            <x15:cachedUniqueName index="1250" name="[Tabela2].[IDC].&amp;[177083]"/>
            <x15:cachedUniqueName index="1251" name="[Tabela2].[IDC].&amp;[177252]"/>
            <x15:cachedUniqueName index="1252" name="[Tabela2].[IDC].&amp;[177372]"/>
            <x15:cachedUniqueName index="1253" name="[Tabela2].[IDC].&amp;[177518]"/>
            <x15:cachedUniqueName index="1254" name="[Tabela2].[IDC].&amp;[177610]"/>
            <x15:cachedUniqueName index="1255" name="[Tabela2].[IDC].&amp;[177659]"/>
            <x15:cachedUniqueName index="1256" name="[Tabela2].[IDC].&amp;[177778]"/>
            <x15:cachedUniqueName index="1257" name="[Tabela2].[IDC].&amp;[178034]"/>
            <x15:cachedUniqueName index="1258" name="[Tabela2].[IDC].&amp;[178621]"/>
            <x15:cachedUniqueName index="1259" name="[Tabela2].[IDC].&amp;[178717]"/>
            <x15:cachedUniqueName index="1260" name="[Tabela2].[IDC].&amp;[178743]"/>
            <x15:cachedUniqueName index="1261" name="[Tabela2].[IDC].&amp;[178862]"/>
            <x15:cachedUniqueName index="1262" name="[Tabela2].[IDC].&amp;[178970]"/>
            <x15:cachedUniqueName index="1263" name="[Tabela2].[IDC].&amp;[179191]"/>
            <x15:cachedUniqueName index="1264" name="[Tabela2].[IDC].&amp;[179277]"/>
            <x15:cachedUniqueName index="1265" name="[Tabela2].[IDC].&amp;[179288]"/>
            <x15:cachedUniqueName index="1266" name="[Tabela2].[IDC].&amp;[179308]"/>
            <x15:cachedUniqueName index="1267" name="[Tabela2].[IDC].&amp;[179419]"/>
            <x15:cachedUniqueName index="1268" name="[Tabela2].[IDC].&amp;[179566]"/>
            <x15:cachedUniqueName index="1269" name="[Tabela2].[IDC].&amp;[179903]"/>
            <x15:cachedUniqueName index="1270" name="[Tabela2].[IDC].&amp;[180458]"/>
            <x15:cachedUniqueName index="1271" name="[Tabela2].[IDC].&amp;[180700]"/>
            <x15:cachedUniqueName index="1272" name="[Tabela2].[IDC].&amp;[180704]"/>
            <x15:cachedUniqueName index="1273" name="[Tabela2].[IDC].&amp;[180739]"/>
            <x15:cachedUniqueName index="1274" name="[Tabela2].[IDC].&amp;[181319]"/>
            <x15:cachedUniqueName index="1275" name="[Tabela2].[IDC].&amp;[181528]"/>
            <x15:cachedUniqueName index="1276" name="[Tabela2].[IDC].&amp;[181680]"/>
            <x15:cachedUniqueName index="1277" name="[Tabela2].[IDC].&amp;[181736]"/>
            <x15:cachedUniqueName index="1278" name="[Tabela2].[IDC].&amp;[182016]"/>
            <x15:cachedUniqueName index="1279" name="[Tabela2].[IDC].&amp;[182410]"/>
            <x15:cachedUniqueName index="1280" name="[Tabela2].[IDC].&amp;[182650]"/>
            <x15:cachedUniqueName index="1281" name="[Tabela2].[IDC].&amp;[182753]"/>
            <x15:cachedUniqueName index="1282" name="[Tabela2].[IDC].&amp;[182858]"/>
            <x15:cachedUniqueName index="1283" name="[Tabela2].[IDC].&amp;[183314]"/>
            <x15:cachedUniqueName index="1284" name="[Tabela2].[IDC].&amp;[183544]"/>
            <x15:cachedUniqueName index="1285" name="[Tabela2].[IDC].&amp;[184177]"/>
            <x15:cachedUniqueName index="1286" name="[Tabela2].[IDC].&amp;[184526]"/>
            <x15:cachedUniqueName index="1287" name="[Tabela2].[IDC].&amp;[184554]"/>
            <x15:cachedUniqueName index="1288" name="[Tabela2].[IDC].&amp;[185225]"/>
            <x15:cachedUniqueName index="1289" name="[Tabela2].[IDC].&amp;[185488]"/>
            <x15:cachedUniqueName index="1290" name="[Tabela2].[IDC].&amp;[185495]"/>
            <x15:cachedUniqueName index="1291" name="[Tabela2].[IDC].&amp;[186477]"/>
            <x15:cachedUniqueName index="1292" name="[Tabela2].[IDC].&amp;[186546]"/>
            <x15:cachedUniqueName index="1293" name="[Tabela2].[IDC].&amp;[186744]"/>
            <x15:cachedUniqueName index="1294" name="[Tabela2].[IDC].&amp;[187110]"/>
            <x15:cachedUniqueName index="1295" name="[Tabela2].[IDC].&amp;[187126]"/>
            <x15:cachedUniqueName index="1296" name="[Tabela2].[IDC].&amp;[187207]"/>
            <x15:cachedUniqueName index="1297" name="[Tabela2].[IDC].&amp;[187600]"/>
            <x15:cachedUniqueName index="1298" name="[Tabela2].[IDC].&amp;[187659]"/>
            <x15:cachedUniqueName index="1299" name="[Tabela2].[IDC].&amp;[187660]"/>
            <x15:cachedUniqueName index="1300" name="[Tabela2].[IDC].&amp;[187749]"/>
            <x15:cachedUniqueName index="1301" name="[Tabela2].[IDC].&amp;[187776]"/>
            <x15:cachedUniqueName index="1302" name="[Tabela2].[IDC].&amp;[188047]"/>
            <x15:cachedUniqueName index="1303" name="[Tabela2].[IDC].&amp;[188065]"/>
            <x15:cachedUniqueName index="1304" name="[Tabela2].[IDC].&amp;[188122]"/>
            <x15:cachedUniqueName index="1305" name="[Tabela2].[IDC].&amp;[188413]"/>
            <x15:cachedUniqueName index="1306" name="[Tabela2].[IDC].&amp;[188614]"/>
            <x15:cachedUniqueName index="1307" name="[Tabela2].[IDC].&amp;[188751]"/>
            <x15:cachedUniqueName index="1308" name="[Tabela2].[IDC].&amp;[189124]"/>
            <x15:cachedUniqueName index="1309" name="[Tabela2].[IDC].&amp;[189358]"/>
            <x15:cachedUniqueName index="1310" name="[Tabela2].[IDC].&amp;[189991]"/>
            <x15:cachedUniqueName index="1311" name="[Tabela2].[IDC].&amp;[190039]"/>
            <x15:cachedUniqueName index="1312" name="[Tabela2].[IDC].&amp;[190063]"/>
            <x15:cachedUniqueName index="1313" name="[Tabela2].[IDC].&amp;[190108]"/>
            <x15:cachedUniqueName index="1314" name="[Tabela2].[IDC].&amp;[190241]"/>
            <x15:cachedUniqueName index="1315" name="[Tabela2].[IDC].&amp;[190261]"/>
            <x15:cachedUniqueName index="1316" name="[Tabela2].[IDC].&amp;[190452]"/>
            <x15:cachedUniqueName index="1317" name="[Tabela2].[IDC].&amp;[190537]"/>
            <x15:cachedUniqueName index="1318" name="[Tabela2].[IDC].&amp;[190596]"/>
            <x15:cachedUniqueName index="1319" name="[Tabela2].[IDC].&amp;[190768]"/>
            <x15:cachedUniqueName index="1320" name="[Tabela2].[IDC].&amp;[190996]"/>
            <x15:cachedUniqueName index="1321" name="[Tabela2].[IDC].&amp;[191583]"/>
            <x15:cachedUniqueName index="1322" name="[Tabela2].[IDC].&amp;[191607]"/>
            <x15:cachedUniqueName index="1323" name="[Tabela2].[IDC].&amp;[191689]"/>
            <x15:cachedUniqueName index="1324" name="[Tabela2].[IDC].&amp;[191690]"/>
            <x15:cachedUniqueName index="1325" name="[Tabela2].[IDC].&amp;[191854]"/>
            <x15:cachedUniqueName index="1326" name="[Tabela2].[IDC].&amp;[191959]"/>
            <x15:cachedUniqueName index="1327" name="[Tabela2].[IDC].&amp;[192067]"/>
            <x15:cachedUniqueName index="1328" name="[Tabela2].[IDC].&amp;[192093]"/>
            <x15:cachedUniqueName index="1329" name="[Tabela2].[IDC].&amp;[49909]"/>
            <x15:cachedUniqueName index="1330" name="[Tabela2].[IDC].&amp;[51037]"/>
            <x15:cachedUniqueName index="1331" name="[Tabela2].[IDC].&amp;[53227]"/>
            <x15:cachedUniqueName index="1332" name="[Tabela2].[IDC].&amp;[54096]"/>
            <x15:cachedUniqueName index="1333" name="[Tabela2].[IDC].&amp;[54801]"/>
            <x15:cachedUniqueName index="1334" name="[Tabela2].[IDC].&amp;[57622]"/>
            <x15:cachedUniqueName index="1335" name="[Tabela2].[IDC].&amp;[60431]"/>
            <x15:cachedUniqueName index="1336" name="[Tabela2].[IDC].&amp;[62196]"/>
            <x15:cachedUniqueName index="1337" name="[Tabela2].[IDC].&amp;[63237]"/>
            <x15:cachedUniqueName index="1338" name="[Tabela2].[IDC].&amp;[70107]"/>
            <x15:cachedUniqueName index="1339" name="[Tabela2].[IDC].&amp;[70853]"/>
            <x15:cachedUniqueName index="1340" name="[Tabela2].[IDC].&amp;[73289]"/>
            <x15:cachedUniqueName index="1341" name="[Tabela2].[IDC].&amp;[75804]"/>
            <x15:cachedUniqueName index="1342" name="[Tabela2].[IDC].&amp;[77180]"/>
            <x15:cachedUniqueName index="1343" name="[Tabela2].[IDC].&amp;[78795]"/>
            <x15:cachedUniqueName index="1344" name="[Tabela2].[IDC].&amp;[82794]"/>
            <x15:cachedUniqueName index="1345" name="[Tabela2].[IDC].&amp;[84355]"/>
            <x15:cachedUniqueName index="1346" name="[Tabela2].[IDC].&amp;[90261]"/>
            <x15:cachedUniqueName index="1347" name="[Tabela2].[IDC].&amp;[97183]"/>
            <x15:cachedUniqueName index="1348" name="[Tabela2].[IDC].&amp;[102948]"/>
            <x15:cachedUniqueName index="1349" name="[Tabela2].[IDC].&amp;[110431]"/>
            <x15:cachedUniqueName index="1350" name="[Tabela2].[IDC].&amp;[113012]"/>
            <x15:cachedUniqueName index="1351" name="[Tabela2].[IDC].&amp;[117832]"/>
            <x15:cachedUniqueName index="1352" name="[Tabela2].[IDC].&amp;[121472]"/>
            <x15:cachedUniqueName index="1353" name="[Tabela2].[IDC].&amp;[124971]"/>
            <x15:cachedUniqueName index="1354" name="[Tabela2].[IDC].&amp;[125576]"/>
            <x15:cachedUniqueName index="1355" name="[Tabela2].[IDC].&amp;[126441]"/>
            <x15:cachedUniqueName index="1356" name="[Tabela2].[IDC].&amp;[129372]"/>
            <x15:cachedUniqueName index="1357" name="[Tabela2].[IDC].&amp;[134801]"/>
            <x15:cachedUniqueName index="1358" name="[Tabela2].[IDC].&amp;[135081]"/>
            <x15:cachedUniqueName index="1359" name="[Tabela2].[IDC].&amp;[135101]"/>
            <x15:cachedUniqueName index="1360" name="[Tabela2].[IDC].&amp;[136007]"/>
            <x15:cachedUniqueName index="1361" name="[Tabela2].[IDC].&amp;[137806]"/>
            <x15:cachedUniqueName index="1362" name="[Tabela2].[IDC].&amp;[139674]"/>
            <x15:cachedUniqueName index="1363" name="[Tabela2].[IDC].&amp;[141025]"/>
            <x15:cachedUniqueName index="1364" name="[Tabela2].[IDC].&amp;[142468]"/>
            <x15:cachedUniqueName index="1365" name="[Tabela2].[IDC].&amp;[143426]"/>
            <x15:cachedUniqueName index="1366" name="[Tabela2].[IDC].&amp;[146606]"/>
            <x15:cachedUniqueName index="1367" name="[Tabela2].[IDC].&amp;[151805]"/>
            <x15:cachedUniqueName index="1368" name="[Tabela2].[IDC].&amp;[154301]"/>
            <x15:cachedUniqueName index="1369" name="[Tabela2].[IDC].&amp;[154795]"/>
            <x15:cachedUniqueName index="1370" name="[Tabela2].[IDC].&amp;[154911]"/>
            <x15:cachedUniqueName index="1371" name="[Tabela2].[IDC].&amp;[154933]"/>
            <x15:cachedUniqueName index="1372" name="[Tabela2].[IDC].&amp;[157137]"/>
            <x15:cachedUniqueName index="1373" name="[Tabela2].[IDC].&amp;[160207]"/>
            <x15:cachedUniqueName index="1374" name="[Tabela2].[IDC].&amp;[166810]"/>
            <x15:cachedUniqueName index="1375" name="[Tabela2].[IDC].&amp;[167212]"/>
            <x15:cachedUniqueName index="1376" name="[Tabela2].[IDC].&amp;[167867]"/>
            <x15:cachedUniqueName index="1377" name="[Tabela2].[IDC].&amp;[168548]"/>
            <x15:cachedUniqueName index="1378" name="[Tabela2].[IDC].&amp;[170175]"/>
            <x15:cachedUniqueName index="1379" name="[Tabela2].[IDC].&amp;[171006]"/>
            <x15:cachedUniqueName index="1380" name="[Tabela2].[IDC].&amp;[171205]"/>
            <x15:cachedUniqueName index="1381" name="[Tabela2].[IDC].&amp;[171241]"/>
            <x15:cachedUniqueName index="1382" name="[Tabela2].[IDC].&amp;[171822]"/>
            <x15:cachedUniqueName index="1383" name="[Tabela2].[IDC].&amp;[172457]"/>
            <x15:cachedUniqueName index="1384" name="[Tabela2].[IDC].&amp;[172889]"/>
            <x15:cachedUniqueName index="1385" name="[Tabela2].[IDC].&amp;[174523]"/>
            <x15:cachedUniqueName index="1386" name="[Tabela2].[IDC].&amp;[174854]"/>
            <x15:cachedUniqueName index="1387" name="[Tabela2].[IDC].&amp;[175119]"/>
            <x15:cachedUniqueName index="1388" name="[Tabela2].[IDC].&amp;[175317]"/>
            <x15:cachedUniqueName index="1389" name="[Tabela2].[IDC].&amp;[175483]"/>
            <x15:cachedUniqueName index="1390" name="[Tabela2].[IDC].&amp;[175727]"/>
            <x15:cachedUniqueName index="1391" name="[Tabela2].[IDC].&amp;[176181]"/>
            <x15:cachedUniqueName index="1392" name="[Tabela2].[IDC].&amp;[177057]"/>
            <x15:cachedUniqueName index="1393" name="[Tabela2].[IDC].&amp;[177279]"/>
            <x15:cachedUniqueName index="1394" name="[Tabela2].[IDC].&amp;[177312]"/>
            <x15:cachedUniqueName index="1395" name="[Tabela2].[IDC].&amp;[177325]"/>
            <x15:cachedUniqueName index="1396" name="[Tabela2].[IDC].&amp;[177371]"/>
            <x15:cachedUniqueName index="1397" name="[Tabela2].[IDC].&amp;[177532]"/>
            <x15:cachedUniqueName index="1398" name="[Tabela2].[IDC].&amp;[177548]"/>
            <x15:cachedUniqueName index="1399" name="[Tabela2].[IDC].&amp;[177550]"/>
            <x15:cachedUniqueName index="1400" name="[Tabela2].[IDC].&amp;[177567]"/>
            <x15:cachedUniqueName index="1401" name="[Tabela2].[IDC].&amp;[177615]"/>
            <x15:cachedUniqueName index="1402" name="[Tabela2].[IDC].&amp;[177627]"/>
            <x15:cachedUniqueName index="1403" name="[Tabela2].[IDC].&amp;[177644]"/>
            <x15:cachedUniqueName index="1404" name="[Tabela2].[IDC].&amp;[177668]"/>
            <x15:cachedUniqueName index="1405" name="[Tabela2].[IDC].&amp;[177719]"/>
            <x15:cachedUniqueName index="1406" name="[Tabela2].[IDC].&amp;[177728]"/>
            <x15:cachedUniqueName index="1407" name="[Tabela2].[IDC].&amp;[177788]"/>
            <x15:cachedUniqueName index="1408" name="[Tabela2].[IDC].&amp;[177803]"/>
            <x15:cachedUniqueName index="1409" name="[Tabela2].[IDC].&amp;[177836]"/>
            <x15:cachedUniqueName index="1410" name="[Tabela2].[IDC].&amp;[177837]"/>
            <x15:cachedUniqueName index="1411" name="[Tabela2].[IDC].&amp;[177841]"/>
            <x15:cachedUniqueName index="1412" name="[Tabela2].[IDC].&amp;[177855]"/>
            <x15:cachedUniqueName index="1413" name="[Tabela2].[IDC].&amp;[177856]"/>
            <x15:cachedUniqueName index="1414" name="[Tabela2].[IDC].&amp;[177868]"/>
            <x15:cachedUniqueName index="1415" name="[Tabela2].[IDC].&amp;[177888]"/>
            <x15:cachedUniqueName index="1416" name="[Tabela2].[IDC].&amp;[178238]"/>
            <x15:cachedUniqueName index="1417" name="[Tabela2].[IDC].&amp;[178279]"/>
            <x15:cachedUniqueName index="1418" name="[Tabela2].[IDC].&amp;[178346]"/>
            <x15:cachedUniqueName index="1419" name="[Tabela2].[IDC].&amp;[178612]"/>
            <x15:cachedUniqueName index="1420" name="[Tabela2].[IDC].&amp;[179039]"/>
            <x15:cachedUniqueName index="1421" name="[Tabela2].[IDC].&amp;[179069]"/>
            <x15:cachedUniqueName index="1422" name="[Tabela2].[IDC].&amp;[179111]"/>
            <x15:cachedUniqueName index="1423" name="[Tabela2].[IDC].&amp;[179362]"/>
            <x15:cachedUniqueName index="1424" name="[Tabela2].[IDC].&amp;[179374]"/>
            <x15:cachedUniqueName index="1425" name="[Tabela2].[IDC].&amp;[179644]"/>
            <x15:cachedUniqueName index="1426" name="[Tabela2].[IDC].&amp;[180218]"/>
            <x15:cachedUniqueName index="1427" name="[Tabela2].[IDC].&amp;[180243]"/>
            <x15:cachedUniqueName index="1428" name="[Tabela2].[IDC].&amp;[180245]"/>
            <x15:cachedUniqueName index="1429" name="[Tabela2].[IDC].&amp;[180358]"/>
            <x15:cachedUniqueName index="1430" name="[Tabela2].[IDC].&amp;[180746]"/>
            <x15:cachedUniqueName index="1431" name="[Tabela2].[IDC].&amp;[181149]"/>
            <x15:cachedUniqueName index="1432" name="[Tabela2].[IDC].&amp;[181202]"/>
            <x15:cachedUniqueName index="1433" name="[Tabela2].[IDC].&amp;[181509]"/>
            <x15:cachedUniqueName index="1434" name="[Tabela2].[IDC].&amp;[181753]"/>
            <x15:cachedUniqueName index="1435" name="[Tabela2].[IDC].&amp;[181867]"/>
            <x15:cachedUniqueName index="1436" name="[Tabela2].[IDC].&amp;[182322]"/>
            <x15:cachedUniqueName index="1437" name="[Tabela2].[IDC].&amp;[182684]"/>
            <x15:cachedUniqueName index="1438" name="[Tabela2].[IDC].&amp;[182703]"/>
            <x15:cachedUniqueName index="1439" name="[Tabela2].[IDC].&amp;[182926]"/>
            <x15:cachedUniqueName index="1440" name="[Tabela2].[IDC].&amp;[183044]"/>
            <x15:cachedUniqueName index="1441" name="[Tabela2].[IDC].&amp;[183382]"/>
            <x15:cachedUniqueName index="1442" name="[Tabela2].[IDC].&amp;[183444]"/>
            <x15:cachedUniqueName index="1443" name="[Tabela2].[IDC].&amp;[183576]"/>
            <x15:cachedUniqueName index="1444" name="[Tabela2].[IDC].&amp;[183928]"/>
            <x15:cachedUniqueName index="1445" name="[Tabela2].[IDC].&amp;[183985]"/>
            <x15:cachedUniqueName index="1446" name="[Tabela2].[IDC].&amp;[184020]"/>
            <x15:cachedUniqueName index="1447" name="[Tabela2].[IDC].&amp;[184068]"/>
            <x15:cachedUniqueName index="1448" name="[Tabela2].[IDC].&amp;[184525]"/>
            <x15:cachedUniqueName index="1449" name="[Tabela2].[IDC].&amp;[184617]"/>
            <x15:cachedUniqueName index="1450" name="[Tabela2].[IDC].&amp;[184737]"/>
            <x15:cachedUniqueName index="1451" name="[Tabela2].[IDC].&amp;[184893]"/>
            <x15:cachedUniqueName index="1452" name="[Tabela2].[IDC].&amp;[184901]"/>
            <x15:cachedUniqueName index="1453" name="[Tabela2].[IDC].&amp;[184985]"/>
            <x15:cachedUniqueName index="1454" name="[Tabela2].[IDC].&amp;[185015]"/>
            <x15:cachedUniqueName index="1455" name="[Tabela2].[IDC].&amp;[185370]"/>
            <x15:cachedUniqueName index="1456" name="[Tabela2].[IDC].&amp;[185535]"/>
            <x15:cachedUniqueName index="1457" name="[Tabela2].[IDC].&amp;[186229]"/>
            <x15:cachedUniqueName index="1458" name="[Tabela2].[IDC].&amp;[186611]"/>
            <x15:cachedUniqueName index="1459" name="[Tabela2].[IDC].&amp;[186672]"/>
            <x15:cachedUniqueName index="1460" name="[Tabela2].[IDC].&amp;[186689]"/>
            <x15:cachedUniqueName index="1461" name="[Tabela2].[IDC].&amp;[187042]"/>
            <x15:cachedUniqueName index="1462" name="[Tabela2].[IDC].&amp;[187063]"/>
            <x15:cachedUniqueName index="1463" name="[Tabela2].[IDC].&amp;[187141]"/>
            <x15:cachedUniqueName index="1464" name="[Tabela2].[IDC].&amp;[187427]"/>
            <x15:cachedUniqueName index="1465" name="[Tabela2].[IDC].&amp;[187524]"/>
            <x15:cachedUniqueName index="1466" name="[Tabela2].[IDC].&amp;[187578]"/>
            <x15:cachedUniqueName index="1467" name="[Tabela2].[IDC].&amp;[187768]"/>
            <x15:cachedUniqueName index="1468" name="[Tabela2].[IDC].&amp;[187853]"/>
            <x15:cachedUniqueName index="1469" name="[Tabela2].[IDC].&amp;[187902]"/>
            <x15:cachedUniqueName index="1470" name="[Tabela2].[IDC].&amp;[188067]"/>
            <x15:cachedUniqueName index="1471" name="[Tabela2].[IDC].&amp;[188268]"/>
            <x15:cachedUniqueName index="1472" name="[Tabela2].[IDC].&amp;[188800]"/>
            <x15:cachedUniqueName index="1473" name="[Tabela2].[IDC].&amp;[188965]"/>
            <x15:cachedUniqueName index="1474" name="[Tabela2].[IDC].&amp;[189516]"/>
            <x15:cachedUniqueName index="1475" name="[Tabela2].[IDC].&amp;[189517]"/>
            <x15:cachedUniqueName index="1476" name="[Tabela2].[IDC].&amp;[189535]"/>
            <x15:cachedUniqueName index="1477" name="[Tabela2].[IDC].&amp;[189536]"/>
            <x15:cachedUniqueName index="1478" name="[Tabela2].[IDC].&amp;[189570]"/>
            <x15:cachedUniqueName index="1479" name="[Tabela2].[IDC].&amp;[189597]"/>
            <x15:cachedUniqueName index="1480" name="[Tabela2].[IDC].&amp;[189740]"/>
            <x15:cachedUniqueName index="1481" name="[Tabela2].[IDC].&amp;[189818]"/>
            <x15:cachedUniqueName index="1482" name="[Tabela2].[IDC].&amp;[189986]"/>
            <x15:cachedUniqueName index="1483" name="[Tabela2].[IDC].&amp;[190016]"/>
            <x15:cachedUniqueName index="1484" name="[Tabela2].[IDC].&amp;[190072]"/>
            <x15:cachedUniqueName index="1485" name="[Tabela2].[IDC].&amp;[190109]"/>
            <x15:cachedUniqueName index="1486" name="[Tabela2].[IDC].&amp;[190260]"/>
            <x15:cachedUniqueName index="1487" name="[Tabela2].[IDC].&amp;[190370]"/>
            <x15:cachedUniqueName index="1488" name="[Tabela2].[IDC].&amp;[190518]"/>
            <x15:cachedUniqueName index="1489" name="[Tabela2].[IDC].&amp;[190556]"/>
            <x15:cachedUniqueName index="1490" name="[Tabela2].[IDC].&amp;[190745]"/>
            <x15:cachedUniqueName index="1491" name="[Tabela2].[IDC].&amp;[190951]"/>
            <x15:cachedUniqueName index="1492" name="[Tabela2].[IDC].&amp;[191172]"/>
            <x15:cachedUniqueName index="1493" name="[Tabela2].[IDC].&amp;[191299]"/>
            <x15:cachedUniqueName index="1494" name="[Tabela2].[IDC].&amp;[191471]"/>
            <x15:cachedUniqueName index="1495" name="[Tabela2].[IDC].&amp;[191532]"/>
            <x15:cachedUniqueName index="1496" name="[Tabela2].[IDC].&amp;[191591]"/>
            <x15:cachedUniqueName index="1497" name="[Tabela2].[IDC].&amp;[191881]"/>
            <x15:cachedUniqueName index="1498" name="[Tabela2].[IDC].&amp;[191969]"/>
            <x15:cachedUniqueName index="1499" name="[Tabela2].[IDC].&amp;[191991]"/>
            <x15:cachedUniqueName index="1500" name="[Tabela2].[IDC].&amp;[192000]"/>
            <x15:cachedUniqueName index="1501" name="[Tabela2].[IDC].&amp;[192001]"/>
            <x15:cachedUniqueName index="1502" name="[Tabela2].[IDC].&amp;[192079]"/>
            <x15:cachedUniqueName index="1503" name="[Tabela2].[IDC].&amp;[192083]"/>
            <x15:cachedUniqueName index="1504" name="[Tabela2].[IDC].&amp;[48589]"/>
            <x15:cachedUniqueName index="1505" name="[Tabela2].[IDC].&amp;[49633]"/>
            <x15:cachedUniqueName index="1506" name="[Tabela2].[IDC].&amp;[50552]"/>
            <x15:cachedUniqueName index="1507" name="[Tabela2].[IDC].&amp;[50722]"/>
            <x15:cachedUniqueName index="1508" name="[Tabela2].[IDC].&amp;[50796]"/>
            <x15:cachedUniqueName index="1509" name="[Tabela2].[IDC].&amp;[51756]"/>
            <x15:cachedUniqueName index="1510" name="[Tabela2].[IDC].&amp;[53658]"/>
            <x15:cachedUniqueName index="1511" name="[Tabela2].[IDC].&amp;[54593]"/>
            <x15:cachedUniqueName index="1512" name="[Tabela2].[IDC].&amp;[58410]"/>
            <x15:cachedUniqueName index="1513" name="[Tabela2].[IDC].&amp;[58934]"/>
            <x15:cachedUniqueName index="1514" name="[Tabela2].[IDC].&amp;[58988]"/>
            <x15:cachedUniqueName index="1515" name="[Tabela2].[IDC].&amp;[59497]"/>
            <x15:cachedUniqueName index="1516" name="[Tabela2].[IDC].&amp;[59961]"/>
            <x15:cachedUniqueName index="1517" name="[Tabela2].[IDC].&amp;[63696]"/>
            <x15:cachedUniqueName index="1518" name="[Tabela2].[IDC].&amp;[64491]"/>
            <x15:cachedUniqueName index="1519" name="[Tabela2].[IDC].&amp;[71048]"/>
            <x15:cachedUniqueName index="1520" name="[Tabela2].[IDC].&amp;[72000]"/>
            <x15:cachedUniqueName index="1521" name="[Tabela2].[IDC].&amp;[72045]"/>
            <x15:cachedUniqueName index="1522" name="[Tabela2].[IDC].&amp;[75326]"/>
            <x15:cachedUniqueName index="1523" name="[Tabela2].[IDC].&amp;[78425]"/>
            <x15:cachedUniqueName index="1524" name="[Tabela2].[IDC].&amp;[78883]"/>
            <x15:cachedUniqueName index="1525" name="[Tabela2].[IDC].&amp;[83724]"/>
            <x15:cachedUniqueName index="1526" name="[Tabela2].[IDC].&amp;[87115]"/>
            <x15:cachedUniqueName index="1527" name="[Tabela2].[IDC].&amp;[87212]"/>
            <x15:cachedUniqueName index="1528" name="[Tabela2].[IDC].&amp;[89773]"/>
            <x15:cachedUniqueName index="1529" name="[Tabela2].[IDC].&amp;[90074]"/>
            <x15:cachedUniqueName index="1530" name="[Tabela2].[IDC].&amp;[90815]"/>
            <x15:cachedUniqueName index="1531" name="[Tabela2].[IDC].&amp;[103177]"/>
            <x15:cachedUniqueName index="1532" name="[Tabela2].[IDC].&amp;[103548]"/>
            <x15:cachedUniqueName index="1533" name="[Tabela2].[IDC].&amp;[109798]"/>
            <x15:cachedUniqueName index="1534" name="[Tabela2].[IDC].&amp;[110553]"/>
            <x15:cachedUniqueName index="1535" name="[Tabela2].[IDC].&amp;[112101]"/>
            <x15:cachedUniqueName index="1536" name="[Tabela2].[IDC].&amp;[112536]"/>
            <x15:cachedUniqueName index="1537" name="[Tabela2].[IDC].&amp;[112940]"/>
            <x15:cachedUniqueName index="1538" name="[Tabela2].[IDC].&amp;[113247]"/>
            <x15:cachedUniqueName index="1539" name="[Tabela2].[IDC].&amp;[113251]"/>
            <x15:cachedUniqueName index="1540" name="[Tabela2].[IDC].&amp;[113254]"/>
            <x15:cachedUniqueName index="1541" name="[Tabela2].[IDC].&amp;[113264]"/>
            <x15:cachedUniqueName index="1542" name="[Tabela2].[IDC].&amp;[113267]"/>
            <x15:cachedUniqueName index="1543" name="[Tabela2].[IDC].&amp;[113279]"/>
            <x15:cachedUniqueName index="1544" name="[Tabela2].[IDC].&amp;[114909]"/>
            <x15:cachedUniqueName index="1545" name="[Tabela2].[IDC].&amp;[115836]"/>
            <x15:cachedUniqueName index="1546" name="[Tabela2].[IDC].&amp;[117244]"/>
            <x15:cachedUniqueName index="1547" name="[Tabela2].[IDC].&amp;[120514]"/>
            <x15:cachedUniqueName index="1548" name="[Tabela2].[IDC].&amp;[121253]"/>
            <x15:cachedUniqueName index="1549" name="[Tabela2].[IDC].&amp;[122177]"/>
            <x15:cachedUniqueName index="1550" name="[Tabela2].[IDC].&amp;[122601]"/>
            <x15:cachedUniqueName index="1551" name="[Tabela2].[IDC].&amp;[125699]"/>
            <x15:cachedUniqueName index="1552" name="[Tabela2].[IDC].&amp;[126467]"/>
            <x15:cachedUniqueName index="1553" name="[Tabela2].[IDC].&amp;[128534]"/>
            <x15:cachedUniqueName index="1554" name="[Tabela2].[IDC].&amp;[133644]"/>
            <x15:cachedUniqueName index="1555" name="[Tabela2].[IDC].&amp;[138859]"/>
            <x15:cachedUniqueName index="1556" name="[Tabela2].[IDC].&amp;[138877]"/>
            <x15:cachedUniqueName index="1557" name="[Tabela2].[IDC].&amp;[139793]"/>
            <x15:cachedUniqueName index="1558" name="[Tabela2].[IDC].&amp;[145663]"/>
            <x15:cachedUniqueName index="1559" name="[Tabela2].[IDC].&amp;[147814]"/>
            <x15:cachedUniqueName index="1560" name="[Tabela2].[IDC].&amp;[147932]"/>
            <x15:cachedUniqueName index="1561" name="[Tabela2].[IDC].&amp;[151411]"/>
            <x15:cachedUniqueName index="1562" name="[Tabela2].[IDC].&amp;[151508]"/>
            <x15:cachedUniqueName index="1563" name="[Tabela2].[IDC].&amp;[151824]"/>
            <x15:cachedUniqueName index="1564" name="[Tabela2].[IDC].&amp;[152415]"/>
            <x15:cachedUniqueName index="1565" name="[Tabela2].[IDC].&amp;[158033]"/>
            <x15:cachedUniqueName index="1566" name="[Tabela2].[IDC].&amp;[158174]"/>
            <x15:cachedUniqueName index="1567" name="[Tabela2].[IDC].&amp;[161884]"/>
            <x15:cachedUniqueName index="1568" name="[Tabela2].[IDC].&amp;[162581]"/>
            <x15:cachedUniqueName index="1569" name="[Tabela2].[IDC].&amp;[163135]"/>
            <x15:cachedUniqueName index="1570" name="[Tabela2].[IDC].&amp;[164078]"/>
            <x15:cachedUniqueName index="1571" name="[Tabela2].[IDC].&amp;[164693]"/>
            <x15:cachedUniqueName index="1572" name="[Tabela2].[IDC].&amp;[165319]"/>
            <x15:cachedUniqueName index="1573" name="[Tabela2].[IDC].&amp;[165590]"/>
            <x15:cachedUniqueName index="1574" name="[Tabela2].[IDC].&amp;[165918]"/>
            <x15:cachedUniqueName index="1575" name="[Tabela2].[IDC].&amp;[169258]"/>
            <x15:cachedUniqueName index="1576" name="[Tabela2].[IDC].&amp;[170483]"/>
            <x15:cachedUniqueName index="1577" name="[Tabela2].[IDC].&amp;[170923]"/>
            <x15:cachedUniqueName index="1578" name="[Tabela2].[IDC].&amp;[170974]"/>
            <x15:cachedUniqueName index="1579" name="[Tabela2].[IDC].&amp;[171000]"/>
            <x15:cachedUniqueName index="1580" name="[Tabela2].[IDC].&amp;[171048]"/>
            <x15:cachedUniqueName index="1581" name="[Tabela2].[IDC].&amp;[171751]"/>
            <x15:cachedUniqueName index="1582" name="[Tabela2].[IDC].&amp;[171768]"/>
            <x15:cachedUniqueName index="1583" name="[Tabela2].[IDC].&amp;[172363]"/>
            <x15:cachedUniqueName index="1584" name="[Tabela2].[IDC].&amp;[172430]"/>
            <x15:cachedUniqueName index="1585" name="[Tabela2].[IDC].&amp;[172432]"/>
            <x15:cachedUniqueName index="1586" name="[Tabela2].[IDC].&amp;[174458]"/>
            <x15:cachedUniqueName index="1587" name="[Tabela2].[IDC].&amp;[174517]"/>
            <x15:cachedUniqueName index="1588" name="[Tabela2].[IDC].&amp;[174521]"/>
            <x15:cachedUniqueName index="1589" name="[Tabela2].[IDC].&amp;[174532]"/>
            <x15:cachedUniqueName index="1590" name="[Tabela2].[IDC].&amp;[174703]"/>
            <x15:cachedUniqueName index="1591" name="[Tabela2].[IDC].&amp;[174962]"/>
            <x15:cachedUniqueName index="1592" name="[Tabela2].[IDC].&amp;[175400]"/>
            <x15:cachedUniqueName index="1593" name="[Tabela2].[IDC].&amp;[175563]"/>
            <x15:cachedUniqueName index="1594" name="[Tabela2].[IDC].&amp;[176033]"/>
            <x15:cachedUniqueName index="1595" name="[Tabela2].[IDC].&amp;[176252]"/>
            <x15:cachedUniqueName index="1596" name="[Tabela2].[IDC].&amp;[177078]"/>
            <x15:cachedUniqueName index="1597" name="[Tabela2].[IDC].&amp;[177136]"/>
            <x15:cachedUniqueName index="1598" name="[Tabela2].[IDC].&amp;[177179]"/>
            <x15:cachedUniqueName index="1599" name="[Tabela2].[IDC].&amp;[177433]"/>
            <x15:cachedUniqueName index="1600" name="[Tabela2].[IDC].&amp;[177645]"/>
            <x15:cachedUniqueName index="1601" name="[Tabela2].[IDC].&amp;[178257]"/>
            <x15:cachedUniqueName index="1602" name="[Tabela2].[IDC].&amp;[178262]"/>
            <x15:cachedUniqueName index="1603" name="[Tabela2].[IDC].&amp;[178278]"/>
            <x15:cachedUniqueName index="1604" name="[Tabela2].[IDC].&amp;[178465]"/>
            <x15:cachedUniqueName index="1605" name="[Tabela2].[IDC].&amp;[178592]"/>
            <x15:cachedUniqueName index="1606" name="[Tabela2].[IDC].&amp;[178602]"/>
            <x15:cachedUniqueName index="1607" name="[Tabela2].[IDC].&amp;[179386]"/>
            <x15:cachedUniqueName index="1608" name="[Tabela2].[IDC].&amp;[179591]"/>
            <x15:cachedUniqueName index="1609" name="[Tabela2].[IDC].&amp;[179929]"/>
            <x15:cachedUniqueName index="1610" name="[Tabela2].[IDC].&amp;[180248]"/>
            <x15:cachedUniqueName index="1611" name="[Tabela2].[IDC].&amp;[180451]"/>
            <x15:cachedUniqueName index="1612" name="[Tabela2].[IDC].&amp;[180962]"/>
            <x15:cachedUniqueName index="1613" name="[Tabela2].[IDC].&amp;[181179]"/>
            <x15:cachedUniqueName index="1614" name="[Tabela2].[IDC].&amp;[181348]"/>
            <x15:cachedUniqueName index="1615" name="[Tabela2].[IDC].&amp;[181349]"/>
            <x15:cachedUniqueName index="1616" name="[Tabela2].[IDC].&amp;[181469]"/>
            <x15:cachedUniqueName index="1617" name="[Tabela2].[IDC].&amp;[181578]"/>
            <x15:cachedUniqueName index="1618" name="[Tabela2].[IDC].&amp;[181701]"/>
            <x15:cachedUniqueName index="1619" name="[Tabela2].[IDC].&amp;[181841]"/>
            <x15:cachedUniqueName index="1620" name="[Tabela2].[IDC].&amp;[181972]"/>
            <x15:cachedUniqueName index="1621" name="[Tabela2].[IDC].&amp;[182198]"/>
            <x15:cachedUniqueName index="1622" name="[Tabela2].[IDC].&amp;[182204]"/>
            <x15:cachedUniqueName index="1623" name="[Tabela2].[IDC].&amp;[182350]"/>
            <x15:cachedUniqueName index="1624" name="[Tabela2].[IDC].&amp;[182359]"/>
            <x15:cachedUniqueName index="1625" name="[Tabela2].[IDC].&amp;[182434]"/>
            <x15:cachedUniqueName index="1626" name="[Tabela2].[IDC].&amp;[183422]"/>
            <x15:cachedUniqueName index="1627" name="[Tabela2].[IDC].&amp;[183806]"/>
            <x15:cachedUniqueName index="1628" name="[Tabela2].[IDC].&amp;[184251]"/>
            <x15:cachedUniqueName index="1629" name="[Tabela2].[IDC].&amp;[184319]"/>
            <x15:cachedUniqueName index="1630" name="[Tabela2].[IDC].&amp;[184367]"/>
            <x15:cachedUniqueName index="1631" name="[Tabela2].[IDC].&amp;[184633]"/>
            <x15:cachedUniqueName index="1632" name="[Tabela2].[IDC].&amp;[184846]"/>
            <x15:cachedUniqueName index="1633" name="[Tabela2].[IDC].&amp;[185345]"/>
            <x15:cachedUniqueName index="1634" name="[Tabela2].[IDC].&amp;[185456]"/>
            <x15:cachedUniqueName index="1635" name="[Tabela2].[IDC].&amp;[186168]"/>
            <x15:cachedUniqueName index="1636" name="[Tabela2].[IDC].&amp;[186473]"/>
            <x15:cachedUniqueName index="1637" name="[Tabela2].[IDC].&amp;[186639]"/>
            <x15:cachedUniqueName index="1638" name="[Tabela2].[IDC].&amp;[186673]"/>
            <x15:cachedUniqueName index="1639" name="[Tabela2].[IDC].&amp;[186732]"/>
            <x15:cachedUniqueName index="1640" name="[Tabela2].[IDC].&amp;[186806]"/>
            <x15:cachedUniqueName index="1641" name="[Tabela2].[IDC].&amp;[187140]"/>
            <x15:cachedUniqueName index="1642" name="[Tabela2].[IDC].&amp;[187520]"/>
            <x15:cachedUniqueName index="1643" name="[Tabela2].[IDC].&amp;[187567]"/>
            <x15:cachedUniqueName index="1644" name="[Tabela2].[IDC].&amp;[187752]"/>
            <x15:cachedUniqueName index="1645" name="[Tabela2].[IDC].&amp;[187907]"/>
            <x15:cachedUniqueName index="1646" name="[Tabela2].[IDC].&amp;[188092]"/>
            <x15:cachedUniqueName index="1647" name="[Tabela2].[IDC].&amp;[188139]"/>
            <x15:cachedUniqueName index="1648" name="[Tabela2].[IDC].&amp;[188507]"/>
            <x15:cachedUniqueName index="1649" name="[Tabela2].[IDC].&amp;[188886]"/>
            <x15:cachedUniqueName index="1650" name="[Tabela2].[IDC].&amp;[189093]"/>
            <x15:cachedUniqueName index="1651" name="[Tabela2].[IDC].&amp;[189320]"/>
            <x15:cachedUniqueName index="1652" name="[Tabela2].[IDC].&amp;[189349]"/>
            <x15:cachedUniqueName index="1653" name="[Tabela2].[IDC].&amp;[189641]"/>
            <x15:cachedUniqueName index="1654" name="[Tabela2].[IDC].&amp;[189833]"/>
            <x15:cachedUniqueName index="1655" name="[Tabela2].[IDC].&amp;[189997]"/>
            <x15:cachedUniqueName index="1656" name="[Tabela2].[IDC].&amp;[190650]"/>
            <x15:cachedUniqueName index="1657" name="[Tabela2].[IDC].&amp;[190651]"/>
            <x15:cachedUniqueName index="1658" name="[Tabela2].[IDC].&amp;[190667]"/>
            <x15:cachedUniqueName index="1659" name="[Tabela2].[IDC].&amp;[190685]"/>
            <x15:cachedUniqueName index="1660" name="[Tabela2].[IDC].&amp;[190801]"/>
            <x15:cachedUniqueName index="1661" name="[Tabela2].[IDC].&amp;[190979]"/>
            <x15:cachedUniqueName index="1662" name="[Tabela2].[IDC].&amp;[191055]"/>
            <x15:cachedUniqueName index="1663" name="[Tabela2].[IDC].&amp;[191496]"/>
            <x15:cachedUniqueName index="1664" name="[Tabela2].[IDC].&amp;[191514]"/>
            <x15:cachedUniqueName index="1665" name="[Tabela2].[IDC].&amp;[191550]"/>
            <x15:cachedUniqueName index="1666" name="[Tabela2].[IDC].&amp;[191665]"/>
            <x15:cachedUniqueName index="1667" name="[Tabela2].[IDC].&amp;[191712]"/>
            <x15:cachedUniqueName index="1668" name="[Tabela2].[IDC].&amp;[191900]"/>
            <x15:cachedUniqueName index="1669" name="[Tabela2].[IDC].&amp;[192153]"/>
            <x15:cachedUniqueName index="1670" name="[Tabela2].[IDC].&amp;[192219]"/>
            <x15:cachedUniqueName index="1671" name="[Tabela2].[IDC].&amp;[22663]"/>
            <x15:cachedUniqueName index="1672" name="[Tabela2].[IDC].&amp;[48272]"/>
            <x15:cachedUniqueName index="1673" name="[Tabela2].[IDC].&amp;[48273]"/>
            <x15:cachedUniqueName index="1674" name="[Tabela2].[IDC].&amp;[48503]"/>
            <x15:cachedUniqueName index="1675" name="[Tabela2].[IDC].&amp;[48752]"/>
            <x15:cachedUniqueName index="1676" name="[Tabela2].[IDC].&amp;[51518]"/>
            <x15:cachedUniqueName index="1677" name="[Tabela2].[IDC].&amp;[53382]"/>
            <x15:cachedUniqueName index="1678" name="[Tabela2].[IDC].&amp;[53384]"/>
            <x15:cachedUniqueName index="1679" name="[Tabela2].[IDC].&amp;[53385]"/>
            <x15:cachedUniqueName index="1680" name="[Tabela2].[IDC].&amp;[53420]"/>
            <x15:cachedUniqueName index="1681" name="[Tabela2].[IDC].&amp;[53428]"/>
            <x15:cachedUniqueName index="1682" name="[Tabela2].[IDC].&amp;[53445]"/>
            <x15:cachedUniqueName index="1683" name="[Tabela2].[IDC].&amp;[53454]"/>
            <x15:cachedUniqueName index="1684" name="[Tabela2].[IDC].&amp;[53500]"/>
            <x15:cachedUniqueName index="1685" name="[Tabela2].[IDC].&amp;[53539]"/>
            <x15:cachedUniqueName index="1686" name="[Tabela2].[IDC].&amp;[53866]"/>
            <x15:cachedUniqueName index="1687" name="[Tabela2].[IDC].&amp;[54133]"/>
            <x15:cachedUniqueName index="1688" name="[Tabela2].[IDC].&amp;[54183]"/>
            <x15:cachedUniqueName index="1689" name="[Tabela2].[IDC].&amp;[57079]"/>
            <x15:cachedUniqueName index="1690" name="[Tabela2].[IDC].&amp;[57869]"/>
            <x15:cachedUniqueName index="1691" name="[Tabela2].[IDC].&amp;[58006]"/>
            <x15:cachedUniqueName index="1692" name="[Tabela2].[IDC].&amp;[58397]"/>
            <x15:cachedUniqueName index="1693" name="[Tabela2].[IDC].&amp;[61620]"/>
            <x15:cachedUniqueName index="1694" name="[Tabela2].[IDC].&amp;[64561]"/>
            <x15:cachedUniqueName index="1695" name="[Tabela2].[IDC].&amp;[65273]"/>
            <x15:cachedUniqueName index="1696" name="[Tabela2].[IDC].&amp;[66899]"/>
            <x15:cachedUniqueName index="1697" name="[Tabela2].[IDC].&amp;[68319]"/>
            <x15:cachedUniqueName index="1698" name="[Tabela2].[IDC].&amp;[68379]"/>
            <x15:cachedUniqueName index="1699" name="[Tabela2].[IDC].&amp;[72306]"/>
            <x15:cachedUniqueName index="1700" name="[Tabela2].[IDC].&amp;[74067]"/>
            <x15:cachedUniqueName index="1701" name="[Tabela2].[IDC].&amp;[76679]"/>
            <x15:cachedUniqueName index="1702" name="[Tabela2].[IDC].&amp;[76680]"/>
            <x15:cachedUniqueName index="1703" name="[Tabela2].[IDC].&amp;[76681]"/>
            <x15:cachedUniqueName index="1704" name="[Tabela2].[IDC].&amp;[76682]"/>
            <x15:cachedUniqueName index="1705" name="[Tabela2].[IDC].&amp;[76683]"/>
            <x15:cachedUniqueName index="1706" name="[Tabela2].[IDC].&amp;[76684]"/>
            <x15:cachedUniqueName index="1707" name="[Tabela2].[IDC].&amp;[84030]"/>
            <x15:cachedUniqueName index="1708" name="[Tabela2].[IDC].&amp;[84726]"/>
            <x15:cachedUniqueName index="1709" name="[Tabela2].[IDC].&amp;[84804]"/>
            <x15:cachedUniqueName index="1710" name="[Tabela2].[IDC].&amp;[86445]"/>
            <x15:cachedUniqueName index="1711" name="[Tabela2].[IDC].&amp;[95166]"/>
            <x15:cachedUniqueName index="1712" name="[Tabela2].[IDC].&amp;[95353]"/>
            <x15:cachedUniqueName index="1713" name="[Tabela2].[IDC].&amp;[98044]"/>
            <x15:cachedUniqueName index="1714" name="[Tabela2].[IDC].&amp;[98045]"/>
            <x15:cachedUniqueName index="1715" name="[Tabela2].[IDC].&amp;[98046]"/>
            <x15:cachedUniqueName index="1716" name="[Tabela2].[IDC].&amp;[98048]"/>
            <x15:cachedUniqueName index="1717" name="[Tabela2].[IDC].&amp;[102048]"/>
            <x15:cachedUniqueName index="1718" name="[Tabela2].[IDC].&amp;[111431]"/>
            <x15:cachedUniqueName index="1719" name="[Tabela2].[IDC].&amp;[112816]"/>
            <x15:cachedUniqueName index="1720" name="[Tabela2].[IDC].&amp;[118984]"/>
            <x15:cachedUniqueName index="1721" name="[Tabela2].[IDC].&amp;[124519]"/>
            <x15:cachedUniqueName index="1722" name="[Tabela2].[IDC].&amp;[125118]"/>
            <x15:cachedUniqueName index="1723" name="[Tabela2].[IDC].&amp;[127698]"/>
            <x15:cachedUniqueName index="1724" name="[Tabela2].[IDC].&amp;[130427]"/>
            <x15:cachedUniqueName index="1725" name="[Tabela2].[IDC].&amp;[135442]"/>
            <x15:cachedUniqueName index="1726" name="[Tabela2].[IDC].&amp;[139657]"/>
            <x15:cachedUniqueName index="1727" name="[Tabela2].[IDC].&amp;[142437]"/>
            <x15:cachedUniqueName index="1728" name="[Tabela2].[IDC].&amp;[142440]"/>
            <x15:cachedUniqueName index="1729" name="[Tabela2].[IDC].&amp;[144417]"/>
            <x15:cachedUniqueName index="1730" name="[Tabela2].[IDC].&amp;[145433]"/>
            <x15:cachedUniqueName index="1731" name="[Tabela2].[IDC].&amp;[146852]"/>
            <x15:cachedUniqueName index="1732" name="[Tabela2].[IDC].&amp;[147913]"/>
            <x15:cachedUniqueName index="1733" name="[Tabela2].[IDC].&amp;[149023]"/>
            <x15:cachedUniqueName index="1734" name="[Tabela2].[IDC].&amp;[150751]"/>
            <x15:cachedUniqueName index="1735" name="[Tabela2].[IDC].&amp;[151722]"/>
            <x15:cachedUniqueName index="1736" name="[Tabela2].[IDC].&amp;[157723]"/>
            <x15:cachedUniqueName index="1737" name="[Tabela2].[IDC].&amp;[164624]"/>
            <x15:cachedUniqueName index="1738" name="[Tabela2].[IDC].&amp;[166877]"/>
            <x15:cachedUniqueName index="1739" name="[Tabela2].[IDC].&amp;[167341]"/>
            <x15:cachedUniqueName index="1740" name="[Tabela2].[IDC].&amp;[167345]"/>
            <x15:cachedUniqueName index="1741" name="[Tabela2].[IDC].&amp;[167461]"/>
            <x15:cachedUniqueName index="1742" name="[Tabela2].[IDC].&amp;[167462]"/>
            <x15:cachedUniqueName index="1743" name="[Tabela2].[IDC].&amp;[167512]"/>
            <x15:cachedUniqueName index="1744" name="[Tabela2].[IDC].&amp;[169084]"/>
            <x15:cachedUniqueName index="1745" name="[Tabela2].[IDC].&amp;[169288]"/>
            <x15:cachedUniqueName index="1746" name="[Tabela2].[IDC].&amp;[170413]"/>
            <x15:cachedUniqueName index="1747" name="[Tabela2].[IDC].&amp;[170890]"/>
            <x15:cachedUniqueName index="1748" name="[Tabela2].[IDC].&amp;[170891]"/>
            <x15:cachedUniqueName index="1749" name="[Tabela2].[IDC].&amp;[171566]"/>
            <x15:cachedUniqueName index="1750" name="[Tabela2].[IDC].&amp;[172521]"/>
            <x15:cachedUniqueName index="1751" name="[Tabela2].[IDC].&amp;[172592]"/>
            <x15:cachedUniqueName index="1752" name="[Tabela2].[IDC].&amp;[174441]"/>
            <x15:cachedUniqueName index="1753" name="[Tabela2].[IDC].&amp;[176334]"/>
            <x15:cachedUniqueName index="1754" name="[Tabela2].[IDC].&amp;[176535]"/>
            <x15:cachedUniqueName index="1755" name="[Tabela2].[IDC].&amp;[176942]"/>
            <x15:cachedUniqueName index="1756" name="[Tabela2].[IDC].&amp;[177488]"/>
            <x15:cachedUniqueName index="1757" name="[Tabela2].[IDC].&amp;[177494]"/>
            <x15:cachedUniqueName index="1758" name="[Tabela2].[IDC].&amp;[177495]"/>
            <x15:cachedUniqueName index="1759" name="[Tabela2].[IDC].&amp;[180832]"/>
            <x15:cachedUniqueName index="1760" name="[Tabela2].[IDC].&amp;[180833]"/>
            <x15:cachedUniqueName index="1761" name="[Tabela2].[IDC].&amp;[180834]"/>
            <x15:cachedUniqueName index="1762" name="[Tabela2].[IDC].&amp;[180835]"/>
            <x15:cachedUniqueName index="1763" name="[Tabela2].[IDC].&amp;[180836]"/>
            <x15:cachedUniqueName index="1764" name="[Tabela2].[IDC].&amp;[181543]"/>
            <x15:cachedUniqueName index="1765" name="[Tabela2].[IDC].&amp;[181939]"/>
            <x15:cachedUniqueName index="1766" name="[Tabela2].[IDC].&amp;[182526]"/>
            <x15:cachedUniqueName index="1767" name="[Tabela2].[IDC].&amp;[183081]"/>
            <x15:cachedUniqueName index="1768" name="[Tabela2].[IDC].&amp;[184935]"/>
            <x15:cachedUniqueName index="1769" name="[Tabela2].[IDC].&amp;[184965]"/>
            <x15:cachedUniqueName index="1770" name="[Tabela2].[IDC].&amp;[185226]"/>
            <x15:cachedUniqueName index="1771" name="[Tabela2].[IDC].&amp;[185641]"/>
            <x15:cachedUniqueName index="1772" name="[Tabela2].[IDC].&amp;[185823]"/>
            <x15:cachedUniqueName index="1773" name="[Tabela2].[IDC].&amp;[188024]"/>
            <x15:cachedUniqueName index="1774" name="[Tabela2].[IDC].&amp;[188230]"/>
            <x15:cachedUniqueName index="1775" name="[Tabela2].[IDC].&amp;[188313]"/>
            <x15:cachedUniqueName index="1776" name="[Tabela2].[IDC].&amp;[189167]"/>
            <x15:cachedUniqueName index="1777" name="[Tabela2].[IDC].&amp;[189546]"/>
            <x15:cachedUniqueName index="1778" name="[Tabela2].[IDC].&amp;[190662]"/>
            <x15:cachedUniqueName index="1779" name="[Tabela2].[IDC].&amp;[190727]"/>
            <x15:cachedUniqueName index="1780" name="[Tabela2].[IDC].&amp;[192141]"/>
            <x15:cachedUniqueName index="1781" name="[Tabela2].[IDC].&amp;[192160]"/>
            <x15:cachedUniqueName index="1782" name="[Tabela2].[IDC].&amp;[192162]"/>
            <x15:cachedUniqueName index="1783" name="[Tabela2].[IDC].&amp;[190998]"/>
            <x15:cachedUniqueName index="1784" name="[Tabela2].[IDC].&amp;[47934]"/>
            <x15:cachedUniqueName index="1785" name="[Tabela2].[IDC].&amp;[49259]"/>
            <x15:cachedUniqueName index="1786" name="[Tabela2].[IDC].&amp;[49280]"/>
            <x15:cachedUniqueName index="1787" name="[Tabela2].[IDC].&amp;[49875]"/>
            <x15:cachedUniqueName index="1788" name="[Tabela2].[IDC].&amp;[50120]"/>
            <x15:cachedUniqueName index="1789" name="[Tabela2].[IDC].&amp;[51758]"/>
            <x15:cachedUniqueName index="1790" name="[Tabela2].[IDC].&amp;[51832]"/>
            <x15:cachedUniqueName index="1791" name="[Tabela2].[IDC].&amp;[52766]"/>
            <x15:cachedUniqueName index="1792" name="[Tabela2].[IDC].&amp;[57050]"/>
            <x15:cachedUniqueName index="1793" name="[Tabela2].[IDC].&amp;[61883]"/>
            <x15:cachedUniqueName index="1794" name="[Tabela2].[IDC].&amp;[61885]"/>
            <x15:cachedUniqueName index="1795" name="[Tabela2].[IDC].&amp;[64641]"/>
            <x15:cachedUniqueName index="1796" name="[Tabela2].[IDC].&amp;[68585]"/>
            <x15:cachedUniqueName index="1797" name="[Tabela2].[IDC].&amp;[70515]"/>
            <x15:cachedUniqueName index="1798" name="[Tabela2].[IDC].&amp;[119806]"/>
            <x15:cachedUniqueName index="1799" name="[Tabela2].[IDC].&amp;[127045]"/>
            <x15:cachedUniqueName index="1800" name="[Tabela2].[IDC].&amp;[167173]"/>
            <x15:cachedUniqueName index="1801" name="[Tabela2].[IDC].&amp;[167942]"/>
            <x15:cachedUniqueName index="1802" name="[Tabela2].[IDC].&amp;[171895]"/>
            <x15:cachedUniqueName index="1803" name="[Tabela2].[IDC].&amp;[172421]"/>
            <x15:cachedUniqueName index="1804" name="[Tabela2].[IDC].&amp;[172526]"/>
            <x15:cachedUniqueName index="1805" name="[Tabela2].[IDC].&amp;[172527]"/>
            <x15:cachedUniqueName index="1806" name="[Tabela2].[IDC].&amp;[175297]"/>
            <x15:cachedUniqueName index="1807" name="[Tabela2].[IDC].&amp;[176116]"/>
            <x15:cachedUniqueName index="1808" name="[Tabela2].[IDC].&amp;[176290]"/>
            <x15:cachedUniqueName index="1809" name="[Tabela2].[IDC].&amp;[176291]"/>
            <x15:cachedUniqueName index="1810" name="[Tabela2].[IDC].&amp;[176978]"/>
            <x15:cachedUniqueName index="1811" name="[Tabela2].[IDC].&amp;[177743]"/>
            <x15:cachedUniqueName index="1812" name="[Tabela2].[IDC].&amp;[178923]"/>
            <x15:cachedUniqueName index="1813" name="[Tabela2].[IDC].&amp;[180221]"/>
            <x15:cachedUniqueName index="1814" name="[Tabela2].[IDC].&amp;[182136]"/>
            <x15:cachedUniqueName index="1815" name="[Tabela2].[IDC].&amp;[183352]"/>
            <x15:cachedUniqueName index="1816" name="[Tabela2].[IDC].&amp;[183990]"/>
            <x15:cachedUniqueName index="1817" name="[Tabela2].[IDC].&amp;[188335]"/>
            <x15:cachedUniqueName index="1818" name="[Tabela2].[IDC].&amp;[188609]"/>
            <x15:cachedUniqueName index="1819" name="[Tabela2].[IDC].&amp;[189276]"/>
            <x15:cachedUniqueName index="1820" name="[Tabela2].[IDC].&amp;[190674]"/>
            <x15:cachedUniqueName index="1821" name="[Tabela2].[IDC].&amp;[192229]"/>
            <x15:cachedUniqueName index="1822" name="[Tabela2].[IDC].&amp;[192280]"/>
            <x15:cachedUniqueName index="1823" name="[Tabela2].[IDC].&amp;[51551]"/>
            <x15:cachedUniqueName index="1824" name="[Tabela2].[IDC].&amp;[53486]"/>
            <x15:cachedUniqueName index="1825" name="[Tabela2].[IDC].&amp;[53601]"/>
            <x15:cachedUniqueName index="1826" name="[Tabela2].[IDC].&amp;[54734]"/>
            <x15:cachedUniqueName index="1827" name="[Tabela2].[IDC].&amp;[54963]"/>
            <x15:cachedUniqueName index="1828" name="[Tabela2].[IDC].&amp;[67374]"/>
            <x15:cachedUniqueName index="1829" name="[Tabela2].[IDC].&amp;[72906]"/>
            <x15:cachedUniqueName index="1830" name="[Tabela2].[IDC].&amp;[74744]"/>
            <x15:cachedUniqueName index="1831" name="[Tabela2].[IDC].&amp;[80945]"/>
            <x15:cachedUniqueName index="1832" name="[Tabela2].[IDC].&amp;[90064]"/>
            <x15:cachedUniqueName index="1833" name="[Tabela2].[IDC].&amp;[90763]"/>
            <x15:cachedUniqueName index="1834" name="[Tabela2].[IDC].&amp;[90883]"/>
            <x15:cachedUniqueName index="1835" name="[Tabela2].[IDC].&amp;[109929]"/>
            <x15:cachedUniqueName index="1836" name="[Tabela2].[IDC].&amp;[120517]"/>
            <x15:cachedUniqueName index="1837" name="[Tabela2].[IDC].&amp;[134214]"/>
            <x15:cachedUniqueName index="1838" name="[Tabela2].[IDC].&amp;[167594]"/>
            <x15:cachedUniqueName index="1839" name="[Tabela2].[IDC].&amp;[170523]"/>
            <x15:cachedUniqueName index="1840" name="[Tabela2].[IDC].&amp;[178403]"/>
            <x15:cachedUniqueName index="1841" name="[Tabela2].[IDC].&amp;[180012]"/>
            <x15:cachedUniqueName index="1842" name="[Tabela2].[IDC].&amp;[181800]"/>
            <x15:cachedUniqueName index="1843" name="[Tabela2].[IDC].&amp;[182419]"/>
            <x15:cachedUniqueName index="1844" name="[Tabela2].[IDC].&amp;[187394]"/>
            <x15:cachedUniqueName index="1845" name="[Tabela2].[IDC].&amp;[187956]"/>
            <x15:cachedUniqueName index="1846" name="[Tabela2].[IDC].&amp;[48374]"/>
            <x15:cachedUniqueName index="1847" name="[Tabela2].[IDC].&amp;[53405]"/>
            <x15:cachedUniqueName index="1848" name="[Tabela2].[IDC].&amp;[53427]"/>
            <x15:cachedUniqueName index="1849" name="[Tabela2].[IDC].&amp;[53461]"/>
            <x15:cachedUniqueName index="1850" name="[Tabela2].[IDC].&amp;[54675]"/>
            <x15:cachedUniqueName index="1851" name="[Tabela2].[IDC].&amp;[56110]"/>
            <x15:cachedUniqueName index="1852" name="[Tabela2].[IDC].&amp;[65205]"/>
            <x15:cachedUniqueName index="1853" name="[Tabela2].[IDC].&amp;[69667]"/>
            <x15:cachedUniqueName index="1854" name="[Tabela2].[IDC].&amp;[69933]"/>
            <x15:cachedUniqueName index="1855" name="[Tabela2].[IDC].&amp;[73922]"/>
            <x15:cachedUniqueName index="1856" name="[Tabela2].[IDC].&amp;[89909]"/>
            <x15:cachedUniqueName index="1857" name="[Tabela2].[IDC].&amp;[94520]"/>
            <x15:cachedUniqueName index="1858" name="[Tabela2].[IDC].&amp;[98167]"/>
            <x15:cachedUniqueName index="1859" name="[Tabela2].[IDC].&amp;[102953]"/>
            <x15:cachedUniqueName index="1860" name="[Tabela2].[IDC].&amp;[111443]"/>
            <x15:cachedUniqueName index="1861" name="[Tabela2].[IDC].&amp;[119456]"/>
            <x15:cachedUniqueName index="1862" name="[Tabela2].[IDC].&amp;[131538]"/>
            <x15:cachedUniqueName index="1863" name="[Tabela2].[IDC].&amp;[131539]"/>
            <x15:cachedUniqueName index="1864" name="[Tabela2].[IDC].&amp;[134677]"/>
            <x15:cachedUniqueName index="1865" name="[Tabela2].[IDC].&amp;[150368]"/>
            <x15:cachedUniqueName index="1866" name="[Tabela2].[IDC].&amp;[152753]"/>
            <x15:cachedUniqueName index="1867" name="[Tabela2].[IDC].&amp;[158062]"/>
            <x15:cachedUniqueName index="1868" name="[Tabela2].[IDC].&amp;[159620]"/>
            <x15:cachedUniqueName index="1869" name="[Tabela2].[IDC].&amp;[163792]"/>
            <x15:cachedUniqueName index="1870" name="[Tabela2].[IDC].&amp;[164006]"/>
            <x15:cachedUniqueName index="1871" name="[Tabela2].[IDC].&amp;[165184]"/>
            <x15:cachedUniqueName index="1872" name="[Tabela2].[IDC].&amp;[165597]"/>
            <x15:cachedUniqueName index="1873" name="[Tabela2].[IDC].&amp;[165600]"/>
            <x15:cachedUniqueName index="1874" name="[Tabela2].[IDC].&amp;[166720]"/>
            <x15:cachedUniqueName index="1875" name="[Tabela2].[IDC].&amp;[167265]"/>
            <x15:cachedUniqueName index="1876" name="[Tabela2].[IDC].&amp;[167555]"/>
            <x15:cachedUniqueName index="1877" name="[Tabela2].[IDC].&amp;[169605]"/>
            <x15:cachedUniqueName index="1878" name="[Tabela2].[IDC].&amp;[170045]"/>
            <x15:cachedUniqueName index="1879" name="[Tabela2].[IDC].&amp;[170953]"/>
            <x15:cachedUniqueName index="1880" name="[Tabela2].[IDC].&amp;[171318]"/>
            <x15:cachedUniqueName index="1881" name="[Tabela2].[IDC].&amp;[175204]"/>
            <x15:cachedUniqueName index="1882" name="[Tabela2].[IDC].&amp;[179884]"/>
            <x15:cachedUniqueName index="1883" name="[Tabela2].[IDC].&amp;[182321]"/>
            <x15:cachedUniqueName index="1884" name="[Tabela2].[IDC].&amp;[182592]"/>
            <x15:cachedUniqueName index="1885" name="[Tabela2].[IDC].&amp;[182975]"/>
            <x15:cachedUniqueName index="1886" name="[Tabela2].[IDC].&amp;[184214]"/>
            <x15:cachedUniqueName index="1887" name="[Tabela2].[IDC].&amp;[184215]"/>
            <x15:cachedUniqueName index="1888" name="[Tabela2].[IDC].&amp;[184217]"/>
            <x15:cachedUniqueName index="1889" name="[Tabela2].[IDC].&amp;[184221]"/>
            <x15:cachedUniqueName index="1890" name="[Tabela2].[IDC].&amp;[184335]"/>
            <x15:cachedUniqueName index="1891" name="[Tabela2].[IDC].&amp;[184336]"/>
            <x15:cachedUniqueName index="1892" name="[Tabela2].[IDC].&amp;[187964]"/>
            <x15:cachedUniqueName index="1893" name="[Tabela2].[IDC].&amp;[190195]"/>
            <x15:cachedUniqueName index="1894" name="[Tabela2].[IDC].&amp;[190999]"/>
            <x15:cachedUniqueName index="1895" name="[Tabela2].[IDC].&amp;[192045]"/>
            <x15:cachedUniqueName index="1896" name="[Tabela2].[IDC].&amp;[48614]"/>
            <x15:cachedUniqueName index="1897" name="[Tabela2].[IDC].&amp;[51702]"/>
            <x15:cachedUniqueName index="1898" name="[Tabela2].[IDC].&amp;[55070]"/>
            <x15:cachedUniqueName index="1899" name="[Tabela2].[IDC].&amp;[57128]"/>
            <x15:cachedUniqueName index="1900" name="[Tabela2].[IDC].&amp;[69413]"/>
            <x15:cachedUniqueName index="1901" name="[Tabela2].[IDC].&amp;[116011]"/>
            <x15:cachedUniqueName index="1902" name="[Tabela2].[IDC].&amp;[142393]"/>
            <x15:cachedUniqueName index="1903" name="[Tabela2].[IDC].&amp;[143128]"/>
            <x15:cachedUniqueName index="1904" name="[Tabela2].[IDC].&amp;[149666]"/>
            <x15:cachedUniqueName index="1905" name="[Tabela2].[IDC].&amp;[149874]"/>
            <x15:cachedUniqueName index="1906" name="[Tabela2].[IDC].&amp;[161091]"/>
            <x15:cachedUniqueName index="1907" name="[Tabela2].[IDC].&amp;[171117]"/>
            <x15:cachedUniqueName index="1908" name="[Tabela2].[IDC].&amp;[175979]"/>
            <x15:cachedUniqueName index="1909" name="[Tabela2].[IDC].&amp;[176951]"/>
            <x15:cachedUniqueName index="1910" name="[Tabela2].[IDC].&amp;[182741]"/>
            <x15:cachedUniqueName index="1911" name="[Tabela2].[IDC].&amp;[184253]"/>
            <x15:cachedUniqueName index="1912" name="[Tabela2].[IDC].&amp;[184604]"/>
            <x15:cachedUniqueName index="1913" name="[Tabela2].[IDC].&amp;[185710]"/>
            <x15:cachedUniqueName index="1914" name="[Tabela2].[IDC].&amp;[185711]"/>
            <x15:cachedUniqueName index="1915" name="[Tabela2].[IDC].&amp;[185712]"/>
            <x15:cachedUniqueName index="1916" name="[Tabela2].[IDC].&amp;[185713]"/>
            <x15:cachedUniqueName index="1917" name="[Tabela2].[IDC].&amp;[185714]"/>
            <x15:cachedUniqueName index="1918" name="[Tabela2].[IDC].&amp;[187461]"/>
            <x15:cachedUniqueName index="1919" name="[Tabela2].[IDC].&amp;[188239]"/>
            <x15:cachedUniqueName index="1920" name="[Tabela2].[IDC].&amp;[188425]"/>
            <x15:cachedUniqueName index="1921" name="[Tabela2].[IDC].&amp;[188925]"/>
            <x15:cachedUniqueName index="1922" name="[Tabela2].[IDC].&amp;[189860]"/>
            <x15:cachedUniqueName index="1923" name="[Tabela2].[IDC].&amp;[191935]"/>
            <x15:cachedUniqueName index="1924" name="[Tabela2].[IDC].&amp;[191936]"/>
            <x15:cachedUniqueName index="1925" name="[Tabela2].[IDC].&amp;[49956]"/>
            <x15:cachedUniqueName index="1926" name="[Tabela2].[IDC].&amp;[50393]"/>
            <x15:cachedUniqueName index="1927" name="[Tabela2].[IDC].&amp;[51246]"/>
            <x15:cachedUniqueName index="1928" name="[Tabela2].[IDC].&amp;[51911]"/>
            <x15:cachedUniqueName index="1929" name="[Tabela2].[IDC].&amp;[53581]"/>
            <x15:cachedUniqueName index="1930" name="[Tabela2].[IDC].&amp;[60558]"/>
            <x15:cachedUniqueName index="1931" name="[Tabela2].[IDC].&amp;[61332]"/>
            <x15:cachedUniqueName index="1932" name="[Tabela2].[IDC].&amp;[65314]"/>
            <x15:cachedUniqueName index="1933" name="[Tabela2].[IDC].&amp;[74369]"/>
            <x15:cachedUniqueName index="1934" name="[Tabela2].[IDC].&amp;[77969]"/>
            <x15:cachedUniqueName index="1935" name="[Tabela2].[IDC].&amp;[80859]"/>
            <x15:cachedUniqueName index="1936" name="[Tabela2].[IDC].&amp;[86833]"/>
            <x15:cachedUniqueName index="1937" name="[Tabela2].[IDC].&amp;[89056]"/>
            <x15:cachedUniqueName index="1938" name="[Tabela2].[IDC].&amp;[97991]"/>
            <x15:cachedUniqueName index="1939" name="[Tabela2].[IDC].&amp;[120886]"/>
            <x15:cachedUniqueName index="1940" name="[Tabela2].[IDC].&amp;[126882]"/>
            <x15:cachedUniqueName index="1941" name="[Tabela2].[IDC].&amp;[128744]"/>
            <x15:cachedUniqueName index="1942" name="[Tabela2].[IDC].&amp;[135225]"/>
            <x15:cachedUniqueName index="1943" name="[Tabela2].[IDC].&amp;[135437]"/>
            <x15:cachedUniqueName index="1944" name="[Tabela2].[IDC].&amp;[136856]"/>
            <x15:cachedUniqueName index="1945" name="[Tabela2].[IDC].&amp;[138518]"/>
            <x15:cachedUniqueName index="1946" name="[Tabela2].[IDC].&amp;[157652]"/>
            <x15:cachedUniqueName index="1947" name="[Tabela2].[IDC].&amp;[164412]"/>
            <x15:cachedUniqueName index="1948" name="[Tabela2].[IDC].&amp;[164618]"/>
            <x15:cachedUniqueName index="1949" name="[Tabela2].[IDC].&amp;[167016]"/>
            <x15:cachedUniqueName index="1950" name="[Tabela2].[IDC].&amp;[167453]"/>
            <x15:cachedUniqueName index="1951" name="[Tabela2].[IDC].&amp;[171926]"/>
            <x15:cachedUniqueName index="1952" name="[Tabela2].[IDC].&amp;[175145]"/>
            <x15:cachedUniqueName index="1953" name="[Tabela2].[IDC].&amp;[177799]"/>
            <x15:cachedUniqueName index="1954" name="[Tabela2].[IDC].&amp;[179516]"/>
            <x15:cachedUniqueName index="1955" name="[Tabela2].[IDC].&amp;[190199]"/>
            <x15:cachedUniqueName index="1956" name="[Tabela2].[IDC].&amp;[191782]"/>
            <x15:cachedUniqueName index="1957" name="[Tabela2].[IDC].&amp;[49419]"/>
            <x15:cachedUniqueName index="1958" name="[Tabela2].[IDC].&amp;[55502]"/>
            <x15:cachedUniqueName index="1959" name="[Tabela2].[IDC].&amp;[67978]"/>
            <x15:cachedUniqueName index="1960" name="[Tabela2].[IDC].&amp;[84957]"/>
            <x15:cachedUniqueName index="1961" name="[Tabela2].[IDC].&amp;[90442]"/>
            <x15:cachedUniqueName index="1962" name="[Tabela2].[IDC].&amp;[114593]"/>
            <x15:cachedUniqueName index="1963" name="[Tabela2].[IDC].&amp;[142391]"/>
            <x15:cachedUniqueName index="1964" name="[Tabela2].[IDC].&amp;[147602]"/>
            <x15:cachedUniqueName index="1965" name="[Tabela2].[IDC].&amp;[149038]"/>
            <x15:cachedUniqueName index="1966" name="[Tabela2].[IDC].&amp;[171927]"/>
            <x15:cachedUniqueName index="1967" name="[Tabela2].[IDC].&amp;[173881]"/>
            <x15:cachedUniqueName index="1968" name="[Tabela2].[IDC].&amp;[173882]"/>
            <x15:cachedUniqueName index="1969" name="[Tabela2].[IDC].&amp;[175847]"/>
            <x15:cachedUniqueName index="1970" name="[Tabela2].[IDC].&amp;[179745]"/>
            <x15:cachedUniqueName index="1971" name="[Tabela2].[IDC].&amp;[180215]"/>
            <x15:cachedUniqueName index="1972" name="[Tabela2].[IDC].&amp;[180525]"/>
            <x15:cachedUniqueName index="1973" name="[Tabela2].[IDC].&amp;[180852]"/>
            <x15:cachedUniqueName index="1974" name="[Tabela2].[IDC].&amp;[185193]"/>
            <x15:cachedUniqueName index="1975" name="[Tabela2].[IDC].&amp;[186181]"/>
            <x15:cachedUniqueName index="1976" name="[Tabela2].[IDC].&amp;[190131]"/>
            <x15:cachedUniqueName index="1977" name="[Tabela2].[IDC].&amp;[48286]"/>
            <x15:cachedUniqueName index="1978" name="[Tabela2].[IDC].&amp;[48297]"/>
            <x15:cachedUniqueName index="1979" name="[Tabela2].[IDC].&amp;[48507]"/>
            <x15:cachedUniqueName index="1980" name="[Tabela2].[IDC].&amp;[48515]"/>
            <x15:cachedUniqueName index="1981" name="[Tabela2].[IDC].&amp;[48561]"/>
            <x15:cachedUniqueName index="1982" name="[Tabela2].[IDC].&amp;[48563]"/>
            <x15:cachedUniqueName index="1983" name="[Tabela2].[IDC].&amp;[48565]"/>
            <x15:cachedUniqueName index="1984" name="[Tabela2].[IDC].&amp;[48568]"/>
            <x15:cachedUniqueName index="1985" name="[Tabela2].[IDC].&amp;[48569]"/>
            <x15:cachedUniqueName index="1986" name="[Tabela2].[IDC].&amp;[49364]"/>
            <x15:cachedUniqueName index="1987" name="[Tabela2].[IDC].&amp;[50765]"/>
            <x15:cachedUniqueName index="1988" name="[Tabela2].[IDC].&amp;[50867]"/>
            <x15:cachedUniqueName index="1989" name="[Tabela2].[IDC].&amp;[51147]"/>
            <x15:cachedUniqueName index="1990" name="[Tabela2].[IDC].&amp;[51294]"/>
            <x15:cachedUniqueName index="1991" name="[Tabela2].[IDC].&amp;[53792]"/>
            <x15:cachedUniqueName index="1992" name="[Tabela2].[IDC].&amp;[54431]"/>
            <x15:cachedUniqueName index="1993" name="[Tabela2].[IDC].&amp;[55368]"/>
            <x15:cachedUniqueName index="1994" name="[Tabela2].[IDC].&amp;[55781]"/>
            <x15:cachedUniqueName index="1995" name="[Tabela2].[IDC].&amp;[55887]"/>
            <x15:cachedUniqueName index="1996" name="[Tabela2].[IDC].&amp;[56810]"/>
            <x15:cachedUniqueName index="1997" name="[Tabela2].[IDC].&amp;[56817]"/>
            <x15:cachedUniqueName index="1998" name="[Tabela2].[IDC].&amp;[62401]"/>
            <x15:cachedUniqueName index="1999" name="[Tabela2].[IDC].&amp;[69403]"/>
            <x15:cachedUniqueName index="2000" name="[Tabela2].[IDC].&amp;[75487]"/>
            <x15:cachedUniqueName index="2001" name="[Tabela2].[IDC].&amp;[78858]"/>
            <x15:cachedUniqueName index="2002" name="[Tabela2].[IDC].&amp;[81100]"/>
            <x15:cachedUniqueName index="2003" name="[Tabela2].[IDC].&amp;[81746]"/>
            <x15:cachedUniqueName index="2004" name="[Tabela2].[IDC].&amp;[105918]"/>
            <x15:cachedUniqueName index="2005" name="[Tabela2].[IDC].&amp;[115754]"/>
            <x15:cachedUniqueName index="2006" name="[Tabela2].[IDC].&amp;[124390]"/>
            <x15:cachedUniqueName index="2007" name="[Tabela2].[IDC].&amp;[152311]"/>
            <x15:cachedUniqueName index="2008" name="[Tabela2].[IDC].&amp;[155752]"/>
            <x15:cachedUniqueName index="2009" name="[Tabela2].[IDC].&amp;[163072]"/>
            <x15:cachedUniqueName index="2010" name="[Tabela2].[IDC].&amp;[163268]"/>
            <x15:cachedUniqueName index="2011" name="[Tabela2].[IDC].&amp;[166574]"/>
            <x15:cachedUniqueName index="2012" name="[Tabela2].[IDC].&amp;[171377]"/>
            <x15:cachedUniqueName index="2013" name="[Tabela2].[IDC].&amp;[177206]"/>
            <x15:cachedUniqueName index="2014" name="[Tabela2].[IDC].&amp;[183022]"/>
            <x15:cachedUniqueName index="2015" name="[Tabela2].[IDC].&amp;[183373]"/>
            <x15:cachedUniqueName index="2016" name="[Tabela2].[IDC].&amp;[186606]"/>
            <x15:cachedUniqueName index="2017" name="[Tabela2].[IDC].&amp;[186990]"/>
            <x15:cachedUniqueName index="2018" name="[Tabela2].[IDC].&amp;[188001]"/>
            <x15:cachedUniqueName index="2019" name="[Tabela2].[IDC].&amp;[188198]"/>
            <x15:cachedUniqueName index="2020" name="[Tabela2].[IDC].&amp;[188402]"/>
            <x15:cachedUniqueName index="2021" name="[Tabela2].[IDC].&amp;[190034]"/>
            <x15:cachedUniqueName index="2022" name="[Tabela2].[IDC].&amp;[190035]"/>
            <x15:cachedUniqueName index="2023" name="[Tabela2].[IDC].&amp;[190431]"/>
            <x15:cachedUniqueName index="2024" name="[Tabela2].[IDC].&amp;[50128]"/>
            <x15:cachedUniqueName index="2025" name="[Tabela2].[IDC].&amp;[50187]"/>
            <x15:cachedUniqueName index="2026" name="[Tabela2].[IDC].&amp;[50502]"/>
            <x15:cachedUniqueName index="2027" name="[Tabela2].[IDC].&amp;[52139]"/>
            <x15:cachedUniqueName index="2028" name="[Tabela2].[IDC].&amp;[53468]"/>
            <x15:cachedUniqueName index="2029" name="[Tabela2].[IDC].&amp;[53564]"/>
            <x15:cachedUniqueName index="2030" name="[Tabela2].[IDC].&amp;[53597]"/>
            <x15:cachedUniqueName index="2031" name="[Tabela2].[IDC].&amp;[53616]"/>
            <x15:cachedUniqueName index="2032" name="[Tabela2].[IDC].&amp;[57989]"/>
            <x15:cachedUniqueName index="2033" name="[Tabela2].[IDC].&amp;[62048]"/>
            <x15:cachedUniqueName index="2034" name="[Tabela2].[IDC].&amp;[64311]"/>
            <x15:cachedUniqueName index="2035" name="[Tabela2].[IDC].&amp;[71066]"/>
            <x15:cachedUniqueName index="2036" name="[Tabela2].[IDC].&amp;[71404]"/>
            <x15:cachedUniqueName index="2037" name="[Tabela2].[IDC].&amp;[144039]"/>
            <x15:cachedUniqueName index="2038" name="[Tabela2].[IDC].&amp;[144233]"/>
            <x15:cachedUniqueName index="2039" name="[Tabela2].[IDC].&amp;[150369]"/>
            <x15:cachedUniqueName index="2040" name="[Tabela2].[IDC].&amp;[156597]"/>
            <x15:cachedUniqueName index="2041" name="[Tabela2].[IDC].&amp;[171072]"/>
            <x15:cachedUniqueName index="2042" name="[Tabela2].[IDC].&amp;[175300]"/>
            <x15:cachedUniqueName index="2043" name="[Tabela2].[IDC].&amp;[175598]"/>
            <x15:cachedUniqueName index="2044" name="[Tabela2].[IDC].&amp;[179379]"/>
            <x15:cachedUniqueName index="2045" name="[Tabela2].[IDC].&amp;[179471]"/>
            <x15:cachedUniqueName index="2046" name="[Tabela2].[IDC].&amp;[184149]"/>
            <x15:cachedUniqueName index="2047" name="[Tabela2].[IDC].&amp;[185705]"/>
            <x15:cachedUniqueName index="2048" name="[Tabela2].[IDC].&amp;[185937]"/>
            <x15:cachedUniqueName index="2049" name="[Tabela2].[IDC].&amp;[185938]"/>
            <x15:cachedUniqueName index="2050" name="[Tabela2].[IDC].&amp;[190943]"/>
            <x15:cachedUniqueName index="2051" name="[Tabela2].[IDC].&amp;[190944]"/>
            <x15:cachedUniqueName index="2052" name="[Tabela2].[IDC].&amp;[51429]"/>
            <x15:cachedUniqueName index="2053" name="[Tabela2].[IDC].&amp;[55230]"/>
            <x15:cachedUniqueName index="2054" name="[Tabela2].[IDC].&amp;[60992]"/>
            <x15:cachedUniqueName index="2055" name="[Tabela2].[IDC].&amp;[111922]"/>
            <x15:cachedUniqueName index="2056" name="[Tabela2].[IDC].&amp;[115244]"/>
            <x15:cachedUniqueName index="2057" name="[Tabela2].[IDC].&amp;[116145]"/>
            <x15:cachedUniqueName index="2058" name="[Tabela2].[IDC].&amp;[144260]"/>
            <x15:cachedUniqueName index="2059" name="[Tabela2].[IDC].&amp;[154313]"/>
            <x15:cachedUniqueName index="2060" name="[Tabela2].[IDC].&amp;[159418]"/>
            <x15:cachedUniqueName index="2061" name="[Tabela2].[IDC].&amp;[162039]"/>
            <x15:cachedUniqueName index="2062" name="[Tabela2].[IDC].&amp;[169080]"/>
            <x15:cachedUniqueName index="2063" name="[Tabela2].[IDC].&amp;[170814]"/>
            <x15:cachedUniqueName index="2064" name="[Tabela2].[IDC].&amp;[170882]"/>
            <x15:cachedUniqueName index="2065" name="[Tabela2].[IDC].&amp;[171042]"/>
            <x15:cachedUniqueName index="2066" name="[Tabela2].[IDC].&amp;[172184]"/>
            <x15:cachedUniqueName index="2067" name="[Tabela2].[IDC].&amp;[175266]"/>
            <x15:cachedUniqueName index="2068" name="[Tabela2].[IDC].&amp;[177620]"/>
            <x15:cachedUniqueName index="2069" name="[Tabela2].[IDC].&amp;[178859]"/>
            <x15:cachedUniqueName index="2070" name="[Tabela2].[IDC].&amp;[182487]"/>
            <x15:cachedUniqueName index="2071" name="[Tabela2].[IDC].&amp;[184835]"/>
            <x15:cachedUniqueName index="2072" name="[Tabela2].[IDC].&amp;[185277]"/>
            <x15:cachedUniqueName index="2073" name="[Tabela2].[IDC].&amp;[185455]"/>
            <x15:cachedUniqueName index="2074" name="[Tabela2].[IDC].&amp;[187913]"/>
            <x15:cachedUniqueName index="2075" name="[Tabela2].[IDC].&amp;[187929]"/>
            <x15:cachedUniqueName index="2076" name="[Tabela2].[IDC].&amp;[189548]"/>
            <x15:cachedUniqueName index="2077" name="[Tabela2].[IDC].&amp;[48787]"/>
            <x15:cachedUniqueName index="2078" name="[Tabela2].[IDC].&amp;[51183]"/>
            <x15:cachedUniqueName index="2079" name="[Tabela2].[IDC].&amp;[52529]"/>
            <x15:cachedUniqueName index="2080" name="[Tabela2].[IDC].&amp;[56396]"/>
            <x15:cachedUniqueName index="2081" name="[Tabela2].[IDC].&amp;[56856]"/>
            <x15:cachedUniqueName index="2082" name="[Tabela2].[IDC].&amp;[57762]"/>
            <x15:cachedUniqueName index="2083" name="[Tabela2].[IDC].&amp;[60393]"/>
            <x15:cachedUniqueName index="2084" name="[Tabela2].[IDC].&amp;[61109]"/>
            <x15:cachedUniqueName index="2085" name="[Tabela2].[IDC].&amp;[62107]"/>
            <x15:cachedUniqueName index="2086" name="[Tabela2].[IDC].&amp;[62223]"/>
            <x15:cachedUniqueName index="2087" name="[Tabela2].[IDC].&amp;[62901]"/>
            <x15:cachedUniqueName index="2088" name="[Tabela2].[IDC].&amp;[64636]"/>
            <x15:cachedUniqueName index="2089" name="[Tabela2].[IDC].&amp;[69975]"/>
            <x15:cachedUniqueName index="2090" name="[Tabela2].[IDC].&amp;[71067]"/>
            <x15:cachedUniqueName index="2091" name="[Tabela2].[IDC].&amp;[71272]"/>
            <x15:cachedUniqueName index="2092" name="[Tabela2].[IDC].&amp;[78008]"/>
            <x15:cachedUniqueName index="2093" name="[Tabela2].[IDC].&amp;[82550]"/>
            <x15:cachedUniqueName index="2094" name="[Tabela2].[IDC].&amp;[83635]"/>
            <x15:cachedUniqueName index="2095" name="[Tabela2].[IDC].&amp;[87747]"/>
            <x15:cachedUniqueName index="2096" name="[Tabela2].[IDC].&amp;[88822]"/>
            <x15:cachedUniqueName index="2097" name="[Tabela2].[IDC].&amp;[106235]"/>
            <x15:cachedUniqueName index="2098" name="[Tabela2].[IDC].&amp;[106269]"/>
            <x15:cachedUniqueName index="2099" name="[Tabela2].[IDC].&amp;[107548]"/>
            <x15:cachedUniqueName index="2100" name="[Tabela2].[IDC].&amp;[109931]"/>
            <x15:cachedUniqueName index="2101" name="[Tabela2].[IDC].&amp;[111514]"/>
            <x15:cachedUniqueName index="2102" name="[Tabela2].[IDC].&amp;[111598]"/>
            <x15:cachedUniqueName index="2103" name="[Tabela2].[IDC].&amp;[111846]"/>
            <x15:cachedUniqueName index="2104" name="[Tabela2].[IDC].&amp;[116284]"/>
            <x15:cachedUniqueName index="2105" name="[Tabela2].[IDC].&amp;[117219]"/>
            <x15:cachedUniqueName index="2106" name="[Tabela2].[IDC].&amp;[120405]"/>
            <x15:cachedUniqueName index="2107" name="[Tabela2].[IDC].&amp;[130324]"/>
            <x15:cachedUniqueName index="2108" name="[Tabela2].[IDC].&amp;[140087]"/>
            <x15:cachedUniqueName index="2109" name="[Tabela2].[IDC].&amp;[143381]"/>
            <x15:cachedUniqueName index="2110" name="[Tabela2].[IDC].&amp;[143964]"/>
            <x15:cachedUniqueName index="2111" name="[Tabela2].[IDC].&amp;[146387]"/>
            <x15:cachedUniqueName index="2112" name="[Tabela2].[IDC].&amp;[146696]"/>
            <x15:cachedUniqueName index="2113" name="[Tabela2].[IDC].&amp;[150613]"/>
            <x15:cachedUniqueName index="2114" name="[Tabela2].[IDC].&amp;[152098]"/>
            <x15:cachedUniqueName index="2115" name="[Tabela2].[IDC].&amp;[153876]"/>
            <x15:cachedUniqueName index="2116" name="[Tabela2].[IDC].&amp;[155675]"/>
            <x15:cachedUniqueName index="2117" name="[Tabela2].[IDC].&amp;[155862]"/>
            <x15:cachedUniqueName index="2118" name="[Tabela2].[IDC].&amp;[160335]"/>
            <x15:cachedUniqueName index="2119" name="[Tabela2].[IDC].&amp;[160473]"/>
            <x15:cachedUniqueName index="2120" name="[Tabela2].[IDC].&amp;[161407]"/>
            <x15:cachedUniqueName index="2121" name="[Tabela2].[IDC].&amp;[163628]"/>
            <x15:cachedUniqueName index="2122" name="[Tabela2].[IDC].&amp;[163986]"/>
            <x15:cachedUniqueName index="2123" name="[Tabela2].[IDC].&amp;[164251]"/>
            <x15:cachedUniqueName index="2124" name="[Tabela2].[IDC].&amp;[164753]"/>
            <x15:cachedUniqueName index="2125" name="[Tabela2].[IDC].&amp;[164874]"/>
            <x15:cachedUniqueName index="2126" name="[Tabela2].[IDC].&amp;[165780]"/>
            <x15:cachedUniqueName index="2127" name="[Tabela2].[IDC].&amp;[165788]"/>
            <x15:cachedUniqueName index="2128" name="[Tabela2].[IDC].&amp;[165834]"/>
            <x15:cachedUniqueName index="2129" name="[Tabela2].[IDC].&amp;[166801]"/>
            <x15:cachedUniqueName index="2130" name="[Tabela2].[IDC].&amp;[167649]"/>
            <x15:cachedUniqueName index="2131" name="[Tabela2].[IDC].&amp;[168658]"/>
            <x15:cachedUniqueName index="2132" name="[Tabela2].[IDC].&amp;[171102]"/>
            <x15:cachedUniqueName index="2133" name="[Tabela2].[IDC].&amp;[171125]"/>
            <x15:cachedUniqueName index="2134" name="[Tabela2].[IDC].&amp;[172072]"/>
            <x15:cachedUniqueName index="2135" name="[Tabela2].[IDC].&amp;[172991]"/>
            <x15:cachedUniqueName index="2136" name="[Tabela2].[IDC].&amp;[174412]"/>
            <x15:cachedUniqueName index="2137" name="[Tabela2].[IDC].&amp;[175514]"/>
            <x15:cachedUniqueName index="2138" name="[Tabela2].[IDC].&amp;[175703]"/>
            <x15:cachedUniqueName index="2139" name="[Tabela2].[IDC].&amp;[175860]"/>
            <x15:cachedUniqueName index="2140" name="[Tabela2].[IDC].&amp;[175967]"/>
            <x15:cachedUniqueName index="2141" name="[Tabela2].[IDC].&amp;[176130]"/>
            <x15:cachedUniqueName index="2142" name="[Tabela2].[IDC].&amp;[176486]"/>
            <x15:cachedUniqueName index="2143" name="[Tabela2].[IDC].&amp;[176797]"/>
            <x15:cachedUniqueName index="2144" name="[Tabela2].[IDC].&amp;[176808]"/>
            <x15:cachedUniqueName index="2145" name="[Tabela2].[IDC].&amp;[177192]"/>
            <x15:cachedUniqueName index="2146" name="[Tabela2].[IDC].&amp;[177219]"/>
            <x15:cachedUniqueName index="2147" name="[Tabela2].[IDC].&amp;[178304]"/>
            <x15:cachedUniqueName index="2148" name="[Tabela2].[IDC].&amp;[178885]"/>
            <x15:cachedUniqueName index="2149" name="[Tabela2].[IDC].&amp;[178910]"/>
            <x15:cachedUniqueName index="2150" name="[Tabela2].[IDC].&amp;[178947]"/>
            <x15:cachedUniqueName index="2151" name="[Tabela2].[IDC].&amp;[179238]"/>
            <x15:cachedUniqueName index="2152" name="[Tabela2].[IDC].&amp;[179252]"/>
            <x15:cachedUniqueName index="2153" name="[Tabela2].[IDC].&amp;[179633]"/>
            <x15:cachedUniqueName index="2154" name="[Tabela2].[IDC].&amp;[179697]"/>
            <x15:cachedUniqueName index="2155" name="[Tabela2].[IDC].&amp;[179729]"/>
            <x15:cachedUniqueName index="2156" name="[Tabela2].[IDC].&amp;[180396]"/>
            <x15:cachedUniqueName index="2157" name="[Tabela2].[IDC].&amp;[180763]"/>
            <x15:cachedUniqueName index="2158" name="[Tabela2].[IDC].&amp;[180878]"/>
            <x15:cachedUniqueName index="2159" name="[Tabela2].[IDC].&amp;[181180]"/>
            <x15:cachedUniqueName index="2160" name="[Tabela2].[IDC].&amp;[181207]"/>
            <x15:cachedUniqueName index="2161" name="[Tabela2].[IDC].&amp;[181228]"/>
            <x15:cachedUniqueName index="2162" name="[Tabela2].[IDC].&amp;[181293]"/>
            <x15:cachedUniqueName index="2163" name="[Tabela2].[IDC].&amp;[181294]"/>
            <x15:cachedUniqueName index="2164" name="[Tabela2].[IDC].&amp;[181602]"/>
            <x15:cachedUniqueName index="2165" name="[Tabela2].[IDC].&amp;[181906]"/>
            <x15:cachedUniqueName index="2166" name="[Tabela2].[IDC].&amp;[182346]"/>
            <x15:cachedUniqueName index="2167" name="[Tabela2].[IDC].&amp;[182552]"/>
            <x15:cachedUniqueName index="2168" name="[Tabela2].[IDC].&amp;[182890]"/>
            <x15:cachedUniqueName index="2169" name="[Tabela2].[IDC].&amp;[183134]"/>
            <x15:cachedUniqueName index="2170" name="[Tabela2].[IDC].&amp;[183259]"/>
            <x15:cachedUniqueName index="2171" name="[Tabela2].[IDC].&amp;[183363]"/>
            <x15:cachedUniqueName index="2172" name="[Tabela2].[IDC].&amp;[183535]"/>
            <x15:cachedUniqueName index="2173" name="[Tabela2].[IDC].&amp;[183609]"/>
            <x15:cachedUniqueName index="2174" name="[Tabela2].[IDC].&amp;[183635]"/>
            <x15:cachedUniqueName index="2175" name="[Tabela2].[IDC].&amp;[183651]"/>
            <x15:cachedUniqueName index="2176" name="[Tabela2].[IDC].&amp;[183952]"/>
            <x15:cachedUniqueName index="2177" name="[Tabela2].[IDC].&amp;[183965]"/>
            <x15:cachedUniqueName index="2178" name="[Tabela2].[IDC].&amp;[184000]"/>
            <x15:cachedUniqueName index="2179" name="[Tabela2].[IDC].&amp;[184042]"/>
            <x15:cachedUniqueName index="2180" name="[Tabela2].[IDC].&amp;[184295]"/>
            <x15:cachedUniqueName index="2181" name="[Tabela2].[IDC].&amp;[184497]"/>
            <x15:cachedUniqueName index="2182" name="[Tabela2].[IDC].&amp;[184665]"/>
            <x15:cachedUniqueName index="2183" name="[Tabela2].[IDC].&amp;[184736]"/>
            <x15:cachedUniqueName index="2184" name="[Tabela2].[IDC].&amp;[184843]"/>
            <x15:cachedUniqueName index="2185" name="[Tabela2].[IDC].&amp;[184861]"/>
            <x15:cachedUniqueName index="2186" name="[Tabela2].[IDC].&amp;[185093]"/>
            <x15:cachedUniqueName index="2187" name="[Tabela2].[IDC].&amp;[185121]"/>
            <x15:cachedUniqueName index="2188" name="[Tabela2].[IDC].&amp;[185233]"/>
            <x15:cachedUniqueName index="2189" name="[Tabela2].[IDC].&amp;[185793]"/>
            <x15:cachedUniqueName index="2190" name="[Tabela2].[IDC].&amp;[185863]"/>
            <x15:cachedUniqueName index="2191" name="[Tabela2].[IDC].&amp;[185944]"/>
            <x15:cachedUniqueName index="2192" name="[Tabela2].[IDC].&amp;[185967]"/>
            <x15:cachedUniqueName index="2193" name="[Tabela2].[IDC].&amp;[185994]"/>
            <x15:cachedUniqueName index="2194" name="[Tabela2].[IDC].&amp;[186251]"/>
            <x15:cachedUniqueName index="2195" name="[Tabela2].[IDC].&amp;[186290]"/>
            <x15:cachedUniqueName index="2196" name="[Tabela2].[IDC].&amp;[186821]"/>
            <x15:cachedUniqueName index="2197" name="[Tabela2].[IDC].&amp;[187245]"/>
            <x15:cachedUniqueName index="2198" name="[Tabela2].[IDC].&amp;[187414]"/>
            <x15:cachedUniqueName index="2199" name="[Tabela2].[IDC].&amp;[187453]"/>
            <x15:cachedUniqueName index="2200" name="[Tabela2].[IDC].&amp;[187696]"/>
            <x15:cachedUniqueName index="2201" name="[Tabela2].[IDC].&amp;[187934]"/>
            <x15:cachedUniqueName index="2202" name="[Tabela2].[IDC].&amp;[188098]"/>
            <x15:cachedUniqueName index="2203" name="[Tabela2].[IDC].&amp;[188131]"/>
            <x15:cachedUniqueName index="2204" name="[Tabela2].[IDC].&amp;[188277]"/>
            <x15:cachedUniqueName index="2205" name="[Tabela2].[IDC].&amp;[188513]"/>
            <x15:cachedUniqueName index="2206" name="[Tabela2].[IDC].&amp;[188753]"/>
            <x15:cachedUniqueName index="2207" name="[Tabela2].[IDC].&amp;[188901]"/>
            <x15:cachedUniqueName index="2208" name="[Tabela2].[IDC].&amp;[188999]"/>
            <x15:cachedUniqueName index="2209" name="[Tabela2].[IDC].&amp;[189040]"/>
            <x15:cachedUniqueName index="2210" name="[Tabela2].[IDC].&amp;[189146]"/>
            <x15:cachedUniqueName index="2211" name="[Tabela2].[IDC].&amp;[189207]"/>
            <x15:cachedUniqueName index="2212" name="[Tabela2].[IDC].&amp;[189324]"/>
            <x15:cachedUniqueName index="2213" name="[Tabela2].[IDC].&amp;[189557]"/>
            <x15:cachedUniqueName index="2214" name="[Tabela2].[IDC].&amp;[189614]"/>
            <x15:cachedUniqueName index="2215" name="[Tabela2].[IDC].&amp;[189697]"/>
            <x15:cachedUniqueName index="2216" name="[Tabela2].[IDC].&amp;[189787]"/>
            <x15:cachedUniqueName index="2217" name="[Tabela2].[IDC].&amp;[189846]"/>
            <x15:cachedUniqueName index="2218" name="[Tabela2].[IDC].&amp;[189862]"/>
            <x15:cachedUniqueName index="2219" name="[Tabela2].[IDC].&amp;[189879]"/>
            <x15:cachedUniqueName index="2220" name="[Tabela2].[IDC].&amp;[189972]"/>
            <x15:cachedUniqueName index="2221" name="[Tabela2].[IDC].&amp;[189981]"/>
            <x15:cachedUniqueName index="2222" name="[Tabela2].[IDC].&amp;[190192]"/>
            <x15:cachedUniqueName index="2223" name="[Tabela2].[IDC].&amp;[190247]"/>
            <x15:cachedUniqueName index="2224" name="[Tabela2].[IDC].&amp;[190400]"/>
            <x15:cachedUniqueName index="2225" name="[Tabela2].[IDC].&amp;[190659]"/>
            <x15:cachedUniqueName index="2226" name="[Tabela2].[IDC].&amp;[190750]"/>
            <x15:cachedUniqueName index="2227" name="[Tabela2].[IDC].&amp;[190772]"/>
            <x15:cachedUniqueName index="2228" name="[Tabela2].[IDC].&amp;[190790]"/>
            <x15:cachedUniqueName index="2229" name="[Tabela2].[IDC].&amp;[191131]"/>
            <x15:cachedUniqueName index="2230" name="[Tabela2].[IDC].&amp;[191240]"/>
            <x15:cachedUniqueName index="2231" name="[Tabela2].[IDC].&amp;[191353]"/>
            <x15:cachedUniqueName index="2232" name="[Tabela2].[IDC].&amp;[191421]"/>
            <x15:cachedUniqueName index="2233" name="[Tabela2].[IDC].&amp;[191446]"/>
            <x15:cachedUniqueName index="2234" name="[Tabela2].[IDC].&amp;[191561]"/>
            <x15:cachedUniqueName index="2235" name="[Tabela2].[IDC].&amp;[191739]"/>
            <x15:cachedUniqueName index="2236" name="[Tabela2].[IDC].&amp;[191806]"/>
            <x15:cachedUniqueName index="2237" name="[Tabela2].[IDC].&amp;[48380]"/>
            <x15:cachedUniqueName index="2238" name="[Tabela2].[IDC].&amp;[52792]"/>
            <x15:cachedUniqueName index="2239" name="[Tabela2].[IDC].&amp;[54510]"/>
            <x15:cachedUniqueName index="2240" name="[Tabela2].[IDC].&amp;[62141]"/>
            <x15:cachedUniqueName index="2241" name="[Tabela2].[IDC].&amp;[70974]"/>
            <x15:cachedUniqueName index="2242" name="[Tabela2].[IDC].&amp;[78431]"/>
            <x15:cachedUniqueName index="2243" name="[Tabela2].[IDC].&amp;[81308]"/>
            <x15:cachedUniqueName index="2244" name="[Tabela2].[IDC].&amp;[81870]"/>
            <x15:cachedUniqueName index="2245" name="[Tabela2].[IDC].&amp;[85251]"/>
            <x15:cachedUniqueName index="2246" name="[Tabela2].[IDC].&amp;[95880]"/>
            <x15:cachedUniqueName index="2247" name="[Tabela2].[IDC].&amp;[96007]"/>
            <x15:cachedUniqueName index="2248" name="[Tabela2].[IDC].&amp;[100367]"/>
            <x15:cachedUniqueName index="2249" name="[Tabela2].[IDC].&amp;[107118]"/>
            <x15:cachedUniqueName index="2250" name="[Tabela2].[IDC].&amp;[112140]"/>
            <x15:cachedUniqueName index="2251" name="[Tabela2].[IDC].&amp;[112612]"/>
            <x15:cachedUniqueName index="2252" name="[Tabela2].[IDC].&amp;[113235]"/>
            <x15:cachedUniqueName index="2253" name="[Tabela2].[IDC].&amp;[121617]"/>
            <x15:cachedUniqueName index="2254" name="[Tabela2].[IDC].&amp;[121622]"/>
            <x15:cachedUniqueName index="2255" name="[Tabela2].[IDC].&amp;[122576]"/>
            <x15:cachedUniqueName index="2256" name="[Tabela2].[IDC].&amp;[124161]"/>
            <x15:cachedUniqueName index="2257" name="[Tabela2].[IDC].&amp;[126048]"/>
            <x15:cachedUniqueName index="2258" name="[Tabela2].[IDC].&amp;[126732]"/>
            <x15:cachedUniqueName index="2259" name="[Tabela2].[IDC].&amp;[127597]"/>
            <x15:cachedUniqueName index="2260" name="[Tabela2].[IDC].&amp;[128748]"/>
            <x15:cachedUniqueName index="2261" name="[Tabela2].[IDC].&amp;[133673]"/>
            <x15:cachedUniqueName index="2262" name="[Tabela2].[IDC].&amp;[136382]"/>
            <x15:cachedUniqueName index="2263" name="[Tabela2].[IDC].&amp;[136801]"/>
            <x15:cachedUniqueName index="2264" name="[Tabela2].[IDC].&amp;[142316]"/>
            <x15:cachedUniqueName index="2265" name="[Tabela2].[IDC].&amp;[143225]"/>
            <x15:cachedUniqueName index="2266" name="[Tabela2].[IDC].&amp;[144161]"/>
            <x15:cachedUniqueName index="2267" name="[Tabela2].[IDC].&amp;[144627]"/>
            <x15:cachedUniqueName index="2268" name="[Tabela2].[IDC].&amp;[146201]"/>
            <x15:cachedUniqueName index="2269" name="[Tabela2].[IDC].&amp;[147283]"/>
            <x15:cachedUniqueName index="2270" name="[Tabela2].[IDC].&amp;[148716]"/>
            <x15:cachedUniqueName index="2271" name="[Tabela2].[IDC].&amp;[151815]"/>
            <x15:cachedUniqueName index="2272" name="[Tabela2].[IDC].&amp;[157335]"/>
            <x15:cachedUniqueName index="2273" name="[Tabela2].[IDC].&amp;[158589]"/>
            <x15:cachedUniqueName index="2274" name="[Tabela2].[IDC].&amp;[160620]"/>
            <x15:cachedUniqueName index="2275" name="[Tabela2].[IDC].&amp;[160908]"/>
            <x15:cachedUniqueName index="2276" name="[Tabela2].[IDC].&amp;[162362]"/>
            <x15:cachedUniqueName index="2277" name="[Tabela2].[IDC].&amp;[163579]"/>
            <x15:cachedUniqueName index="2278" name="[Tabela2].[IDC].&amp;[165694]"/>
            <x15:cachedUniqueName index="2279" name="[Tabela2].[IDC].&amp;[167889]"/>
            <x15:cachedUniqueName index="2280" name="[Tabela2].[IDC].&amp;[168444]"/>
            <x15:cachedUniqueName index="2281" name="[Tabela2].[IDC].&amp;[169839]"/>
            <x15:cachedUniqueName index="2282" name="[Tabela2].[IDC].&amp;[170562]"/>
            <x15:cachedUniqueName index="2283" name="[Tabela2].[IDC].&amp;[170878]"/>
            <x15:cachedUniqueName index="2284" name="[Tabela2].[IDC].&amp;[171662]"/>
            <x15:cachedUniqueName index="2285" name="[Tabela2].[IDC].&amp;[172103]"/>
            <x15:cachedUniqueName index="2286" name="[Tabela2].[IDC].&amp;[172107]"/>
            <x15:cachedUniqueName index="2287" name="[Tabela2].[IDC].&amp;[172213]"/>
            <x15:cachedUniqueName index="2288" name="[Tabela2].[IDC].&amp;[172345]"/>
            <x15:cachedUniqueName index="2289" name="[Tabela2].[IDC].&amp;[173900]"/>
            <x15:cachedUniqueName index="2290" name="[Tabela2].[IDC].&amp;[174478]"/>
            <x15:cachedUniqueName index="2291" name="[Tabela2].[IDC].&amp;[174479]"/>
            <x15:cachedUniqueName index="2292" name="[Tabela2].[IDC].&amp;[175223]"/>
            <x15:cachedUniqueName index="2293" name="[Tabela2].[IDC].&amp;[175417]"/>
            <x15:cachedUniqueName index="2294" name="[Tabela2].[IDC].&amp;[175491]"/>
            <x15:cachedUniqueName index="2295" name="[Tabela2].[IDC].&amp;[175929]"/>
            <x15:cachedUniqueName index="2296" name="[Tabela2].[IDC].&amp;[176123]"/>
            <x15:cachedUniqueName index="2297" name="[Tabela2].[IDC].&amp;[176353]"/>
            <x15:cachedUniqueName index="2298" name="[Tabela2].[IDC].&amp;[177072]"/>
            <x15:cachedUniqueName index="2299" name="[Tabela2].[IDC].&amp;[177162]"/>
            <x15:cachedUniqueName index="2300" name="[Tabela2].[IDC].&amp;[177283]"/>
            <x15:cachedUniqueName index="2301" name="[Tabela2].[IDC].&amp;[177364]"/>
            <x15:cachedUniqueName index="2302" name="[Tabela2].[IDC].&amp;[177566]"/>
            <x15:cachedUniqueName index="2303" name="[Tabela2].[IDC].&amp;[177636]"/>
            <x15:cachedUniqueName index="2304" name="[Tabela2].[IDC].&amp;[177861]"/>
            <x15:cachedUniqueName index="2305" name="[Tabela2].[IDC].&amp;[177865]"/>
            <x15:cachedUniqueName index="2306" name="[Tabela2].[IDC].&amp;[178037]"/>
            <x15:cachedUniqueName index="2307" name="[Tabela2].[IDC].&amp;[178038]"/>
            <x15:cachedUniqueName index="2308" name="[Tabela2].[IDC].&amp;[178302]"/>
            <x15:cachedUniqueName index="2309" name="[Tabela2].[IDC].&amp;[178406]"/>
            <x15:cachedUniqueName index="2310" name="[Tabela2].[IDC].&amp;[178435]"/>
            <x15:cachedUniqueName index="2311" name="[Tabela2].[IDC].&amp;[178739]"/>
            <x15:cachedUniqueName index="2312" name="[Tabela2].[IDC].&amp;[179256]"/>
            <x15:cachedUniqueName index="2313" name="[Tabela2].[IDC].&amp;[179297]"/>
            <x15:cachedUniqueName index="2314" name="[Tabela2].[IDC].&amp;[179398]"/>
            <x15:cachedUniqueName index="2315" name="[Tabela2].[IDC].&amp;[179624]"/>
            <x15:cachedUniqueName index="2316" name="[Tabela2].[IDC].&amp;[179788]"/>
            <x15:cachedUniqueName index="2317" name="[Tabela2].[IDC].&amp;[179861]"/>
            <x15:cachedUniqueName index="2318" name="[Tabela2].[IDC].&amp;[179913]"/>
            <x15:cachedUniqueName index="2319" name="[Tabela2].[IDC].&amp;[179955]"/>
            <x15:cachedUniqueName index="2320" name="[Tabela2].[IDC].&amp;[180149]"/>
            <x15:cachedUniqueName index="2321" name="[Tabela2].[IDC].&amp;[180236]"/>
            <x15:cachedUniqueName index="2322" name="[Tabela2].[IDC].&amp;[180290]"/>
            <x15:cachedUniqueName index="2323" name="[Tabela2].[IDC].&amp;[180577]"/>
            <x15:cachedUniqueName index="2324" name="[Tabela2].[IDC].&amp;[180697]"/>
            <x15:cachedUniqueName index="2325" name="[Tabela2].[IDC].&amp;[180831]"/>
            <x15:cachedUniqueName index="2326" name="[Tabela2].[IDC].&amp;[180863]"/>
            <x15:cachedUniqueName index="2327" name="[Tabela2].[IDC].&amp;[180901]"/>
            <x15:cachedUniqueName index="2328" name="[Tabela2].[IDC].&amp;[180952]"/>
            <x15:cachedUniqueName index="2329" name="[Tabela2].[IDC].&amp;[181018]"/>
            <x15:cachedUniqueName index="2330" name="[Tabela2].[IDC].&amp;[181025]"/>
            <x15:cachedUniqueName index="2331" name="[Tabela2].[IDC].&amp;[181311]"/>
            <x15:cachedUniqueName index="2332" name="[Tabela2].[IDC].&amp;[181327]"/>
            <x15:cachedUniqueName index="2333" name="[Tabela2].[IDC].&amp;[181530]"/>
            <x15:cachedUniqueName index="2334" name="[Tabela2].[IDC].&amp;[182516]"/>
            <x15:cachedUniqueName index="2335" name="[Tabela2].[IDC].&amp;[182855]"/>
            <x15:cachedUniqueName index="2336" name="[Tabela2].[IDC].&amp;[182958]"/>
            <x15:cachedUniqueName index="2337" name="[Tabela2].[IDC].&amp;[183378]"/>
            <x15:cachedUniqueName index="2338" name="[Tabela2].[IDC].&amp;[183423]"/>
            <x15:cachedUniqueName index="2339" name="[Tabela2].[IDC].&amp;[183529]"/>
            <x15:cachedUniqueName index="2340" name="[Tabela2].[IDC].&amp;[183610]"/>
            <x15:cachedUniqueName index="2341" name="[Tabela2].[IDC].&amp;[183831]"/>
            <x15:cachedUniqueName index="2342" name="[Tabela2].[IDC].&amp;[184130]"/>
            <x15:cachedUniqueName index="2343" name="[Tabela2].[IDC].&amp;[184146]"/>
            <x15:cachedUniqueName index="2344" name="[Tabela2].[IDC].&amp;[184325]"/>
            <x15:cachedUniqueName index="2345" name="[Tabela2].[IDC].&amp;[184527]"/>
            <x15:cachedUniqueName index="2346" name="[Tabela2].[IDC].&amp;[184652]"/>
            <x15:cachedUniqueName index="2347" name="[Tabela2].[IDC].&amp;[184702]"/>
            <x15:cachedUniqueName index="2348" name="[Tabela2].[IDC].&amp;[185003]"/>
            <x15:cachedUniqueName index="2349" name="[Tabela2].[IDC].&amp;[185461]"/>
            <x15:cachedUniqueName index="2350" name="[Tabela2].[IDC].&amp;[185795]"/>
            <x15:cachedUniqueName index="2351" name="[Tabela2].[IDC].&amp;[185988]"/>
            <x15:cachedUniqueName index="2352" name="[Tabela2].[IDC].&amp;[186330]"/>
            <x15:cachedUniqueName index="2353" name="[Tabela2].[IDC].&amp;[186415]"/>
            <x15:cachedUniqueName index="2354" name="[Tabela2].[IDC].&amp;[186425]"/>
            <x15:cachedUniqueName index="2355" name="[Tabela2].[IDC].&amp;[186613]"/>
            <x15:cachedUniqueName index="2356" name="[Tabela2].[IDC].&amp;[186629]"/>
            <x15:cachedUniqueName index="2357" name="[Tabela2].[IDC].&amp;[186677]"/>
            <x15:cachedUniqueName index="2358" name="[Tabela2].[IDC].&amp;[186708]"/>
            <x15:cachedUniqueName index="2359" name="[Tabela2].[IDC].&amp;[187104]"/>
            <x15:cachedUniqueName index="2360" name="[Tabela2].[IDC].&amp;[187389]"/>
            <x15:cachedUniqueName index="2361" name="[Tabela2].[IDC].&amp;[187396]"/>
            <x15:cachedUniqueName index="2362" name="[Tabela2].[IDC].&amp;[187511]"/>
            <x15:cachedUniqueName index="2363" name="[Tabela2].[IDC].&amp;[187644]"/>
            <x15:cachedUniqueName index="2364" name="[Tabela2].[IDC].&amp;[187809]"/>
            <x15:cachedUniqueName index="2365" name="[Tabela2].[IDC].&amp;[188159]"/>
            <x15:cachedUniqueName index="2366" name="[Tabela2].[IDC].&amp;[188235]"/>
            <x15:cachedUniqueName index="2367" name="[Tabela2].[IDC].&amp;[188295]"/>
            <x15:cachedUniqueName index="2368" name="[Tabela2].[IDC].&amp;[188372]"/>
            <x15:cachedUniqueName index="2369" name="[Tabela2].[IDC].&amp;[188390]"/>
            <x15:cachedUniqueName index="2370" name="[Tabela2].[IDC].&amp;[188516]"/>
            <x15:cachedUniqueName index="2371" name="[Tabela2].[IDC].&amp;[188541]"/>
            <x15:cachedUniqueName index="2372" name="[Tabela2].[IDC].&amp;[188686]"/>
            <x15:cachedUniqueName index="2373" name="[Tabela2].[IDC].&amp;[188737]"/>
            <x15:cachedUniqueName index="2374" name="[Tabela2].[IDC].&amp;[188777]"/>
            <x15:cachedUniqueName index="2375" name="[Tabela2].[IDC].&amp;[188787]"/>
            <x15:cachedUniqueName index="2376" name="[Tabela2].[IDC].&amp;[188924]"/>
            <x15:cachedUniqueName index="2377" name="[Tabela2].[IDC].&amp;[188935]"/>
            <x15:cachedUniqueName index="2378" name="[Tabela2].[IDC].&amp;[189075]"/>
            <x15:cachedUniqueName index="2379" name="[Tabela2].[IDC].&amp;[189371]"/>
            <x15:cachedUniqueName index="2380" name="[Tabela2].[IDC].&amp;[189588]"/>
            <x15:cachedUniqueName index="2381" name="[Tabela2].[IDC].&amp;[190028]"/>
            <x15:cachedUniqueName index="2382" name="[Tabela2].[IDC].&amp;[190042]"/>
            <x15:cachedUniqueName index="2383" name="[Tabela2].[IDC].&amp;[190070]"/>
            <x15:cachedUniqueName index="2384" name="[Tabela2].[IDC].&amp;[190071]"/>
            <x15:cachedUniqueName index="2385" name="[Tabela2].[IDC].&amp;[190226]"/>
            <x15:cachedUniqueName index="2386" name="[Tabela2].[IDC].&amp;[190305]"/>
            <x15:cachedUniqueName index="2387" name="[Tabela2].[IDC].&amp;[190318]"/>
            <x15:cachedUniqueName index="2388" name="[Tabela2].[IDC].&amp;[190381]"/>
            <x15:cachedUniqueName index="2389" name="[Tabela2].[IDC].&amp;[190422]"/>
            <x15:cachedUniqueName index="2390" name="[Tabela2].[IDC].&amp;[190491]"/>
            <x15:cachedUniqueName index="2391" name="[Tabela2].[IDC].&amp;[190855]"/>
            <x15:cachedUniqueName index="2392" name="[Tabela2].[IDC].&amp;[190858]"/>
            <x15:cachedUniqueName index="2393" name="[Tabela2].[IDC].&amp;[191081]"/>
            <x15:cachedUniqueName index="2394" name="[Tabela2].[IDC].&amp;[191146]"/>
            <x15:cachedUniqueName index="2395" name="[Tabela2].[IDC].&amp;[191257]"/>
            <x15:cachedUniqueName index="2396" name="[Tabela2].[IDC].&amp;[191317]"/>
            <x15:cachedUniqueName index="2397" name="[Tabela2].[IDC].&amp;[191331]"/>
            <x15:cachedUniqueName index="2398" name="[Tabela2].[IDC].&amp;[191382]"/>
            <x15:cachedUniqueName index="2399" name="[Tabela2].[IDC].&amp;[191430]"/>
            <x15:cachedUniqueName index="2400" name="[Tabela2].[IDC].&amp;[191450]"/>
            <x15:cachedUniqueName index="2401" name="[Tabela2].[IDC].&amp;[191468]"/>
            <x15:cachedUniqueName index="2402" name="[Tabela2].[IDC].&amp;[191469]"/>
            <x15:cachedUniqueName index="2403" name="[Tabela2].[IDC].&amp;[191568]"/>
            <x15:cachedUniqueName index="2404" name="[Tabela2].[IDC].&amp;[191704]"/>
            <x15:cachedUniqueName index="2405" name="[Tabela2].[IDC].&amp;[191763]"/>
            <x15:cachedUniqueName index="2406" name="[Tabela2].[IDC].&amp;[191842]"/>
            <x15:cachedUniqueName index="2407" name="[Tabela2].[IDC].&amp;[191859]"/>
            <x15:cachedUniqueName index="2408" name="[Tabela2].[IDC].&amp;[191963]"/>
            <x15:cachedUniqueName index="2409" name="[Tabela2].[IDC].&amp;[192240]"/>
            <x15:cachedUniqueName index="2410" name="[Tabela2].[IDC].&amp;[48727]"/>
            <x15:cachedUniqueName index="2411" name="[Tabela2].[IDC].&amp;[49346]"/>
            <x15:cachedUniqueName index="2412" name="[Tabela2].[IDC].&amp;[49796]"/>
            <x15:cachedUniqueName index="2413" name="[Tabela2].[IDC].&amp;[49988]"/>
            <x15:cachedUniqueName index="2414" name="[Tabela2].[IDC].&amp;[50308]"/>
            <x15:cachedUniqueName index="2415" name="[Tabela2].[IDC].&amp;[51264]"/>
            <x15:cachedUniqueName index="2416" name="[Tabela2].[IDC].&amp;[56128]"/>
            <x15:cachedUniqueName index="2417" name="[Tabela2].[IDC].&amp;[56130]"/>
            <x15:cachedUniqueName index="2418" name="[Tabela2].[IDC].&amp;[56147]"/>
            <x15:cachedUniqueName index="2419" name="[Tabela2].[IDC].&amp;[56608]"/>
            <x15:cachedUniqueName index="2420" name="[Tabela2].[IDC].&amp;[56819]"/>
            <x15:cachedUniqueName index="2421" name="[Tabela2].[IDC].&amp;[57963]"/>
            <x15:cachedUniqueName index="2422" name="[Tabela2].[IDC].&amp;[60321]"/>
            <x15:cachedUniqueName index="2423" name="[Tabela2].[IDC].&amp;[63871]"/>
            <x15:cachedUniqueName index="2424" name="[Tabela2].[IDC].&amp;[63894]"/>
            <x15:cachedUniqueName index="2425" name="[Tabela2].[IDC].&amp;[64852]"/>
            <x15:cachedUniqueName index="2426" name="[Tabela2].[IDC].&amp;[64899]"/>
            <x15:cachedUniqueName index="2427" name="[Tabela2].[IDC].&amp;[65189]"/>
            <x15:cachedUniqueName index="2428" name="[Tabela2].[IDC].&amp;[71698]"/>
            <x15:cachedUniqueName index="2429" name="[Tabela2].[IDC].&amp;[75355]"/>
            <x15:cachedUniqueName index="2430" name="[Tabela2].[IDC].&amp;[75366]"/>
            <x15:cachedUniqueName index="2431" name="[Tabela2].[IDC].&amp;[78392]"/>
            <x15:cachedUniqueName index="2432" name="[Tabela2].[IDC].&amp;[84416]"/>
            <x15:cachedUniqueName index="2433" name="[Tabela2].[IDC].&amp;[84632]"/>
            <x15:cachedUniqueName index="2434" name="[Tabela2].[IDC].&amp;[84909]"/>
            <x15:cachedUniqueName index="2435" name="[Tabela2].[IDC].&amp;[85462]"/>
            <x15:cachedUniqueName index="2436" name="[Tabela2].[IDC].&amp;[86041]"/>
            <x15:cachedUniqueName index="2437" name="[Tabela2].[IDC].&amp;[86183]"/>
            <x15:cachedUniqueName index="2438" name="[Tabela2].[IDC].&amp;[97351]"/>
            <x15:cachedUniqueName index="2439" name="[Tabela2].[IDC].&amp;[99222]"/>
            <x15:cachedUniqueName index="2440" name="[Tabela2].[IDC].&amp;[102079]"/>
            <x15:cachedUniqueName index="2441" name="[Tabela2].[IDC].&amp;[107094]"/>
            <x15:cachedUniqueName index="2442" name="[Tabela2].[IDC].&amp;[110614]"/>
            <x15:cachedUniqueName index="2443" name="[Tabela2].[IDC].&amp;[112394]"/>
            <x15:cachedUniqueName index="2444" name="[Tabela2].[IDC].&amp;[112490]"/>
            <x15:cachedUniqueName index="2445" name="[Tabela2].[IDC].&amp;[115364]"/>
            <x15:cachedUniqueName index="2446" name="[Tabela2].[IDC].&amp;[115881]"/>
            <x15:cachedUniqueName index="2447" name="[Tabela2].[IDC].&amp;[116382]"/>
            <x15:cachedUniqueName index="2448" name="[Tabela2].[IDC].&amp;[116493]"/>
            <x15:cachedUniqueName index="2449" name="[Tabela2].[IDC].&amp;[117571]"/>
            <x15:cachedUniqueName index="2450" name="[Tabela2].[IDC].&amp;[118024]"/>
            <x15:cachedUniqueName index="2451" name="[Tabela2].[IDC].&amp;[119384]"/>
            <x15:cachedUniqueName index="2452" name="[Tabela2].[IDC].&amp;[120312]"/>
            <x15:cachedUniqueName index="2453" name="[Tabela2].[IDC].&amp;[120883]"/>
            <x15:cachedUniqueName index="2454" name="[Tabela2].[IDC].&amp;[122047]"/>
            <x15:cachedUniqueName index="2455" name="[Tabela2].[IDC].&amp;[122099]"/>
            <x15:cachedUniqueName index="2456" name="[Tabela2].[IDC].&amp;[122780]"/>
            <x15:cachedUniqueName index="2457" name="[Tabela2].[IDC].&amp;[132837]"/>
            <x15:cachedUniqueName index="2458" name="[Tabela2].[IDC].&amp;[136632]"/>
            <x15:cachedUniqueName index="2459" name="[Tabela2].[IDC].&amp;[137602]"/>
            <x15:cachedUniqueName index="2460" name="[Tabela2].[IDC].&amp;[139223]"/>
            <x15:cachedUniqueName index="2461" name="[Tabela2].[IDC].&amp;[141255]"/>
            <x15:cachedUniqueName index="2462" name="[Tabela2].[IDC].&amp;[143568]"/>
            <x15:cachedUniqueName index="2463" name="[Tabela2].[IDC].&amp;[148274]"/>
            <x15:cachedUniqueName index="2464" name="[Tabela2].[IDC].&amp;[148433]"/>
            <x15:cachedUniqueName index="2465" name="[Tabela2].[IDC].&amp;[150639]"/>
            <x15:cachedUniqueName index="2466" name="[Tabela2].[IDC].&amp;[150768]"/>
            <x15:cachedUniqueName index="2467" name="[Tabela2].[IDC].&amp;[150803]"/>
            <x15:cachedUniqueName index="2468" name="[Tabela2].[IDC].&amp;[151319]"/>
            <x15:cachedUniqueName index="2469" name="[Tabela2].[IDC].&amp;[152302]"/>
            <x15:cachedUniqueName index="2470" name="[Tabela2].[IDC].&amp;[152557]"/>
            <x15:cachedUniqueName index="2471" name="[Tabela2].[IDC].&amp;[152760]"/>
            <x15:cachedUniqueName index="2472" name="[Tabela2].[IDC].&amp;[153731]"/>
            <x15:cachedUniqueName index="2473" name="[Tabela2].[IDC].&amp;[158018]"/>
            <x15:cachedUniqueName index="2474" name="[Tabela2].[IDC].&amp;[158474]"/>
            <x15:cachedUniqueName index="2475" name="[Tabela2].[IDC].&amp;[160610]"/>
            <x15:cachedUniqueName index="2476" name="[Tabela2].[IDC].&amp;[163639]"/>
            <x15:cachedUniqueName index="2477" name="[Tabela2].[IDC].&amp;[163719]"/>
            <x15:cachedUniqueName index="2478" name="[Tabela2].[IDC].&amp;[164046]"/>
            <x15:cachedUniqueName index="2479" name="[Tabela2].[IDC].&amp;[168721]"/>
            <x15:cachedUniqueName index="2480" name="[Tabela2].[IDC].&amp;[168769]"/>
            <x15:cachedUniqueName index="2481" name="[Tabela2].[IDC].&amp;[168870]"/>
            <x15:cachedUniqueName index="2482" name="[Tabela2].[IDC].&amp;[169485]"/>
            <x15:cachedUniqueName index="2483" name="[Tabela2].[IDC].&amp;[169556]"/>
            <x15:cachedUniqueName index="2484" name="[Tabela2].[IDC].&amp;[170005]"/>
            <x15:cachedUniqueName index="2485" name="[Tabela2].[IDC].&amp;[170190]"/>
            <x15:cachedUniqueName index="2486" name="[Tabela2].[IDC].&amp;[170199]"/>
            <x15:cachedUniqueName index="2487" name="[Tabela2].[IDC].&amp;[170231]"/>
            <x15:cachedUniqueName index="2488" name="[Tabela2].[IDC].&amp;[170532]"/>
            <x15:cachedUniqueName index="2489" name="[Tabela2].[IDC].&amp;[170608]"/>
            <x15:cachedUniqueName index="2490" name="[Tabela2].[IDC].&amp;[171110]"/>
            <x15:cachedUniqueName index="2491" name="[Tabela2].[IDC].&amp;[171733]"/>
            <x15:cachedUniqueName index="2492" name="[Tabela2].[IDC].&amp;[171899]"/>
            <x15:cachedUniqueName index="2493" name="[Tabela2].[IDC].&amp;[172274]"/>
            <x15:cachedUniqueName index="2494" name="[Tabela2].[IDC].&amp;[172840]"/>
            <x15:cachedUniqueName index="2495" name="[Tabela2].[IDC].&amp;[173903]"/>
            <x15:cachedUniqueName index="2496" name="[Tabela2].[IDC].&amp;[174588]"/>
            <x15:cachedUniqueName index="2497" name="[Tabela2].[IDC].&amp;[175546]"/>
            <x15:cachedUniqueName index="2498" name="[Tabela2].[IDC].&amp;[175805]"/>
            <x15:cachedUniqueName index="2499" name="[Tabela2].[IDC].&amp;[176084]"/>
            <x15:cachedUniqueName index="2500" name="[Tabela2].[IDC].&amp;[176546]"/>
            <x15:cachedUniqueName index="2501" name="[Tabela2].[IDC].&amp;[177079]"/>
            <x15:cachedUniqueName index="2502" name="[Tabela2].[IDC].&amp;[177294]"/>
            <x15:cachedUniqueName index="2503" name="[Tabela2].[IDC].&amp;[177360]"/>
            <x15:cachedUniqueName index="2504" name="[Tabela2].[IDC].&amp;[177737]"/>
            <x15:cachedUniqueName index="2505" name="[Tabela2].[IDC].&amp;[178196]"/>
            <x15:cachedUniqueName index="2506" name="[Tabela2].[IDC].&amp;[178230]"/>
            <x15:cachedUniqueName index="2507" name="[Tabela2].[IDC].&amp;[178813]"/>
            <x15:cachedUniqueName index="2508" name="[Tabela2].[IDC].&amp;[178848]"/>
            <x15:cachedUniqueName index="2509" name="[Tabela2].[IDC].&amp;[179108]"/>
            <x15:cachedUniqueName index="2510" name="[Tabela2].[IDC].&amp;[179245]"/>
            <x15:cachedUniqueName index="2511" name="[Tabela2].[IDC].&amp;[179276]"/>
            <x15:cachedUniqueName index="2512" name="[Tabela2].[IDC].&amp;[179440]"/>
            <x15:cachedUniqueName index="2513" name="[Tabela2].[IDC].&amp;[179564]"/>
            <x15:cachedUniqueName index="2514" name="[Tabela2].[IDC].&amp;[179816]"/>
            <x15:cachedUniqueName index="2515" name="[Tabela2].[IDC].&amp;[179877]"/>
            <x15:cachedUniqueName index="2516" name="[Tabela2].[IDC].&amp;[179932]"/>
            <x15:cachedUniqueName index="2517" name="[Tabela2].[IDC].&amp;[180551]"/>
            <x15:cachedUniqueName index="2518" name="[Tabela2].[IDC].&amp;[180891]"/>
            <x15:cachedUniqueName index="2519" name="[Tabela2].[IDC].&amp;[181012]"/>
            <x15:cachedUniqueName index="2520" name="[Tabela2].[IDC].&amp;[181172]"/>
            <x15:cachedUniqueName index="2521" name="[Tabela2].[IDC].&amp;[181252]"/>
            <x15:cachedUniqueName index="2522" name="[Tabela2].[IDC].&amp;[181274]"/>
            <x15:cachedUniqueName index="2523" name="[Tabela2].[IDC].&amp;[181766]"/>
            <x15:cachedUniqueName index="2524" name="[Tabela2].[IDC].&amp;[182170]"/>
            <x15:cachedUniqueName index="2525" name="[Tabela2].[IDC].&amp;[182586]"/>
            <x15:cachedUniqueName index="2526" name="[Tabela2].[IDC].&amp;[183209]"/>
            <x15:cachedUniqueName index="2527" name="[Tabela2].[IDC].&amp;[183773]"/>
            <x15:cachedUniqueName index="2528" name="[Tabela2].[IDC].&amp;[184200]"/>
            <x15:cachedUniqueName index="2529" name="[Tabela2].[IDC].&amp;[184439]"/>
            <x15:cachedUniqueName index="2530" name="[Tabela2].[IDC].&amp;[184529]"/>
            <x15:cachedUniqueName index="2531" name="[Tabela2].[IDC].&amp;[185294]"/>
            <x15:cachedUniqueName index="2532" name="[Tabela2].[IDC].&amp;[185383]"/>
            <x15:cachedUniqueName index="2533" name="[Tabela2].[IDC].&amp;[185493]"/>
            <x15:cachedUniqueName index="2534" name="[Tabela2].[IDC].&amp;[186195]"/>
            <x15:cachedUniqueName index="2535" name="[Tabela2].[IDC].&amp;[186300]"/>
            <x15:cachedUniqueName index="2536" name="[Tabela2].[IDC].&amp;[186304]"/>
            <x15:cachedUniqueName index="2537" name="[Tabela2].[IDC].&amp;[186455]"/>
            <x15:cachedUniqueName index="2538" name="[Tabela2].[IDC].&amp;[186468]"/>
            <x15:cachedUniqueName index="2539" name="[Tabela2].[IDC].&amp;[187559]"/>
            <x15:cachedUniqueName index="2540" name="[Tabela2].[IDC].&amp;[187645]"/>
            <x15:cachedUniqueName index="2541" name="[Tabela2].[IDC].&amp;[187836]"/>
            <x15:cachedUniqueName index="2542" name="[Tabela2].[IDC].&amp;[187852]"/>
            <x15:cachedUniqueName index="2543" name="[Tabela2].[IDC].&amp;[187875]"/>
            <x15:cachedUniqueName index="2544" name="[Tabela2].[IDC].&amp;[187897]"/>
            <x15:cachedUniqueName index="2545" name="[Tabela2].[IDC].&amp;[188016]"/>
            <x15:cachedUniqueName index="2546" name="[Tabela2].[IDC].&amp;[188224]"/>
            <x15:cachedUniqueName index="2547" name="[Tabela2].[IDC].&amp;[188247]"/>
            <x15:cachedUniqueName index="2548" name="[Tabela2].[IDC].&amp;[188606]"/>
            <x15:cachedUniqueName index="2549" name="[Tabela2].[IDC].&amp;[188783]"/>
            <x15:cachedUniqueName index="2550" name="[Tabela2].[IDC].&amp;[189031]"/>
            <x15:cachedUniqueName index="2551" name="[Tabela2].[IDC].&amp;[189274]"/>
            <x15:cachedUniqueName index="2552" name="[Tabela2].[IDC].&amp;[189845]"/>
            <x15:cachedUniqueName index="2553" name="[Tabela2].[IDC].&amp;[190047]"/>
            <x15:cachedUniqueName index="2554" name="[Tabela2].[IDC].&amp;[190405]"/>
            <x15:cachedUniqueName index="2555" name="[Tabela2].[IDC].&amp;[190534]"/>
            <x15:cachedUniqueName index="2556" name="[Tabela2].[IDC].&amp;[190635]"/>
            <x15:cachedUniqueName index="2557" name="[Tabela2].[IDC].&amp;[190736]"/>
            <x15:cachedUniqueName index="2558" name="[Tabela2].[IDC].&amp;[190784]"/>
            <x15:cachedUniqueName index="2559" name="[Tabela2].[IDC].&amp;[190862]"/>
            <x15:cachedUniqueName index="2560" name="[Tabela2].[IDC].&amp;[191234]"/>
            <x15:cachedUniqueName index="2561" name="[Tabela2].[IDC].&amp;[191373]"/>
            <x15:cachedUniqueName index="2562" name="[Tabela2].[IDC].&amp;[191398]"/>
            <x15:cachedUniqueName index="2563" name="[Tabela2].[IDC].&amp;[191460]"/>
            <x15:cachedUniqueName index="2564" name="[Tabela2].[IDC].&amp;[191470]"/>
            <x15:cachedUniqueName index="2565" name="[Tabela2].[IDC].&amp;[191575]"/>
            <x15:cachedUniqueName index="2566" name="[Tabela2].[IDC].&amp;[191637]"/>
            <x15:cachedUniqueName index="2567" name="[Tabela2].[IDC].&amp;[191756]"/>
            <x15:cachedUniqueName index="2568" name="[Tabela2].[IDC].&amp;[191777]"/>
            <x15:cachedUniqueName index="2569" name="[Tabela2].[IDC].&amp;[191916]"/>
            <x15:cachedUniqueName index="2570" name="[Tabela2].[IDC].&amp;[191962]"/>
            <x15:cachedUniqueName index="2571" name="[Tabela2].[IDC].&amp;[192101]"/>
            <x15:cachedUniqueName index="2572" name="[Tabela2].[IDC].&amp;[192278]"/>
            <x15:cachedUniqueName index="2573" name="[Tabela2].[IDC].&amp;[48883]"/>
            <x15:cachedUniqueName index="2574" name="[Tabela2].[IDC].&amp;[51968]"/>
            <x15:cachedUniqueName index="2575" name="[Tabela2].[IDC].&amp;[55570]"/>
            <x15:cachedUniqueName index="2576" name="[Tabela2].[IDC].&amp;[56574]"/>
            <x15:cachedUniqueName index="2577" name="[Tabela2].[IDC].&amp;[57472]"/>
            <x15:cachedUniqueName index="2578" name="[Tabela2].[IDC].&amp;[58305]"/>
            <x15:cachedUniqueName index="2579" name="[Tabela2].[IDC].&amp;[62358]"/>
            <x15:cachedUniqueName index="2580" name="[Tabela2].[IDC].&amp;[63986]"/>
            <x15:cachedUniqueName index="2581" name="[Tabela2].[IDC].&amp;[65282]"/>
            <x15:cachedUniqueName index="2582" name="[Tabela2].[IDC].&amp;[66222]"/>
            <x15:cachedUniqueName index="2583" name="[Tabela2].[IDC].&amp;[67035]"/>
            <x15:cachedUniqueName index="2584" name="[Tabela2].[IDC].&amp;[70878]"/>
            <x15:cachedUniqueName index="2585" name="[Tabela2].[IDC].&amp;[79478]"/>
            <x15:cachedUniqueName index="2586" name="[Tabela2].[IDC].&amp;[84672]"/>
            <x15:cachedUniqueName index="2587" name="[Tabela2].[IDC].&amp;[98313]"/>
            <x15:cachedUniqueName index="2588" name="[Tabela2].[IDC].&amp;[107333]"/>
            <x15:cachedUniqueName index="2589" name="[Tabela2].[IDC].&amp;[109510]"/>
            <x15:cachedUniqueName index="2590" name="[Tabela2].[IDC].&amp;[109517]"/>
            <x15:cachedUniqueName index="2591" name="[Tabela2].[IDC].&amp;[109531]"/>
            <x15:cachedUniqueName index="2592" name="[Tabela2].[IDC].&amp;[111590]"/>
            <x15:cachedUniqueName index="2593" name="[Tabela2].[IDC].&amp;[115484]"/>
            <x15:cachedUniqueName index="2594" name="[Tabela2].[IDC].&amp;[118007]"/>
            <x15:cachedUniqueName index="2595" name="[Tabela2].[IDC].&amp;[127181]"/>
            <x15:cachedUniqueName index="2596" name="[Tabela2].[IDC].&amp;[130125]"/>
            <x15:cachedUniqueName index="2597" name="[Tabela2].[IDC].&amp;[130725]"/>
            <x15:cachedUniqueName index="2598" name="[Tabela2].[IDC].&amp;[132165]"/>
            <x15:cachedUniqueName index="2599" name="[Tabela2].[IDC].&amp;[134749]"/>
            <x15:cachedUniqueName index="2600" name="[Tabela2].[IDC].&amp;[137584]"/>
            <x15:cachedUniqueName index="2601" name="[Tabela2].[IDC].&amp;[140879]"/>
            <x15:cachedUniqueName index="2602" name="[Tabela2].[IDC].&amp;[141376]"/>
            <x15:cachedUniqueName index="2603" name="[Tabela2].[IDC].&amp;[142238]"/>
            <x15:cachedUniqueName index="2604" name="[Tabela2].[IDC].&amp;[143976]"/>
            <x15:cachedUniqueName index="2605" name="[Tabela2].[IDC].&amp;[148061]"/>
            <x15:cachedUniqueName index="2606" name="[Tabela2].[IDC].&amp;[151503]"/>
            <x15:cachedUniqueName index="2607" name="[Tabela2].[IDC].&amp;[151896]"/>
            <x15:cachedUniqueName index="2608" name="[Tabela2].[IDC].&amp;[152263]"/>
            <x15:cachedUniqueName index="2609" name="[Tabela2].[IDC].&amp;[153306]"/>
            <x15:cachedUniqueName index="2610" name="[Tabela2].[IDC].&amp;[154629]"/>
            <x15:cachedUniqueName index="2611" name="[Tabela2].[IDC].&amp;[154838]"/>
            <x15:cachedUniqueName index="2612" name="[Tabela2].[IDC].&amp;[155920]"/>
            <x15:cachedUniqueName index="2613" name="[Tabela2].[IDC].&amp;[160678]"/>
            <x15:cachedUniqueName index="2614" name="[Tabela2].[IDC].&amp;[161979]"/>
            <x15:cachedUniqueName index="2615" name="[Tabela2].[IDC].&amp;[162361]"/>
            <x15:cachedUniqueName index="2616" name="[Tabela2].[IDC].&amp;[164691]"/>
            <x15:cachedUniqueName index="2617" name="[Tabela2].[IDC].&amp;[164854]"/>
            <x15:cachedUniqueName index="2618" name="[Tabela2].[IDC].&amp;[164969]"/>
            <x15:cachedUniqueName index="2619" name="[Tabela2].[IDC].&amp;[165750]"/>
            <x15:cachedUniqueName index="2620" name="[Tabela2].[IDC].&amp;[166022]"/>
            <x15:cachedUniqueName index="2621" name="[Tabela2].[IDC].&amp;[167133]"/>
            <x15:cachedUniqueName index="2622" name="[Tabela2].[IDC].&amp;[167771]"/>
            <x15:cachedUniqueName index="2623" name="[Tabela2].[IDC].&amp;[168421]"/>
            <x15:cachedUniqueName index="2624" name="[Tabela2].[IDC].&amp;[169236]"/>
            <x15:cachedUniqueName index="2625" name="[Tabela2].[IDC].&amp;[169764]"/>
            <x15:cachedUniqueName index="2626" name="[Tabela2].[IDC].&amp;[170004]"/>
            <x15:cachedUniqueName index="2627" name="[Tabela2].[IDC].&amp;[170772]"/>
            <x15:cachedUniqueName index="2628" name="[Tabela2].[IDC].&amp;[171568]"/>
            <x15:cachedUniqueName index="2629" name="[Tabela2].[IDC].&amp;[171867]"/>
            <x15:cachedUniqueName index="2630" name="[Tabela2].[IDC].&amp;[174048]"/>
            <x15:cachedUniqueName index="2631" name="[Tabela2].[IDC].&amp;[174758]"/>
            <x15:cachedUniqueName index="2632" name="[Tabela2].[IDC].&amp;[174761]"/>
            <x15:cachedUniqueName index="2633" name="[Tabela2].[IDC].&amp;[175263]"/>
            <x15:cachedUniqueName index="2634" name="[Tabela2].[IDC].&amp;[175538]"/>
            <x15:cachedUniqueName index="2635" name="[Tabela2].[IDC].&amp;[176125]"/>
            <x15:cachedUniqueName index="2636" name="[Tabela2].[IDC].&amp;[176276]"/>
            <x15:cachedUniqueName index="2637" name="[Tabela2].[IDC].&amp;[177336]"/>
            <x15:cachedUniqueName index="2638" name="[Tabela2].[IDC].&amp;[177500]"/>
            <x15:cachedUniqueName index="2639" name="[Tabela2].[IDC].&amp;[177925]"/>
            <x15:cachedUniqueName index="2640" name="[Tabela2].[IDC].&amp;[178240]"/>
            <x15:cachedUniqueName index="2641" name="[Tabela2].[IDC].&amp;[178284]"/>
            <x15:cachedUniqueName index="2642" name="[Tabela2].[IDC].&amp;[178291]"/>
            <x15:cachedUniqueName index="2643" name="[Tabela2].[IDC].&amp;[178765]"/>
            <x15:cachedUniqueName index="2644" name="[Tabela2].[IDC].&amp;[178776]"/>
            <x15:cachedUniqueName index="2645" name="[Tabela2].[IDC].&amp;[178781]"/>
            <x15:cachedUniqueName index="2646" name="[Tabela2].[IDC].&amp;[179140]"/>
            <x15:cachedUniqueName index="2647" name="[Tabela2].[IDC].&amp;[179147]"/>
            <x15:cachedUniqueName index="2648" name="[Tabela2].[IDC].&amp;[179182]"/>
            <x15:cachedUniqueName index="2649" name="[Tabela2].[IDC].&amp;[179236]"/>
            <x15:cachedUniqueName index="2650" name="[Tabela2].[IDC].&amp;[179677]"/>
            <x15:cachedUniqueName index="2651" name="[Tabela2].[IDC].&amp;[180297]"/>
            <x15:cachedUniqueName index="2652" name="[Tabela2].[IDC].&amp;[180590]"/>
            <x15:cachedUniqueName index="2653" name="[Tabela2].[IDC].&amp;[180617]"/>
            <x15:cachedUniqueName index="2654" name="[Tabela2].[IDC].&amp;[180624]"/>
            <x15:cachedUniqueName index="2655" name="[Tabela2].[IDC].&amp;[180761]"/>
            <x15:cachedUniqueName index="2656" name="[Tabela2].[IDC].&amp;[180791]"/>
            <x15:cachedUniqueName index="2657" name="[Tabela2].[IDC].&amp;[180918]"/>
            <x15:cachedUniqueName index="2658" name="[Tabela2].[IDC].&amp;[180971]"/>
            <x15:cachedUniqueName index="2659" name="[Tabela2].[IDC].&amp;[181016]"/>
            <x15:cachedUniqueName index="2660" name="[Tabela2].[IDC].&amp;[181017]"/>
            <x15:cachedUniqueName index="2661" name="[Tabela2].[IDC].&amp;[181086]"/>
            <x15:cachedUniqueName index="2662" name="[Tabela2].[IDC].&amp;[181153]"/>
            <x15:cachedUniqueName index="2663" name="[Tabela2].[IDC].&amp;[181200]"/>
            <x15:cachedUniqueName index="2664" name="[Tabela2].[IDC].&amp;[181380]"/>
            <x15:cachedUniqueName index="2665" name="[Tabela2].[IDC].&amp;[181588]"/>
            <x15:cachedUniqueName index="2666" name="[Tabela2].[IDC].&amp;[181635]"/>
            <x15:cachedUniqueName index="2667" name="[Tabela2].[IDC].&amp;[182352]"/>
            <x15:cachedUniqueName index="2668" name="[Tabela2].[IDC].&amp;[182545]"/>
            <x15:cachedUniqueName index="2669" name="[Tabela2].[IDC].&amp;[182675]"/>
            <x15:cachedUniqueName index="2670" name="[Tabela2].[IDC].&amp;[182947]"/>
            <x15:cachedUniqueName index="2671" name="[Tabela2].[IDC].&amp;[183168]"/>
            <x15:cachedUniqueName index="2672" name="[Tabela2].[IDC].&amp;[183169]"/>
            <x15:cachedUniqueName index="2673" name="[Tabela2].[IDC].&amp;[183192]"/>
            <x15:cachedUniqueName index="2674" name="[Tabela2].[IDC].&amp;[183194]"/>
            <x15:cachedUniqueName index="2675" name="[Tabela2].[IDC].&amp;[183195]"/>
            <x15:cachedUniqueName index="2676" name="[Tabela2].[IDC].&amp;[183196]"/>
            <x15:cachedUniqueName index="2677" name="[Tabela2].[IDC].&amp;[183302]"/>
            <x15:cachedUniqueName index="2678" name="[Tabela2].[IDC].&amp;[183360]"/>
            <x15:cachedUniqueName index="2679" name="[Tabela2].[IDC].&amp;[183615]"/>
            <x15:cachedUniqueName index="2680" name="[Tabela2].[IDC].&amp;[183679]"/>
            <x15:cachedUniqueName index="2681" name="[Tabela2].[IDC].&amp;[183690]"/>
            <x15:cachedUniqueName index="2682" name="[Tabela2].[IDC].&amp;[183693]"/>
            <x15:cachedUniqueName index="2683" name="[Tabela2].[IDC].&amp;[183968]"/>
            <x15:cachedUniqueName index="2684" name="[Tabela2].[IDC].&amp;[184040]"/>
            <x15:cachedUniqueName index="2685" name="[Tabela2].[IDC].&amp;[184196]"/>
            <x15:cachedUniqueName index="2686" name="[Tabela2].[IDC].&amp;[184409]"/>
            <x15:cachedUniqueName index="2687" name="[Tabela2].[IDC].&amp;[184572]"/>
            <x15:cachedUniqueName index="2688" name="[Tabela2].[IDC].&amp;[184646]"/>
            <x15:cachedUniqueName index="2689" name="[Tabela2].[IDC].&amp;[184886]"/>
            <x15:cachedUniqueName index="2690" name="[Tabela2].[IDC].&amp;[185100]"/>
            <x15:cachedUniqueName index="2691" name="[Tabela2].[IDC].&amp;[185163]"/>
            <x15:cachedUniqueName index="2692" name="[Tabela2].[IDC].&amp;[185402]"/>
            <x15:cachedUniqueName index="2693" name="[Tabela2].[IDC].&amp;[185636]"/>
            <x15:cachedUniqueName index="2694" name="[Tabela2].[IDC].&amp;[186000]"/>
            <x15:cachedUniqueName index="2695" name="[Tabela2].[IDC].&amp;[186001]"/>
            <x15:cachedUniqueName index="2696" name="[Tabela2].[IDC].&amp;[186027]"/>
            <x15:cachedUniqueName index="2697" name="[Tabela2].[IDC].&amp;[186110]"/>
            <x15:cachedUniqueName index="2698" name="[Tabela2].[IDC].&amp;[186166]"/>
            <x15:cachedUniqueName index="2699" name="[Tabela2].[IDC].&amp;[186345]"/>
            <x15:cachedUniqueName index="2700" name="[Tabela2].[IDC].&amp;[186379]"/>
            <x15:cachedUniqueName index="2701" name="[Tabela2].[IDC].&amp;[186446]"/>
            <x15:cachedUniqueName index="2702" name="[Tabela2].[IDC].&amp;[186476]"/>
            <x15:cachedUniqueName index="2703" name="[Tabela2].[IDC].&amp;[186535]"/>
            <x15:cachedUniqueName index="2704" name="[Tabela2].[IDC].&amp;[186593]"/>
            <x15:cachedUniqueName index="2705" name="[Tabela2].[IDC].&amp;[186669]"/>
            <x15:cachedUniqueName index="2706" name="[Tabela2].[IDC].&amp;[186687]"/>
            <x15:cachedUniqueName index="2707" name="[Tabela2].[IDC].&amp;[186840]"/>
            <x15:cachedUniqueName index="2708" name="[Tabela2].[IDC].&amp;[186863]"/>
            <x15:cachedUniqueName index="2709" name="[Tabela2].[IDC].&amp;[186876]"/>
            <x15:cachedUniqueName index="2710" name="[Tabela2].[IDC].&amp;[186913]"/>
            <x15:cachedUniqueName index="2711" name="[Tabela2].[IDC].&amp;[186962]"/>
            <x15:cachedUniqueName index="2712" name="[Tabela2].[IDC].&amp;[187109]"/>
            <x15:cachedUniqueName index="2713" name="[Tabela2].[IDC].&amp;[187177]"/>
            <x15:cachedUniqueName index="2714" name="[Tabela2].[IDC].&amp;[187180]"/>
            <x15:cachedUniqueName index="2715" name="[Tabela2].[IDC].&amp;[187202]"/>
            <x15:cachedUniqueName index="2716" name="[Tabela2].[IDC].&amp;[187534]"/>
            <x15:cachedUniqueName index="2717" name="[Tabela2].[IDC].&amp;[187997]"/>
            <x15:cachedUniqueName index="2718" name="[Tabela2].[IDC].&amp;[188019]"/>
            <x15:cachedUniqueName index="2719" name="[Tabela2].[IDC].&amp;[188032]"/>
            <x15:cachedUniqueName index="2720" name="[Tabela2].[IDC].&amp;[188078]"/>
            <x15:cachedUniqueName index="2721" name="[Tabela2].[IDC].&amp;[188231]"/>
            <x15:cachedUniqueName index="2722" name="[Tabela2].[IDC].&amp;[188358]"/>
            <x15:cachedUniqueName index="2723" name="[Tabela2].[IDC].&amp;[188427]"/>
            <x15:cachedUniqueName index="2724" name="[Tabela2].[IDC].&amp;[188862]"/>
            <x15:cachedUniqueName index="2725" name="[Tabela2].[IDC].&amp;[189111]"/>
            <x15:cachedUniqueName index="2726" name="[Tabela2].[IDC].&amp;[189289]"/>
            <x15:cachedUniqueName index="2727" name="[Tabela2].[IDC].&amp;[189410]"/>
            <x15:cachedUniqueName index="2728" name="[Tabela2].[IDC].&amp;[189464]"/>
            <x15:cachedUniqueName index="2729" name="[Tabela2].[IDC].&amp;[189683]"/>
            <x15:cachedUniqueName index="2730" name="[Tabela2].[IDC].&amp;[189853]"/>
            <x15:cachedUniqueName index="2731" name="[Tabela2].[IDC].&amp;[189990]"/>
            <x15:cachedUniqueName index="2732" name="[Tabela2].[IDC].&amp;[190170]"/>
            <x15:cachedUniqueName index="2733" name="[Tabela2].[IDC].&amp;[190235]"/>
            <x15:cachedUniqueName index="2734" name="[Tabela2].[IDC].&amp;[190236]"/>
            <x15:cachedUniqueName index="2735" name="[Tabela2].[IDC].&amp;[190262]"/>
            <x15:cachedUniqueName index="2736" name="[Tabela2].[IDC].&amp;[190410]"/>
            <x15:cachedUniqueName index="2737" name="[Tabela2].[IDC].&amp;[190411]"/>
            <x15:cachedUniqueName index="2738" name="[Tabela2].[IDC].&amp;[190434]"/>
            <x15:cachedUniqueName index="2739" name="[Tabela2].[IDC].&amp;[190435]"/>
            <x15:cachedUniqueName index="2740" name="[Tabela2].[IDC].&amp;[190868]"/>
            <x15:cachedUniqueName index="2741" name="[Tabela2].[IDC].&amp;[190869]"/>
            <x15:cachedUniqueName index="2742" name="[Tabela2].[IDC].&amp;[190870]"/>
            <x15:cachedUniqueName index="2743" name="[Tabela2].[IDC].&amp;[190871]"/>
            <x15:cachedUniqueName index="2744" name="[Tabela2].[IDC].&amp;[190872]"/>
            <x15:cachedUniqueName index="2745" name="[Tabela2].[IDC].&amp;[190873]"/>
            <x15:cachedUniqueName index="2746" name="[Tabela2].[IDC].&amp;[190874]"/>
            <x15:cachedUniqueName index="2747" name="[Tabela2].[IDC].&amp;[190875]"/>
            <x15:cachedUniqueName index="2748" name="[Tabela2].[IDC].&amp;[190876]"/>
            <x15:cachedUniqueName index="2749" name="[Tabela2].[IDC].&amp;[191092]"/>
            <x15:cachedUniqueName index="2750" name="[Tabela2].[IDC].&amp;[191110]"/>
            <x15:cachedUniqueName index="2751" name="[Tabela2].[IDC].&amp;[191130]"/>
            <x15:cachedUniqueName index="2752" name="[Tabela2].[IDC].&amp;[191180]"/>
            <x15:cachedUniqueName index="2753" name="[Tabela2].[IDC].&amp;[191220]"/>
            <x15:cachedUniqueName index="2754" name="[Tabela2].[IDC].&amp;[191268]"/>
            <x15:cachedUniqueName index="2755" name="[Tabela2].[IDC].&amp;[191279]"/>
            <x15:cachedUniqueName index="2756" name="[Tabela2].[IDC].&amp;[191360]"/>
            <x15:cachedUniqueName index="2757" name="[Tabela2].[IDC].&amp;[191361]"/>
            <x15:cachedUniqueName index="2758" name="[Tabela2].[IDC].&amp;[191362]"/>
            <x15:cachedUniqueName index="2759" name="[Tabela2].[IDC].&amp;[191363]"/>
            <x15:cachedUniqueName index="2760" name="[Tabela2].[IDC].&amp;[191414]"/>
            <x15:cachedUniqueName index="2761" name="[Tabela2].[IDC].&amp;[191539]"/>
            <x15:cachedUniqueName index="2762" name="[Tabela2].[IDC].&amp;[191544]"/>
            <x15:cachedUniqueName index="2763" name="[Tabela2].[IDC].&amp;[192103]"/>
            <x15:cachedUniqueName index="2764" name="[Tabela2].[IDC].&amp;[192211]"/>
            <x15:cachedUniqueName index="2765" name="[Tabela2].[IDC].&amp;[192230]"/>
            <x15:cachedUniqueName index="2766" name="[Tabela2].[IDC].&amp;[48618]"/>
            <x15:cachedUniqueName index="2767" name="[Tabela2].[IDC].&amp;[49155]"/>
            <x15:cachedUniqueName index="2768" name="[Tabela2].[IDC].&amp;[49271]"/>
            <x15:cachedUniqueName index="2769" name="[Tabela2].[IDC].&amp;[49448]"/>
            <x15:cachedUniqueName index="2770" name="[Tabela2].[IDC].&amp;[49987]"/>
            <x15:cachedUniqueName index="2771" name="[Tabela2].[IDC].&amp;[50249]"/>
            <x15:cachedUniqueName index="2772" name="[Tabela2].[IDC].&amp;[50356]"/>
            <x15:cachedUniqueName index="2773" name="[Tabela2].[IDC].&amp;[50633]"/>
            <x15:cachedUniqueName index="2774" name="[Tabela2].[IDC].&amp;[51634]"/>
            <x15:cachedUniqueName index="2775" name="[Tabela2].[IDC].&amp;[51913]"/>
            <x15:cachedUniqueName index="2776" name="[Tabela2].[IDC].&amp;[51919]"/>
            <x15:cachedUniqueName index="2777" name="[Tabela2].[IDC].&amp;[52764]"/>
            <x15:cachedUniqueName index="2778" name="[Tabela2].[IDC].&amp;[53151]"/>
            <x15:cachedUniqueName index="2779" name="[Tabela2].[IDC].&amp;[53927]"/>
            <x15:cachedUniqueName index="2780" name="[Tabela2].[IDC].&amp;[54640]"/>
            <x15:cachedUniqueName index="2781" name="[Tabela2].[IDC].&amp;[54702]"/>
            <x15:cachedUniqueName index="2782" name="[Tabela2].[IDC].&amp;[54704]"/>
            <x15:cachedUniqueName index="2783" name="[Tabela2].[IDC].&amp;[55203]"/>
            <x15:cachedUniqueName index="2784" name="[Tabela2].[IDC].&amp;[56787]"/>
            <x15:cachedUniqueName index="2785" name="[Tabela2].[IDC].&amp;[57017]"/>
            <x15:cachedUniqueName index="2786" name="[Tabela2].[IDC].&amp;[57400]"/>
            <x15:cachedUniqueName index="2787" name="[Tabela2].[IDC].&amp;[57644]"/>
            <x15:cachedUniqueName index="2788" name="[Tabela2].[IDC].&amp;[59110]"/>
            <x15:cachedUniqueName index="2789" name="[Tabela2].[IDC].&amp;[60165]"/>
            <x15:cachedUniqueName index="2790" name="[Tabela2].[IDC].&amp;[61415]"/>
            <x15:cachedUniqueName index="2791" name="[Tabela2].[IDC].&amp;[61943]"/>
            <x15:cachedUniqueName index="2792" name="[Tabela2].[IDC].&amp;[62524]"/>
            <x15:cachedUniqueName index="2793" name="[Tabela2].[IDC].&amp;[65026]"/>
            <x15:cachedUniqueName index="2794" name="[Tabela2].[IDC].&amp;[65706]"/>
            <x15:cachedUniqueName index="2795" name="[Tabela2].[IDC].&amp;[67950]"/>
            <x15:cachedUniqueName index="2796" name="[Tabela2].[IDC].&amp;[70360]"/>
            <x15:cachedUniqueName index="2797" name="[Tabela2].[IDC].&amp;[71217]"/>
            <x15:cachedUniqueName index="2798" name="[Tabela2].[IDC].&amp;[71219]"/>
            <x15:cachedUniqueName index="2799" name="[Tabela2].[IDC].&amp;[73494]"/>
            <x15:cachedUniqueName index="2800" name="[Tabela2].[IDC].&amp;[74589]"/>
            <x15:cachedUniqueName index="2801" name="[Tabela2].[IDC].&amp;[78811]"/>
            <x15:cachedUniqueName index="2802" name="[Tabela2].[IDC].&amp;[78918]"/>
            <x15:cachedUniqueName index="2803" name="[Tabela2].[IDC].&amp;[80365]"/>
            <x15:cachedUniqueName index="2804" name="[Tabela2].[IDC].&amp;[81037]"/>
            <x15:cachedUniqueName index="2805" name="[Tabela2].[IDC].&amp;[81734]"/>
            <x15:cachedUniqueName index="2806" name="[Tabela2].[IDC].&amp;[82488]"/>
            <x15:cachedUniqueName index="2807" name="[Tabela2].[IDC].&amp;[83125]"/>
            <x15:cachedUniqueName index="2808" name="[Tabela2].[IDC].&amp;[83967]"/>
            <x15:cachedUniqueName index="2809" name="[Tabela2].[IDC].&amp;[84890]"/>
            <x15:cachedUniqueName index="2810" name="[Tabela2].[IDC].&amp;[87032]"/>
            <x15:cachedUniqueName index="2811" name="[Tabela2].[IDC].&amp;[87146]"/>
            <x15:cachedUniqueName index="2812" name="[Tabela2].[IDC].&amp;[87451]"/>
            <x15:cachedUniqueName index="2813" name="[Tabela2].[IDC].&amp;[87576]"/>
            <x15:cachedUniqueName index="2814" name="[Tabela2].[IDC].&amp;[89970]"/>
            <x15:cachedUniqueName index="2815" name="[Tabela2].[IDC].&amp;[90125]"/>
            <x15:cachedUniqueName index="2816" name="[Tabela2].[IDC].&amp;[93060]"/>
            <x15:cachedUniqueName index="2817" name="[Tabela2].[IDC].&amp;[96475]"/>
            <x15:cachedUniqueName index="2818" name="[Tabela2].[IDC].&amp;[97010]"/>
            <x15:cachedUniqueName index="2819" name="[Tabela2].[IDC].&amp;[97252]"/>
            <x15:cachedUniqueName index="2820" name="[Tabela2].[IDC].&amp;[99686]"/>
            <x15:cachedUniqueName index="2821" name="[Tabela2].[IDC].&amp;[102121]"/>
            <x15:cachedUniqueName index="2822" name="[Tabela2].[IDC].&amp;[102194]"/>
            <x15:cachedUniqueName index="2823" name="[Tabela2].[IDC].&amp;[110434]"/>
            <x15:cachedUniqueName index="2824" name="[Tabela2].[IDC].&amp;[114366]"/>
            <x15:cachedUniqueName index="2825" name="[Tabela2].[IDC].&amp;[117238]"/>
            <x15:cachedUniqueName index="2826" name="[Tabela2].[IDC].&amp;[123054]"/>
            <x15:cachedUniqueName index="2827" name="[Tabela2].[IDC].&amp;[123056]"/>
            <x15:cachedUniqueName index="2828" name="[Tabela2].[IDC].&amp;[123185]"/>
            <x15:cachedUniqueName index="2829" name="[Tabela2].[IDC].&amp;[123199]"/>
            <x15:cachedUniqueName index="2830" name="[Tabela2].[IDC].&amp;[123450]"/>
            <x15:cachedUniqueName index="2831" name="[Tabela2].[IDC].&amp;[126386]"/>
            <x15:cachedUniqueName index="2832" name="[Tabela2].[IDC].&amp;[130197]"/>
            <x15:cachedUniqueName index="2833" name="[Tabela2].[IDC].&amp;[130963]"/>
            <x15:cachedUniqueName index="2834" name="[Tabela2].[IDC].&amp;[131463]"/>
            <x15:cachedUniqueName index="2835" name="[Tabela2].[IDC].&amp;[132944]"/>
            <x15:cachedUniqueName index="2836" name="[Tabela2].[IDC].&amp;[133244]"/>
            <x15:cachedUniqueName index="2837" name="[Tabela2].[IDC].&amp;[133968]"/>
            <x15:cachedUniqueName index="2838" name="[Tabela2].[IDC].&amp;[134840]"/>
            <x15:cachedUniqueName index="2839" name="[Tabela2].[IDC].&amp;[135190]"/>
            <x15:cachedUniqueName index="2840" name="[Tabela2].[IDC].&amp;[135865]"/>
            <x15:cachedUniqueName index="2841" name="[Tabela2].[IDC].&amp;[136938]"/>
            <x15:cachedUniqueName index="2842" name="[Tabela2].[IDC].&amp;[138121]"/>
            <x15:cachedUniqueName index="2843" name="[Tabela2].[IDC].&amp;[139563]"/>
            <x15:cachedUniqueName index="2844" name="[Tabela2].[IDC].&amp;[141528]"/>
            <x15:cachedUniqueName index="2845" name="[Tabela2].[IDC].&amp;[146187]"/>
            <x15:cachedUniqueName index="2846" name="[Tabela2].[IDC].&amp;[147215]"/>
            <x15:cachedUniqueName index="2847" name="[Tabela2].[IDC].&amp;[148329]"/>
            <x15:cachedUniqueName index="2848" name="[Tabela2].[IDC].&amp;[149143]"/>
            <x15:cachedUniqueName index="2849" name="[Tabela2].[IDC].&amp;[150106]"/>
            <x15:cachedUniqueName index="2850" name="[Tabela2].[IDC].&amp;[153848]"/>
            <x15:cachedUniqueName index="2851" name="[Tabela2].[IDC].&amp;[155935]"/>
            <x15:cachedUniqueName index="2852" name="[Tabela2].[IDC].&amp;[157979]"/>
            <x15:cachedUniqueName index="2853" name="[Tabela2].[IDC].&amp;[163712]"/>
            <x15:cachedUniqueName index="2854" name="[Tabela2].[IDC].&amp;[168957]"/>
            <x15:cachedUniqueName index="2855" name="[Tabela2].[IDC].&amp;[169194]"/>
            <x15:cachedUniqueName index="2856" name="[Tabela2].[IDC].&amp;[169349]"/>
            <x15:cachedUniqueName index="2857" name="[Tabela2].[IDC].&amp;[170032]"/>
            <x15:cachedUniqueName index="2858" name="[Tabela2].[IDC].&amp;[171213]"/>
            <x15:cachedUniqueName index="2859" name="[Tabela2].[IDC].&amp;[171370]"/>
            <x15:cachedUniqueName index="2860" name="[Tabela2].[IDC].&amp;[171755]"/>
            <x15:cachedUniqueName index="2861" name="[Tabela2].[IDC].&amp;[171993]"/>
            <x15:cachedUniqueName index="2862" name="[Tabela2].[IDC].&amp;[171996]"/>
            <x15:cachedUniqueName index="2863" name="[Tabela2].[IDC].&amp;[172092]"/>
            <x15:cachedUniqueName index="2864" name="[Tabela2].[IDC].&amp;[172326]"/>
            <x15:cachedUniqueName index="2865" name="[Tabela2].[IDC].&amp;[172327]"/>
            <x15:cachedUniqueName index="2866" name="[Tabela2].[IDC].&amp;[172328]"/>
            <x15:cachedUniqueName index="2867" name="[Tabela2].[IDC].&amp;[172449]"/>
            <x15:cachedUniqueName index="2868" name="[Tabela2].[IDC].&amp;[173323]"/>
            <x15:cachedUniqueName index="2869" name="[Tabela2].[IDC].&amp;[175242]"/>
            <x15:cachedUniqueName index="2870" name="[Tabela2].[IDC].&amp;[176162]"/>
            <x15:cachedUniqueName index="2871" name="[Tabela2].[IDC].&amp;[176212]"/>
            <x15:cachedUniqueName index="2872" name="[Tabela2].[IDC].&amp;[176943]"/>
            <x15:cachedUniqueName index="2873" name="[Tabela2].[IDC].&amp;[177067]"/>
            <x15:cachedUniqueName index="2874" name="[Tabela2].[IDC].&amp;[177720]"/>
            <x15:cachedUniqueName index="2875" name="[Tabela2].[IDC].&amp;[177913]"/>
            <x15:cachedUniqueName index="2876" name="[Tabela2].[IDC].&amp;[178587]"/>
            <x15:cachedUniqueName index="2877" name="[Tabela2].[IDC].&amp;[178746]"/>
            <x15:cachedUniqueName index="2878" name="[Tabela2].[IDC].&amp;[178797]"/>
            <x15:cachedUniqueName index="2879" name="[Tabela2].[IDC].&amp;[178814]"/>
            <x15:cachedUniqueName index="2880" name="[Tabela2].[IDC].&amp;[179120]"/>
            <x15:cachedUniqueName index="2881" name="[Tabela2].[IDC].&amp;[179207]"/>
            <x15:cachedUniqueName index="2882" name="[Tabela2].[IDC].&amp;[179552]"/>
            <x15:cachedUniqueName index="2883" name="[Tabela2].[IDC].&amp;[179556]"/>
            <x15:cachedUniqueName index="2884" name="[Tabela2].[IDC].&amp;[179632]"/>
            <x15:cachedUniqueName index="2885" name="[Tabela2].[IDC].&amp;[179881]"/>
            <x15:cachedUniqueName index="2886" name="[Tabela2].[IDC].&amp;[181173]"/>
            <x15:cachedUniqueName index="2887" name="[Tabela2].[IDC].&amp;[181484]"/>
            <x15:cachedUniqueName index="2888" name="[Tabela2].[IDC].&amp;[181696]"/>
            <x15:cachedUniqueName index="2889" name="[Tabela2].[IDC].&amp;[181821]"/>
            <x15:cachedUniqueName index="2890" name="[Tabela2].[IDC].&amp;[183077]"/>
            <x15:cachedUniqueName index="2891" name="[Tabela2].[IDC].&amp;[183340]"/>
            <x15:cachedUniqueName index="2892" name="[Tabela2].[IDC].&amp;[183442]"/>
            <x15:cachedUniqueName index="2893" name="[Tabela2].[IDC].&amp;[183833]"/>
            <x15:cachedUniqueName index="2894" name="[Tabela2].[IDC].&amp;[184038]"/>
            <x15:cachedUniqueName index="2895" name="[Tabela2].[IDC].&amp;[184541]"/>
            <x15:cachedUniqueName index="2896" name="[Tabela2].[IDC].&amp;[184766]"/>
            <x15:cachedUniqueName index="2897" name="[Tabela2].[IDC].&amp;[186129]"/>
            <x15:cachedUniqueName index="2898" name="[Tabela2].[IDC].&amp;[186223]"/>
            <x15:cachedUniqueName index="2899" name="[Tabela2].[IDC].&amp;[186294]"/>
            <x15:cachedUniqueName index="2900" name="[Tabela2].[IDC].&amp;[186578]"/>
            <x15:cachedUniqueName index="2901" name="[Tabela2].[IDC].&amp;[186748]"/>
            <x15:cachedUniqueName index="2902" name="[Tabela2].[IDC].&amp;[187128]"/>
            <x15:cachedUniqueName index="2903" name="[Tabela2].[IDC].&amp;[187460]"/>
            <x15:cachedUniqueName index="2904" name="[Tabela2].[IDC].&amp;[187601]"/>
            <x15:cachedUniqueName index="2905" name="[Tabela2].[IDC].&amp;[187850]"/>
            <x15:cachedUniqueName index="2906" name="[Tabela2].[IDC].&amp;[187954]"/>
            <x15:cachedUniqueName index="2907" name="[Tabela2].[IDC].&amp;[188158]"/>
            <x15:cachedUniqueName index="2908" name="[Tabela2].[IDC].&amp;[188389]"/>
            <x15:cachedUniqueName index="2909" name="[Tabela2].[IDC].&amp;[188898]"/>
            <x15:cachedUniqueName index="2910" name="[Tabela2].[IDC].&amp;[188944]"/>
            <x15:cachedUniqueName index="2911" name="[Tabela2].[IDC].&amp;[189028]"/>
            <x15:cachedUniqueName index="2912" name="[Tabela2].[IDC].&amp;[189346]"/>
            <x15:cachedUniqueName index="2913" name="[Tabela2].[IDC].&amp;[189377]"/>
            <x15:cachedUniqueName index="2914" name="[Tabela2].[IDC].&amp;[189481]"/>
            <x15:cachedUniqueName index="2915" name="[Tabela2].[IDC].&amp;[189531]"/>
            <x15:cachedUniqueName index="2916" name="[Tabela2].[IDC].&amp;[189577]"/>
            <x15:cachedUniqueName index="2917" name="[Tabela2].[IDC].&amp;[189663]"/>
            <x15:cachedUniqueName index="2918" name="[Tabela2].[IDC].&amp;[190075]"/>
            <x15:cachedUniqueName index="2919" name="[Tabela2].[IDC].&amp;[190297]"/>
            <x15:cachedUniqueName index="2920" name="[Tabela2].[IDC].&amp;[190324]"/>
            <x15:cachedUniqueName index="2921" name="[Tabela2].[IDC].&amp;[190349]"/>
            <x15:cachedUniqueName index="2922" name="[Tabela2].[IDC].&amp;[190536]"/>
            <x15:cachedUniqueName index="2923" name="[Tabela2].[IDC].&amp;[190578]"/>
            <x15:cachedUniqueName index="2924" name="[Tabela2].[IDC].&amp;[190599]"/>
            <x15:cachedUniqueName index="2925" name="[Tabela2].[IDC].&amp;[190722]"/>
            <x15:cachedUniqueName index="2926" name="[Tabela2].[IDC].&amp;[191183]"/>
            <x15:cachedUniqueName index="2927" name="[Tabela2].[IDC].&amp;[191346]"/>
            <x15:cachedUniqueName index="2928" name="[Tabela2].[IDC].&amp;[191436]"/>
            <x15:cachedUniqueName index="2929" name="[Tabela2].[IDC].&amp;[191461]"/>
            <x15:cachedUniqueName index="2930" name="[Tabela2].[IDC].&amp;[191603]"/>
            <x15:cachedUniqueName index="2931" name="[Tabela2].[IDC].&amp;[191977]"/>
            <x15:cachedUniqueName index="2932" name="[Tabela2].[IDC].&amp;[49864]"/>
            <x15:cachedUniqueName index="2933" name="[Tabela2].[IDC].&amp;[49876]"/>
            <x15:cachedUniqueName index="2934" name="[Tabela2].[IDC].&amp;[53817]"/>
            <x15:cachedUniqueName index="2935" name="[Tabela2].[IDC].&amp;[54003]"/>
            <x15:cachedUniqueName index="2936" name="[Tabela2].[IDC].&amp;[59174]"/>
            <x15:cachedUniqueName index="2937" name="[Tabela2].[IDC].&amp;[59936]"/>
            <x15:cachedUniqueName index="2938" name="[Tabela2].[IDC].&amp;[63315]"/>
            <x15:cachedUniqueName index="2939" name="[Tabela2].[IDC].&amp;[72346]"/>
            <x15:cachedUniqueName index="2940" name="[Tabela2].[IDC].&amp;[73798]"/>
            <x15:cachedUniqueName index="2941" name="[Tabela2].[IDC].&amp;[76374]"/>
            <x15:cachedUniqueName index="2942" name="[Tabela2].[IDC].&amp;[81763]"/>
            <x15:cachedUniqueName index="2943" name="[Tabela2].[IDC].&amp;[86590]"/>
            <x15:cachedUniqueName index="2944" name="[Tabela2].[IDC].&amp;[96071]"/>
            <x15:cachedUniqueName index="2945" name="[Tabela2].[IDC].&amp;[102607]"/>
            <x15:cachedUniqueName index="2946" name="[Tabela2].[IDC].&amp;[104844]"/>
            <x15:cachedUniqueName index="2947" name="[Tabela2].[IDC].&amp;[105433]"/>
            <x15:cachedUniqueName index="2948" name="[Tabela2].[IDC].&amp;[110868]"/>
            <x15:cachedUniqueName index="2949" name="[Tabela2].[IDC].&amp;[114111]"/>
            <x15:cachedUniqueName index="2950" name="[Tabela2].[IDC].&amp;[119684]"/>
            <x15:cachedUniqueName index="2951" name="[Tabela2].[IDC].&amp;[120231]"/>
            <x15:cachedUniqueName index="2952" name="[Tabela2].[IDC].&amp;[120904]"/>
            <x15:cachedUniqueName index="2953" name="[Tabela2].[IDC].&amp;[124981]"/>
            <x15:cachedUniqueName index="2954" name="[Tabela2].[IDC].&amp;[129564]"/>
            <x15:cachedUniqueName index="2955" name="[Tabela2].[IDC].&amp;[133084]"/>
            <x15:cachedUniqueName index="2956" name="[Tabela2].[IDC].&amp;[134327]"/>
            <x15:cachedUniqueName index="2957" name="[Tabela2].[IDC].&amp;[134914]"/>
            <x15:cachedUniqueName index="2958" name="[Tabela2].[IDC].&amp;[136563]"/>
            <x15:cachedUniqueName index="2959" name="[Tabela2].[IDC].&amp;[139765]"/>
            <x15:cachedUniqueName index="2960" name="[Tabela2].[IDC].&amp;[141402]"/>
            <x15:cachedUniqueName index="2961" name="[Tabela2].[IDC].&amp;[141927]"/>
            <x15:cachedUniqueName index="2962" name="[Tabela2].[IDC].&amp;[143834]"/>
            <x15:cachedUniqueName index="2963" name="[Tabela2].[IDC].&amp;[146046]"/>
            <x15:cachedUniqueName index="2964" name="[Tabela2].[IDC].&amp;[146301]"/>
            <x15:cachedUniqueName index="2965" name="[Tabela2].[IDC].&amp;[151842]"/>
            <x15:cachedUniqueName index="2966" name="[Tabela2].[IDC].&amp;[152232]"/>
            <x15:cachedUniqueName index="2967" name="[Tabela2].[IDC].&amp;[153557]"/>
            <x15:cachedUniqueName index="2968" name="[Tabela2].[IDC].&amp;[156062]"/>
            <x15:cachedUniqueName index="2969" name="[Tabela2].[IDC].&amp;[163958]"/>
            <x15:cachedUniqueName index="2970" name="[Tabela2].[IDC].&amp;[164053]"/>
            <x15:cachedUniqueName index="2971" name="[Tabela2].[IDC].&amp;[164983]"/>
            <x15:cachedUniqueName index="2972" name="[Tabela2].[IDC].&amp;[165784]"/>
            <x15:cachedUniqueName index="2973" name="[Tabela2].[IDC].&amp;[167522]"/>
            <x15:cachedUniqueName index="2974" name="[Tabela2].[IDC].&amp;[167523]"/>
            <x15:cachedUniqueName index="2975" name="[Tabela2].[IDC].&amp;[168849]"/>
            <x15:cachedUniqueName index="2976" name="[Tabela2].[IDC].&amp;[169197]"/>
            <x15:cachedUniqueName index="2977" name="[Tabela2].[IDC].&amp;[172154]"/>
            <x15:cachedUniqueName index="2978" name="[Tabela2].[IDC].&amp;[172158]"/>
            <x15:cachedUniqueName index="2979" name="[Tabela2].[IDC].&amp;[172164]"/>
            <x15:cachedUniqueName index="2980" name="[Tabela2].[IDC].&amp;[172426]"/>
            <x15:cachedUniqueName index="2981" name="[Tabela2].[IDC].&amp;[172553]"/>
            <x15:cachedUniqueName index="2982" name="[Tabela2].[IDC].&amp;[174091]"/>
            <x15:cachedUniqueName index="2983" name="[Tabela2].[IDC].&amp;[174284]"/>
            <x15:cachedUniqueName index="2984" name="[Tabela2].[IDC].&amp;[174507]"/>
            <x15:cachedUniqueName index="2985" name="[Tabela2].[IDC].&amp;[175184]"/>
            <x15:cachedUniqueName index="2986" name="[Tabela2].[IDC].&amp;[175241]"/>
            <x15:cachedUniqueName index="2987" name="[Tabela2].[IDC].&amp;[176229]"/>
            <x15:cachedUniqueName index="2988" name="[Tabela2].[IDC].&amp;[176275]"/>
            <x15:cachedUniqueName index="2989" name="[Tabela2].[IDC].&amp;[176379]"/>
            <x15:cachedUniqueName index="2990" name="[Tabela2].[IDC].&amp;[176828]"/>
            <x15:cachedUniqueName index="2991" name="[Tabela2].[IDC].&amp;[176983]"/>
            <x15:cachedUniqueName index="2992" name="[Tabela2].[IDC].&amp;[177210]"/>
            <x15:cachedUniqueName index="2993" name="[Tabela2].[IDC].&amp;[177370]"/>
            <x15:cachedUniqueName index="2994" name="[Tabela2].[IDC].&amp;[178206]"/>
            <x15:cachedUniqueName index="2995" name="[Tabela2].[IDC].&amp;[178247]"/>
            <x15:cachedUniqueName index="2996" name="[Tabela2].[IDC].&amp;[178697]"/>
            <x15:cachedUniqueName index="2997" name="[Tabela2].[IDC].&amp;[178785]"/>
            <x15:cachedUniqueName index="2998" name="[Tabela2].[IDC].&amp;[178907]"/>
            <x15:cachedUniqueName index="2999" name="[Tabela2].[IDC].&amp;[178978]"/>
            <x15:cachedUniqueName index="3000" name="[Tabela2].[IDC].&amp;[179045]"/>
            <x15:cachedUniqueName index="3001" name="[Tabela2].[IDC].&amp;[179357]"/>
            <x15:cachedUniqueName index="3002" name="[Tabela2].[IDC].&amp;[179444]"/>
            <x15:cachedUniqueName index="3003" name="[Tabela2].[IDC].&amp;[179770]"/>
            <x15:cachedUniqueName index="3004" name="[Tabela2].[IDC].&amp;[179795]"/>
            <x15:cachedUniqueName index="3005" name="[Tabela2].[IDC].&amp;[180019]"/>
            <x15:cachedUniqueName index="3006" name="[Tabela2].[IDC].&amp;[180270]"/>
            <x15:cachedUniqueName index="3007" name="[Tabela2].[IDC].&amp;[181001]"/>
            <x15:cachedUniqueName index="3008" name="[Tabela2].[IDC].&amp;[181170]"/>
            <x15:cachedUniqueName index="3009" name="[Tabela2].[IDC].&amp;[181203]"/>
            <x15:cachedUniqueName index="3010" name="[Tabela2].[IDC].&amp;[181314]"/>
            <x15:cachedUniqueName index="3011" name="[Tabela2].[IDC].&amp;[181411]"/>
            <x15:cachedUniqueName index="3012" name="[Tabela2].[IDC].&amp;[181439]"/>
            <x15:cachedUniqueName index="3013" name="[Tabela2].[IDC].&amp;[181904]"/>
            <x15:cachedUniqueName index="3014" name="[Tabela2].[IDC].&amp;[182476]"/>
            <x15:cachedUniqueName index="3015" name="[Tabela2].[IDC].&amp;[182515]"/>
            <x15:cachedUniqueName index="3016" name="[Tabela2].[IDC].&amp;[182589]"/>
            <x15:cachedUniqueName index="3017" name="[Tabela2].[IDC].&amp;[183119]"/>
            <x15:cachedUniqueName index="3018" name="[Tabela2].[IDC].&amp;[183603]"/>
            <x15:cachedUniqueName index="3019" name="[Tabela2].[IDC].&amp;[183640]"/>
            <x15:cachedUniqueName index="3020" name="[Tabela2].[IDC].&amp;[183717]"/>
            <x15:cachedUniqueName index="3021" name="[Tabela2].[IDC].&amp;[183895]"/>
            <x15:cachedUniqueName index="3022" name="[Tabela2].[IDC].&amp;[184017]"/>
            <x15:cachedUniqueName index="3023" name="[Tabela2].[IDC].&amp;[184639]"/>
            <x15:cachedUniqueName index="3024" name="[Tabela2].[IDC].&amp;[184687]"/>
            <x15:cachedUniqueName index="3025" name="[Tabela2].[IDC].&amp;[184867]"/>
            <x15:cachedUniqueName index="3026" name="[Tabela2].[IDC].&amp;[185692]"/>
            <x15:cachedUniqueName index="3027" name="[Tabela2].[IDC].&amp;[186180]"/>
            <x15:cachedUniqueName index="3028" name="[Tabela2].[IDC].&amp;[186182]"/>
            <x15:cachedUniqueName index="3029" name="[Tabela2].[IDC].&amp;[186200]"/>
            <x15:cachedUniqueName index="3030" name="[Tabela2].[IDC].&amp;[186237]"/>
            <x15:cachedUniqueName index="3031" name="[Tabela2].[IDC].&amp;[186270]"/>
            <x15:cachedUniqueName index="3032" name="[Tabela2].[IDC].&amp;[186279]"/>
            <x15:cachedUniqueName index="3033" name="[Tabela2].[IDC].&amp;[186305]"/>
            <x15:cachedUniqueName index="3034" name="[Tabela2].[IDC].&amp;[186494]"/>
            <x15:cachedUniqueName index="3035" name="[Tabela2].[IDC].&amp;[186920]"/>
            <x15:cachedUniqueName index="3036" name="[Tabela2].[IDC].&amp;[187046]"/>
            <x15:cachedUniqueName index="3037" name="[Tabela2].[IDC].&amp;[187054]"/>
            <x15:cachedUniqueName index="3038" name="[Tabela2].[IDC].&amp;[187094]"/>
            <x15:cachedUniqueName index="3039" name="[Tabela2].[IDC].&amp;[187209]"/>
            <x15:cachedUniqueName index="3040" name="[Tabela2].[IDC].&amp;[187214]"/>
            <x15:cachedUniqueName index="3041" name="[Tabela2].[IDC].&amp;[187438]"/>
            <x15:cachedUniqueName index="3042" name="[Tabela2].[IDC].&amp;[187530]"/>
            <x15:cachedUniqueName index="3043" name="[Tabela2].[IDC].&amp;[187602]"/>
            <x15:cachedUniqueName index="3044" name="[Tabela2].[IDC].&amp;[187695]"/>
            <x15:cachedUniqueName index="3045" name="[Tabela2].[IDC].&amp;[187709]"/>
            <x15:cachedUniqueName index="3046" name="[Tabela2].[IDC].&amp;[188393]"/>
            <x15:cachedUniqueName index="3047" name="[Tabela2].[IDC].&amp;[188459]"/>
            <x15:cachedUniqueName index="3048" name="[Tabela2].[IDC].&amp;[188613]"/>
            <x15:cachedUniqueName index="3049" name="[Tabela2].[IDC].&amp;[188812]"/>
            <x15:cachedUniqueName index="3050" name="[Tabela2].[IDC].&amp;[188930]"/>
            <x15:cachedUniqueName index="3051" name="[Tabela2].[IDC].&amp;[188955]"/>
            <x15:cachedUniqueName index="3052" name="[Tabela2].[IDC].&amp;[189053]"/>
            <x15:cachedUniqueName index="3053" name="[Tabela2].[IDC].&amp;[189144]"/>
            <x15:cachedUniqueName index="3054" name="[Tabela2].[IDC].&amp;[189250]"/>
            <x15:cachedUniqueName index="3055" name="[Tabela2].[IDC].&amp;[189384]"/>
            <x15:cachedUniqueName index="3056" name="[Tabela2].[IDC].&amp;[189524]"/>
            <x15:cachedUniqueName index="3057" name="[Tabela2].[IDC].&amp;[189595]"/>
            <x15:cachedUniqueName index="3058" name="[Tabela2].[IDC].&amp;[189849]"/>
            <x15:cachedUniqueName index="3059" name="[Tabela2].[IDC].&amp;[189874]"/>
            <x15:cachedUniqueName index="3060" name="[Tabela2].[IDC].&amp;[189953]"/>
            <x15:cachedUniqueName index="3061" name="[Tabela2].[IDC].&amp;[190033]"/>
            <x15:cachedUniqueName index="3062" name="[Tabela2].[IDC].&amp;[190059]"/>
            <x15:cachedUniqueName index="3063" name="[Tabela2].[IDC].&amp;[190372]"/>
            <x15:cachedUniqueName index="3064" name="[Tabela2].[IDC].&amp;[190566]"/>
            <x15:cachedUniqueName index="3065" name="[Tabela2].[IDC].&amp;[190603]"/>
            <x15:cachedUniqueName index="3066" name="[Tabela2].[IDC].&amp;[190829]"/>
            <x15:cachedUniqueName index="3067" name="[Tabela2].[IDC].&amp;[190844]"/>
            <x15:cachedUniqueName index="3068" name="[Tabela2].[IDC].&amp;[190845]"/>
            <x15:cachedUniqueName index="3069" name="[Tabela2].[IDC].&amp;[190883]"/>
            <x15:cachedUniqueName index="3070" name="[Tabela2].[IDC].&amp;[190884]"/>
            <x15:cachedUniqueName index="3071" name="[Tabela2].[IDC].&amp;[190955]"/>
            <x15:cachedUniqueName index="3072" name="[Tabela2].[IDC].&amp;[191002]"/>
            <x15:cachedUniqueName index="3073" name="[Tabela2].[IDC].&amp;[191035]"/>
            <x15:cachedUniqueName index="3074" name="[Tabela2].[IDC].&amp;[191056]"/>
            <x15:cachedUniqueName index="3075" name="[Tabela2].[IDC].&amp;[191255]"/>
            <x15:cachedUniqueName index="3076" name="[Tabela2].[IDC].&amp;[191281]"/>
            <x15:cachedUniqueName index="3077" name="[Tabela2].[IDC].&amp;[191286]"/>
            <x15:cachedUniqueName index="3078" name="[Tabela2].[IDC].&amp;[191481]"/>
            <x15:cachedUniqueName index="3079" name="[Tabela2].[IDC].&amp;[191507]"/>
            <x15:cachedUniqueName index="3080" name="[Tabela2].[IDC].&amp;[191572]"/>
            <x15:cachedUniqueName index="3081" name="[Tabela2].[IDC].&amp;[191595]"/>
            <x15:cachedUniqueName index="3082" name="[Tabela2].[IDC].&amp;[191649]"/>
            <x15:cachedUniqueName index="3083" name="[Tabela2].[IDC].&amp;[191659]"/>
            <x15:cachedUniqueName index="3084" name="[Tabela2].[IDC].&amp;[191660]"/>
            <x15:cachedUniqueName index="3085" name="[Tabela2].[IDC].&amp;[191702]"/>
            <x15:cachedUniqueName index="3086" name="[Tabela2].[IDC].&amp;[191833]"/>
            <x15:cachedUniqueName index="3087" name="[Tabela2].[IDC].&amp;[191864]"/>
            <x15:cachedUniqueName index="3088" name="[Tabela2].[IDC].&amp;[191879]"/>
            <x15:cachedUniqueName index="3089" name="[Tabela2].[IDC].&amp;[191964]"/>
            <x15:cachedUniqueName index="3090" name="[Tabela2].[IDC].&amp;[191965]"/>
            <x15:cachedUniqueName index="3091" name="[Tabela2].[IDC].&amp;[191992]"/>
            <x15:cachedUniqueName index="3092" name="[Tabela2].[IDC].&amp;[191993]"/>
            <x15:cachedUniqueName index="3093" name="[Tabela2].[IDC].&amp;[192239]"/>
            <x15:cachedUniqueName index="3094" name="[Tabela2].[IDC].&amp;[192279]"/>
            <x15:cachedUniqueName index="3095" name="[Tabela2].[IDC].&amp;[48401]"/>
            <x15:cachedUniqueName index="3096" name="[Tabela2].[IDC].&amp;[50735]"/>
            <x15:cachedUniqueName index="3097" name="[Tabela2].[IDC].&amp;[51218]"/>
            <x15:cachedUniqueName index="3098" name="[Tabela2].[IDC].&amp;[51316]"/>
            <x15:cachedUniqueName index="3099" name="[Tabela2].[IDC].&amp;[51900]"/>
            <x15:cachedUniqueName index="3100" name="[Tabela2].[IDC].&amp;[53706]"/>
            <x15:cachedUniqueName index="3101" name="[Tabela2].[IDC].&amp;[59826]"/>
            <x15:cachedUniqueName index="3102" name="[Tabela2].[IDC].&amp;[60867]"/>
            <x15:cachedUniqueName index="3103" name="[Tabela2].[IDC].&amp;[61700]"/>
            <x15:cachedUniqueName index="3104" name="[Tabela2].[IDC].&amp;[63189]"/>
            <x15:cachedUniqueName index="3105" name="[Tabela2].[IDC].&amp;[68586]"/>
            <x15:cachedUniqueName index="3106" name="[Tabela2].[IDC].&amp;[69074]"/>
            <x15:cachedUniqueName index="3107" name="[Tabela2].[IDC].&amp;[77660]"/>
            <x15:cachedUniqueName index="3108" name="[Tabela2].[IDC].&amp;[80564]"/>
            <x15:cachedUniqueName index="3109" name="[Tabela2].[IDC].&amp;[80986]"/>
            <x15:cachedUniqueName index="3110" name="[Tabela2].[IDC].&amp;[85078]"/>
            <x15:cachedUniqueName index="3111" name="[Tabela2].[IDC].&amp;[85141]"/>
            <x15:cachedUniqueName index="3112" name="[Tabela2].[IDC].&amp;[85238]"/>
            <x15:cachedUniqueName index="3113" name="[Tabela2].[IDC].&amp;[85270]"/>
            <x15:cachedUniqueName index="3114" name="[Tabela2].[IDC].&amp;[94382]"/>
            <x15:cachedUniqueName index="3115" name="[Tabela2].[IDC].&amp;[96880]"/>
            <x15:cachedUniqueName index="3116" name="[Tabela2].[IDC].&amp;[101173]"/>
            <x15:cachedUniqueName index="3117" name="[Tabela2].[IDC].&amp;[101238]"/>
            <x15:cachedUniqueName index="3118" name="[Tabela2].[IDC].&amp;[101766]"/>
            <x15:cachedUniqueName index="3119" name="[Tabela2].[IDC].&amp;[103367]"/>
            <x15:cachedUniqueName index="3120" name="[Tabela2].[IDC].&amp;[106526]"/>
            <x15:cachedUniqueName index="3121" name="[Tabela2].[IDC].&amp;[114155]"/>
            <x15:cachedUniqueName index="3122" name="[Tabela2].[IDC].&amp;[118037]"/>
            <x15:cachedUniqueName index="3123" name="[Tabela2].[IDC].&amp;[119143]"/>
            <x15:cachedUniqueName index="3124" name="[Tabela2].[IDC].&amp;[120124]"/>
            <x15:cachedUniqueName index="3125" name="[Tabela2].[IDC].&amp;[123021]"/>
            <x15:cachedUniqueName index="3126" name="[Tabela2].[IDC].&amp;[123612]"/>
            <x15:cachedUniqueName index="3127" name="[Tabela2].[IDC].&amp;[124262]"/>
            <x15:cachedUniqueName index="3128" name="[Tabela2].[IDC].&amp;[128658]"/>
            <x15:cachedUniqueName index="3129" name="[Tabela2].[IDC].&amp;[129503]"/>
            <x15:cachedUniqueName index="3130" name="[Tabela2].[IDC].&amp;[130189]"/>
            <x15:cachedUniqueName index="3131" name="[Tabela2].[IDC].&amp;[131896]"/>
            <x15:cachedUniqueName index="3132" name="[Tabela2].[IDC].&amp;[133908]"/>
            <x15:cachedUniqueName index="3133" name="[Tabela2].[IDC].&amp;[134143]"/>
            <x15:cachedUniqueName index="3134" name="[Tabela2].[IDC].&amp;[136695]"/>
            <x15:cachedUniqueName index="3135" name="[Tabela2].[IDC].&amp;[139667]"/>
            <x15:cachedUniqueName index="3136" name="[Tabela2].[IDC].&amp;[140335]"/>
            <x15:cachedUniqueName index="3137" name="[Tabela2].[IDC].&amp;[141107]"/>
            <x15:cachedUniqueName index="3138" name="[Tabela2].[IDC].&amp;[143744]"/>
            <x15:cachedUniqueName index="3139" name="[Tabela2].[IDC].&amp;[144096]"/>
            <x15:cachedUniqueName index="3140" name="[Tabela2].[IDC].&amp;[148065]"/>
            <x15:cachedUniqueName index="3141" name="[Tabela2].[IDC].&amp;[152703]"/>
            <x15:cachedUniqueName index="3142" name="[Tabela2].[IDC].&amp;[154545]"/>
            <x15:cachedUniqueName index="3143" name="[Tabela2].[IDC].&amp;[155371]"/>
            <x15:cachedUniqueName index="3144" name="[Tabela2].[IDC].&amp;[156667]"/>
            <x15:cachedUniqueName index="3145" name="[Tabela2].[IDC].&amp;[156811]"/>
            <x15:cachedUniqueName index="3146" name="[Tabela2].[IDC].&amp;[158115]"/>
            <x15:cachedUniqueName index="3147" name="[Tabela2].[IDC].&amp;[159857]"/>
            <x15:cachedUniqueName index="3148" name="[Tabela2].[IDC].&amp;[161634]"/>
            <x15:cachedUniqueName index="3149" name="[Tabela2].[IDC].&amp;[164245]"/>
            <x15:cachedUniqueName index="3150" name="[Tabela2].[IDC].&amp;[165189]"/>
            <x15:cachedUniqueName index="3151" name="[Tabela2].[IDC].&amp;[166570]"/>
            <x15:cachedUniqueName index="3152" name="[Tabela2].[IDC].&amp;[167567]"/>
            <x15:cachedUniqueName index="3153" name="[Tabela2].[IDC].&amp;[167665]"/>
            <x15:cachedUniqueName index="3154" name="[Tabela2].[IDC].&amp;[167795]"/>
            <x15:cachedUniqueName index="3155" name="[Tabela2].[IDC].&amp;[168276]"/>
            <x15:cachedUniqueName index="3156" name="[Tabela2].[IDC].&amp;[168686]"/>
            <x15:cachedUniqueName index="3157" name="[Tabela2].[IDC].&amp;[169260]"/>
            <x15:cachedUniqueName index="3158" name="[Tabela2].[IDC].&amp;[169371]"/>
            <x15:cachedUniqueName index="3159" name="[Tabela2].[IDC].&amp;[169503]"/>
            <x15:cachedUniqueName index="3160" name="[Tabela2].[IDC].&amp;[169505]"/>
            <x15:cachedUniqueName index="3161" name="[Tabela2].[IDC].&amp;[169541]"/>
            <x15:cachedUniqueName index="3162" name="[Tabela2].[IDC].&amp;[169763]"/>
            <x15:cachedUniqueName index="3163" name="[Tabela2].[IDC].&amp;[170026]"/>
            <x15:cachedUniqueName index="3164" name="[Tabela2].[IDC].&amp;[170401]"/>
            <x15:cachedUniqueName index="3165" name="[Tabela2].[IDC].&amp;[170751]"/>
            <x15:cachedUniqueName index="3166" name="[Tabela2].[IDC].&amp;[170987]"/>
            <x15:cachedUniqueName index="3167" name="[Tabela2].[IDC].&amp;[171590]"/>
            <x15:cachedUniqueName index="3168" name="[Tabela2].[IDC].&amp;[172530]"/>
            <x15:cachedUniqueName index="3169" name="[Tabela2].[IDC].&amp;[172555]"/>
            <x15:cachedUniqueName index="3170" name="[Tabela2].[IDC].&amp;[172942]"/>
            <x15:cachedUniqueName index="3171" name="[Tabela2].[IDC].&amp;[174963]"/>
            <x15:cachedUniqueName index="3172" name="[Tabela2].[IDC].&amp;[175179]"/>
            <x15:cachedUniqueName index="3173" name="[Tabela2].[IDC].&amp;[175226]"/>
            <x15:cachedUniqueName index="3174" name="[Tabela2].[IDC].&amp;[175478]"/>
            <x15:cachedUniqueName index="3175" name="[Tabela2].[IDC].&amp;[175526]"/>
            <x15:cachedUniqueName index="3176" name="[Tabela2].[IDC].&amp;[175628]"/>
            <x15:cachedUniqueName index="3177" name="[Tabela2].[IDC].&amp;[175735]"/>
            <x15:cachedUniqueName index="3178" name="[Tabela2].[IDC].&amp;[175736]"/>
            <x15:cachedUniqueName index="3179" name="[Tabela2].[IDC].&amp;[176163]"/>
            <x15:cachedUniqueName index="3180" name="[Tabela2].[IDC].&amp;[176667]"/>
            <x15:cachedUniqueName index="3181" name="[Tabela2].[IDC].&amp;[177034]"/>
            <x15:cachedUniqueName index="3182" name="[Tabela2].[IDC].&amp;[177041]"/>
            <x15:cachedUniqueName index="3183" name="[Tabela2].[IDC].&amp;[177414]"/>
            <x15:cachedUniqueName index="3184" name="[Tabela2].[IDC].&amp;[177445]"/>
            <x15:cachedUniqueName index="3185" name="[Tabela2].[IDC].&amp;[177593]"/>
            <x15:cachedUniqueName index="3186" name="[Tabela2].[IDC].&amp;[177847]"/>
            <x15:cachedUniqueName index="3187" name="[Tabela2].[IDC].&amp;[178002]"/>
            <x15:cachedUniqueName index="3188" name="[Tabela2].[IDC].&amp;[178241]"/>
            <x15:cachedUniqueName index="3189" name="[Tabela2].[IDC].&amp;[178355]"/>
            <x15:cachedUniqueName index="3190" name="[Tabela2].[IDC].&amp;[178946]"/>
            <x15:cachedUniqueName index="3191" name="[Tabela2].[IDC].&amp;[179021]"/>
            <x15:cachedUniqueName index="3192" name="[Tabela2].[IDC].&amp;[179202]"/>
            <x15:cachedUniqueName index="3193" name="[Tabela2].[IDC].&amp;[179227]"/>
            <x15:cachedUniqueName index="3194" name="[Tabela2].[IDC].&amp;[179659]"/>
            <x15:cachedUniqueName index="3195" name="[Tabela2].[IDC].&amp;[180346]"/>
            <x15:cachedUniqueName index="3196" name="[Tabela2].[IDC].&amp;[180422]"/>
            <x15:cachedUniqueName index="3197" name="[Tabela2].[IDC].&amp;[180430]"/>
            <x15:cachedUniqueName index="3198" name="[Tabela2].[IDC].&amp;[180658]"/>
            <x15:cachedUniqueName index="3199" name="[Tabela2].[IDC].&amp;[180887]"/>
            <x15:cachedUniqueName index="3200" name="[Tabela2].[IDC].&amp;[180899]"/>
            <x15:cachedUniqueName index="3201" name="[Tabela2].[IDC].&amp;[181305]"/>
            <x15:cachedUniqueName index="3202" name="[Tabela2].[IDC].&amp;[181568]"/>
            <x15:cachedUniqueName index="3203" name="[Tabela2].[IDC].&amp;[181858]"/>
            <x15:cachedUniqueName index="3204" name="[Tabela2].[IDC].&amp;[181894]"/>
            <x15:cachedUniqueName index="3205" name="[Tabela2].[IDC].&amp;[182345]"/>
            <x15:cachedUniqueName index="3206" name="[Tabela2].[IDC].&amp;[182389]"/>
            <x15:cachedUniqueName index="3207" name="[Tabela2].[IDC].&amp;[182481]"/>
            <x15:cachedUniqueName index="3208" name="[Tabela2].[IDC].&amp;[182689]"/>
            <x15:cachedUniqueName index="3209" name="[Tabela2].[IDC].&amp;[182844]"/>
            <x15:cachedUniqueName index="3210" name="[Tabela2].[IDC].&amp;[182932]"/>
            <x15:cachedUniqueName index="3211" name="[Tabela2].[IDC].&amp;[183039]"/>
            <x15:cachedUniqueName index="3212" name="[Tabela2].[IDC].&amp;[183058]"/>
            <x15:cachedUniqueName index="3213" name="[Tabela2].[IDC].&amp;[183095]"/>
            <x15:cachedUniqueName index="3214" name="[Tabela2].[IDC].&amp;[183175]"/>
            <x15:cachedUniqueName index="3215" name="[Tabela2].[IDC].&amp;[183932]"/>
            <x15:cachedUniqueName index="3216" name="[Tabela2].[IDC].&amp;[184922]"/>
            <x15:cachedUniqueName index="3217" name="[Tabela2].[IDC].&amp;[185259]"/>
            <x15:cachedUniqueName index="3218" name="[Tabela2].[IDC].&amp;[186101]"/>
            <x15:cachedUniqueName index="3219" name="[Tabela2].[IDC].&amp;[186230]"/>
            <x15:cachedUniqueName index="3220" name="[Tabela2].[IDC].&amp;[186374]"/>
            <x15:cachedUniqueName index="3221" name="[Tabela2].[IDC].&amp;[186564]"/>
            <x15:cachedUniqueName index="3222" name="[Tabela2].[IDC].&amp;[186794]"/>
            <x15:cachedUniqueName index="3223" name="[Tabela2].[IDC].&amp;[186983]"/>
            <x15:cachedUniqueName index="3224" name="[Tabela2].[IDC].&amp;[187308]"/>
            <x15:cachedUniqueName index="3225" name="[Tabela2].[IDC].&amp;[187382]"/>
            <x15:cachedUniqueName index="3226" name="[Tabela2].[IDC].&amp;[187475]"/>
            <x15:cachedUniqueName index="3227" name="[Tabela2].[IDC].&amp;[187523]"/>
            <x15:cachedUniqueName index="3228" name="[Tabela2].[IDC].&amp;[187556]"/>
            <x15:cachedUniqueName index="3229" name="[Tabela2].[IDC].&amp;[187854]"/>
            <x15:cachedUniqueName index="3230" name="[Tabela2].[IDC].&amp;[188002]"/>
            <x15:cachedUniqueName index="3231" name="[Tabela2].[IDC].&amp;[188100]"/>
            <x15:cachedUniqueName index="3232" name="[Tabela2].[IDC].&amp;[188207]"/>
            <x15:cachedUniqueName index="3233" name="[Tabela2].[IDC].&amp;[188360]"/>
            <x15:cachedUniqueName index="3234" name="[Tabela2].[IDC].&amp;[188445]"/>
            <x15:cachedUniqueName index="3235" name="[Tabela2].[IDC].&amp;[188494]"/>
            <x15:cachedUniqueName index="3236" name="[Tabela2].[IDC].&amp;[188731]"/>
            <x15:cachedUniqueName index="3237" name="[Tabela2].[IDC].&amp;[188732]"/>
            <x15:cachedUniqueName index="3238" name="[Tabela2].[IDC].&amp;[188827]"/>
            <x15:cachedUniqueName index="3239" name="[Tabela2].[IDC].&amp;[188964]"/>
            <x15:cachedUniqueName index="3240" name="[Tabela2].[IDC].&amp;[189099]"/>
            <x15:cachedUniqueName index="3241" name="[Tabela2].[IDC].&amp;[189100]"/>
            <x15:cachedUniqueName index="3242" name="[Tabela2].[IDC].&amp;[189433]"/>
            <x15:cachedUniqueName index="3243" name="[Tabela2].[IDC].&amp;[189475]"/>
            <x15:cachedUniqueName index="3244" name="[Tabela2].[IDC].&amp;[189530]"/>
            <x15:cachedUniqueName index="3245" name="[Tabela2].[IDC].&amp;[189717]"/>
            <x15:cachedUniqueName index="3246" name="[Tabela2].[IDC].&amp;[190006]"/>
            <x15:cachedUniqueName index="3247" name="[Tabela2].[IDC].&amp;[190230]"/>
            <x15:cachedUniqueName index="3248" name="[Tabela2].[IDC].&amp;[190231]"/>
            <x15:cachedUniqueName index="3249" name="[Tabela2].[IDC].&amp;[190584]"/>
            <x15:cachedUniqueName index="3250" name="[Tabela2].[IDC].&amp;[190748]"/>
            <x15:cachedUniqueName index="3251" name="[Tabela2].[IDC].&amp;[190936]"/>
            <x15:cachedUniqueName index="3252" name="[Tabela2].[IDC].&amp;[191831]"/>
            <x15:cachedUniqueName index="3253" name="[Tabela2].[IDC].&amp;[191998]"/>
            <x15:cachedUniqueName index="3254" name="[Tabela2].[IDC].&amp;[192007]"/>
            <x15:cachedUniqueName index="3255" name="[Tabela2].[IDC].&amp;[192008]"/>
            <x15:cachedUniqueName index="3256" name="[Tabela2].[IDC].&amp;[192043]"/>
            <x15:cachedUniqueName index="3257" name="[Tabela2].[IDC].&amp;[192054]"/>
            <x15:cachedUniqueName index="3258" name="[Tabela2].[IDC].&amp;[192119]"/>
            <x15:cachedUniqueName index="3259" name="[Tabela2].[IDC].&amp;[192130]"/>
            <x15:cachedUniqueName index="3260" name="[Tabela2].[IDC].&amp;[192286]"/>
            <x15:cachedUniqueName index="3261" name="[Tabela2].[IDC].&amp;[48001]"/>
            <x15:cachedUniqueName index="3262" name="[Tabela2].[IDC].&amp;[48461]"/>
            <x15:cachedUniqueName index="3263" name="[Tabela2].[IDC].&amp;[49319]"/>
            <x15:cachedUniqueName index="3264" name="[Tabela2].[IDC].&amp;[54610]"/>
            <x15:cachedUniqueName index="3265" name="[Tabela2].[IDC].&amp;[54633]"/>
            <x15:cachedUniqueName index="3266" name="[Tabela2].[IDC].&amp;[55096]"/>
            <x15:cachedUniqueName index="3267" name="[Tabela2].[IDC].&amp;[59207]"/>
            <x15:cachedUniqueName index="3268" name="[Tabela2].[IDC].&amp;[64369]"/>
            <x15:cachedUniqueName index="3269" name="[Tabela2].[IDC].&amp;[65847]"/>
            <x15:cachedUniqueName index="3270" name="[Tabela2].[IDC].&amp;[70651]"/>
            <x15:cachedUniqueName index="3271" name="[Tabela2].[IDC].&amp;[73548]"/>
            <x15:cachedUniqueName index="3272" name="[Tabela2].[IDC].&amp;[80678]"/>
            <x15:cachedUniqueName index="3273" name="[Tabela2].[IDC].&amp;[84269]"/>
            <x15:cachedUniqueName index="3274" name="[Tabela2].[IDC].&amp;[84361]"/>
            <x15:cachedUniqueName index="3275" name="[Tabela2].[IDC].&amp;[89037]"/>
            <x15:cachedUniqueName index="3276" name="[Tabela2].[IDC].&amp;[90248]"/>
            <x15:cachedUniqueName index="3277" name="[Tabela2].[IDC].&amp;[90831]"/>
            <x15:cachedUniqueName index="3278" name="[Tabela2].[IDC].&amp;[91584]"/>
            <x15:cachedUniqueName index="3279" name="[Tabela2].[IDC].&amp;[95764]"/>
            <x15:cachedUniqueName index="3280" name="[Tabela2].[IDC].&amp;[99081]"/>
            <x15:cachedUniqueName index="3281" name="[Tabela2].[IDC].&amp;[99553]"/>
            <x15:cachedUniqueName index="3282" name="[Tabela2].[IDC].&amp;[100012]"/>
            <x15:cachedUniqueName index="3283" name="[Tabela2].[IDC].&amp;[106132]"/>
            <x15:cachedUniqueName index="3284" name="[Tabela2].[IDC].&amp;[106469]"/>
            <x15:cachedUniqueName index="3285" name="[Tabela2].[IDC].&amp;[113827]"/>
            <x15:cachedUniqueName index="3286" name="[Tabela2].[IDC].&amp;[118121]"/>
            <x15:cachedUniqueName index="3287" name="[Tabela2].[IDC].&amp;[120917]"/>
            <x15:cachedUniqueName index="3288" name="[Tabela2].[IDC].&amp;[123261]"/>
            <x15:cachedUniqueName index="3289" name="[Tabela2].[IDC].&amp;[124117]"/>
            <x15:cachedUniqueName index="3290" name="[Tabela2].[IDC].&amp;[124873]"/>
            <x15:cachedUniqueName index="3291" name="[Tabela2].[IDC].&amp;[125100]"/>
            <x15:cachedUniqueName index="3292" name="[Tabela2].[IDC].&amp;[131356]"/>
            <x15:cachedUniqueName index="3293" name="[Tabela2].[IDC].&amp;[132581]"/>
            <x15:cachedUniqueName index="3294" name="[Tabela2].[IDC].&amp;[138883]"/>
            <x15:cachedUniqueName index="3295" name="[Tabela2].[IDC].&amp;[142619]"/>
            <x15:cachedUniqueName index="3296" name="[Tabela2].[IDC].&amp;[143914]"/>
            <x15:cachedUniqueName index="3297" name="[Tabela2].[IDC].&amp;[144471]"/>
            <x15:cachedUniqueName index="3298" name="[Tabela2].[IDC].&amp;[148372]"/>
            <x15:cachedUniqueName index="3299" name="[Tabela2].[IDC].&amp;[149933]"/>
            <x15:cachedUniqueName index="3300" name="[Tabela2].[IDC].&amp;[150405]"/>
            <x15:cachedUniqueName index="3301" name="[Tabela2].[IDC].&amp;[156224]"/>
            <x15:cachedUniqueName index="3302" name="[Tabela2].[IDC].&amp;[158966]"/>
            <x15:cachedUniqueName index="3303" name="[Tabela2].[IDC].&amp;[159409]"/>
            <x15:cachedUniqueName index="3304" name="[Tabela2].[IDC].&amp;[159614]"/>
            <x15:cachedUniqueName index="3305" name="[Tabela2].[IDC].&amp;[160772]"/>
            <x15:cachedUniqueName index="3306" name="[Tabela2].[IDC].&amp;[162112]"/>
            <x15:cachedUniqueName index="3307" name="[Tabela2].[IDC].&amp;[165178]"/>
            <x15:cachedUniqueName index="3308" name="[Tabela2].[IDC].&amp;[166047]"/>
            <x15:cachedUniqueName index="3309" name="[Tabela2].[IDC].&amp;[166049]"/>
            <x15:cachedUniqueName index="3310" name="[Tabela2].[IDC].&amp;[166336]"/>
            <x15:cachedUniqueName index="3311" name="[Tabela2].[IDC].&amp;[166694]"/>
            <x15:cachedUniqueName index="3312" name="[Tabela2].[IDC].&amp;[167096]"/>
            <x15:cachedUniqueName index="3313" name="[Tabela2].[IDC].&amp;[167305]"/>
            <x15:cachedUniqueName index="3314" name="[Tabela2].[IDC].&amp;[167859]"/>
            <x15:cachedUniqueName index="3315" name="[Tabela2].[IDC].&amp;[168351]"/>
            <x15:cachedUniqueName index="3316" name="[Tabela2].[IDC].&amp;[168379]"/>
            <x15:cachedUniqueName index="3317" name="[Tabela2].[IDC].&amp;[168575]"/>
            <x15:cachedUniqueName index="3318" name="[Tabela2].[IDC].&amp;[169969]"/>
            <x15:cachedUniqueName index="3319" name="[Tabela2].[IDC].&amp;[170078]"/>
            <x15:cachedUniqueName index="3320" name="[Tabela2].[IDC].&amp;[171088]"/>
            <x15:cachedUniqueName index="3321" name="[Tabela2].[IDC].&amp;[171225]"/>
            <x15:cachedUniqueName index="3322" name="[Tabela2].[IDC].&amp;[172021]"/>
            <x15:cachedUniqueName index="3323" name="[Tabela2].[IDC].&amp;[173297]"/>
            <x15:cachedUniqueName index="3324" name="[Tabela2].[IDC].&amp;[173335]"/>
            <x15:cachedUniqueName index="3325" name="[Tabela2].[IDC].&amp;[173929]"/>
            <x15:cachedUniqueName index="3326" name="[Tabela2].[IDC].&amp;[175235]"/>
            <x15:cachedUniqueName index="3327" name="[Tabela2].[IDC].&amp;[175238]"/>
            <x15:cachedUniqueName index="3328" name="[Tabela2].[IDC].&amp;[175403]"/>
            <x15:cachedUniqueName index="3329" name="[Tabela2].[IDC].&amp;[175773]"/>
            <x15:cachedUniqueName index="3330" name="[Tabela2].[IDC].&amp;[176421]"/>
            <x15:cachedUniqueName index="3331" name="[Tabela2].[IDC].&amp;[176846]"/>
            <x15:cachedUniqueName index="3332" name="[Tabela2].[IDC].&amp;[177113]"/>
            <x15:cachedUniqueName index="3333" name="[Tabela2].[IDC].&amp;[177397]"/>
            <x15:cachedUniqueName index="3334" name="[Tabela2].[IDC].&amp;[177589]"/>
            <x15:cachedUniqueName index="3335" name="[Tabela2].[IDC].&amp;[177666]"/>
            <x15:cachedUniqueName index="3336" name="[Tabela2].[IDC].&amp;[178179]"/>
            <x15:cachedUniqueName index="3337" name="[Tabela2].[IDC].&amp;[178463]"/>
            <x15:cachedUniqueName index="3338" name="[Tabela2].[IDC].&amp;[178604]"/>
            <x15:cachedUniqueName index="3339" name="[Tabela2].[IDC].&amp;[178627]"/>
            <x15:cachedUniqueName index="3340" name="[Tabela2].[IDC].&amp;[178725]"/>
            <x15:cachedUniqueName index="3341" name="[Tabela2].[IDC].&amp;[178870]"/>
            <x15:cachedUniqueName index="3342" name="[Tabela2].[IDC].&amp;[178878]"/>
            <x15:cachedUniqueName index="3343" name="[Tabela2].[IDC].&amp;[179458]"/>
            <x15:cachedUniqueName index="3344" name="[Tabela2].[IDC].&amp;[179655]"/>
            <x15:cachedUniqueName index="3345" name="[Tabela2].[IDC].&amp;[180131]"/>
            <x15:cachedUniqueName index="3346" name="[Tabela2].[IDC].&amp;[180373]"/>
            <x15:cachedUniqueName index="3347" name="[Tabela2].[IDC].&amp;[180603]"/>
            <x15:cachedUniqueName index="3348" name="[Tabela2].[IDC].&amp;[180667]"/>
            <x15:cachedUniqueName index="3349" name="[Tabela2].[IDC].&amp;[180826]"/>
            <x15:cachedUniqueName index="3350" name="[Tabela2].[IDC].&amp;[181194]"/>
            <x15:cachedUniqueName index="3351" name="[Tabela2].[IDC].&amp;[181346]"/>
            <x15:cachedUniqueName index="3352" name="[Tabela2].[IDC].&amp;[181363]"/>
            <x15:cachedUniqueName index="3353" name="[Tabela2].[IDC].&amp;[181839]"/>
            <x15:cachedUniqueName index="3354" name="[Tabela2].[IDC].&amp;[182083]"/>
            <x15:cachedUniqueName index="3355" name="[Tabela2].[IDC].&amp;[182629]"/>
            <x15:cachedUniqueName index="3356" name="[Tabela2].[IDC].&amp;[182706]"/>
            <x15:cachedUniqueName index="3357" name="[Tabela2].[IDC].&amp;[182942]"/>
            <x15:cachedUniqueName index="3358" name="[Tabela2].[IDC].&amp;[183161]"/>
            <x15:cachedUniqueName index="3359" name="[Tabela2].[IDC].&amp;[183473]"/>
            <x15:cachedUniqueName index="3360" name="[Tabela2].[IDC].&amp;[183582]"/>
            <x15:cachedUniqueName index="3361" name="[Tabela2].[IDC].&amp;[183787]"/>
            <x15:cachedUniqueName index="3362" name="[Tabela2].[IDC].&amp;[183788]"/>
            <x15:cachedUniqueName index="3363" name="[Tabela2].[IDC].&amp;[183804]"/>
            <x15:cachedUniqueName index="3364" name="[Tabela2].[IDC].&amp;[184216]"/>
            <x15:cachedUniqueName index="3365" name="[Tabela2].[IDC].&amp;[184376]"/>
            <x15:cachedUniqueName index="3366" name="[Tabela2].[IDC].&amp;[184441]"/>
            <x15:cachedUniqueName index="3367" name="[Tabela2].[IDC].&amp;[184442]"/>
            <x15:cachedUniqueName index="3368" name="[Tabela2].[IDC].&amp;[184491]"/>
            <x15:cachedUniqueName index="3369" name="[Tabela2].[IDC].&amp;[184838]"/>
            <x15:cachedUniqueName index="3370" name="[Tabela2].[IDC].&amp;[184856]"/>
            <x15:cachedUniqueName index="3371" name="[Tabela2].[IDC].&amp;[184952]"/>
            <x15:cachedUniqueName index="3372" name="[Tabela2].[IDC].&amp;[185009]"/>
            <x15:cachedUniqueName index="3373" name="[Tabela2].[IDC].&amp;[185039]"/>
            <x15:cachedUniqueName index="3374" name="[Tabela2].[IDC].&amp;[185217]"/>
            <x15:cachedUniqueName index="3375" name="[Tabela2].[IDC].&amp;[185360]"/>
            <x15:cachedUniqueName index="3376" name="[Tabela2].[IDC].&amp;[185361]"/>
            <x15:cachedUniqueName index="3377" name="[Tabela2].[IDC].&amp;[185722]"/>
            <x15:cachedUniqueName index="3378" name="[Tabela2].[IDC].&amp;[185744]"/>
            <x15:cachedUniqueName index="3379" name="[Tabela2].[IDC].&amp;[185853]"/>
            <x15:cachedUniqueName index="3380" name="[Tabela2].[IDC].&amp;[185873]"/>
            <x15:cachedUniqueName index="3381" name="[Tabela2].[IDC].&amp;[186100]"/>
            <x15:cachedUniqueName index="3382" name="[Tabela2].[IDC].&amp;[186286]"/>
            <x15:cachedUniqueName index="3383" name="[Tabela2].[IDC].&amp;[186375]"/>
            <x15:cachedUniqueName index="3384" name="[Tabela2].[IDC].&amp;[186405]"/>
            <x15:cachedUniqueName index="3385" name="[Tabela2].[IDC].&amp;[187344]"/>
            <x15:cachedUniqueName index="3386" name="[Tabela2].[IDC].&amp;[187350]"/>
            <x15:cachedUniqueName index="3387" name="[Tabela2].[IDC].&amp;[187833]"/>
            <x15:cachedUniqueName index="3388" name="[Tabela2].[IDC].&amp;[187862]"/>
            <x15:cachedUniqueName index="3389" name="[Tabela2].[IDC].&amp;[188416]"/>
            <x15:cachedUniqueName index="3390" name="[Tabela2].[IDC].&amp;[188637]"/>
            <x15:cachedUniqueName index="3391" name="[Tabela2].[IDC].&amp;[188760]"/>
            <x15:cachedUniqueName index="3392" name="[Tabela2].[IDC].&amp;[188823]"/>
            <x15:cachedUniqueName index="3393" name="[Tabela2].[IDC].&amp;[188825]"/>
            <x15:cachedUniqueName index="3394" name="[Tabela2].[IDC].&amp;[188855]"/>
            <x15:cachedUniqueName index="3395" name="[Tabela2].[IDC].&amp;[188883]"/>
            <x15:cachedUniqueName index="3396" name="[Tabela2].[IDC].&amp;[189108]"/>
            <x15:cachedUniqueName index="3397" name="[Tabela2].[IDC].&amp;[189258]"/>
            <x15:cachedUniqueName index="3398" name="[Tabela2].[IDC].&amp;[189426]"/>
            <x15:cachedUniqueName index="3399" name="[Tabela2].[IDC].&amp;[189442]"/>
            <x15:cachedUniqueName index="3400" name="[Tabela2].[IDC].&amp;[189469]"/>
            <x15:cachedUniqueName index="3401" name="[Tabela2].[IDC].&amp;[189673]"/>
            <x15:cachedUniqueName index="3402" name="[Tabela2].[IDC].&amp;[189838]"/>
            <x15:cachedUniqueName index="3403" name="[Tabela2].[IDC].&amp;[189876]"/>
            <x15:cachedUniqueName index="3404" name="[Tabela2].[IDC].&amp;[190085]"/>
            <x15:cachedUniqueName index="3405" name="[Tabela2].[IDC].&amp;[190408]"/>
            <x15:cachedUniqueName index="3406" name="[Tabela2].[IDC].&amp;[190415]"/>
            <x15:cachedUniqueName index="3407" name="[Tabela2].[IDC].&amp;[190527]"/>
            <x15:cachedUniqueName index="3408" name="[Tabela2].[IDC].&amp;[190779]"/>
            <x15:cachedUniqueName index="3409" name="[Tabela2].[IDC].&amp;[190838]"/>
            <x15:cachedUniqueName index="3410" name="[Tabela2].[IDC].&amp;[190839]"/>
            <x15:cachedUniqueName index="3411" name="[Tabela2].[IDC].&amp;[190840]"/>
            <x15:cachedUniqueName index="3412" name="[Tabela2].[IDC].&amp;[190841]"/>
            <x15:cachedUniqueName index="3413" name="[Tabela2].[IDC].&amp;[190842]"/>
            <x15:cachedUniqueName index="3414" name="[Tabela2].[IDC].&amp;[191016]"/>
            <x15:cachedUniqueName index="3415" name="[Tabela2].[IDC].&amp;[191120]"/>
            <x15:cachedUniqueName index="3416" name="[Tabela2].[IDC].&amp;[191413]"/>
            <x15:cachedUniqueName index="3417" name="[Tabela2].[IDC].&amp;[191751]"/>
            <x15:cachedUniqueName index="3418" name="[Tabela2].[IDC].&amp;[192113]"/>
            <x15:cachedUniqueName index="3419" name="[Tabela2].[IDC].&amp;[192251]"/>
            <x15:cachedUniqueName index="3420" name="[Tabela2].[IDC].&amp;[52125]"/>
            <x15:cachedUniqueName index="3421" name="[Tabela2].[IDC].&amp;[54576]"/>
            <x15:cachedUniqueName index="3422" name="[Tabela2].[IDC].&amp;[57248]"/>
            <x15:cachedUniqueName index="3423" name="[Tabela2].[IDC].&amp;[59488]"/>
            <x15:cachedUniqueName index="3424" name="[Tabela2].[IDC].&amp;[60986]"/>
            <x15:cachedUniqueName index="3425" name="[Tabela2].[IDC].&amp;[61826]"/>
            <x15:cachedUniqueName index="3426" name="[Tabela2].[IDC].&amp;[65055]"/>
            <x15:cachedUniqueName index="3427" name="[Tabela2].[IDC].&amp;[65580]"/>
            <x15:cachedUniqueName index="3428" name="[Tabela2].[IDC].&amp;[66916]"/>
            <x15:cachedUniqueName index="3429" name="[Tabela2].[IDC].&amp;[68003]"/>
            <x15:cachedUniqueName index="3430" name="[Tabela2].[IDC].&amp;[68731]"/>
            <x15:cachedUniqueName index="3431" name="[Tabela2].[IDC].&amp;[77181]"/>
            <x15:cachedUniqueName index="3432" name="[Tabela2].[IDC].&amp;[77836]"/>
            <x15:cachedUniqueName index="3433" name="[Tabela2].[IDC].&amp;[78928]"/>
            <x15:cachedUniqueName index="3434" name="[Tabela2].[IDC].&amp;[79964]"/>
            <x15:cachedUniqueName index="3435" name="[Tabela2].[IDC].&amp;[80970]"/>
            <x15:cachedUniqueName index="3436" name="[Tabela2].[IDC].&amp;[89156]"/>
            <x15:cachedUniqueName index="3437" name="[Tabela2].[IDC].&amp;[91922]"/>
            <x15:cachedUniqueName index="3438" name="[Tabela2].[IDC].&amp;[92585]"/>
            <x15:cachedUniqueName index="3439" name="[Tabela2].[IDC].&amp;[97177]"/>
            <x15:cachedUniqueName index="3440" name="[Tabela2].[IDC].&amp;[104230]"/>
            <x15:cachedUniqueName index="3441" name="[Tabela2].[IDC].&amp;[107898]"/>
            <x15:cachedUniqueName index="3442" name="[Tabela2].[IDC].&amp;[108119]"/>
            <x15:cachedUniqueName index="3443" name="[Tabela2].[IDC].&amp;[120065]"/>
            <x15:cachedUniqueName index="3444" name="[Tabela2].[IDC].&amp;[127599]"/>
            <x15:cachedUniqueName index="3445" name="[Tabela2].[IDC].&amp;[127615]"/>
            <x15:cachedUniqueName index="3446" name="[Tabela2].[IDC].&amp;[130361]"/>
            <x15:cachedUniqueName index="3447" name="[Tabela2].[IDC].&amp;[137439]"/>
            <x15:cachedUniqueName index="3448" name="[Tabela2].[IDC].&amp;[137663]"/>
            <x15:cachedUniqueName index="3449" name="[Tabela2].[IDC].&amp;[137765]"/>
            <x15:cachedUniqueName index="3450" name="[Tabela2].[IDC].&amp;[137766]"/>
            <x15:cachedUniqueName index="3451" name="[Tabela2].[IDC].&amp;[140055]"/>
            <x15:cachedUniqueName index="3452" name="[Tabela2].[IDC].&amp;[140460]"/>
            <x15:cachedUniqueName index="3453" name="[Tabela2].[IDC].&amp;[142101]"/>
            <x15:cachedUniqueName index="3454" name="[Tabela2].[IDC].&amp;[142221]"/>
            <x15:cachedUniqueName index="3455" name="[Tabela2].[IDC].&amp;[143390]"/>
            <x15:cachedUniqueName index="3456" name="[Tabela2].[IDC].&amp;[143718]"/>
            <x15:cachedUniqueName index="3457" name="[Tabela2].[IDC].&amp;[143997]"/>
            <x15:cachedUniqueName index="3458" name="[Tabela2].[IDC].&amp;[145929]"/>
            <x15:cachedUniqueName index="3459" name="[Tabela2].[IDC].&amp;[147780]"/>
            <x15:cachedUniqueName index="3460" name="[Tabela2].[IDC].&amp;[147952]"/>
            <x15:cachedUniqueName index="3461" name="[Tabela2].[IDC].&amp;[149309]"/>
            <x15:cachedUniqueName index="3462" name="[Tabela2].[IDC].&amp;[150543]"/>
            <x15:cachedUniqueName index="3463" name="[Tabela2].[IDC].&amp;[150544]"/>
            <x15:cachedUniqueName index="3464" name="[Tabela2].[IDC].&amp;[151348]"/>
            <x15:cachedUniqueName index="3465" name="[Tabela2].[IDC].&amp;[152308]"/>
            <x15:cachedUniqueName index="3466" name="[Tabela2].[IDC].&amp;[152342]"/>
            <x15:cachedUniqueName index="3467" name="[Tabela2].[IDC].&amp;[152713]"/>
            <x15:cachedUniqueName index="3468" name="[Tabela2].[IDC].&amp;[152854]"/>
            <x15:cachedUniqueName index="3469" name="[Tabela2].[IDC].&amp;[152965]"/>
            <x15:cachedUniqueName index="3470" name="[Tabela2].[IDC].&amp;[153087]"/>
            <x15:cachedUniqueName index="3471" name="[Tabela2].[IDC].&amp;[154016]"/>
            <x15:cachedUniqueName index="3472" name="[Tabela2].[IDC].&amp;[154634]"/>
            <x15:cachedUniqueName index="3473" name="[Tabela2].[IDC].&amp;[154732]"/>
            <x15:cachedUniqueName index="3474" name="[Tabela2].[IDC].&amp;[155132]"/>
            <x15:cachedUniqueName index="3475" name="[Tabela2].[IDC].&amp;[156406]"/>
            <x15:cachedUniqueName index="3476" name="[Tabela2].[IDC].&amp;[157070]"/>
            <x15:cachedUniqueName index="3477" name="[Tabela2].[IDC].&amp;[157757]"/>
            <x15:cachedUniqueName index="3478" name="[Tabela2].[IDC].&amp;[158054]"/>
            <x15:cachedUniqueName index="3479" name="[Tabela2].[IDC].&amp;[158530]"/>
            <x15:cachedUniqueName index="3480" name="[Tabela2].[IDC].&amp;[159622]"/>
            <x15:cachedUniqueName index="3481" name="[Tabela2].[IDC].&amp;[160540]"/>
            <x15:cachedUniqueName index="3482" name="[Tabela2].[IDC].&amp;[161001]"/>
            <x15:cachedUniqueName index="3483" name="[Tabela2].[IDC].&amp;[163258]"/>
            <x15:cachedUniqueName index="3484" name="[Tabela2].[IDC].&amp;[164437]"/>
            <x15:cachedUniqueName index="3485" name="[Tabela2].[IDC].&amp;[166611]"/>
            <x15:cachedUniqueName index="3486" name="[Tabela2].[IDC].&amp;[167328]"/>
            <x15:cachedUniqueName index="3487" name="[Tabela2].[IDC].&amp;[167787]"/>
            <x15:cachedUniqueName index="3488" name="[Tabela2].[IDC].&amp;[167970]"/>
            <x15:cachedUniqueName index="3489" name="[Tabela2].[IDC].&amp;[168526]"/>
            <x15:cachedUniqueName index="3490" name="[Tabela2].[IDC].&amp;[168768]"/>
            <x15:cachedUniqueName index="3491" name="[Tabela2].[IDC].&amp;[169679]"/>
            <x15:cachedUniqueName index="3492" name="[Tabela2].[IDC].&amp;[171200]"/>
            <x15:cachedUniqueName index="3493" name="[Tabela2].[IDC].&amp;[171690]"/>
            <x15:cachedUniqueName index="3494" name="[Tabela2].[IDC].&amp;[172122]"/>
            <x15:cachedUniqueName index="3495" name="[Tabela2].[IDC].&amp;[172132]"/>
            <x15:cachedUniqueName index="3496" name="[Tabela2].[IDC].&amp;[172223]"/>
            <x15:cachedUniqueName index="3497" name="[Tabela2].[IDC].&amp;[172224]"/>
            <x15:cachedUniqueName index="3498" name="[Tabela2].[IDC].&amp;[172235]"/>
            <x15:cachedUniqueName index="3499" name="[Tabela2].[IDC].&amp;[173025]"/>
            <x15:cachedUniqueName index="3500" name="[Tabela2].[IDC].&amp;[173298]"/>
            <x15:cachedUniqueName index="3501" name="[Tabela2].[IDC].&amp;[174164]"/>
            <x15:cachedUniqueName index="3502" name="[Tabela2].[IDC].&amp;[174740]"/>
            <x15:cachedUniqueName index="3503" name="[Tabela2].[IDC].&amp;[175154]"/>
            <x15:cachedUniqueName index="3504" name="[Tabela2].[IDC].&amp;[175274]"/>
            <x15:cachedUniqueName index="3505" name="[Tabela2].[IDC].&amp;[175534]"/>
            <x15:cachedUniqueName index="3506" name="[Tabela2].[IDC].&amp;[175953]"/>
            <x15:cachedUniqueName index="3507" name="[Tabela2].[IDC].&amp;[176035]"/>
            <x15:cachedUniqueName index="3508" name="[Tabela2].[IDC].&amp;[176417]"/>
            <x15:cachedUniqueName index="3509" name="[Tabela2].[IDC].&amp;[176430]"/>
            <x15:cachedUniqueName index="3510" name="[Tabela2].[IDC].&amp;[176498]"/>
            <x15:cachedUniqueName index="3511" name="[Tabela2].[IDC].&amp;[177138]"/>
            <x15:cachedUniqueName index="3512" name="[Tabela2].[IDC].&amp;[177193]"/>
            <x15:cachedUniqueName index="3513" name="[Tabela2].[IDC].&amp;[177413]"/>
            <x15:cachedUniqueName index="3514" name="[Tabela2].[IDC].&amp;[177901]"/>
            <x15:cachedUniqueName index="3515" name="[Tabela2].[IDC].&amp;[178101]"/>
            <x15:cachedUniqueName index="3516" name="[Tabela2].[IDC].&amp;[178413]"/>
            <x15:cachedUniqueName index="3517" name="[Tabela2].[IDC].&amp;[179375]"/>
            <x15:cachedUniqueName index="3518" name="[Tabela2].[IDC].&amp;[179611]"/>
            <x15:cachedUniqueName index="3519" name="[Tabela2].[IDC].&amp;[179864]"/>
            <x15:cachedUniqueName index="3520" name="[Tabela2].[IDC].&amp;[180206]"/>
            <x15:cachedUniqueName index="3521" name="[Tabela2].[IDC].&amp;[180530]"/>
            <x15:cachedUniqueName index="3522" name="[Tabela2].[IDC].&amp;[180646]"/>
            <x15:cachedUniqueName index="3523" name="[Tabela2].[IDC].&amp;[180934]"/>
            <x15:cachedUniqueName index="3524" name="[Tabela2].[IDC].&amp;[180983]"/>
            <x15:cachedUniqueName index="3525" name="[Tabela2].[IDC].&amp;[181066]"/>
            <x15:cachedUniqueName index="3526" name="[Tabela2].[IDC].&amp;[181399]"/>
            <x15:cachedUniqueName index="3527" name="[Tabela2].[IDC].&amp;[181631]"/>
            <x15:cachedUniqueName index="3528" name="[Tabela2].[IDC].&amp;[181836]"/>
            <x15:cachedUniqueName index="3529" name="[Tabela2].[IDC].&amp;[183001]"/>
            <x15:cachedUniqueName index="3530" name="[Tabela2].[IDC].&amp;[183757]"/>
            <x15:cachedUniqueName index="3531" name="[Tabela2].[IDC].&amp;[184225]"/>
            <x15:cachedUniqueName index="3532" name="[Tabela2].[IDC].&amp;[184338]"/>
            <x15:cachedUniqueName index="3533" name="[Tabela2].[IDC].&amp;[184667]"/>
            <x15:cachedUniqueName index="3534" name="[Tabela2].[IDC].&amp;[184758]"/>
            <x15:cachedUniqueName index="3535" name="[Tabela2].[IDC].&amp;[184803]"/>
            <x15:cachedUniqueName index="3536" name="[Tabela2].[IDC].&amp;[184993]"/>
            <x15:cachedUniqueName index="3537" name="[Tabela2].[IDC].&amp;[185203]"/>
            <x15:cachedUniqueName index="3538" name="[Tabela2].[IDC].&amp;[185382]"/>
            <x15:cachedUniqueName index="3539" name="[Tabela2].[IDC].&amp;[185453]"/>
            <x15:cachedUniqueName index="3540" name="[Tabela2].[IDC].&amp;[185497]"/>
            <x15:cachedUniqueName index="3541" name="[Tabela2].[IDC].&amp;[185540]"/>
            <x15:cachedUniqueName index="3542" name="[Tabela2].[IDC].&amp;[186005]"/>
            <x15:cachedUniqueName index="3543" name="[Tabela2].[IDC].&amp;[186015]"/>
            <x15:cachedUniqueName index="3544" name="[Tabela2].[IDC].&amp;[186068]"/>
            <x15:cachedUniqueName index="3545" name="[Tabela2].[IDC].&amp;[186299]"/>
            <x15:cachedUniqueName index="3546" name="[Tabela2].[IDC].&amp;[186561]"/>
            <x15:cachedUniqueName index="3547" name="[Tabela2].[IDC].&amp;[186665]"/>
            <x15:cachedUniqueName index="3548" name="[Tabela2].[IDC].&amp;[186678]"/>
            <x15:cachedUniqueName index="3549" name="[Tabela2].[IDC].&amp;[186692]"/>
            <x15:cachedUniqueName index="3550" name="[Tabela2].[IDC].&amp;[186712]"/>
            <x15:cachedUniqueName index="3551" name="[Tabela2].[IDC].&amp;[186737]"/>
            <x15:cachedUniqueName index="3552" name="[Tabela2].[IDC].&amp;[186796]"/>
            <x15:cachedUniqueName index="3553" name="[Tabela2].[IDC].&amp;[186797]"/>
            <x15:cachedUniqueName index="3554" name="[Tabela2].[IDC].&amp;[186945]"/>
            <x15:cachedUniqueName index="3555" name="[Tabela2].[IDC].&amp;[187061]"/>
            <x15:cachedUniqueName index="3556" name="[Tabela2].[IDC].&amp;[187516]"/>
            <x15:cachedUniqueName index="3557" name="[Tabela2].[IDC].&amp;[187576]"/>
            <x15:cachedUniqueName index="3558" name="[Tabela2].[IDC].&amp;[187590]"/>
            <x15:cachedUniqueName index="3559" name="[Tabela2].[IDC].&amp;[188726]"/>
            <x15:cachedUniqueName index="3560" name="[Tabela2].[IDC].&amp;[188736]"/>
            <x15:cachedUniqueName index="3561" name="[Tabela2].[IDC].&amp;[188791]"/>
            <x15:cachedUniqueName index="3562" name="[Tabela2].[IDC].&amp;[188985]"/>
            <x15:cachedUniqueName index="3563" name="[Tabela2].[IDC].&amp;[189141]"/>
            <x15:cachedUniqueName index="3564" name="[Tabela2].[IDC].&amp;[189204]"/>
            <x15:cachedUniqueName index="3565" name="[Tabela2].[IDC].&amp;[189493]"/>
            <x15:cachedUniqueName index="3566" name="[Tabela2].[IDC].&amp;[189754]"/>
            <x15:cachedUniqueName index="3567" name="[Tabela2].[IDC].&amp;[189954]"/>
            <x15:cachedUniqueName index="3568" name="[Tabela2].[IDC].&amp;[190476]"/>
            <x15:cachedUniqueName index="3569" name="[Tabela2].[IDC].&amp;[190640]"/>
            <x15:cachedUniqueName index="3570" name="[Tabela2].[IDC].&amp;[190721]"/>
            <x15:cachedUniqueName index="3571" name="[Tabela2].[IDC].&amp;[191122]"/>
            <x15:cachedUniqueName index="3572" name="[Tabela2].[IDC].&amp;[191235]"/>
            <x15:cachedUniqueName index="3573" name="[Tabela2].[IDC].&amp;[191354]"/>
            <x15:cachedUniqueName index="3574" name="[Tabela2].[IDC].&amp;[191960]"/>
            <x15:cachedUniqueName index="3575" name="[Tabela2].[IDC].&amp;[191989]"/>
            <x15:cachedUniqueName index="3576" name="[Tabela2].[IDC].&amp;[192016]"/>
            <x15:cachedUniqueName index="3577" name="[Tabela2].[IDC].&amp;[192233]"/>
            <x15:cachedUniqueName index="3578" name="[Tabela2].[IDC].&amp;[47810]"/>
            <x15:cachedUniqueName index="3579" name="[Tabela2].[IDC].&amp;[49051]"/>
            <x15:cachedUniqueName index="3580" name="[Tabela2].[IDC].&amp;[51151]"/>
            <x15:cachedUniqueName index="3581" name="[Tabela2].[IDC].&amp;[52799]"/>
            <x15:cachedUniqueName index="3582" name="[Tabela2].[IDC].&amp;[55003]"/>
            <x15:cachedUniqueName index="3583" name="[Tabela2].[IDC].&amp;[56069]"/>
            <x15:cachedUniqueName index="3584" name="[Tabela2].[IDC].&amp;[61644]"/>
            <x15:cachedUniqueName index="3585" name="[Tabela2].[IDC].&amp;[63127]"/>
            <x15:cachedUniqueName index="3586" name="[Tabela2].[IDC].&amp;[63529]"/>
            <x15:cachedUniqueName index="3587" name="[Tabela2].[IDC].&amp;[64304]"/>
            <x15:cachedUniqueName index="3588" name="[Tabela2].[IDC].&amp;[65477]"/>
            <x15:cachedUniqueName index="3589" name="[Tabela2].[IDC].&amp;[67110]"/>
            <x15:cachedUniqueName index="3590" name="[Tabela2].[IDC].&amp;[67303]"/>
            <x15:cachedUniqueName index="3591" name="[Tabela2].[IDC].&amp;[78745]"/>
            <x15:cachedUniqueName index="3592" name="[Tabela2].[IDC].&amp;[79210]"/>
            <x15:cachedUniqueName index="3593" name="[Tabela2].[IDC].&amp;[79656]"/>
            <x15:cachedUniqueName index="3594" name="[Tabela2].[IDC].&amp;[85506]"/>
            <x15:cachedUniqueName index="3595" name="[Tabela2].[IDC].&amp;[86794]"/>
            <x15:cachedUniqueName index="3596" name="[Tabela2].[IDC].&amp;[86874]"/>
            <x15:cachedUniqueName index="3597" name="[Tabela2].[IDC].&amp;[89810]"/>
            <x15:cachedUniqueName index="3598" name="[Tabela2].[IDC].&amp;[92414]"/>
            <x15:cachedUniqueName index="3599" name="[Tabela2].[IDC].&amp;[100312]"/>
            <x15:cachedUniqueName index="3600" name="[Tabela2].[IDC].&amp;[103589]"/>
            <x15:cachedUniqueName index="3601" name="[Tabela2].[IDC].&amp;[106611]"/>
            <x15:cachedUniqueName index="3602" name="[Tabela2].[IDC].&amp;[111622]"/>
            <x15:cachedUniqueName index="3603" name="[Tabela2].[IDC].&amp;[114127]"/>
            <x15:cachedUniqueName index="3604" name="[Tabela2].[IDC].&amp;[115705]"/>
            <x15:cachedUniqueName index="3605" name="[Tabela2].[IDC].&amp;[126264]"/>
            <x15:cachedUniqueName index="3606" name="[Tabela2].[IDC].&amp;[126883]"/>
            <x15:cachedUniqueName index="3607" name="[Tabela2].[IDC].&amp;[129761]"/>
            <x15:cachedUniqueName index="3608" name="[Tabela2].[IDC].&amp;[130074]"/>
            <x15:cachedUniqueName index="3609" name="[Tabela2].[IDC].&amp;[133807]"/>
            <x15:cachedUniqueName index="3610" name="[Tabela2].[IDC].&amp;[143126]"/>
            <x15:cachedUniqueName index="3611" name="[Tabela2].[IDC].&amp;[146282]"/>
            <x15:cachedUniqueName index="3612" name="[Tabela2].[IDC].&amp;[148302]"/>
            <x15:cachedUniqueName index="3613" name="[Tabela2].[IDC].&amp;[149593]"/>
            <x15:cachedUniqueName index="3614" name="[Tabela2].[IDC].&amp;[150828]"/>
            <x15:cachedUniqueName index="3615" name="[Tabela2].[IDC].&amp;[151226]"/>
            <x15:cachedUniqueName index="3616" name="[Tabela2].[IDC].&amp;[154057]"/>
            <x15:cachedUniqueName index="3617" name="[Tabela2].[IDC].&amp;[154934]"/>
            <x15:cachedUniqueName index="3618" name="[Tabela2].[IDC].&amp;[155459]"/>
            <x15:cachedUniqueName index="3619" name="[Tabela2].[IDC].&amp;[156873]"/>
            <x15:cachedUniqueName index="3620" name="[Tabela2].[IDC].&amp;[158729]"/>
            <x15:cachedUniqueName index="3621" name="[Tabela2].[IDC].&amp;[159602]"/>
            <x15:cachedUniqueName index="3622" name="[Tabela2].[IDC].&amp;[159867]"/>
            <x15:cachedUniqueName index="3623" name="[Tabela2].[IDC].&amp;[164521]"/>
            <x15:cachedUniqueName index="3624" name="[Tabela2].[IDC].&amp;[165414]"/>
            <x15:cachedUniqueName index="3625" name="[Tabela2].[IDC].&amp;[166076]"/>
            <x15:cachedUniqueName index="3626" name="[Tabela2].[IDC].&amp;[166229]"/>
            <x15:cachedUniqueName index="3627" name="[Tabela2].[IDC].&amp;[166286]"/>
            <x15:cachedUniqueName index="3628" name="[Tabela2].[IDC].&amp;[167080]"/>
            <x15:cachedUniqueName index="3629" name="[Tabela2].[IDC].&amp;[167602]"/>
            <x15:cachedUniqueName index="3630" name="[Tabela2].[IDC].&amp;[168724]"/>
            <x15:cachedUniqueName index="3631" name="[Tabela2].[IDC].&amp;[168725]"/>
            <x15:cachedUniqueName index="3632" name="[Tabela2].[IDC].&amp;[168854]"/>
            <x15:cachedUniqueName index="3633" name="[Tabela2].[IDC].&amp;[169305]"/>
            <x15:cachedUniqueName index="3634" name="[Tabela2].[IDC].&amp;[169363]"/>
            <x15:cachedUniqueName index="3635" name="[Tabela2].[IDC].&amp;[169579]"/>
            <x15:cachedUniqueName index="3636" name="[Tabela2].[IDC].&amp;[170009]"/>
            <x15:cachedUniqueName index="3637" name="[Tabela2].[IDC].&amp;[170015]"/>
            <x15:cachedUniqueName index="3638" name="[Tabela2].[IDC].&amp;[170027]"/>
            <x15:cachedUniqueName index="3639" name="[Tabela2].[IDC].&amp;[170173]"/>
            <x15:cachedUniqueName index="3640" name="[Tabela2].[IDC].&amp;[170178]"/>
            <x15:cachedUniqueName index="3641" name="[Tabela2].[IDC].&amp;[170536]"/>
            <x15:cachedUniqueName index="3642" name="[Tabela2].[IDC].&amp;[170960]"/>
            <x15:cachedUniqueName index="3643" name="[Tabela2].[IDC].&amp;[171332]"/>
            <x15:cachedUniqueName index="3644" name="[Tabela2].[IDC].&amp;[171631]"/>
            <x15:cachedUniqueName index="3645" name="[Tabela2].[IDC].&amp;[174122]"/>
            <x15:cachedUniqueName index="3646" name="[Tabela2].[IDC].&amp;[174158]"/>
            <x15:cachedUniqueName index="3647" name="[Tabela2].[IDC].&amp;[174232]"/>
            <x15:cachedUniqueName index="3648" name="[Tabela2].[IDC].&amp;[174235]"/>
            <x15:cachedUniqueName index="3649" name="[Tabela2].[IDC].&amp;[174497]"/>
            <x15:cachedUniqueName index="3650" name="[Tabela2].[IDC].&amp;[174823]"/>
            <x15:cachedUniqueName index="3651" name="[Tabela2].[IDC].&amp;[175625]"/>
            <x15:cachedUniqueName index="3652" name="[Tabela2].[IDC].&amp;[175895]"/>
            <x15:cachedUniqueName index="3653" name="[Tabela2].[IDC].&amp;[175915]"/>
            <x15:cachedUniqueName index="3654" name="[Tabela2].[IDC].&amp;[176006]"/>
            <x15:cachedUniqueName index="3655" name="[Tabela2].[IDC].&amp;[176067]"/>
            <x15:cachedUniqueName index="3656" name="[Tabela2].[IDC].&amp;[176621]"/>
            <x15:cachedUniqueName index="3657" name="[Tabela2].[IDC].&amp;[176634]"/>
            <x15:cachedUniqueName index="3658" name="[Tabela2].[IDC].&amp;[176682]"/>
            <x15:cachedUniqueName index="3659" name="[Tabela2].[IDC].&amp;[176755]"/>
            <x15:cachedUniqueName index="3660" name="[Tabela2].[IDC].&amp;[176790]"/>
            <x15:cachedUniqueName index="3661" name="[Tabela2].[IDC].&amp;[177619]"/>
            <x15:cachedUniqueName index="3662" name="[Tabela2].[IDC].&amp;[177763]"/>
            <x15:cachedUniqueName index="3663" name="[Tabela2].[IDC].&amp;[178142]"/>
            <x15:cachedUniqueName index="3664" name="[Tabela2].[IDC].&amp;[178378]"/>
            <x15:cachedUniqueName index="3665" name="[Tabela2].[IDC].&amp;[178486]"/>
            <x15:cachedUniqueName index="3666" name="[Tabela2].[IDC].&amp;[178606]"/>
            <x15:cachedUniqueName index="3667" name="[Tabela2].[IDC].&amp;[178757]"/>
            <x15:cachedUniqueName index="3668" name="[Tabela2].[IDC].&amp;[178800]"/>
            <x15:cachedUniqueName index="3669" name="[Tabela2].[IDC].&amp;[178900]"/>
            <x15:cachedUniqueName index="3670" name="[Tabela2].[IDC].&amp;[178948]"/>
            <x15:cachedUniqueName index="3671" name="[Tabela2].[IDC].&amp;[179145]"/>
            <x15:cachedUniqueName index="3672" name="[Tabela2].[IDC].&amp;[179219]"/>
            <x15:cachedUniqueName index="3673" name="[Tabela2].[IDC].&amp;[179292]"/>
            <x15:cachedUniqueName index="3674" name="[Tabela2].[IDC].&amp;[179504]"/>
            <x15:cachedUniqueName index="3675" name="[Tabela2].[IDC].&amp;[179505]"/>
            <x15:cachedUniqueName index="3676" name="[Tabela2].[IDC].&amp;[179608]"/>
            <x15:cachedUniqueName index="3677" name="[Tabela2].[IDC].&amp;[179696]"/>
            <x15:cachedUniqueName index="3678" name="[Tabela2].[IDC].&amp;[179786]"/>
            <x15:cachedUniqueName index="3679" name="[Tabela2].[IDC].&amp;[179852]"/>
            <x15:cachedUniqueName index="3680" name="[Tabela2].[IDC].&amp;[180014]"/>
            <x15:cachedUniqueName index="3681" name="[Tabela2].[IDC].&amp;[180147]"/>
            <x15:cachedUniqueName index="3682" name="[Tabela2].[IDC].&amp;[180397]"/>
            <x15:cachedUniqueName index="3683" name="[Tabela2].[IDC].&amp;[180441]"/>
            <x15:cachedUniqueName index="3684" name="[Tabela2].[IDC].&amp;[180512]"/>
            <x15:cachedUniqueName index="3685" name="[Tabela2].[IDC].&amp;[180580]"/>
            <x15:cachedUniqueName index="3686" name="[Tabela2].[IDC].&amp;[180886]"/>
            <x15:cachedUniqueName index="3687" name="[Tabela2].[IDC].&amp;[180978]"/>
            <x15:cachedUniqueName index="3688" name="[Tabela2].[IDC].&amp;[181298]"/>
            <x15:cachedUniqueName index="3689" name="[Tabela2].[IDC].&amp;[181511]"/>
            <x15:cachedUniqueName index="3690" name="[Tabela2].[IDC].&amp;[181763]"/>
            <x15:cachedUniqueName index="3691" name="[Tabela2].[IDC].&amp;[181891]"/>
            <x15:cachedUniqueName index="3692" name="[Tabela2].[IDC].&amp;[182730]"/>
            <x15:cachedUniqueName index="3693" name="[Tabela2].[IDC].&amp;[183536]"/>
            <x15:cachedUniqueName index="3694" name="[Tabela2].[IDC].&amp;[183702]"/>
            <x15:cachedUniqueName index="3695" name="[Tabela2].[IDC].&amp;[184412]"/>
            <x15:cachedUniqueName index="3696" name="[Tabela2].[IDC].&amp;[184494]"/>
            <x15:cachedUniqueName index="3697" name="[Tabela2].[IDC].&amp;[184516]"/>
            <x15:cachedUniqueName index="3698" name="[Tabela2].[IDC].&amp;[184841]"/>
            <x15:cachedUniqueName index="3699" name="[Tabela2].[IDC].&amp;[185011]"/>
            <x15:cachedUniqueName index="3700" name="[Tabela2].[IDC].&amp;[185155]"/>
            <x15:cachedUniqueName index="3701" name="[Tabela2].[IDC].&amp;[185517]"/>
            <x15:cachedUniqueName index="3702" name="[Tabela2].[IDC].&amp;[185839]"/>
            <x15:cachedUniqueName index="3703" name="[Tabela2].[IDC].&amp;[185905]"/>
            <x15:cachedUniqueName index="3704" name="[Tabela2].[IDC].&amp;[186079]"/>
            <x15:cachedUniqueName index="3705" name="[Tabela2].[IDC].&amp;[186218]"/>
            <x15:cachedUniqueName index="3706" name="[Tabela2].[IDC].&amp;[186278]"/>
            <x15:cachedUniqueName index="3707" name="[Tabela2].[IDC].&amp;[186548]"/>
            <x15:cachedUniqueName index="3708" name="[Tabela2].[IDC].&amp;[186583]"/>
            <x15:cachedUniqueName index="3709" name="[Tabela2].[IDC].&amp;[186634]"/>
            <x15:cachedUniqueName index="3710" name="[Tabela2].[IDC].&amp;[186795]"/>
            <x15:cachedUniqueName index="3711" name="[Tabela2].[IDC].&amp;[186809]"/>
            <x15:cachedUniqueName index="3712" name="[Tabela2].[IDC].&amp;[186839]"/>
            <x15:cachedUniqueName index="3713" name="[Tabela2].[IDC].&amp;[186997]"/>
            <x15:cachedUniqueName index="3714" name="[Tabela2].[IDC].&amp;[187162]"/>
            <x15:cachedUniqueName index="3715" name="[Tabela2].[IDC].&amp;[187623]"/>
            <x15:cachedUniqueName index="3716" name="[Tabela2].[IDC].&amp;[187665]"/>
            <x15:cachedUniqueName index="3717" name="[Tabela2].[IDC].&amp;[187693]"/>
            <x15:cachedUniqueName index="3718" name="[Tabela2].[IDC].&amp;[187731]"/>
            <x15:cachedUniqueName index="3719" name="[Tabela2].[IDC].&amp;[187889]"/>
            <x15:cachedUniqueName index="3720" name="[Tabela2].[IDC].&amp;[188013]"/>
            <x15:cachedUniqueName index="3721" name="[Tabela2].[IDC].&amp;[188196]"/>
            <x15:cachedUniqueName index="3722" name="[Tabela2].[IDC].&amp;[188281]"/>
            <x15:cachedUniqueName index="3723" name="[Tabela2].[IDC].&amp;[188455]"/>
            <x15:cachedUniqueName index="3724" name="[Tabela2].[IDC].&amp;[188479]"/>
            <x15:cachedUniqueName index="3725" name="[Tabela2].[IDC].&amp;[188634]"/>
            <x15:cachedUniqueName index="3726" name="[Tabela2].[IDC].&amp;[188895]"/>
            <x15:cachedUniqueName index="3727" name="[Tabela2].[IDC].&amp;[189101]"/>
            <x15:cachedUniqueName index="3728" name="[Tabela2].[IDC].&amp;[189221]"/>
            <x15:cachedUniqueName index="3729" name="[Tabela2].[IDC].&amp;[189223]"/>
            <x15:cachedUniqueName index="3730" name="[Tabela2].[IDC].&amp;[189987]"/>
            <x15:cachedUniqueName index="3731" name="[Tabela2].[IDC].&amp;[189989]"/>
            <x15:cachedUniqueName index="3732" name="[Tabela2].[IDC].&amp;[190004]"/>
            <x15:cachedUniqueName index="3733" name="[Tabela2].[IDC].&amp;[190017]"/>
            <x15:cachedUniqueName index="3734" name="[Tabela2].[IDC].&amp;[190069]"/>
            <x15:cachedUniqueName index="3735" name="[Tabela2].[IDC].&amp;[190154]"/>
            <x15:cachedUniqueName index="3736" name="[Tabela2].[IDC].&amp;[190209]"/>
            <x15:cachedUniqueName index="3737" name="[Tabela2].[IDC].&amp;[190212]"/>
            <x15:cachedUniqueName index="3738" name="[Tabela2].[IDC].&amp;[190374]"/>
            <x15:cachedUniqueName index="3739" name="[Tabela2].[IDC].&amp;[190618]"/>
            <x15:cachedUniqueName index="3740" name="[Tabela2].[IDC].&amp;[190638]"/>
            <x15:cachedUniqueName index="3741" name="[Tabela2].[IDC].&amp;[190709]"/>
            <x15:cachedUniqueName index="3742" name="[Tabela2].[IDC].&amp;[190885]"/>
            <x15:cachedUniqueName index="3743" name="[Tabela2].[IDC].&amp;[191091]"/>
            <x15:cachedUniqueName index="3744" name="[Tabela2].[IDC].&amp;[191105]"/>
            <x15:cachedUniqueName index="3745" name="[Tabela2].[IDC].&amp;[191530]"/>
            <x15:cachedUniqueName index="3746" name="[Tabela2].[IDC].&amp;[191556]"/>
            <x15:cachedUniqueName index="3747" name="[Tabela2].[IDC].&amp;[191557]"/>
            <x15:cachedUniqueName index="3748" name="[Tabela2].[IDC].&amp;[191606]"/>
            <x15:cachedUniqueName index="3749" name="[Tabela2].[IDC].&amp;[191674]"/>
            <x15:cachedUniqueName index="3750" name="[Tabela2].[IDC].&amp;[191832]"/>
            <x15:cachedUniqueName index="3751" name="[Tabela2].[IDC].&amp;[191860]"/>
            <x15:cachedUniqueName index="3752" name="[Tabela2].[IDC].&amp;[191930]"/>
            <x15:cachedUniqueName index="3753" name="[Tabela2].[IDC].&amp;[191943]"/>
            <x15:cachedUniqueName index="3754" name="[Tabela2].[IDC].&amp;[191945]"/>
            <x15:cachedUniqueName index="3755" name="[Tabela2].[IDC].&amp;[191972]"/>
            <x15:cachedUniqueName index="3756" name="[Tabela2].[IDC].&amp;[191976]"/>
            <x15:cachedUniqueName index="3757" name="[Tabela2].[IDC].&amp;[192073]"/>
            <x15:cachedUniqueName index="3758" name="[Tabela2].[IDC].&amp;[192091]"/>
            <x15:cachedUniqueName index="3759" name="[Tabela2].[IDC].&amp;[192182]"/>
            <x15:cachedUniqueName index="3760" name="[Tabela2].[IDC].&amp;[192255]"/>
            <x15:cachedUniqueName index="3761" name="[Tabela2].[IDC].&amp;[192256]"/>
            <x15:cachedUniqueName index="3762" name="[Tabela2].[IDC].&amp;[192258]"/>
            <x15:cachedUniqueName index="3763" name="[Tabela2].[IDC].&amp;[192263]"/>
            <x15:cachedUniqueName index="3764" name="[Tabela2].[IDC].&amp;[192269]"/>
            <x15:cachedUniqueName index="3765" name="[Tabela2].[IDC].&amp;[48390]"/>
            <x15:cachedUniqueName index="3766" name="[Tabela2].[IDC].&amp;[49376]"/>
            <x15:cachedUniqueName index="3767" name="[Tabela2].[IDC].&amp;[50271]"/>
            <x15:cachedUniqueName index="3768" name="[Tabela2].[IDC].&amp;[52811]"/>
            <x15:cachedUniqueName index="3769" name="[Tabela2].[IDC].&amp;[53016]"/>
            <x15:cachedUniqueName index="3770" name="[Tabela2].[IDC].&amp;[55513]"/>
            <x15:cachedUniqueName index="3771" name="[Tabela2].[IDC].&amp;[56277]"/>
            <x15:cachedUniqueName index="3772" name="[Tabela2].[IDC].&amp;[57135]"/>
            <x15:cachedUniqueName index="3773" name="[Tabela2].[IDC].&amp;[57583]"/>
            <x15:cachedUniqueName index="3774" name="[Tabela2].[IDC].&amp;[58369]"/>
            <x15:cachedUniqueName index="3775" name="[Tabela2].[IDC].&amp;[60020]"/>
            <x15:cachedUniqueName index="3776" name="[Tabela2].[IDC].&amp;[68160]"/>
            <x15:cachedUniqueName index="3777" name="[Tabela2].[IDC].&amp;[68577]"/>
            <x15:cachedUniqueName index="3778" name="[Tabela2].[IDC].&amp;[74900]"/>
            <x15:cachedUniqueName index="3779" name="[Tabela2].[IDC].&amp;[76488]"/>
            <x15:cachedUniqueName index="3780" name="[Tabela2].[IDC].&amp;[77001]"/>
            <x15:cachedUniqueName index="3781" name="[Tabela2].[IDC].&amp;[85542]"/>
            <x15:cachedUniqueName index="3782" name="[Tabela2].[IDC].&amp;[89935]"/>
            <x15:cachedUniqueName index="3783" name="[Tabela2].[IDC].&amp;[94651]"/>
            <x15:cachedUniqueName index="3784" name="[Tabela2].[IDC].&amp;[97249]"/>
            <x15:cachedUniqueName index="3785" name="[Tabela2].[IDC].&amp;[97360]"/>
            <x15:cachedUniqueName index="3786" name="[Tabela2].[IDC].&amp;[99580]"/>
            <x15:cachedUniqueName index="3787" name="[Tabela2].[IDC].&amp;[99713]"/>
            <x15:cachedUniqueName index="3788" name="[Tabela2].[IDC].&amp;[102298]"/>
            <x15:cachedUniqueName index="3789" name="[Tabela2].[IDC].&amp;[106878]"/>
            <x15:cachedUniqueName index="3790" name="[Tabela2].[IDC].&amp;[110888]"/>
            <x15:cachedUniqueName index="3791" name="[Tabela2].[IDC].&amp;[110900]"/>
            <x15:cachedUniqueName index="3792" name="[Tabela2].[IDC].&amp;[114411]"/>
            <x15:cachedUniqueName index="3793" name="[Tabela2].[IDC].&amp;[115496]"/>
            <x15:cachedUniqueName index="3794" name="[Tabela2].[IDC].&amp;[123745]"/>
            <x15:cachedUniqueName index="3795" name="[Tabela2].[IDC].&amp;[123752]"/>
            <x15:cachedUniqueName index="3796" name="[Tabela2].[IDC].&amp;[127396]"/>
            <x15:cachedUniqueName index="3797" name="[Tabela2].[IDC].&amp;[131974]"/>
            <x15:cachedUniqueName index="3798" name="[Tabela2].[IDC].&amp;[138097]"/>
            <x15:cachedUniqueName index="3799" name="[Tabela2].[IDC].&amp;[138155]"/>
            <x15:cachedUniqueName index="3800" name="[Tabela2].[IDC].&amp;[139808]"/>
            <x15:cachedUniqueName index="3801" name="[Tabela2].[IDC].&amp;[140692]"/>
            <x15:cachedUniqueName index="3802" name="[Tabela2].[IDC].&amp;[144777]"/>
            <x15:cachedUniqueName index="3803" name="[Tabela2].[IDC].&amp;[145117]"/>
            <x15:cachedUniqueName index="3804" name="[Tabela2].[IDC].&amp;[148047]"/>
            <x15:cachedUniqueName index="3805" name="[Tabela2].[IDC].&amp;[149151]"/>
            <x15:cachedUniqueName index="3806" name="[Tabela2].[IDC].&amp;[150080]"/>
            <x15:cachedUniqueName index="3807" name="[Tabela2].[IDC].&amp;[154917]"/>
            <x15:cachedUniqueName index="3808" name="[Tabela2].[IDC].&amp;[155278]"/>
            <x15:cachedUniqueName index="3809" name="[Tabela2].[IDC].&amp;[161168]"/>
            <x15:cachedUniqueName index="3810" name="[Tabela2].[IDC].&amp;[161455]"/>
            <x15:cachedUniqueName index="3811" name="[Tabela2].[IDC].&amp;[163051]"/>
            <x15:cachedUniqueName index="3812" name="[Tabela2].[IDC].&amp;[163407]"/>
            <x15:cachedUniqueName index="3813" name="[Tabela2].[IDC].&amp;[165723]"/>
            <x15:cachedUniqueName index="3814" name="[Tabela2].[IDC].&amp;[166609]"/>
            <x15:cachedUniqueName index="3815" name="[Tabela2].[IDC].&amp;[167304]"/>
            <x15:cachedUniqueName index="3816" name="[Tabela2].[IDC].&amp;[167695]"/>
            <x15:cachedUniqueName index="3817" name="[Tabela2].[IDC].&amp;[168373]"/>
            <x15:cachedUniqueName index="3818" name="[Tabela2].[IDC].&amp;[168977]"/>
            <x15:cachedUniqueName index="3819" name="[Tabela2].[IDC].&amp;[168998]"/>
            <x15:cachedUniqueName index="3820" name="[Tabela2].[IDC].&amp;[170367]"/>
            <x15:cachedUniqueName index="3821" name="[Tabela2].[IDC].&amp;[170423]"/>
            <x15:cachedUniqueName index="3822" name="[Tabela2].[IDC].&amp;[170502]"/>
            <x15:cachedUniqueName index="3823" name="[Tabela2].[IDC].&amp;[170704]"/>
            <x15:cachedUniqueName index="3824" name="[Tabela2].[IDC].&amp;[170833]"/>
            <x15:cachedUniqueName index="3825" name="[Tabela2].[IDC].&amp;[171349]"/>
            <x15:cachedUniqueName index="3826" name="[Tabela2].[IDC].&amp;[171404]"/>
            <x15:cachedUniqueName index="3827" name="[Tabela2].[IDC].&amp;[172018]"/>
            <x15:cachedUniqueName index="3828" name="[Tabela2].[IDC].&amp;[172649]"/>
            <x15:cachedUniqueName index="3829" name="[Tabela2].[IDC].&amp;[174135]"/>
            <x15:cachedUniqueName index="3830" name="[Tabela2].[IDC].&amp;[174633]"/>
            <x15:cachedUniqueName index="3831" name="[Tabela2].[IDC].&amp;[175097]"/>
            <x15:cachedUniqueName index="3832" name="[Tabela2].[IDC].&amp;[175271]"/>
            <x15:cachedUniqueName index="3833" name="[Tabela2].[IDC].&amp;[176094]"/>
            <x15:cachedUniqueName index="3834" name="[Tabela2].[IDC].&amp;[176639]"/>
            <x15:cachedUniqueName index="3835" name="[Tabela2].[IDC].&amp;[176759]"/>
            <x15:cachedUniqueName index="3836" name="[Tabela2].[IDC].&amp;[177066]"/>
            <x15:cachedUniqueName index="3837" name="[Tabela2].[IDC].&amp;[177091]"/>
            <x15:cachedUniqueName index="3838" name="[Tabela2].[IDC].&amp;[177344]"/>
            <x15:cachedUniqueName index="3839" name="[Tabela2].[IDC].&amp;[177639]"/>
            <x15:cachedUniqueName index="3840" name="[Tabela2].[IDC].&amp;[177661]"/>
            <x15:cachedUniqueName index="3841" name="[Tabela2].[IDC].&amp;[178119]"/>
            <x15:cachedUniqueName index="3842" name="[Tabela2].[IDC].&amp;[178130]"/>
            <x15:cachedUniqueName index="3843" name="[Tabela2].[IDC].&amp;[178271]"/>
            <x15:cachedUniqueName index="3844" name="[Tabela2].[IDC].&amp;[178684]"/>
            <x15:cachedUniqueName index="3845" name="[Tabela2].[IDC].&amp;[178793]"/>
            <x15:cachedUniqueName index="3846" name="[Tabela2].[IDC].&amp;[178955]"/>
            <x15:cachedUniqueName index="3847" name="[Tabela2].[IDC].&amp;[179089]"/>
            <x15:cachedUniqueName index="3848" name="[Tabela2].[IDC].&amp;[179573]"/>
            <x15:cachedUniqueName index="3849" name="[Tabela2].[IDC].&amp;[179590]"/>
            <x15:cachedUniqueName index="3850" name="[Tabela2].[IDC].&amp;[179748]"/>
            <x15:cachedUniqueName index="3851" name="[Tabela2].[IDC].&amp;[180048]"/>
            <x15:cachedUniqueName index="3852" name="[Tabela2].[IDC].&amp;[180074]"/>
            <x15:cachedUniqueName index="3853" name="[Tabela2].[IDC].&amp;[180491]"/>
            <x15:cachedUniqueName index="3854" name="[Tabela2].[IDC].&amp;[181235]"/>
            <x15:cachedUniqueName index="3855" name="[Tabela2].[IDC].&amp;[182398]"/>
            <x15:cachedUniqueName index="3856" name="[Tabela2].[IDC].&amp;[182600]"/>
            <x15:cachedUniqueName index="3857" name="[Tabela2].[IDC].&amp;[182705]"/>
            <x15:cachedUniqueName index="3858" name="[Tabela2].[IDC].&amp;[183159]"/>
            <x15:cachedUniqueName index="3859" name="[Tabela2].[IDC].&amp;[183261]"/>
            <x15:cachedUniqueName index="3860" name="[Tabela2].[IDC].&amp;[183283]"/>
            <x15:cachedUniqueName index="3861" name="[Tabela2].[IDC].&amp;[183353]"/>
            <x15:cachedUniqueName index="3862" name="[Tabela2].[IDC].&amp;[183377]"/>
            <x15:cachedUniqueName index="3863" name="[Tabela2].[IDC].&amp;[183400]"/>
            <x15:cachedUniqueName index="3864" name="[Tabela2].[IDC].&amp;[183838]"/>
            <x15:cachedUniqueName index="3865" name="[Tabela2].[IDC].&amp;[183984]"/>
            <x15:cachedUniqueName index="3866" name="[Tabela2].[IDC].&amp;[184118]"/>
            <x15:cachedUniqueName index="3867" name="[Tabela2].[IDC].&amp;[184204]"/>
            <x15:cachedUniqueName index="3868" name="[Tabela2].[IDC].&amp;[184297]"/>
            <x15:cachedUniqueName index="3869" name="[Tabela2].[IDC].&amp;[184713]"/>
            <x15:cachedUniqueName index="3870" name="[Tabela2].[IDC].&amp;[184744]"/>
            <x15:cachedUniqueName index="3871" name="[Tabela2].[IDC].&amp;[185037]"/>
            <x15:cachedUniqueName index="3872" name="[Tabela2].[IDC].&amp;[185165]"/>
            <x15:cachedUniqueName index="3873" name="[Tabela2].[IDC].&amp;[185401]"/>
            <x15:cachedUniqueName index="3874" name="[Tabela2].[IDC].&amp;[185446]"/>
            <x15:cachedUniqueName index="3875" name="[Tabela2].[IDC].&amp;[185476]"/>
            <x15:cachedUniqueName index="3876" name="[Tabela2].[IDC].&amp;[185613]"/>
            <x15:cachedUniqueName index="3877" name="[Tabela2].[IDC].&amp;[185943]"/>
            <x15:cachedUniqueName index="3878" name="[Tabela2].[IDC].&amp;[186244]"/>
            <x15:cachedUniqueName index="3879" name="[Tabela2].[IDC].&amp;[186343]"/>
            <x15:cachedUniqueName index="3880" name="[Tabela2].[IDC].&amp;[186557]"/>
            <x15:cachedUniqueName index="3881" name="[Tabela2].[IDC].&amp;[186857]"/>
            <x15:cachedUniqueName index="3882" name="[Tabela2].[IDC].&amp;[186978]"/>
            <x15:cachedUniqueName index="3883" name="[Tabela2].[IDC].&amp;[187026]"/>
            <x15:cachedUniqueName index="3884" name="[Tabela2].[IDC].&amp;[187343]"/>
            <x15:cachedUniqueName index="3885" name="[Tabela2].[IDC].&amp;[187397]"/>
            <x15:cachedUniqueName index="3886" name="[Tabela2].[IDC].&amp;[187774]"/>
            <x15:cachedUniqueName index="3887" name="[Tabela2].[IDC].&amp;[188758]"/>
            <x15:cachedUniqueName index="3888" name="[Tabela2].[IDC].&amp;[188807]"/>
            <x15:cachedUniqueName index="3889" name="[Tabela2].[IDC].&amp;[189060]"/>
            <x15:cachedUniqueName index="3890" name="[Tabela2].[IDC].&amp;[189201]"/>
            <x15:cachedUniqueName index="3891" name="[Tabela2].[IDC].&amp;[189286]"/>
            <x15:cachedUniqueName index="3892" name="[Tabela2].[IDC].&amp;[189313]"/>
            <x15:cachedUniqueName index="3893" name="[Tabela2].[IDC].&amp;[189428]"/>
            <x15:cachedUniqueName index="3894" name="[Tabela2].[IDC].&amp;[189499]"/>
            <x15:cachedUniqueName index="3895" name="[Tabela2].[IDC].&amp;[189623]"/>
            <x15:cachedUniqueName index="3896" name="[Tabela2].[IDC].&amp;[189670]"/>
            <x15:cachedUniqueName index="3897" name="[Tabela2].[IDC].&amp;[189799]"/>
            <x15:cachedUniqueName index="3898" name="[Tabela2].[IDC].&amp;[189894]"/>
            <x15:cachedUniqueName index="3899" name="[Tabela2].[IDC].&amp;[190600]"/>
            <x15:cachedUniqueName index="3900" name="[Tabela2].[IDC].&amp;[190718]"/>
            <x15:cachedUniqueName index="3901" name="[Tabela2].[IDC].&amp;[190859]"/>
            <x15:cachedUniqueName index="3902" name="[Tabela2].[IDC].&amp;[191111]"/>
            <x15:cachedUniqueName index="3903" name="[Tabela2].[IDC].&amp;[191242]"/>
            <x15:cachedUniqueName index="3904" name="[Tabela2].[IDC].&amp;[191271]"/>
            <x15:cachedUniqueName index="3905" name="[Tabela2].[IDC].&amp;[191272]"/>
            <x15:cachedUniqueName index="3906" name="[Tabela2].[IDC].&amp;[191283]"/>
            <x15:cachedUniqueName index="3907" name="[Tabela2].[IDC].&amp;[191285]"/>
            <x15:cachedUniqueName index="3908" name="[Tabela2].[IDC].&amp;[191412]"/>
            <x15:cachedUniqueName index="3909" name="[Tabela2].[IDC].&amp;[191538]"/>
            <x15:cachedUniqueName index="3910" name="[Tabela2].[IDC].&amp;[191618]"/>
            <x15:cachedUniqueName index="3911" name="[Tabela2].[IDC].&amp;[191627]"/>
            <x15:cachedUniqueName index="3912" name="[Tabela2].[IDC].&amp;[191648]"/>
            <x15:cachedUniqueName index="3913" name="[Tabela2].[IDC].&amp;[191783]"/>
            <x15:cachedUniqueName index="3914" name="[Tabela2].[IDC].&amp;[191820]"/>
            <x15:cachedUniqueName index="3915" name="[Tabela2].[IDC].&amp;[192072]"/>
            <x15:cachedUniqueName index="3916" name="[Tabela2].[IDC].&amp;[47804]"/>
            <x15:cachedUniqueName index="3917" name="[Tabela2].[IDC].&amp;[48384]"/>
            <x15:cachedUniqueName index="3918" name="[Tabela2].[IDC].&amp;[48396]"/>
            <x15:cachedUniqueName index="3919" name="[Tabela2].[IDC].&amp;[48410]"/>
            <x15:cachedUniqueName index="3920" name="[Tabela2].[IDC].&amp;[48511]"/>
            <x15:cachedUniqueName index="3921" name="[Tabela2].[IDC].&amp;[49935]"/>
            <x15:cachedUniqueName index="3922" name="[Tabela2].[IDC].&amp;[50624]"/>
            <x15:cachedUniqueName index="3923" name="[Tabela2].[IDC].&amp;[51202]"/>
            <x15:cachedUniqueName index="3924" name="[Tabela2].[IDC].&amp;[52691]"/>
            <x15:cachedUniqueName index="3925" name="[Tabela2].[IDC].&amp;[52851]"/>
            <x15:cachedUniqueName index="3926" name="[Tabela2].[IDC].&amp;[55504]"/>
            <x15:cachedUniqueName index="3927" name="[Tabela2].[IDC].&amp;[57034]"/>
            <x15:cachedUniqueName index="3928" name="[Tabela2].[IDC].&amp;[57051]"/>
            <x15:cachedUniqueName index="3929" name="[Tabela2].[IDC].&amp;[57476]"/>
            <x15:cachedUniqueName index="3930" name="[Tabela2].[IDC].&amp;[66370]"/>
            <x15:cachedUniqueName index="3931" name="[Tabela2].[IDC].&amp;[67454]"/>
            <x15:cachedUniqueName index="3932" name="[Tabela2].[IDC].&amp;[68617]"/>
            <x15:cachedUniqueName index="3933" name="[Tabela2].[IDC].&amp;[71616]"/>
            <x15:cachedUniqueName index="3934" name="[Tabela2].[IDC].&amp;[71762]"/>
            <x15:cachedUniqueName index="3935" name="[Tabela2].[IDC].&amp;[87420]"/>
            <x15:cachedUniqueName index="3936" name="[Tabela2].[IDC].&amp;[90588]"/>
            <x15:cachedUniqueName index="3937" name="[Tabela2].[IDC].&amp;[96256]"/>
            <x15:cachedUniqueName index="3938" name="[Tabela2].[IDC].&amp;[98468]"/>
            <x15:cachedUniqueName index="3939" name="[Tabela2].[IDC].&amp;[102825]"/>
            <x15:cachedUniqueName index="3940" name="[Tabela2].[IDC].&amp;[104814]"/>
            <x15:cachedUniqueName index="3941" name="[Tabela2].[IDC].&amp;[109005]"/>
            <x15:cachedUniqueName index="3942" name="[Tabela2].[IDC].&amp;[109482]"/>
            <x15:cachedUniqueName index="3943" name="[Tabela2].[IDC].&amp;[114304]"/>
            <x15:cachedUniqueName index="3944" name="[Tabela2].[IDC].&amp;[121704]"/>
            <x15:cachedUniqueName index="3945" name="[Tabela2].[IDC].&amp;[122458]"/>
            <x15:cachedUniqueName index="3946" name="[Tabela2].[IDC].&amp;[122969]"/>
            <x15:cachedUniqueName index="3947" name="[Tabela2].[IDC].&amp;[138881]"/>
            <x15:cachedUniqueName index="3948" name="[Tabela2].[IDC].&amp;[138885]"/>
            <x15:cachedUniqueName index="3949" name="[Tabela2].[IDC].&amp;[139060]"/>
            <x15:cachedUniqueName index="3950" name="[Tabela2].[IDC].&amp;[143889]"/>
            <x15:cachedUniqueName index="3951" name="[Tabela2].[IDC].&amp;[144015]"/>
            <x15:cachedUniqueName index="3952" name="[Tabela2].[IDC].&amp;[144766]"/>
            <x15:cachedUniqueName index="3953" name="[Tabela2].[IDC].&amp;[144998]"/>
            <x15:cachedUniqueName index="3954" name="[Tabela2].[IDC].&amp;[145804]"/>
            <x15:cachedUniqueName index="3955" name="[Tabela2].[IDC].&amp;[145857]"/>
            <x15:cachedUniqueName index="3956" name="[Tabela2].[IDC].&amp;[148833]"/>
            <x15:cachedUniqueName index="3957" name="[Tabela2].[IDC].&amp;[149671]"/>
            <x15:cachedUniqueName index="3958" name="[Tabela2].[IDC].&amp;[153763]"/>
            <x15:cachedUniqueName index="3959" name="[Tabela2].[IDC].&amp;[154567]"/>
            <x15:cachedUniqueName index="3960" name="[Tabela2].[IDC].&amp;[156146]"/>
            <x15:cachedUniqueName index="3961" name="[Tabela2].[IDC].&amp;[159056]"/>
            <x15:cachedUniqueName index="3962" name="[Tabela2].[IDC].&amp;[159969]"/>
            <x15:cachedUniqueName index="3963" name="[Tabela2].[IDC].&amp;[161872]"/>
            <x15:cachedUniqueName index="3964" name="[Tabela2].[IDC].&amp;[162762]"/>
            <x15:cachedUniqueName index="3965" name="[Tabela2].[IDC].&amp;[165110]"/>
            <x15:cachedUniqueName index="3966" name="[Tabela2].[IDC].&amp;[166018]"/>
            <x15:cachedUniqueName index="3967" name="[Tabela2].[IDC].&amp;[166068]"/>
            <x15:cachedUniqueName index="3968" name="[Tabela2].[IDC].&amp;[166085]"/>
            <x15:cachedUniqueName index="3969" name="[Tabela2].[IDC].&amp;[166497]"/>
            <x15:cachedUniqueName index="3970" name="[Tabela2].[IDC].&amp;[167183]"/>
            <x15:cachedUniqueName index="3971" name="[Tabela2].[IDC].&amp;[167860]"/>
            <x15:cachedUniqueName index="3972" name="[Tabela2].[IDC].&amp;[167948]"/>
            <x15:cachedUniqueName index="3973" name="[Tabela2].[IDC].&amp;[168170]"/>
            <x15:cachedUniqueName index="3974" name="[Tabela2].[IDC].&amp;[168452]"/>
            <x15:cachedUniqueName index="3975" name="[Tabela2].[IDC].&amp;[169285]"/>
            <x15:cachedUniqueName index="3976" name="[Tabela2].[IDC].&amp;[169319]"/>
            <x15:cachedUniqueName index="3977" name="[Tabela2].[IDC].&amp;[170167]"/>
            <x15:cachedUniqueName index="3978" name="[Tabela2].[IDC].&amp;[170213]"/>
            <x15:cachedUniqueName index="3979" name="[Tabela2].[IDC].&amp;[170465]"/>
            <x15:cachedUniqueName index="3980" name="[Tabela2].[IDC].&amp;[170500]"/>
            <x15:cachedUniqueName index="3981" name="[Tabela2].[IDC].&amp;[170589]"/>
            <x15:cachedUniqueName index="3982" name="[Tabela2].[IDC].&amp;[170632]"/>
            <x15:cachedUniqueName index="3983" name="[Tabela2].[IDC].&amp;[170752]"/>
            <x15:cachedUniqueName index="3984" name="[Tabela2].[IDC].&amp;[170779]"/>
            <x15:cachedUniqueName index="3985" name="[Tabela2].[IDC].&amp;[170908]"/>
            <x15:cachedUniqueName index="3986" name="[Tabela2].[IDC].&amp;[171106]"/>
            <x15:cachedUniqueName index="3987" name="[Tabela2].[IDC].&amp;[171190]"/>
            <x15:cachedUniqueName index="3988" name="[Tabela2].[IDC].&amp;[172205]"/>
            <x15:cachedUniqueName index="3989" name="[Tabela2].[IDC].&amp;[172306]"/>
            <x15:cachedUniqueName index="3990" name="[Tabela2].[IDC].&amp;[172390]"/>
            <x15:cachedUniqueName index="3991" name="[Tabela2].[IDC].&amp;[173992]"/>
            <x15:cachedUniqueName index="3992" name="[Tabela2].[IDC].&amp;[174121]"/>
            <x15:cachedUniqueName index="3993" name="[Tabela2].[IDC].&amp;[174947]"/>
            <x15:cachedUniqueName index="3994" name="[Tabela2].[IDC].&amp;[175239]"/>
            <x15:cachedUniqueName index="3995" name="[Tabela2].[IDC].&amp;[175419]"/>
            <x15:cachedUniqueName index="3996" name="[Tabela2].[IDC].&amp;[175494]"/>
            <x15:cachedUniqueName index="3997" name="[Tabela2].[IDC].&amp;[175630]"/>
            <x15:cachedUniqueName index="3998" name="[Tabela2].[IDC].&amp;[176426]"/>
            <x15:cachedUniqueName index="3999" name="[Tabela2].[IDC].&amp;[176766]"/>
            <x15:cachedUniqueName index="4000" name="[Tabela2].[IDC].&amp;[176837]"/>
            <x15:cachedUniqueName index="4001" name="[Tabela2].[IDC].&amp;[176881]"/>
            <x15:cachedUniqueName index="4002" name="[Tabela2].[IDC].&amp;[177772]"/>
            <x15:cachedUniqueName index="4003" name="[Tabela2].[IDC].&amp;[178079]"/>
            <x15:cachedUniqueName index="4004" name="[Tabela2].[IDC].&amp;[178544]"/>
            <x15:cachedUniqueName index="4005" name="[Tabela2].[IDC].&amp;[178669]"/>
            <x15:cachedUniqueName index="4006" name="[Tabela2].[IDC].&amp;[178779]"/>
            <x15:cachedUniqueName index="4007" name="[Tabela2].[IDC].&amp;[178925]"/>
            <x15:cachedUniqueName index="4008" name="[Tabela2].[IDC].&amp;[179250]"/>
            <x15:cachedUniqueName index="4009" name="[Tabela2].[IDC].&amp;[179266]"/>
            <x15:cachedUniqueName index="4010" name="[Tabela2].[IDC].&amp;[179439]"/>
            <x15:cachedUniqueName index="4011" name="[Tabela2].[IDC].&amp;[179780]"/>
            <x15:cachedUniqueName index="4012" name="[Tabela2].[IDC].&amp;[179798]"/>
            <x15:cachedUniqueName index="4013" name="[Tabela2].[IDC].&amp;[180225]"/>
            <x15:cachedUniqueName index="4014" name="[Tabela2].[IDC].&amp;[180573]"/>
            <x15:cachedUniqueName index="4015" name="[Tabela2].[IDC].&amp;[180661]"/>
            <x15:cachedUniqueName index="4016" name="[Tabela2].[IDC].&amp;[180848]"/>
            <x15:cachedUniqueName index="4017" name="[Tabela2].[IDC].&amp;[180905]"/>
            <x15:cachedUniqueName index="4018" name="[Tabela2].[IDC].&amp;[180951]"/>
            <x15:cachedUniqueName index="4019" name="[Tabela2].[IDC].&amp;[180960]"/>
            <x15:cachedUniqueName index="4020" name="[Tabela2].[IDC].&amp;[181390]"/>
            <x15:cachedUniqueName index="4021" name="[Tabela2].[IDC].&amp;[181408]"/>
            <x15:cachedUniqueName index="4022" name="[Tabela2].[IDC].&amp;[181666]"/>
            <x15:cachedUniqueName index="4023" name="[Tabela2].[IDC].&amp;[182384]"/>
            <x15:cachedUniqueName index="4024" name="[Tabela2].[IDC].&amp;[182617]"/>
            <x15:cachedUniqueName index="4025" name="[Tabela2].[IDC].&amp;[182653]"/>
            <x15:cachedUniqueName index="4026" name="[Tabela2].[IDC].&amp;[182817]"/>
            <x15:cachedUniqueName index="4027" name="[Tabela2].[IDC].&amp;[182865]"/>
            <x15:cachedUniqueName index="4028" name="[Tabela2].[IDC].&amp;[182998]"/>
            <x15:cachedUniqueName index="4029" name="[Tabela2].[IDC].&amp;[183218]"/>
            <x15:cachedUniqueName index="4030" name="[Tabela2].[IDC].&amp;[183307]"/>
            <x15:cachedUniqueName index="4031" name="[Tabela2].[IDC].&amp;[183376]"/>
            <x15:cachedUniqueName index="4032" name="[Tabela2].[IDC].&amp;[183551]"/>
            <x15:cachedUniqueName index="4033" name="[Tabela2].[IDC].&amp;[183814]"/>
            <x15:cachedUniqueName index="4034" name="[Tabela2].[IDC].&amp;[183910]"/>
            <x15:cachedUniqueName index="4035" name="[Tabela2].[IDC].&amp;[185528]"/>
            <x15:cachedUniqueName index="4036" name="[Tabela2].[IDC].&amp;[185565]"/>
            <x15:cachedUniqueName index="4037" name="[Tabela2].[IDC].&amp;[185912]"/>
            <x15:cachedUniqueName index="4038" name="[Tabela2].[IDC].&amp;[185947]"/>
            <x15:cachedUniqueName index="4039" name="[Tabela2].[IDC].&amp;[185979]"/>
            <x15:cachedUniqueName index="4040" name="[Tabela2].[IDC].&amp;[186083]"/>
            <x15:cachedUniqueName index="4041" name="[Tabela2].[IDC].&amp;[186388]"/>
            <x15:cachedUniqueName index="4042" name="[Tabela2].[IDC].&amp;[186621]"/>
            <x15:cachedUniqueName index="4043" name="[Tabela2].[IDC].&amp;[187763]"/>
            <x15:cachedUniqueName index="4044" name="[Tabela2].[IDC].&amp;[188038]"/>
            <x15:cachedUniqueName index="4045" name="[Tabela2].[IDC].&amp;[188075]"/>
            <x15:cachedUniqueName index="4046" name="[Tabela2].[IDC].&amp;[188357]"/>
            <x15:cachedUniqueName index="4047" name="[Tabela2].[IDC].&amp;[188475]"/>
            <x15:cachedUniqueName index="4048" name="[Tabela2].[IDC].&amp;[188691]"/>
            <x15:cachedUniqueName index="4049" name="[Tabela2].[IDC].&amp;[188842]"/>
            <x15:cachedUniqueName index="4050" name="[Tabela2].[IDC].&amp;[188949]"/>
            <x15:cachedUniqueName index="4051" name="[Tabela2].[IDC].&amp;[189067]"/>
            <x15:cachedUniqueName index="4052" name="[Tabela2].[IDC].&amp;[189070]"/>
            <x15:cachedUniqueName index="4053" name="[Tabela2].[IDC].&amp;[189116]"/>
            <x15:cachedUniqueName index="4054" name="[Tabela2].[IDC].&amp;[189307]"/>
            <x15:cachedUniqueName index="4055" name="[Tabela2].[IDC].&amp;[189450]"/>
            <x15:cachedUniqueName index="4056" name="[Tabela2].[IDC].&amp;[189460]"/>
            <x15:cachedUniqueName index="4057" name="[Tabela2].[IDC].&amp;[189532]"/>
            <x15:cachedUniqueName index="4058" name="[Tabela2].[IDC].&amp;[189690]"/>
            <x15:cachedUniqueName index="4059" name="[Tabela2].[IDC].&amp;[190096]"/>
            <x15:cachedUniqueName index="4060" name="[Tabela2].[IDC].&amp;[190146]"/>
            <x15:cachedUniqueName index="4061" name="[Tabela2].[IDC].&amp;[190189]"/>
            <x15:cachedUniqueName index="4062" name="[Tabela2].[IDC].&amp;[190250]"/>
            <x15:cachedUniqueName index="4063" name="[Tabela2].[IDC].&amp;[190330]"/>
            <x15:cachedUniqueName index="4064" name="[Tabela2].[IDC].&amp;[190714]"/>
            <x15:cachedUniqueName index="4065" name="[Tabela2].[IDC].&amp;[191466]"/>
            <x15:cachedUniqueName index="4066" name="[Tabela2].[IDC].&amp;[191873]"/>
            <x15:cachedUniqueName index="4067" name="[Tabela2].[IDC].&amp;[191941]"/>
            <x15:cachedUniqueName index="4068" name="[Tabela2].[IDC].&amp;[191954]"/>
            <x15:cachedUniqueName index="4069" name="[Tabela2].[IDC].&amp;[191968]"/>
            <x15:cachedUniqueName index="4070" name="[Tabela2].[IDC].&amp;[192019]"/>
            <x15:cachedUniqueName index="4071" name="[Tabela2].[IDC].&amp;[192020]"/>
            <x15:cachedUniqueName index="4072" name="[Tabela2].[IDC].&amp;[192032]"/>
            <x15:cachedUniqueName index="4073" name="[Tabela2].[IDC].&amp;[192040]"/>
            <x15:cachedUniqueName index="4074" name="[Tabela2].[IDC].&amp;[192157]"/>
            <x15:cachedUniqueName index="4075" name="[Tabela2].[IDC].&amp;[192198]"/>
            <x15:cachedUniqueName index="4076" name="[Tabela2].[IDC].&amp;[192209]"/>
            <x15:cachedUniqueName index="4077" name="[Tabela2].[IDC].&amp;[192292]"/>
            <x15:cachedUniqueName index="4078" name="[Tabela2].[IDC].&amp;[48419]"/>
            <x15:cachedUniqueName index="4079" name="[Tabela2].[IDC].&amp;[48452]"/>
            <x15:cachedUniqueName index="4080" name="[Tabela2].[IDC].&amp;[48474]"/>
            <x15:cachedUniqueName index="4081" name="[Tabela2].[IDC].&amp;[48492]"/>
            <x15:cachedUniqueName index="4082" name="[Tabela2].[IDC].&amp;[48628]"/>
            <x15:cachedUniqueName index="4083" name="[Tabela2].[IDC].&amp;[49340]"/>
            <x15:cachedUniqueName index="4084" name="[Tabela2].[IDC].&amp;[49763]"/>
            <x15:cachedUniqueName index="4085" name="[Tabela2].[IDC].&amp;[50723]"/>
            <x15:cachedUniqueName index="4086" name="[Tabela2].[IDC].&amp;[52304]"/>
            <x15:cachedUniqueName index="4087" name="[Tabela2].[IDC].&amp;[54344]"/>
            <x15:cachedUniqueName index="4088" name="[Tabela2].[IDC].&amp;[55141]"/>
            <x15:cachedUniqueName index="4089" name="[Tabela2].[IDC].&amp;[56061]"/>
            <x15:cachedUniqueName index="4090" name="[Tabela2].[IDC].&amp;[56489]"/>
            <x15:cachedUniqueName index="4091" name="[Tabela2].[IDC].&amp;[57108]"/>
            <x15:cachedUniqueName index="4092" name="[Tabela2].[IDC].&amp;[57643]"/>
            <x15:cachedUniqueName index="4093" name="[Tabela2].[IDC].&amp;[58503]"/>
            <x15:cachedUniqueName index="4094" name="[Tabela2].[IDC].&amp;[59224]"/>
            <x15:cachedUniqueName index="4095" name="[Tabela2].[IDC].&amp;[60344]"/>
            <x15:cachedUniqueName index="4096" name="[Tabela2].[IDC].&amp;[61064]"/>
            <x15:cachedUniqueName index="4097" name="[Tabela2].[IDC].&amp;[61932]"/>
            <x15:cachedUniqueName index="4098" name="[Tabela2].[IDC].&amp;[64231]"/>
            <x15:cachedUniqueName index="4099" name="[Tabela2].[IDC].&amp;[64736]"/>
            <x15:cachedUniqueName index="4100" name="[Tabela2].[IDC].&amp;[65986]"/>
            <x15:cachedUniqueName index="4101" name="[Tabela2].[IDC].&amp;[71146]"/>
            <x15:cachedUniqueName index="4102" name="[Tabela2].[IDC].&amp;[74998]"/>
            <x15:cachedUniqueName index="4103" name="[Tabela2].[IDC].&amp;[76379]"/>
            <x15:cachedUniqueName index="4104" name="[Tabela2].[IDC].&amp;[77360]"/>
            <x15:cachedUniqueName index="4105" name="[Tabela2].[IDC].&amp;[78243]"/>
            <x15:cachedUniqueName index="4106" name="[Tabela2].[IDC].&amp;[79927]"/>
            <x15:cachedUniqueName index="4107" name="[Tabela2].[IDC].&amp;[84557]"/>
            <x15:cachedUniqueName index="4108" name="[Tabela2].[IDC].&amp;[86975]"/>
            <x15:cachedUniqueName index="4109" name="[Tabela2].[IDC].&amp;[90355]"/>
            <x15:cachedUniqueName index="4110" name="[Tabela2].[IDC].&amp;[92174]"/>
            <x15:cachedUniqueName index="4111" name="[Tabela2].[IDC].&amp;[93050]"/>
            <x15:cachedUniqueName index="4112" name="[Tabela2].[IDC].&amp;[100542]"/>
            <x15:cachedUniqueName index="4113" name="[Tabela2].[IDC].&amp;[101324]"/>
            <x15:cachedUniqueName index="4114" name="[Tabela2].[IDC].&amp;[102471]"/>
            <x15:cachedUniqueName index="4115" name="[Tabela2].[IDC].&amp;[103468]"/>
            <x15:cachedUniqueName index="4116" name="[Tabela2].[IDC].&amp;[107239]"/>
            <x15:cachedUniqueName index="4117" name="[Tabela2].[IDC].&amp;[112066]"/>
            <x15:cachedUniqueName index="4118" name="[Tabela2].[IDC].&amp;[120338]"/>
            <x15:cachedUniqueName index="4119" name="[Tabela2].[IDC].&amp;[120956]"/>
            <x15:cachedUniqueName index="4120" name="[Tabela2].[IDC].&amp;[121056]"/>
            <x15:cachedUniqueName index="4121" name="[Tabela2].[IDC].&amp;[122445]"/>
            <x15:cachedUniqueName index="4122" name="[Tabela2].[IDC].&amp;[123097]"/>
            <x15:cachedUniqueName index="4123" name="[Tabela2].[IDC].&amp;[123567]"/>
            <x15:cachedUniqueName index="4124" name="[Tabela2].[IDC].&amp;[124685]"/>
            <x15:cachedUniqueName index="4125" name="[Tabela2].[IDC].&amp;[125199]"/>
            <x15:cachedUniqueName index="4126" name="[Tabela2].[IDC].&amp;[127628]"/>
            <x15:cachedUniqueName index="4127" name="[Tabela2].[IDC].&amp;[128902]"/>
            <x15:cachedUniqueName index="4128" name="[Tabela2].[IDC].&amp;[130182]"/>
            <x15:cachedUniqueName index="4129" name="[Tabela2].[IDC].&amp;[130777]"/>
            <x15:cachedUniqueName index="4130" name="[Tabela2].[IDC].&amp;[133674]"/>
            <x15:cachedUniqueName index="4131" name="[Tabela2].[IDC].&amp;[136869]"/>
            <x15:cachedUniqueName index="4132" name="[Tabela2].[IDC].&amp;[138366]"/>
            <x15:cachedUniqueName index="4133" name="[Tabela2].[IDC].&amp;[138698]"/>
            <x15:cachedUniqueName index="4134" name="[Tabela2].[IDC].&amp;[143517]"/>
            <x15:cachedUniqueName index="4135" name="[Tabela2].[IDC].&amp;[144188]"/>
            <x15:cachedUniqueName index="4136" name="[Tabela2].[IDC].&amp;[145013]"/>
            <x15:cachedUniqueName index="4137" name="[Tabela2].[IDC].&amp;[147721]"/>
            <x15:cachedUniqueName index="4138" name="[Tabela2].[IDC].&amp;[150109]"/>
            <x15:cachedUniqueName index="4139" name="[Tabela2].[IDC].&amp;[150529]"/>
            <x15:cachedUniqueName index="4140" name="[Tabela2].[IDC].&amp;[153391]"/>
            <x15:cachedUniqueName index="4141" name="[Tabela2].[IDC].&amp;[153569]"/>
            <x15:cachedUniqueName index="4142" name="[Tabela2].[IDC].&amp;[153815]"/>
            <x15:cachedUniqueName index="4143" name="[Tabela2].[IDC].&amp;[154265]"/>
            <x15:cachedUniqueName index="4144" name="[Tabela2].[IDC].&amp;[154436]"/>
            <x15:cachedUniqueName index="4145" name="[Tabela2].[IDC].&amp;[154874]"/>
            <x15:cachedUniqueName index="4146" name="[Tabela2].[IDC].&amp;[155502]"/>
            <x15:cachedUniqueName index="4147" name="[Tabela2].[IDC].&amp;[156010]"/>
            <x15:cachedUniqueName index="4148" name="[Tabela2].[IDC].&amp;[156629]"/>
            <x15:cachedUniqueName index="4149" name="[Tabela2].[IDC].&amp;[156631]"/>
            <x15:cachedUniqueName index="4150" name="[Tabela2].[IDC].&amp;[157399]"/>
            <x15:cachedUniqueName index="4151" name="[Tabela2].[IDC].&amp;[165235]"/>
            <x15:cachedUniqueName index="4152" name="[Tabela2].[IDC].&amp;[165814]"/>
            <x15:cachedUniqueName index="4153" name="[Tabela2].[IDC].&amp;[166060]"/>
            <x15:cachedUniqueName index="4154" name="[Tabela2].[IDC].&amp;[166673]"/>
            <x15:cachedUniqueName index="4155" name="[Tabela2].[IDC].&amp;[167608]"/>
            <x15:cachedUniqueName index="4156" name="[Tabela2].[IDC].&amp;[168442]"/>
            <x15:cachedUniqueName index="4157" name="[Tabela2].[IDC].&amp;[169134]"/>
            <x15:cachedUniqueName index="4158" name="[Tabela2].[IDC].&amp;[169138]"/>
            <x15:cachedUniqueName index="4159" name="[Tabela2].[IDC].&amp;[169996]"/>
            <x15:cachedUniqueName index="4160" name="[Tabela2].[IDC].&amp;[170463]"/>
            <x15:cachedUniqueName index="4161" name="[Tabela2].[IDC].&amp;[171229]"/>
            <x15:cachedUniqueName index="4162" name="[Tabela2].[IDC].&amp;[171260]"/>
            <x15:cachedUniqueName index="4163" name="[Tabela2].[IDC].&amp;[171438]"/>
            <x15:cachedUniqueName index="4164" name="[Tabela2].[IDC].&amp;[171641]"/>
            <x15:cachedUniqueName index="4165" name="[Tabela2].[IDC].&amp;[171681]"/>
            <x15:cachedUniqueName index="4166" name="[Tabela2].[IDC].&amp;[172461]"/>
            <x15:cachedUniqueName index="4167" name="[Tabela2].[IDC].&amp;[172502]"/>
            <x15:cachedUniqueName index="4168" name="[Tabela2].[IDC].&amp;[175259]"/>
            <x15:cachedUniqueName index="4169" name="[Tabela2].[IDC].&amp;[175393]"/>
            <x15:cachedUniqueName index="4170" name="[Tabela2].[IDC].&amp;[175689]"/>
            <x15:cachedUniqueName index="4171" name="[Tabela2].[IDC].&amp;[175691]"/>
            <x15:cachedUniqueName index="4172" name="[Tabela2].[IDC].&amp;[175752]"/>
            <x15:cachedUniqueName index="4173" name="[Tabela2].[IDC].&amp;[176283]"/>
            <x15:cachedUniqueName index="4174" name="[Tabela2].[IDC].&amp;[176564]"/>
            <x15:cachedUniqueName index="4175" name="[Tabela2].[IDC].&amp;[176692]"/>
            <x15:cachedUniqueName index="4176" name="[Tabela2].[IDC].&amp;[177630]"/>
            <x15:cachedUniqueName index="4177" name="[Tabela2].[IDC].&amp;[178056]"/>
            <x15:cachedUniqueName index="4178" name="[Tabela2].[IDC].&amp;[178288]"/>
            <x15:cachedUniqueName index="4179" name="[Tabela2].[IDC].&amp;[178312]"/>
            <x15:cachedUniqueName index="4180" name="[Tabela2].[IDC].&amp;[178924]"/>
            <x15:cachedUniqueName index="4181" name="[Tabela2].[IDC].&amp;[178991]"/>
            <x15:cachedUniqueName index="4182" name="[Tabela2].[IDC].&amp;[179515]"/>
            <x15:cachedUniqueName index="4183" name="[Tabela2].[IDC].&amp;[179584]"/>
            <x15:cachedUniqueName index="4184" name="[Tabela2].[IDC].&amp;[179906]"/>
            <x15:cachedUniqueName index="4185" name="[Tabela2].[IDC].&amp;[180148]"/>
            <x15:cachedUniqueName index="4186" name="[Tabela2].[IDC].&amp;[180527]"/>
            <x15:cachedUniqueName index="4187" name="[Tabela2].[IDC].&amp;[180797]"/>
            <x15:cachedUniqueName index="4188" name="[Tabela2].[IDC].&amp;[180949]"/>
            <x15:cachedUniqueName index="4189" name="[Tabela2].[IDC].&amp;[181427]"/>
            <x15:cachedUniqueName index="4190" name="[Tabela2].[IDC].&amp;[182902]"/>
            <x15:cachedUniqueName index="4191" name="[Tabela2].[IDC].&amp;[183830]"/>
            <x15:cachedUniqueName index="4192" name="[Tabela2].[IDC].&amp;[183943]"/>
            <x15:cachedUniqueName index="4193" name="[Tabela2].[IDC].&amp;[185120]"/>
            <x15:cachedUniqueName index="4194" name="[Tabela2].[IDC].&amp;[185215]"/>
            <x15:cachedUniqueName index="4195" name="[Tabela2].[IDC].&amp;[186828]"/>
            <x15:cachedUniqueName index="4196" name="[Tabela2].[IDC].&amp;[187546]"/>
            <x15:cachedUniqueName index="4197" name="[Tabela2].[IDC].&amp;[187595]"/>
            <x15:cachedUniqueName index="4198" name="[Tabela2].[IDC].&amp;[187855]"/>
            <x15:cachedUniqueName index="4199" name="[Tabela2].[IDC].&amp;[188087]"/>
            <x15:cachedUniqueName index="4200" name="[Tabela2].[IDC].&amp;[188514]"/>
            <x15:cachedUniqueName index="4201" name="[Tabela2].[IDC].&amp;[188769]"/>
            <x15:cachedUniqueName index="4202" name="[Tabela2].[IDC].&amp;[188784]"/>
            <x15:cachedUniqueName index="4203" name="[Tabela2].[IDC].&amp;[189142]"/>
            <x15:cachedUniqueName index="4204" name="[Tabela2].[IDC].&amp;[189230]"/>
            <x15:cachedUniqueName index="4205" name="[Tabela2].[IDC].&amp;[189330]"/>
            <x15:cachedUniqueName index="4206" name="[Tabela2].[IDC].&amp;[189711]"/>
            <x15:cachedUniqueName index="4207" name="[Tabela2].[IDC].&amp;[189777]"/>
            <x15:cachedUniqueName index="4208" name="[Tabela2].[IDC].&amp;[189927]"/>
            <x15:cachedUniqueName index="4209" name="[Tabela2].[IDC].&amp;[190065]"/>
            <x15:cachedUniqueName index="4210" name="[Tabela2].[IDC].&amp;[190129]"/>
            <x15:cachedUniqueName index="4211" name="[Tabela2].[IDC].&amp;[191444]"/>
            <x15:cachedUniqueName index="4212" name="[Tabela2].[IDC].&amp;[191815]"/>
            <x15:cachedUniqueName index="4213" name="[Tabela2].[IDC].&amp;[51592]"/>
            <x15:cachedUniqueName index="4214" name="[Tabela2].[IDC].&amp;[52317]"/>
            <x15:cachedUniqueName index="4215" name="[Tabela2].[IDC].&amp;[53091]"/>
            <x15:cachedUniqueName index="4216" name="[Tabela2].[IDC].&amp;[54086]"/>
            <x15:cachedUniqueName index="4217" name="[Tabela2].[IDC].&amp;[55228]"/>
            <x15:cachedUniqueName index="4218" name="[Tabela2].[IDC].&amp;[60927]"/>
            <x15:cachedUniqueName index="4219" name="[Tabela2].[IDC].&amp;[61376]"/>
            <x15:cachedUniqueName index="4220" name="[Tabela2].[IDC].&amp;[63465]"/>
            <x15:cachedUniqueName index="4221" name="[Tabela2].[IDC].&amp;[67713]"/>
            <x15:cachedUniqueName index="4222" name="[Tabela2].[IDC].&amp;[69130]"/>
            <x15:cachedUniqueName index="4223" name="[Tabela2].[IDC].&amp;[69238]"/>
            <x15:cachedUniqueName index="4224" name="[Tabela2].[IDC].&amp;[73764]"/>
            <x15:cachedUniqueName index="4225" name="[Tabela2].[IDC].&amp;[73853]"/>
            <x15:cachedUniqueName index="4226" name="[Tabela2].[IDC].&amp;[74020]"/>
            <x15:cachedUniqueName index="4227" name="[Tabela2].[IDC].&amp;[74286]"/>
            <x15:cachedUniqueName index="4228" name="[Tabela2].[IDC].&amp;[74371]"/>
            <x15:cachedUniqueName index="4229" name="[Tabela2].[IDC].&amp;[75882]"/>
            <x15:cachedUniqueName index="4230" name="[Tabela2].[IDC].&amp;[77721]"/>
            <x15:cachedUniqueName index="4231" name="[Tabela2].[IDC].&amp;[79008]"/>
            <x15:cachedUniqueName index="4232" name="[Tabela2].[IDC].&amp;[82641]"/>
            <x15:cachedUniqueName index="4233" name="[Tabela2].[IDC].&amp;[84279]"/>
            <x15:cachedUniqueName index="4234" name="[Tabela2].[IDC].&amp;[84313]"/>
            <x15:cachedUniqueName index="4235" name="[Tabela2].[IDC].&amp;[84419]"/>
            <x15:cachedUniqueName index="4236" name="[Tabela2].[IDC].&amp;[84621]"/>
            <x15:cachedUniqueName index="4237" name="[Tabela2].[IDC].&amp;[87247]"/>
            <x15:cachedUniqueName index="4238" name="[Tabela2].[IDC].&amp;[87825]"/>
            <x15:cachedUniqueName index="4239" name="[Tabela2].[IDC].&amp;[91933]"/>
            <x15:cachedUniqueName index="4240" name="[Tabela2].[IDC].&amp;[99083]"/>
            <x15:cachedUniqueName index="4241" name="[Tabela2].[IDC].&amp;[102288]"/>
            <x15:cachedUniqueName index="4242" name="[Tabela2].[IDC].&amp;[103493]"/>
            <x15:cachedUniqueName index="4243" name="[Tabela2].[IDC].&amp;[104136]"/>
            <x15:cachedUniqueName index="4244" name="[Tabela2].[IDC].&amp;[106767]"/>
            <x15:cachedUniqueName index="4245" name="[Tabela2].[IDC].&amp;[110816]"/>
            <x15:cachedUniqueName index="4246" name="[Tabela2].[IDC].&amp;[111726]"/>
            <x15:cachedUniqueName index="4247" name="[Tabela2].[IDC].&amp;[114787]"/>
            <x15:cachedUniqueName index="4248" name="[Tabela2].[IDC].&amp;[118132]"/>
            <x15:cachedUniqueName index="4249" name="[Tabela2].[IDC].&amp;[120885]"/>
            <x15:cachedUniqueName index="4250" name="[Tabela2].[IDC].&amp;[126440]"/>
            <x15:cachedUniqueName index="4251" name="[Tabela2].[IDC].&amp;[126650]"/>
            <x15:cachedUniqueName index="4252" name="[Tabela2].[IDC].&amp;[128211]"/>
            <x15:cachedUniqueName index="4253" name="[Tabela2].[IDC].&amp;[130178]"/>
            <x15:cachedUniqueName index="4254" name="[Tabela2].[IDC].&amp;[132940]"/>
            <x15:cachedUniqueName index="4255" name="[Tabela2].[IDC].&amp;[135852]"/>
            <x15:cachedUniqueName index="4256" name="[Tabela2].[IDC].&amp;[139156]"/>
            <x15:cachedUniqueName index="4257" name="[Tabela2].[IDC].&amp;[139321]"/>
            <x15:cachedUniqueName index="4258" name="[Tabela2].[IDC].&amp;[141150]"/>
            <x15:cachedUniqueName index="4259" name="[Tabela2].[IDC].&amp;[141563]"/>
            <x15:cachedUniqueName index="4260" name="[Tabela2].[IDC].&amp;[141579]"/>
            <x15:cachedUniqueName index="4261" name="[Tabela2].[IDC].&amp;[145665]"/>
            <x15:cachedUniqueName index="4262" name="[Tabela2].[IDC].&amp;[150281]"/>
            <x15:cachedUniqueName index="4263" name="[Tabela2].[IDC].&amp;[151201]"/>
            <x15:cachedUniqueName index="4264" name="[Tabela2].[IDC].&amp;[151500]"/>
            <x15:cachedUniqueName index="4265" name="[Tabela2].[IDC].&amp;[154547]"/>
            <x15:cachedUniqueName index="4266" name="[Tabela2].[IDC].&amp;[154594]"/>
            <x15:cachedUniqueName index="4267" name="[Tabela2].[IDC].&amp;[155030]"/>
            <x15:cachedUniqueName index="4268" name="[Tabela2].[IDC].&amp;[162319]"/>
            <x15:cachedUniqueName index="4269" name="[Tabela2].[IDC].&amp;[163041]"/>
            <x15:cachedUniqueName index="4270" name="[Tabela2].[IDC].&amp;[164366]"/>
            <x15:cachedUniqueName index="4271" name="[Tabela2].[IDC].&amp;[164972]"/>
            <x15:cachedUniqueName index="4272" name="[Tabela2].[IDC].&amp;[165584]"/>
            <x15:cachedUniqueName index="4273" name="[Tabela2].[IDC].&amp;[168612]"/>
            <x15:cachedUniqueName index="4274" name="[Tabela2].[IDC].&amp;[169179]"/>
            <x15:cachedUniqueName index="4275" name="[Tabela2].[IDC].&amp;[169242]"/>
            <x15:cachedUniqueName index="4276" name="[Tabela2].[IDC].&amp;[170577]"/>
            <x15:cachedUniqueName index="4277" name="[Tabela2].[IDC].&amp;[170718]"/>
            <x15:cachedUniqueName index="4278" name="[Tabela2].[IDC].&amp;[170934]"/>
            <x15:cachedUniqueName index="4279" name="[Tabela2].[IDC].&amp;[171208]"/>
            <x15:cachedUniqueName index="4280" name="[Tabela2].[IDC].&amp;[171714]"/>
            <x15:cachedUniqueName index="4281" name="[Tabela2].[IDC].&amp;[171917]"/>
            <x15:cachedUniqueName index="4282" name="[Tabela2].[IDC].&amp;[171934]"/>
            <x15:cachedUniqueName index="4283" name="[Tabela2].[IDC].&amp;[172321]"/>
            <x15:cachedUniqueName index="4284" name="[Tabela2].[IDC].&amp;[172445]"/>
            <x15:cachedUniqueName index="4285" name="[Tabela2].[IDC].&amp;[173596]"/>
            <x15:cachedUniqueName index="4286" name="[Tabela2].[IDC].&amp;[173600]"/>
            <x15:cachedUniqueName index="4287" name="[Tabela2].[IDC].&amp;[173921]"/>
            <x15:cachedUniqueName index="4288" name="[Tabela2].[IDC].&amp;[174826]"/>
            <x15:cachedUniqueName index="4289" name="[Tabela2].[IDC].&amp;[174876]"/>
            <x15:cachedUniqueName index="4290" name="[Tabela2].[IDC].&amp;[175265]"/>
            <x15:cachedUniqueName index="4291" name="[Tabela2].[IDC].&amp;[176089]"/>
            <x15:cachedUniqueName index="4292" name="[Tabela2].[IDC].&amp;[176294]"/>
            <x15:cachedUniqueName index="4293" name="[Tabela2].[IDC].&amp;[176351]"/>
            <x15:cachedUniqueName index="4294" name="[Tabela2].[IDC].&amp;[176954]"/>
            <x15:cachedUniqueName index="4295" name="[Tabela2].[IDC].&amp;[177227]"/>
            <x15:cachedUniqueName index="4296" name="[Tabela2].[IDC].&amp;[177421]"/>
            <x15:cachedUniqueName index="4297" name="[Tabela2].[IDC].&amp;[177464]"/>
            <x15:cachedUniqueName index="4298" name="[Tabela2].[IDC].&amp;[177577]"/>
            <x15:cachedUniqueName index="4299" name="[Tabela2].[IDC].&amp;[179438]"/>
            <x15:cachedUniqueName index="4300" name="[Tabela2].[IDC].&amp;[179519]"/>
            <x15:cachedUniqueName index="4301" name="[Tabela2].[IDC].&amp;[179520]"/>
            <x15:cachedUniqueName index="4302" name="[Tabela2].[IDC].&amp;[179580]"/>
            <x15:cachedUniqueName index="4303" name="[Tabela2].[IDC].&amp;[179617]"/>
            <x15:cachedUniqueName index="4304" name="[Tabela2].[IDC].&amp;[180494]"/>
            <x15:cachedUniqueName index="4305" name="[Tabela2].[IDC].&amp;[180509]"/>
            <x15:cachedUniqueName index="4306" name="[Tabela2].[IDC].&amp;[180643]"/>
            <x15:cachedUniqueName index="4307" name="[Tabela2].[IDC].&amp;[180678]"/>
            <x15:cachedUniqueName index="4308" name="[Tabela2].[IDC].&amp;[181056]"/>
            <x15:cachedUniqueName index="4309" name="[Tabela2].[IDC].&amp;[181241]"/>
            <x15:cachedUniqueName index="4310" name="[Tabela2].[IDC].&amp;[182577]"/>
            <x15:cachedUniqueName index="4311" name="[Tabela2].[IDC].&amp;[182851]"/>
            <x15:cachedUniqueName index="4312" name="[Tabela2].[IDC].&amp;[182929]"/>
            <x15:cachedUniqueName index="4313" name="[Tabela2].[IDC].&amp;[183237]"/>
            <x15:cachedUniqueName index="4314" name="[Tabela2].[IDC].&amp;[183238]"/>
            <x15:cachedUniqueName index="4315" name="[Tabela2].[IDC].&amp;[183264]"/>
            <x15:cachedUniqueName index="4316" name="[Tabela2].[IDC].&amp;[183426]"/>
            <x15:cachedUniqueName index="4317" name="[Tabela2].[IDC].&amp;[183453]"/>
            <x15:cachedUniqueName index="4318" name="[Tabela2].[IDC].&amp;[183470]"/>
            <x15:cachedUniqueName index="4319" name="[Tabela2].[IDC].&amp;[183472]"/>
            <x15:cachedUniqueName index="4320" name="[Tabela2].[IDC].&amp;[183492]"/>
            <x15:cachedUniqueName index="4321" name="[Tabela2].[IDC].&amp;[183559]"/>
            <x15:cachedUniqueName index="4322" name="[Tabela2].[IDC].&amp;[183594]"/>
            <x15:cachedUniqueName index="4323" name="[Tabela2].[IDC].&amp;[183626]"/>
            <x15:cachedUniqueName index="4324" name="[Tabela2].[IDC].&amp;[183641]"/>
            <x15:cachedUniqueName index="4325" name="[Tabela2].[IDC].&amp;[183738]"/>
            <x15:cachedUniqueName index="4326" name="[Tabela2].[IDC].&amp;[183767]"/>
            <x15:cachedUniqueName index="4327" name="[Tabela2].[IDC].&amp;[183819]"/>
            <x15:cachedUniqueName index="4328" name="[Tabela2].[IDC].&amp;[184041]"/>
            <x15:cachedUniqueName index="4329" name="[Tabela2].[IDC].&amp;[184065]"/>
            <x15:cachedUniqueName index="4330" name="[Tabela2].[IDC].&amp;[184086]"/>
            <x15:cachedUniqueName index="4331" name="[Tabela2].[IDC].&amp;[184237]"/>
            <x15:cachedUniqueName index="4332" name="[Tabela2].[IDC].&amp;[184257]"/>
            <x15:cachedUniqueName index="4333" name="[Tabela2].[IDC].&amp;[184362]"/>
            <x15:cachedUniqueName index="4334" name="[Tabela2].[IDC].&amp;[184538]"/>
            <x15:cachedUniqueName index="4335" name="[Tabela2].[IDC].&amp;[184624]"/>
            <x15:cachedUniqueName index="4336" name="[Tabela2].[IDC].&amp;[184629]"/>
            <x15:cachedUniqueName index="4337" name="[Tabela2].[IDC].&amp;[184851]"/>
            <x15:cachedUniqueName index="4338" name="[Tabela2].[IDC].&amp;[184926]"/>
            <x15:cachedUniqueName index="4339" name="[Tabela2].[IDC].&amp;[185406]"/>
            <x15:cachedUniqueName index="4340" name="[Tabela2].[IDC].&amp;[185429]"/>
            <x15:cachedUniqueName index="4341" name="[Tabela2].[IDC].&amp;[185439]"/>
            <x15:cachedUniqueName index="4342" name="[Tabela2].[IDC].&amp;[185573]"/>
            <x15:cachedUniqueName index="4343" name="[Tabela2].[IDC].&amp;[185899]"/>
            <x15:cachedUniqueName index="4344" name="[Tabela2].[IDC].&amp;[186154]"/>
            <x15:cachedUniqueName index="4345" name="[Tabela2].[IDC].&amp;[186235]"/>
            <x15:cachedUniqueName index="4346" name="[Tabela2].[IDC].&amp;[186511]"/>
            <x15:cachedUniqueName index="4347" name="[Tabela2].[IDC].&amp;[186780]"/>
            <x15:cachedUniqueName index="4348" name="[Tabela2].[IDC].&amp;[186808]"/>
            <x15:cachedUniqueName index="4349" name="[Tabela2].[IDC].&amp;[186963]"/>
            <x15:cachedUniqueName index="4350" name="[Tabela2].[IDC].&amp;[187216]"/>
            <x15:cachedUniqueName index="4351" name="[Tabela2].[IDC].&amp;[187525]"/>
            <x15:cachedUniqueName index="4352" name="[Tabela2].[IDC].&amp;[187550]"/>
            <x15:cachedUniqueName index="4353" name="[Tabela2].[IDC].&amp;[187698]"/>
            <x15:cachedUniqueName index="4354" name="[Tabela2].[IDC].&amp;[187868]"/>
            <x15:cachedUniqueName index="4355" name="[Tabela2].[IDC].&amp;[187872]"/>
            <x15:cachedUniqueName index="4356" name="[Tabela2].[IDC].&amp;[188015]"/>
            <x15:cachedUniqueName index="4357" name="[Tabela2].[IDC].&amp;[188101]"/>
            <x15:cachedUniqueName index="4358" name="[Tabela2].[IDC].&amp;[188162]"/>
            <x15:cachedUniqueName index="4359" name="[Tabela2].[IDC].&amp;[188260]"/>
            <x15:cachedUniqueName index="4360" name="[Tabela2].[IDC].&amp;[188299]"/>
            <x15:cachedUniqueName index="4361" name="[Tabela2].[IDC].&amp;[188300]"/>
            <x15:cachedUniqueName index="4362" name="[Tabela2].[IDC].&amp;[189251]"/>
            <x15:cachedUniqueName index="4363" name="[Tabela2].[IDC].&amp;[189389]"/>
            <x15:cachedUniqueName index="4364" name="[Tabela2].[IDC].&amp;[189435]"/>
            <x15:cachedUniqueName index="4365" name="[Tabela2].[IDC].&amp;[189457]"/>
            <x15:cachedUniqueName index="4366" name="[Tabela2].[IDC].&amp;[189496]"/>
            <x15:cachedUniqueName index="4367" name="[Tabela2].[IDC].&amp;[189672]"/>
            <x15:cachedUniqueName index="4368" name="[Tabela2].[IDC].&amp;[189741]"/>
            <x15:cachedUniqueName index="4369" name="[Tabela2].[IDC].&amp;[189935]"/>
            <x15:cachedUniqueName index="4370" name="[Tabela2].[IDC].&amp;[189955]"/>
            <x15:cachedUniqueName index="4371" name="[Tabela2].[IDC].&amp;[190378]"/>
            <x15:cachedUniqueName index="4372" name="[Tabela2].[IDC].&amp;[190420]"/>
            <x15:cachedUniqueName index="4373" name="[Tabela2].[IDC].&amp;[190658]"/>
            <x15:cachedUniqueName index="4374" name="[Tabela2].[IDC].&amp;[190886]"/>
            <x15:cachedUniqueName index="4375" name="[Tabela2].[IDC].&amp;[190892]"/>
            <x15:cachedUniqueName index="4376" name="[Tabela2].[IDC].&amp;[191534]"/>
            <x15:cachedUniqueName index="4377" name="[Tabela2].[IDC].&amp;[191536]"/>
            <x15:cachedUniqueName index="4378" name="[Tabela2].[IDC].&amp;[191546]"/>
            <x15:cachedUniqueName index="4379" name="[Tabela2].[IDC].&amp;[191547]"/>
            <x15:cachedUniqueName index="4380" name="[Tabela2].[IDC].&amp;[191724]"/>
            <x15:cachedUniqueName index="4381" name="[Tabela2].[IDC].&amp;[191742]"/>
            <x15:cachedUniqueName index="4382" name="[Tabela2].[IDC].&amp;[191795]"/>
            <x15:cachedUniqueName index="4383" name="[Tabela2].[IDC].&amp;[192047]"/>
            <x15:cachedUniqueName index="4384" name="[Tabela2].[IDC].&amp;[192169]"/>
            <x15:cachedUniqueName index="4385" name="[Tabela2].[IDC].&amp;[48977]"/>
            <x15:cachedUniqueName index="4386" name="[Tabela2].[IDC].&amp;[49022]"/>
            <x15:cachedUniqueName index="4387" name="[Tabela2].[IDC].&amp;[49382]"/>
            <x15:cachedUniqueName index="4388" name="[Tabela2].[IDC].&amp;[50415]"/>
            <x15:cachedUniqueName index="4389" name="[Tabela2].[IDC].&amp;[51162]"/>
            <x15:cachedUniqueName index="4390" name="[Tabela2].[IDC].&amp;[51578]"/>
            <x15:cachedUniqueName index="4391" name="[Tabela2].[IDC].&amp;[51624]"/>
            <x15:cachedUniqueName index="4392" name="[Tabela2].[IDC].&amp;[52708]"/>
            <x15:cachedUniqueName index="4393" name="[Tabela2].[IDC].&amp;[53319]"/>
            <x15:cachedUniqueName index="4394" name="[Tabela2].[IDC].&amp;[53807]"/>
            <x15:cachedUniqueName index="4395" name="[Tabela2].[IDC].&amp;[56775]"/>
            <x15:cachedUniqueName index="4396" name="[Tabela2].[IDC].&amp;[57232]"/>
            <x15:cachedUniqueName index="4397" name="[Tabela2].[IDC].&amp;[57237]"/>
            <x15:cachedUniqueName index="4398" name="[Tabela2].[IDC].&amp;[59642]"/>
            <x15:cachedUniqueName index="4399" name="[Tabela2].[IDC].&amp;[59725]"/>
            <x15:cachedUniqueName index="4400" name="[Tabela2].[IDC].&amp;[59882]"/>
            <x15:cachedUniqueName index="4401" name="[Tabela2].[IDC].&amp;[60039]"/>
            <x15:cachedUniqueName index="4402" name="[Tabela2].[IDC].&amp;[60530]"/>
            <x15:cachedUniqueName index="4403" name="[Tabela2].[IDC].&amp;[60721]"/>
            <x15:cachedUniqueName index="4404" name="[Tabela2].[IDC].&amp;[62456]"/>
            <x15:cachedUniqueName index="4405" name="[Tabela2].[IDC].&amp;[62801]"/>
            <x15:cachedUniqueName index="4406" name="[Tabela2].[IDC].&amp;[63308]"/>
            <x15:cachedUniqueName index="4407" name="[Tabela2].[IDC].&amp;[63685]"/>
            <x15:cachedUniqueName index="4408" name="[Tabela2].[IDC].&amp;[63922]"/>
            <x15:cachedUniqueName index="4409" name="[Tabela2].[IDC].&amp;[66561]"/>
            <x15:cachedUniqueName index="4410" name="[Tabela2].[IDC].&amp;[67991]"/>
            <x15:cachedUniqueName index="4411" name="[Tabela2].[IDC].&amp;[73632]"/>
            <x15:cachedUniqueName index="4412" name="[Tabela2].[IDC].&amp;[74923]"/>
            <x15:cachedUniqueName index="4413" name="[Tabela2].[IDC].&amp;[81045]"/>
            <x15:cachedUniqueName index="4414" name="[Tabela2].[IDC].&amp;[87109]"/>
            <x15:cachedUniqueName index="4415" name="[Tabela2].[IDC].&amp;[87833]"/>
            <x15:cachedUniqueName index="4416" name="[Tabela2].[IDC].&amp;[88715]"/>
            <x15:cachedUniqueName index="4417" name="[Tabela2].[IDC].&amp;[89694]"/>
            <x15:cachedUniqueName index="4418" name="[Tabela2].[IDC].&amp;[92557]"/>
            <x15:cachedUniqueName index="4419" name="[Tabela2].[IDC].&amp;[94973]"/>
            <x15:cachedUniqueName index="4420" name="[Tabela2].[IDC].&amp;[97776]"/>
            <x15:cachedUniqueName index="4421" name="[Tabela2].[IDC].&amp;[106122]"/>
            <x15:cachedUniqueName index="4422" name="[Tabela2].[IDC].&amp;[106698]"/>
            <x15:cachedUniqueName index="4423" name="[Tabela2].[IDC].&amp;[107122]"/>
            <x15:cachedUniqueName index="4424" name="[Tabela2].[IDC].&amp;[107442]"/>
            <x15:cachedUniqueName index="4425" name="[Tabela2].[IDC].&amp;[109724]"/>
            <x15:cachedUniqueName index="4426" name="[Tabela2].[IDC].&amp;[111304]"/>
            <x15:cachedUniqueName index="4427" name="[Tabela2].[IDC].&amp;[114755]"/>
            <x15:cachedUniqueName index="4428" name="[Tabela2].[IDC].&amp;[116407]"/>
            <x15:cachedUniqueName index="4429" name="[Tabela2].[IDC].&amp;[117753]"/>
            <x15:cachedUniqueName index="4430" name="[Tabela2].[IDC].&amp;[117758]"/>
            <x15:cachedUniqueName index="4431" name="[Tabela2].[IDC].&amp;[117840]"/>
            <x15:cachedUniqueName index="4432" name="[Tabela2].[IDC].&amp;[117963]"/>
            <x15:cachedUniqueName index="4433" name="[Tabela2].[IDC].&amp;[118470]"/>
            <x15:cachedUniqueName index="4434" name="[Tabela2].[IDC].&amp;[118523]"/>
            <x15:cachedUniqueName index="4435" name="[Tabela2].[IDC].&amp;[121026]"/>
            <x15:cachedUniqueName index="4436" name="[Tabela2].[IDC].&amp;[121530]"/>
            <x15:cachedUniqueName index="4437" name="[Tabela2].[IDC].&amp;[123195]"/>
            <x15:cachedUniqueName index="4438" name="[Tabela2].[IDC].&amp;[124686]"/>
            <x15:cachedUniqueName index="4439" name="[Tabela2].[IDC].&amp;[124845]"/>
            <x15:cachedUniqueName index="4440" name="[Tabela2].[IDC].&amp;[125309]"/>
            <x15:cachedUniqueName index="4441" name="[Tabela2].[IDC].&amp;[130154]"/>
            <x15:cachedUniqueName index="4442" name="[Tabela2].[IDC].&amp;[135800]"/>
            <x15:cachedUniqueName index="4443" name="[Tabela2].[IDC].&amp;[136484]"/>
            <x15:cachedUniqueName index="4444" name="[Tabela2].[IDC].&amp;[138279]"/>
            <x15:cachedUniqueName index="4445" name="[Tabela2].[IDC].&amp;[148510]"/>
            <x15:cachedUniqueName index="4446" name="[Tabela2].[IDC].&amp;[148786]"/>
            <x15:cachedUniqueName index="4447" name="[Tabela2].[IDC].&amp;[149474]"/>
            <x15:cachedUniqueName index="4448" name="[Tabela2].[IDC].&amp;[153353]"/>
            <x15:cachedUniqueName index="4449" name="[Tabela2].[IDC].&amp;[153985]"/>
            <x15:cachedUniqueName index="4450" name="[Tabela2].[IDC].&amp;[154330]"/>
            <x15:cachedUniqueName index="4451" name="[Tabela2].[IDC].&amp;[155316]"/>
            <x15:cachedUniqueName index="4452" name="[Tabela2].[IDC].&amp;[156243]"/>
            <x15:cachedUniqueName index="4453" name="[Tabela2].[IDC].&amp;[156331]"/>
            <x15:cachedUniqueName index="4454" name="[Tabela2].[IDC].&amp;[156880]"/>
            <x15:cachedUniqueName index="4455" name="[Tabela2].[IDC].&amp;[159861]"/>
            <x15:cachedUniqueName index="4456" name="[Tabela2].[IDC].&amp;[165052]"/>
            <x15:cachedUniqueName index="4457" name="[Tabela2].[IDC].&amp;[165588]"/>
            <x15:cachedUniqueName index="4458" name="[Tabela2].[IDC].&amp;[165782]"/>
            <x15:cachedUniqueName index="4459" name="[Tabela2].[IDC].&amp;[166802]"/>
            <x15:cachedUniqueName index="4460" name="[Tabela2].[IDC].&amp;[166835]"/>
            <x15:cachedUniqueName index="4461" name="[Tabela2].[IDC].&amp;[166872]"/>
            <x15:cachedUniqueName index="4462" name="[Tabela2].[IDC].&amp;[167201]"/>
            <x15:cachedUniqueName index="4463" name="[Tabela2].[IDC].&amp;[168887]"/>
            <x15:cachedUniqueName index="4464" name="[Tabela2].[IDC].&amp;[169181]"/>
            <x15:cachedUniqueName index="4465" name="[Tabela2].[IDC].&amp;[169837]"/>
            <x15:cachedUniqueName index="4466" name="[Tabela2].[IDC].&amp;[169981]"/>
            <x15:cachedUniqueName index="4467" name="[Tabela2].[IDC].&amp;[170101]"/>
            <x15:cachedUniqueName index="4468" name="[Tabela2].[IDC].&amp;[170511]"/>
            <x15:cachedUniqueName index="4469" name="[Tabela2].[IDC].&amp;[170604]"/>
            <x15:cachedUniqueName index="4470" name="[Tabela2].[IDC].&amp;[171204]"/>
            <x15:cachedUniqueName index="4471" name="[Tabela2].[IDC].&amp;[171506]"/>
            <x15:cachedUniqueName index="4472" name="[Tabela2].[IDC].&amp;[171686]"/>
            <x15:cachedUniqueName index="4473" name="[Tabela2].[IDC].&amp;[171797]"/>
            <x15:cachedUniqueName index="4474" name="[Tabela2].[IDC].&amp;[172566]"/>
            <x15:cachedUniqueName index="4475" name="[Tabela2].[IDC].&amp;[172574]"/>
            <x15:cachedUniqueName index="4476" name="[Tabela2].[IDC].&amp;[172600]"/>
            <x15:cachedUniqueName index="4477" name="[Tabela2].[IDC].&amp;[172669]"/>
            <x15:cachedUniqueName index="4478" name="[Tabela2].[IDC].&amp;[173448]"/>
            <x15:cachedUniqueName index="4479" name="[Tabela2].[IDC].&amp;[173466]"/>
            <x15:cachedUniqueName index="4480" name="[Tabela2].[IDC].&amp;[174241]"/>
            <x15:cachedUniqueName index="4481" name="[Tabela2].[IDC].&amp;[175254]"/>
            <x15:cachedUniqueName index="4482" name="[Tabela2].[IDC].&amp;[175437]"/>
            <x15:cachedUniqueName index="4483" name="[Tabela2].[IDC].&amp;[175610]"/>
            <x15:cachedUniqueName index="4484" name="[Tabela2].[IDC].&amp;[175711]"/>
            <x15:cachedUniqueName index="4485" name="[Tabela2].[IDC].&amp;[176148]"/>
            <x15:cachedUniqueName index="4486" name="[Tabela2].[IDC].&amp;[176170]"/>
            <x15:cachedUniqueName index="4487" name="[Tabela2].[IDC].&amp;[176367]"/>
            <x15:cachedUniqueName index="4488" name="[Tabela2].[IDC].&amp;[176456]"/>
            <x15:cachedUniqueName index="4489" name="[Tabela2].[IDC].&amp;[176517]"/>
            <x15:cachedUniqueName index="4490" name="[Tabela2].[IDC].&amp;[176522]"/>
            <x15:cachedUniqueName index="4491" name="[Tabela2].[IDC].&amp;[176581]"/>
            <x15:cachedUniqueName index="4492" name="[Tabela2].[IDC].&amp;[176592]"/>
            <x15:cachedUniqueName index="4493" name="[Tabela2].[IDC].&amp;[176772]"/>
            <x15:cachedUniqueName index="4494" name="[Tabela2].[IDC].&amp;[177389]"/>
            <x15:cachedUniqueName index="4495" name="[Tabela2].[IDC].&amp;[177648]"/>
            <x15:cachedUniqueName index="4496" name="[Tabela2].[IDC].&amp;[178171]"/>
            <x15:cachedUniqueName index="4497" name="[Tabela2].[IDC].&amp;[178407]"/>
            <x15:cachedUniqueName index="4498" name="[Tabela2].[IDC].&amp;[178540]"/>
            <x15:cachedUniqueName index="4499" name="[Tabela2].[IDC].&amp;[179309]"/>
            <x15:cachedUniqueName index="4500" name="[Tabela2].[IDC].&amp;[179337]"/>
            <x15:cachedUniqueName index="4501" name="[Tabela2].[IDC].&amp;[179456]"/>
            <x15:cachedUniqueName index="4502" name="[Tabela2].[IDC].&amp;[179654]"/>
            <x15:cachedUniqueName index="4503" name="[Tabela2].[IDC].&amp;[179800]"/>
            <x15:cachedUniqueName index="4504" name="[Tabela2].[IDC].&amp;[179847]"/>
            <x15:cachedUniqueName index="4505" name="[Tabela2].[IDC].&amp;[181011]"/>
            <x15:cachedUniqueName index="4506" name="[Tabela2].[IDC].&amp;[181522]"/>
            <x15:cachedUniqueName index="4507" name="[Tabela2].[IDC].&amp;[181851]"/>
            <x15:cachedUniqueName index="4508" name="[Tabela2].[IDC].&amp;[182144]"/>
            <x15:cachedUniqueName index="4509" name="[Tabela2].[IDC].&amp;[182673]"/>
            <x15:cachedUniqueName index="4510" name="[Tabela2].[IDC].&amp;[183413]"/>
            <x15:cachedUniqueName index="4511" name="[Tabela2].[IDC].&amp;[183441]"/>
            <x15:cachedUniqueName index="4512" name="[Tabela2].[IDC].&amp;[183655]"/>
            <x15:cachedUniqueName index="4513" name="[Tabela2].[IDC].&amp;[183720]"/>
            <x15:cachedUniqueName index="4514" name="[Tabela2].[IDC].&amp;[184033]"/>
            <x15:cachedUniqueName index="4515" name="[Tabela2].[IDC].&amp;[184192]"/>
            <x15:cachedUniqueName index="4516" name="[Tabela2].[IDC].&amp;[184235]"/>
            <x15:cachedUniqueName index="4517" name="[Tabela2].[IDC].&amp;[184340]"/>
            <x15:cachedUniqueName index="4518" name="[Tabela2].[IDC].&amp;[184402]"/>
            <x15:cachedUniqueName index="4519" name="[Tabela2].[IDC].&amp;[184580]"/>
            <x15:cachedUniqueName index="4520" name="[Tabela2].[IDC].&amp;[185227]"/>
            <x15:cachedUniqueName index="4521" name="[Tabela2].[IDC].&amp;[185263]"/>
            <x15:cachedUniqueName index="4522" name="[Tabela2].[IDC].&amp;[185606]"/>
            <x15:cachedUniqueName index="4523" name="[Tabela2].[IDC].&amp;[185635]"/>
            <x15:cachedUniqueName index="4524" name="[Tabela2].[IDC].&amp;[185652]"/>
            <x15:cachedUniqueName index="4525" name="[Tabela2].[IDC].&amp;[185860]"/>
            <x15:cachedUniqueName index="4526" name="[Tabela2].[IDC].&amp;[186031]"/>
            <x15:cachedUniqueName index="4527" name="[Tabela2].[IDC].&amp;[186069]"/>
            <x15:cachedUniqueName index="4528" name="[Tabela2].[IDC].&amp;[186310]"/>
            <x15:cachedUniqueName index="4529" name="[Tabela2].[IDC].&amp;[186367]"/>
            <x15:cachedUniqueName index="4530" name="[Tabela2].[IDC].&amp;[186421]"/>
            <x15:cachedUniqueName index="4531" name="[Tabela2].[IDC].&amp;[186422]"/>
            <x15:cachedUniqueName index="4532" name="[Tabela2].[IDC].&amp;[186432]"/>
            <x15:cachedUniqueName index="4533" name="[Tabela2].[IDC].&amp;[186481]"/>
            <x15:cachedUniqueName index="4534" name="[Tabela2].[IDC].&amp;[186539]"/>
            <x15:cachedUniqueName index="4535" name="[Tabela2].[IDC].&amp;[186556]"/>
            <x15:cachedUniqueName index="4536" name="[Tabela2].[IDC].&amp;[186761]"/>
            <x15:cachedUniqueName index="4537" name="[Tabela2].[IDC].&amp;[186914]"/>
            <x15:cachedUniqueName index="4538" name="[Tabela2].[IDC].&amp;[187406]"/>
            <x15:cachedUniqueName index="4539" name="[Tabela2].[IDC].&amp;[187708]"/>
            <x15:cachedUniqueName index="4540" name="[Tabela2].[IDC].&amp;[187724]"/>
            <x15:cachedUniqueName index="4541" name="[Tabela2].[IDC].&amp;[187745]"/>
            <x15:cachedUniqueName index="4542" name="[Tabela2].[IDC].&amp;[187772]"/>
            <x15:cachedUniqueName index="4543" name="[Tabela2].[IDC].&amp;[187880]"/>
            <x15:cachedUniqueName index="4544" name="[Tabela2].[IDC].&amp;[188284]"/>
            <x15:cachedUniqueName index="4545" name="[Tabela2].[IDC].&amp;[188743]"/>
            <x15:cachedUniqueName index="4546" name="[Tabela2].[IDC].&amp;[188744]"/>
            <x15:cachedUniqueName index="4547" name="[Tabela2].[IDC].&amp;[188870]"/>
            <x15:cachedUniqueName index="4548" name="[Tabela2].[IDC].&amp;[188970]"/>
            <x15:cachedUniqueName index="4549" name="[Tabela2].[IDC].&amp;[189766]"/>
            <x15:cachedUniqueName index="4550" name="[Tabela2].[IDC].&amp;[189779]"/>
            <x15:cachedUniqueName index="4551" name="[Tabela2].[IDC].&amp;[189905]"/>
            <x15:cachedUniqueName index="4552" name="[Tabela2].[IDC].&amp;[189920]"/>
            <x15:cachedUniqueName index="4553" name="[Tabela2].[IDC].&amp;[189931]"/>
            <x15:cachedUniqueName index="4554" name="[Tabela2].[IDC].&amp;[190012]"/>
            <x15:cachedUniqueName index="4555" name="[Tabela2].[IDC].&amp;[190030]"/>
            <x15:cachedUniqueName index="4556" name="[Tabela2].[IDC].&amp;[190176]"/>
            <x15:cachedUniqueName index="4557" name="[Tabela2].[IDC].&amp;[190202]"/>
            <x15:cachedUniqueName index="4558" name="[Tabela2].[IDC].&amp;[190366]"/>
            <x15:cachedUniqueName index="4559" name="[Tabela2].[IDC].&amp;[190397]"/>
            <x15:cachedUniqueName index="4560" name="[Tabela2].[IDC].&amp;[190807]"/>
            <x15:cachedUniqueName index="4561" name="[Tabela2].[IDC].&amp;[190881]"/>
            <x15:cachedUniqueName index="4562" name="[Tabela2].[IDC].&amp;[190930]"/>
            <x15:cachedUniqueName index="4563" name="[Tabela2].[IDC].&amp;[191273]"/>
            <x15:cachedUniqueName index="4564" name="[Tabela2].[IDC].&amp;[191358]"/>
            <x15:cachedUniqueName index="4565" name="[Tabela2].[IDC].&amp;[191383]"/>
            <x15:cachedUniqueName index="4566" name="[Tabela2].[IDC].&amp;[191521]"/>
            <x15:cachedUniqueName index="4567" name="[Tabela2].[IDC].&amp;[191548]"/>
            <x15:cachedUniqueName index="4568" name="[Tabela2].[IDC].&amp;[191573]"/>
            <x15:cachedUniqueName index="4569" name="[Tabela2].[IDC].&amp;[191629]"/>
            <x15:cachedUniqueName index="4570" name="[Tabela2].[IDC].&amp;[191631]"/>
            <x15:cachedUniqueName index="4571" name="[Tabela2].[IDC].&amp;[191713]"/>
            <x15:cachedUniqueName index="4572" name="[Tabela2].[IDC].&amp;[191957]"/>
            <x15:cachedUniqueName index="4573" name="[Tabela2].[IDC].&amp;[192120]"/>
            <x15:cachedUniqueName index="4574" name="[Tabela2].[IDC].&amp;[192139]"/>
            <x15:cachedUniqueName index="4575" name="[Tabela2].[IDC].&amp;[48890]"/>
            <x15:cachedUniqueName index="4576" name="[Tabela2].[IDC].&amp;[49350]"/>
            <x15:cachedUniqueName index="4577" name="[Tabela2].[IDC].&amp;[50261]"/>
            <x15:cachedUniqueName index="4578" name="[Tabela2].[IDC].&amp;[50397]"/>
            <x15:cachedUniqueName index="4579" name="[Tabela2].[IDC].&amp;[51018]"/>
            <x15:cachedUniqueName index="4580" name="[Tabela2].[IDC].&amp;[51355]"/>
            <x15:cachedUniqueName index="4581" name="[Tabela2].[IDC].&amp;[51411]"/>
            <x15:cachedUniqueName index="4582" name="[Tabela2].[IDC].&amp;[53046]"/>
            <x15:cachedUniqueName index="4583" name="[Tabela2].[IDC].&amp;[53280]"/>
            <x15:cachedUniqueName index="4584" name="[Tabela2].[IDC].&amp;[53778]"/>
            <x15:cachedUniqueName index="4585" name="[Tabela2].[IDC].&amp;[54265]"/>
            <x15:cachedUniqueName index="4586" name="[Tabela2].[IDC].&amp;[54977]"/>
            <x15:cachedUniqueName index="4587" name="[Tabela2].[IDC].&amp;[55677]"/>
            <x15:cachedUniqueName index="4588" name="[Tabela2].[IDC].&amp;[55967]"/>
            <x15:cachedUniqueName index="4589" name="[Tabela2].[IDC].&amp;[59054]"/>
            <x15:cachedUniqueName index="4590" name="[Tabela2].[IDC].&amp;[59431]"/>
            <x15:cachedUniqueName index="4591" name="[Tabela2].[IDC].&amp;[60240]"/>
            <x15:cachedUniqueName index="4592" name="[Tabela2].[IDC].&amp;[63194]"/>
            <x15:cachedUniqueName index="4593" name="[Tabela2].[IDC].&amp;[67814]"/>
            <x15:cachedUniqueName index="4594" name="[Tabela2].[IDC].&amp;[69170]"/>
            <x15:cachedUniqueName index="4595" name="[Tabela2].[IDC].&amp;[71362]"/>
            <x15:cachedUniqueName index="4596" name="[Tabela2].[IDC].&amp;[71688]"/>
            <x15:cachedUniqueName index="4597" name="[Tabela2].[IDC].&amp;[71803]"/>
            <x15:cachedUniqueName index="4598" name="[Tabela2].[IDC].&amp;[72411]"/>
            <x15:cachedUniqueName index="4599" name="[Tabela2].[IDC].&amp;[72449]"/>
            <x15:cachedUniqueName index="4600" name="[Tabela2].[IDC].&amp;[80319]"/>
            <x15:cachedUniqueName index="4601" name="[Tabela2].[IDC].&amp;[81753]"/>
            <x15:cachedUniqueName index="4602" name="[Tabela2].[IDC].&amp;[83962]"/>
            <x15:cachedUniqueName index="4603" name="[Tabela2].[IDC].&amp;[86444]"/>
            <x15:cachedUniqueName index="4604" name="[Tabela2].[IDC].&amp;[86893]"/>
            <x15:cachedUniqueName index="4605" name="[Tabela2].[IDC].&amp;[97989]"/>
            <x15:cachedUniqueName index="4606" name="[Tabela2].[IDC].&amp;[98861]"/>
            <x15:cachedUniqueName index="4607" name="[Tabela2].[IDC].&amp;[99468]"/>
            <x15:cachedUniqueName index="4608" name="[Tabela2].[IDC].&amp;[100049]"/>
            <x15:cachedUniqueName index="4609" name="[Tabela2].[IDC].&amp;[106829]"/>
            <x15:cachedUniqueName index="4610" name="[Tabela2].[IDC].&amp;[107013]"/>
            <x15:cachedUniqueName index="4611" name="[Tabela2].[IDC].&amp;[107779]"/>
            <x15:cachedUniqueName index="4612" name="[Tabela2].[IDC].&amp;[115186]"/>
            <x15:cachedUniqueName index="4613" name="[Tabela2].[IDC].&amp;[116962]"/>
            <x15:cachedUniqueName index="4614" name="[Tabela2].[IDC].&amp;[118069]"/>
            <x15:cachedUniqueName index="4615" name="[Tabela2].[IDC].&amp;[123319]"/>
            <x15:cachedUniqueName index="4616" name="[Tabela2].[IDC].&amp;[125989]"/>
            <x15:cachedUniqueName index="4617" name="[Tabela2].[IDC].&amp;[130328]"/>
            <x15:cachedUniqueName index="4618" name="[Tabela2].[IDC].&amp;[133876]"/>
            <x15:cachedUniqueName index="4619" name="[Tabela2].[IDC].&amp;[134064]"/>
            <x15:cachedUniqueName index="4620" name="[Tabela2].[IDC].&amp;[138371]"/>
            <x15:cachedUniqueName index="4621" name="[Tabela2].[IDC].&amp;[139851]"/>
            <x15:cachedUniqueName index="4622" name="[Tabela2].[IDC].&amp;[140432]"/>
            <x15:cachedUniqueName index="4623" name="[Tabela2].[IDC].&amp;[141242]"/>
            <x15:cachedUniqueName index="4624" name="[Tabela2].[IDC].&amp;[145574]"/>
            <x15:cachedUniqueName index="4625" name="[Tabela2].[IDC].&amp;[148617]"/>
            <x15:cachedUniqueName index="4626" name="[Tabela2].[IDC].&amp;[150007]"/>
            <x15:cachedUniqueName index="4627" name="[Tabela2].[IDC].&amp;[151902]"/>
            <x15:cachedUniqueName index="4628" name="[Tabela2].[IDC].&amp;[152530]"/>
            <x15:cachedUniqueName index="4629" name="[Tabela2].[IDC].&amp;[156666]"/>
            <x15:cachedUniqueName index="4630" name="[Tabela2].[IDC].&amp;[156671]"/>
            <x15:cachedUniqueName index="4631" name="[Tabela2].[IDC].&amp;[158202]"/>
            <x15:cachedUniqueName index="4632" name="[Tabela2].[IDC].&amp;[159943]"/>
            <x15:cachedUniqueName index="4633" name="[Tabela2].[IDC].&amp;[160475]"/>
            <x15:cachedUniqueName index="4634" name="[Tabela2].[IDC].&amp;[162364]"/>
            <x15:cachedUniqueName index="4635" name="[Tabela2].[IDC].&amp;[162384]"/>
            <x15:cachedUniqueName index="4636" name="[Tabela2].[IDC].&amp;[163133]"/>
            <x15:cachedUniqueName index="4637" name="[Tabela2].[IDC].&amp;[164313]"/>
            <x15:cachedUniqueName index="4638" name="[Tabela2].[IDC].&amp;[165506]"/>
            <x15:cachedUniqueName index="4639" name="[Tabela2].[IDC].&amp;[167819]"/>
            <x15:cachedUniqueName index="4640" name="[Tabela2].[IDC].&amp;[168394]"/>
            <x15:cachedUniqueName index="4641" name="[Tabela2].[IDC].&amp;[170300]"/>
            <x15:cachedUniqueName index="4642" name="[Tabela2].[IDC].&amp;[170392]"/>
            <x15:cachedUniqueName index="4643" name="[Tabela2].[IDC].&amp;[170774]"/>
            <x15:cachedUniqueName index="4644" name="[Tabela2].[IDC].&amp;[171810]"/>
            <x15:cachedUniqueName index="4645" name="[Tabela2].[IDC].&amp;[171948]"/>
            <x15:cachedUniqueName index="4646" name="[Tabela2].[IDC].&amp;[172192]"/>
            <x15:cachedUniqueName index="4647" name="[Tabela2].[IDC].&amp;[173869]"/>
            <x15:cachedUniqueName index="4648" name="[Tabela2].[IDC].&amp;[175574]"/>
            <x15:cachedUniqueName index="4649" name="[Tabela2].[IDC].&amp;[175962]"/>
            <x15:cachedUniqueName index="4650" name="[Tabela2].[IDC].&amp;[176774]"/>
            <x15:cachedUniqueName index="4651" name="[Tabela2].[IDC].&amp;[177395]"/>
            <x15:cachedUniqueName index="4652" name="[Tabela2].[IDC].&amp;[177807]"/>
            <x15:cachedUniqueName index="4653" name="[Tabela2].[IDC].&amp;[178092]"/>
            <x15:cachedUniqueName index="4654" name="[Tabela2].[IDC].&amp;[179416]"/>
            <x15:cachedUniqueName index="4655" name="[Tabela2].[IDC].&amp;[179443]"/>
            <x15:cachedUniqueName index="4656" name="[Tabela2].[IDC].&amp;[179468]"/>
            <x15:cachedUniqueName index="4657" name="[Tabela2].[IDC].&amp;[179785]"/>
            <x15:cachedUniqueName index="4658" name="[Tabela2].[IDC].&amp;[179842]"/>
            <x15:cachedUniqueName index="4659" name="[Tabela2].[IDC].&amp;[179859]"/>
            <x15:cachedUniqueName index="4660" name="[Tabela2].[IDC].&amp;[180415]"/>
            <x15:cachedUniqueName index="4661" name="[Tabela2].[IDC].&amp;[180528]"/>
            <x15:cachedUniqueName index="4662" name="[Tabela2].[IDC].&amp;[180844]"/>
            <x15:cachedUniqueName index="4663" name="[Tabela2].[IDC].&amp;[181479]"/>
            <x15:cachedUniqueName index="4664" name="[Tabela2].[IDC].&amp;[181629]"/>
            <x15:cachedUniqueName index="4665" name="[Tabela2].[IDC].&amp;[182092]"/>
            <x15:cachedUniqueName index="4666" name="[Tabela2].[IDC].&amp;[182964]"/>
            <x15:cachedUniqueName index="4667" name="[Tabela2].[IDC].&amp;[183301]"/>
            <x15:cachedUniqueName index="4668" name="[Tabela2].[IDC].&amp;[183854]"/>
            <x15:cachedUniqueName index="4669" name="[Tabela2].[IDC].&amp;[183997]"/>
            <x15:cachedUniqueName index="4670" name="[Tabela2].[IDC].&amp;[183998]"/>
            <x15:cachedUniqueName index="4671" name="[Tabela2].[IDC].&amp;[184019]"/>
            <x15:cachedUniqueName index="4672" name="[Tabela2].[IDC].&amp;[184928]"/>
            <x15:cachedUniqueName index="4673" name="[Tabela2].[IDC].&amp;[185053]"/>
            <x15:cachedUniqueName index="4674" name="[Tabela2].[IDC].&amp;[185387]"/>
            <x15:cachedUniqueName index="4675" name="[Tabela2].[IDC].&amp;[185452]"/>
            <x15:cachedUniqueName index="4676" name="[Tabela2].[IDC].&amp;[185466]"/>
            <x15:cachedUniqueName index="4677" name="[Tabela2].[IDC].&amp;[185525]"/>
            <x15:cachedUniqueName index="4678" name="[Tabela2].[IDC].&amp;[185678]"/>
            <x15:cachedUniqueName index="4679" name="[Tabela2].[IDC].&amp;[185772]"/>
            <x15:cachedUniqueName index="4680" name="[Tabela2].[IDC].&amp;[185842]"/>
            <x15:cachedUniqueName index="4681" name="[Tabela2].[IDC].&amp;[185995]"/>
            <x15:cachedUniqueName index="4682" name="[Tabela2].[IDC].&amp;[186944]"/>
            <x15:cachedUniqueName index="4683" name="[Tabela2].[IDC].&amp;[187143]"/>
            <x15:cachedUniqueName index="4684" name="[Tabela2].[IDC].&amp;[187158]"/>
            <x15:cachedUniqueName index="4685" name="[Tabela2].[IDC].&amp;[187371]"/>
            <x15:cachedUniqueName index="4686" name="[Tabela2].[IDC].&amp;[187522]"/>
            <x15:cachedUniqueName index="4687" name="[Tabela2].[IDC].&amp;[188027]"/>
            <x15:cachedUniqueName index="4688" name="[Tabela2].[IDC].&amp;[188161]"/>
            <x15:cachedUniqueName index="4689" name="[Tabela2].[IDC].&amp;[188404]"/>
            <x15:cachedUniqueName index="4690" name="[Tabela2].[IDC].&amp;[188658]"/>
            <x15:cachedUniqueName index="4691" name="[Tabela2].[IDC].&amp;[188811]"/>
            <x15:cachedUniqueName index="4692" name="[Tabela2].[IDC].&amp;[188856]"/>
            <x15:cachedUniqueName index="4693" name="[Tabela2].[IDC].&amp;[188921]"/>
            <x15:cachedUniqueName index="4694" name="[Tabela2].[IDC].&amp;[188942]"/>
            <x15:cachedUniqueName index="4695" name="[Tabela2].[IDC].&amp;[188983]"/>
            <x15:cachedUniqueName index="4696" name="[Tabela2].[IDC].&amp;[188998]"/>
            <x15:cachedUniqueName index="4697" name="[Tabela2].[IDC].&amp;[189390]"/>
            <x15:cachedUniqueName index="4698" name="[Tabela2].[IDC].&amp;[189621]"/>
            <x15:cachedUniqueName index="4699" name="[Tabela2].[IDC].&amp;[189743]"/>
            <x15:cachedUniqueName index="4700" name="[Tabela2].[IDC].&amp;[189928]"/>
            <x15:cachedUniqueName index="4701" name="[Tabela2].[IDC].&amp;[189956]"/>
            <x15:cachedUniqueName index="4702" name="[Tabela2].[IDC].&amp;[189958]"/>
            <x15:cachedUniqueName index="4703" name="[Tabela2].[IDC].&amp;[190375]"/>
            <x15:cachedUniqueName index="4704" name="[Tabela2].[IDC].&amp;[190390]"/>
            <x15:cachedUniqueName index="4705" name="[Tabela2].[IDC].&amp;[190978]"/>
            <x15:cachedUniqueName index="4706" name="[Tabela2].[IDC].&amp;[191223]"/>
            <x15:cachedUniqueName index="4707" name="[Tabela2].[IDC].&amp;[191236]"/>
            <x15:cachedUniqueName index="4708" name="[Tabela2].[IDC].&amp;[191245]"/>
            <x15:cachedUniqueName index="4709" name="[Tabela2].[IDC].&amp;[191287]"/>
            <x15:cachedUniqueName index="4710" name="[Tabela2].[IDC].&amp;[191332]"/>
            <x15:cachedUniqueName index="4711" name="[Tabela2].[IDC].&amp;[191347]"/>
            <x15:cachedUniqueName index="4712" name="[Tabela2].[IDC].&amp;[191447]"/>
            <x15:cachedUniqueName index="4713" name="[Tabela2].[IDC].&amp;[191611]"/>
            <x15:cachedUniqueName index="4714" name="[Tabela2].[IDC].&amp;[191848]"/>
            <x15:cachedUniqueName index="4715" name="[Tabela2].[IDC].&amp;[191898]"/>
            <x15:cachedUniqueName index="4716" name="[Tabela2].[IDC].&amp;[191966]"/>
            <x15:cachedUniqueName index="4717" name="[Tabela2].[IDC].&amp;[192150]"/>
            <x15:cachedUniqueName index="4718" name="[Tabela2].[IDC].&amp;[192178]"/>
            <x15:cachedUniqueName index="4719" name="[Tabela2].[IDC].&amp;[49355]"/>
            <x15:cachedUniqueName index="4720" name="[Tabela2].[IDC].&amp;[49504]"/>
            <x15:cachedUniqueName index="4721" name="[Tabela2].[IDC].&amp;[49671]"/>
            <x15:cachedUniqueName index="4722" name="[Tabela2].[IDC].&amp;[49712]"/>
            <x15:cachedUniqueName index="4723" name="[Tabela2].[IDC].&amp;[49776]"/>
            <x15:cachedUniqueName index="4724" name="[Tabela2].[IDC].&amp;[49777]"/>
            <x15:cachedUniqueName index="4725" name="[Tabela2].[IDC].&amp;[50010]"/>
            <x15:cachedUniqueName index="4726" name="[Tabela2].[IDC].&amp;[50712]"/>
            <x15:cachedUniqueName index="4727" name="[Tabela2].[IDC].&amp;[50715]"/>
            <x15:cachedUniqueName index="4728" name="[Tabela2].[IDC].&amp;[51377]"/>
            <x15:cachedUniqueName index="4729" name="[Tabela2].[IDC].&amp;[51543]"/>
            <x15:cachedUniqueName index="4730" name="[Tabela2].[IDC].&amp;[51610]"/>
            <x15:cachedUniqueName index="4731" name="[Tabela2].[IDC].&amp;[51620]"/>
            <x15:cachedUniqueName index="4732" name="[Tabela2].[IDC].&amp;[52059]"/>
            <x15:cachedUniqueName index="4733" name="[Tabela2].[IDC].&amp;[52365]"/>
            <x15:cachedUniqueName index="4734" name="[Tabela2].[IDC].&amp;[52452]"/>
            <x15:cachedUniqueName index="4735" name="[Tabela2].[IDC].&amp;[52599]"/>
            <x15:cachedUniqueName index="4736" name="[Tabela2].[IDC].&amp;[52611]"/>
            <x15:cachedUniqueName index="4737" name="[Tabela2].[IDC].&amp;[52676]"/>
            <x15:cachedUniqueName index="4738" name="[Tabela2].[IDC].&amp;[54192]"/>
            <x15:cachedUniqueName index="4739" name="[Tabela2].[IDC].&amp;[54330]"/>
            <x15:cachedUniqueName index="4740" name="[Tabela2].[IDC].&amp;[55790]"/>
            <x15:cachedUniqueName index="4741" name="[Tabela2].[IDC].&amp;[55946]"/>
            <x15:cachedUniqueName index="4742" name="[Tabela2].[IDC].&amp;[56065]"/>
            <x15:cachedUniqueName index="4743" name="[Tabela2].[IDC].&amp;[57300]"/>
            <x15:cachedUniqueName index="4744" name="[Tabela2].[IDC].&amp;[59205]"/>
            <x15:cachedUniqueName index="4745" name="[Tabela2].[IDC].&amp;[62533]"/>
            <x15:cachedUniqueName index="4746" name="[Tabela2].[IDC].&amp;[62794]"/>
            <x15:cachedUniqueName index="4747" name="[Tabela2].[IDC].&amp;[63475]"/>
            <x15:cachedUniqueName index="4748" name="[Tabela2].[IDC].&amp;[69222]"/>
            <x15:cachedUniqueName index="4749" name="[Tabela2].[IDC].&amp;[75281]"/>
            <x15:cachedUniqueName index="4750" name="[Tabela2].[IDC].&amp;[78789]"/>
            <x15:cachedUniqueName index="4751" name="[Tabela2].[IDC].&amp;[80736]"/>
            <x15:cachedUniqueName index="4752" name="[Tabela2].[IDC].&amp;[82535]"/>
            <x15:cachedUniqueName index="4753" name="[Tabela2].[IDC].&amp;[88726]"/>
            <x15:cachedUniqueName index="4754" name="[Tabela2].[IDC].&amp;[89987]"/>
            <x15:cachedUniqueName index="4755" name="[Tabela2].[IDC].&amp;[107127]"/>
            <x15:cachedUniqueName index="4756" name="[Tabela2].[IDC].&amp;[107578]"/>
            <x15:cachedUniqueName index="4757" name="[Tabela2].[IDC].&amp;[109099]"/>
            <x15:cachedUniqueName index="4758" name="[Tabela2].[IDC].&amp;[113015]"/>
            <x15:cachedUniqueName index="4759" name="[Tabela2].[IDC].&amp;[114959]"/>
            <x15:cachedUniqueName index="4760" name="[Tabela2].[IDC].&amp;[115827]"/>
            <x15:cachedUniqueName index="4761" name="[Tabela2].[IDC].&amp;[117401]"/>
            <x15:cachedUniqueName index="4762" name="[Tabela2].[IDC].&amp;[119845]"/>
            <x15:cachedUniqueName index="4763" name="[Tabela2].[IDC].&amp;[125509]"/>
            <x15:cachedUniqueName index="4764" name="[Tabela2].[IDC].&amp;[130727]"/>
            <x15:cachedUniqueName index="4765" name="[Tabela2].[IDC].&amp;[134789]"/>
            <x15:cachedUniqueName index="4766" name="[Tabela2].[IDC].&amp;[138396]"/>
            <x15:cachedUniqueName index="4767" name="[Tabela2].[IDC].&amp;[138555]"/>
            <x15:cachedUniqueName index="4768" name="[Tabela2].[IDC].&amp;[141973]"/>
            <x15:cachedUniqueName index="4769" name="[Tabela2].[IDC].&amp;[142138]"/>
            <x15:cachedUniqueName index="4770" name="[Tabela2].[IDC].&amp;[145620]"/>
            <x15:cachedUniqueName index="4771" name="[Tabela2].[IDC].&amp;[149074]"/>
            <x15:cachedUniqueName index="4772" name="[Tabela2].[IDC].&amp;[152725]"/>
            <x15:cachedUniqueName index="4773" name="[Tabela2].[IDC].&amp;[153312]"/>
            <x15:cachedUniqueName index="4774" name="[Tabela2].[IDC].&amp;[153424]"/>
            <x15:cachedUniqueName index="4775" name="[Tabela2].[IDC].&amp;[156515]"/>
            <x15:cachedUniqueName index="4776" name="[Tabela2].[IDC].&amp;[156553]"/>
            <x15:cachedUniqueName index="4777" name="[Tabela2].[IDC].&amp;[156761]"/>
            <x15:cachedUniqueName index="4778" name="[Tabela2].[IDC].&amp;[158521]"/>
            <x15:cachedUniqueName index="4779" name="[Tabela2].[IDC].&amp;[158965]"/>
            <x15:cachedUniqueName index="4780" name="[Tabela2].[IDC].&amp;[160349]"/>
            <x15:cachedUniqueName index="4781" name="[Tabela2].[IDC].&amp;[162530]"/>
            <x15:cachedUniqueName index="4782" name="[Tabela2].[IDC].&amp;[164111]"/>
            <x15:cachedUniqueName index="4783" name="[Tabela2].[IDC].&amp;[167101]"/>
            <x15:cachedUniqueName index="4784" name="[Tabela2].[IDC].&amp;[167587]"/>
            <x15:cachedUniqueName index="4785" name="[Tabela2].[IDC].&amp;[168839]"/>
            <x15:cachedUniqueName index="4786" name="[Tabela2].[IDC].&amp;[168872]"/>
            <x15:cachedUniqueName index="4787" name="[Tabela2].[IDC].&amp;[169917]"/>
            <x15:cachedUniqueName index="4788" name="[Tabela2].[IDC].&amp;[170054]"/>
            <x15:cachedUniqueName index="4789" name="[Tabela2].[IDC].&amp;[170150]"/>
            <x15:cachedUniqueName index="4790" name="[Tabela2].[IDC].&amp;[170217]"/>
            <x15:cachedUniqueName index="4791" name="[Tabela2].[IDC].&amp;[170318]"/>
            <x15:cachedUniqueName index="4792" name="[Tabela2].[IDC].&amp;[170517]"/>
            <x15:cachedUniqueName index="4793" name="[Tabela2].[IDC].&amp;[170775]"/>
            <x15:cachedUniqueName index="4794" name="[Tabela2].[IDC].&amp;[171759]"/>
            <x15:cachedUniqueName index="4795" name="[Tabela2].[IDC].&amp;[171965]"/>
            <x15:cachedUniqueName index="4796" name="[Tabela2].[IDC].&amp;[171987]"/>
            <x15:cachedUniqueName index="4797" name="[Tabela2].[IDC].&amp;[172076]"/>
            <x15:cachedUniqueName index="4798" name="[Tabela2].[IDC].&amp;[172643]"/>
            <x15:cachedUniqueName index="4799" name="[Tabela2].[IDC].&amp;[173577]"/>
            <x15:cachedUniqueName index="4800" name="[Tabela2].[IDC].&amp;[175517]"/>
            <x15:cachedUniqueName index="4801" name="[Tabela2].[IDC].&amp;[175877]"/>
            <x15:cachedUniqueName index="4802" name="[Tabela2].[IDC].&amp;[175888]"/>
            <x15:cachedUniqueName index="4803" name="[Tabela2].[IDC].&amp;[176300]"/>
            <x15:cachedUniqueName index="4804" name="[Tabela2].[IDC].&amp;[176583]"/>
            <x15:cachedUniqueName index="4805" name="[Tabela2].[IDC].&amp;[176782]"/>
            <x15:cachedUniqueName index="4806" name="[Tabela2].[IDC].&amp;[177377]"/>
            <x15:cachedUniqueName index="4807" name="[Tabela2].[IDC].&amp;[177455]"/>
            <x15:cachedUniqueName index="4808" name="[Tabela2].[IDC].&amp;[177582]"/>
            <x15:cachedUniqueName index="4809" name="[Tabela2].[IDC].&amp;[177676]"/>
            <x15:cachedUniqueName index="4810" name="[Tabela2].[IDC].&amp;[177731]"/>
            <x15:cachedUniqueName index="4811" name="[Tabela2].[IDC].&amp;[178333]"/>
            <x15:cachedUniqueName index="4812" name="[Tabela2].[IDC].&amp;[179233]"/>
            <x15:cachedUniqueName index="4813" name="[Tabela2].[IDC].&amp;[179958]"/>
            <x15:cachedUniqueName index="4814" name="[Tabela2].[IDC].&amp;[180568]"/>
            <x15:cachedUniqueName index="4815" name="[Tabela2].[IDC].&amp;[180610]"/>
            <x15:cachedUniqueName index="4816" name="[Tabela2].[IDC].&amp;[180686]"/>
            <x15:cachedUniqueName index="4817" name="[Tabela2].[IDC].&amp;[180753]"/>
            <x15:cachedUniqueName index="4818" name="[Tabela2].[IDC].&amp;[180755]"/>
            <x15:cachedUniqueName index="4819" name="[Tabela2].[IDC].&amp;[181019]"/>
            <x15:cachedUniqueName index="4820" name="[Tabela2].[IDC].&amp;[181166]"/>
            <x15:cachedUniqueName index="4821" name="[Tabela2].[IDC].&amp;[181301]"/>
            <x15:cachedUniqueName index="4822" name="[Tabela2].[IDC].&amp;[181542]"/>
            <x15:cachedUniqueName index="4823" name="[Tabela2].[IDC].&amp;[181976]"/>
            <x15:cachedUniqueName index="4824" name="[Tabela2].[IDC].&amp;[183157]"/>
            <x15:cachedUniqueName index="4825" name="[Tabela2].[IDC].&amp;[183313]"/>
            <x15:cachedUniqueName index="4826" name="[Tabela2].[IDC].&amp;[183392]"/>
            <x15:cachedUniqueName index="4827" name="[Tabela2].[IDC].&amp;[183520]"/>
            <x15:cachedUniqueName index="4828" name="[Tabela2].[IDC].&amp;[183606]"/>
            <x15:cachedUniqueName index="4829" name="[Tabela2].[IDC].&amp;[183607]"/>
            <x15:cachedUniqueName index="4830" name="[Tabela2].[IDC].&amp;[183936]"/>
            <x15:cachedUniqueName index="4831" name="[Tabela2].[IDC].&amp;[184014]"/>
            <x15:cachedUniqueName index="4832" name="[Tabela2].[IDC].&amp;[184393]"/>
            <x15:cachedUniqueName index="4833" name="[Tabela2].[IDC].&amp;[184420]"/>
            <x15:cachedUniqueName index="4834" name="[Tabela2].[IDC].&amp;[184484]"/>
            <x15:cachedUniqueName index="4835" name="[Tabela2].[IDC].&amp;[184489]"/>
            <x15:cachedUniqueName index="4836" name="[Tabela2].[IDC].&amp;[184532]"/>
            <x15:cachedUniqueName index="4837" name="[Tabela2].[IDC].&amp;[184765]"/>
            <x15:cachedUniqueName index="4838" name="[Tabela2].[IDC].&amp;[185221]"/>
            <x15:cachedUniqueName index="4839" name="[Tabela2].[IDC].&amp;[185514]"/>
            <x15:cachedUniqueName index="4840" name="[Tabela2].[IDC].&amp;[185815]"/>
            <x15:cachedUniqueName index="4841" name="[Tabela2].[IDC].&amp;[185996]"/>
            <x15:cachedUniqueName index="4842" name="[Tabela2].[IDC].&amp;[186208]"/>
            <x15:cachedUniqueName index="4843" name="[Tabela2].[IDC].&amp;[186487]"/>
            <x15:cachedUniqueName index="4844" name="[Tabela2].[IDC].&amp;[186649]"/>
            <x15:cachedUniqueName index="4845" name="[Tabela2].[IDC].&amp;[186704]"/>
            <x15:cachedUniqueName index="4846" name="[Tabela2].[IDC].&amp;[186877]"/>
            <x15:cachedUniqueName index="4847" name="[Tabela2].[IDC].&amp;[186970]"/>
            <x15:cachedUniqueName index="4848" name="[Tabela2].[IDC].&amp;[187138]"/>
            <x15:cachedUniqueName index="4849" name="[Tabela2].[IDC].&amp;[187358]"/>
            <x15:cachedUniqueName index="4850" name="[Tabela2].[IDC].&amp;[187387]"/>
            <x15:cachedUniqueName index="4851" name="[Tabela2].[IDC].&amp;[187388]"/>
            <x15:cachedUniqueName index="4852" name="[Tabela2].[IDC].&amp;[187431]"/>
            <x15:cachedUniqueName index="4853" name="[Tabela2].[IDC].&amp;[187432]"/>
            <x15:cachedUniqueName index="4854" name="[Tabela2].[IDC].&amp;[187573]"/>
            <x15:cachedUniqueName index="4855" name="[Tabela2].[IDC].&amp;[187609]"/>
            <x15:cachedUniqueName index="4856" name="[Tabela2].[IDC].&amp;[187633]"/>
            <x15:cachedUniqueName index="4857" name="[Tabela2].[IDC].&amp;[188036]"/>
            <x15:cachedUniqueName index="4858" name="[Tabela2].[IDC].&amp;[188156]"/>
            <x15:cachedUniqueName index="4859" name="[Tabela2].[IDC].&amp;[188616]"/>
            <x15:cachedUniqueName index="4860" name="[Tabela2].[IDC].&amp;[188792]"/>
            <x15:cachedUniqueName index="4861" name="[Tabela2].[IDC].&amp;[188831]"/>
            <x15:cachedUniqueName index="4862" name="[Tabela2].[IDC].&amp;[189034]"/>
            <x15:cachedUniqueName index="4863" name="[Tabela2].[IDC].&amp;[189432]"/>
            <x15:cachedUniqueName index="4864" name="[Tabela2].[IDC].&amp;[189459]"/>
            <x15:cachedUniqueName index="4865" name="[Tabela2].[IDC].&amp;[189490]"/>
            <x15:cachedUniqueName index="4866" name="[Tabela2].[IDC].&amp;[189720]"/>
            <x15:cachedUniqueName index="4867" name="[Tabela2].[IDC].&amp;[189758]"/>
            <x15:cachedUniqueName index="4868" name="[Tabela2].[IDC].&amp;[189761]"/>
            <x15:cachedUniqueName index="4869" name="[Tabela2].[IDC].&amp;[189809]"/>
            <x15:cachedUniqueName index="4870" name="[Tabela2].[IDC].&amp;[189924]"/>
            <x15:cachedUniqueName index="4871" name="[Tabela2].[IDC].&amp;[189929]"/>
            <x15:cachedUniqueName index="4872" name="[Tabela2].[IDC].&amp;[189936]"/>
            <x15:cachedUniqueName index="4873" name="[Tabela2].[IDC].&amp;[190055]"/>
            <x15:cachedUniqueName index="4874" name="[Tabela2].[IDC].&amp;[190056]"/>
            <x15:cachedUniqueName index="4875" name="[Tabela2].[IDC].&amp;[190363]"/>
            <x15:cachedUniqueName index="4876" name="[Tabela2].[IDC].&amp;[190462]"/>
            <x15:cachedUniqueName index="4877" name="[Tabela2].[IDC].&amp;[190513]"/>
            <x15:cachedUniqueName index="4878" name="[Tabela2].[IDC].&amp;[190925]"/>
            <x15:cachedUniqueName index="4879" name="[Tabela2].[IDC].&amp;[190937]"/>
            <x15:cachedUniqueName index="4880" name="[Tabela2].[IDC].&amp;[191023]"/>
            <x15:cachedUniqueName index="4881" name="[Tabela2].[IDC].&amp;[191054]"/>
            <x15:cachedUniqueName index="4882" name="[Tabela2].[IDC].&amp;[191176]"/>
            <x15:cachedUniqueName index="4883" name="[Tabela2].[IDC].&amp;[191451]"/>
            <x15:cachedUniqueName index="4884" name="[Tabela2].[IDC].&amp;[191463]"/>
            <x15:cachedUniqueName index="4885" name="[Tabela2].[IDC].&amp;[191675]"/>
            <x15:cachedUniqueName index="4886" name="[Tabela2].[IDC].&amp;[191743]"/>
            <x15:cachedUniqueName index="4887" name="[Tabela2].[IDC].&amp;[191744]"/>
            <x15:cachedUniqueName index="4888" name="[Tabela2].[IDC].&amp;[191961]"/>
            <x15:cachedUniqueName index="4889" name="[Tabela2].[IDC].&amp;[192132]"/>
            <x15:cachedUniqueName index="4890" name="[Tabela2].[IDC].&amp;[192165]"/>
            <x15:cachedUniqueName index="4891" name="[Tabela2].[IDC].&amp;[49078]"/>
            <x15:cachedUniqueName index="4892" name="[Tabela2].[IDC].&amp;[49090]"/>
            <x15:cachedUniqueName index="4893" name="[Tabela2].[IDC].&amp;[49380]"/>
            <x15:cachedUniqueName index="4894" name="[Tabela2].[IDC].&amp;[49862]"/>
            <x15:cachedUniqueName index="4895" name="[Tabela2].[IDC].&amp;[50153]"/>
            <x15:cachedUniqueName index="4896" name="[Tabela2].[IDC].&amp;[50915]"/>
            <x15:cachedUniqueName index="4897" name="[Tabela2].[IDC].&amp;[50998]"/>
            <x15:cachedUniqueName index="4898" name="[Tabela2].[IDC].&amp;[51630]"/>
            <x15:cachedUniqueName index="4899" name="[Tabela2].[IDC].&amp;[52817]"/>
            <x15:cachedUniqueName index="4900" name="[Tabela2].[IDC].&amp;[53448]"/>
            <x15:cachedUniqueName index="4901" name="[Tabela2].[IDC].&amp;[54137]"/>
            <x15:cachedUniqueName index="4902" name="[Tabela2].[IDC].&amp;[54479]"/>
            <x15:cachedUniqueName index="4903" name="[Tabela2].[IDC].&amp;[55605]"/>
            <x15:cachedUniqueName index="4904" name="[Tabela2].[IDC].&amp;[55654]"/>
            <x15:cachedUniqueName index="4905" name="[Tabela2].[IDC].&amp;[55752]"/>
            <x15:cachedUniqueName index="4906" name="[Tabela2].[IDC].&amp;[55798]"/>
            <x15:cachedUniqueName index="4907" name="[Tabela2].[IDC].&amp;[56886]"/>
            <x15:cachedUniqueName index="4908" name="[Tabela2].[IDC].&amp;[57170]"/>
            <x15:cachedUniqueName index="4909" name="[Tabela2].[IDC].&amp;[57942]"/>
            <x15:cachedUniqueName index="4910" name="[Tabela2].[IDC].&amp;[59257]"/>
            <x15:cachedUniqueName index="4911" name="[Tabela2].[IDC].&amp;[59727]"/>
            <x15:cachedUniqueName index="4912" name="[Tabela2].[IDC].&amp;[60357]"/>
            <x15:cachedUniqueName index="4913" name="[Tabela2].[IDC].&amp;[60445]"/>
            <x15:cachedUniqueName index="4914" name="[Tabela2].[IDC].&amp;[60849]"/>
            <x15:cachedUniqueName index="4915" name="[Tabela2].[IDC].&amp;[62289]"/>
            <x15:cachedUniqueName index="4916" name="[Tabela2].[IDC].&amp;[62291]"/>
            <x15:cachedUniqueName index="4917" name="[Tabela2].[IDC].&amp;[63082]"/>
            <x15:cachedUniqueName index="4918" name="[Tabela2].[IDC].&amp;[64145]"/>
            <x15:cachedUniqueName index="4919" name="[Tabela2].[IDC].&amp;[65294]"/>
            <x15:cachedUniqueName index="4920" name="[Tabela2].[IDC].&amp;[70224]"/>
            <x15:cachedUniqueName index="4921" name="[Tabela2].[IDC].&amp;[72610]"/>
            <x15:cachedUniqueName index="4922" name="[Tabela2].[IDC].&amp;[72858]"/>
            <x15:cachedUniqueName index="4923" name="[Tabela2].[IDC].&amp;[76035]"/>
            <x15:cachedUniqueName index="4924" name="[Tabela2].[IDC].&amp;[78904]"/>
            <x15:cachedUniqueName index="4925" name="[Tabela2].[IDC].&amp;[81539]"/>
            <x15:cachedUniqueName index="4926" name="[Tabela2].[IDC].&amp;[81671]"/>
            <x15:cachedUniqueName index="4927" name="[Tabela2].[IDC].&amp;[82352]"/>
            <x15:cachedUniqueName index="4928" name="[Tabela2].[IDC].&amp;[84440]"/>
            <x15:cachedUniqueName index="4929" name="[Tabela2].[IDC].&amp;[87535]"/>
            <x15:cachedUniqueName index="4930" name="[Tabela2].[IDC].&amp;[89140]"/>
            <x15:cachedUniqueName index="4931" name="[Tabela2].[IDC].&amp;[90586]"/>
            <x15:cachedUniqueName index="4932" name="[Tabela2].[IDC].&amp;[93267]"/>
            <x15:cachedUniqueName index="4933" name="[Tabela2].[IDC].&amp;[98508]"/>
            <x15:cachedUniqueName index="4934" name="[Tabela2].[IDC].&amp;[100611]"/>
            <x15:cachedUniqueName index="4935" name="[Tabela2].[IDC].&amp;[100860]"/>
            <x15:cachedUniqueName index="4936" name="[Tabela2].[IDC].&amp;[101707]"/>
            <x15:cachedUniqueName index="4937" name="[Tabela2].[IDC].&amp;[105768]"/>
            <x15:cachedUniqueName index="4938" name="[Tabela2].[IDC].&amp;[106995]"/>
            <x15:cachedUniqueName index="4939" name="[Tabela2].[IDC].&amp;[111728]"/>
            <x15:cachedUniqueName index="4940" name="[Tabela2].[IDC].&amp;[114625]"/>
            <x15:cachedUniqueName index="4941" name="[Tabela2].[IDC].&amp;[117690]"/>
            <x15:cachedUniqueName index="4942" name="[Tabela2].[IDC].&amp;[127670]"/>
            <x15:cachedUniqueName index="4943" name="[Tabela2].[IDC].&amp;[129937]"/>
            <x15:cachedUniqueName index="4944" name="[Tabela2].[IDC].&amp;[130396]"/>
            <x15:cachedUniqueName index="4945" name="[Tabela2].[IDC].&amp;[130734]"/>
            <x15:cachedUniqueName index="4946" name="[Tabela2].[IDC].&amp;[133744]"/>
            <x15:cachedUniqueName index="4947" name="[Tabela2].[IDC].&amp;[135257]"/>
            <x15:cachedUniqueName index="4948" name="[Tabela2].[IDC].&amp;[137420]"/>
            <x15:cachedUniqueName index="4949" name="[Tabela2].[IDC].&amp;[138900]"/>
            <x15:cachedUniqueName index="4950" name="[Tabela2].[IDC].&amp;[139493]"/>
            <x15:cachedUniqueName index="4951" name="[Tabela2].[IDC].&amp;[144608]"/>
            <x15:cachedUniqueName index="4952" name="[Tabela2].[IDC].&amp;[144994]"/>
            <x15:cachedUniqueName index="4953" name="[Tabela2].[IDC].&amp;[145227]"/>
            <x15:cachedUniqueName index="4954" name="[Tabela2].[IDC].&amp;[145753]"/>
            <x15:cachedUniqueName index="4955" name="[Tabela2].[IDC].&amp;[148970]"/>
            <x15:cachedUniqueName index="4956" name="[Tabela2].[IDC].&amp;[149040]"/>
            <x15:cachedUniqueName index="4957" name="[Tabela2].[IDC].&amp;[149178]"/>
            <x15:cachedUniqueName index="4958" name="[Tabela2].[IDC].&amp;[151607]"/>
            <x15:cachedUniqueName index="4959" name="[Tabela2].[IDC].&amp;[151956]"/>
            <x15:cachedUniqueName index="4960" name="[Tabela2].[IDC].&amp;[154528]"/>
            <x15:cachedUniqueName index="4961" name="[Tabela2].[IDC].&amp;[155864]"/>
            <x15:cachedUniqueName index="4962" name="[Tabela2].[IDC].&amp;[156385]"/>
            <x15:cachedUniqueName index="4963" name="[Tabela2].[IDC].&amp;[157130]"/>
            <x15:cachedUniqueName index="4964" name="[Tabela2].[IDC].&amp;[158156]"/>
            <x15:cachedUniqueName index="4965" name="[Tabela2].[IDC].&amp;[158685]"/>
            <x15:cachedUniqueName index="4966" name="[Tabela2].[IDC].&amp;[159059]"/>
            <x15:cachedUniqueName index="4967" name="[Tabela2].[IDC].&amp;[162419]"/>
            <x15:cachedUniqueName index="4968" name="[Tabela2].[IDC].&amp;[164907]"/>
            <x15:cachedUniqueName index="4969" name="[Tabela2].[IDC].&amp;[165322]"/>
            <x15:cachedUniqueName index="4970" name="[Tabela2].[IDC].&amp;[166295]"/>
            <x15:cachedUniqueName index="4971" name="[Tabela2].[IDC].&amp;[166550]"/>
            <x15:cachedUniqueName index="4972" name="[Tabela2].[IDC].&amp;[168634]"/>
            <x15:cachedUniqueName index="4973" name="[Tabela2].[IDC].&amp;[170089]"/>
            <x15:cachedUniqueName index="4974" name="[Tabela2].[IDC].&amp;[170106]"/>
            <x15:cachedUniqueName index="4975" name="[Tabela2].[IDC].&amp;[170135]"/>
            <x15:cachedUniqueName index="4976" name="[Tabela2].[IDC].&amp;[170368]"/>
            <x15:cachedUniqueName index="4977" name="[Tabela2].[IDC].&amp;[170537]"/>
            <x15:cachedUniqueName index="4978" name="[Tabela2].[IDC].&amp;[171123]"/>
            <x15:cachedUniqueName index="4979" name="[Tabela2].[IDC].&amp;[171206]"/>
            <x15:cachedUniqueName index="4980" name="[Tabela2].[IDC].&amp;[171456]"/>
            <x15:cachedUniqueName index="4981" name="[Tabela2].[IDC].&amp;[171575]"/>
            <x15:cachedUniqueName index="4982" name="[Tabela2].[IDC].&amp;[171691]"/>
            <x15:cachedUniqueName index="4983" name="[Tabela2].[IDC].&amp;[171763]"/>
            <x15:cachedUniqueName index="4984" name="[Tabela2].[IDC].&amp;[171906]"/>
            <x15:cachedUniqueName index="4985" name="[Tabela2].[IDC].&amp;[172230]"/>
            <x15:cachedUniqueName index="4986" name="[Tabela2].[IDC].&amp;[173567]"/>
            <x15:cachedUniqueName index="4987" name="[Tabela2].[IDC].&amp;[173840]"/>
            <x15:cachedUniqueName index="4988" name="[Tabela2].[IDC].&amp;[173956]"/>
            <x15:cachedUniqueName index="4989" name="[Tabela2].[IDC].&amp;[176091]"/>
            <x15:cachedUniqueName index="4990" name="[Tabela2].[IDC].&amp;[176279]"/>
            <x15:cachedUniqueName index="4991" name="[Tabela2].[IDC].&amp;[176650]"/>
            <x15:cachedUniqueName index="4992" name="[Tabela2].[IDC].&amp;[177223]"/>
            <x15:cachedUniqueName index="4993" name="[Tabela2].[IDC].&amp;[177694]"/>
            <x15:cachedUniqueName index="4994" name="[Tabela2].[IDC].&amp;[178094]"/>
            <x15:cachedUniqueName index="4995" name="[Tabela2].[IDC].&amp;[178110]"/>
            <x15:cachedUniqueName index="4996" name="[Tabela2].[IDC].&amp;[179237]"/>
            <x15:cachedUniqueName index="4997" name="[Tabela2].[IDC].&amp;[179300]"/>
            <x15:cachedUniqueName index="4998" name="[Tabela2].[IDC].&amp;[179858]"/>
            <x15:cachedUniqueName index="4999" name="[Tabela2].[IDC].&amp;[180407]"/>
            <x15:cachedUniqueName index="5000" name="[Tabela2].[IDC].&amp;[180861]"/>
            <x15:cachedUniqueName index="5001" name="[Tabela2].[IDC].&amp;[181418]"/>
            <x15:cachedUniqueName index="5002" name="[Tabela2].[IDC].&amp;[181508]"/>
            <x15:cachedUniqueName index="5003" name="[Tabela2].[IDC].&amp;[181525]"/>
            <x15:cachedUniqueName index="5004" name="[Tabela2].[IDC].&amp;[181828]"/>
            <x15:cachedUniqueName index="5005" name="[Tabela2].[IDC].&amp;[182732]"/>
            <x15:cachedUniqueName index="5006" name="[Tabela2].[IDC].&amp;[182901]"/>
            <x15:cachedUniqueName index="5007" name="[Tabela2].[IDC].&amp;[182971]"/>
            <x15:cachedUniqueName index="5008" name="[Tabela2].[IDC].&amp;[183015]"/>
            <x15:cachedUniqueName index="5009" name="[Tabela2].[IDC].&amp;[183258]"/>
            <x15:cachedUniqueName index="5010" name="[Tabela2].[IDC].&amp;[183495]"/>
            <x15:cachedUniqueName index="5011" name="[Tabela2].[IDC].&amp;[183731]"/>
            <x15:cachedUniqueName index="5012" name="[Tabela2].[IDC].&amp;[183911]"/>
            <x15:cachedUniqueName index="5013" name="[Tabela2].[IDC].&amp;[184169]"/>
            <x15:cachedUniqueName index="5014" name="[Tabela2].[IDC].&amp;[184202]"/>
            <x15:cachedUniqueName index="5015" name="[Tabela2].[IDC].&amp;[184294]"/>
            <x15:cachedUniqueName index="5016" name="[Tabela2].[IDC].&amp;[184377]"/>
            <x15:cachedUniqueName index="5017" name="[Tabela2].[IDC].&amp;[184569]"/>
            <x15:cachedUniqueName index="5018" name="[Tabela2].[IDC].&amp;[184877]"/>
            <x15:cachedUniqueName index="5019" name="[Tabela2].[IDC].&amp;[185201]"/>
            <x15:cachedUniqueName index="5020" name="[Tabela2].[IDC].&amp;[186085]"/>
            <x15:cachedUniqueName index="5021" name="[Tabela2].[IDC].&amp;[186115]"/>
            <x15:cachedUniqueName index="5022" name="[Tabela2].[IDC].&amp;[186123]"/>
            <x15:cachedUniqueName index="5023" name="[Tabela2].[IDC].&amp;[186126]"/>
            <x15:cachedUniqueName index="5024" name="[Tabela2].[IDC].&amp;[186361]"/>
            <x15:cachedUniqueName index="5025" name="[Tabela2].[IDC].&amp;[186566]"/>
            <x15:cachedUniqueName index="5026" name="[Tabela2].[IDC].&amp;[186694]"/>
            <x15:cachedUniqueName index="5027" name="[Tabela2].[IDC].&amp;[187114]"/>
            <x15:cachedUniqueName index="5028" name="[Tabela2].[IDC].&amp;[187518]"/>
            <x15:cachedUniqueName index="5029" name="[Tabela2].[IDC].&amp;[187572]"/>
            <x15:cachedUniqueName index="5030" name="[Tabela2].[IDC].&amp;[187668]"/>
            <x15:cachedUniqueName index="5031" name="[Tabela2].[IDC].&amp;[187947]"/>
            <x15:cachedUniqueName index="5032" name="[Tabela2].[IDC].&amp;[188227]"/>
            <x15:cachedUniqueName index="5033" name="[Tabela2].[IDC].&amp;[188270]"/>
            <x15:cachedUniqueName index="5034" name="[Tabela2].[IDC].&amp;[188348]"/>
            <x15:cachedUniqueName index="5035" name="[Tabela2].[IDC].&amp;[188515]"/>
            <x15:cachedUniqueName index="5036" name="[Tabela2].[IDC].&amp;[188761]"/>
            <x15:cachedUniqueName index="5037" name="[Tabela2].[IDC].&amp;[188838]"/>
            <x15:cachedUniqueName index="5038" name="[Tabela2].[IDC].&amp;[188844]"/>
            <x15:cachedUniqueName index="5039" name="[Tabela2].[IDC].&amp;[188959]"/>
            <x15:cachedUniqueName index="5040" name="[Tabela2].[IDC].&amp;[189010]"/>
            <x15:cachedUniqueName index="5041" name="[Tabela2].[IDC].&amp;[189243]"/>
            <x15:cachedUniqueName index="5042" name="[Tabela2].[IDC].&amp;[189279]"/>
            <x15:cachedUniqueName index="5043" name="[Tabela2].[IDC].&amp;[189344]"/>
            <x15:cachedUniqueName index="5044" name="[Tabela2].[IDC].&amp;[189827]"/>
            <x15:cachedUniqueName index="5045" name="[Tabela2].[IDC].&amp;[189984]"/>
            <x15:cachedUniqueName index="5046" name="[Tabela2].[IDC].&amp;[190168]"/>
            <x15:cachedUniqueName index="5047" name="[Tabela2].[IDC].&amp;[190198]"/>
            <x15:cachedUniqueName index="5048" name="[Tabela2].[IDC].&amp;[190219]"/>
            <x15:cachedUniqueName index="5049" name="[Tabela2].[IDC].&amp;[190489]"/>
            <x15:cachedUniqueName index="5050" name="[Tabela2].[IDC].&amp;[190593]"/>
            <x15:cachedUniqueName index="5051" name="[Tabela2].[IDC].&amp;[190682]"/>
            <x15:cachedUniqueName index="5052" name="[Tabela2].[IDC].&amp;[190688]"/>
            <x15:cachedUniqueName index="5053" name="[Tabela2].[IDC].&amp;[191489]"/>
            <x15:cachedUniqueName index="5054" name="[Tabela2].[IDC].&amp;[191541]"/>
            <x15:cachedUniqueName index="5055" name="[Tabela2].[IDC].&amp;[191542]"/>
            <x15:cachedUniqueName index="5056" name="[Tabela2].[IDC].&amp;[191634]"/>
            <x15:cachedUniqueName index="5057" name="[Tabela2].[IDC].&amp;[191696]"/>
            <x15:cachedUniqueName index="5058" name="[Tabela2].[IDC].&amp;[191698]"/>
            <x15:cachedUniqueName index="5059" name="[Tabela2].[IDC].&amp;[191754]"/>
            <x15:cachedUniqueName index="5060" name="[Tabela2].[IDC].&amp;[191772]"/>
            <x15:cachedUniqueName index="5061" name="[Tabela2].[IDC].&amp;[191823]"/>
            <x15:cachedUniqueName index="5062" name="[Tabela2].[IDC].&amp;[192028]"/>
            <x15:cachedUniqueName index="5063" name="[Tabela2].[IDC].&amp;[192070]"/>
            <x15:cachedUniqueName index="5064" name="[Tabela2].[IDC].&amp;[192151]"/>
            <x15:cachedUniqueName index="5065" name="[Tabela2].[IDC].&amp;[192290]"/>
            <x15:cachedUniqueName index="5066" name="[Tabela2].[IDC].&amp;[49497]"/>
            <x15:cachedUniqueName index="5067" name="[Tabela2].[IDC].&amp;[52457]"/>
            <x15:cachedUniqueName index="5068" name="[Tabela2].[IDC].&amp;[56491]"/>
            <x15:cachedUniqueName index="5069" name="[Tabela2].[IDC].&amp;[56967]"/>
            <x15:cachedUniqueName index="5070" name="[Tabela2].[IDC].&amp;[59340]"/>
            <x15:cachedUniqueName index="5071" name="[Tabela2].[IDC].&amp;[59400]"/>
            <x15:cachedUniqueName index="5072" name="[Tabela2].[IDC].&amp;[61648]"/>
            <x15:cachedUniqueName index="5073" name="[Tabela2].[IDC].&amp;[62988]"/>
            <x15:cachedUniqueName index="5074" name="[Tabela2].[IDC].&amp;[63103]"/>
            <x15:cachedUniqueName index="5075" name="[Tabela2].[IDC].&amp;[63123]"/>
            <x15:cachedUniqueName index="5076" name="[Tabela2].[IDC].&amp;[63613]"/>
            <x15:cachedUniqueName index="5077" name="[Tabela2].[IDC].&amp;[64143]"/>
            <x15:cachedUniqueName index="5078" name="[Tabela2].[IDC].&amp;[64195]"/>
            <x15:cachedUniqueName index="5079" name="[Tabela2].[IDC].&amp;[67391]"/>
            <x15:cachedUniqueName index="5080" name="[Tabela2].[IDC].&amp;[67658]"/>
            <x15:cachedUniqueName index="5081" name="[Tabela2].[IDC].&amp;[67963]"/>
            <x15:cachedUniqueName index="5082" name="[Tabela2].[IDC].&amp;[68301]"/>
            <x15:cachedUniqueName index="5083" name="[Tabela2].[IDC].&amp;[68753]"/>
            <x15:cachedUniqueName index="5084" name="[Tabela2].[IDC].&amp;[68884]"/>
            <x15:cachedUniqueName index="5085" name="[Tabela2].[IDC].&amp;[69342]"/>
            <x15:cachedUniqueName index="5086" name="[Tabela2].[IDC].&amp;[69343]"/>
            <x15:cachedUniqueName index="5087" name="[Tabela2].[IDC].&amp;[70420]"/>
            <x15:cachedUniqueName index="5088" name="[Tabela2].[IDC].&amp;[71144]"/>
            <x15:cachedUniqueName index="5089" name="[Tabela2].[IDC].&amp;[71195]"/>
            <x15:cachedUniqueName index="5090" name="[Tabela2].[IDC].&amp;[71205]"/>
            <x15:cachedUniqueName index="5091" name="[Tabela2].[IDC].&amp;[71959]"/>
            <x15:cachedUniqueName index="5092" name="[Tabela2].[IDC].&amp;[72068]"/>
            <x15:cachedUniqueName index="5093" name="[Tabela2].[IDC].&amp;[72164]"/>
            <x15:cachedUniqueName index="5094" name="[Tabela2].[IDC].&amp;[73193]"/>
            <x15:cachedUniqueName index="5095" name="[Tabela2].[IDC].&amp;[73545]"/>
            <x15:cachedUniqueName index="5096" name="[Tabela2].[IDC].&amp;[77734]"/>
            <x15:cachedUniqueName index="5097" name="[Tabela2].[IDC].&amp;[80425]"/>
            <x15:cachedUniqueName index="5098" name="[Tabela2].[IDC].&amp;[80617]"/>
            <x15:cachedUniqueName index="5099" name="[Tabela2].[IDC].&amp;[83731]"/>
            <x15:cachedUniqueName index="5100" name="[Tabela2].[IDC].&amp;[88961]"/>
            <x15:cachedUniqueName index="5101" name="[Tabela2].[IDC].&amp;[89126]"/>
            <x15:cachedUniqueName index="5102" name="[Tabela2].[IDC].&amp;[90230]"/>
            <x15:cachedUniqueName index="5103" name="[Tabela2].[IDC].&amp;[90640]"/>
            <x15:cachedUniqueName index="5104" name="[Tabela2].[IDC].&amp;[99653]"/>
            <x15:cachedUniqueName index="5105" name="[Tabela2].[IDC].&amp;[101975]"/>
            <x15:cachedUniqueName index="5106" name="[Tabela2].[IDC].&amp;[105789]"/>
            <x15:cachedUniqueName index="5107" name="[Tabela2].[IDC].&amp;[109539]"/>
            <x15:cachedUniqueName index="5108" name="[Tabela2].[IDC].&amp;[117240]"/>
            <x15:cachedUniqueName index="5109" name="[Tabela2].[IDC].&amp;[119511]"/>
            <x15:cachedUniqueName index="5110" name="[Tabela2].[IDC].&amp;[122136]"/>
            <x15:cachedUniqueName index="5111" name="[Tabela2].[IDC].&amp;[122245]"/>
            <x15:cachedUniqueName index="5112" name="[Tabela2].[IDC].&amp;[124137]"/>
            <x15:cachedUniqueName index="5113" name="[Tabela2].[IDC].&amp;[124393]"/>
            <x15:cachedUniqueName index="5114" name="[Tabela2].[IDC].&amp;[127179]"/>
            <x15:cachedUniqueName index="5115" name="[Tabela2].[IDC].&amp;[127770]"/>
            <x15:cachedUniqueName index="5116" name="[Tabela2].[IDC].&amp;[129493]"/>
            <x15:cachedUniqueName index="5117" name="[Tabela2].[IDC].&amp;[129504]"/>
            <x15:cachedUniqueName index="5118" name="[Tabela2].[IDC].&amp;[129508]"/>
            <x15:cachedUniqueName index="5119" name="[Tabela2].[IDC].&amp;[129907]"/>
            <x15:cachedUniqueName index="5120" name="[Tabela2].[IDC].&amp;[131473]"/>
            <x15:cachedUniqueName index="5121" name="[Tabela2].[IDC].&amp;[132252]"/>
            <x15:cachedUniqueName index="5122" name="[Tabela2].[IDC].&amp;[133080]"/>
            <x15:cachedUniqueName index="5123" name="[Tabela2].[IDC].&amp;[133401]"/>
            <x15:cachedUniqueName index="5124" name="[Tabela2].[IDC].&amp;[133572]"/>
            <x15:cachedUniqueName index="5125" name="[Tabela2].[IDC].&amp;[135673]"/>
            <x15:cachedUniqueName index="5126" name="[Tabela2].[IDC].&amp;[135819]"/>
            <x15:cachedUniqueName index="5127" name="[Tabela2].[IDC].&amp;[137975]"/>
            <x15:cachedUniqueName index="5128" name="[Tabela2].[IDC].&amp;[138116]"/>
            <x15:cachedUniqueName index="5129" name="[Tabela2].[IDC].&amp;[138898]"/>
            <x15:cachedUniqueName index="5130" name="[Tabela2].[IDC].&amp;[143593]"/>
            <x15:cachedUniqueName index="5131" name="[Tabela2].[IDC].&amp;[151823]"/>
            <x15:cachedUniqueName index="5132" name="[Tabela2].[IDC].&amp;[152008]"/>
            <x15:cachedUniqueName index="5133" name="[Tabela2].[IDC].&amp;[152887]"/>
            <x15:cachedUniqueName index="5134" name="[Tabela2].[IDC].&amp;[159586]"/>
            <x15:cachedUniqueName index="5135" name="[Tabela2].[IDC].&amp;[160057]"/>
            <x15:cachedUniqueName index="5136" name="[Tabela2].[IDC].&amp;[162917]"/>
            <x15:cachedUniqueName index="5137" name="[Tabela2].[IDC].&amp;[164362]"/>
            <x15:cachedUniqueName index="5138" name="[Tabela2].[IDC].&amp;[165514]"/>
            <x15:cachedUniqueName index="5139" name="[Tabela2].[IDC].&amp;[165954]"/>
            <x15:cachedUniqueName index="5140" name="[Tabela2].[IDC].&amp;[167274]"/>
            <x15:cachedUniqueName index="5141" name="[Tabela2].[IDC].&amp;[168810]"/>
            <x15:cachedUniqueName index="5142" name="[Tabela2].[IDC].&amp;[169641]"/>
            <x15:cachedUniqueName index="5143" name="[Tabela2].[IDC].&amp;[170278]"/>
            <x15:cachedUniqueName index="5144" name="[Tabela2].[IDC].&amp;[170284]"/>
            <x15:cachedUniqueName index="5145" name="[Tabela2].[IDC].&amp;[170409]"/>
            <x15:cachedUniqueName index="5146" name="[Tabela2].[IDC].&amp;[170844]"/>
            <x15:cachedUniqueName index="5147" name="[Tabela2].[IDC].&amp;[171361]"/>
            <x15:cachedUniqueName index="5148" name="[Tabela2].[IDC].&amp;[171612]"/>
            <x15:cachedUniqueName index="5149" name="[Tabela2].[IDC].&amp;[171658]"/>
            <x15:cachedUniqueName index="5150" name="[Tabela2].[IDC].&amp;[171911]"/>
            <x15:cachedUniqueName index="5151" name="[Tabela2].[IDC].&amp;[173574]"/>
            <x15:cachedUniqueName index="5152" name="[Tabela2].[IDC].&amp;[173844]"/>
            <x15:cachedUniqueName index="5153" name="[Tabela2].[IDC].&amp;[175045]"/>
            <x15:cachedUniqueName index="5154" name="[Tabela2].[IDC].&amp;[175215]"/>
            <x15:cachedUniqueName index="5155" name="[Tabela2].[IDC].&amp;[175216]"/>
            <x15:cachedUniqueName index="5156" name="[Tabela2].[IDC].&amp;[176001]"/>
            <x15:cachedUniqueName index="5157" name="[Tabela2].[IDC].&amp;[176008]"/>
            <x15:cachedUniqueName index="5158" name="[Tabela2].[IDC].&amp;[176064]"/>
            <x15:cachedUniqueName index="5159" name="[Tabela2].[IDC].&amp;[176352]"/>
            <x15:cachedUniqueName index="5160" name="[Tabela2].[IDC].&amp;[176693]"/>
            <x15:cachedUniqueName index="5161" name="[Tabela2].[IDC].&amp;[176984]"/>
            <x15:cachedUniqueName index="5162" name="[Tabela2].[IDC].&amp;[177958]"/>
            <x15:cachedUniqueName index="5163" name="[Tabela2].[IDC].&amp;[179187]"/>
            <x15:cachedUniqueName index="5164" name="[Tabela2].[IDC].&amp;[179891]"/>
            <x15:cachedUniqueName index="5165" name="[Tabela2].[IDC].&amp;[179953]"/>
            <x15:cachedUniqueName index="5166" name="[Tabela2].[IDC].&amp;[180618]"/>
            <x15:cachedUniqueName index="5167" name="[Tabela2].[IDC].&amp;[181238]"/>
            <x15:cachedUniqueName index="5168" name="[Tabela2].[IDC].&amp;[181281]"/>
            <x15:cachedUniqueName index="5169" name="[Tabela2].[IDC].&amp;[181494]"/>
            <x15:cachedUniqueName index="5170" name="[Tabela2].[IDC].&amp;[182189]"/>
            <x15:cachedUniqueName index="5171" name="[Tabela2].[IDC].&amp;[182870]"/>
            <x15:cachedUniqueName index="5172" name="[Tabela2].[IDC].&amp;[182891]"/>
            <x15:cachedUniqueName index="5173" name="[Tabela2].[IDC].&amp;[183276]"/>
            <x15:cachedUniqueName index="5174" name="[Tabela2].[IDC].&amp;[183300]"/>
            <x15:cachedUniqueName index="5175" name="[Tabela2].[IDC].&amp;[183464]"/>
            <x15:cachedUniqueName index="5176" name="[Tabela2].[IDC].&amp;[183491]"/>
            <x15:cachedUniqueName index="5177" name="[Tabela2].[IDC].&amp;[183547]"/>
            <x15:cachedUniqueName index="5178" name="[Tabela2].[IDC].&amp;[183868]"/>
            <x15:cachedUniqueName index="5179" name="[Tabela2].[IDC].&amp;[184057]"/>
            <x15:cachedUniqueName index="5180" name="[Tabela2].[IDC].&amp;[184314]"/>
            <x15:cachedUniqueName index="5181" name="[Tabela2].[IDC].&amp;[185200]"/>
            <x15:cachedUniqueName index="5182" name="[Tabela2].[IDC].&amp;[185255]"/>
            <x15:cachedUniqueName index="5183" name="[Tabela2].[IDC].&amp;[185329]"/>
            <x15:cachedUniqueName index="5184" name="[Tabela2].[IDC].&amp;[185454]"/>
            <x15:cachedUniqueName index="5185" name="[Tabela2].[IDC].&amp;[185508]"/>
            <x15:cachedUniqueName index="5186" name="[Tabela2].[IDC].&amp;[185634]"/>
            <x15:cachedUniqueName index="5187" name="[Tabela2].[IDC].&amp;[185757]"/>
            <x15:cachedUniqueName index="5188" name="[Tabela2].[IDC].&amp;[185847]"/>
            <x15:cachedUniqueName index="5189" name="[Tabela2].[IDC].&amp;[185993]"/>
            <x15:cachedUniqueName index="5190" name="[Tabela2].[IDC].&amp;[186277]"/>
            <x15:cachedUniqueName index="5191" name="[Tabela2].[IDC].&amp;[186582]"/>
            <x15:cachedUniqueName index="5192" name="[Tabela2].[IDC].&amp;[186736]"/>
            <x15:cachedUniqueName index="5193" name="[Tabela2].[IDC].&amp;[187167]"/>
            <x15:cachedUniqueName index="5194" name="[Tabela2].[IDC].&amp;[187560]"/>
            <x15:cachedUniqueName index="5195" name="[Tabela2].[IDC].&amp;[187608]"/>
            <x15:cachedUniqueName index="5196" name="[Tabela2].[IDC].&amp;[187648]"/>
            <x15:cachedUniqueName index="5197" name="[Tabela2].[IDC].&amp;[187860]"/>
            <x15:cachedUniqueName index="5198" name="[Tabela2].[IDC].&amp;[187998]"/>
            <x15:cachedUniqueName index="5199" name="[Tabela2].[IDC].&amp;[188465]"/>
            <x15:cachedUniqueName index="5200" name="[Tabela2].[IDC].&amp;[188759]"/>
            <x15:cachedUniqueName index="5201" name="[Tabela2].[IDC].&amp;[189446]"/>
            <x15:cachedUniqueName index="5202" name="[Tabela2].[IDC].&amp;[190083]"/>
            <x15:cachedUniqueName index="5203" name="[Tabela2].[IDC].&amp;[190272]"/>
            <x15:cachedUniqueName index="5204" name="[Tabela2].[IDC].&amp;[190847]"/>
            <x15:cachedUniqueName index="5205" name="[Tabela2].[IDC].&amp;[190973]"/>
            <x15:cachedUniqueName index="5206" name="[Tabela2].[IDC].&amp;[191298]"/>
            <x15:cachedUniqueName index="5207" name="[Tabela2].[IDC].&amp;[191678]"/>
            <x15:cachedUniqueName index="5208" name="[Tabela2].[IDC].&amp;[192203]"/>
            <x15:cachedUniqueName index="5209" name="[Tabela2].[IDC].&amp;[51000]"/>
            <x15:cachedUniqueName index="5210" name="[Tabela2].[IDC].&amp;[51161]"/>
            <x15:cachedUniqueName index="5211" name="[Tabela2].[IDC].&amp;[52029]"/>
            <x15:cachedUniqueName index="5212" name="[Tabela2].[IDC].&amp;[52768]"/>
            <x15:cachedUniqueName index="5213" name="[Tabela2].[IDC].&amp;[52965]"/>
            <x15:cachedUniqueName index="5214" name="[Tabela2].[IDC].&amp;[54928]"/>
            <x15:cachedUniqueName index="5215" name="[Tabela2].[IDC].&amp;[55266]"/>
            <x15:cachedUniqueName index="5216" name="[Tabela2].[IDC].&amp;[56349]"/>
            <x15:cachedUniqueName index="5217" name="[Tabela2].[IDC].&amp;[56702]"/>
            <x15:cachedUniqueName index="5218" name="[Tabela2].[IDC].&amp;[58695]"/>
            <x15:cachedUniqueName index="5219" name="[Tabela2].[IDC].&amp;[61232]"/>
            <x15:cachedUniqueName index="5220" name="[Tabela2].[IDC].&amp;[63492]"/>
            <x15:cachedUniqueName index="5221" name="[Tabela2].[IDC].&amp;[64147]"/>
            <x15:cachedUniqueName index="5222" name="[Tabela2].[IDC].&amp;[64574]"/>
            <x15:cachedUniqueName index="5223" name="[Tabela2].[IDC].&amp;[66535]"/>
            <x15:cachedUniqueName index="5224" name="[Tabela2].[IDC].&amp;[69001]"/>
            <x15:cachedUniqueName index="5225" name="[Tabela2].[IDC].&amp;[69181]"/>
            <x15:cachedUniqueName index="5226" name="[Tabela2].[IDC].&amp;[72174]"/>
            <x15:cachedUniqueName index="5227" name="[Tabela2].[IDC].&amp;[77365]"/>
            <x15:cachedUniqueName index="5228" name="[Tabela2].[IDC].&amp;[78927]"/>
            <x15:cachedUniqueName index="5229" name="[Tabela2].[IDC].&amp;[80171]"/>
            <x15:cachedUniqueName index="5230" name="[Tabela2].[IDC].&amp;[84316]"/>
            <x15:cachedUniqueName index="5231" name="[Tabela2].[IDC].&amp;[84559]"/>
            <x15:cachedUniqueName index="5232" name="[Tabela2].[IDC].&amp;[85237]"/>
            <x15:cachedUniqueName index="5233" name="[Tabela2].[IDC].&amp;[94119]"/>
            <x15:cachedUniqueName index="5234" name="[Tabela2].[IDC].&amp;[97274]"/>
            <x15:cachedUniqueName index="5235" name="[Tabela2].[IDC].&amp;[104960]"/>
            <x15:cachedUniqueName index="5236" name="[Tabela2].[IDC].&amp;[114093]"/>
            <x15:cachedUniqueName index="5237" name="[Tabela2].[IDC].&amp;[122793]"/>
            <x15:cachedUniqueName index="5238" name="[Tabela2].[IDC].&amp;[126004]"/>
            <x15:cachedUniqueName index="5239" name="[Tabela2].[IDC].&amp;[129554]"/>
            <x15:cachedUniqueName index="5240" name="[Tabela2].[IDC].&amp;[129559]"/>
            <x15:cachedUniqueName index="5241" name="[Tabela2].[IDC].&amp;[132204]"/>
            <x15:cachedUniqueName index="5242" name="[Tabela2].[IDC].&amp;[132825]"/>
            <x15:cachedUniqueName index="5243" name="[Tabela2].[IDC].&amp;[133088]"/>
            <x15:cachedUniqueName index="5244" name="[Tabela2].[IDC].&amp;[133851]"/>
            <x15:cachedUniqueName index="5245" name="[Tabela2].[IDC].&amp;[137415]"/>
            <x15:cachedUniqueName index="5246" name="[Tabela2].[IDC].&amp;[137596]"/>
            <x15:cachedUniqueName index="5247" name="[Tabela2].[IDC].&amp;[138063]"/>
            <x15:cachedUniqueName index="5248" name="[Tabela2].[IDC].&amp;[138386]"/>
            <x15:cachedUniqueName index="5249" name="[Tabela2].[IDC].&amp;[145934]"/>
            <x15:cachedUniqueName index="5250" name="[Tabela2].[IDC].&amp;[146298]"/>
            <x15:cachedUniqueName index="5251" name="[Tabela2].[IDC].&amp;[146392]"/>
            <x15:cachedUniqueName index="5252" name="[Tabela2].[IDC].&amp;[150100]"/>
            <x15:cachedUniqueName index="5253" name="[Tabela2].[IDC].&amp;[150818]"/>
            <x15:cachedUniqueName index="5254" name="[Tabela2].[IDC].&amp;[152058]"/>
            <x15:cachedUniqueName index="5255" name="[Tabela2].[IDC].&amp;[156008]"/>
            <x15:cachedUniqueName index="5256" name="[Tabela2].[IDC].&amp;[156834]"/>
            <x15:cachedUniqueName index="5257" name="[Tabela2].[IDC].&amp;[158803]"/>
            <x15:cachedUniqueName index="5258" name="[Tabela2].[IDC].&amp;[162660]"/>
            <x15:cachedUniqueName index="5259" name="[Tabela2].[IDC].&amp;[166655]"/>
            <x15:cachedUniqueName index="5260" name="[Tabela2].[IDC].&amp;[166797]"/>
            <x15:cachedUniqueName index="5261" name="[Tabela2].[IDC].&amp;[168790]"/>
            <x15:cachedUniqueName index="5262" name="[Tabela2].[IDC].&amp;[169666]"/>
            <x15:cachedUniqueName index="5263" name="[Tabela2].[IDC].&amp;[169909]"/>
            <x15:cachedUniqueName index="5264" name="[Tabela2].[IDC].&amp;[169933]"/>
            <x15:cachedUniqueName index="5265" name="[Tabela2].[IDC].&amp;[170261]"/>
            <x15:cachedUniqueName index="5266" name="[Tabela2].[IDC].&amp;[170288]"/>
            <x15:cachedUniqueName index="5267" name="[Tabela2].[IDC].&amp;[170486]"/>
            <x15:cachedUniqueName index="5268" name="[Tabela2].[IDC].&amp;[170669]"/>
            <x15:cachedUniqueName index="5269" name="[Tabela2].[IDC].&amp;[170749]"/>
            <x15:cachedUniqueName index="5270" name="[Tabela2].[IDC].&amp;[170754]"/>
            <x15:cachedUniqueName index="5271" name="[Tabela2].[IDC].&amp;[171274]"/>
            <x15:cachedUniqueName index="5272" name="[Tabela2].[IDC].&amp;[171550]"/>
            <x15:cachedUniqueName index="5273" name="[Tabela2].[IDC].&amp;[172310]"/>
            <x15:cachedUniqueName index="5274" name="[Tabela2].[IDC].&amp;[172311]"/>
            <x15:cachedUniqueName index="5275" name="[Tabela2].[IDC].&amp;[172393]"/>
            <x15:cachedUniqueName index="5276" name="[Tabela2].[IDC].&amp;[172439]"/>
            <x15:cachedUniqueName index="5277" name="[Tabela2].[IDC].&amp;[172493]"/>
            <x15:cachedUniqueName index="5278" name="[Tabela2].[IDC].&amp;[173572]"/>
            <x15:cachedUniqueName index="5279" name="[Tabela2].[IDC].&amp;[174845]"/>
            <x15:cachedUniqueName index="5280" name="[Tabela2].[IDC].&amp;[175244]"/>
            <x15:cachedUniqueName index="5281" name="[Tabela2].[IDC].&amp;[176321]"/>
            <x15:cachedUniqueName index="5282" name="[Tabela2].[IDC].&amp;[176472]"/>
            <x15:cachedUniqueName index="5283" name="[Tabela2].[IDC].&amp;[176501]"/>
            <x15:cachedUniqueName index="5284" name="[Tabela2].[IDC].&amp;[176649]"/>
            <x15:cachedUniqueName index="5285" name="[Tabela2].[IDC].&amp;[176938]"/>
            <x15:cachedUniqueName index="5286" name="[Tabela2].[IDC].&amp;[177315]"/>
            <x15:cachedUniqueName index="5287" name="[Tabela2].[IDC].&amp;[177359]"/>
            <x15:cachedUniqueName index="5288" name="[Tabela2].[IDC].&amp;[177481]"/>
            <x15:cachedUniqueName index="5289" name="[Tabela2].[IDC].&amp;[177482]"/>
            <x15:cachedUniqueName index="5290" name="[Tabela2].[IDC].&amp;[177697]"/>
            <x15:cachedUniqueName index="5291" name="[Tabela2].[IDC].&amp;[177918]"/>
            <x15:cachedUniqueName index="5292" name="[Tabela2].[IDC].&amp;[178802]"/>
            <x15:cachedUniqueName index="5293" name="[Tabela2].[IDC].&amp;[179389]"/>
            <x15:cachedUniqueName index="5294" name="[Tabela2].[IDC].&amp;[179459]"/>
            <x15:cachedUniqueName index="5295" name="[Tabela2].[IDC].&amp;[180307]"/>
            <x15:cachedUniqueName index="5296" name="[Tabela2].[IDC].&amp;[180330]"/>
            <x15:cachedUniqueName index="5297" name="[Tabela2].[IDC].&amp;[180504]"/>
            <x15:cachedUniqueName index="5298" name="[Tabela2].[IDC].&amp;[180756]"/>
            <x15:cachedUniqueName index="5299" name="[Tabela2].[IDC].&amp;[180762]"/>
            <x15:cachedUniqueName index="5300" name="[Tabela2].[IDC].&amp;[182007]"/>
            <x15:cachedUniqueName index="5301" name="[Tabela2].[IDC].&amp;[182180]"/>
            <x15:cachedUniqueName index="5302" name="[Tabela2].[IDC].&amp;[182207]"/>
            <x15:cachedUniqueName index="5303" name="[Tabela2].[IDC].&amp;[182332]"/>
            <x15:cachedUniqueName index="5304" name="[Tabela2].[IDC].&amp;[182509]"/>
            <x15:cachedUniqueName index="5305" name="[Tabela2].[IDC].&amp;[182707]"/>
            <x15:cachedUniqueName index="5306" name="[Tabela2].[IDC].&amp;[182715]"/>
            <x15:cachedUniqueName index="5307" name="[Tabela2].[IDC].&amp;[182835]"/>
            <x15:cachedUniqueName index="5308" name="[Tabela2].[IDC].&amp;[182862]"/>
            <x15:cachedUniqueName index="5309" name="[Tabela2].[IDC].&amp;[182933]"/>
            <x15:cachedUniqueName index="5310" name="[Tabela2].[IDC].&amp;[182951]"/>
            <x15:cachedUniqueName index="5311" name="[Tabela2].[IDC].&amp;[183255]"/>
            <x15:cachedUniqueName index="5312" name="[Tabela2].[IDC].&amp;[183315]"/>
            <x15:cachedUniqueName index="5313" name="[Tabela2].[IDC].&amp;[183324]"/>
            <x15:cachedUniqueName index="5314" name="[Tabela2].[IDC].&amp;[183415]"/>
            <x15:cachedUniqueName index="5315" name="[Tabela2].[IDC].&amp;[183601]"/>
            <x15:cachedUniqueName index="5316" name="[Tabela2].[IDC].&amp;[184871]"/>
            <x15:cachedUniqueName index="5317" name="[Tabela2].[IDC].&amp;[185529]"/>
            <x15:cachedUniqueName index="5318" name="[Tabela2].[IDC].&amp;[186108]"/>
            <x15:cachedUniqueName index="5319" name="[Tabela2].[IDC].&amp;[186112]"/>
            <x15:cachedUniqueName index="5320" name="[Tabela2].[IDC].&amp;[186394]"/>
            <x15:cachedUniqueName index="5321" name="[Tabela2].[IDC].&amp;[186400]"/>
            <x15:cachedUniqueName index="5322" name="[Tabela2].[IDC].&amp;[186445]"/>
            <x15:cachedUniqueName index="5323" name="[Tabela2].[IDC].&amp;[186820]"/>
            <x15:cachedUniqueName index="5324" name="[Tabela2].[IDC].&amp;[187227]"/>
            <x15:cachedUniqueName index="5325" name="[Tabela2].[IDC].&amp;[187466]"/>
            <x15:cachedUniqueName index="5326" name="[Tabela2].[IDC].&amp;[187554]"/>
            <x15:cachedUniqueName index="5327" name="[Tabela2].[IDC].&amp;[187689]"/>
            <x15:cachedUniqueName index="5328" name="[Tabela2].[IDC].&amp;[187780]"/>
            <x15:cachedUniqueName index="5329" name="[Tabela2].[IDC].&amp;[187808]"/>
            <x15:cachedUniqueName index="5330" name="[Tabela2].[IDC].&amp;[187912]"/>
            <x15:cachedUniqueName index="5331" name="[Tabela2].[IDC].&amp;[187933]"/>
            <x15:cachedUniqueName index="5332" name="[Tabela2].[IDC].&amp;[188321]"/>
            <x15:cachedUniqueName index="5333" name="[Tabela2].[IDC].&amp;[188337]"/>
            <x15:cachedUniqueName index="5334" name="[Tabela2].[IDC].&amp;[188573]"/>
            <x15:cachedUniqueName index="5335" name="[Tabela2].[IDC].&amp;[188617]"/>
            <x15:cachedUniqueName index="5336" name="[Tabela2].[IDC].&amp;[188770]"/>
            <x15:cachedUniqueName index="5337" name="[Tabela2].[IDC].&amp;[188887]"/>
            <x15:cachedUniqueName index="5338" name="[Tabela2].[IDC].&amp;[188939]"/>
            <x15:cachedUniqueName index="5339" name="[Tabela2].[IDC].&amp;[189247]"/>
            <x15:cachedUniqueName index="5340" name="[Tabela2].[IDC].&amp;[189406]"/>
            <x15:cachedUniqueName index="5341" name="[Tabela2].[IDC].&amp;[189422]"/>
            <x15:cachedUniqueName index="5342" name="[Tabela2].[IDC].&amp;[189590]"/>
            <x15:cachedUniqueName index="5343" name="[Tabela2].[IDC].&amp;[189712]"/>
            <x15:cachedUniqueName index="5344" name="[Tabela2].[IDC].&amp;[189812]"/>
            <x15:cachedUniqueName index="5345" name="[Tabela2].[IDC].&amp;[189878]"/>
            <x15:cachedUniqueName index="5346" name="[Tabela2].[IDC].&amp;[190285]"/>
            <x15:cachedUniqueName index="5347" name="[Tabela2].[IDC].&amp;[190432]"/>
            <x15:cachedUniqueName index="5348" name="[Tabela2].[IDC].&amp;[190455]"/>
            <x15:cachedUniqueName index="5349" name="[Tabela2].[IDC].&amp;[190519]"/>
            <x15:cachedUniqueName index="5350" name="[Tabela2].[IDC].&amp;[190752]"/>
            <x15:cachedUniqueName index="5351" name="[Tabela2].[IDC].&amp;[190755]"/>
            <x15:cachedUniqueName index="5352" name="[Tabela2].[IDC].&amp;[190935]"/>
            <x15:cachedUniqueName index="5353" name="[Tabela2].[IDC].&amp;[190961]"/>
            <x15:cachedUniqueName index="5354" name="[Tabela2].[IDC].&amp;[191067]"/>
            <x15:cachedUniqueName index="5355" name="[Tabela2].[IDC].&amp;[191178]"/>
            <x15:cachedUniqueName index="5356" name="[Tabela2].[IDC].&amp;[191343]"/>
            <x15:cachedUniqueName index="5357" name="[Tabela2].[IDC].&amp;[191494]"/>
            <x15:cachedUniqueName index="5358" name="[Tabela2].[IDC].&amp;[191596]"/>
            <x15:cachedUniqueName index="5359" name="[Tabela2].[IDC].&amp;[191850]"/>
            <x15:cachedUniqueName index="5360" name="[Tabela2].[IDC].&amp;[192200]"/>
            <x15:cachedUniqueName index="5361" name="[Tabela2].[IDC].&amp;[48293]"/>
            <x15:cachedUniqueName index="5362" name="[Tabela2].[IDC].&amp;[49799]"/>
            <x15:cachedUniqueName index="5363" name="[Tabela2].[IDC].&amp;[51402]"/>
            <x15:cachedUniqueName index="5364" name="[Tabela2].[IDC].&amp;[51955]"/>
            <x15:cachedUniqueName index="5365" name="[Tabela2].[IDC].&amp;[53183]"/>
            <x15:cachedUniqueName index="5366" name="[Tabela2].[IDC].&amp;[53752]"/>
            <x15:cachedUniqueName index="5367" name="[Tabela2].[IDC].&amp;[54959]"/>
            <x15:cachedUniqueName index="5368" name="[Tabela2].[IDC].&amp;[57229]"/>
            <x15:cachedUniqueName index="5369" name="[Tabela2].[IDC].&amp;[57955]"/>
            <x15:cachedUniqueName index="5370" name="[Tabela2].[IDC].&amp;[61526]"/>
            <x15:cachedUniqueName index="5371" name="[Tabela2].[IDC].&amp;[65292]"/>
            <x15:cachedUniqueName index="5372" name="[Tabela2].[IDC].&amp;[66540]"/>
            <x15:cachedUniqueName index="5373" name="[Tabela2].[IDC].&amp;[67582]"/>
            <x15:cachedUniqueName index="5374" name="[Tabela2].[IDC].&amp;[71424]"/>
            <x15:cachedUniqueName index="5375" name="[Tabela2].[IDC].&amp;[78961]"/>
            <x15:cachedUniqueName index="5376" name="[Tabela2].[IDC].&amp;[82947]"/>
            <x15:cachedUniqueName index="5377" name="[Tabela2].[IDC].&amp;[88258]"/>
            <x15:cachedUniqueName index="5378" name="[Tabela2].[IDC].&amp;[89774]"/>
            <x15:cachedUniqueName index="5379" name="[Tabela2].[IDC].&amp;[90808]"/>
            <x15:cachedUniqueName index="5380" name="[Tabela2].[IDC].&amp;[90985]"/>
            <x15:cachedUniqueName index="5381" name="[Tabela2].[IDC].&amp;[91657]"/>
            <x15:cachedUniqueName index="5382" name="[Tabela2].[IDC].&amp;[94354]"/>
            <x15:cachedUniqueName index="5383" name="[Tabela2].[IDC].&amp;[95145]"/>
            <x15:cachedUniqueName index="5384" name="[Tabela2].[IDC].&amp;[95347]"/>
            <x15:cachedUniqueName index="5385" name="[Tabela2].[IDC].&amp;[97863]"/>
            <x15:cachedUniqueName index="5386" name="[Tabela2].[IDC].&amp;[101351]"/>
            <x15:cachedUniqueName index="5387" name="[Tabela2].[IDC].&amp;[102858]"/>
            <x15:cachedUniqueName index="5388" name="[Tabela2].[IDC].&amp;[106192]"/>
            <x15:cachedUniqueName index="5389" name="[Tabela2].[IDC].&amp;[110235]"/>
            <x15:cachedUniqueName index="5390" name="[Tabela2].[IDC].&amp;[110466]"/>
            <x15:cachedUniqueName index="5391" name="[Tabela2].[IDC].&amp;[113531]"/>
            <x15:cachedUniqueName index="5392" name="[Tabela2].[IDC].&amp;[113922]"/>
            <x15:cachedUniqueName index="5393" name="[Tabela2].[IDC].&amp;[118357]"/>
            <x15:cachedUniqueName index="5394" name="[Tabela2].[IDC].&amp;[120439]"/>
            <x15:cachedUniqueName index="5395" name="[Tabela2].[IDC].&amp;[121563]"/>
            <x15:cachedUniqueName index="5396" name="[Tabela2].[IDC].&amp;[124301]"/>
            <x15:cachedUniqueName index="5397" name="[Tabela2].[IDC].&amp;[125510]"/>
            <x15:cachedUniqueName index="5398" name="[Tabela2].[IDC].&amp;[125537]"/>
            <x15:cachedUniqueName index="5399" name="[Tabela2].[IDC].&amp;[131975]"/>
            <x15:cachedUniqueName index="5400" name="[Tabela2].[IDC].&amp;[136708]"/>
            <x15:cachedUniqueName index="5401" name="[Tabela2].[IDC].&amp;[138256]"/>
            <x15:cachedUniqueName index="5402" name="[Tabela2].[IDC].&amp;[139172]"/>
            <x15:cachedUniqueName index="5403" name="[Tabela2].[IDC].&amp;[139426]"/>
            <x15:cachedUniqueName index="5404" name="[Tabela2].[IDC].&amp;[142644]"/>
            <x15:cachedUniqueName index="5405" name="[Tabela2].[IDC].&amp;[143016]"/>
            <x15:cachedUniqueName index="5406" name="[Tabela2].[IDC].&amp;[146325]"/>
            <x15:cachedUniqueName index="5407" name="[Tabela2].[IDC].&amp;[146471]"/>
            <x15:cachedUniqueName index="5408" name="[Tabela2].[IDC].&amp;[148276]"/>
            <x15:cachedUniqueName index="5409" name="[Tabela2].[IDC].&amp;[149059]"/>
            <x15:cachedUniqueName index="5410" name="[Tabela2].[IDC].&amp;[151882]"/>
            <x15:cachedUniqueName index="5411" name="[Tabela2].[IDC].&amp;[152894]"/>
            <x15:cachedUniqueName index="5412" name="[Tabela2].[IDC].&amp;[158324]"/>
            <x15:cachedUniqueName index="5413" name="[Tabela2].[IDC].&amp;[158752]"/>
            <x15:cachedUniqueName index="5414" name="[Tabela2].[IDC].&amp;[159803]"/>
            <x15:cachedUniqueName index="5415" name="[Tabela2].[IDC].&amp;[163578]"/>
            <x15:cachedUniqueName index="5416" name="[Tabela2].[IDC].&amp;[164076]"/>
            <x15:cachedUniqueName index="5417" name="[Tabela2].[IDC].&amp;[166283]"/>
            <x15:cachedUniqueName index="5418" name="[Tabela2].[IDC].&amp;[166438]"/>
            <x15:cachedUniqueName index="5419" name="[Tabela2].[IDC].&amp;[167215]"/>
            <x15:cachedUniqueName index="5420" name="[Tabela2].[IDC].&amp;[167227]"/>
            <x15:cachedUniqueName index="5421" name="[Tabela2].[IDC].&amp;[168028]"/>
            <x15:cachedUniqueName index="5422" name="[Tabela2].[IDC].&amp;[168048]"/>
            <x15:cachedUniqueName index="5423" name="[Tabela2].[IDC].&amp;[169535]"/>
            <x15:cachedUniqueName index="5424" name="[Tabela2].[IDC].&amp;[170081]"/>
            <x15:cachedUniqueName index="5425" name="[Tabela2].[IDC].&amp;[170766]"/>
            <x15:cachedUniqueName index="5426" name="[Tabela2].[IDC].&amp;[171064]"/>
            <x15:cachedUniqueName index="5427" name="[Tabela2].[IDC].&amp;[171387]"/>
            <x15:cachedUniqueName index="5428" name="[Tabela2].[IDC].&amp;[171685]"/>
            <x15:cachedUniqueName index="5429" name="[Tabela2].[IDC].&amp;[171820]"/>
            <x15:cachedUniqueName index="5430" name="[Tabela2].[IDC].&amp;[172003]"/>
            <x15:cachedUniqueName index="5431" name="[Tabela2].[IDC].&amp;[172117]"/>
            <x15:cachedUniqueName index="5432" name="[Tabela2].[IDC].&amp;[172227]"/>
            <x15:cachedUniqueName index="5433" name="[Tabela2].[IDC].&amp;[174436]"/>
            <x15:cachedUniqueName index="5434" name="[Tabela2].[IDC].&amp;[174869]"/>
            <x15:cachedUniqueName index="5435" name="[Tabela2].[IDC].&amp;[175554]"/>
            <x15:cachedUniqueName index="5436" name="[Tabela2].[IDC].&amp;[175623]"/>
            <x15:cachedUniqueName index="5437" name="[Tabela2].[IDC].&amp;[175715]"/>
            <x15:cachedUniqueName index="5438" name="[Tabela2].[IDC].&amp;[176095]"/>
            <x15:cachedUniqueName index="5439" name="[Tabela2].[IDC].&amp;[176154]"/>
            <x15:cachedUniqueName index="5440" name="[Tabela2].[IDC].&amp;[176331]"/>
            <x15:cachedUniqueName index="5441" name="[Tabela2].[IDC].&amp;[176577]"/>
            <x15:cachedUniqueName index="5442" name="[Tabela2].[IDC].&amp;[176601]"/>
            <x15:cachedUniqueName index="5443" name="[Tabela2].[IDC].&amp;[176752]"/>
            <x15:cachedUniqueName index="5444" name="[Tabela2].[IDC].&amp;[176854]"/>
            <x15:cachedUniqueName index="5445" name="[Tabela2].[IDC].&amp;[177299]"/>
            <x15:cachedUniqueName index="5446" name="[Tabela2].[IDC].&amp;[178109]"/>
            <x15:cachedUniqueName index="5447" name="[Tabela2].[IDC].&amp;[178394]"/>
            <x15:cachedUniqueName index="5448" name="[Tabela2].[IDC].&amp;[178441]"/>
            <x15:cachedUniqueName index="5449" name="[Tabela2].[IDC].&amp;[178595]"/>
            <x15:cachedUniqueName index="5450" name="[Tabela2].[IDC].&amp;[178837]"/>
            <x15:cachedUniqueName index="5451" name="[Tabela2].[IDC].&amp;[178959]"/>
            <x15:cachedUniqueName index="5452" name="[Tabela2].[IDC].&amp;[179203]"/>
            <x15:cachedUniqueName index="5453" name="[Tabela2].[IDC].&amp;[179574]"/>
            <x15:cachedUniqueName index="5454" name="[Tabela2].[IDC].&amp;[180258]"/>
            <x15:cachedUniqueName index="5455" name="[Tabela2].[IDC].&amp;[180360]"/>
            <x15:cachedUniqueName index="5456" name="[Tabela2].[IDC].&amp;[180882]"/>
            <x15:cachedUniqueName index="5457" name="[Tabela2].[IDC].&amp;[182790]"/>
            <x15:cachedUniqueName index="5458" name="[Tabela2].[IDC].&amp;[182987]"/>
            <x15:cachedUniqueName index="5459" name="[Tabela2].[IDC].&amp;[183591]"/>
            <x15:cachedUniqueName index="5460" name="[Tabela2].[IDC].&amp;[183592]"/>
            <x15:cachedUniqueName index="5461" name="[Tabela2].[IDC].&amp;[184011]"/>
            <x15:cachedUniqueName index="5462" name="[Tabela2].[IDC].&amp;[184069]"/>
            <x15:cachedUniqueName index="5463" name="[Tabela2].[IDC].&amp;[184907]"/>
            <x15:cachedUniqueName index="5464" name="[Tabela2].[IDC].&amp;[185511]"/>
            <x15:cachedUniqueName index="5465" name="[Tabela2].[IDC].&amp;[185512]"/>
            <x15:cachedUniqueName index="5466" name="[Tabela2].[IDC].&amp;[185513]"/>
            <x15:cachedUniqueName index="5467" name="[Tabela2].[IDC].&amp;[186029]"/>
            <x15:cachedUniqueName index="5468" name="[Tabela2].[IDC].&amp;[186311]"/>
            <x15:cachedUniqueName index="5469" name="[Tabela2].[IDC].&amp;[186585]"/>
            <x15:cachedUniqueName index="5470" name="[Tabela2].[IDC].&amp;[186615]"/>
            <x15:cachedUniqueName index="5471" name="[Tabela2].[IDC].&amp;[186764]"/>
            <x15:cachedUniqueName index="5472" name="[Tabela2].[IDC].&amp;[186955]"/>
            <x15:cachedUniqueName index="5473" name="[Tabela2].[IDC].&amp;[186967]"/>
            <x15:cachedUniqueName index="5474" name="[Tabela2].[IDC].&amp;[187012]"/>
            <x15:cachedUniqueName index="5475" name="[Tabela2].[IDC].&amp;[187018]"/>
            <x15:cachedUniqueName index="5476" name="[Tabela2].[IDC].&amp;[187019]"/>
            <x15:cachedUniqueName index="5477" name="[Tabela2].[IDC].&amp;[187022]"/>
            <x15:cachedUniqueName index="5478" name="[Tabela2].[IDC].&amp;[187069]"/>
            <x15:cachedUniqueName index="5479" name="[Tabela2].[IDC].&amp;[187079]"/>
            <x15:cachedUniqueName index="5480" name="[Tabela2].[IDC].&amp;[187351]"/>
            <x15:cachedUniqueName index="5481" name="[Tabela2].[IDC].&amp;[187468]"/>
            <x15:cachedUniqueName index="5482" name="[Tabela2].[IDC].&amp;[187630]"/>
            <x15:cachedUniqueName index="5483" name="[Tabela2].[IDC].&amp;[187646]"/>
            <x15:cachedUniqueName index="5484" name="[Tabela2].[IDC].&amp;[187758]"/>
            <x15:cachedUniqueName index="5485" name="[Tabela2].[IDC].&amp;[187800]"/>
            <x15:cachedUniqueName index="5486" name="[Tabela2].[IDC].&amp;[187888]"/>
            <x15:cachedUniqueName index="5487" name="[Tabela2].[IDC].&amp;[187915]"/>
            <x15:cachedUniqueName index="5488" name="[Tabela2].[IDC].&amp;[188125]"/>
            <x15:cachedUniqueName index="5489" name="[Tabela2].[IDC].&amp;[188213]"/>
            <x15:cachedUniqueName index="5490" name="[Tabela2].[IDC].&amp;[188229]"/>
            <x15:cachedUniqueName index="5491" name="[Tabela2].[IDC].&amp;[188556]"/>
            <x15:cachedUniqueName index="5492" name="[Tabela2].[IDC].&amp;[188896]"/>
            <x15:cachedUniqueName index="5493" name="[Tabela2].[IDC].&amp;[189029]"/>
            <x15:cachedUniqueName index="5494" name="[Tabela2].[IDC].&amp;[189113]"/>
            <x15:cachedUniqueName index="5495" name="[Tabela2].[IDC].&amp;[189228]"/>
            <x15:cachedUniqueName index="5496" name="[Tabela2].[IDC].&amp;[189281]"/>
            <x15:cachedUniqueName index="5497" name="[Tabela2].[IDC].&amp;[189282]"/>
            <x15:cachedUniqueName index="5498" name="[Tabela2].[IDC].&amp;[189338]"/>
            <x15:cachedUniqueName index="5499" name="[Tabela2].[IDC].&amp;[189403]"/>
            <x15:cachedUniqueName index="5500" name="[Tabela2].[IDC].&amp;[189472]"/>
            <x15:cachedUniqueName index="5501" name="[Tabela2].[IDC].&amp;[189562]"/>
            <x15:cachedUniqueName index="5502" name="[Tabela2].[IDC].&amp;[189643]"/>
            <x15:cachedUniqueName index="5503" name="[Tabela2].[IDC].&amp;[189702]"/>
            <x15:cachedUniqueName index="5504" name="[Tabela2].[IDC].&amp;[189742]"/>
            <x15:cachedUniqueName index="5505" name="[Tabela2].[IDC].&amp;[189746]"/>
            <x15:cachedUniqueName index="5506" name="[Tabela2].[IDC].&amp;[189796]"/>
            <x15:cachedUniqueName index="5507" name="[Tabela2].[IDC].&amp;[189957]"/>
            <x15:cachedUniqueName index="5508" name="[Tabela2].[IDC].&amp;[190011]"/>
            <x15:cachedUniqueName index="5509" name="[Tabela2].[IDC].&amp;[190141]"/>
            <x15:cachedUniqueName index="5510" name="[Tabela2].[IDC].&amp;[190259]"/>
            <x15:cachedUniqueName index="5511" name="[Tabela2].[IDC].&amp;[190291]"/>
            <x15:cachedUniqueName index="5512" name="[Tabela2].[IDC].&amp;[190320]"/>
            <x15:cachedUniqueName index="5513" name="[Tabela2].[IDC].&amp;[190323]"/>
            <x15:cachedUniqueName index="5514" name="[Tabela2].[IDC].&amp;[190326]"/>
            <x15:cachedUniqueName index="5515" name="[Tabela2].[IDC].&amp;[190346]"/>
            <x15:cachedUniqueName index="5516" name="[Tabela2].[IDC].&amp;[190439]"/>
            <x15:cachedUniqueName index="5517" name="[Tabela2].[IDC].&amp;[190490]"/>
            <x15:cachedUniqueName index="5518" name="[Tabela2].[IDC].&amp;[190492]"/>
            <x15:cachedUniqueName index="5519" name="[Tabela2].[IDC].&amp;[190577]"/>
            <x15:cachedUniqueName index="5520" name="[Tabela2].[IDC].&amp;[190890]"/>
            <x15:cachedUniqueName index="5521" name="[Tabela2].[IDC].&amp;[190952]"/>
            <x15:cachedUniqueName index="5522" name="[Tabela2].[IDC].&amp;[191241]"/>
            <x15:cachedUniqueName index="5523" name="[Tabela2].[IDC].&amp;[191333]"/>
            <x15:cachedUniqueName index="5524" name="[Tabela2].[IDC].&amp;[191443]"/>
            <x15:cachedUniqueName index="5525" name="[Tabela2].[IDC].&amp;[191490]"/>
            <x15:cachedUniqueName index="5526" name="[Tabela2].[IDC].&amp;[191601]"/>
            <x15:cachedUniqueName index="5527" name="[Tabela2].[IDC].&amp;[191633]"/>
            <x15:cachedUniqueName index="5528" name="[Tabela2].[IDC].&amp;[191715]"/>
            <x15:cachedUniqueName index="5529" name="[Tabela2].[IDC].&amp;[191813]"/>
            <x15:cachedUniqueName index="5530" name="[Tabela2].[IDC].&amp;[191979]"/>
            <x15:cachedUniqueName index="5531" name="[Tabela2].[IDC].&amp;[191999]"/>
            <x15:cachedUniqueName index="5532" name="[Tabela2].[IDC].&amp;[192039]"/>
            <x15:cachedUniqueName index="5533" name="[Tabela2].[IDC].&amp;[192134]"/>
            <x15:cachedUniqueName index="5534" name="[Tabela2].[IDC].&amp;[49028]"/>
            <x15:cachedUniqueName index="5535" name="[Tabela2].[IDC].&amp;[49058]"/>
            <x15:cachedUniqueName index="5536" name="[Tabela2].[IDC].&amp;[49302]"/>
            <x15:cachedUniqueName index="5537" name="[Tabela2].[IDC].&amp;[49976]"/>
            <x15:cachedUniqueName index="5538" name="[Tabela2].[IDC].&amp;[50408]"/>
            <x15:cachedUniqueName index="5539" name="[Tabela2].[IDC].&amp;[51022]"/>
            <x15:cachedUniqueName index="5540" name="[Tabela2].[IDC].&amp;[52403]"/>
            <x15:cachedUniqueName index="5541" name="[Tabela2].[IDC].&amp;[53399]"/>
            <x15:cachedUniqueName index="5542" name="[Tabela2].[IDC].&amp;[53538]"/>
            <x15:cachedUniqueName index="5543" name="[Tabela2].[IDC].&amp;[56006]"/>
            <x15:cachedUniqueName index="5544" name="[Tabela2].[IDC].&amp;[56806]"/>
            <x15:cachedUniqueName index="5545" name="[Tabela2].[IDC].&amp;[57509]"/>
            <x15:cachedUniqueName index="5546" name="[Tabela2].[IDC].&amp;[58193]"/>
            <x15:cachedUniqueName index="5547" name="[Tabela2].[IDC].&amp;[58494]"/>
            <x15:cachedUniqueName index="5548" name="[Tabela2].[IDC].&amp;[60488]"/>
            <x15:cachedUniqueName index="5549" name="[Tabela2].[IDC].&amp;[62562]"/>
            <x15:cachedUniqueName index="5550" name="[Tabela2].[IDC].&amp;[62667]"/>
            <x15:cachedUniqueName index="5551" name="[Tabela2].[IDC].&amp;[63006]"/>
            <x15:cachedUniqueName index="5552" name="[Tabela2].[IDC].&amp;[63125]"/>
            <x15:cachedUniqueName index="5553" name="[Tabela2].[IDC].&amp;[63214]"/>
            <x15:cachedUniqueName index="5554" name="[Tabela2].[IDC].&amp;[63223]"/>
            <x15:cachedUniqueName index="5555" name="[Tabela2].[IDC].&amp;[63784]"/>
            <x15:cachedUniqueName index="5556" name="[Tabela2].[IDC].&amp;[64167]"/>
            <x15:cachedUniqueName index="5557" name="[Tabela2].[IDC].&amp;[64440]"/>
            <x15:cachedUniqueName index="5558" name="[Tabela2].[IDC].&amp;[66326]"/>
            <x15:cachedUniqueName index="5559" name="[Tabela2].[IDC].&amp;[66460]"/>
            <x15:cachedUniqueName index="5560" name="[Tabela2].[IDC].&amp;[78842]"/>
            <x15:cachedUniqueName index="5561" name="[Tabela2].[IDC].&amp;[79126]"/>
            <x15:cachedUniqueName index="5562" name="[Tabela2].[IDC].&amp;[79217]"/>
            <x15:cachedUniqueName index="5563" name="[Tabela2].[IDC].&amp;[79483]"/>
            <x15:cachedUniqueName index="5564" name="[Tabela2].[IDC].&amp;[83563]"/>
            <x15:cachedUniqueName index="5565" name="[Tabela2].[IDC].&amp;[88477]"/>
            <x15:cachedUniqueName index="5566" name="[Tabela2].[IDC].&amp;[88716]"/>
            <x15:cachedUniqueName index="5567" name="[Tabela2].[IDC].&amp;[90026]"/>
            <x15:cachedUniqueName index="5568" name="[Tabela2].[IDC].&amp;[90287]"/>
            <x15:cachedUniqueName index="5569" name="[Tabela2].[IDC].&amp;[99602]"/>
            <x15:cachedUniqueName index="5570" name="[Tabela2].[IDC].&amp;[100355]"/>
            <x15:cachedUniqueName index="5571" name="[Tabela2].[IDC].&amp;[101348]"/>
            <x15:cachedUniqueName index="5572" name="[Tabela2].[IDC].&amp;[112378]"/>
            <x15:cachedUniqueName index="5573" name="[Tabela2].[IDC].&amp;[112511]"/>
            <x15:cachedUniqueName index="5574" name="[Tabela2].[IDC].&amp;[115008]"/>
            <x15:cachedUniqueName index="5575" name="[Tabela2].[IDC].&amp;[115298]"/>
            <x15:cachedUniqueName index="5576" name="[Tabela2].[IDC].&amp;[116085]"/>
            <x15:cachedUniqueName index="5577" name="[Tabela2].[IDC].&amp;[117336]"/>
            <x15:cachedUniqueName index="5578" name="[Tabela2].[IDC].&amp;[120313]"/>
            <x15:cachedUniqueName index="5579" name="[Tabela2].[IDC].&amp;[120314]"/>
            <x15:cachedUniqueName index="5580" name="[Tabela2].[IDC].&amp;[121936]"/>
            <x15:cachedUniqueName index="5581" name="[Tabela2].[IDC].&amp;[122250]"/>
            <x15:cachedUniqueName index="5582" name="[Tabela2].[IDC].&amp;[130616]"/>
            <x15:cachedUniqueName index="5583" name="[Tabela2].[IDC].&amp;[132579]"/>
            <x15:cachedUniqueName index="5584" name="[Tabela2].[IDC].&amp;[133026]"/>
            <x15:cachedUniqueName index="5585" name="[Tabela2].[IDC].&amp;[133509]"/>
            <x15:cachedUniqueName index="5586" name="[Tabela2].[IDC].&amp;[133741]"/>
            <x15:cachedUniqueName index="5587" name="[Tabela2].[IDC].&amp;[135526]"/>
            <x15:cachedUniqueName index="5588" name="[Tabela2].[IDC].&amp;[135785]"/>
            <x15:cachedUniqueName index="5589" name="[Tabela2].[IDC].&amp;[136256]"/>
            <x15:cachedUniqueName index="5590" name="[Tabela2].[IDC].&amp;[138135]"/>
            <x15:cachedUniqueName index="5591" name="[Tabela2].[IDC].&amp;[138583]"/>
            <x15:cachedUniqueName index="5592" name="[Tabela2].[IDC].&amp;[141377]"/>
            <x15:cachedUniqueName index="5593" name="[Tabela2].[IDC].&amp;[147088]"/>
            <x15:cachedUniqueName index="5594" name="[Tabela2].[IDC].&amp;[148342]"/>
            <x15:cachedUniqueName index="5595" name="[Tabela2].[IDC].&amp;[149069]"/>
            <x15:cachedUniqueName index="5596" name="[Tabela2].[IDC].&amp;[151562]"/>
            <x15:cachedUniqueName index="5597" name="[Tabela2].[IDC].&amp;[151932]"/>
            <x15:cachedUniqueName index="5598" name="[Tabela2].[IDC].&amp;[152205]"/>
            <x15:cachedUniqueName index="5599" name="[Tabela2].[IDC].&amp;[153791]"/>
            <x15:cachedUniqueName index="5600" name="[Tabela2].[IDC].&amp;[155081]"/>
            <x15:cachedUniqueName index="5601" name="[Tabela2].[IDC].&amp;[157758]"/>
            <x15:cachedUniqueName index="5602" name="[Tabela2].[IDC].&amp;[157825]"/>
            <x15:cachedUniqueName index="5603" name="[Tabela2].[IDC].&amp;[158340]"/>
            <x15:cachedUniqueName index="5604" name="[Tabela2].[IDC].&amp;[161194]"/>
            <x15:cachedUniqueName index="5605" name="[Tabela2].[IDC].&amp;[163842]"/>
            <x15:cachedUniqueName index="5606" name="[Tabela2].[IDC].&amp;[164584]"/>
            <x15:cachedUniqueName index="5607" name="[Tabela2].[IDC].&amp;[166727]"/>
            <x15:cachedUniqueName index="5608" name="[Tabela2].[IDC].&amp;[167885]"/>
            <x15:cachedUniqueName index="5609" name="[Tabela2].[IDC].&amp;[167962]"/>
            <x15:cachedUniqueName index="5610" name="[Tabela2].[IDC].&amp;[168623]"/>
            <x15:cachedUniqueName index="5611" name="[Tabela2].[IDC].&amp;[169162]"/>
            <x15:cachedUniqueName index="5612" name="[Tabela2].[IDC].&amp;[169943]"/>
            <x15:cachedUniqueName index="5613" name="[Tabela2].[IDC].&amp;[169975]"/>
            <x15:cachedUniqueName index="5614" name="[Tabela2].[IDC].&amp;[170170]"/>
            <x15:cachedUniqueName index="5615" name="[Tabela2].[IDC].&amp;[170208]"/>
            <x15:cachedUniqueName index="5616" name="[Tabela2].[IDC].&amp;[170379]"/>
            <x15:cachedUniqueName index="5617" name="[Tabela2].[IDC].&amp;[170492]"/>
            <x15:cachedUniqueName index="5618" name="[Tabela2].[IDC].&amp;[170570]"/>
            <x15:cachedUniqueName index="5619" name="[Tabela2].[IDC].&amp;[170598]"/>
            <x15:cachedUniqueName index="5620" name="[Tabela2].[IDC].&amp;[170609]"/>
            <x15:cachedUniqueName index="5621" name="[Tabela2].[IDC].&amp;[170621]"/>
            <x15:cachedUniqueName index="5622" name="[Tabela2].[IDC].&amp;[170680]"/>
            <x15:cachedUniqueName index="5623" name="[Tabela2].[IDC].&amp;[170784]"/>
            <x15:cachedUniqueName index="5624" name="[Tabela2].[IDC].&amp;[171790]"/>
            <x15:cachedUniqueName index="5625" name="[Tabela2].[IDC].&amp;[171818]"/>
            <x15:cachedUniqueName index="5626" name="[Tabela2].[IDC].&amp;[173431]"/>
            <x15:cachedUniqueName index="5627" name="[Tabela2].[IDC].&amp;[173593]"/>
            <x15:cachedUniqueName index="5628" name="[Tabela2].[IDC].&amp;[173610]"/>
            <x15:cachedUniqueName index="5629" name="[Tabela2].[IDC].&amp;[174180]"/>
            <x15:cachedUniqueName index="5630" name="[Tabela2].[IDC].&amp;[174184]"/>
            <x15:cachedUniqueName index="5631" name="[Tabela2].[IDC].&amp;[174208]"/>
            <x15:cachedUniqueName index="5632" name="[Tabela2].[IDC].&amp;[174243]"/>
            <x15:cachedUniqueName index="5633" name="[Tabela2].[IDC].&amp;[174556]"/>
            <x15:cachedUniqueName index="5634" name="[Tabela2].[IDC].&amp;[174943]"/>
            <x15:cachedUniqueName index="5635" name="[Tabela2].[IDC].&amp;[175449]"/>
            <x15:cachedUniqueName index="5636" name="[Tabela2].[IDC].&amp;[175548]"/>
            <x15:cachedUniqueName index="5637" name="[Tabela2].[IDC].&amp;[175658]"/>
            <x15:cachedUniqueName index="5638" name="[Tabela2].[IDC].&amp;[175676]"/>
            <x15:cachedUniqueName index="5639" name="[Tabela2].[IDC].&amp;[175866]"/>
            <x15:cachedUniqueName index="5640" name="[Tabela2].[IDC].&amp;[175887]"/>
            <x15:cachedUniqueName index="5641" name="[Tabela2].[IDC].&amp;[176264]"/>
            <x15:cachedUniqueName index="5642" name="[Tabela2].[IDC].&amp;[176401]"/>
            <x15:cachedUniqueName index="5643" name="[Tabela2].[IDC].&amp;[176423]"/>
            <x15:cachedUniqueName index="5644" name="[Tabela2].[IDC].&amp;[176565]"/>
            <x15:cachedUniqueName index="5645" name="[Tabela2].[IDC].&amp;[176661]"/>
            <x15:cachedUniqueName index="5646" name="[Tabela2].[IDC].&amp;[176933]"/>
            <x15:cachedUniqueName index="5647" name="[Tabela2].[IDC].&amp;[177098]"/>
            <x15:cachedUniqueName index="5648" name="[Tabela2].[IDC].&amp;[177143]"/>
            <x15:cachedUniqueName index="5649" name="[Tabela2].[IDC].&amp;[177542]"/>
            <x15:cachedUniqueName index="5650" name="[Tabela2].[IDC].&amp;[177570]"/>
            <x15:cachedUniqueName index="5651" name="[Tabela2].[IDC].&amp;[178102]"/>
            <x15:cachedUniqueName index="5652" name="[Tabela2].[IDC].&amp;[178963]"/>
            <x15:cachedUniqueName index="5653" name="[Tabela2].[IDC].&amp;[178967]"/>
            <x15:cachedUniqueName index="5654" name="[Tabela2].[IDC].&amp;[179094]"/>
            <x15:cachedUniqueName index="5655" name="[Tabela2].[IDC].&amp;[179190]"/>
            <x15:cachedUniqueName index="5656" name="[Tabela2].[IDC].&amp;[179409]"/>
            <x15:cachedUniqueName index="5657" name="[Tabela2].[IDC].&amp;[179579]"/>
            <x15:cachedUniqueName index="5658" name="[Tabela2].[IDC].&amp;[179636]"/>
            <x15:cachedUniqueName index="5659" name="[Tabela2].[IDC].&amp;[180017]"/>
            <x15:cachedUniqueName index="5660" name="[Tabela2].[IDC].&amp;[180302]"/>
            <x15:cachedUniqueName index="5661" name="[Tabela2].[IDC].&amp;[180347]"/>
            <x15:cachedUniqueName index="5662" name="[Tabela2].[IDC].&amp;[180705]"/>
            <x15:cachedUniqueName index="5663" name="[Tabela2].[IDC].&amp;[180785]"/>
            <x15:cachedUniqueName index="5664" name="[Tabela2].[IDC].&amp;[181242]"/>
            <x15:cachedUniqueName index="5665" name="[Tabela2].[IDC].&amp;[182086]"/>
            <x15:cachedUniqueName index="5666" name="[Tabela2].[IDC].&amp;[182094]"/>
            <x15:cachedUniqueName index="5667" name="[Tabela2].[IDC].&amp;[182163]"/>
            <x15:cachedUniqueName index="5668" name="[Tabela2].[IDC].&amp;[182181]"/>
            <x15:cachedUniqueName index="5669" name="[Tabela2].[IDC].&amp;[182422]"/>
            <x15:cachedUniqueName index="5670" name="[Tabela2].[IDC].&amp;[182725]"/>
            <x15:cachedUniqueName index="5671" name="[Tabela2].[IDC].&amp;[182983]"/>
            <x15:cachedUniqueName index="5672" name="[Tabela2].[IDC].&amp;[183309]"/>
            <x15:cachedUniqueName index="5673" name="[Tabela2].[IDC].&amp;[183325]"/>
            <x15:cachedUniqueName index="5674" name="[Tabela2].[IDC].&amp;[183499]"/>
            <x15:cachedUniqueName index="5675" name="[Tabela2].[IDC].&amp;[183526]"/>
            <x15:cachedUniqueName index="5676" name="[Tabela2].[IDC].&amp;[183661]"/>
            <x15:cachedUniqueName index="5677" name="[Tabela2].[IDC].&amp;[184487]"/>
            <x15:cachedUniqueName index="5678" name="[Tabela2].[IDC].&amp;[184748]"/>
            <x15:cachedUniqueName index="5679" name="[Tabela2].[IDC].&amp;[185097]"/>
            <x15:cachedUniqueName index="5680" name="[Tabela2].[IDC].&amp;[185105]"/>
            <x15:cachedUniqueName index="5681" name="[Tabela2].[IDC].&amp;[185341]"/>
            <x15:cachedUniqueName index="5682" name="[Tabela2].[IDC].&amp;[185568]"/>
            <x15:cachedUniqueName index="5683" name="[Tabela2].[IDC].&amp;[185969]"/>
            <x15:cachedUniqueName index="5684" name="[Tabela2].[IDC].&amp;[186011]"/>
            <x15:cachedUniqueName index="5685" name="[Tabela2].[IDC].&amp;[186030]"/>
            <x15:cachedUniqueName index="5686" name="[Tabela2].[IDC].&amp;[186377]"/>
            <x15:cachedUniqueName index="5687" name="[Tabela2].[IDC].&amp;[186584]"/>
            <x15:cachedUniqueName index="5688" name="[Tabela2].[IDC].&amp;[187040]"/>
            <x15:cachedUniqueName index="5689" name="[Tabela2].[IDC].&amp;[187052]"/>
            <x15:cachedUniqueName index="5690" name="[Tabela2].[IDC].&amp;[187075]"/>
            <x15:cachedUniqueName index="5691" name="[Tabela2].[IDC].&amp;[187144]"/>
            <x15:cachedUniqueName index="5692" name="[Tabela2].[IDC].&amp;[187170]"/>
            <x15:cachedUniqueName index="5693" name="[Tabela2].[IDC].&amp;[187363]"/>
            <x15:cachedUniqueName index="5694" name="[Tabela2].[IDC].&amp;[187398]"/>
            <x15:cachedUniqueName index="5695" name="[Tabela2].[IDC].&amp;[187419]"/>
            <x15:cachedUniqueName index="5696" name="[Tabela2].[IDC].&amp;[187583]"/>
            <x15:cachedUniqueName index="5697" name="[Tabela2].[IDC].&amp;[187681]"/>
            <x15:cachedUniqueName index="5698" name="[Tabela2].[IDC].&amp;[187682]"/>
            <x15:cachedUniqueName index="5699" name="[Tabela2].[IDC].&amp;[187856]"/>
            <x15:cachedUniqueName index="5700" name="[Tabela2].[IDC].&amp;[188035]"/>
            <x15:cachedUniqueName index="5701" name="[Tabela2].[IDC].&amp;[188145]"/>
            <x15:cachedUniqueName index="5702" name="[Tabela2].[IDC].&amp;[188334]"/>
            <x15:cachedUniqueName index="5703" name="[Tabela2].[IDC].&amp;[188635]"/>
            <x15:cachedUniqueName index="5704" name="[Tabela2].[IDC].&amp;[188651]"/>
            <x15:cachedUniqueName index="5705" name="[Tabela2].[IDC].&amp;[188762]"/>
            <x15:cachedUniqueName index="5706" name="[Tabela2].[IDC].&amp;[188773]"/>
            <x15:cachedUniqueName index="5707" name="[Tabela2].[IDC].&amp;[188904]"/>
            <x15:cachedUniqueName index="5708" name="[Tabela2].[IDC].&amp;[189206]"/>
            <x15:cachedUniqueName index="5709" name="[Tabela2].[IDC].&amp;[189398]"/>
            <x15:cachedUniqueName index="5710" name="[Tabela2].[IDC].&amp;[189454]"/>
            <x15:cachedUniqueName index="5711" name="[Tabela2].[IDC].&amp;[189664]"/>
            <x15:cachedUniqueName index="5712" name="[Tabela2].[IDC].&amp;[189727]"/>
            <x15:cachedUniqueName index="5713" name="[Tabela2].[IDC].&amp;[190010]"/>
            <x15:cachedUniqueName index="5714" name="[Tabela2].[IDC].&amp;[190026]"/>
            <x15:cachedUniqueName index="5715" name="[Tabela2].[IDC].&amp;[190353]"/>
            <x15:cachedUniqueName index="5716" name="[Tabela2].[IDC].&amp;[190683]"/>
            <x15:cachedUniqueName index="5717" name="[Tabela2].[IDC].&amp;[190792]"/>
            <x15:cachedUniqueName index="5718" name="[Tabela2].[IDC].&amp;[191086]"/>
            <x15:cachedUniqueName index="5719" name="[Tabela2].[IDC].&amp;[191292]"/>
            <x15:cachedUniqueName index="5720" name="[Tabela2].[IDC].&amp;[191462]"/>
            <x15:cachedUniqueName index="5721" name="[Tabela2].[IDC].&amp;[191465]"/>
            <x15:cachedUniqueName index="5722" name="[Tabela2].[IDC].&amp;[191643]"/>
            <x15:cachedUniqueName index="5723" name="[Tabela2].[IDC].&amp;[191996]"/>
            <x15:cachedUniqueName index="5724" name="[Tabela2].[IDC].&amp;[192140]"/>
            <x15:cachedUniqueName index="5725" name="[Tabela2].[IDC].&amp;[192174]"/>
            <x15:cachedUniqueName index="5726" name="[Tabela2].[IDC].&amp;[192193]"/>
            <x15:cachedUniqueName index="5727" name="[Tabela2].[IDC].&amp;[192252]"/>
            <x15:cachedUniqueName index="5728" name="[Tabela2].[IDC].&amp;[48494]"/>
            <x15:cachedUniqueName index="5729" name="[Tabela2].[IDC].&amp;[49174]"/>
            <x15:cachedUniqueName index="5730" name="[Tabela2].[IDC].&amp;[49348]"/>
            <x15:cachedUniqueName index="5731" name="[Tabela2].[IDC].&amp;[50773]"/>
            <x15:cachedUniqueName index="5732" name="[Tabela2].[IDC].&amp;[51641]"/>
            <x15:cachedUniqueName index="5733" name="[Tabela2].[IDC].&amp;[51700]"/>
            <x15:cachedUniqueName index="5734" name="[Tabela2].[IDC].&amp;[51876]"/>
            <x15:cachedUniqueName index="5735" name="[Tabela2].[IDC].&amp;[51994]"/>
            <x15:cachedUniqueName index="5736" name="[Tabela2].[IDC].&amp;[52229]"/>
            <x15:cachedUniqueName index="5737" name="[Tabela2].[IDC].&amp;[52804]"/>
            <x15:cachedUniqueName index="5738" name="[Tabela2].[IDC].&amp;[54179]"/>
            <x15:cachedUniqueName index="5739" name="[Tabela2].[IDC].&amp;[55910]"/>
            <x15:cachedUniqueName index="5740" name="[Tabela2].[IDC].&amp;[56279]"/>
            <x15:cachedUniqueName index="5741" name="[Tabela2].[IDC].&amp;[57455]"/>
            <x15:cachedUniqueName index="5742" name="[Tabela2].[IDC].&amp;[58354]"/>
            <x15:cachedUniqueName index="5743" name="[Tabela2].[IDC].&amp;[58881]"/>
            <x15:cachedUniqueName index="5744" name="[Tabela2].[IDC].&amp;[60248]"/>
            <x15:cachedUniqueName index="5745" name="[Tabela2].[IDC].&amp;[60610]"/>
            <x15:cachedUniqueName index="5746" name="[Tabela2].[IDC].&amp;[61090]"/>
            <x15:cachedUniqueName index="5747" name="[Tabela2].[IDC].&amp;[61820]"/>
            <x15:cachedUniqueName index="5748" name="[Tabela2].[IDC].&amp;[62443]"/>
            <x15:cachedUniqueName index="5749" name="[Tabela2].[IDC].&amp;[64536]"/>
            <x15:cachedUniqueName index="5750" name="[Tabela2].[IDC].&amp;[65743]"/>
            <x15:cachedUniqueName index="5751" name="[Tabela2].[IDC].&amp;[65817]"/>
            <x15:cachedUniqueName index="5752" name="[Tabela2].[IDC].&amp;[65875]"/>
            <x15:cachedUniqueName index="5753" name="[Tabela2].[IDC].&amp;[65956]"/>
            <x15:cachedUniqueName index="5754" name="[Tabela2].[IDC].&amp;[66151]"/>
            <x15:cachedUniqueName index="5755" name="[Tabela2].[IDC].&amp;[66225]"/>
            <x15:cachedUniqueName index="5756" name="[Tabela2].[IDC].&amp;[66347]"/>
            <x15:cachedUniqueName index="5757" name="[Tabela2].[IDC].&amp;[66751]"/>
            <x15:cachedUniqueName index="5758" name="[Tabela2].[IDC].&amp;[68866]"/>
            <x15:cachedUniqueName index="5759" name="[Tabela2].[IDC].&amp;[69185]"/>
            <x15:cachedUniqueName index="5760" name="[Tabela2].[IDC].&amp;[69774]"/>
            <x15:cachedUniqueName index="5761" name="[Tabela2].[IDC].&amp;[71492]"/>
            <x15:cachedUniqueName index="5762" name="[Tabela2].[IDC].&amp;[75011]"/>
            <x15:cachedUniqueName index="5763" name="[Tabela2].[IDC].&amp;[78790]"/>
            <x15:cachedUniqueName index="5764" name="[Tabela2].[IDC].&amp;[83607]"/>
            <x15:cachedUniqueName index="5765" name="[Tabela2].[IDC].&amp;[84420]"/>
            <x15:cachedUniqueName index="5766" name="[Tabela2].[IDC].&amp;[86019]"/>
            <x15:cachedUniqueName index="5767" name="[Tabela2].[IDC].&amp;[87090]"/>
            <x15:cachedUniqueName index="5768" name="[Tabela2].[IDC].&amp;[90674]"/>
            <x15:cachedUniqueName index="5769" name="[Tabela2].[IDC].&amp;[91036]"/>
            <x15:cachedUniqueName index="5770" name="[Tabela2].[IDC].&amp;[96507]"/>
            <x15:cachedUniqueName index="5771" name="[Tabela2].[IDC].&amp;[101871]"/>
            <x15:cachedUniqueName index="5772" name="[Tabela2].[IDC].&amp;[103038]"/>
            <x15:cachedUniqueName index="5773" name="[Tabela2].[IDC].&amp;[110880]"/>
            <x15:cachedUniqueName index="5774" name="[Tabela2].[IDC].&amp;[112986]"/>
            <x15:cachedUniqueName index="5775" name="[Tabela2].[IDC].&amp;[114357]"/>
            <x15:cachedUniqueName index="5776" name="[Tabela2].[IDC].&amp;[118484]"/>
            <x15:cachedUniqueName index="5777" name="[Tabela2].[IDC].&amp;[119398]"/>
            <x15:cachedUniqueName index="5778" name="[Tabela2].[IDC].&amp;[122779]"/>
            <x15:cachedUniqueName index="5779" name="[Tabela2].[IDC].&amp;[122783]"/>
            <x15:cachedUniqueName index="5780" name="[Tabela2].[IDC].&amp;[128296]"/>
            <x15:cachedUniqueName index="5781" name="[Tabela2].[IDC].&amp;[129192]"/>
            <x15:cachedUniqueName index="5782" name="[Tabela2].[IDC].&amp;[129221]"/>
            <x15:cachedUniqueName index="5783" name="[Tabela2].[IDC].&amp;[131659]"/>
            <x15:cachedUniqueName index="5784" name="[Tabela2].[IDC].&amp;[132823]"/>
            <x15:cachedUniqueName index="5785" name="[Tabela2].[IDC].&amp;[132951]"/>
            <x15:cachedUniqueName index="5786" name="[Tabela2].[IDC].&amp;[135407]"/>
            <x15:cachedUniqueName index="5787" name="[Tabela2].[IDC].&amp;[140042]"/>
            <x15:cachedUniqueName index="5788" name="[Tabela2].[IDC].&amp;[141099]"/>
            <x15:cachedUniqueName index="5789" name="[Tabela2].[IDC].&amp;[141161]"/>
            <x15:cachedUniqueName index="5790" name="[Tabela2].[IDC].&amp;[142219]"/>
            <x15:cachedUniqueName index="5791" name="[Tabela2].[IDC].&amp;[142757]"/>
            <x15:cachedUniqueName index="5792" name="[Tabela2].[IDC].&amp;[143515]"/>
            <x15:cachedUniqueName index="5793" name="[Tabela2].[IDC].&amp;[143528]"/>
            <x15:cachedUniqueName index="5794" name="[Tabela2].[IDC].&amp;[146304]"/>
            <x15:cachedUniqueName index="5795" name="[Tabela2].[IDC].&amp;[149115]"/>
            <x15:cachedUniqueName index="5796" name="[Tabela2].[IDC].&amp;[150437]"/>
            <x15:cachedUniqueName index="5797" name="[Tabela2].[IDC].&amp;[150438]"/>
            <x15:cachedUniqueName index="5798" name="[Tabela2].[IDC].&amp;[150630]"/>
            <x15:cachedUniqueName index="5799" name="[Tabela2].[IDC].&amp;[152192]"/>
            <x15:cachedUniqueName index="5800" name="[Tabela2].[IDC].&amp;[152834]"/>
            <x15:cachedUniqueName index="5801" name="[Tabela2].[IDC].&amp;[152996]"/>
            <x15:cachedUniqueName index="5802" name="[Tabela2].[IDC].&amp;[153379]"/>
            <x15:cachedUniqueName index="5803" name="[Tabela2].[IDC].&amp;[153447]"/>
            <x15:cachedUniqueName index="5804" name="[Tabela2].[IDC].&amp;[155301]"/>
            <x15:cachedUniqueName index="5805" name="[Tabela2].[IDC].&amp;[158055]"/>
            <x15:cachedUniqueName index="5806" name="[Tabela2].[IDC].&amp;[158165]"/>
            <x15:cachedUniqueName index="5807" name="[Tabela2].[IDC].&amp;[158190]"/>
            <x15:cachedUniqueName index="5808" name="[Tabela2].[IDC].&amp;[158463]"/>
            <x15:cachedUniqueName index="5809" name="[Tabela2].[IDC].&amp;[158605]"/>
            <x15:cachedUniqueName index="5810" name="[Tabela2].[IDC].&amp;[159031]"/>
            <x15:cachedUniqueName index="5811" name="[Tabela2].[IDC].&amp;[162290]"/>
            <x15:cachedUniqueName index="5812" name="[Tabela2].[IDC].&amp;[162291]"/>
            <x15:cachedUniqueName index="5813" name="[Tabela2].[IDC].&amp;[163484]"/>
            <x15:cachedUniqueName index="5814" name="[Tabela2].[IDC].&amp;[164623]"/>
            <x15:cachedUniqueName index="5815" name="[Tabela2].[IDC].&amp;[164867]"/>
            <x15:cachedUniqueName index="5816" name="[Tabela2].[IDC].&amp;[164927]"/>
            <x15:cachedUniqueName index="5817" name="[Tabela2].[IDC].&amp;[166887]"/>
            <x15:cachedUniqueName index="5818" name="[Tabela2].[IDC].&amp;[167593]"/>
            <x15:cachedUniqueName index="5819" name="[Tabela2].[IDC].&amp;[167611]"/>
            <x15:cachedUniqueName index="5820" name="[Tabela2].[IDC].&amp;[169486]"/>
            <x15:cachedUniqueName index="5821" name="[Tabela2].[IDC].&amp;[170415]"/>
            <x15:cachedUniqueName index="5822" name="[Tabela2].[IDC].&amp;[170952]"/>
            <x15:cachedUniqueName index="5823" name="[Tabela2].[IDC].&amp;[171147]"/>
            <x15:cachedUniqueName index="5824" name="[Tabela2].[IDC].&amp;[171922]"/>
            <x15:cachedUniqueName index="5825" name="[Tabela2].[IDC].&amp;[174607]"/>
            <x15:cachedUniqueName index="5826" name="[Tabela2].[IDC].&amp;[174767]"/>
            <x15:cachedUniqueName index="5827" name="[Tabela2].[IDC].&amp;[175191]"/>
            <x15:cachedUniqueName index="5828" name="[Tabela2].[IDC].&amp;[175214]"/>
            <x15:cachedUniqueName index="5829" name="[Tabela2].[IDC].&amp;[176161]"/>
            <x15:cachedUniqueName index="5830" name="[Tabela2].[IDC].&amp;[176335]"/>
            <x15:cachedUniqueName index="5831" name="[Tabela2].[IDC].&amp;[176388]"/>
            <x15:cachedUniqueName index="5832" name="[Tabela2].[IDC].&amp;[176497]"/>
            <x15:cachedUniqueName index="5833" name="[Tabela2].[IDC].&amp;[176580]"/>
            <x15:cachedUniqueName index="5834" name="[Tabela2].[IDC].&amp;[176805]"/>
            <x15:cachedUniqueName index="5835" name="[Tabela2].[IDC].&amp;[176843]"/>
            <x15:cachedUniqueName index="5836" name="[Tabela2].[IDC].&amp;[176958]"/>
            <x15:cachedUniqueName index="5837" name="[Tabela2].[IDC].&amp;[177089]"/>
            <x15:cachedUniqueName index="5838" name="[Tabela2].[IDC].&amp;[178466]"/>
            <x15:cachedUniqueName index="5839" name="[Tabela2].[IDC].&amp;[178479]"/>
            <x15:cachedUniqueName index="5840" name="[Tabela2].[IDC].&amp;[178525]"/>
            <x15:cachedUniqueName index="5841" name="[Tabela2].[IDC].&amp;[178628]"/>
            <x15:cachedUniqueName index="5842" name="[Tabela2].[IDC].&amp;[178880]"/>
            <x15:cachedUniqueName index="5843" name="[Tabela2].[IDC].&amp;[178930]"/>
            <x15:cachedUniqueName index="5844" name="[Tabela2].[IDC].&amp;[179131]"/>
            <x15:cachedUniqueName index="5845" name="[Tabela2].[IDC].&amp;[179259]"/>
            <x15:cachedUniqueName index="5846" name="[Tabela2].[IDC].&amp;[179541]"/>
            <x15:cachedUniqueName index="5847" name="[Tabela2].[IDC].&amp;[180446]"/>
            <x15:cachedUniqueName index="5848" name="[Tabela2].[IDC].&amp;[180514]"/>
            <x15:cachedUniqueName index="5849" name="[Tabela2].[IDC].&amp;[180531]"/>
            <x15:cachedUniqueName index="5850" name="[Tabela2].[IDC].&amp;[181512]"/>
            <x15:cachedUniqueName index="5851" name="[Tabela2].[IDC].&amp;[181625]"/>
            <x15:cachedUniqueName index="5852" name="[Tabela2].[IDC].&amp;[181711]"/>
            <x15:cachedUniqueName index="5853" name="[Tabela2].[IDC].&amp;[182382]"/>
            <x15:cachedUniqueName index="5854" name="[Tabela2].[IDC].&amp;[182679]"/>
            <x15:cachedUniqueName index="5855" name="[Tabela2].[IDC].&amp;[183474]"/>
            <x15:cachedUniqueName index="5856" name="[Tabela2].[IDC].&amp;[183522]"/>
            <x15:cachedUniqueName index="5857" name="[Tabela2].[IDC].&amp;[183636]"/>
            <x15:cachedUniqueName index="5858" name="[Tabela2].[IDC].&amp;[183760]"/>
            <x15:cachedUniqueName index="5859" name="[Tabela2].[IDC].&amp;[184016]"/>
            <x15:cachedUniqueName index="5860" name="[Tabela2].[IDC].&amp;[184120]"/>
            <x15:cachedUniqueName index="5861" name="[Tabela2].[IDC].&amp;[184254]"/>
            <x15:cachedUniqueName index="5862" name="[Tabela2].[IDC].&amp;[184322]"/>
            <x15:cachedUniqueName index="5863" name="[Tabela2].[IDC].&amp;[184674]"/>
            <x15:cachedUniqueName index="5864" name="[Tabela2].[IDC].&amp;[184707]"/>
            <x15:cachedUniqueName index="5865" name="[Tabela2].[IDC].&amp;[185167]"/>
            <x15:cachedUniqueName index="5866" name="[Tabela2].[IDC].&amp;[185322]"/>
            <x15:cachedUniqueName index="5867" name="[Tabela2].[IDC].&amp;[185372]"/>
            <x15:cachedUniqueName index="5868" name="[Tabela2].[IDC].&amp;[185388]"/>
            <x15:cachedUniqueName index="5869" name="[Tabela2].[IDC].&amp;[185468]"/>
            <x15:cachedUniqueName index="5870" name="[Tabela2].[IDC].&amp;[185519]"/>
            <x15:cachedUniqueName index="5871" name="[Tabela2].[IDC].&amp;[185833]"/>
            <x15:cachedUniqueName index="5872" name="[Tabela2].[IDC].&amp;[185896]"/>
            <x15:cachedUniqueName index="5873" name="[Tabela2].[IDC].&amp;[186265]"/>
            <x15:cachedUniqueName index="5874" name="[Tabela2].[IDC].&amp;[186695]"/>
            <x15:cachedUniqueName index="5875" name="[Tabela2].[IDC].&amp;[186833]"/>
            <x15:cachedUniqueName index="5876" name="[Tabela2].[IDC].&amp;[187028]"/>
            <x15:cachedUniqueName index="5877" name="[Tabela2].[IDC].&amp;[187222]"/>
            <x15:cachedUniqueName index="5878" name="[Tabela2].[IDC].&amp;[188504]"/>
            <x15:cachedUniqueName index="5879" name="[Tabela2].[IDC].&amp;[188703]"/>
            <x15:cachedUniqueName index="5880" name="[Tabela2].[IDC].&amp;[188801]"/>
            <x15:cachedUniqueName index="5881" name="[Tabela2].[IDC].&amp;[188821]"/>
            <x15:cachedUniqueName index="5882" name="[Tabela2].[IDC].&amp;[188826]"/>
            <x15:cachedUniqueName index="5883" name="[Tabela2].[IDC].&amp;[188867]"/>
            <x15:cachedUniqueName index="5884" name="[Tabela2].[IDC].&amp;[189012]"/>
            <x15:cachedUniqueName index="5885" name="[Tabela2].[IDC].&amp;[189043]"/>
            <x15:cachedUniqueName index="5886" name="[Tabela2].[IDC].&amp;[189220]"/>
            <x15:cachedUniqueName index="5887" name="[Tabela2].[IDC].&amp;[189332]"/>
            <x15:cachedUniqueName index="5888" name="[Tabela2].[IDC].&amp;[189795]"/>
            <x15:cachedUniqueName index="5889" name="[Tabela2].[IDC].&amp;[190328]"/>
            <x15:cachedUniqueName index="5890" name="[Tabela2].[IDC].&amp;[190747]"/>
            <x15:cachedUniqueName index="5891" name="[Tabela2].[IDC].&amp;[191322]"/>
            <x15:cachedUniqueName index="5892" name="[Tabela2].[IDC].&amp;[191351]"/>
            <x15:cachedUniqueName index="5893" name="[Tabela2].[IDC].&amp;[191487]"/>
            <x15:cachedUniqueName index="5894" name="[Tabela2].[IDC].&amp;[191509]"/>
            <x15:cachedUniqueName index="5895" name="[Tabela2].[IDC].&amp;[191570]"/>
            <x15:cachedUniqueName index="5896" name="[Tabela2].[IDC].&amp;[191697]"/>
            <x15:cachedUniqueName index="5897" name="[Tabela2].[IDC].&amp;[191716]"/>
            <x15:cachedUniqueName index="5898" name="[Tabela2].[IDC].&amp;[191903]"/>
            <x15:cachedUniqueName index="5899" name="[Tabela2].[IDC].&amp;[191908]"/>
            <x15:cachedUniqueName index="5900" name="[Tabela2].[IDC].&amp;[192092]"/>
            <x15:cachedUniqueName index="5901" name="[Tabela2].[IDC].&amp;[192223]"/>
            <x15:cachedUniqueName index="5902" name="[Tabela2].[IDC].&amp;[192224]"/>
            <x15:cachedUniqueName index="5903" name="[Tabela2].[IDC].&amp;[22774]"/>
            <x15:cachedUniqueName index="5904" name="[Tabela2].[IDC].&amp;[48412]"/>
            <x15:cachedUniqueName index="5905" name="[Tabela2].[IDC].&amp;[48457]"/>
            <x15:cachedUniqueName index="5906" name="[Tabela2].[IDC].&amp;[49029]"/>
            <x15:cachedUniqueName index="5907" name="[Tabela2].[IDC].&amp;[50413]"/>
            <x15:cachedUniqueName index="5908" name="[Tabela2].[IDC].&amp;[51455]"/>
            <x15:cachedUniqueName index="5909" name="[Tabela2].[IDC].&amp;[51681]"/>
            <x15:cachedUniqueName index="5910" name="[Tabela2].[IDC].&amp;[51686]"/>
            <x15:cachedUniqueName index="5911" name="[Tabela2].[IDC].&amp;[51870]"/>
            <x15:cachedUniqueName index="5912" name="[Tabela2].[IDC].&amp;[51930]"/>
            <x15:cachedUniqueName index="5913" name="[Tabela2].[IDC].&amp;[52788]"/>
            <x15:cachedUniqueName index="5914" name="[Tabela2].[IDC].&amp;[54375]"/>
            <x15:cachedUniqueName index="5915" name="[Tabela2].[IDC].&amp;[54429]"/>
            <x15:cachedUniqueName index="5916" name="[Tabela2].[IDC].&amp;[55198]"/>
            <x15:cachedUniqueName index="5917" name="[Tabela2].[IDC].&amp;[56303]"/>
            <x15:cachedUniqueName index="5918" name="[Tabela2].[IDC].&amp;[56615]"/>
            <x15:cachedUniqueName index="5919" name="[Tabela2].[IDC].&amp;[56625]"/>
            <x15:cachedUniqueName index="5920" name="[Tabela2].[IDC].&amp;[57820]"/>
            <x15:cachedUniqueName index="5921" name="[Tabela2].[IDC].&amp;[58685]"/>
            <x15:cachedUniqueName index="5922" name="[Tabela2].[IDC].&amp;[58863]"/>
            <x15:cachedUniqueName index="5923" name="[Tabela2].[IDC].&amp;[60177]"/>
            <x15:cachedUniqueName index="5924" name="[Tabela2].[IDC].&amp;[60646]"/>
            <x15:cachedUniqueName index="5925" name="[Tabela2].[IDC].&amp;[62836]"/>
            <x15:cachedUniqueName index="5926" name="[Tabela2].[IDC].&amp;[66260]"/>
            <x15:cachedUniqueName index="5927" name="[Tabela2].[IDC].&amp;[67774]"/>
            <x15:cachedUniqueName index="5928" name="[Tabela2].[IDC].&amp;[68519]"/>
            <x15:cachedUniqueName index="5929" name="[Tabela2].[IDC].&amp;[71532]"/>
            <x15:cachedUniqueName index="5930" name="[Tabela2].[IDC].&amp;[73712]"/>
            <x15:cachedUniqueName index="5931" name="[Tabela2].[IDC].&amp;[74913]"/>
            <x15:cachedUniqueName index="5932" name="[Tabela2].[IDC].&amp;[77191]"/>
            <x15:cachedUniqueName index="5933" name="[Tabela2].[IDC].&amp;[77193]"/>
            <x15:cachedUniqueName index="5934" name="[Tabela2].[IDC].&amp;[80549]"/>
            <x15:cachedUniqueName index="5935" name="[Tabela2].[IDC].&amp;[83727]"/>
            <x15:cachedUniqueName index="5936" name="[Tabela2].[IDC].&amp;[85142]"/>
            <x15:cachedUniqueName index="5937" name="[Tabela2].[IDC].&amp;[85440]"/>
            <x15:cachedUniqueName index="5938" name="[Tabela2].[IDC].&amp;[86598]"/>
            <x15:cachedUniqueName index="5939" name="[Tabela2].[IDC].&amp;[86830]"/>
            <x15:cachedUniqueName index="5940" name="[Tabela2].[IDC].&amp;[87112]"/>
            <x15:cachedUniqueName index="5941" name="[Tabela2].[IDC].&amp;[97956]"/>
            <x15:cachedUniqueName index="5942" name="[Tabela2].[IDC].&amp;[100175]"/>
            <x15:cachedUniqueName index="5943" name="[Tabela2].[IDC].&amp;[103350]"/>
            <x15:cachedUniqueName index="5944" name="[Tabela2].[IDC].&amp;[104400]"/>
            <x15:cachedUniqueName index="5945" name="[Tabela2].[IDC].&amp;[105045]"/>
            <x15:cachedUniqueName index="5946" name="[Tabela2].[IDC].&amp;[105765]"/>
            <x15:cachedUniqueName index="5947" name="[Tabela2].[IDC].&amp;[106023]"/>
            <x15:cachedUniqueName index="5948" name="[Tabela2].[IDC].&amp;[108064]"/>
            <x15:cachedUniqueName index="5949" name="[Tabela2].[IDC].&amp;[128399]"/>
            <x15:cachedUniqueName index="5950" name="[Tabela2].[IDC].&amp;[131585]"/>
            <x15:cachedUniqueName index="5951" name="[Tabela2].[IDC].&amp;[131954]"/>
            <x15:cachedUniqueName index="5952" name="[Tabela2].[IDC].&amp;[135048]"/>
            <x15:cachedUniqueName index="5953" name="[Tabela2].[IDC].&amp;[140033]"/>
            <x15:cachedUniqueName index="5954" name="[Tabela2].[IDC].&amp;[140544]"/>
            <x15:cachedUniqueName index="5955" name="[Tabela2].[IDC].&amp;[141038]"/>
            <x15:cachedUniqueName index="5956" name="[Tabela2].[IDC].&amp;[142064]"/>
            <x15:cachedUniqueName index="5957" name="[Tabela2].[IDC].&amp;[144068]"/>
            <x15:cachedUniqueName index="5958" name="[Tabela2].[IDC].&amp;[144384]"/>
            <x15:cachedUniqueName index="5959" name="[Tabela2].[IDC].&amp;[146396]"/>
            <x15:cachedUniqueName index="5960" name="[Tabela2].[IDC].&amp;[148907]"/>
            <x15:cachedUniqueName index="5961" name="[Tabela2].[IDC].&amp;[149110]"/>
            <x15:cachedUniqueName index="5962" name="[Tabela2].[IDC].&amp;[150310]"/>
            <x15:cachedUniqueName index="5963" name="[Tabela2].[IDC].&amp;[152030]"/>
            <x15:cachedUniqueName index="5964" name="[Tabela2].[IDC].&amp;[154173]"/>
            <x15:cachedUniqueName index="5965" name="[Tabela2].[IDC].&amp;[155283]"/>
            <x15:cachedUniqueName index="5966" name="[Tabela2].[IDC].&amp;[155476]"/>
            <x15:cachedUniqueName index="5967" name="[Tabela2].[IDC].&amp;[158102]"/>
            <x15:cachedUniqueName index="5968" name="[Tabela2].[IDC].&amp;[158132]"/>
            <x15:cachedUniqueName index="5969" name="[Tabela2].[IDC].&amp;[158865]"/>
            <x15:cachedUniqueName index="5970" name="[Tabela2].[IDC].&amp;[160060]"/>
            <x15:cachedUniqueName index="5971" name="[Tabela2].[IDC].&amp;[161154]"/>
            <x15:cachedUniqueName index="5972" name="[Tabela2].[IDC].&amp;[162131]"/>
            <x15:cachedUniqueName index="5973" name="[Tabela2].[IDC].&amp;[163855]"/>
            <x15:cachedUniqueName index="5974" name="[Tabela2].[IDC].&amp;[163954]"/>
            <x15:cachedUniqueName index="5975" name="[Tabela2].[IDC].&amp;[163979]"/>
            <x15:cachedUniqueName index="5976" name="[Tabela2].[IDC].&amp;[164999]"/>
            <x15:cachedUniqueName index="5977" name="[Tabela2].[IDC].&amp;[165625]"/>
            <x15:cachedUniqueName index="5978" name="[Tabela2].[IDC].&amp;[166194]"/>
            <x15:cachedUniqueName index="5979" name="[Tabela2].[IDC].&amp;[166266]"/>
            <x15:cachedUniqueName index="5980" name="[Tabela2].[IDC].&amp;[167248]"/>
            <x15:cachedUniqueName index="5981" name="[Tabela2].[IDC].&amp;[167323]"/>
            <x15:cachedUniqueName index="5982" name="[Tabela2].[IDC].&amp;[169992]"/>
            <x15:cachedUniqueName index="5983" name="[Tabela2].[IDC].&amp;[170528]"/>
            <x15:cachedUniqueName index="5984" name="[Tabela2].[IDC].&amp;[170661]"/>
            <x15:cachedUniqueName index="5985" name="[Tabela2].[IDC].&amp;[170840]"/>
            <x15:cachedUniqueName index="5986" name="[Tabela2].[IDC].&amp;[171509]"/>
            <x15:cachedUniqueName index="5987" name="[Tabela2].[IDC].&amp;[171832]"/>
            <x15:cachedUniqueName index="5988" name="[Tabela2].[IDC].&amp;[172397]"/>
            <x15:cachedUniqueName index="5989" name="[Tabela2].[IDC].&amp;[172533]"/>
            <x15:cachedUniqueName index="5990" name="[Tabela2].[IDC].&amp;[174354]"/>
            <x15:cachedUniqueName index="5991" name="[Tabela2].[IDC].&amp;[174892]"/>
            <x15:cachedUniqueName index="5992" name="[Tabela2].[IDC].&amp;[174923]"/>
            <x15:cachedUniqueName index="5993" name="[Tabela2].[IDC].&amp;[175089]"/>
            <x15:cachedUniqueName index="5994" name="[Tabela2].[IDC].&amp;[175371]"/>
            <x15:cachedUniqueName index="5995" name="[Tabela2].[IDC].&amp;[175959]"/>
            <x15:cachedUniqueName index="5996" name="[Tabela2].[IDC].&amp;[176470]"/>
            <x15:cachedUniqueName index="5997" name="[Tabela2].[IDC].&amp;[176677]"/>
            <x15:cachedUniqueName index="5998" name="[Tabela2].[IDC].&amp;[176681]"/>
            <x15:cachedUniqueName index="5999" name="[Tabela2].[IDC].&amp;[176921]"/>
            <x15:cachedUniqueName index="6000" name="[Tabela2].[IDC].&amp;[176956]"/>
            <x15:cachedUniqueName index="6001" name="[Tabela2].[IDC].&amp;[177213]"/>
            <x15:cachedUniqueName index="6002" name="[Tabela2].[IDC].&amp;[177356]"/>
            <x15:cachedUniqueName index="6003" name="[Tabela2].[IDC].&amp;[178209]"/>
            <x15:cachedUniqueName index="6004" name="[Tabela2].[IDC].&amp;[178937]"/>
            <x15:cachedUniqueName index="6005" name="[Tabela2].[IDC].&amp;[178993]"/>
            <x15:cachedUniqueName index="6006" name="[Tabela2].[IDC].&amp;[179301]"/>
            <x15:cachedUniqueName index="6007" name="[Tabela2].[IDC].&amp;[179998]"/>
            <x15:cachedUniqueName index="6008" name="[Tabela2].[IDC].&amp;[180244]"/>
            <x15:cachedUniqueName index="6009" name="[Tabela2].[IDC].&amp;[180343]"/>
            <x15:cachedUniqueName index="6010" name="[Tabela2].[IDC].&amp;[180428]"/>
            <x15:cachedUniqueName index="6011" name="[Tabela2].[IDC].&amp;[180868]"/>
            <x15:cachedUniqueName index="6012" name="[Tabela2].[IDC].&amp;[181575]"/>
            <x15:cachedUniqueName index="6013" name="[Tabela2].[IDC].&amp;[181616]"/>
            <x15:cachedUniqueName index="6014" name="[Tabela2].[IDC].&amp;[181890]"/>
            <x15:cachedUniqueName index="6015" name="[Tabela2].[IDC].&amp;[182318]"/>
            <x15:cachedUniqueName index="6016" name="[Tabela2].[IDC].&amp;[182448]"/>
            <x15:cachedUniqueName index="6017" name="[Tabela2].[IDC].&amp;[182544]"/>
            <x15:cachedUniqueName index="6018" name="[Tabela2].[IDC].&amp;[182701]"/>
            <x15:cachedUniqueName index="6019" name="[Tabela2].[IDC].&amp;[182841]"/>
            <x15:cachedUniqueName index="6020" name="[Tabela2].[IDC].&amp;[183296]"/>
            <x15:cachedUniqueName index="6021" name="[Tabela2].[IDC].&amp;[183844]"/>
            <x15:cachedUniqueName index="6022" name="[Tabela2].[IDC].&amp;[184666]"/>
            <x15:cachedUniqueName index="6023" name="[Tabela2].[IDC].&amp;[185709]"/>
            <x15:cachedUniqueName index="6024" name="[Tabela2].[IDC].&amp;[185841]"/>
            <x15:cachedUniqueName index="6025" name="[Tabela2].[IDC].&amp;[185914]"/>
            <x15:cachedUniqueName index="6026" name="[Tabela2].[IDC].&amp;[186133]"/>
            <x15:cachedUniqueName index="6027" name="[Tabela2].[IDC].&amp;[186228]"/>
            <x15:cachedUniqueName index="6028" name="[Tabela2].[IDC].&amp;[186430]"/>
            <x15:cachedUniqueName index="6029" name="[Tabela2].[IDC].&amp;[186549]"/>
            <x15:cachedUniqueName index="6030" name="[Tabela2].[IDC].&amp;[186671]"/>
            <x15:cachedUniqueName index="6031" name="[Tabela2].[IDC].&amp;[186756]"/>
            <x15:cachedUniqueName index="6032" name="[Tabela2].[IDC].&amp;[186932]"/>
            <x15:cachedUniqueName index="6033" name="[Tabela2].[IDC].&amp;[186933]"/>
            <x15:cachedUniqueName index="6034" name="[Tabela2].[IDC].&amp;[186946]"/>
            <x15:cachedUniqueName index="6035" name="[Tabela2].[IDC].&amp;[187090]"/>
            <x15:cachedUniqueName index="6036" name="[Tabela2].[IDC].&amp;[187171]"/>
            <x15:cachedUniqueName index="6037" name="[Tabela2].[IDC].&amp;[187223]"/>
            <x15:cachedUniqueName index="6038" name="[Tabela2].[IDC].&amp;[187505]"/>
            <x15:cachedUniqueName index="6039" name="[Tabela2].[IDC].&amp;[187969]"/>
            <x15:cachedUniqueName index="6040" name="[Tabela2].[IDC].&amp;[188026]"/>
            <x15:cachedUniqueName index="6041" name="[Tabela2].[IDC].&amp;[188188]"/>
            <x15:cachedUniqueName index="6042" name="[Tabela2].[IDC].&amp;[188369]"/>
            <x15:cachedUniqueName index="6043" name="[Tabela2].[IDC].&amp;[188926]"/>
            <x15:cachedUniqueName index="6044" name="[Tabela2].[IDC].&amp;[188948]"/>
            <x15:cachedUniqueName index="6045" name="[Tabela2].[IDC].&amp;[188996]"/>
            <x15:cachedUniqueName index="6046" name="[Tabela2].[IDC].&amp;[189520]"/>
            <x15:cachedUniqueName index="6047" name="[Tabela2].[IDC].&amp;[189750]"/>
            <x15:cachedUniqueName index="6048" name="[Tabela2].[IDC].&amp;[190051]"/>
            <x15:cachedUniqueName index="6049" name="[Tabela2].[IDC].&amp;[190417]"/>
            <x15:cachedUniqueName index="6050" name="[Tabela2].[IDC].&amp;[190562]"/>
            <x15:cachedUniqueName index="6051" name="[Tabela2].[IDC].&amp;[190565]"/>
            <x15:cachedUniqueName index="6052" name="[Tabela2].[IDC].&amp;[190567]"/>
            <x15:cachedUniqueName index="6053" name="[Tabela2].[IDC].&amp;[190941]"/>
            <x15:cachedUniqueName index="6054" name="[Tabela2].[IDC].&amp;[190969]"/>
            <x15:cachedUniqueName index="6055" name="[Tabela2].[IDC].&amp;[191156]"/>
            <x15:cachedUniqueName index="6056" name="[Tabela2].[IDC].&amp;[191260]"/>
            <x15:cachedUniqueName index="6057" name="[Tabela2].[IDC].&amp;[191312]"/>
            <x15:cachedUniqueName index="6058" name="[Tabela2].[IDC].&amp;[191326]"/>
            <x15:cachedUniqueName index="6059" name="[Tabela2].[IDC].&amp;[191423]"/>
            <x15:cachedUniqueName index="6060" name="[Tabela2].[IDC].&amp;[191480]"/>
            <x15:cachedUniqueName index="6061" name="[Tabela2].[IDC].&amp;[191528]"/>
            <x15:cachedUniqueName index="6062" name="[Tabela2].[IDC].&amp;[191646]"/>
            <x15:cachedUniqueName index="6063" name="[Tabela2].[IDC].&amp;[191680]"/>
            <x15:cachedUniqueName index="6064" name="[Tabela2].[IDC].&amp;[192250]"/>
            <x15:cachedUniqueName index="6065" name="[Tabela2].[IDC].&amp;[48102]"/>
            <x15:cachedUniqueName index="6066" name="[Tabela2].[IDC].&amp;[51049]"/>
            <x15:cachedUniqueName index="6067" name="[Tabela2].[IDC].&amp;[51062]"/>
            <x15:cachedUniqueName index="6068" name="[Tabela2].[IDC].&amp;[51067]"/>
            <x15:cachedUniqueName index="6069" name="[Tabela2].[IDC].&amp;[51123]"/>
            <x15:cachedUniqueName index="6070" name="[Tabela2].[IDC].&amp;[52659]"/>
            <x15:cachedUniqueName index="6071" name="[Tabela2].[IDC].&amp;[53622]"/>
            <x15:cachedUniqueName index="6072" name="[Tabela2].[IDC].&amp;[56586]"/>
            <x15:cachedUniqueName index="6073" name="[Tabela2].[IDC].&amp;[57679]"/>
            <x15:cachedUniqueName index="6074" name="[Tabela2].[IDC].&amp;[57802]"/>
            <x15:cachedUniqueName index="6075" name="[Tabela2].[IDC].&amp;[58916]"/>
            <x15:cachedUniqueName index="6076" name="[Tabela2].[IDC].&amp;[59970]"/>
            <x15:cachedUniqueName index="6077" name="[Tabela2].[IDC].&amp;[65621]"/>
            <x15:cachedUniqueName index="6078" name="[Tabela2].[IDC].&amp;[66764]"/>
            <x15:cachedUniqueName index="6079" name="[Tabela2].[IDC].&amp;[69336]"/>
            <x15:cachedUniqueName index="6080" name="[Tabela2].[IDC].&amp;[69371]"/>
            <x15:cachedUniqueName index="6081" name="[Tabela2].[IDC].&amp;[70423]"/>
            <x15:cachedUniqueName index="6082" name="[Tabela2].[IDC].&amp;[72830]"/>
            <x15:cachedUniqueName index="6083" name="[Tabela2].[IDC].&amp;[80605]"/>
            <x15:cachedUniqueName index="6084" name="[Tabela2].[IDC].&amp;[84270]"/>
            <x15:cachedUniqueName index="6085" name="[Tabela2].[IDC].&amp;[87475]"/>
            <x15:cachedUniqueName index="6086" name="[Tabela2].[IDC].&amp;[87476]"/>
            <x15:cachedUniqueName index="6087" name="[Tabela2].[IDC].&amp;[90148]"/>
            <x15:cachedUniqueName index="6088" name="[Tabela2].[IDC].&amp;[90149]"/>
            <x15:cachedUniqueName index="6089" name="[Tabela2].[IDC].&amp;[105793]"/>
            <x15:cachedUniqueName index="6090" name="[Tabela2].[IDC].&amp;[107584]"/>
            <x15:cachedUniqueName index="6091" name="[Tabela2].[IDC].&amp;[112491]"/>
            <x15:cachedUniqueName index="6092" name="[Tabela2].[IDC].&amp;[112600]"/>
            <x15:cachedUniqueName index="6093" name="[Tabela2].[IDC].&amp;[112601]"/>
            <x15:cachedUniqueName index="6094" name="[Tabela2].[IDC].&amp;[118481]"/>
            <x15:cachedUniqueName index="6095" name="[Tabela2].[IDC].&amp;[118482]"/>
            <x15:cachedUniqueName index="6096" name="[Tabela2].[IDC].&amp;[118483]"/>
            <x15:cachedUniqueName index="6097" name="[Tabela2].[IDC].&amp;[129356]"/>
            <x15:cachedUniqueName index="6098" name="[Tabela2].[IDC].&amp;[131746]"/>
            <x15:cachedUniqueName index="6099" name="[Tabela2].[IDC].&amp;[133922]"/>
            <x15:cachedUniqueName index="6100" name="[Tabela2].[IDC].&amp;[134767]"/>
            <x15:cachedUniqueName index="6101" name="[Tabela2].[IDC].&amp;[137173]"/>
            <x15:cachedUniqueName index="6102" name="[Tabela2].[IDC].&amp;[137175]"/>
            <x15:cachedUniqueName index="6103" name="[Tabela2].[IDC].&amp;[137176]"/>
            <x15:cachedUniqueName index="6104" name="[Tabela2].[IDC].&amp;[140239]"/>
            <x15:cachedUniqueName index="6105" name="[Tabela2].[IDC].&amp;[140886]"/>
            <x15:cachedUniqueName index="6106" name="[Tabela2].[IDC].&amp;[140933]"/>
            <x15:cachedUniqueName index="6107" name="[Tabela2].[IDC].&amp;[141925]"/>
            <x15:cachedUniqueName index="6108" name="[Tabela2].[IDC].&amp;[142197]"/>
            <x15:cachedUniqueName index="6109" name="[Tabela2].[IDC].&amp;[147810]"/>
            <x15:cachedUniqueName index="6110" name="[Tabela2].[IDC].&amp;[147892]"/>
            <x15:cachedUniqueName index="6111" name="[Tabela2].[IDC].&amp;[148728]"/>
            <x15:cachedUniqueName index="6112" name="[Tabela2].[IDC].&amp;[152789]"/>
            <x15:cachedUniqueName index="6113" name="[Tabela2].[IDC].&amp;[156074]"/>
            <x15:cachedUniqueName index="6114" name="[Tabela2].[IDC].&amp;[156588]"/>
            <x15:cachedUniqueName index="6115" name="[Tabela2].[IDC].&amp;[163512]"/>
            <x15:cachedUniqueName index="6116" name="[Tabela2].[IDC].&amp;[163513]"/>
            <x15:cachedUniqueName index="6117" name="[Tabela2].[IDC].&amp;[165290]"/>
            <x15:cachedUniqueName index="6118" name="[Tabela2].[IDC].&amp;[168866]"/>
            <x15:cachedUniqueName index="6119" name="[Tabela2].[IDC].&amp;[169411]"/>
            <x15:cachedUniqueName index="6120" name="[Tabela2].[IDC].&amp;[169413]"/>
            <x15:cachedUniqueName index="6121" name="[Tabela2].[IDC].&amp;[169599]"/>
            <x15:cachedUniqueName index="6122" name="[Tabela2].[IDC].&amp;[169600]"/>
            <x15:cachedUniqueName index="6123" name="[Tabela2].[IDC].&amp;[169697]"/>
            <x15:cachedUniqueName index="6124" name="[Tabela2].[IDC].&amp;[169730]"/>
            <x15:cachedUniqueName index="6125" name="[Tabela2].[IDC].&amp;[169812]"/>
            <x15:cachedUniqueName index="6126" name="[Tabela2].[IDC].&amp;[170286]"/>
            <x15:cachedUniqueName index="6127" name="[Tabela2].[IDC].&amp;[170653]"/>
            <x15:cachedUniqueName index="6128" name="[Tabela2].[IDC].&amp;[170945]"/>
            <x15:cachedUniqueName index="6129" name="[Tabela2].[IDC].&amp;[171073]"/>
            <x15:cachedUniqueName index="6130" name="[Tabela2].[IDC].&amp;[171074]"/>
            <x15:cachedUniqueName index="6131" name="[Tabela2].[IDC].&amp;[172551]"/>
            <x15:cachedUniqueName index="6132" name="[Tabela2].[IDC].&amp;[172580]"/>
            <x15:cachedUniqueName index="6133" name="[Tabela2].[IDC].&amp;[172581]"/>
            <x15:cachedUniqueName index="6134" name="[Tabela2].[IDC].&amp;[175144]"/>
            <x15:cachedUniqueName index="6135" name="[Tabela2].[IDC].&amp;[175521]"/>
            <x15:cachedUniqueName index="6136" name="[Tabela2].[IDC].&amp;[175600]"/>
            <x15:cachedUniqueName index="6137" name="[Tabela2].[IDC].&amp;[176020]"/>
            <x15:cachedUniqueName index="6138" name="[Tabela2].[IDC].&amp;[176178]"/>
            <x15:cachedUniqueName index="6139" name="[Tabela2].[IDC].&amp;[177477]"/>
            <x15:cachedUniqueName index="6140" name="[Tabela2].[IDC].&amp;[177876]"/>
            <x15:cachedUniqueName index="6141" name="[Tabela2].[IDC].&amp;[178152]"/>
            <x15:cachedUniqueName index="6142" name="[Tabela2].[IDC].&amp;[178642]"/>
            <x15:cachedUniqueName index="6143" name="[Tabela2].[IDC].&amp;[179581]"/>
            <x15:cachedUniqueName index="6144" name="[Tabela2].[IDC].&amp;[180392]"/>
            <x15:cachedUniqueName index="6145" name="[Tabela2].[IDC].&amp;[181619]"/>
            <x15:cachedUniqueName index="6146" name="[Tabela2].[IDC].&amp;[181717]"/>
            <x15:cachedUniqueName index="6147" name="[Tabela2].[IDC].&amp;[181718]"/>
            <x15:cachedUniqueName index="6148" name="[Tabela2].[IDC].&amp;[181719]"/>
            <x15:cachedUniqueName index="6149" name="[Tabela2].[IDC].&amp;[181721]"/>
            <x15:cachedUniqueName index="6150" name="[Tabela2].[IDC].&amp;[181722]"/>
            <x15:cachedUniqueName index="6151" name="[Tabela2].[IDC].&amp;[181952]"/>
            <x15:cachedUniqueName index="6152" name="[Tabela2].[IDC].&amp;[184437]"/>
            <x15:cachedUniqueName index="6153" name="[Tabela2].[IDC].&amp;[185342]"/>
            <x15:cachedUniqueName index="6154" name="[Tabela2].[IDC].&amp;[186260]"/>
            <x15:cachedUniqueName index="6155" name="[Tabela2].[IDC].&amp;[187367]"/>
            <x15:cachedUniqueName index="6156" name="[Tabela2].[IDC].&amp;[189703]"/>
            <x15:cachedUniqueName index="6157" name="[Tabela2].[IDC].&amp;[189898]"/>
            <x15:cachedUniqueName index="6158" name="[Tabela2].[IDC].&amp;[189993]"/>
            <x15:cachedUniqueName index="6159" name="[Tabela2].[IDC].&amp;[190220]"/>
            <x15:cachedUniqueName index="6160" name="[Tabela2].[IDC].&amp;[190316]"/>
            <x15:cachedUniqueName index="6161" name="[Tabela2].[IDC].&amp;[190429]"/>
            <x15:cachedUniqueName index="6162" name="[Tabela2].[IDC].&amp;[190530]"/>
            <x15:cachedUniqueName index="6163" name="[Tabela2].[IDC].&amp;[190602]"/>
            <x15:cachedUniqueName index="6164" name="[Tabela2].[IDC].&amp;[190987]"/>
            <x15:cachedUniqueName index="6165" name="[Tabela2].[IDC].&amp;[191185]"/>
            <x15:cachedUniqueName index="6166" name="[Tabela2].[IDC].&amp;[191392]"/>
            <x15:cachedUniqueName index="6167" name="[Tabela2].[IDC].&amp;[191940]"/>
            <x15:cachedUniqueName index="6168" name="[Tabela2].[IDC].&amp;[192138]"/>
            <x15:cachedUniqueName index="6169" name="[Tabela2].[IDC].&amp;[192293]"/>
            <x15:cachedUniqueName index="6170" name="[Tabela2].[IDC].&amp;[48903]"/>
            <x15:cachedUniqueName index="6171" name="[Tabela2].[IDC].&amp;[52015]"/>
            <x15:cachedUniqueName index="6172" name="[Tabela2].[IDC].&amp;[52164]"/>
            <x15:cachedUniqueName index="6173" name="[Tabela2].[IDC].&amp;[52331]"/>
            <x15:cachedUniqueName index="6174" name="[Tabela2].[IDC].&amp;[55252]"/>
            <x15:cachedUniqueName index="6175" name="[Tabela2].[IDC].&amp;[55842]"/>
            <x15:cachedUniqueName index="6176" name="[Tabela2].[IDC].&amp;[56370]"/>
            <x15:cachedUniqueName index="6177" name="[Tabela2].[IDC].&amp;[57859]"/>
            <x15:cachedUniqueName index="6178" name="[Tabela2].[IDC].&amp;[58586]"/>
            <x15:cachedUniqueName index="6179" name="[Tabela2].[IDC].&amp;[59890]"/>
            <x15:cachedUniqueName index="6180" name="[Tabela2].[IDC].&amp;[60441]"/>
            <x15:cachedUniqueName index="6181" name="[Tabela2].[IDC].&amp;[62832]"/>
            <x15:cachedUniqueName index="6182" name="[Tabela2].[IDC].&amp;[71369]"/>
            <x15:cachedUniqueName index="6183" name="[Tabela2].[IDC].&amp;[76215]"/>
            <x15:cachedUniqueName index="6184" name="[Tabela2].[IDC].&amp;[78850]"/>
            <x15:cachedUniqueName index="6185" name="[Tabela2].[IDC].&amp;[90520]"/>
            <x15:cachedUniqueName index="6186" name="[Tabela2].[IDC].&amp;[105730]"/>
            <x15:cachedUniqueName index="6187" name="[Tabela2].[IDC].&amp;[110386]"/>
            <x15:cachedUniqueName index="6188" name="[Tabela2].[IDC].&amp;[121951]"/>
            <x15:cachedUniqueName index="6189" name="[Tabela2].[IDC].&amp;[122784]"/>
            <x15:cachedUniqueName index="6190" name="[Tabela2].[IDC].&amp;[145549]"/>
            <x15:cachedUniqueName index="6191" name="[Tabela2].[IDC].&amp;[165404]"/>
            <x15:cachedUniqueName index="6192" name="[Tabela2].[IDC].&amp;[169662]"/>
            <x15:cachedUniqueName index="6193" name="[Tabela2].[IDC].&amp;[170292]"/>
            <x15:cachedUniqueName index="6194" name="[Tabela2].[IDC].&amp;[171097]"/>
            <x15:cachedUniqueName index="6195" name="[Tabela2].[IDC].&amp;[171170]"/>
            <x15:cachedUniqueName index="6196" name="[Tabela2].[IDC].&amp;[176582]"/>
            <x15:cachedUniqueName index="6197" name="[Tabela2].[IDC].&amp;[177115]"/>
            <x15:cachedUniqueName index="6198" name="[Tabela2].[IDC].&amp;[177365]"/>
            <x15:cachedUniqueName index="6199" name="[Tabela2].[IDC].&amp;[178393]"/>
            <x15:cachedUniqueName index="6200" name="[Tabela2].[IDC].&amp;[179558]"/>
            <x15:cachedUniqueName index="6201" name="[Tabela2].[IDC].&amp;[182069]"/>
            <x15:cachedUniqueName index="6202" name="[Tabela2].[IDC].&amp;[183256]"/>
            <x15:cachedUniqueName index="6203" name="[Tabela2].[IDC].&amp;[186466]"/>
            <x15:cachedUniqueName index="6204" name="[Tabela2].[IDC].&amp;[187037]"/>
            <x15:cachedUniqueName index="6205" name="[Tabela2].[IDC].&amp;[187192]"/>
            <x15:cachedUniqueName index="6206" name="[Tabela2].[IDC].&amp;[188652]"/>
            <x15:cachedUniqueName index="6207" name="[Tabela2].[IDC].&amp;[188653]"/>
            <x15:cachedUniqueName index="6208" name="[Tabela2].[IDC].&amp;[189143]"/>
            <x15:cachedUniqueName index="6209" name="[Tabela2].[IDC].&amp;[189607]"/>
            <x15:cachedUniqueName index="6210" name="[Tabela2].[IDC].&amp;[189814]"/>
            <x15:cachedUniqueName index="6211" name="[Tabela2].[IDC].&amp;[190398]"/>
            <x15:cachedUniqueName index="6212" name="[Tabela2].[IDC].&amp;[48248]"/>
            <x15:cachedUniqueName index="6213" name="[Tabela2].[IDC].&amp;[64883]"/>
            <x15:cachedUniqueName index="6214" name="[Tabela2].[IDC].&amp;[73977]"/>
            <x15:cachedUniqueName index="6215" name="[Tabela2].[IDC].&amp;[74136]"/>
            <x15:cachedUniqueName index="6216" name="[Tabela2].[IDC].&amp;[114997]"/>
            <x15:cachedUniqueName index="6217" name="[Tabela2].[IDC].&amp;[124274]"/>
            <x15:cachedUniqueName index="6218" name="[Tabela2].[IDC].&amp;[132039]"/>
            <x15:cachedUniqueName index="6219" name="[Tabela2].[IDC].&amp;[139891]"/>
            <x15:cachedUniqueName index="6220" name="[Tabela2].[IDC].&amp;[154829]"/>
            <x15:cachedUniqueName index="6221" name="[Tabela2].[IDC].&amp;[168551]"/>
            <x15:cachedUniqueName index="6222" name="[Tabela2].[IDC].&amp;[176979]"/>
            <x15:cachedUniqueName index="6223" name="[Tabela2].[IDC].&amp;[177871]"/>
            <x15:cachedUniqueName index="6224" name="[Tabela2].[IDC].&amp;[177994]"/>
            <x15:cachedUniqueName index="6225" name="[Tabela2].[IDC].&amp;[178205]"/>
            <x15:cachedUniqueName index="6226" name="[Tabela2].[IDC].&amp;[184023]"/>
            <x15:cachedUniqueName index="6227" name="[Tabela2].[IDC].&amp;[184994]"/>
            <x15:cachedUniqueName index="6228" name="[Tabela2].[IDC].&amp;[188333]"/>
            <x15:cachedUniqueName index="6229" name="[Tabela2].[IDC].&amp;[188816]"/>
            <x15:cachedUniqueName index="6230" name="[Tabela2].[IDC].&amp;[48629]"/>
            <x15:cachedUniqueName index="6231" name="[Tabela2].[IDC].&amp;[49794]"/>
            <x15:cachedUniqueName index="6232" name="[Tabela2].[IDC].&amp;[50718]"/>
            <x15:cachedUniqueName index="6233" name="[Tabela2].[IDC].&amp;[51173]"/>
            <x15:cachedUniqueName index="6234" name="[Tabela2].[IDC].&amp;[51991]"/>
            <x15:cachedUniqueName index="6235" name="[Tabela2].[IDC].&amp;[52759]"/>
            <x15:cachedUniqueName index="6236" name="[Tabela2].[IDC].&amp;[52988]"/>
            <x15:cachedUniqueName index="6237" name="[Tabela2].[IDC].&amp;[54368]"/>
            <x15:cachedUniqueName index="6238" name="[Tabela2].[IDC].&amp;[55166]"/>
            <x15:cachedUniqueName index="6239" name="[Tabela2].[IDC].&amp;[59280]"/>
            <x15:cachedUniqueName index="6240" name="[Tabela2].[IDC].&amp;[60346]"/>
            <x15:cachedUniqueName index="6241" name="[Tabela2].[IDC].&amp;[60669]"/>
            <x15:cachedUniqueName index="6242" name="[Tabela2].[IDC].&amp;[61742]"/>
            <x15:cachedUniqueName index="6243" name="[Tabela2].[IDC].&amp;[66218]"/>
            <x15:cachedUniqueName index="6244" name="[Tabela2].[IDC].&amp;[103245]"/>
            <x15:cachedUniqueName index="6245" name="[Tabela2].[IDC].&amp;[115039]"/>
            <x15:cachedUniqueName index="6246" name="[Tabela2].[IDC].&amp;[115046]"/>
            <x15:cachedUniqueName index="6247" name="[Tabela2].[IDC].&amp;[131025]"/>
            <x15:cachedUniqueName index="6248" name="[Tabela2].[IDC].&amp;[143147]"/>
            <x15:cachedUniqueName index="6249" name="[Tabela2].[IDC].&amp;[161493]"/>
            <x15:cachedUniqueName index="6250" name="[Tabela2].[IDC].&amp;[161942]"/>
            <x15:cachedUniqueName index="6251" name="[Tabela2].[IDC].&amp;[164660]"/>
            <x15:cachedUniqueName index="6252" name="[Tabela2].[IDC].&amp;[171172]"/>
            <x15:cachedUniqueName index="6253" name="[Tabela2].[IDC].&amp;[171291]"/>
            <x15:cachedUniqueName index="6254" name="[Tabela2].[IDC].&amp;[171466]"/>
            <x15:cachedUniqueName index="6255" name="[Tabela2].[IDC].&amp;[172512]"/>
            <x15:cachedUniqueName index="6256" name="[Tabela2].[IDC].&amp;[172642]"/>
            <x15:cachedUniqueName index="6257" name="[Tabela2].[IDC].&amp;[173982]"/>
            <x15:cachedUniqueName index="6258" name="[Tabela2].[IDC].&amp;[174850]"/>
            <x15:cachedUniqueName index="6259" name="[Tabela2].[IDC].&amp;[176860]"/>
            <x15:cachedUniqueName index="6260" name="[Tabela2].[IDC].&amp;[177840]"/>
            <x15:cachedUniqueName index="6261" name="[Tabela2].[IDC].&amp;[181028]"/>
            <x15:cachedUniqueName index="6262" name="[Tabela2].[IDC].&amp;[181029]"/>
            <x15:cachedUniqueName index="6263" name="[Tabela2].[IDC].&amp;[181030]"/>
            <x15:cachedUniqueName index="6264" name="[Tabela2].[IDC].&amp;[181178]"/>
            <x15:cachedUniqueName index="6265" name="[Tabela2].[IDC].&amp;[181929]"/>
            <x15:cachedUniqueName index="6266" name="[Tabela2].[IDC].&amp;[182219]"/>
            <x15:cachedUniqueName index="6267" name="[Tabela2].[IDC].&amp;[182831]"/>
            <x15:cachedUniqueName index="6268" name="[Tabela2].[IDC].&amp;[183926]"/>
            <x15:cachedUniqueName index="6269" name="[Tabela2].[IDC].&amp;[185143]"/>
            <x15:cachedUniqueName index="6270" name="[Tabela2].[IDC].&amp;[186186]"/>
            <x15:cachedUniqueName index="6271" name="[Tabela2].[IDC].&amp;[187847]"/>
            <x15:cachedUniqueName index="6272" name="[Tabela2].[IDC].&amp;[188941]"/>
            <x15:cachedUniqueName index="6273" name="[Tabela2].[IDC].&amp;[190117]"/>
            <x15:cachedUniqueName index="6274" name="[Tabela2].[IDC].&amp;[48097]"/>
            <x15:cachedUniqueName index="6275" name="[Tabela2].[IDC].&amp;[49674]"/>
            <x15:cachedUniqueName index="6276" name="[Tabela2].[IDC].&amp;[53495]"/>
            <x15:cachedUniqueName index="6277" name="[Tabela2].[IDC].&amp;[58781]"/>
            <x15:cachedUniqueName index="6278" name="[Tabela2].[IDC].&amp;[60907]"/>
            <x15:cachedUniqueName index="6279" name="[Tabela2].[IDC].&amp;[126070]"/>
            <x15:cachedUniqueName index="6280" name="[Tabela2].[IDC].&amp;[146552]"/>
            <x15:cachedUniqueName index="6281" name="[Tabela2].[IDC].&amp;[167639]"/>
            <x15:cachedUniqueName index="6282" name="[Tabela2].[IDC].&amp;[167704]"/>
            <x15:cachedUniqueName index="6283" name="[Tabela2].[IDC].&amp;[169604]"/>
            <x15:cachedUniqueName index="6284" name="[Tabela2].[IDC].&amp;[170853]"/>
            <x15:cachedUniqueName index="6285" name="[Tabela2].[IDC].&amp;[176375]"/>
            <x15:cachedUniqueName index="6286" name="[Tabela2].[IDC].&amp;[176746]"/>
            <x15:cachedUniqueName index="6287" name="[Tabela2].[IDC].&amp;[179756]"/>
            <x15:cachedUniqueName index="6288" name="[Tabela2].[IDC].&amp;[180037]"/>
            <x15:cachedUniqueName index="6289" name="[Tabela2].[IDC].&amp;[182903]"/>
            <x15:cachedUniqueName index="6290" name="[Tabela2].[IDC].&amp;[182904]"/>
            <x15:cachedUniqueName index="6291" name="[Tabela2].[IDC].&amp;[189059]"/>
            <x15:cachedUniqueName index="6292" name="[Tabela2].[IDC].&amp;[190543]"/>
            <x15:cachedUniqueName index="6293" name="[Tabela2].[IDC].&amp;[190544]"/>
            <x15:cachedUniqueName index="6294" name="[Tabela2].[IDC].&amp;[190545]"/>
            <x15:cachedUniqueName index="6295" name="[Tabela2].[IDC].&amp;[190546]"/>
            <x15:cachedUniqueName index="6296" name="[Tabela2].[IDC].&amp;[190547]"/>
            <x15:cachedUniqueName index="6297" name="[Tabela2].[IDC].&amp;[190548]"/>
            <x15:cachedUniqueName index="6298" name="[Tabela2].[IDC].&amp;[190549]"/>
            <x15:cachedUniqueName index="6299" name="[Tabela2].[IDC].&amp;[190550]"/>
            <x15:cachedUniqueName index="6300" name="[Tabela2].[IDC].&amp;[191013]"/>
            <x15:cachedUniqueName index="6301" name="[Tabela2].[IDC].&amp;[49485]"/>
            <x15:cachedUniqueName index="6302" name="[Tabela2].[IDC].&amp;[49996]"/>
            <x15:cachedUniqueName index="6303" name="[Tabela2].[IDC].&amp;[59036]"/>
            <x15:cachedUniqueName index="6304" name="[Tabela2].[IDC].&amp;[61972]"/>
            <x15:cachedUniqueName index="6305" name="[Tabela2].[IDC].&amp;[83791]"/>
            <x15:cachedUniqueName index="6306" name="[Tabela2].[IDC].&amp;[84328]"/>
            <x15:cachedUniqueName index="6307" name="[Tabela2].[IDC].&amp;[89808]"/>
            <x15:cachedUniqueName index="6308" name="[Tabela2].[IDC].&amp;[92167]"/>
            <x15:cachedUniqueName index="6309" name="[Tabela2].[IDC].&amp;[107592]"/>
            <x15:cachedUniqueName index="6310" name="[Tabela2].[IDC].&amp;[157337]"/>
            <x15:cachedUniqueName index="6311" name="[Tabela2].[IDC].&amp;[164857]"/>
            <x15:cachedUniqueName index="6312" name="[Tabela2].[IDC].&amp;[167686]"/>
            <x15:cachedUniqueName index="6313" name="[Tabela2].[IDC].&amp;[171862]"/>
            <x15:cachedUniqueName index="6314" name="[Tabela2].[IDC].&amp;[172598]"/>
            <x15:cachedUniqueName index="6315" name="[Tabela2].[IDC].&amp;[174455]"/>
            <x15:cachedUniqueName index="6316" name="[Tabela2].[IDC].&amp;[175490]"/>
            <x15:cachedUniqueName index="6317" name="[Tabela2].[IDC].&amp;[177226]"/>
            <x15:cachedUniqueName index="6318" name="[Tabela2].[IDC].&amp;[180444]"/>
            <x15:cachedUniqueName index="6319" name="[Tabela2].[IDC].&amp;[182356]"/>
            <x15:cachedUniqueName index="6320" name="[Tabela2].[IDC].&amp;[183725]"/>
            <x15:cachedUniqueName index="6321" name="[Tabela2].[IDC].&amp;[184706]"/>
            <x15:cachedUniqueName index="6322" name="[Tabela2].[IDC].&amp;[185771]"/>
            <x15:cachedUniqueName index="6323" name="[Tabela2].[IDC].&amp;[186378]"/>
            <x15:cachedUniqueName index="6324" name="[Tabela2].[IDC].&amp;[187470]"/>
            <x15:cachedUniqueName index="6325" name="[Tabela2].[IDC].&amp;[189268]"/>
            <x15:cachedUniqueName index="6326" name="[Tabela2].[IDC].&amp;[189269]"/>
            <x15:cachedUniqueName index="6327" name="[Tabela2].[IDC].&amp;[190115]"/>
            <x15:cachedUniqueName index="6328" name="[Tabela2].[IDC].&amp;[191219]"/>
            <x15:cachedUniqueName index="6329" name="[Tabela2].[IDC].&amp;[53735]"/>
            <x15:cachedUniqueName index="6330" name="[Tabela2].[IDC].&amp;[54945]"/>
            <x15:cachedUniqueName index="6331" name="[Tabela2].[IDC].&amp;[59292]"/>
            <x15:cachedUniqueName index="6332" name="[Tabela2].[IDC].&amp;[60905]"/>
            <x15:cachedUniqueName index="6333" name="[Tabela2].[IDC].&amp;[140144]"/>
            <x15:cachedUniqueName index="6334" name="[Tabela2].[IDC].&amp;[140566]"/>
            <x15:cachedUniqueName index="6335" name="[Tabela2].[IDC].&amp;[146875]"/>
            <x15:cachedUniqueName index="6336" name="[Tabela2].[IDC].&amp;[159240]"/>
            <x15:cachedUniqueName index="6337" name="[Tabela2].[IDC].&amp;[165003]"/>
            <x15:cachedUniqueName index="6338" name="[Tabela2].[IDC].&amp;[167009]"/>
            <x15:cachedUniqueName index="6339" name="[Tabela2].[IDC].&amp;[167272]"/>
            <x15:cachedUniqueName index="6340" name="[Tabela2].[IDC].&amp;[170854]"/>
            <x15:cachedUniqueName index="6341" name="[Tabela2].[IDC].&amp;[171581]"/>
            <x15:cachedUniqueName index="6342" name="[Tabela2].[IDC].&amp;[171803]"/>
            <x15:cachedUniqueName index="6343" name="[Tabela2].[IDC].&amp;[175298]"/>
            <x15:cachedUniqueName index="6344" name="[Tabela2].[IDC].&amp;[175791]"/>
            <x15:cachedUniqueName index="6345" name="[Tabela2].[IDC].&amp;[176085]"/>
            <x15:cachedUniqueName index="6346" name="[Tabela2].[IDC].&amp;[177623]"/>
            <x15:cachedUniqueName index="6347" name="[Tabela2].[IDC].&amp;[182505]"/>
            <x15:cachedUniqueName index="6348" name="[Tabela2].[IDC].&amp;[184783]"/>
            <x15:cachedUniqueName index="6349" name="[Tabela2].[IDC].&amp;[185862]"/>
            <x15:cachedUniqueName index="6350" name="[Tabela2].[IDC].&amp;[188346]"/>
            <x15:cachedUniqueName index="6351" name="[Tabela2].[IDC].&amp;[189072]"/>
            <x15:cachedUniqueName index="6352" name="[Tabela2].[IDC].&amp;[189462]"/>
            <x15:cachedUniqueName index="6353" name="[Tabela2].[IDC].&amp;[189581]"/>
            <x15:cachedUniqueName index="6354" name="[Tabela2].[IDC].&amp;[190103]"/>
            <x15:cachedUniqueName index="6355" name="[Tabela2].[IDC].&amp;[48301]"/>
            <x15:cachedUniqueName index="6356" name="[Tabela2].[IDC].&amp;[48355]"/>
            <x15:cachedUniqueName index="6357" name="[Tabela2].[IDC].&amp;[48725]"/>
            <x15:cachedUniqueName index="6358" name="[Tabela2].[IDC].&amp;[48796]"/>
            <x15:cachedUniqueName index="6359" name="[Tabela2].[IDC].&amp;[48951]"/>
            <x15:cachedUniqueName index="6360" name="[Tabela2].[IDC].&amp;[49371]"/>
            <x15:cachedUniqueName index="6361" name="[Tabela2].[IDC].&amp;[50121]"/>
            <x15:cachedUniqueName index="6362" name="[Tabela2].[IDC].&amp;[50338]"/>
            <x15:cachedUniqueName index="6363" name="[Tabela2].[IDC].&amp;[50411]"/>
            <x15:cachedUniqueName index="6364" name="[Tabela2].[IDC].&amp;[50548]"/>
            <x15:cachedUniqueName index="6365" name="[Tabela2].[IDC].&amp;[52169]"/>
            <x15:cachedUniqueName index="6366" name="[Tabela2].[IDC].&amp;[60670]"/>
            <x15:cachedUniqueName index="6367" name="[Tabela2].[IDC].&amp;[107031]"/>
            <x15:cachedUniqueName index="6368" name="[Tabela2].[IDC].&amp;[107838]"/>
            <x15:cachedUniqueName index="6369" name="[Tabela2].[IDC].&amp;[114305]"/>
            <x15:cachedUniqueName index="6370" name="[Tabela2].[IDC].&amp;[117830]"/>
            <x15:cachedUniqueName index="6371" name="[Tabela2].[IDC].&amp;[124155]"/>
            <x15:cachedUniqueName index="6372" name="[Tabela2].[IDC].&amp;[133136]"/>
            <x15:cachedUniqueName index="6373" name="[Tabela2].[IDC].&amp;[133189]"/>
            <x15:cachedUniqueName index="6374" name="[Tabela2].[IDC].&amp;[135870]"/>
            <x15:cachedUniqueName index="6375" name="[Tabela2].[IDC].&amp;[143032]"/>
            <x15:cachedUniqueName index="6376" name="[Tabela2].[IDC].&amp;[144056]"/>
            <x15:cachedUniqueName index="6377" name="[Tabela2].[IDC].&amp;[148670]"/>
            <x15:cachedUniqueName index="6378" name="[Tabela2].[IDC].&amp;[152696]"/>
            <x15:cachedUniqueName index="6379" name="[Tabela2].[IDC].&amp;[153642]"/>
            <x15:cachedUniqueName index="6380" name="[Tabela2].[IDC].&amp;[153934]"/>
            <x15:cachedUniqueName index="6381" name="[Tabela2].[IDC].&amp;[153936]"/>
            <x15:cachedUniqueName index="6382" name="[Tabela2].[IDC].&amp;[153937]"/>
            <x15:cachedUniqueName index="6383" name="[Tabela2].[IDC].&amp;[154314]"/>
            <x15:cachedUniqueName index="6384" name="[Tabela2].[IDC].&amp;[155515]"/>
            <x15:cachedUniqueName index="6385" name="[Tabela2].[IDC].&amp;[157153]"/>
            <x15:cachedUniqueName index="6386" name="[Tabela2].[IDC].&amp;[157637]"/>
            <x15:cachedUniqueName index="6387" name="[Tabela2].[IDC].&amp;[165045]"/>
            <x15:cachedUniqueName index="6388" name="[Tabela2].[IDC].&amp;[166873]"/>
            <x15:cachedUniqueName index="6389" name="[Tabela2].[IDC].&amp;[167116]"/>
            <x15:cachedUniqueName index="6390" name="[Tabela2].[IDC].&amp;[168765]"/>
            <x15:cachedUniqueName index="6391" name="[Tabela2].[IDC].&amp;[169868]"/>
            <x15:cachedUniqueName index="6392" name="[Tabela2].[IDC].&amp;[170024]"/>
            <x15:cachedUniqueName index="6393" name="[Tabela2].[IDC].&amp;[170025]"/>
            <x15:cachedUniqueName index="6394" name="[Tabela2].[IDC].&amp;[171933]"/>
            <x15:cachedUniqueName index="6395" name="[Tabela2].[IDC].&amp;[175375]"/>
            <x15:cachedUniqueName index="6396" name="[Tabela2].[IDC].&amp;[176686]"/>
            <x15:cachedUniqueName index="6397" name="[Tabela2].[IDC].&amp;[177595]"/>
            <x15:cachedUniqueName index="6398" name="[Tabela2].[IDC].&amp;[179251]"/>
            <x15:cachedUniqueName index="6399" name="[Tabela2].[IDC].&amp;[179726]"/>
            <x15:cachedUniqueName index="6400" name="[Tabela2].[IDC].&amp;[180892]"/>
            <x15:cachedUniqueName index="6401" name="[Tabela2].[IDC].&amp;[182416]"/>
            <x15:cachedUniqueName index="6402" name="[Tabela2].[IDC].&amp;[182547]"/>
            <x15:cachedUniqueName index="6403" name="[Tabela2].[IDC].&amp;[182640]"/>
            <x15:cachedUniqueName index="6404" name="[Tabela2].[IDC].&amp;[184881]"/>
            <x15:cachedUniqueName index="6405" name="[Tabela2].[IDC].&amp;[184882]"/>
            <x15:cachedUniqueName index="6406" name="[Tabela2].[IDC].&amp;[187083]"/>
            <x15:cachedUniqueName index="6407" name="[Tabela2].[IDC].&amp;[187663]"/>
            <x15:cachedUniqueName index="6408" name="[Tabela2].[IDC].&amp;[187744]"/>
            <x15:cachedUniqueName index="6409" name="[Tabela2].[IDC].&amp;[187793]"/>
            <x15:cachedUniqueName index="6410" name="[Tabela2].[IDC].&amp;[188146]"/>
            <x15:cachedUniqueName index="6411" name="[Tabela2].[IDC].&amp;[189159]"/>
            <x15:cachedUniqueName index="6412" name="[Tabela2].[IDC].&amp;[189938]"/>
            <x15:cachedUniqueName index="6413" name="[Tabela2].[IDC].&amp;[189939]"/>
            <x15:cachedUniqueName index="6414" name="[Tabela2].[IDC].&amp;[189940]"/>
            <x15:cachedUniqueName index="6415" name="[Tabela2].[IDC].&amp;[189941]"/>
            <x15:cachedUniqueName index="6416" name="[Tabela2].[IDC].&amp;[189942]"/>
            <x15:cachedUniqueName index="6417" name="[Tabela2].[IDC].&amp;[189943]"/>
            <x15:cachedUniqueName index="6418" name="[Tabela2].[IDC].&amp;[189944]"/>
            <x15:cachedUniqueName index="6419" name="[Tabela2].[IDC].&amp;[189945]"/>
            <x15:cachedUniqueName index="6420" name="[Tabela2].[IDC].&amp;[189946]"/>
            <x15:cachedUniqueName index="6421" name="[Tabela2].[IDC].&amp;[189947]"/>
            <x15:cachedUniqueName index="6422" name="[Tabela2].[IDC].&amp;[189948]"/>
            <x15:cachedUniqueName index="6423" name="[Tabela2].[IDC].&amp;[189949]"/>
            <x15:cachedUniqueName index="6424" name="[Tabela2].[IDC].&amp;[189950]"/>
            <x15:cachedUniqueName index="6425" name="[Tabela2].[IDC].&amp;[189951]"/>
            <x15:cachedUniqueName index="6426" name="[Tabela2].[IDC].&amp;[190641]"/>
            <x15:cachedUniqueName index="6427" name="[Tabela2].[IDC].&amp;[49425]"/>
            <x15:cachedUniqueName index="6428" name="[Tabela2].[IDC].&amp;[50905]"/>
            <x15:cachedUniqueName index="6429" name="[Tabela2].[IDC].&amp;[52294]"/>
            <x15:cachedUniqueName index="6430" name="[Tabela2].[IDC].&amp;[52726]"/>
            <x15:cachedUniqueName index="6431" name="[Tabela2].[IDC].&amp;[53527]"/>
            <x15:cachedUniqueName index="6432" name="[Tabela2].[IDC].&amp;[54061]"/>
            <x15:cachedUniqueName index="6433" name="[Tabela2].[IDC].&amp;[55225]"/>
            <x15:cachedUniqueName index="6434" name="[Tabela2].[IDC].&amp;[55856]"/>
            <x15:cachedUniqueName index="6435" name="[Tabela2].[IDC].&amp;[56633]"/>
            <x15:cachedUniqueName index="6436" name="[Tabela2].[IDC].&amp;[57140]"/>
            <x15:cachedUniqueName index="6437" name="[Tabela2].[IDC].&amp;[64297]"/>
            <x15:cachedUniqueName index="6438" name="[Tabela2].[IDC].&amp;[64509]"/>
            <x15:cachedUniqueName index="6439" name="[Tabela2].[IDC].&amp;[72028]"/>
            <x15:cachedUniqueName index="6440" name="[Tabela2].[IDC].&amp;[79907]"/>
            <x15:cachedUniqueName index="6441" name="[Tabela2].[IDC].&amp;[79912]"/>
            <x15:cachedUniqueName index="6442" name="[Tabela2].[IDC].&amp;[81351]"/>
            <x15:cachedUniqueName index="6443" name="[Tabela2].[IDC].&amp;[82409]"/>
            <x15:cachedUniqueName index="6444" name="[Tabela2].[IDC].&amp;[86004]"/>
            <x15:cachedUniqueName index="6445" name="[Tabela2].[IDC].&amp;[90465]"/>
            <x15:cachedUniqueName index="6446" name="[Tabela2].[IDC].&amp;[90575]"/>
            <x15:cachedUniqueName index="6447" name="[Tabela2].[IDC].&amp;[90740]"/>
            <x15:cachedUniqueName index="6448" name="[Tabela2].[IDC].&amp;[94887]"/>
            <x15:cachedUniqueName index="6449" name="[Tabela2].[IDC].&amp;[95840]"/>
            <x15:cachedUniqueName index="6450" name="[Tabela2].[IDC].&amp;[99831]"/>
            <x15:cachedUniqueName index="6451" name="[Tabela2].[IDC].&amp;[100393]"/>
            <x15:cachedUniqueName index="6452" name="[Tabela2].[IDC].&amp;[107335]"/>
            <x15:cachedUniqueName index="6453" name="[Tabela2].[IDC].&amp;[107595]"/>
            <x15:cachedUniqueName index="6454" name="[Tabela2].[IDC].&amp;[108002]"/>
            <x15:cachedUniqueName index="6455" name="[Tabela2].[IDC].&amp;[108942]"/>
            <x15:cachedUniqueName index="6456" name="[Tabela2].[IDC].&amp;[114582]"/>
            <x15:cachedUniqueName index="6457" name="[Tabela2].[IDC].&amp;[117303]"/>
            <x15:cachedUniqueName index="6458" name="[Tabela2].[IDC].&amp;[117304]"/>
            <x15:cachedUniqueName index="6459" name="[Tabela2].[IDC].&amp;[121088]"/>
            <x15:cachedUniqueName index="6460" name="[Tabela2].[IDC].&amp;[122620]"/>
            <x15:cachedUniqueName index="6461" name="[Tabela2].[IDC].&amp;[126092]"/>
            <x15:cachedUniqueName index="6462" name="[Tabela2].[IDC].&amp;[126633]"/>
            <x15:cachedUniqueName index="6463" name="[Tabela2].[IDC].&amp;[135220]"/>
            <x15:cachedUniqueName index="6464" name="[Tabela2].[IDC].&amp;[136216]"/>
            <x15:cachedUniqueName index="6465" name="[Tabela2].[IDC].&amp;[137687]"/>
            <x15:cachedUniqueName index="6466" name="[Tabela2].[IDC].&amp;[138119]"/>
            <x15:cachedUniqueName index="6467" name="[Tabela2].[IDC].&amp;[140305]"/>
            <x15:cachedUniqueName index="6468" name="[Tabela2].[IDC].&amp;[146673]"/>
            <x15:cachedUniqueName index="6469" name="[Tabela2].[IDC].&amp;[153042]"/>
            <x15:cachedUniqueName index="6470" name="[Tabela2].[IDC].&amp;[158272]"/>
            <x15:cachedUniqueName index="6471" name="[Tabela2].[IDC].&amp;[158273]"/>
            <x15:cachedUniqueName index="6472" name="[Tabela2].[IDC].&amp;[161328]"/>
            <x15:cachedUniqueName index="6473" name="[Tabela2].[IDC].&amp;[162946]"/>
            <x15:cachedUniqueName index="6474" name="[Tabela2].[IDC].&amp;[166120]"/>
            <x15:cachedUniqueName index="6475" name="[Tabela2].[IDC].&amp;[166184]"/>
            <x15:cachedUniqueName index="6476" name="[Tabela2].[IDC].&amp;[166288]"/>
            <x15:cachedUniqueName index="6477" name="[Tabela2].[IDC].&amp;[166344]"/>
            <x15:cachedUniqueName index="6478" name="[Tabela2].[IDC].&amp;[166352]"/>
            <x15:cachedUniqueName index="6479" name="[Tabela2].[IDC].&amp;[166434]"/>
            <x15:cachedUniqueName index="6480" name="[Tabela2].[IDC].&amp;[166445]"/>
            <x15:cachedUniqueName index="6481" name="[Tabela2].[IDC].&amp;[167232]"/>
            <x15:cachedUniqueName index="6482" name="[Tabela2].[IDC].&amp;[167752]"/>
            <x15:cachedUniqueName index="6483" name="[Tabela2].[IDC].&amp;[170375]"/>
            <x15:cachedUniqueName index="6484" name="[Tabela2].[IDC].&amp;[170389]"/>
            <x15:cachedUniqueName index="6485" name="[Tabela2].[IDC].&amp;[170509]"/>
            <x15:cachedUniqueName index="6486" name="[Tabela2].[IDC].&amp;[171027]"/>
            <x15:cachedUniqueName index="6487" name="[Tabela2].[IDC].&amp;[171040]"/>
            <x15:cachedUniqueName index="6488" name="[Tabela2].[IDC].&amp;[171817]"/>
            <x15:cachedUniqueName index="6489" name="[Tabela2].[IDC].&amp;[172179]"/>
            <x15:cachedUniqueName index="6490" name="[Tabela2].[IDC].&amp;[172367]"/>
            <x15:cachedUniqueName index="6491" name="[Tabela2].[IDC].&amp;[173897]"/>
            <x15:cachedUniqueName index="6492" name="[Tabela2].[IDC].&amp;[174601]"/>
            <x15:cachedUniqueName index="6493" name="[Tabela2].[IDC].&amp;[175322]"/>
            <x15:cachedUniqueName index="6494" name="[Tabela2].[IDC].&amp;[175771]"/>
            <x15:cachedUniqueName index="6495" name="[Tabela2].[IDC].&amp;[176009]"/>
            <x15:cachedUniqueName index="6496" name="[Tabela2].[IDC].&amp;[177060]"/>
            <x15:cachedUniqueName index="6497" name="[Tabela2].[IDC].&amp;[177097]"/>
            <x15:cachedUniqueName index="6498" name="[Tabela2].[IDC].&amp;[177237]"/>
            <x15:cachedUniqueName index="6499" name="[Tabela2].[IDC].&amp;[177765]"/>
            <x15:cachedUniqueName index="6500" name="[Tabela2].[IDC].&amp;[177982]"/>
            <x15:cachedUniqueName index="6501" name="[Tabela2].[IDC].&amp;[178632]"/>
            <x15:cachedUniqueName index="6502" name="[Tabela2].[IDC].&amp;[179819]"/>
            <x15:cachedUniqueName index="6503" name="[Tabela2].[IDC].&amp;[180205]"/>
            <x15:cachedUniqueName index="6504" name="[Tabela2].[IDC].&amp;[180235]"/>
            <x15:cachedUniqueName index="6505" name="[Tabela2].[IDC].&amp;[180340]"/>
            <x15:cachedUniqueName index="6506" name="[Tabela2].[IDC].&amp;[180611]"/>
            <x15:cachedUniqueName index="6507" name="[Tabela2].[IDC].&amp;[180672]"/>
            <x15:cachedUniqueName index="6508" name="[Tabela2].[IDC].&amp;[180999]"/>
            <x15:cachedUniqueName index="6509" name="[Tabela2].[IDC].&amp;[181111]"/>
            <x15:cachedUniqueName index="6510" name="[Tabela2].[IDC].&amp;[181116]"/>
            <x15:cachedUniqueName index="6511" name="[Tabela2].[IDC].&amp;[181723]"/>
            <x15:cachedUniqueName index="6512" name="[Tabela2].[IDC].&amp;[181730]"/>
            <x15:cachedUniqueName index="6513" name="[Tabela2].[IDC].&amp;[181870]"/>
            <x15:cachedUniqueName index="6514" name="[Tabela2].[IDC].&amp;[182004]"/>
            <x15:cachedUniqueName index="6515" name="[Tabela2].[IDC].&amp;[182019]"/>
            <x15:cachedUniqueName index="6516" name="[Tabela2].[IDC].&amp;[182132]"/>
            <x15:cachedUniqueName index="6517" name="[Tabela2].[IDC].&amp;[182133]"/>
            <x15:cachedUniqueName index="6518" name="[Tabela2].[IDC].&amp;[182273]"/>
            <x15:cachedUniqueName index="6519" name="[Tabela2].[IDC].&amp;[182508]"/>
            <x15:cachedUniqueName index="6520" name="[Tabela2].[IDC].&amp;[182550]"/>
            <x15:cachedUniqueName index="6521" name="[Tabela2].[IDC].&amp;[182710]"/>
            <x15:cachedUniqueName index="6522" name="[Tabela2].[IDC].&amp;[182785]"/>
            <x15:cachedUniqueName index="6523" name="[Tabela2].[IDC].&amp;[183004]"/>
            <x15:cachedUniqueName index="6524" name="[Tabela2].[IDC].&amp;[183369]"/>
            <x15:cachedUniqueName index="6525" name="[Tabela2].[IDC].&amp;[183478]"/>
            <x15:cachedUniqueName index="6526" name="[Tabela2].[IDC].&amp;[183742]"/>
            <x15:cachedUniqueName index="6527" name="[Tabela2].[IDC].&amp;[183825]"/>
            <x15:cachedUniqueName index="6528" name="[Tabela2].[IDC].&amp;[183858]"/>
            <x15:cachedUniqueName index="6529" name="[Tabela2].[IDC].&amp;[183873]"/>
            <x15:cachedUniqueName index="6530" name="[Tabela2].[IDC].&amp;[184171]"/>
            <x15:cachedUniqueName index="6531" name="[Tabela2].[IDC].&amp;[184298]"/>
            <x15:cachedUniqueName index="6532" name="[Tabela2].[IDC].&amp;[184345]"/>
            <x15:cachedUniqueName index="6533" name="[Tabela2].[IDC].&amp;[184443]"/>
            <x15:cachedUniqueName index="6534" name="[Tabela2].[IDC].&amp;[184472]"/>
            <x15:cachedUniqueName index="6535" name="[Tabela2].[IDC].&amp;[184481]"/>
            <x15:cachedUniqueName index="6536" name="[Tabela2].[IDC].&amp;[185269]"/>
            <x15:cachedUniqueName index="6537" name="[Tabela2].[IDC].&amp;[185717]"/>
            <x15:cachedUniqueName index="6538" name="[Tabela2].[IDC].&amp;[186271]"/>
            <x15:cachedUniqueName index="6539" name="[Tabela2].[IDC].&amp;[186409]"/>
            <x15:cachedUniqueName index="6540" name="[Tabela2].[IDC].&amp;[186450]"/>
            <x15:cachedUniqueName index="6541" name="[Tabela2].[IDC].&amp;[186577]"/>
            <x15:cachedUniqueName index="6542" name="[Tabela2].[IDC].&amp;[186602]"/>
            <x15:cachedUniqueName index="6543" name="[Tabela2].[IDC].&amp;[186667]"/>
            <x15:cachedUniqueName index="6544" name="[Tabela2].[IDC].&amp;[186716]"/>
            <x15:cachedUniqueName index="6545" name="[Tabela2].[IDC].&amp;[186725]"/>
            <x15:cachedUniqueName index="6546" name="[Tabela2].[IDC].&amp;[186726]"/>
            <x15:cachedUniqueName index="6547" name="[Tabela2].[IDC].&amp;[186727]"/>
            <x15:cachedUniqueName index="6548" name="[Tabela2].[IDC].&amp;[186772]"/>
            <x15:cachedUniqueName index="6549" name="[Tabela2].[IDC].&amp;[187153]"/>
            <x15:cachedUniqueName index="6550" name="[Tabela2].[IDC].&amp;[187510]"/>
            <x15:cachedUniqueName index="6551" name="[Tabela2].[IDC].&amp;[187637]"/>
            <x15:cachedUniqueName index="6552" name="[Tabela2].[IDC].&amp;[187725]"/>
            <x15:cachedUniqueName index="6553" name="[Tabela2].[IDC].&amp;[187748]"/>
            <x15:cachedUniqueName index="6554" name="[Tabela2].[IDC].&amp;[187909]"/>
            <x15:cachedUniqueName index="6555" name="[Tabela2].[IDC].&amp;[188048]"/>
            <x15:cachedUniqueName index="6556" name="[Tabela2].[IDC].&amp;[188194]"/>
            <x15:cachedUniqueName index="6557" name="[Tabela2].[IDC].&amp;[188258]"/>
            <x15:cachedUniqueName index="6558" name="[Tabela2].[IDC].&amp;[188408]"/>
            <x15:cachedUniqueName index="6559" name="[Tabela2].[IDC].&amp;[188764]"/>
            <x15:cachedUniqueName index="6560" name="[Tabela2].[IDC].&amp;[188767]"/>
            <x15:cachedUniqueName index="6561" name="[Tabela2].[IDC].&amp;[188806]"/>
            <x15:cachedUniqueName index="6562" name="[Tabela2].[IDC].&amp;[188951]"/>
            <x15:cachedUniqueName index="6563" name="[Tabela2].[IDC].&amp;[189061]"/>
            <x15:cachedUniqueName index="6564" name="[Tabela2].[IDC].&amp;[189224]"/>
            <x15:cachedUniqueName index="6565" name="[Tabela2].[IDC].&amp;[189260]"/>
            <x15:cachedUniqueName index="6566" name="[Tabela2].[IDC].&amp;[189264]"/>
            <x15:cachedUniqueName index="6567" name="[Tabela2].[IDC].&amp;[189414]"/>
            <x15:cachedUniqueName index="6568" name="[Tabela2].[IDC].&amp;[189451]"/>
            <x15:cachedUniqueName index="6569" name="[Tabela2].[IDC].&amp;[189686]"/>
            <x15:cachedUniqueName index="6570" name="[Tabela2].[IDC].&amp;[189923]"/>
            <x15:cachedUniqueName index="6571" name="[Tabela2].[IDC].&amp;[189952]"/>
            <x15:cachedUniqueName index="6572" name="[Tabela2].[IDC].&amp;[190041]"/>
            <x15:cachedUniqueName index="6573" name="[Tabela2].[IDC].&amp;[190137]"/>
            <x15:cachedUniqueName index="6574" name="[Tabela2].[IDC].&amp;[190153]"/>
            <x15:cachedUniqueName index="6575" name="[Tabela2].[IDC].&amp;[190228]"/>
            <x15:cachedUniqueName index="6576" name="[Tabela2].[IDC].&amp;[190348]"/>
            <x15:cachedUniqueName index="6577" name="[Tabela2].[IDC].&amp;[190637]"/>
            <x15:cachedUniqueName index="6578" name="[Tabela2].[IDC].&amp;[190663]"/>
            <x15:cachedUniqueName index="6579" name="[Tabela2].[IDC].&amp;[190746]"/>
            <x15:cachedUniqueName index="6580" name="[Tabela2].[IDC].&amp;[191244]"/>
            <x15:cachedUniqueName index="6581" name="[Tabela2].[IDC].&amp;[191274]"/>
            <x15:cachedUniqueName index="6582" name="[Tabela2].[IDC].&amp;[191316]"/>
            <x15:cachedUniqueName index="6583" name="[Tabela2].[IDC].&amp;[191318]"/>
            <x15:cachedUniqueName index="6584" name="[Tabela2].[IDC].&amp;[191386]"/>
            <x15:cachedUniqueName index="6585" name="[Tabela2].[IDC].&amp;[191484]"/>
            <x15:cachedUniqueName index="6586" name="[Tabela2].[IDC].&amp;[191495]"/>
            <x15:cachedUniqueName index="6587" name="[Tabela2].[IDC].&amp;[191533]"/>
            <x15:cachedUniqueName index="6588" name="[Tabela2].[IDC].&amp;[191645]"/>
            <x15:cachedUniqueName index="6589" name="[Tabela2].[IDC].&amp;[191732]"/>
            <x15:cachedUniqueName index="6590" name="[Tabela2].[IDC].&amp;[191904]"/>
            <x15:cachedUniqueName index="6591" name="[Tabela2].[IDC].&amp;[191987]"/>
            <x15:cachedUniqueName index="6592" name="[Tabela2].[IDC].&amp;[192076]"/>
            <x15:cachedUniqueName index="6593" name="[Tabela2].[IDC].&amp;[48505]"/>
            <x15:cachedUniqueName index="6594" name="[Tabela2].[IDC].&amp;[48551]"/>
            <x15:cachedUniqueName index="6595" name="[Tabela2].[IDC].&amp;[50006]"/>
            <x15:cachedUniqueName index="6596" name="[Tabela2].[IDC].&amp;[50264]"/>
            <x15:cachedUniqueName index="6597" name="[Tabela2].[IDC].&amp;[52292]"/>
            <x15:cachedUniqueName index="6598" name="[Tabela2].[IDC].&amp;[54234]"/>
            <x15:cachedUniqueName index="6599" name="[Tabela2].[IDC].&amp;[57080]"/>
            <x15:cachedUniqueName index="6600" name="[Tabela2].[IDC].&amp;[57375]"/>
            <x15:cachedUniqueName index="6601" name="[Tabela2].[IDC].&amp;[59549]"/>
            <x15:cachedUniqueName index="6602" name="[Tabela2].[IDC].&amp;[63708]"/>
            <x15:cachedUniqueName index="6603" name="[Tabela2].[IDC].&amp;[64285]"/>
            <x15:cachedUniqueName index="6604" name="[Tabela2].[IDC].&amp;[65176]"/>
            <x15:cachedUniqueName index="6605" name="[Tabela2].[IDC].&amp;[65347]"/>
            <x15:cachedUniqueName index="6606" name="[Tabela2].[IDC].&amp;[67722]"/>
            <x15:cachedUniqueName index="6607" name="[Tabela2].[IDC].&amp;[69500]"/>
            <x15:cachedUniqueName index="6608" name="[Tabela2].[IDC].&amp;[72886]"/>
            <x15:cachedUniqueName index="6609" name="[Tabela2].[IDC].&amp;[73421]"/>
            <x15:cachedUniqueName index="6610" name="[Tabela2].[IDC].&amp;[77782]"/>
            <x15:cachedUniqueName index="6611" name="[Tabela2].[IDC].&amp;[78294]"/>
            <x15:cachedUniqueName index="6612" name="[Tabela2].[IDC].&amp;[79026]"/>
            <x15:cachedUniqueName index="6613" name="[Tabela2].[IDC].&amp;[80606]"/>
            <x15:cachedUniqueName index="6614" name="[Tabela2].[IDC].&amp;[84551]"/>
            <x15:cachedUniqueName index="6615" name="[Tabela2].[IDC].&amp;[97992]"/>
            <x15:cachedUniqueName index="6616" name="[Tabela2].[IDC].&amp;[99599]"/>
            <x15:cachedUniqueName index="6617" name="[Tabela2].[IDC].&amp;[99839]"/>
            <x15:cachedUniqueName index="6618" name="[Tabela2].[IDC].&amp;[101314]"/>
            <x15:cachedUniqueName index="6619" name="[Tabela2].[IDC].&amp;[105839]"/>
            <x15:cachedUniqueName index="6620" name="[Tabela2].[IDC].&amp;[107594]"/>
            <x15:cachedUniqueName index="6621" name="[Tabela2].[IDC].&amp;[108311]"/>
            <x15:cachedUniqueName index="6622" name="[Tabela2].[IDC].&amp;[109312]"/>
            <x15:cachedUniqueName index="6623" name="[Tabela2].[IDC].&amp;[113210]"/>
            <x15:cachedUniqueName index="6624" name="[Tabela2].[IDC].&amp;[113213]"/>
            <x15:cachedUniqueName index="6625" name="[Tabela2].[IDC].&amp;[117447]"/>
            <x15:cachedUniqueName index="6626" name="[Tabela2].[IDC].&amp;[119779]"/>
            <x15:cachedUniqueName index="6627" name="[Tabela2].[IDC].&amp;[120752]"/>
            <x15:cachedUniqueName index="6628" name="[Tabela2].[IDC].&amp;[125238]"/>
            <x15:cachedUniqueName index="6629" name="[Tabela2].[IDC].&amp;[129999]"/>
            <x15:cachedUniqueName index="6630" name="[Tabela2].[IDC].&amp;[130181]"/>
            <x15:cachedUniqueName index="6631" name="[Tabela2].[IDC].&amp;[131548]"/>
            <x15:cachedUniqueName index="6632" name="[Tabela2].[IDC].&amp;[133257]"/>
            <x15:cachedUniqueName index="6633" name="[Tabela2].[IDC].&amp;[133971]"/>
            <x15:cachedUniqueName index="6634" name="[Tabela2].[IDC].&amp;[137218]"/>
            <x15:cachedUniqueName index="6635" name="[Tabela2].[IDC].&amp;[137626]"/>
            <x15:cachedUniqueName index="6636" name="[Tabela2].[IDC].&amp;[139664]"/>
            <x15:cachedUniqueName index="6637" name="[Tabela2].[IDC].&amp;[140593]"/>
            <x15:cachedUniqueName index="6638" name="[Tabela2].[IDC].&amp;[141421]"/>
            <x15:cachedUniqueName index="6639" name="[Tabela2].[IDC].&amp;[143537]"/>
            <x15:cachedUniqueName index="6640" name="[Tabela2].[IDC].&amp;[144402]"/>
            <x15:cachedUniqueName index="6641" name="[Tabela2].[IDC].&amp;[144598]"/>
            <x15:cachedUniqueName index="6642" name="[Tabela2].[IDC].&amp;[144879]"/>
            <x15:cachedUniqueName index="6643" name="[Tabela2].[IDC].&amp;[146315]"/>
            <x15:cachedUniqueName index="6644" name="[Tabela2].[IDC].&amp;[162065]"/>
            <x15:cachedUniqueName index="6645" name="[Tabela2].[IDC].&amp;[162528]"/>
            <x15:cachedUniqueName index="6646" name="[Tabela2].[IDC].&amp;[164835]"/>
            <x15:cachedUniqueName index="6647" name="[Tabela2].[IDC].&amp;[166035]"/>
            <x15:cachedUniqueName index="6648" name="[Tabela2].[IDC].&amp;[166333]"/>
            <x15:cachedUniqueName index="6649" name="[Tabela2].[IDC].&amp;[167149]"/>
            <x15:cachedUniqueName index="6650" name="[Tabela2].[IDC].&amp;[168178]"/>
            <x15:cachedUniqueName index="6651" name="[Tabela2].[IDC].&amp;[169549]"/>
            <x15:cachedUniqueName index="6652" name="[Tabela2].[IDC].&amp;[170240]"/>
            <x15:cachedUniqueName index="6653" name="[Tabela2].[IDC].&amp;[170373]"/>
            <x15:cachedUniqueName index="6654" name="[Tabela2].[IDC].&amp;[171284]"/>
            <x15:cachedUniqueName index="6655" name="[Tabela2].[IDC].&amp;[171301]"/>
            <x15:cachedUniqueName index="6656" name="[Tabela2].[IDC].&amp;[171969]"/>
            <x15:cachedUniqueName index="6657" name="[Tabela2].[IDC].&amp;[173616]"/>
            <x15:cachedUniqueName index="6658" name="[Tabela2].[IDC].&amp;[175257]"/>
            <x15:cachedUniqueName index="6659" name="[Tabela2].[IDC].&amp;[175705]"/>
            <x15:cachedUniqueName index="6660" name="[Tabela2].[IDC].&amp;[175708]"/>
            <x15:cachedUniqueName index="6661" name="[Tabela2].[IDC].&amp;[175984]"/>
            <x15:cachedUniqueName index="6662" name="[Tabela2].[IDC].&amp;[175985]"/>
            <x15:cachedUniqueName index="6663" name="[Tabela2].[IDC].&amp;[176327]"/>
            <x15:cachedUniqueName index="6664" name="[Tabela2].[IDC].&amp;[176707]"/>
            <x15:cachedUniqueName index="6665" name="[Tabela2].[IDC].&amp;[177217]"/>
            <x15:cachedUniqueName index="6666" name="[Tabela2].[IDC].&amp;[177613]"/>
            <x15:cachedUniqueName index="6667" name="[Tabela2].[IDC].&amp;[178646]"/>
            <x15:cachedUniqueName index="6668" name="[Tabela2].[IDC].&amp;[178771]"/>
            <x15:cachedUniqueName index="6669" name="[Tabela2].[IDC].&amp;[178786]"/>
            <x15:cachedUniqueName index="6670" name="[Tabela2].[IDC].&amp;[178787]"/>
            <x15:cachedUniqueName index="6671" name="[Tabela2].[IDC].&amp;[178789]"/>
            <x15:cachedUniqueName index="6672" name="[Tabela2].[IDC].&amp;[179063]"/>
            <x15:cachedUniqueName index="6673" name="[Tabela2].[IDC].&amp;[179222]"/>
            <x15:cachedUniqueName index="6674" name="[Tabela2].[IDC].&amp;[179270]"/>
            <x15:cachedUniqueName index="6675" name="[Tabela2].[IDC].&amp;[179272]"/>
            <x15:cachedUniqueName index="6676" name="[Tabela2].[IDC].&amp;[179526]"/>
            <x15:cachedUniqueName index="6677" name="[Tabela2].[IDC].&amp;[179600]"/>
            <x15:cachedUniqueName index="6678" name="[Tabela2].[IDC].&amp;[179889]"/>
            <x15:cachedUniqueName index="6679" name="[Tabela2].[IDC].&amp;[180075]"/>
            <x15:cachedUniqueName index="6680" name="[Tabela2].[IDC].&amp;[180332]"/>
            <x15:cachedUniqueName index="6681" name="[Tabela2].[IDC].&amp;[180602]"/>
            <x15:cachedUniqueName index="6682" name="[Tabela2].[IDC].&amp;[180711]"/>
            <x15:cachedUniqueName index="6683" name="[Tabela2].[IDC].&amp;[180784]"/>
            <x15:cachedUniqueName index="6684" name="[Tabela2].[IDC].&amp;[180830]"/>
            <x15:cachedUniqueName index="6685" name="[Tabela2].[IDC].&amp;[180839]"/>
            <x15:cachedUniqueName index="6686" name="[Tabela2].[IDC].&amp;[180937]"/>
            <x15:cachedUniqueName index="6687" name="[Tabela2].[IDC].&amp;[180938]"/>
            <x15:cachedUniqueName index="6688" name="[Tabela2].[IDC].&amp;[181231]"/>
            <x15:cachedUniqueName index="6689" name="[Tabela2].[IDC].&amp;[182302]"/>
            <x15:cachedUniqueName index="6690" name="[Tabela2].[IDC].&amp;[182496]"/>
            <x15:cachedUniqueName index="6691" name="[Tabela2].[IDC].&amp;[182555]"/>
            <x15:cachedUniqueName index="6692" name="[Tabela2].[IDC].&amp;[182716]"/>
            <x15:cachedUniqueName index="6693" name="[Tabela2].[IDC].&amp;[182979]"/>
            <x15:cachedUniqueName index="6694" name="[Tabela2].[IDC].&amp;[183573]"/>
            <x15:cachedUniqueName index="6695" name="[Tabela2].[IDC].&amp;[183734]"/>
            <x15:cachedUniqueName index="6696" name="[Tabela2].[IDC].&amp;[183750]"/>
            <x15:cachedUniqueName index="6697" name="[Tabela2].[IDC].&amp;[183907]"/>
            <x15:cachedUniqueName index="6698" name="[Tabela2].[IDC].&amp;[183977]"/>
            <x15:cachedUniqueName index="6699" name="[Tabela2].[IDC].&amp;[184072]"/>
            <x15:cachedUniqueName index="6700" name="[Tabela2].[IDC].&amp;[184110]"/>
            <x15:cachedUniqueName index="6701" name="[Tabela2].[IDC].&amp;[184218]"/>
            <x15:cachedUniqueName index="6702" name="[Tabela2].[IDC].&amp;[184385]"/>
            <x15:cachedUniqueName index="6703" name="[Tabela2].[IDC].&amp;[184750]"/>
            <x15:cachedUniqueName index="6704" name="[Tabela2].[IDC].&amp;[185179]"/>
            <x15:cachedUniqueName index="6705" name="[Tabela2].[IDC].&amp;[185195]"/>
            <x15:cachedUniqueName index="6706" name="[Tabela2].[IDC].&amp;[185253]"/>
            <x15:cachedUniqueName index="6707" name="[Tabela2].[IDC].&amp;[185502]"/>
            <x15:cachedUniqueName index="6708" name="[Tabela2].[IDC].&amp;[186143]"/>
            <x15:cachedUniqueName index="6709" name="[Tabela2].[IDC].&amp;[186227]"/>
            <x15:cachedUniqueName index="6710" name="[Tabela2].[IDC].&amp;[186266]"/>
            <x15:cachedUniqueName index="6711" name="[Tabela2].[IDC].&amp;[186314]"/>
            <x15:cachedUniqueName index="6712" name="[Tabela2].[IDC].&amp;[186565]"/>
            <x15:cachedUniqueName index="6713" name="[Tabela2].[IDC].&amp;[186709]"/>
            <x15:cachedUniqueName index="6714" name="[Tabela2].[IDC].&amp;[186851]"/>
            <x15:cachedUniqueName index="6715" name="[Tabela2].[IDC].&amp;[186908]"/>
            <x15:cachedUniqueName index="6716" name="[Tabela2].[IDC].&amp;[186988]"/>
            <x15:cachedUniqueName index="6717" name="[Tabela2].[IDC].&amp;[187105]"/>
            <x15:cachedUniqueName index="6718" name="[Tabela2].[IDC].&amp;[187196]"/>
            <x15:cachedUniqueName index="6719" name="[Tabela2].[IDC].&amp;[187594]"/>
            <x15:cachedUniqueName index="6720" name="[Tabela2].[IDC].&amp;[187607]"/>
            <x15:cachedUniqueName index="6721" name="[Tabela2].[IDC].&amp;[187818]"/>
            <x15:cachedUniqueName index="6722" name="[Tabela2].[IDC].&amp;[187883]"/>
            <x15:cachedUniqueName index="6723" name="[Tabela2].[IDC].&amp;[187910]"/>
            <x15:cachedUniqueName index="6724" name="[Tabela2].[IDC].&amp;[187975]"/>
            <x15:cachedUniqueName index="6725" name="[Tabela2].[IDC].&amp;[189039]"/>
            <x15:cachedUniqueName index="6726" name="[Tabela2].[IDC].&amp;[189400]"/>
            <x15:cachedUniqueName index="6727" name="[Tabela2].[IDC].&amp;[189447]"/>
            <x15:cachedUniqueName index="6728" name="[Tabela2].[IDC].&amp;[189448]"/>
            <x15:cachedUniqueName index="6729" name="[Tabela2].[IDC].&amp;[189514]"/>
            <x15:cachedUniqueName index="6730" name="[Tabela2].[IDC].&amp;[189745]"/>
            <x15:cachedUniqueName index="6731" name="[Tabela2].[IDC].&amp;[190166]"/>
            <x15:cachedUniqueName index="6732" name="[Tabela2].[IDC].&amp;[190249]"/>
            <x15:cachedUniqueName index="6733" name="[Tabela2].[IDC].&amp;[190321]"/>
            <x15:cachedUniqueName index="6734" name="[Tabela2].[IDC].&amp;[190510]"/>
            <x15:cachedUniqueName index="6735" name="[Tabela2].[IDC].&amp;[190533]"/>
            <x15:cachedUniqueName index="6736" name="[Tabela2].[IDC].&amp;[190581]"/>
            <x15:cachedUniqueName index="6737" name="[Tabela2].[IDC].&amp;[190642]"/>
            <x15:cachedUniqueName index="6738" name="[Tabela2].[IDC].&amp;[190665]"/>
            <x15:cachedUniqueName index="6739" name="[Tabela2].[IDC].&amp;[190891]"/>
            <x15:cachedUniqueName index="6740" name="[Tabela2].[IDC].&amp;[191025]"/>
            <x15:cachedUniqueName index="6741" name="[Tabela2].[IDC].&amp;[191256]"/>
            <x15:cachedUniqueName index="6742" name="[Tabela2].[IDC].&amp;[191310]"/>
            <x15:cachedUniqueName index="6743" name="[Tabela2].[IDC].&amp;[191400]"/>
            <x15:cachedUniqueName index="6744" name="[Tabela2].[IDC].&amp;[191549]"/>
            <x15:cachedUniqueName index="6745" name="[Tabela2].[IDC].&amp;[191565]"/>
            <x15:cachedUniqueName index="6746" name="[Tabela2].[IDC].&amp;[191617]"/>
            <x15:cachedUniqueName index="6747" name="[Tabela2].[IDC].&amp;[191647]"/>
            <x15:cachedUniqueName index="6748" name="[Tabela2].[IDC].&amp;[192042]"/>
            <x15:cachedUniqueName index="6749" name="[Tabela2].[IDC].&amp;[192121]"/>
            <x15:cachedUniqueName index="6750" name="[Tabela2].[IDC].&amp;[192133]"/>
            <x15:cachedUniqueName index="6751" name="[Tabela2].[IDC].&amp;[192158]"/>
            <x15:cachedUniqueName index="6752" name="[Tabela2].[IDC].&amp;[48635]"/>
            <x15:cachedUniqueName index="6753" name="[Tabela2].[IDC].&amp;[48648]"/>
            <x15:cachedUniqueName index="6754" name="[Tabela2].[IDC].&amp;[48656]"/>
            <x15:cachedUniqueName index="6755" name="[Tabela2].[IDC].&amp;[50064]"/>
            <x15:cachedUniqueName index="6756" name="[Tabela2].[IDC].&amp;[50944]"/>
            <x15:cachedUniqueName index="6757" name="[Tabela2].[IDC].&amp;[50953]"/>
            <x15:cachedUniqueName index="6758" name="[Tabela2].[IDC].&amp;[51212]"/>
            <x15:cachedUniqueName index="6759" name="[Tabela2].[IDC].&amp;[51791]"/>
            <x15:cachedUniqueName index="6760" name="[Tabela2].[IDC].&amp;[52333]"/>
            <x15:cachedUniqueName index="6761" name="[Tabela2].[IDC].&amp;[52334]"/>
            <x15:cachedUniqueName index="6762" name="[Tabela2].[IDC].&amp;[52341]"/>
            <x15:cachedUniqueName index="6763" name="[Tabela2].[IDC].&amp;[53257]"/>
            <x15:cachedUniqueName index="6764" name="[Tabela2].[IDC].&amp;[54500]"/>
            <x15:cachedUniqueName index="6765" name="[Tabela2].[IDC].&amp;[55208]"/>
            <x15:cachedUniqueName index="6766" name="[Tabela2].[IDC].&amp;[55333]"/>
            <x15:cachedUniqueName index="6767" name="[Tabela2].[IDC].&amp;[55388]"/>
            <x15:cachedUniqueName index="6768" name="[Tabela2].[IDC].&amp;[55430]"/>
            <x15:cachedUniqueName index="6769" name="[Tabela2].[IDC].&amp;[55486]"/>
            <x15:cachedUniqueName index="6770" name="[Tabela2].[IDC].&amp;[55588]"/>
            <x15:cachedUniqueName index="6771" name="[Tabela2].[IDC].&amp;[56548]"/>
            <x15:cachedUniqueName index="6772" name="[Tabela2].[IDC].&amp;[57398]"/>
            <x15:cachedUniqueName index="6773" name="[Tabela2].[IDC].&amp;[57471]"/>
            <x15:cachedUniqueName index="6774" name="[Tabela2].[IDC].&amp;[59165]"/>
            <x15:cachedUniqueName index="6775" name="[Tabela2].[IDC].&amp;[59296]"/>
            <x15:cachedUniqueName index="6776" name="[Tabela2].[IDC].&amp;[59985]"/>
            <x15:cachedUniqueName index="6777" name="[Tabela2].[IDC].&amp;[61977]"/>
            <x15:cachedUniqueName index="6778" name="[Tabela2].[IDC].&amp;[64126]"/>
            <x15:cachedUniqueName index="6779" name="[Tabela2].[IDC].&amp;[69013]"/>
            <x15:cachedUniqueName index="6780" name="[Tabela2].[IDC].&amp;[69322]"/>
            <x15:cachedUniqueName index="6781" name="[Tabela2].[IDC].&amp;[69410]"/>
            <x15:cachedUniqueName index="6782" name="[Tabela2].[IDC].&amp;[69626]"/>
            <x15:cachedUniqueName index="6783" name="[Tabela2].[IDC].&amp;[69639]"/>
            <x15:cachedUniqueName index="6784" name="[Tabela2].[IDC].&amp;[69641]"/>
            <x15:cachedUniqueName index="6785" name="[Tabela2].[IDC].&amp;[72989]"/>
            <x15:cachedUniqueName index="6786" name="[Tabela2].[IDC].&amp;[75747]"/>
            <x15:cachedUniqueName index="6787" name="[Tabela2].[IDC].&amp;[78000]"/>
            <x15:cachedUniqueName index="6788" name="[Tabela2].[IDC].&amp;[78137]"/>
            <x15:cachedUniqueName index="6789" name="[Tabela2].[IDC].&amp;[80145]"/>
            <x15:cachedUniqueName index="6790" name="[Tabela2].[IDC].&amp;[83921]"/>
            <x15:cachedUniqueName index="6791" name="[Tabela2].[IDC].&amp;[83923]"/>
            <x15:cachedUniqueName index="6792" name="[Tabela2].[IDC].&amp;[83969]"/>
            <x15:cachedUniqueName index="6793" name="[Tabela2].[IDC].&amp;[84535]"/>
            <x15:cachedUniqueName index="6794" name="[Tabela2].[IDC].&amp;[87419]"/>
            <x15:cachedUniqueName index="6795" name="[Tabela2].[IDC].&amp;[89857]"/>
            <x15:cachedUniqueName index="6796" name="[Tabela2].[IDC].&amp;[99834]"/>
            <x15:cachedUniqueName index="6797" name="[Tabela2].[IDC].&amp;[101353]"/>
            <x15:cachedUniqueName index="6798" name="[Tabela2].[IDC].&amp;[101440]"/>
            <x15:cachedUniqueName index="6799" name="[Tabela2].[IDC].&amp;[107359]"/>
            <x15:cachedUniqueName index="6800" name="[Tabela2].[IDC].&amp;[109838]"/>
            <x15:cachedUniqueName index="6801" name="[Tabela2].[IDC].&amp;[112553]"/>
            <x15:cachedUniqueName index="6802" name="[Tabela2].[IDC].&amp;[114156]"/>
            <x15:cachedUniqueName index="6803" name="[Tabela2].[IDC].&amp;[119539]"/>
            <x15:cachedUniqueName index="6804" name="[Tabela2].[IDC].&amp;[121708]"/>
            <x15:cachedUniqueName index="6805" name="[Tabela2].[IDC].&amp;[122903]"/>
            <x15:cachedUniqueName index="6806" name="[Tabela2].[IDC].&amp;[126704]"/>
            <x15:cachedUniqueName index="6807" name="[Tabela2].[IDC].&amp;[132018]"/>
            <x15:cachedUniqueName index="6808" name="[Tabela2].[IDC].&amp;[132019]"/>
            <x15:cachedUniqueName index="6809" name="[Tabela2].[IDC].&amp;[133199]"/>
            <x15:cachedUniqueName index="6810" name="[Tabela2].[IDC].&amp;[136980]"/>
            <x15:cachedUniqueName index="6811" name="[Tabela2].[IDC].&amp;[138623]"/>
            <x15:cachedUniqueName index="6812" name="[Tabela2].[IDC].&amp;[140553]"/>
            <x15:cachedUniqueName index="6813" name="[Tabela2].[IDC].&amp;[140795]"/>
            <x15:cachedUniqueName index="6814" name="[Tabela2].[IDC].&amp;[144993]"/>
            <x15:cachedUniqueName index="6815" name="[Tabela2].[IDC].&amp;[146907]"/>
            <x15:cachedUniqueName index="6816" name="[Tabela2].[IDC].&amp;[147360]"/>
            <x15:cachedUniqueName index="6817" name="[Tabela2].[IDC].&amp;[148243]"/>
            <x15:cachedUniqueName index="6818" name="[Tabela2].[IDC].&amp;[148927]"/>
            <x15:cachedUniqueName index="6819" name="[Tabela2].[IDC].&amp;[151922]"/>
            <x15:cachedUniqueName index="6820" name="[Tabela2].[IDC].&amp;[153154]"/>
            <x15:cachedUniqueName index="6821" name="[Tabela2].[IDC].&amp;[153648]"/>
            <x15:cachedUniqueName index="6822" name="[Tabela2].[IDC].&amp;[155149]"/>
            <x15:cachedUniqueName index="6823" name="[Tabela2].[IDC].&amp;[155689]"/>
            <x15:cachedUniqueName index="6824" name="[Tabela2].[IDC].&amp;[156026]"/>
            <x15:cachedUniqueName index="6825" name="[Tabela2].[IDC].&amp;[156959]"/>
            <x15:cachedUniqueName index="6826" name="[Tabela2].[IDC].&amp;[157901]"/>
            <x15:cachedUniqueName index="6827" name="[Tabela2].[IDC].&amp;[158160]"/>
            <x15:cachedUniqueName index="6828" name="[Tabela2].[IDC].&amp;[158716]"/>
            <x15:cachedUniqueName index="6829" name="[Tabela2].[IDC].&amp;[158878]"/>
            <x15:cachedUniqueName index="6830" name="[Tabela2].[IDC].&amp;[160312]"/>
            <x15:cachedUniqueName index="6831" name="[Tabela2].[IDC].&amp;[166091]"/>
            <x15:cachedUniqueName index="6832" name="[Tabela2].[IDC].&amp;[166199]"/>
            <x15:cachedUniqueName index="6833" name="[Tabela2].[IDC].&amp;[166626]"/>
            <x15:cachedUniqueName index="6834" name="[Tabela2].[IDC].&amp;[166634]"/>
            <x15:cachedUniqueName index="6835" name="[Tabela2].[IDC].&amp;[168743]"/>
            <x15:cachedUniqueName index="6836" name="[Tabela2].[IDC].&amp;[169106]"/>
            <x15:cachedUniqueName index="6837" name="[Tabela2].[IDC].&amp;[169178]"/>
            <x15:cachedUniqueName index="6838" name="[Tabela2].[IDC].&amp;[170291]"/>
            <x15:cachedUniqueName index="6839" name="[Tabela2].[IDC].&amp;[170644]"/>
            <x15:cachedUniqueName index="6840" name="[Tabela2].[IDC].&amp;[170971]"/>
            <x15:cachedUniqueName index="6841" name="[Tabela2].[IDC].&amp;[171265]"/>
            <x15:cachedUniqueName index="6842" name="[Tabela2].[IDC].&amp;[171687]"/>
            <x15:cachedUniqueName index="6843" name="[Tabela2].[IDC].&amp;[172046]"/>
            <x15:cachedUniqueName index="6844" name="[Tabela2].[IDC].&amp;[173801]"/>
            <x15:cachedUniqueName index="6845" name="[Tabela2].[IDC].&amp;[174503]"/>
            <x15:cachedUniqueName index="6846" name="[Tabela2].[IDC].&amp;[175200]"/>
            <x15:cachedUniqueName index="6847" name="[Tabela2].[IDC].&amp;[175530]"/>
            <x15:cachedUniqueName index="6848" name="[Tabela2].[IDC].&amp;[176159]"/>
            <x15:cachedUniqueName index="6849" name="[Tabela2].[IDC].&amp;[176432]"/>
            <x15:cachedUniqueName index="6850" name="[Tabela2].[IDC].&amp;[176653]"/>
            <x15:cachedUniqueName index="6851" name="[Tabela2].[IDC].&amp;[176799]"/>
            <x15:cachedUniqueName index="6852" name="[Tabela2].[IDC].&amp;[176918]"/>
            <x15:cachedUniqueName index="6853" name="[Tabela2].[IDC].&amp;[177190]"/>
            <x15:cachedUniqueName index="6854" name="[Tabela2].[IDC].&amp;[177191]"/>
            <x15:cachedUniqueName index="6855" name="[Tabela2].[IDC].&amp;[177337]"/>
            <x15:cachedUniqueName index="6856" name="[Tabela2].[IDC].&amp;[177411]"/>
            <x15:cachedUniqueName index="6857" name="[Tabela2].[IDC].&amp;[178688]"/>
            <x15:cachedUniqueName index="6858" name="[Tabela2].[IDC].&amp;[178744]"/>
            <x15:cachedUniqueName index="6859" name="[Tabela2].[IDC].&amp;[178958]"/>
            <x15:cachedUniqueName index="6860" name="[Tabela2].[IDC].&amp;[179062]"/>
            <x15:cachedUniqueName index="6861" name="[Tabela2].[IDC].&amp;[179161]"/>
            <x15:cachedUniqueName index="6862" name="[Tabela2].[IDC].&amp;[180053]"/>
            <x15:cachedUniqueName index="6863" name="[Tabela2].[IDC].&amp;[180091]"/>
            <x15:cachedUniqueName index="6864" name="[Tabela2].[IDC].&amp;[180371]"/>
            <x15:cachedUniqueName index="6865" name="[Tabela2].[IDC].&amp;[181031]"/>
            <x15:cachedUniqueName index="6866" name="[Tabela2].[IDC].&amp;[181196]"/>
            <x15:cachedUniqueName index="6867" name="[Tabela2].[IDC].&amp;[181216]"/>
            <x15:cachedUniqueName index="6868" name="[Tabela2].[IDC].&amp;[181285]"/>
            <x15:cachedUniqueName index="6869" name="[Tabela2].[IDC].&amp;[181299]"/>
            <x15:cachedUniqueName index="6870" name="[Tabela2].[IDC].&amp;[181356]"/>
            <x15:cachedUniqueName index="6871" name="[Tabela2].[IDC].&amp;[181580]"/>
            <x15:cachedUniqueName index="6872" name="[Tabela2].[IDC].&amp;[181640]"/>
            <x15:cachedUniqueName index="6873" name="[Tabela2].[IDC].&amp;[181641]"/>
            <x15:cachedUniqueName index="6874" name="[Tabela2].[IDC].&amp;[182400]"/>
            <x15:cachedUniqueName index="6875" name="[Tabela2].[IDC].&amp;[182630]"/>
            <x15:cachedUniqueName index="6876" name="[Tabela2].[IDC].&amp;[183137]"/>
            <x15:cachedUniqueName index="6877" name="[Tabela2].[IDC].&amp;[183179]"/>
            <x15:cachedUniqueName index="6878" name="[Tabela2].[IDC].&amp;[183189]"/>
            <x15:cachedUniqueName index="6879" name="[Tabela2].[IDC].&amp;[183497]"/>
            <x15:cachedUniqueName index="6880" name="[Tabela2].[IDC].&amp;[183810]"/>
            <x15:cachedUniqueName index="6881" name="[Tabela2].[IDC].&amp;[183841]"/>
            <x15:cachedUniqueName index="6882" name="[Tabela2].[IDC].&amp;[184060]"/>
            <x15:cachedUniqueName index="6883" name="[Tabela2].[IDC].&amp;[184076]"/>
            <x15:cachedUniqueName index="6884" name="[Tabela2].[IDC].&amp;[184094]"/>
            <x15:cachedUniqueName index="6885" name="[Tabela2].[IDC].&amp;[184232]"/>
            <x15:cachedUniqueName index="6886" name="[Tabela2].[IDC].&amp;[184258]"/>
            <x15:cachedUniqueName index="6887" name="[Tabela2].[IDC].&amp;[184714]"/>
            <x15:cachedUniqueName index="6888" name="[Tabela2].[IDC].&amp;[185019]"/>
            <x15:cachedUniqueName index="6889" name="[Tabela2].[IDC].&amp;[185171]"/>
            <x15:cachedUniqueName index="6890" name="[Tabela2].[IDC].&amp;[185289]"/>
            <x15:cachedUniqueName index="6891" name="[Tabela2].[IDC].&amp;[185464]"/>
            <x15:cachedUniqueName index="6892" name="[Tabela2].[IDC].&amp;[185482]"/>
            <x15:cachedUniqueName index="6893" name="[Tabela2].[IDC].&amp;[186026]"/>
            <x15:cachedUniqueName index="6894" name="[Tabela2].[IDC].&amp;[186152]"/>
            <x15:cachedUniqueName index="6895" name="[Tabela2].[IDC].&amp;[186757]"/>
            <x15:cachedUniqueName index="6896" name="[Tabela2].[IDC].&amp;[186999]"/>
            <x15:cachedUniqueName index="6897" name="[Tabela2].[IDC].&amp;[187514]"/>
            <x15:cachedUniqueName index="6898" name="[Tabela2].[IDC].&amp;[187784]"/>
            <x15:cachedUniqueName index="6899" name="[Tabela2].[IDC].&amp;[187838]"/>
            <x15:cachedUniqueName index="6900" name="[Tabela2].[IDC].&amp;[187893]"/>
            <x15:cachedUniqueName index="6901" name="[Tabela2].[IDC].&amp;[187928]"/>
            <x15:cachedUniqueName index="6902" name="[Tabela2].[IDC].&amp;[188200]"/>
            <x15:cachedUniqueName index="6903" name="[Tabela2].[IDC].&amp;[188471]"/>
            <x15:cachedUniqueName index="6904" name="[Tabela2].[IDC].&amp;[188506]"/>
            <x15:cachedUniqueName index="6905" name="[Tabela2].[IDC].&amp;[188674]"/>
            <x15:cachedUniqueName index="6906" name="[Tabela2].[IDC].&amp;[188727]"/>
            <x15:cachedUniqueName index="6907" name="[Tabela2].[IDC].&amp;[188778]"/>
            <x15:cachedUniqueName index="6908" name="[Tabela2].[IDC].&amp;[188810]"/>
            <x15:cachedUniqueName index="6909" name="[Tabela2].[IDC].&amp;[189270]"/>
            <x15:cachedUniqueName index="6910" name="[Tabela2].[IDC].&amp;[189322]"/>
            <x15:cachedUniqueName index="6911" name="[Tabela2].[IDC].&amp;[189333]"/>
            <x15:cachedUniqueName index="6912" name="[Tabela2].[IDC].&amp;[189440]"/>
            <x15:cachedUniqueName index="6913" name="[Tabela2].[IDC].&amp;[189613]"/>
            <x15:cachedUniqueName index="6914" name="[Tabela2].[IDC].&amp;[189627]"/>
            <x15:cachedUniqueName index="6915" name="[Tabela2].[IDC].&amp;[189739]"/>
            <x15:cachedUniqueName index="6916" name="[Tabela2].[IDC].&amp;[189798]"/>
            <x15:cachedUniqueName index="6917" name="[Tabela2].[IDC].&amp;[189824]"/>
            <x15:cachedUniqueName index="6918" name="[Tabela2].[IDC].&amp;[189902]"/>
            <x15:cachedUniqueName index="6919" name="[Tabela2].[IDC].&amp;[189904]"/>
            <x15:cachedUniqueName index="6920" name="[Tabela2].[IDC].&amp;[189925]"/>
            <x15:cachedUniqueName index="6921" name="[Tabela2].[IDC].&amp;[190020]"/>
            <x15:cachedUniqueName index="6922" name="[Tabela2].[IDC].&amp;[190163]"/>
            <x15:cachedUniqueName index="6923" name="[Tabela2].[IDC].&amp;[190594]"/>
            <x15:cachedUniqueName index="6924" name="[Tabela2].[IDC].&amp;[190726]"/>
            <x15:cachedUniqueName index="6925" name="[Tabela2].[IDC].&amp;[190796]"/>
            <x15:cachedUniqueName index="6926" name="[Tabela2].[IDC].&amp;[190852]"/>
            <x15:cachedUniqueName index="6927" name="[Tabela2].[IDC].&amp;[191192]"/>
            <x15:cachedUniqueName index="6928" name="[Tabela2].[IDC].&amp;[191217]"/>
            <x15:cachedUniqueName index="6929" name="[Tabela2].[IDC].&amp;[191221]"/>
            <x15:cachedUniqueName index="6930" name="[Tabela2].[IDC].&amp;[191246]"/>
            <x15:cachedUniqueName index="6931" name="[Tabela2].[IDC].&amp;[191356]"/>
            <x15:cachedUniqueName index="6932" name="[Tabela2].[IDC].&amp;[191397]"/>
            <x15:cachedUniqueName index="6933" name="[Tabela2].[IDC].&amp;[191409]"/>
            <x15:cachedUniqueName index="6934" name="[Tabela2].[IDC].&amp;[191513]"/>
            <x15:cachedUniqueName index="6935" name="[Tabela2].[IDC].&amp;[192004]"/>
            <x15:cachedUniqueName index="6936" name="[Tabela2].[IDC].&amp;[192058]"/>
            <x15:cachedUniqueName index="6937" name="[Tabela2].[IDC].&amp;[192154]"/>
            <x15:cachedUniqueName index="6938" name="[Tabela2].[IDC].&amp;[192155]"/>
            <x15:cachedUniqueName index="6939" name="[Tabela2].[IDC].&amp;[48812]"/>
            <x15:cachedUniqueName index="6940" name="[Tabela2].[IDC].&amp;[50370]"/>
            <x15:cachedUniqueName index="6941" name="[Tabela2].[IDC].&amp;[53418]"/>
            <x15:cachedUniqueName index="6942" name="[Tabela2].[IDC].&amp;[53456]"/>
            <x15:cachedUniqueName index="6943" name="[Tabela2].[IDC].&amp;[54181]"/>
            <x15:cachedUniqueName index="6944" name="[Tabela2].[IDC].&amp;[54185]"/>
            <x15:cachedUniqueName index="6945" name="[Tabela2].[IDC].&amp;[54249]"/>
            <x15:cachedUniqueName index="6946" name="[Tabela2].[IDC].&amp;[60614]"/>
            <x15:cachedUniqueName index="6947" name="[Tabela2].[IDC].&amp;[65704]"/>
            <x15:cachedUniqueName index="6948" name="[Tabela2].[IDC].&amp;[71734]"/>
            <x15:cachedUniqueName index="6949" name="[Tabela2].[IDC].&amp;[71900]"/>
            <x15:cachedUniqueName index="6950" name="[Tabela2].[IDC].&amp;[78241]"/>
            <x15:cachedUniqueName index="6951" name="[Tabela2].[IDC].&amp;[81964]"/>
            <x15:cachedUniqueName index="6952" name="[Tabela2].[IDC].&amp;[95341]"/>
            <x15:cachedUniqueName index="6953" name="[Tabela2].[IDC].&amp;[105830]"/>
            <x15:cachedUniqueName index="6954" name="[Tabela2].[IDC].&amp;[105933]"/>
            <x15:cachedUniqueName index="6955" name="[Tabela2].[IDC].&amp;[105934]"/>
            <x15:cachedUniqueName index="6956" name="[Tabela2].[IDC].&amp;[106524]"/>
            <x15:cachedUniqueName index="6957" name="[Tabela2].[IDC].&amp;[107358]"/>
            <x15:cachedUniqueName index="6958" name="[Tabela2].[IDC].&amp;[108074]"/>
            <x15:cachedUniqueName index="6959" name="[Tabela2].[IDC].&amp;[108301]"/>
            <x15:cachedUniqueName index="6960" name="[Tabela2].[IDC].&amp;[112754]"/>
            <x15:cachedUniqueName index="6961" name="[Tabela2].[IDC].&amp;[114765]"/>
            <x15:cachedUniqueName index="6962" name="[Tabela2].[IDC].&amp;[115006]"/>
            <x15:cachedUniqueName index="6963" name="[Tabela2].[IDC].&amp;[120038]"/>
            <x15:cachedUniqueName index="6964" name="[Tabela2].[IDC].&amp;[125678]"/>
            <x15:cachedUniqueName index="6965" name="[Tabela2].[IDC].&amp;[127644]"/>
            <x15:cachedUniqueName index="6966" name="[Tabela2].[IDC].&amp;[127955]"/>
            <x15:cachedUniqueName index="6967" name="[Tabela2].[IDC].&amp;[130485]"/>
            <x15:cachedUniqueName index="6968" name="[Tabela2].[IDC].&amp;[131261]"/>
            <x15:cachedUniqueName index="6969" name="[Tabela2].[IDC].&amp;[136634]"/>
            <x15:cachedUniqueName index="6970" name="[Tabela2].[IDC].&amp;[137848]"/>
            <x15:cachedUniqueName index="6971" name="[Tabela2].[IDC].&amp;[138231]"/>
            <x15:cachedUniqueName index="6972" name="[Tabela2].[IDC].&amp;[139919]"/>
            <x15:cachedUniqueName index="6973" name="[Tabela2].[IDC].&amp;[141292]"/>
            <x15:cachedUniqueName index="6974" name="[Tabela2].[IDC].&amp;[141448]"/>
            <x15:cachedUniqueName index="6975" name="[Tabela2].[IDC].&amp;[141966]"/>
            <x15:cachedUniqueName index="6976" name="[Tabela2].[IDC].&amp;[146013]"/>
            <x15:cachedUniqueName index="6977" name="[Tabela2].[IDC].&amp;[148006]"/>
            <x15:cachedUniqueName index="6978" name="[Tabela2].[IDC].&amp;[148011]"/>
            <x15:cachedUniqueName index="6979" name="[Tabela2].[IDC].&amp;[148339]"/>
            <x15:cachedUniqueName index="6980" name="[Tabela2].[IDC].&amp;[150520]"/>
            <x15:cachedUniqueName index="6981" name="[Tabela2].[IDC].&amp;[152202]"/>
            <x15:cachedUniqueName index="6982" name="[Tabela2].[IDC].&amp;[153856]"/>
            <x15:cachedUniqueName index="6983" name="[Tabela2].[IDC].&amp;[154299]"/>
            <x15:cachedUniqueName index="6984" name="[Tabela2].[IDC].&amp;[156906]"/>
            <x15:cachedUniqueName index="6985" name="[Tabela2].[IDC].&amp;[156924]"/>
            <x15:cachedUniqueName index="6986" name="[Tabela2].[IDC].&amp;[157138]"/>
            <x15:cachedUniqueName index="6987" name="[Tabela2].[IDC].&amp;[158771]"/>
            <x15:cachedUniqueName index="6988" name="[Tabela2].[IDC].&amp;[161006]"/>
            <x15:cachedUniqueName index="6989" name="[Tabela2].[IDC].&amp;[166216]"/>
            <x15:cachedUniqueName index="6990" name="[Tabela2].[IDC].&amp;[168022]"/>
            <x15:cachedUniqueName index="6991" name="[Tabela2].[IDC].&amp;[168286]"/>
            <x15:cachedUniqueName index="6992" name="[Tabela2].[IDC].&amp;[168573]"/>
            <x15:cachedUniqueName index="6993" name="[Tabela2].[IDC].&amp;[169633]"/>
            <x15:cachedUniqueName index="6994" name="[Tabela2].[IDC].&amp;[170380]"/>
            <x15:cachedUniqueName index="6995" name="[Tabela2].[IDC].&amp;[170382]"/>
            <x15:cachedUniqueName index="6996" name="[Tabela2].[IDC].&amp;[170411]"/>
            <x15:cachedUniqueName index="6997" name="[Tabela2].[IDC].&amp;[171811]"/>
            <x15:cachedUniqueName index="6998" name="[Tabela2].[IDC].&amp;[172177]"/>
            <x15:cachedUniqueName index="6999" name="[Tabela2].[IDC].&amp;[172284]"/>
            <x15:cachedUniqueName index="7000" name="[Tabela2].[IDC].&amp;[173984]"/>
            <x15:cachedUniqueName index="7001" name="[Tabela2].[IDC].&amp;[174032]"/>
            <x15:cachedUniqueName index="7002" name="[Tabela2].[IDC].&amp;[174138]"/>
            <x15:cachedUniqueName index="7003" name="[Tabela2].[IDC].&amp;[174644]"/>
            <x15:cachedUniqueName index="7004" name="[Tabela2].[IDC].&amp;[174931]"/>
            <x15:cachedUniqueName index="7005" name="[Tabela2].[IDC].&amp;[175210]"/>
            <x15:cachedUniqueName index="7006" name="[Tabela2].[IDC].&amp;[175243]"/>
            <x15:cachedUniqueName index="7007" name="[Tabela2].[IDC].&amp;[175246]"/>
            <x15:cachedUniqueName index="7008" name="[Tabela2].[IDC].&amp;[175492]"/>
            <x15:cachedUniqueName index="7009" name="[Tabela2].[IDC].&amp;[175507]"/>
            <x15:cachedUniqueName index="7010" name="[Tabela2].[IDC].&amp;[176155]"/>
            <x15:cachedUniqueName index="7011" name="[Tabela2].[IDC].&amp;[176340]"/>
            <x15:cachedUniqueName index="7012" name="[Tabela2].[IDC].&amp;[176463]"/>
            <x15:cachedUniqueName index="7013" name="[Tabela2].[IDC].&amp;[176512]"/>
            <x15:cachedUniqueName index="7014" name="[Tabela2].[IDC].&amp;[176663]"/>
            <x15:cachedUniqueName index="7015" name="[Tabela2].[IDC].&amp;[176674]"/>
            <x15:cachedUniqueName index="7016" name="[Tabela2].[IDC].&amp;[176732]"/>
            <x15:cachedUniqueName index="7017" name="[Tabela2].[IDC].&amp;[177012]"/>
            <x15:cachedUniqueName index="7018" name="[Tabela2].[IDC].&amp;[177288]"/>
            <x15:cachedUniqueName index="7019" name="[Tabela2].[IDC].&amp;[177292]"/>
            <x15:cachedUniqueName index="7020" name="[Tabela2].[IDC].&amp;[177330]"/>
            <x15:cachedUniqueName index="7021" name="[Tabela2].[IDC].&amp;[177419]"/>
            <x15:cachedUniqueName index="7022" name="[Tabela2].[IDC].&amp;[177649]"/>
            <x15:cachedUniqueName index="7023" name="[Tabela2].[IDC].&amp;[178191]"/>
            <x15:cachedUniqueName index="7024" name="[Tabela2].[IDC].&amp;[178350]"/>
            <x15:cachedUniqueName index="7025" name="[Tabela2].[IDC].&amp;[178624]"/>
            <x15:cachedUniqueName index="7026" name="[Tabela2].[IDC].&amp;[178791]"/>
            <x15:cachedUniqueName index="7027" name="[Tabela2].[IDC].&amp;[178818]"/>
            <x15:cachedUniqueName index="7028" name="[Tabela2].[IDC].&amp;[178844]"/>
            <x15:cachedUniqueName index="7029" name="[Tabela2].[IDC].&amp;[179368]"/>
            <x15:cachedUniqueName index="7030" name="[Tabela2].[IDC].&amp;[179657]"/>
            <x15:cachedUniqueName index="7031" name="[Tabela2].[IDC].&amp;[179674]"/>
            <x15:cachedUniqueName index="7032" name="[Tabela2].[IDC].&amp;[179874]"/>
            <x15:cachedUniqueName index="7033" name="[Tabela2].[IDC].&amp;[179995]"/>
            <x15:cachedUniqueName index="7034" name="[Tabela2].[IDC].&amp;[180559]"/>
            <x15:cachedUniqueName index="7035" name="[Tabela2].[IDC].&amp;[181371]"/>
            <x15:cachedUniqueName index="7036" name="[Tabela2].[IDC].&amp;[181687]"/>
            <x15:cachedUniqueName index="7037" name="[Tabela2].[IDC].&amp;[181706]"/>
            <x15:cachedUniqueName index="7038" name="[Tabela2].[IDC].&amp;[181715]"/>
            <x15:cachedUniqueName index="7039" name="[Tabela2].[IDC].&amp;[181770]"/>
            <x15:cachedUniqueName index="7040" name="[Tabela2].[IDC].&amp;[181774]"/>
            <x15:cachedUniqueName index="7041" name="[Tabela2].[IDC].&amp;[182411]"/>
            <x15:cachedUniqueName index="7042" name="[Tabela2].[IDC].&amp;[182427]"/>
            <x15:cachedUniqueName index="7043" name="[Tabela2].[IDC].&amp;[182478]"/>
            <x15:cachedUniqueName index="7044" name="[Tabela2].[IDC].&amp;[182514]"/>
            <x15:cachedUniqueName index="7045" name="[Tabela2].[IDC].&amp;[182519]"/>
            <x15:cachedUniqueName index="7046" name="[Tabela2].[IDC].&amp;[182524]"/>
            <x15:cachedUniqueName index="7047" name="[Tabela2].[IDC].&amp;[183394]"/>
            <x15:cachedUniqueName index="7048" name="[Tabela2].[IDC].&amp;[183537]"/>
            <x15:cachedUniqueName index="7049" name="[Tabela2].[IDC].&amp;[183566]"/>
            <x15:cachedUniqueName index="7050" name="[Tabela2].[IDC].&amp;[183670]"/>
            <x15:cachedUniqueName index="7051" name="[Tabela2].[IDC].&amp;[183871]"/>
            <x15:cachedUniqueName index="7052" name="[Tabela2].[IDC].&amp;[183995]"/>
            <x15:cachedUniqueName index="7053" name="[Tabela2].[IDC].&amp;[184007]"/>
            <x15:cachedUniqueName index="7054" name="[Tabela2].[IDC].&amp;[184111]"/>
            <x15:cachedUniqueName index="7055" name="[Tabela2].[IDC].&amp;[184691]"/>
            <x15:cachedUniqueName index="7056" name="[Tabela2].[IDC].&amp;[184701]"/>
            <x15:cachedUniqueName index="7057" name="[Tabela2].[IDC].&amp;[184727]"/>
            <x15:cachedUniqueName index="7058" name="[Tabela2].[IDC].&amp;[184789]"/>
            <x15:cachedUniqueName index="7059" name="[Tabela2].[IDC].&amp;[184790]"/>
            <x15:cachedUniqueName index="7060" name="[Tabela2].[IDC].&amp;[184897]"/>
            <x15:cachedUniqueName index="7061" name="[Tabela2].[IDC].&amp;[185394]"/>
            <x15:cachedUniqueName index="7062" name="[Tabela2].[IDC].&amp;[185730]"/>
            <x15:cachedUniqueName index="7063" name="[Tabela2].[IDC].&amp;[185971]"/>
            <x15:cachedUniqueName index="7064" name="[Tabela2].[IDC].&amp;[185972]"/>
            <x15:cachedUniqueName index="7065" name="[Tabela2].[IDC].&amp;[186039]"/>
            <x15:cachedUniqueName index="7066" name="[Tabela2].[IDC].&amp;[186169]"/>
            <x15:cachedUniqueName index="7067" name="[Tabela2].[IDC].&amp;[186491]"/>
            <x15:cachedUniqueName index="7068" name="[Tabela2].[IDC].&amp;[186559]"/>
            <x15:cachedUniqueName index="7069" name="[Tabela2].[IDC].&amp;[186595]"/>
            <x15:cachedUniqueName index="7070" name="[Tabela2].[IDC].&amp;[186750]"/>
            <x15:cachedUniqueName index="7071" name="[Tabela2].[IDC].&amp;[186758]"/>
            <x15:cachedUniqueName index="7072" name="[Tabela2].[IDC].&amp;[187027]"/>
            <x15:cachedUniqueName index="7073" name="[Tabela2].[IDC].&amp;[187074]"/>
            <x15:cachedUniqueName index="7074" name="[Tabela2].[IDC].&amp;[187181]"/>
            <x15:cachedUniqueName index="7075" name="[Tabela2].[IDC].&amp;[187469]"/>
            <x15:cachedUniqueName index="7076" name="[Tabela2].[IDC].&amp;[187471]"/>
            <x15:cachedUniqueName index="7077" name="[Tabela2].[IDC].&amp;[187940]"/>
            <x15:cachedUniqueName index="7078" name="[Tabela2].[IDC].&amp;[187996]"/>
            <x15:cachedUniqueName index="7079" name="[Tabela2].[IDC].&amp;[188695]"/>
            <x15:cachedUniqueName index="7080" name="[Tabela2].[IDC].&amp;[188772]"/>
            <x15:cachedUniqueName index="7081" name="[Tabela2].[IDC].&amp;[188954]"/>
            <x15:cachedUniqueName index="7082" name="[Tabela2].[IDC].&amp;[188972]"/>
            <x15:cachedUniqueName index="7083" name="[Tabela2].[IDC].&amp;[189199]"/>
            <x15:cachedUniqueName index="7084" name="[Tabela2].[IDC].&amp;[189236]"/>
            <x15:cachedUniqueName index="7085" name="[Tabela2].[IDC].&amp;[189321]"/>
            <x15:cachedUniqueName index="7086" name="[Tabela2].[IDC].&amp;[189533]"/>
            <x15:cachedUniqueName index="7087" name="[Tabela2].[IDC].&amp;[189591]"/>
            <x15:cachedUniqueName index="7088" name="[Tabela2].[IDC].&amp;[189648]"/>
            <x15:cachedUniqueName index="7089" name="[Tabela2].[IDC].&amp;[189721]"/>
            <x15:cachedUniqueName index="7090" name="[Tabela2].[IDC].&amp;[189722]"/>
            <x15:cachedUniqueName index="7091" name="[Tabela2].[IDC].&amp;[189738]"/>
            <x15:cachedUniqueName index="7092" name="[Tabela2].[IDC].&amp;[189807]"/>
            <x15:cachedUniqueName index="7093" name="[Tabela2].[IDC].&amp;[189859]"/>
            <x15:cachedUniqueName index="7094" name="[Tabela2].[IDC].&amp;[190000]"/>
            <x15:cachedUniqueName index="7095" name="[Tabela2].[IDC].&amp;[190098]"/>
            <x15:cachedUniqueName index="7096" name="[Tabela2].[IDC].&amp;[190243]"/>
            <x15:cachedUniqueName index="7097" name="[Tabela2].[IDC].&amp;[190287]"/>
            <x15:cachedUniqueName index="7098" name="[Tabela2].[IDC].&amp;[190430]"/>
            <x15:cachedUniqueName index="7099" name="[Tabela2].[IDC].&amp;[190479]"/>
            <x15:cachedUniqueName index="7100" name="[Tabela2].[IDC].&amp;[190751]"/>
            <x15:cachedUniqueName index="7101" name="[Tabela2].[IDC].&amp;[190825]"/>
            <x15:cachedUniqueName index="7102" name="[Tabela2].[IDC].&amp;[190826]"/>
            <x15:cachedUniqueName index="7103" name="[Tabela2].[IDC].&amp;[191275]"/>
            <x15:cachedUniqueName index="7104" name="[Tabela2].[IDC].&amp;[191375]"/>
            <x15:cachedUniqueName index="7105" name="[Tabela2].[IDC].&amp;[191508]"/>
            <x15:cachedUniqueName index="7106" name="[Tabela2].[IDC].&amp;[191620]"/>
            <x15:cachedUniqueName index="7107" name="[Tabela2].[IDC].&amp;[191912]"/>
            <x15:cachedUniqueName index="7108" name="[Tabela2].[IDC].&amp;[191949]"/>
            <x15:cachedUniqueName index="7109" name="[Tabela2].[IDC].&amp;[192022]"/>
            <x15:cachedUniqueName index="7110" name="[Tabela2].[IDC].&amp;[192087]"/>
            <x15:cachedUniqueName index="7111" name="[Tabela2].[IDC].&amp;[192131]"/>
            <x15:cachedUniqueName index="7112" name="[Tabela2].[IDC].&amp;[192216]"/>
            <x15:cachedUniqueName index="7113" name="[Tabela2].[IDC].&amp;[48347]"/>
            <x15:cachedUniqueName index="7114" name="[Tabela2].[IDC].&amp;[51103]"/>
            <x15:cachedUniqueName index="7115" name="[Tabela2].[IDC].&amp;[51348]"/>
            <x15:cachedUniqueName index="7116" name="[Tabela2].[IDC].&amp;[52547]"/>
            <x15:cachedUniqueName index="7117" name="[Tabela2].[IDC].&amp;[60194]"/>
            <x15:cachedUniqueName index="7118" name="[Tabela2].[IDC].&amp;[63620]"/>
            <x15:cachedUniqueName index="7119" name="[Tabela2].[IDC].&amp;[64926]"/>
            <x15:cachedUniqueName index="7120" name="[Tabela2].[IDC].&amp;[66485]"/>
            <x15:cachedUniqueName index="7121" name="[Tabela2].[IDC].&amp;[67567]"/>
            <x15:cachedUniqueName index="7122" name="[Tabela2].[IDC].&amp;[69620]"/>
            <x15:cachedUniqueName index="7123" name="[Tabela2].[IDC].&amp;[71744]"/>
            <x15:cachedUniqueName index="7124" name="[Tabela2].[IDC].&amp;[72303]"/>
            <x15:cachedUniqueName index="7125" name="[Tabela2].[IDC].&amp;[77007]"/>
            <x15:cachedUniqueName index="7126" name="[Tabela2].[IDC].&amp;[77599]"/>
            <x15:cachedUniqueName index="7127" name="[Tabela2].[IDC].&amp;[81965]"/>
            <x15:cachedUniqueName index="7128" name="[Tabela2].[IDC].&amp;[84721]"/>
            <x15:cachedUniqueName index="7129" name="[Tabela2].[IDC].&amp;[89707]"/>
            <x15:cachedUniqueName index="7130" name="[Tabela2].[IDC].&amp;[89715]"/>
            <x15:cachedUniqueName index="7131" name="[Tabela2].[IDC].&amp;[90559]"/>
            <x15:cachedUniqueName index="7132" name="[Tabela2].[IDC].&amp;[93811]"/>
            <x15:cachedUniqueName index="7133" name="[Tabela2].[IDC].&amp;[94816]"/>
            <x15:cachedUniqueName index="7134" name="[Tabela2].[IDC].&amp;[95516]"/>
            <x15:cachedUniqueName index="7135" name="[Tabela2].[IDC].&amp;[98115]"/>
            <x15:cachedUniqueName index="7136" name="[Tabela2].[IDC].&amp;[98754]"/>
            <x15:cachedUniqueName index="7137" name="[Tabela2].[IDC].&amp;[99461]"/>
            <x15:cachedUniqueName index="7138" name="[Tabela2].[IDC].&amp;[100616]"/>
            <x15:cachedUniqueName index="7139" name="[Tabela2].[IDC].&amp;[101385]"/>
            <x15:cachedUniqueName index="7140" name="[Tabela2].[IDC].&amp;[101912]"/>
            <x15:cachedUniqueName index="7141" name="[Tabela2].[IDC].&amp;[101928]"/>
            <x15:cachedUniqueName index="7142" name="[Tabela2].[IDC].&amp;[102034]"/>
            <x15:cachedUniqueName index="7143" name="[Tabela2].[IDC].&amp;[104354]"/>
            <x15:cachedUniqueName index="7144" name="[Tabela2].[IDC].&amp;[106160]"/>
            <x15:cachedUniqueName index="7145" name="[Tabela2].[IDC].&amp;[107710]"/>
            <x15:cachedUniqueName index="7146" name="[Tabela2].[IDC].&amp;[108150]"/>
            <x15:cachedUniqueName index="7147" name="[Tabela2].[IDC].&amp;[112142]"/>
            <x15:cachedUniqueName index="7148" name="[Tabela2].[IDC].&amp;[118203]"/>
            <x15:cachedUniqueName index="7149" name="[Tabela2].[IDC].&amp;[119017]"/>
            <x15:cachedUniqueName index="7150" name="[Tabela2].[IDC].&amp;[121551]"/>
            <x15:cachedUniqueName index="7151" name="[Tabela2].[IDC].&amp;[124520]"/>
            <x15:cachedUniqueName index="7152" name="[Tabela2].[IDC].&amp;[124995]"/>
            <x15:cachedUniqueName index="7153" name="[Tabela2].[IDC].&amp;[125839]"/>
            <x15:cachedUniqueName index="7154" name="[Tabela2].[IDC].&amp;[126570]"/>
            <x15:cachedUniqueName index="7155" name="[Tabela2].[IDC].&amp;[126661]"/>
            <x15:cachedUniqueName index="7156" name="[Tabela2].[IDC].&amp;[129977]"/>
            <x15:cachedUniqueName index="7157" name="[Tabela2].[IDC].&amp;[130116]"/>
            <x15:cachedUniqueName index="7158" name="[Tabela2].[IDC].&amp;[134757]"/>
            <x15:cachedUniqueName index="7159" name="[Tabela2].[IDC].&amp;[134968]"/>
            <x15:cachedUniqueName index="7160" name="[Tabela2].[IDC].&amp;[135810]"/>
            <x15:cachedUniqueName index="7161" name="[Tabela2].[IDC].&amp;[136190]"/>
            <x15:cachedUniqueName index="7162" name="[Tabela2].[IDC].&amp;[139820]"/>
            <x15:cachedUniqueName index="7163" name="[Tabela2].[IDC].&amp;[140480]"/>
            <x15:cachedUniqueName index="7164" name="[Tabela2].[IDC].&amp;[141844]"/>
            <x15:cachedUniqueName index="7165" name="[Tabela2].[IDC].&amp;[142059]"/>
            <x15:cachedUniqueName index="7166" name="[Tabela2].[IDC].&amp;[142157]"/>
            <x15:cachedUniqueName index="7167" name="[Tabela2].[IDC].&amp;[143258]"/>
            <x15:cachedUniqueName index="7168" name="[Tabela2].[IDC].&amp;[143271]"/>
            <x15:cachedUniqueName index="7169" name="[Tabela2].[IDC].&amp;[143624]"/>
            <x15:cachedUniqueName index="7170" name="[Tabela2].[IDC].&amp;[146473]"/>
            <x15:cachedUniqueName index="7171" name="[Tabela2].[IDC].&amp;[146728]"/>
            <x15:cachedUniqueName index="7172" name="[Tabela2].[IDC].&amp;[147247]"/>
            <x15:cachedUniqueName index="7173" name="[Tabela2].[IDC].&amp;[149028]"/>
            <x15:cachedUniqueName index="7174" name="[Tabela2].[IDC].&amp;[151614]"/>
            <x15:cachedUniqueName index="7175" name="[Tabela2].[IDC].&amp;[151914]"/>
            <x15:cachedUniqueName index="7176" name="[Tabela2].[IDC].&amp;[152334]"/>
            <x15:cachedUniqueName index="7177" name="[Tabela2].[IDC].&amp;[153300]"/>
            <x15:cachedUniqueName index="7178" name="[Tabela2].[IDC].&amp;[155245]"/>
            <x15:cachedUniqueName index="7179" name="[Tabela2].[IDC].&amp;[156926]"/>
            <x15:cachedUniqueName index="7180" name="[Tabela2].[IDC].&amp;[158159]"/>
            <x15:cachedUniqueName index="7181" name="[Tabela2].[IDC].&amp;[161349]"/>
            <x15:cachedUniqueName index="7182" name="[Tabela2].[IDC].&amp;[164115]"/>
            <x15:cachedUniqueName index="7183" name="[Tabela2].[IDC].&amp;[165917]"/>
            <x15:cachedUniqueName index="7184" name="[Tabela2].[IDC].&amp;[166904]"/>
            <x15:cachedUniqueName index="7185" name="[Tabela2].[IDC].&amp;[166915]"/>
            <x15:cachedUniqueName index="7186" name="[Tabela2].[IDC].&amp;[167088]"/>
            <x15:cachedUniqueName index="7187" name="[Tabela2].[IDC].&amp;[167356]"/>
            <x15:cachedUniqueName index="7188" name="[Tabela2].[IDC].&amp;[167466]"/>
            <x15:cachedUniqueName index="7189" name="[Tabela2].[IDC].&amp;[168080]"/>
            <x15:cachedUniqueName index="7190" name="[Tabela2].[IDC].&amp;[168459]"/>
            <x15:cachedUniqueName index="7191" name="[Tabela2].[IDC].&amp;[168479]"/>
            <x15:cachedUniqueName index="7192" name="[Tabela2].[IDC].&amp;[169017]"/>
            <x15:cachedUniqueName index="7193" name="[Tabela2].[IDC].&amp;[169026]"/>
            <x15:cachedUniqueName index="7194" name="[Tabela2].[IDC].&amp;[169161]"/>
            <x15:cachedUniqueName index="7195" name="[Tabela2].[IDC].&amp;[169546]"/>
            <x15:cachedUniqueName index="7196" name="[Tabela2].[IDC].&amp;[169782]"/>
            <x15:cachedUniqueName index="7197" name="[Tabela2].[IDC].&amp;[170442]"/>
            <x15:cachedUniqueName index="7198" name="[Tabela2].[IDC].&amp;[170894]"/>
            <x15:cachedUniqueName index="7199" name="[Tabela2].[IDC].&amp;[171169]"/>
            <x15:cachedUniqueName index="7200" name="[Tabela2].[IDC].&amp;[171571]"/>
            <x15:cachedUniqueName index="7201" name="[Tabela2].[IDC].&amp;[171627]"/>
            <x15:cachedUniqueName index="7202" name="[Tabela2].[IDC].&amp;[172012]"/>
            <x15:cachedUniqueName index="7203" name="[Tabela2].[IDC].&amp;[172218]"/>
            <x15:cachedUniqueName index="7204" name="[Tabela2].[IDC].&amp;[172316]"/>
            <x15:cachedUniqueName index="7205" name="[Tabela2].[IDC].&amp;[172460]"/>
            <x15:cachedUniqueName index="7206" name="[Tabela2].[IDC].&amp;[172504]"/>
            <x15:cachedUniqueName index="7207" name="[Tabela2].[IDC].&amp;[173664]"/>
            <x15:cachedUniqueName index="7208" name="[Tabela2].[IDC].&amp;[173962]"/>
            <x15:cachedUniqueName index="7209" name="[Tabela2].[IDC].&amp;[173996]"/>
            <x15:cachedUniqueName index="7210" name="[Tabela2].[IDC].&amp;[174177]"/>
            <x15:cachedUniqueName index="7211" name="[Tabela2].[IDC].&amp;[174320]"/>
            <x15:cachedUniqueName index="7212" name="[Tabela2].[IDC].&amp;[174360]"/>
            <x15:cachedUniqueName index="7213" name="[Tabela2].[IDC].&amp;[175529]"/>
            <x15:cachedUniqueName index="7214" name="[Tabela2].[IDC].&amp;[176257]"/>
            <x15:cachedUniqueName index="7215" name="[Tabela2].[IDC].&amp;[176366]"/>
            <x15:cachedUniqueName index="7216" name="[Tabela2].[IDC].&amp;[177189]"/>
            <x15:cachedUniqueName index="7217" name="[Tabela2].[IDC].&amp;[177230]"/>
            <x15:cachedUniqueName index="7218" name="[Tabela2].[IDC].&amp;[177417]"/>
            <x15:cachedUniqueName index="7219" name="[Tabela2].[IDC].&amp;[177423]"/>
            <x15:cachedUniqueName index="7220" name="[Tabela2].[IDC].&amp;[177626]"/>
            <x15:cachedUniqueName index="7221" name="[Tabela2].[IDC].&amp;[177916]"/>
            <x15:cachedUniqueName index="7222" name="[Tabela2].[IDC].&amp;[178061]"/>
            <x15:cachedUniqueName index="7223" name="[Tabela2].[IDC].&amp;[178185]"/>
            <x15:cachedUniqueName index="7224" name="[Tabela2].[IDC].&amp;[178502]"/>
            <x15:cachedUniqueName index="7225" name="[Tabela2].[IDC].&amp;[178503]"/>
            <x15:cachedUniqueName index="7226" name="[Tabela2].[IDC].&amp;[178504]"/>
            <x15:cachedUniqueName index="7227" name="[Tabela2].[IDC].&amp;[178547]"/>
            <x15:cachedUniqueName index="7228" name="[Tabela2].[IDC].&amp;[179247]"/>
            <x15:cachedUniqueName index="7229" name="[Tabela2].[IDC].&amp;[179452]"/>
            <x15:cachedUniqueName index="7230" name="[Tabela2].[IDC].&amp;[179544]"/>
            <x15:cachedUniqueName index="7231" name="[Tabela2].[IDC].&amp;[179908]"/>
            <x15:cachedUniqueName index="7232" name="[Tabela2].[IDC].&amp;[180725]"/>
            <x15:cachedUniqueName index="7233" name="[Tabela2].[IDC].&amp;[181114]"/>
            <x15:cachedUniqueName index="7234" name="[Tabela2].[IDC].&amp;[181286]"/>
            <x15:cachedUniqueName index="7235" name="[Tabela2].[IDC].&amp;[181304]"/>
            <x15:cachedUniqueName index="7236" name="[Tabela2].[IDC].&amp;[181315]"/>
            <x15:cachedUniqueName index="7237" name="[Tabela2].[IDC].&amp;[181577]"/>
            <x15:cachedUniqueName index="7238" name="[Tabela2].[IDC].&amp;[181610]"/>
            <x15:cachedUniqueName index="7239" name="[Tabela2].[IDC].&amp;[181628]"/>
            <x15:cachedUniqueName index="7240" name="[Tabela2].[IDC].&amp;[181947]"/>
            <x15:cachedUniqueName index="7241" name="[Tabela2].[IDC].&amp;[182076]"/>
            <x15:cachedUniqueName index="7242" name="[Tabela2].[IDC].&amp;[182148]"/>
            <x15:cachedUniqueName index="7243" name="[Tabela2].[IDC].&amp;[182281]"/>
            <x15:cachedUniqueName index="7244" name="[Tabela2].[IDC].&amp;[182367]"/>
            <x15:cachedUniqueName index="7245" name="[Tabela2].[IDC].&amp;[182374]"/>
            <x15:cachedUniqueName index="7246" name="[Tabela2].[IDC].&amp;[182432]"/>
            <x15:cachedUniqueName index="7247" name="[Tabela2].[IDC].&amp;[182599]"/>
            <x15:cachedUniqueName index="7248" name="[Tabela2].[IDC].&amp;[182850]"/>
            <x15:cachedUniqueName index="7249" name="[Tabela2].[IDC].&amp;[183240]"/>
            <x15:cachedUniqueName index="7250" name="[Tabela2].[IDC].&amp;[183905]"/>
            <x15:cachedUniqueName index="7251" name="[Tabela2].[IDC].&amp;[184087]"/>
            <x15:cachedUniqueName index="7252" name="[Tabela2].[IDC].&amp;[184095]"/>
            <x15:cachedUniqueName index="7253" name="[Tabela2].[IDC].&amp;[184099]"/>
            <x15:cachedUniqueName index="7254" name="[Tabela2].[IDC].&amp;[184193]"/>
            <x15:cachedUniqueName index="7255" name="[Tabela2].[IDC].&amp;[184249]"/>
            <x15:cachedUniqueName index="7256" name="[Tabela2].[IDC].&amp;[184299]"/>
            <x15:cachedUniqueName index="7257" name="[Tabela2].[IDC].&amp;[184360]"/>
            <x15:cachedUniqueName index="7258" name="[Tabela2].[IDC].&amp;[184533]"/>
            <x15:cachedUniqueName index="7259" name="[Tabela2].[IDC].&amp;[184752]"/>
            <x15:cachedUniqueName index="7260" name="[Tabela2].[IDC].&amp;[184824]"/>
            <x15:cachedUniqueName index="7261" name="[Tabela2].[IDC].&amp;[184825]"/>
            <x15:cachedUniqueName index="7262" name="[Tabela2].[IDC].&amp;[184826]"/>
            <x15:cachedUniqueName index="7263" name="[Tabela2].[IDC].&amp;[184827]"/>
            <x15:cachedUniqueName index="7264" name="[Tabela2].[IDC].&amp;[184828]"/>
            <x15:cachedUniqueName index="7265" name="[Tabela2].[IDC].&amp;[184829]"/>
            <x15:cachedUniqueName index="7266" name="[Tabela2].[IDC].&amp;[184906]"/>
            <x15:cachedUniqueName index="7267" name="[Tabela2].[IDC].&amp;[184984]"/>
            <x15:cachedUniqueName index="7268" name="[Tabela2].[IDC].&amp;[185005]"/>
            <x15:cachedUniqueName index="7269" name="[Tabela2].[IDC].&amp;[185099]"/>
            <x15:cachedUniqueName index="7270" name="[Tabela2].[IDC].&amp;[185296]"/>
            <x15:cachedUniqueName index="7271" name="[Tabela2].[IDC].&amp;[185297]"/>
            <x15:cachedUniqueName index="7272" name="[Tabela2].[IDC].&amp;[185414]"/>
            <x15:cachedUniqueName index="7273" name="[Tabela2].[IDC].&amp;[185435]"/>
            <x15:cachedUniqueName index="7274" name="[Tabela2].[IDC].&amp;[185437]"/>
            <x15:cachedUniqueName index="7275" name="[Tabela2].[IDC].&amp;[185474]"/>
            <x15:cachedUniqueName index="7276" name="[Tabela2].[IDC].&amp;[185479]"/>
            <x15:cachedUniqueName index="7277" name="[Tabela2].[IDC].&amp;[185480]"/>
            <x15:cachedUniqueName index="7278" name="[Tabela2].[IDC].&amp;[185483]"/>
            <x15:cachedUniqueName index="7279" name="[Tabela2].[IDC].&amp;[185491]"/>
            <x15:cachedUniqueName index="7280" name="[Tabela2].[IDC].&amp;[185567]"/>
            <x15:cachedUniqueName index="7281" name="[Tabela2].[IDC].&amp;[185680]"/>
            <x15:cachedUniqueName index="7282" name="[Tabela2].[IDC].&amp;[185681]"/>
            <x15:cachedUniqueName index="7283" name="[Tabela2].[IDC].&amp;[185917]"/>
            <x15:cachedUniqueName index="7284" name="[Tabela2].[IDC].&amp;[186283]"/>
            <x15:cachedUniqueName index="7285" name="[Tabela2].[IDC].&amp;[186452]"/>
            <x15:cachedUniqueName index="7286" name="[Tabela2].[IDC].&amp;[186458]"/>
            <x15:cachedUniqueName index="7287" name="[Tabela2].[IDC].&amp;[186642]"/>
            <x15:cachedUniqueName index="7288" name="[Tabela2].[IDC].&amp;[186836]"/>
            <x15:cachedUniqueName index="7289" name="[Tabela2].[IDC].&amp;[187000]"/>
            <x15:cachedUniqueName index="7290" name="[Tabela2].[IDC].&amp;[187030]"/>
            <x15:cachedUniqueName index="7291" name="[Tabela2].[IDC].&amp;[187086]"/>
            <x15:cachedUniqueName index="7292" name="[Tabela2].[IDC].&amp;[187166]"/>
            <x15:cachedUniqueName index="7293" name="[Tabela2].[IDC].&amp;[187205]"/>
            <x15:cachedUniqueName index="7294" name="[Tabela2].[IDC].&amp;[187206]"/>
            <x15:cachedUniqueName index="7295" name="[Tabela2].[IDC].&amp;[187220]"/>
            <x15:cachedUniqueName index="7296" name="[Tabela2].[IDC].&amp;[187519]"/>
            <x15:cachedUniqueName index="7297" name="[Tabela2].[IDC].&amp;[187704]"/>
            <x15:cachedUniqueName index="7298" name="[Tabela2].[IDC].&amp;[187796]"/>
            <x15:cachedUniqueName index="7299" name="[Tabela2].[IDC].&amp;[187976]"/>
            <x15:cachedUniqueName index="7300" name="[Tabela2].[IDC].&amp;[188025]"/>
            <x15:cachedUniqueName index="7301" name="[Tabela2].[IDC].&amp;[188294]"/>
            <x15:cachedUniqueName index="7302" name="[Tabela2].[IDC].&amp;[188659]"/>
            <x15:cachedUniqueName index="7303" name="[Tabela2].[IDC].&amp;[188694]"/>
            <x15:cachedUniqueName index="7304" name="[Tabela2].[IDC].&amp;[188730]"/>
            <x15:cachedUniqueName index="7305" name="[Tabela2].[IDC].&amp;[188859]"/>
            <x15:cachedUniqueName index="7306" name="[Tabela2].[IDC].&amp;[189094]"/>
            <x15:cachedUniqueName index="7307" name="[Tabela2].[IDC].&amp;[189210]"/>
            <x15:cachedUniqueName index="7308" name="[Tabela2].[IDC].&amp;[189234]"/>
            <x15:cachedUniqueName index="7309" name="[Tabela2].[IDC].&amp;[189357]"/>
            <x15:cachedUniqueName index="7310" name="[Tabela2].[IDC].&amp;[189364]"/>
            <x15:cachedUniqueName index="7311" name="[Tabela2].[IDC].&amp;[189405]"/>
            <x15:cachedUniqueName index="7312" name="[Tabela2].[IDC].&amp;[189439]"/>
            <x15:cachedUniqueName index="7313" name="[Tabela2].[IDC].&amp;[189473]"/>
            <x15:cachedUniqueName index="7314" name="[Tabela2].[IDC].&amp;[189506]"/>
            <x15:cachedUniqueName index="7315" name="[Tabela2].[IDC].&amp;[189544]"/>
            <x15:cachedUniqueName index="7316" name="[Tabela2].[IDC].&amp;[189639]"/>
            <x15:cachedUniqueName index="7317" name="[Tabela2].[IDC].&amp;[189725]"/>
            <x15:cachedUniqueName index="7318" name="[Tabela2].[IDC].&amp;[189726]"/>
            <x15:cachedUniqueName index="7319" name="[Tabela2].[IDC].&amp;[189980]"/>
            <x15:cachedUniqueName index="7320" name="[Tabela2].[IDC].&amp;[189992]"/>
            <x15:cachedUniqueName index="7321" name="[Tabela2].[IDC].&amp;[189996]"/>
            <x15:cachedUniqueName index="7322" name="[Tabela2].[IDC].&amp;[190014]"/>
            <x15:cachedUniqueName index="7323" name="[Tabela2].[IDC].&amp;[190062]"/>
            <x15:cachedUniqueName index="7324" name="[Tabela2].[IDC].&amp;[190105]"/>
            <x15:cachedUniqueName index="7325" name="[Tabela2].[IDC].&amp;[190403]"/>
            <x15:cachedUniqueName index="7326" name="[Tabela2].[IDC].&amp;[190833]"/>
            <x15:cachedUniqueName index="7327" name="[Tabela2].[IDC].&amp;[190879]"/>
            <x15:cachedUniqueName index="7328" name="[Tabela2].[IDC].&amp;[190926]"/>
            <x15:cachedUniqueName index="7329" name="[Tabela2].[IDC].&amp;[191181]"/>
            <x15:cachedUniqueName index="7330" name="[Tabela2].[IDC].&amp;[191350]"/>
            <x15:cachedUniqueName index="7331" name="[Tabela2].[IDC].&amp;[191774]"/>
            <x15:cachedUniqueName index="7332" name="[Tabela2].[IDC].&amp;[191953]"/>
            <x15:cachedUniqueName index="7333" name="[Tabela2].[IDC].&amp;[192074]"/>
            <x15:cachedUniqueName index="7334" name="[Tabela2].[IDC].&amp;[192102]"/>
            <x15:cachedUniqueName index="7335" name="[Tabela2].[IDC].&amp;[192185]"/>
            <x15:cachedUniqueName index="7336" name="[Tabela2].[IDC].&amp;[48337]"/>
            <x15:cachedUniqueName index="7337" name="[Tabela2].[IDC].&amp;[49541]"/>
            <x15:cachedUniqueName index="7338" name="[Tabela2].[IDC].&amp;[49963]"/>
            <x15:cachedUniqueName index="7339" name="[Tabela2].[IDC].&amp;[50231]"/>
            <x15:cachedUniqueName index="7340" name="[Tabela2].[IDC].&amp;[52181]"/>
            <x15:cachedUniqueName index="7341" name="[Tabela2].[IDC].&amp;[54588]"/>
            <x15:cachedUniqueName index="7342" name="[Tabela2].[IDC].&amp;[54590]"/>
            <x15:cachedUniqueName index="7343" name="[Tabela2].[IDC].&amp;[55238]"/>
            <x15:cachedUniqueName index="7344" name="[Tabela2].[IDC].&amp;[55623]"/>
            <x15:cachedUniqueName index="7345" name="[Tabela2].[IDC].&amp;[57381]"/>
            <x15:cachedUniqueName index="7346" name="[Tabela2].[IDC].&amp;[58309]"/>
            <x15:cachedUniqueName index="7347" name="[Tabela2].[IDC].&amp;[59555]"/>
            <x15:cachedUniqueName index="7348" name="[Tabela2].[IDC].&amp;[60506]"/>
            <x15:cachedUniqueName index="7349" name="[Tabela2].[IDC].&amp;[63276]"/>
            <x15:cachedUniqueName index="7350" name="[Tabela2].[IDC].&amp;[63285]"/>
            <x15:cachedUniqueName index="7351" name="[Tabela2].[IDC].&amp;[63723]"/>
            <x15:cachedUniqueName index="7352" name="[Tabela2].[IDC].&amp;[64681]"/>
            <x15:cachedUniqueName index="7353" name="[Tabela2].[IDC].&amp;[73834]"/>
            <x15:cachedUniqueName index="7354" name="[Tabela2].[IDC].&amp;[80847]"/>
            <x15:cachedUniqueName index="7355" name="[Tabela2].[IDC].&amp;[89428]"/>
            <x15:cachedUniqueName index="7356" name="[Tabela2].[IDC].&amp;[90812]"/>
            <x15:cachedUniqueName index="7357" name="[Tabela2].[IDC].&amp;[95569]"/>
            <x15:cachedUniqueName index="7358" name="[Tabela2].[IDC].&amp;[96868]"/>
            <x15:cachedUniqueName index="7359" name="[Tabela2].[IDC].&amp;[97848]"/>
            <x15:cachedUniqueName index="7360" name="[Tabela2].[IDC].&amp;[97893]"/>
            <x15:cachedUniqueName index="7361" name="[Tabela2].[IDC].&amp;[100111]"/>
            <x15:cachedUniqueName index="7362" name="[Tabela2].[IDC].&amp;[105788]"/>
            <x15:cachedUniqueName index="7363" name="[Tabela2].[IDC].&amp;[105805]"/>
            <x15:cachedUniqueName index="7364" name="[Tabela2].[IDC].&amp;[105851]"/>
            <x15:cachedUniqueName index="7365" name="[Tabela2].[IDC].&amp;[107334]"/>
            <x15:cachedUniqueName index="7366" name="[Tabela2].[IDC].&amp;[107721]"/>
            <x15:cachedUniqueName index="7367" name="[Tabela2].[IDC].&amp;[107746]"/>
            <x15:cachedUniqueName index="7368" name="[Tabela2].[IDC].&amp;[109789]"/>
            <x15:cachedUniqueName index="7369" name="[Tabela2].[IDC].&amp;[109849]"/>
            <x15:cachedUniqueName index="7370" name="[Tabela2].[IDC].&amp;[110465]"/>
            <x15:cachedUniqueName index="7371" name="[Tabela2].[IDC].&amp;[111892]"/>
            <x15:cachedUniqueName index="7372" name="[Tabela2].[IDC].&amp;[112346]"/>
            <x15:cachedUniqueName index="7373" name="[Tabela2].[IDC].&amp;[112637]"/>
            <x15:cachedUniqueName index="7374" name="[Tabela2].[IDC].&amp;[112934]"/>
            <x15:cachedUniqueName index="7375" name="[Tabela2].[IDC].&amp;[116350]"/>
            <x15:cachedUniqueName index="7376" name="[Tabela2].[IDC].&amp;[116385]"/>
            <x15:cachedUniqueName index="7377" name="[Tabela2].[IDC].&amp;[116973]"/>
            <x15:cachedUniqueName index="7378" name="[Tabela2].[IDC].&amp;[117349]"/>
            <x15:cachedUniqueName index="7379" name="[Tabela2].[IDC].&amp;[117454]"/>
            <x15:cachedUniqueName index="7380" name="[Tabela2].[IDC].&amp;[117979]"/>
            <x15:cachedUniqueName index="7381" name="[Tabela2].[IDC].&amp;[118942]"/>
            <x15:cachedUniqueName index="7382" name="[Tabela2].[IDC].&amp;[118945]"/>
            <x15:cachedUniqueName index="7383" name="[Tabela2].[IDC].&amp;[124378]"/>
            <x15:cachedUniqueName index="7384" name="[Tabela2].[IDC].&amp;[125432]"/>
            <x15:cachedUniqueName index="7385" name="[Tabela2].[IDC].&amp;[126031]"/>
            <x15:cachedUniqueName index="7386" name="[Tabela2].[IDC].&amp;[127685]"/>
            <x15:cachedUniqueName index="7387" name="[Tabela2].[IDC].&amp;[130356]"/>
            <x15:cachedUniqueName index="7388" name="[Tabela2].[IDC].&amp;[130460]"/>
            <x15:cachedUniqueName index="7389" name="[Tabela2].[IDC].&amp;[130488]"/>
            <x15:cachedUniqueName index="7390" name="[Tabela2].[IDC].&amp;[130985]"/>
            <x15:cachedUniqueName index="7391" name="[Tabela2].[IDC].&amp;[131970]"/>
            <x15:cachedUniqueName index="7392" name="[Tabela2].[IDC].&amp;[131981]"/>
            <x15:cachedUniqueName index="7393" name="[Tabela2].[IDC].&amp;[132260]"/>
            <x15:cachedUniqueName index="7394" name="[Tabela2].[IDC].&amp;[132648]"/>
            <x15:cachedUniqueName index="7395" name="[Tabela2].[IDC].&amp;[134675]"/>
            <x15:cachedUniqueName index="7396" name="[Tabela2].[IDC].&amp;[137442]"/>
            <x15:cachedUniqueName index="7397" name="[Tabela2].[IDC].&amp;[139874]"/>
            <x15:cachedUniqueName index="7398" name="[Tabela2].[IDC].&amp;[140919]"/>
            <x15:cachedUniqueName index="7399" name="[Tabela2].[IDC].&amp;[141989]"/>
            <x15:cachedUniqueName index="7400" name="[Tabela2].[IDC].&amp;[142631]"/>
            <x15:cachedUniqueName index="7401" name="[Tabela2].[IDC].&amp;[144002]"/>
            <x15:cachedUniqueName index="7402" name="[Tabela2].[IDC].&amp;[146229]"/>
            <x15:cachedUniqueName index="7403" name="[Tabela2].[IDC].&amp;[147410]"/>
            <x15:cachedUniqueName index="7404" name="[Tabela2].[IDC].&amp;[152771]"/>
            <x15:cachedUniqueName index="7405" name="[Tabela2].[IDC].&amp;[153133]"/>
            <x15:cachedUniqueName index="7406" name="[Tabela2].[IDC].&amp;[153194]"/>
            <x15:cachedUniqueName index="7407" name="[Tabela2].[IDC].&amp;[153345]"/>
            <x15:cachedUniqueName index="7408" name="[Tabela2].[IDC].&amp;[153400]"/>
            <x15:cachedUniqueName index="7409" name="[Tabela2].[IDC].&amp;[153719]"/>
            <x15:cachedUniqueName index="7410" name="[Tabela2].[IDC].&amp;[154277]"/>
            <x15:cachedUniqueName index="7411" name="[Tabela2].[IDC].&amp;[154949]"/>
            <x15:cachedUniqueName index="7412" name="[Tabela2].[IDC].&amp;[155828]"/>
            <x15:cachedUniqueName index="7413" name="[Tabela2].[IDC].&amp;[156389]"/>
            <x15:cachedUniqueName index="7414" name="[Tabela2].[IDC].&amp;[157853]"/>
            <x15:cachedUniqueName index="7415" name="[Tabela2].[IDC].&amp;[157950]"/>
            <x15:cachedUniqueName index="7416" name="[Tabela2].[IDC].&amp;[158251]"/>
            <x15:cachedUniqueName index="7417" name="[Tabela2].[IDC].&amp;[159584]"/>
            <x15:cachedUniqueName index="7418" name="[Tabela2].[IDC].&amp;[160301]"/>
            <x15:cachedUniqueName index="7419" name="[Tabela2].[IDC].&amp;[167089]"/>
            <x15:cachedUniqueName index="7420" name="[Tabela2].[IDC].&amp;[169291]"/>
            <x15:cachedUniqueName index="7421" name="[Tabela2].[IDC].&amp;[169762]"/>
            <x15:cachedUniqueName index="7422" name="[Tabela2].[IDC].&amp;[169952]"/>
            <x15:cachedUniqueName index="7423" name="[Tabela2].[IDC].&amp;[170269]"/>
            <x15:cachedUniqueName index="7424" name="[Tabela2].[IDC].&amp;[170694]"/>
            <x15:cachedUniqueName index="7425" name="[Tabela2].[IDC].&amp;[170887]"/>
            <x15:cachedUniqueName index="7426" name="[Tabela2].[IDC].&amp;[171197]"/>
            <x15:cachedUniqueName index="7427" name="[Tabela2].[IDC].&amp;[171529]"/>
            <x15:cachedUniqueName index="7428" name="[Tabela2].[IDC].&amp;[171628]"/>
            <x15:cachedUniqueName index="7429" name="[Tabela2].[IDC].&amp;[171939]"/>
            <x15:cachedUniqueName index="7430" name="[Tabela2].[IDC].&amp;[172007]"/>
            <x15:cachedUniqueName index="7431" name="[Tabela2].[IDC].&amp;[172086]"/>
            <x15:cachedUniqueName index="7432" name="[Tabela2].[IDC].&amp;[172352]"/>
            <x15:cachedUniqueName index="7433" name="[Tabela2].[IDC].&amp;[172489]"/>
            <x15:cachedUniqueName index="7434" name="[Tabela2].[IDC].&amp;[173668]"/>
            <x15:cachedUniqueName index="7435" name="[Tabela2].[IDC].&amp;[173684]"/>
            <x15:cachedUniqueName index="7436" name="[Tabela2].[IDC].&amp;[174198]"/>
            <x15:cachedUniqueName index="7437" name="[Tabela2].[IDC].&amp;[174202]"/>
            <x15:cachedUniqueName index="7438" name="[Tabela2].[IDC].&amp;[174433]"/>
            <x15:cachedUniqueName index="7439" name="[Tabela2].[IDC].&amp;[175360]"/>
            <x15:cachedUniqueName index="7440" name="[Tabela2].[IDC].&amp;[176722]"/>
            <x15:cachedUniqueName index="7441" name="[Tabela2].[IDC].&amp;[176754]"/>
            <x15:cachedUniqueName index="7442" name="[Tabela2].[IDC].&amp;[176821]"/>
            <x15:cachedUniqueName index="7443" name="[Tabela2].[IDC].&amp;[177013]"/>
            <x15:cachedUniqueName index="7444" name="[Tabela2].[IDC].&amp;[177074]"/>
            <x15:cachedUniqueName index="7445" name="[Tabela2].[IDC].&amp;[177863]"/>
            <x15:cachedUniqueName index="7446" name="[Tabela2].[IDC].&amp;[178365]"/>
            <x15:cachedUniqueName index="7447" name="[Tabela2].[IDC].&amp;[178710]"/>
            <x15:cachedUniqueName index="7448" name="[Tabela2].[IDC].&amp;[178795]"/>
            <x15:cachedUniqueName index="7449" name="[Tabela2].[IDC].&amp;[179244]"/>
            <x15:cachedUniqueName index="7450" name="[Tabela2].[IDC].&amp;[179768]"/>
            <x15:cachedUniqueName index="7451" name="[Tabela2].[IDC].&amp;[180356]"/>
            <x15:cachedUniqueName index="7452" name="[Tabela2].[IDC].&amp;[180383]"/>
            <x15:cachedUniqueName index="7453" name="[Tabela2].[IDC].&amp;[180481]"/>
            <x15:cachedUniqueName index="7454" name="[Tabela2].[IDC].&amp;[180482]"/>
            <x15:cachedUniqueName index="7455" name="[Tabela2].[IDC].&amp;[180548]"/>
            <x15:cachedUniqueName index="7456" name="[Tabela2].[IDC].&amp;[180796]"/>
            <x15:cachedUniqueName index="7457" name="[Tabela2].[IDC].&amp;[181440]"/>
            <x15:cachedUniqueName index="7458" name="[Tabela2].[IDC].&amp;[181471]"/>
            <x15:cachedUniqueName index="7459" name="[Tabela2].[IDC].&amp;[181475]"/>
            <x15:cachedUniqueName index="7460" name="[Tabela2].[IDC].&amp;[181491]"/>
            <x15:cachedUniqueName index="7461" name="[Tabela2].[IDC].&amp;[181579]"/>
            <x15:cachedUniqueName index="7462" name="[Tabela2].[IDC].&amp;[181779]"/>
            <x15:cachedUniqueName index="7463" name="[Tabela2].[IDC].&amp;[182130]"/>
            <x15:cachedUniqueName index="7464" name="[Tabela2].[IDC].&amp;[182920]"/>
            <x15:cachedUniqueName index="7465" name="[Tabela2].[IDC].&amp;[183656]"/>
            <x15:cachedUniqueName index="7466" name="[Tabela2].[IDC].&amp;[183669]"/>
            <x15:cachedUniqueName index="7467" name="[Tabela2].[IDC].&amp;[184021]"/>
            <x15:cachedUniqueName index="7468" name="[Tabela2].[IDC].&amp;[184189]"/>
            <x15:cachedUniqueName index="7469" name="[Tabela2].[IDC].&amp;[184383]"/>
            <x15:cachedUniqueName index="7470" name="[Tabela2].[IDC].&amp;[184757]"/>
            <x15:cachedUniqueName index="7471" name="[Tabela2].[IDC].&amp;[184883]"/>
            <x15:cachedUniqueName index="7472" name="[Tabela2].[IDC].&amp;[185450]"/>
            <x15:cachedUniqueName index="7473" name="[Tabela2].[IDC].&amp;[185790]"/>
            <x15:cachedUniqueName index="7474" name="[Tabela2].[IDC].&amp;[185984]"/>
            <x15:cachedUniqueName index="7475" name="[Tabela2].[IDC].&amp;[186139]"/>
            <x15:cachedUniqueName index="7476" name="[Tabela2].[IDC].&amp;[186153]"/>
            <x15:cachedUniqueName index="7477" name="[Tabela2].[IDC].&amp;[186188]"/>
            <x15:cachedUniqueName index="7478" name="[Tabela2].[IDC].&amp;[186358]"/>
            <x15:cachedUniqueName index="7479" name="[Tabela2].[IDC].&amp;[186412]"/>
            <x15:cachedUniqueName index="7480" name="[Tabela2].[IDC].&amp;[186490]"/>
            <x15:cachedUniqueName index="7481" name="[Tabela2].[IDC].&amp;[186688]"/>
            <x15:cachedUniqueName index="7482" name="[Tabela2].[IDC].&amp;[186691]"/>
            <x15:cachedUniqueName index="7483" name="[Tabela2].[IDC].&amp;[186917]"/>
            <x15:cachedUniqueName index="7484" name="[Tabela2].[IDC].&amp;[186976]"/>
            <x15:cachedUniqueName index="7485" name="[Tabela2].[IDC].&amp;[187011]"/>
            <x15:cachedUniqueName index="7486" name="[Tabela2].[IDC].&amp;[188201]"/>
            <x15:cachedUniqueName index="7487" name="[Tabela2].[IDC].&amp;[188559]"/>
            <x15:cachedUniqueName index="7488" name="[Tabela2].[IDC].&amp;[188968]"/>
            <x15:cachedUniqueName index="7489" name="[Tabela2].[IDC].&amp;[189035]"/>
            <x15:cachedUniqueName index="7490" name="[Tabela2].[IDC].&amp;[189181]"/>
            <x15:cachedUniqueName index="7491" name="[Tabela2].[IDC].&amp;[189182]"/>
            <x15:cachedUniqueName index="7492" name="[Tabela2].[IDC].&amp;[189417]"/>
            <x15:cachedUniqueName index="7493" name="[Tabela2].[IDC].&amp;[189575]"/>
            <x15:cachedUniqueName index="7494" name="[Tabela2].[IDC].&amp;[189731]"/>
            <x15:cachedUniqueName index="7495" name="[Tabela2].[IDC].&amp;[189793]"/>
            <x15:cachedUniqueName index="7496" name="[Tabela2].[IDC].&amp;[189816]"/>
            <x15:cachedUniqueName index="7497" name="[Tabela2].[IDC].&amp;[190208]"/>
            <x15:cachedUniqueName index="7498" name="[Tabela2].[IDC].&amp;[190341]"/>
            <x15:cachedUniqueName index="7499" name="[Tabela2].[IDC].&amp;[190342]"/>
            <x15:cachedUniqueName index="7500" name="[Tabela2].[IDC].&amp;[190456]"/>
            <x15:cachedUniqueName index="7501" name="[Tabela2].[IDC].&amp;[190627]"/>
            <x15:cachedUniqueName index="7502" name="[Tabela2].[IDC].&amp;[190880]"/>
            <x15:cachedUniqueName index="7503" name="[Tabela2].[IDC].&amp;[190888]"/>
            <x15:cachedUniqueName index="7504" name="[Tabela2].[IDC].&amp;[191107]"/>
            <x15:cachedUniqueName index="7505" name="[Tabela2].[IDC].&amp;[191161]"/>
            <x15:cachedUniqueName index="7506" name="[Tabela2].[IDC].&amp;[191179]"/>
            <x15:cachedUniqueName index="7507" name="[Tabela2].[IDC].&amp;[191449]"/>
            <x15:cachedUniqueName index="7508" name="[Tabela2].[IDC].&amp;[191483]"/>
            <x15:cachedUniqueName index="7509" name="[Tabela2].[IDC].&amp;[191531]"/>
            <x15:cachedUniqueName index="7510" name="[Tabela2].[IDC].&amp;[191722]"/>
            <x15:cachedUniqueName index="7511" name="[Tabela2].[IDC].&amp;[192015]"/>
            <x15:cachedUniqueName index="7512" name="[Tabela2].[IDC].&amp;[192041]"/>
            <x15:cachedUniqueName index="7513" name="[Tabela2].[IDC].&amp;[192136]"/>
            <x15:cachedUniqueName index="7514" name="[Tabela2].[IDC].&amp;[192227]"/>
            <x15:cachedUniqueName index="7515" name="[Tabela2].[IDC].&amp;[48350]"/>
            <x15:cachedUniqueName index="7516" name="[Tabela2].[IDC].&amp;[49276]"/>
            <x15:cachedUniqueName index="7517" name="[Tabela2].[IDC].&amp;[49325]"/>
            <x15:cachedUniqueName index="7518" name="[Tabela2].[IDC].&amp;[49766]"/>
            <x15:cachedUniqueName index="7519" name="[Tabela2].[IDC].&amp;[49768]"/>
            <x15:cachedUniqueName index="7520" name="[Tabela2].[IDC].&amp;[50438]"/>
            <x15:cachedUniqueName index="7521" name="[Tabela2].[IDC].&amp;[50884]"/>
            <x15:cachedUniqueName index="7522" name="[Tabela2].[IDC].&amp;[51313]"/>
            <x15:cachedUniqueName index="7523" name="[Tabela2].[IDC].&amp;[51389]"/>
            <x15:cachedUniqueName index="7524" name="[Tabela2].[IDC].&amp;[51562]"/>
            <x15:cachedUniqueName index="7525" name="[Tabela2].[IDC].&amp;[51565]"/>
            <x15:cachedUniqueName index="7526" name="[Tabela2].[IDC].&amp;[51584]"/>
            <x15:cachedUniqueName index="7527" name="[Tabela2].[IDC].&amp;[52498]"/>
            <x15:cachedUniqueName index="7528" name="[Tabela2].[IDC].&amp;[54236]"/>
            <x15:cachedUniqueName index="7529" name="[Tabela2].[IDC].&amp;[54494]"/>
            <x15:cachedUniqueName index="7530" name="[Tabela2].[IDC].&amp;[56014]"/>
            <x15:cachedUniqueName index="7531" name="[Tabela2].[IDC].&amp;[57759]"/>
            <x15:cachedUniqueName index="7532" name="[Tabela2].[IDC].&amp;[58258]"/>
            <x15:cachedUniqueName index="7533" name="[Tabela2].[IDC].&amp;[59008]"/>
            <x15:cachedUniqueName index="7534" name="[Tabela2].[IDC].&amp;[63207]"/>
            <x15:cachedUniqueName index="7535" name="[Tabela2].[IDC].&amp;[64309]"/>
            <x15:cachedUniqueName index="7536" name="[Tabela2].[IDC].&amp;[65246]"/>
            <x15:cachedUniqueName index="7537" name="[Tabela2].[IDC].&amp;[65377]"/>
            <x15:cachedUniqueName index="7538" name="[Tabela2].[IDC].&amp;[70246]"/>
            <x15:cachedUniqueName index="7539" name="[Tabela2].[IDC].&amp;[70412]"/>
            <x15:cachedUniqueName index="7540" name="[Tabela2].[IDC].&amp;[73713]"/>
            <x15:cachedUniqueName index="7541" name="[Tabela2].[IDC].&amp;[75678]"/>
            <x15:cachedUniqueName index="7542" name="[Tabela2].[IDC].&amp;[77225]"/>
            <x15:cachedUniqueName index="7543" name="[Tabela2].[IDC].&amp;[82345]"/>
            <x15:cachedUniqueName index="7544" name="[Tabela2].[IDC].&amp;[82372]"/>
            <x15:cachedUniqueName index="7545" name="[Tabela2].[IDC].&amp;[82774]"/>
            <x15:cachedUniqueName index="7546" name="[Tabela2].[IDC].&amp;[83323]"/>
            <x15:cachedUniqueName index="7547" name="[Tabela2].[IDC].&amp;[84122]"/>
            <x15:cachedUniqueName index="7548" name="[Tabela2].[IDC].&amp;[84533]"/>
            <x15:cachedUniqueName index="7549" name="[Tabela2].[IDC].&amp;[86421]"/>
            <x15:cachedUniqueName index="7550" name="[Tabela2].[IDC].&amp;[87430]"/>
            <x15:cachedUniqueName index="7551" name="[Tabela2].[IDC].&amp;[88829]"/>
            <x15:cachedUniqueName index="7552" name="[Tabela2].[IDC].&amp;[89714]"/>
            <x15:cachedUniqueName index="7553" name="[Tabela2].[IDC].&amp;[94892]"/>
            <x15:cachedUniqueName index="7554" name="[Tabela2].[IDC].&amp;[95073]"/>
            <x15:cachedUniqueName index="7555" name="[Tabela2].[IDC].&amp;[95256]"/>
            <x15:cachedUniqueName index="7556" name="[Tabela2].[IDC].&amp;[106671]"/>
            <x15:cachedUniqueName index="7557" name="[Tabela2].[IDC].&amp;[107055]"/>
            <x15:cachedUniqueName index="7558" name="[Tabela2].[IDC].&amp;[107951]"/>
            <x15:cachedUniqueName index="7559" name="[Tabela2].[IDC].&amp;[109505]"/>
            <x15:cachedUniqueName index="7560" name="[Tabela2].[IDC].&amp;[110299]"/>
            <x15:cachedUniqueName index="7561" name="[Tabela2].[IDC].&amp;[112606]"/>
            <x15:cachedUniqueName index="7562" name="[Tabela2].[IDC].&amp;[112847]"/>
            <x15:cachedUniqueName index="7563" name="[Tabela2].[IDC].&amp;[115525]"/>
            <x15:cachedUniqueName index="7564" name="[Tabela2].[IDC].&amp;[116038]"/>
            <x15:cachedUniqueName index="7565" name="[Tabela2].[IDC].&amp;[116041]"/>
            <x15:cachedUniqueName index="7566" name="[Tabela2].[IDC].&amp;[116904]"/>
            <x15:cachedUniqueName index="7567" name="[Tabela2].[IDC].&amp;[117068]"/>
            <x15:cachedUniqueName index="7568" name="[Tabela2].[IDC].&amp;[120930]"/>
            <x15:cachedUniqueName index="7569" name="[Tabela2].[IDC].&amp;[128531]"/>
            <x15:cachedUniqueName index="7570" name="[Tabela2].[IDC].&amp;[129665]"/>
            <x15:cachedUniqueName index="7571" name="[Tabela2].[IDC].&amp;[129803]"/>
            <x15:cachedUniqueName index="7572" name="[Tabela2].[IDC].&amp;[129889]"/>
            <x15:cachedUniqueName index="7573" name="[Tabela2].[IDC].&amp;[130075]"/>
            <x15:cachedUniqueName index="7574" name="[Tabela2].[IDC].&amp;[130443]"/>
            <x15:cachedUniqueName index="7575" name="[Tabela2].[IDC].&amp;[130537]"/>
            <x15:cachedUniqueName index="7576" name="[Tabela2].[IDC].&amp;[130974]"/>
            <x15:cachedUniqueName index="7577" name="[Tabela2].[IDC].&amp;[131276]"/>
            <x15:cachedUniqueName index="7578" name="[Tabela2].[IDC].&amp;[131818]"/>
            <x15:cachedUniqueName index="7579" name="[Tabela2].[IDC].&amp;[133017]"/>
            <x15:cachedUniqueName index="7580" name="[Tabela2].[IDC].&amp;[134660]"/>
            <x15:cachedUniqueName index="7581" name="[Tabela2].[IDC].&amp;[135295]"/>
            <x15:cachedUniqueName index="7582" name="[Tabela2].[IDC].&amp;[136103]"/>
            <x15:cachedUniqueName index="7583" name="[Tabela2].[IDC].&amp;[136734]"/>
            <x15:cachedUniqueName index="7584" name="[Tabela2].[IDC].&amp;[140196]"/>
            <x15:cachedUniqueName index="7585" name="[Tabela2].[IDC].&amp;[140202]"/>
            <x15:cachedUniqueName index="7586" name="[Tabela2].[IDC].&amp;[140640]"/>
            <x15:cachedUniqueName index="7587" name="[Tabela2].[IDC].&amp;[140657]"/>
            <x15:cachedUniqueName index="7588" name="[Tabela2].[IDC].&amp;[141438]"/>
            <x15:cachedUniqueName index="7589" name="[Tabela2].[IDC].&amp;[141809]"/>
            <x15:cachedUniqueName index="7590" name="[Tabela2].[IDC].&amp;[142671]"/>
            <x15:cachedUniqueName index="7591" name="[Tabela2].[IDC].&amp;[144552]"/>
            <x15:cachedUniqueName index="7592" name="[Tabela2].[IDC].&amp;[144642]"/>
            <x15:cachedUniqueName index="7593" name="[Tabela2].[IDC].&amp;[144932]"/>
            <x15:cachedUniqueName index="7594" name="[Tabela2].[IDC].&amp;[145811]"/>
            <x15:cachedUniqueName index="7595" name="[Tabela2].[IDC].&amp;[148153]"/>
            <x15:cachedUniqueName index="7596" name="[Tabela2].[IDC].&amp;[152562]"/>
            <x15:cachedUniqueName index="7597" name="[Tabela2].[IDC].&amp;[155632]"/>
            <x15:cachedUniqueName index="7598" name="[Tabela2].[IDC].&amp;[156451]"/>
            <x15:cachedUniqueName index="7599" name="[Tabela2].[IDC].&amp;[156885]"/>
            <x15:cachedUniqueName index="7600" name="[Tabela2].[IDC].&amp;[156901]"/>
            <x15:cachedUniqueName index="7601" name="[Tabela2].[IDC].&amp;[158659]"/>
            <x15:cachedUniqueName index="7602" name="[Tabela2].[IDC].&amp;[159095]"/>
            <x15:cachedUniqueName index="7603" name="[Tabela2].[IDC].&amp;[159117]"/>
            <x15:cachedUniqueName index="7604" name="[Tabela2].[IDC].&amp;[159204]"/>
            <x15:cachedUniqueName index="7605" name="[Tabela2].[IDC].&amp;[160052]"/>
            <x15:cachedUniqueName index="7606" name="[Tabela2].[IDC].&amp;[162459]"/>
            <x15:cachedUniqueName index="7607" name="[Tabela2].[IDC].&amp;[162490]"/>
            <x15:cachedUniqueName index="7608" name="[Tabela2].[IDC].&amp;[164312]"/>
            <x15:cachedUniqueName index="7609" name="[Tabela2].[IDC].&amp;[164425]"/>
            <x15:cachedUniqueName index="7610" name="[Tabela2].[IDC].&amp;[165071]"/>
            <x15:cachedUniqueName index="7611" name="[Tabela2].[IDC].&amp;[165983]"/>
            <x15:cachedUniqueName index="7612" name="[Tabela2].[IDC].&amp;[167419]"/>
            <x15:cachedUniqueName index="7613" name="[Tabela2].[IDC].&amp;[167483]"/>
            <x15:cachedUniqueName index="7614" name="[Tabela2].[IDC].&amp;[167872]"/>
            <x15:cachedUniqueName index="7615" name="[Tabela2].[IDC].&amp;[167929]"/>
            <x15:cachedUniqueName index="7616" name="[Tabela2].[IDC].&amp;[168138]"/>
            <x15:cachedUniqueName index="7617" name="[Tabela2].[IDC].&amp;[168140]"/>
            <x15:cachedUniqueName index="7618" name="[Tabela2].[IDC].&amp;[168197]"/>
            <x15:cachedUniqueName index="7619" name="[Tabela2].[IDC].&amp;[169298]"/>
            <x15:cachedUniqueName index="7620" name="[Tabela2].[IDC].&amp;[170249]"/>
            <x15:cachedUniqueName index="7621" name="[Tabela2].[IDC].&amp;[170501]"/>
            <x15:cachedUniqueName index="7622" name="[Tabela2].[IDC].&amp;[170939]"/>
            <x15:cachedUniqueName index="7623" name="[Tabela2].[IDC].&amp;[171087]"/>
            <x15:cachedUniqueName index="7624" name="[Tabela2].[IDC].&amp;[171267]"/>
            <x15:cachedUniqueName index="7625" name="[Tabela2].[IDC].&amp;[174502]"/>
            <x15:cachedUniqueName index="7626" name="[Tabela2].[IDC].&amp;[174600]"/>
            <x15:cachedUniqueName index="7627" name="[Tabela2].[IDC].&amp;[174755]"/>
            <x15:cachedUniqueName index="7628" name="[Tabela2].[IDC].&amp;[174878]"/>
            <x15:cachedUniqueName index="7629" name="[Tabela2].[IDC].&amp;[175129]"/>
            <x15:cachedUniqueName index="7630" name="[Tabela2].[IDC].&amp;[175732]"/>
            <x15:cachedUniqueName index="7631" name="[Tabela2].[IDC].&amp;[176231]"/>
            <x15:cachedUniqueName index="7632" name="[Tabela2].[IDC].&amp;[176617]"/>
            <x15:cachedUniqueName index="7633" name="[Tabela2].[IDC].&amp;[176946]"/>
            <x15:cachedUniqueName index="7634" name="[Tabela2].[IDC].&amp;[177109]"/>
            <x15:cachedUniqueName index="7635" name="[Tabela2].[IDC].&amp;[177671]"/>
            <x15:cachedUniqueName index="7636" name="[Tabela2].[IDC].&amp;[177684]"/>
            <x15:cachedUniqueName index="7637" name="[Tabela2].[IDC].&amp;[178674]"/>
            <x15:cachedUniqueName index="7638" name="[Tabela2].[IDC].&amp;[179043]"/>
            <x15:cachedUniqueName index="7639" name="[Tabela2].[IDC].&amp;[179061]"/>
            <x15:cachedUniqueName index="7640" name="[Tabela2].[IDC].&amp;[179280]"/>
            <x15:cachedUniqueName index="7641" name="[Tabela2].[IDC].&amp;[179406]"/>
            <x15:cachedUniqueName index="7642" name="[Tabela2].[IDC].&amp;[179618]"/>
            <x15:cachedUniqueName index="7643" name="[Tabela2].[IDC].&amp;[180143]"/>
            <x15:cachedUniqueName index="7644" name="[Tabela2].[IDC].&amp;[180613]"/>
            <x15:cachedUniqueName index="7645" name="[Tabela2].[IDC].&amp;[180885]"/>
            <x15:cachedUniqueName index="7646" name="[Tabela2].[IDC].&amp;[181340]"/>
            <x15:cachedUniqueName index="7647" name="[Tabela2].[IDC].&amp;[181383]"/>
            <x15:cachedUniqueName index="7648" name="[Tabela2].[IDC].&amp;[181396]"/>
            <x15:cachedUniqueName index="7649" name="[Tabela2].[IDC].&amp;[181466]"/>
            <x15:cachedUniqueName index="7650" name="[Tabela2].[IDC].&amp;[181738]"/>
            <x15:cachedUniqueName index="7651" name="[Tabela2].[IDC].&amp;[181785]"/>
            <x15:cachedUniqueName index="7652" name="[Tabela2].[IDC].&amp;[181856]"/>
            <x15:cachedUniqueName index="7653" name="[Tabela2].[IDC].&amp;[182051]"/>
            <x15:cachedUniqueName index="7654" name="[Tabela2].[IDC].&amp;[182079]"/>
            <x15:cachedUniqueName index="7655" name="[Tabela2].[IDC].&amp;[182813]"/>
            <x15:cachedUniqueName index="7656" name="[Tabela2].[IDC].&amp;[183462]"/>
            <x15:cachedUniqueName index="7657" name="[Tabela2].[IDC].&amp;[183619]"/>
            <x15:cachedUniqueName index="7658" name="[Tabela2].[IDC].&amp;[184210]"/>
            <x15:cachedUniqueName index="7659" name="[Tabela2].[IDC].&amp;[184501]"/>
            <x15:cachedUniqueName index="7660" name="[Tabela2].[IDC].&amp;[185834]"/>
            <x15:cachedUniqueName index="7661" name="[Tabela2].[IDC].&amp;[186334]"/>
            <x15:cachedUniqueName index="7662" name="[Tabela2].[IDC].&amp;[186610]"/>
            <x15:cachedUniqueName index="7663" name="[Tabela2].[IDC].&amp;[186751]"/>
            <x15:cachedUniqueName index="7664" name="[Tabela2].[IDC].&amp;[187357]"/>
            <x15:cachedUniqueName index="7665" name="[Tabela2].[IDC].&amp;[187615]"/>
            <x15:cachedUniqueName index="7666" name="[Tabela2].[IDC].&amp;[187649]"/>
            <x15:cachedUniqueName index="7667" name="[Tabela2].[IDC].&amp;[188173]"/>
            <x15:cachedUniqueName index="7668" name="[Tabela2].[IDC].&amp;[188347]"/>
            <x15:cachedUniqueName index="7669" name="[Tabela2].[IDC].&amp;[188809]"/>
            <x15:cachedUniqueName index="7670" name="[Tabela2].[IDC].&amp;[189078]"/>
            <x15:cachedUniqueName index="7671" name="[Tabela2].[IDC].&amp;[189122]"/>
            <x15:cachedUniqueName index="7672" name="[Tabela2].[IDC].&amp;[189578]"/>
            <x15:cachedUniqueName index="7673" name="[Tabela2].[IDC].&amp;[190976]"/>
            <x15:cachedUniqueName index="7674" name="[Tabela2].[IDC].&amp;[191377]"/>
            <x15:cachedUniqueName index="7675" name="[Tabela2].[IDC].&amp;[191433]"/>
            <x15:cachedUniqueName index="7676" name="[Tabela2].[IDC].&amp;[191684]"/>
            <x15:cachedUniqueName index="7677" name="[Tabela2].[IDC].&amp;[191891]"/>
            <x15:cachedUniqueName index="7678" name="[Tabela2].[IDC].&amp;[191986]"/>
            <x15:cachedUniqueName index="7679" name="[Tabela2].[IDC].&amp;[191988]"/>
            <x15:cachedUniqueName index="7680" name="[Tabela2].[IDC].&amp;[192208]"/>
            <x15:cachedUniqueName index="7681" name="[Tabela2].[IDC].&amp;[49454]"/>
            <x15:cachedUniqueName index="7682" name="[Tabela2].[IDC].&amp;[53546]"/>
            <x15:cachedUniqueName index="7683" name="[Tabela2].[IDC].&amp;[55735]"/>
            <x15:cachedUniqueName index="7684" name="[Tabela2].[IDC].&amp;[56978]"/>
            <x15:cachedUniqueName index="7685" name="[Tabela2].[IDC].&amp;[57371]"/>
            <x15:cachedUniqueName index="7686" name="[Tabela2].[IDC].&amp;[57833]"/>
            <x15:cachedUniqueName index="7687" name="[Tabela2].[IDC].&amp;[58722]"/>
            <x15:cachedUniqueName index="7688" name="[Tabela2].[IDC].&amp;[64123]"/>
            <x15:cachedUniqueName index="7689" name="[Tabela2].[IDC].&amp;[65219]"/>
            <x15:cachedUniqueName index="7690" name="[Tabela2].[IDC].&amp;[66785]"/>
            <x15:cachedUniqueName index="7691" name="[Tabela2].[IDC].&amp;[67822]"/>
            <x15:cachedUniqueName index="7692" name="[Tabela2].[IDC].&amp;[69478]"/>
            <x15:cachedUniqueName index="7693" name="[Tabela2].[IDC].&amp;[74838]"/>
            <x15:cachedUniqueName index="7694" name="[Tabela2].[IDC].&amp;[83773]"/>
            <x15:cachedUniqueName index="7695" name="[Tabela2].[IDC].&amp;[84698]"/>
            <x15:cachedUniqueName index="7696" name="[Tabela2].[IDC].&amp;[85755]"/>
            <x15:cachedUniqueName index="7697" name="[Tabela2].[IDC].&amp;[86570]"/>
            <x15:cachedUniqueName index="7698" name="[Tabela2].[IDC].&amp;[91266]"/>
            <x15:cachedUniqueName index="7699" name="[Tabela2].[IDC].&amp;[93062]"/>
            <x15:cachedUniqueName index="7700" name="[Tabela2].[IDC].&amp;[93191]"/>
            <x15:cachedUniqueName index="7701" name="[Tabela2].[IDC].&amp;[96057]"/>
            <x15:cachedUniqueName index="7702" name="[Tabela2].[IDC].&amp;[104288]"/>
            <x15:cachedUniqueName index="7703" name="[Tabela2].[IDC].&amp;[106851]"/>
            <x15:cachedUniqueName index="7704" name="[Tabela2].[IDC].&amp;[109480]"/>
            <x15:cachedUniqueName index="7705" name="[Tabela2].[IDC].&amp;[110150]"/>
            <x15:cachedUniqueName index="7706" name="[Tabela2].[IDC].&amp;[111736]"/>
            <x15:cachedUniqueName index="7707" name="[Tabela2].[IDC].&amp;[119115]"/>
            <x15:cachedUniqueName index="7708" name="[Tabela2].[IDC].&amp;[123811]"/>
            <x15:cachedUniqueName index="7709" name="[Tabela2].[IDC].&amp;[124106]"/>
            <x15:cachedUniqueName index="7710" name="[Tabela2].[IDC].&amp;[124583]"/>
            <x15:cachedUniqueName index="7711" name="[Tabela2].[IDC].&amp;[127359]"/>
            <x15:cachedUniqueName index="7712" name="[Tabela2].[IDC].&amp;[130538]"/>
            <x15:cachedUniqueName index="7713" name="[Tabela2].[IDC].&amp;[132042]"/>
            <x15:cachedUniqueName index="7714" name="[Tabela2].[IDC].&amp;[133524]"/>
            <x15:cachedUniqueName index="7715" name="[Tabela2].[IDC].&amp;[134578]"/>
            <x15:cachedUniqueName index="7716" name="[Tabela2].[IDC].&amp;[134710]"/>
            <x15:cachedUniqueName index="7717" name="[Tabela2].[IDC].&amp;[134881]"/>
            <x15:cachedUniqueName index="7718" name="[Tabela2].[IDC].&amp;[135339]"/>
            <x15:cachedUniqueName index="7719" name="[Tabela2].[IDC].&amp;[138561]"/>
            <x15:cachedUniqueName index="7720" name="[Tabela2].[IDC].&amp;[139247]"/>
            <x15:cachedUniqueName index="7721" name="[Tabela2].[IDC].&amp;[139268]"/>
            <x15:cachedUniqueName index="7722" name="[Tabela2].[IDC].&amp;[139616]"/>
            <x15:cachedUniqueName index="7723" name="[Tabela2].[IDC].&amp;[140483]"/>
            <x15:cachedUniqueName index="7724" name="[Tabela2].[IDC].&amp;[140675]"/>
            <x15:cachedUniqueName index="7725" name="[Tabela2].[IDC].&amp;[140712]"/>
            <x15:cachedUniqueName index="7726" name="[Tabela2].[IDC].&amp;[141113]"/>
            <x15:cachedUniqueName index="7727" name="[Tabela2].[IDC].&amp;[141655]"/>
            <x15:cachedUniqueName index="7728" name="[Tabela2].[IDC].&amp;[142186]"/>
            <x15:cachedUniqueName index="7729" name="[Tabela2].[IDC].&amp;[144820]"/>
            <x15:cachedUniqueName index="7730" name="[Tabela2].[IDC].&amp;[147147]"/>
            <x15:cachedUniqueName index="7731" name="[Tabela2].[IDC].&amp;[148052]"/>
            <x15:cachedUniqueName index="7732" name="[Tabela2].[IDC].&amp;[148642]"/>
            <x15:cachedUniqueName index="7733" name="[Tabela2].[IDC].&amp;[148800]"/>
            <x15:cachedUniqueName index="7734" name="[Tabela2].[IDC].&amp;[149660]"/>
            <x15:cachedUniqueName index="7735" name="[Tabela2].[IDC].&amp;[150029]"/>
            <x15:cachedUniqueName index="7736" name="[Tabela2].[IDC].&amp;[150155]"/>
            <x15:cachedUniqueName index="7737" name="[Tabela2].[IDC].&amp;[150530]"/>
            <x15:cachedUniqueName index="7738" name="[Tabela2].[IDC].&amp;[152206]"/>
            <x15:cachedUniqueName index="7739" name="[Tabela2].[IDC].&amp;[152849]"/>
            <x15:cachedUniqueName index="7740" name="[Tabela2].[IDC].&amp;[156258]"/>
            <x15:cachedUniqueName index="7741" name="[Tabela2].[IDC].&amp;[156888]"/>
            <x15:cachedUniqueName index="7742" name="[Tabela2].[IDC].&amp;[157980]"/>
            <x15:cachedUniqueName index="7743" name="[Tabela2].[IDC].&amp;[158073]"/>
            <x15:cachedUniqueName index="7744" name="[Tabela2].[IDC].&amp;[162801]"/>
            <x15:cachedUniqueName index="7745" name="[Tabela2].[IDC].&amp;[163862]"/>
            <x15:cachedUniqueName index="7746" name="[Tabela2].[IDC].&amp;[163985]"/>
            <x15:cachedUniqueName index="7747" name="[Tabela2].[IDC].&amp;[164974]"/>
            <x15:cachedUniqueName index="7748" name="[Tabela2].[IDC].&amp;[166296]"/>
            <x15:cachedUniqueName index="7749" name="[Tabela2].[IDC].&amp;[167583]"/>
            <x15:cachedUniqueName index="7750" name="[Tabela2].[IDC].&amp;[168222]"/>
            <x15:cachedUniqueName index="7751" name="[Tabela2].[IDC].&amp;[169842]"/>
            <x15:cachedUniqueName index="7752" name="[Tabela2].[IDC].&amp;[170552]"/>
            <x15:cachedUniqueName index="7753" name="[Tabela2].[IDC].&amp;[171592]"/>
            <x15:cachedUniqueName index="7754" name="[Tabela2].[IDC].&amp;[171736]"/>
            <x15:cachedUniqueName index="7755" name="[Tabela2].[IDC].&amp;[171760]"/>
            <x15:cachedUniqueName index="7756" name="[Tabela2].[IDC].&amp;[171877]"/>
            <x15:cachedUniqueName index="7757" name="[Tabela2].[IDC].&amp;[172422]"/>
            <x15:cachedUniqueName index="7758" name="[Tabela2].[IDC].&amp;[172440]"/>
            <x15:cachedUniqueName index="7759" name="[Tabela2].[IDC].&amp;[172509]"/>
            <x15:cachedUniqueName index="7760" name="[Tabela2].[IDC].&amp;[173701]"/>
            <x15:cachedUniqueName index="7761" name="[Tabela2].[IDC].&amp;[174033]"/>
            <x15:cachedUniqueName index="7762" name="[Tabela2].[IDC].&amp;[175196]"/>
            <x15:cachedUniqueName index="7763" name="[Tabela2].[IDC].&amp;[175512]"/>
            <x15:cachedUniqueName index="7764" name="[Tabela2].[IDC].&amp;[175590]"/>
            <x15:cachedUniqueName index="7765" name="[Tabela2].[IDC].&amp;[175783]"/>
            <x15:cachedUniqueName index="7766" name="[Tabela2].[IDC].&amp;[176213]"/>
            <x15:cachedUniqueName index="7767" name="[Tabela2].[IDC].&amp;[176536]"/>
            <x15:cachedUniqueName index="7768" name="[Tabela2].[IDC].&amp;[176590]"/>
            <x15:cachedUniqueName index="7769" name="[Tabela2].[IDC].&amp;[176640]"/>
            <x15:cachedUniqueName index="7770" name="[Tabela2].[IDC].&amp;[176947]"/>
            <x15:cachedUniqueName index="7771" name="[Tabela2].[IDC].&amp;[177446]"/>
            <x15:cachedUniqueName index="7772" name="[Tabela2].[IDC].&amp;[177706]"/>
            <x15:cachedUniqueName index="7773" name="[Tabela2].[IDC].&amp;[177748]"/>
            <x15:cachedUniqueName index="7774" name="[Tabela2].[IDC].&amp;[177785]"/>
            <x15:cachedUniqueName index="7775" name="[Tabela2].[IDC].&amp;[177843]"/>
            <x15:cachedUniqueName index="7776" name="[Tabela2].[IDC].&amp;[177954]"/>
            <x15:cachedUniqueName index="7777" name="[Tabela2].[IDC].&amp;[178294]"/>
            <x15:cachedUniqueName index="7778" name="[Tabela2].[IDC].&amp;[178559]"/>
            <x15:cachedUniqueName index="7779" name="[Tabela2].[IDC].&amp;[178705]"/>
            <x15:cachedUniqueName index="7780" name="[Tabela2].[IDC].&amp;[178726]"/>
            <x15:cachedUniqueName index="7781" name="[Tabela2].[IDC].&amp;[178812]"/>
            <x15:cachedUniqueName index="7782" name="[Tabela2].[IDC].&amp;[179001]"/>
            <x15:cachedUniqueName index="7783" name="[Tabela2].[IDC].&amp;[179107]"/>
            <x15:cachedUniqueName index="7784" name="[Tabela2].[IDC].&amp;[179116]"/>
            <x15:cachedUniqueName index="7785" name="[Tabela2].[IDC].&amp;[179218]"/>
            <x15:cachedUniqueName index="7786" name="[Tabela2].[IDC].&amp;[179230]"/>
            <x15:cachedUniqueName index="7787" name="[Tabela2].[IDC].&amp;[179721]"/>
            <x15:cachedUniqueName index="7788" name="[Tabela2].[IDC].&amp;[179742]"/>
            <x15:cachedUniqueName index="7789" name="[Tabela2].[IDC].&amp;[179775]"/>
            <x15:cachedUniqueName index="7790" name="[Tabela2].[IDC].&amp;[179828]"/>
            <x15:cachedUniqueName index="7791" name="[Tabela2].[IDC].&amp;[179829]"/>
            <x15:cachedUniqueName index="7792" name="[Tabela2].[IDC].&amp;[179846]"/>
            <x15:cachedUniqueName index="7793" name="[Tabela2].[IDC].&amp;[179888]"/>
            <x15:cachedUniqueName index="7794" name="[Tabela2].[IDC].&amp;[179892]"/>
            <x15:cachedUniqueName index="7795" name="[Tabela2].[IDC].&amp;[180648]"/>
            <x15:cachedUniqueName index="7796" name="[Tabela2].[IDC].&amp;[180942]"/>
            <x15:cachedUniqueName index="7797" name="[Tabela2].[IDC].&amp;[181002]"/>
            <x15:cachedUniqueName index="7798" name="[Tabela2].[IDC].&amp;[181023]"/>
            <x15:cachedUniqueName index="7799" name="[Tabela2].[IDC].&amp;[181425]"/>
            <x15:cachedUniqueName index="7800" name="[Tabela2].[IDC].&amp;[181639]"/>
            <x15:cachedUniqueName index="7801" name="[Tabela2].[IDC].&amp;[181669]"/>
            <x15:cachedUniqueName index="7802" name="[Tabela2].[IDC].&amp;[181824]"/>
            <x15:cachedUniqueName index="7803" name="[Tabela2].[IDC].&amp;[182026]"/>
            <x15:cachedUniqueName index="7804" name="[Tabela2].[IDC].&amp;[182246]"/>
            <x15:cachedUniqueName index="7805" name="[Tabela2].[IDC].&amp;[182283]"/>
            <x15:cachedUniqueName index="7806" name="[Tabela2].[IDC].&amp;[183040]"/>
            <x15:cachedUniqueName index="7807" name="[Tabela2].[IDC].&amp;[183348]"/>
            <x15:cachedUniqueName index="7808" name="[Tabela2].[IDC].&amp;[183395]"/>
            <x15:cachedUniqueName index="7809" name="[Tabela2].[IDC].&amp;[183531]"/>
            <x15:cachedUniqueName index="7810" name="[Tabela2].[IDC].&amp;[183809]"/>
            <x15:cachedUniqueName index="7811" name="[Tabela2].[IDC].&amp;[184678]"/>
            <x15:cachedUniqueName index="7812" name="[Tabela2].[IDC].&amp;[185022]"/>
            <x15:cachedUniqueName index="7813" name="[Tabela2].[IDC].&amp;[185481]"/>
            <x15:cachedUniqueName index="7814" name="[Tabela2].[IDC].&amp;[185515]"/>
            <x15:cachedUniqueName index="7815" name="[Tabela2].[IDC].&amp;[185658]"/>
            <x15:cachedUniqueName index="7816" name="[Tabela2].[IDC].&amp;[185803]"/>
            <x15:cachedUniqueName index="7817" name="[Tabela2].[IDC].&amp;[186141]"/>
            <x15:cachedUniqueName index="7818" name="[Tabela2].[IDC].&amp;[186214]"/>
            <x15:cachedUniqueName index="7819" name="[Tabela2].[IDC].&amp;[186280]"/>
            <x15:cachedUniqueName index="7820" name="[Tabela2].[IDC].&amp;[186322]"/>
            <x15:cachedUniqueName index="7821" name="[Tabela2].[IDC].&amp;[186666]"/>
            <x15:cachedUniqueName index="7822" name="[Tabela2].[IDC].&amp;[186705]"/>
            <x15:cachedUniqueName index="7823" name="[Tabela2].[IDC].&amp;[186762]"/>
            <x15:cachedUniqueName index="7824" name="[Tabela2].[IDC].&amp;[186818]"/>
            <x15:cachedUniqueName index="7825" name="[Tabela2].[IDC].&amp;[186885]"/>
            <x15:cachedUniqueName index="7826" name="[Tabela2].[IDC].&amp;[186912]"/>
            <x15:cachedUniqueName index="7827" name="[Tabela2].[IDC].&amp;[187381]"/>
            <x15:cachedUniqueName index="7828" name="[Tabela2].[IDC].&amp;[187540]"/>
            <x15:cachedUniqueName index="7829" name="[Tabela2].[IDC].&amp;[188458]"/>
            <x15:cachedUniqueName index="7830" name="[Tabela2].[IDC].&amp;[188698]"/>
            <x15:cachedUniqueName index="7831" name="[Tabela2].[IDC].&amp;[188708]"/>
            <x15:cachedUniqueName index="7832" name="[Tabela2].[IDC].&amp;[188813]"/>
            <x15:cachedUniqueName index="7833" name="[Tabela2].[IDC].&amp;[188815]"/>
            <x15:cachedUniqueName index="7834" name="[Tabela2].[IDC].&amp;[189190]"/>
            <x15:cachedUniqueName index="7835" name="[Tabela2].[IDC].&amp;[189329]"/>
            <x15:cachedUniqueName index="7836" name="[Tabela2].[IDC].&amp;[189692]"/>
            <x15:cachedUniqueName index="7837" name="[Tabela2].[IDC].&amp;[189736]"/>
            <x15:cachedUniqueName index="7838" name="[Tabela2].[IDC].&amp;[189757]"/>
            <x15:cachedUniqueName index="7839" name="[Tabela2].[IDC].&amp;[189759]"/>
            <x15:cachedUniqueName index="7840" name="[Tabela2].[IDC].&amp;[190191]"/>
            <x15:cachedUniqueName index="7841" name="[Tabela2].[IDC].&amp;[190211]"/>
            <x15:cachedUniqueName index="7842" name="[Tabela2].[IDC].&amp;[190416]"/>
            <x15:cachedUniqueName index="7843" name="[Tabela2].[IDC].&amp;[190932]"/>
            <x15:cachedUniqueName index="7844" name="[Tabela2].[IDC].&amp;[191915]"/>
            <x15:cachedUniqueName index="7845" name="[Tabela2].[IDC].&amp;[192011]"/>
            <x15:cachedUniqueName index="7846" name="[Tabela2].[IDC].&amp;[49441]"/>
            <x15:cachedUniqueName index="7847" name="[Tabela2].[IDC].&amp;[49446]"/>
            <x15:cachedUniqueName index="7848" name="[Tabela2].[IDC].&amp;[49782]"/>
            <x15:cachedUniqueName index="7849" name="[Tabela2].[IDC].&amp;[50051]"/>
            <x15:cachedUniqueName index="7850" name="[Tabela2].[IDC].&amp;[52281]"/>
            <x15:cachedUniqueName index="7851" name="[Tabela2].[IDC].&amp;[52805]"/>
            <x15:cachedUniqueName index="7852" name="[Tabela2].[IDC].&amp;[53488]"/>
            <x15:cachedUniqueName index="7853" name="[Tabela2].[IDC].&amp;[53489]"/>
            <x15:cachedUniqueName index="7854" name="[Tabela2].[IDC].&amp;[56411]"/>
            <x15:cachedUniqueName index="7855" name="[Tabela2].[IDC].&amp;[56493]"/>
            <x15:cachedUniqueName index="7856" name="[Tabela2].[IDC].&amp;[57463]"/>
            <x15:cachedUniqueName index="7857" name="[Tabela2].[IDC].&amp;[57501]"/>
            <x15:cachedUniqueName index="7858" name="[Tabela2].[IDC].&amp;[60780]"/>
            <x15:cachedUniqueName index="7859" name="[Tabela2].[IDC].&amp;[64097]"/>
            <x15:cachedUniqueName index="7860" name="[Tabela2].[IDC].&amp;[80407]"/>
            <x15:cachedUniqueName index="7861" name="[Tabela2].[IDC].&amp;[80616]"/>
            <x15:cachedUniqueName index="7862" name="[Tabela2].[IDC].&amp;[84609]"/>
            <x15:cachedUniqueName index="7863" name="[Tabela2].[IDC].&amp;[91384]"/>
            <x15:cachedUniqueName index="7864" name="[Tabela2].[IDC].&amp;[95812]"/>
            <x15:cachedUniqueName index="7865" name="[Tabela2].[IDC].&amp;[100429]"/>
            <x15:cachedUniqueName index="7866" name="[Tabela2].[IDC].&amp;[102140]"/>
            <x15:cachedUniqueName index="7867" name="[Tabela2].[IDC].&amp;[103047]"/>
            <x15:cachedUniqueName index="7868" name="[Tabela2].[IDC].&amp;[104966]"/>
            <x15:cachedUniqueName index="7869" name="[Tabela2].[IDC].&amp;[107278]"/>
            <x15:cachedUniqueName index="7870" name="[Tabela2].[IDC].&amp;[111458]"/>
            <x15:cachedUniqueName index="7871" name="[Tabela2].[IDC].&amp;[111961]"/>
            <x15:cachedUniqueName index="7872" name="[Tabela2].[IDC].&amp;[114473]"/>
            <x15:cachedUniqueName index="7873" name="[Tabela2].[IDC].&amp;[119181]"/>
            <x15:cachedUniqueName index="7874" name="[Tabela2].[IDC].&amp;[121503]"/>
            <x15:cachedUniqueName index="7875" name="[Tabela2].[IDC].&amp;[126887]"/>
            <x15:cachedUniqueName index="7876" name="[Tabela2].[IDC].&amp;[127073]"/>
            <x15:cachedUniqueName index="7877" name="[Tabela2].[IDC].&amp;[127780]"/>
            <x15:cachedUniqueName index="7878" name="[Tabela2].[IDC].&amp;[127979]"/>
            <x15:cachedUniqueName index="7879" name="[Tabela2].[IDC].&amp;[127981]"/>
            <x15:cachedUniqueName index="7880" name="[Tabela2].[IDC].&amp;[130705]"/>
            <x15:cachedUniqueName index="7881" name="[Tabela2].[IDC].&amp;[131209]"/>
            <x15:cachedUniqueName index="7882" name="[Tabela2].[IDC].&amp;[131462]"/>
            <x15:cachedUniqueName index="7883" name="[Tabela2].[IDC].&amp;[131668]"/>
            <x15:cachedUniqueName index="7884" name="[Tabela2].[IDC].&amp;[131701]"/>
            <x15:cachedUniqueName index="7885" name="[Tabela2].[IDC].&amp;[131738]"/>
            <x15:cachedUniqueName index="7886" name="[Tabela2].[IDC].&amp;[132585]"/>
            <x15:cachedUniqueName index="7887" name="[Tabela2].[IDC].&amp;[133715]"/>
            <x15:cachedUniqueName index="7888" name="[Tabela2].[IDC].&amp;[135036]"/>
            <x15:cachedUniqueName index="7889" name="[Tabela2].[IDC].&amp;[136541]"/>
            <x15:cachedUniqueName index="7890" name="[Tabela2].[IDC].&amp;[136870]"/>
            <x15:cachedUniqueName index="7891" name="[Tabela2].[IDC].&amp;[136970]"/>
            <x15:cachedUniqueName index="7892" name="[Tabela2].[IDC].&amp;[137565]"/>
            <x15:cachedUniqueName index="7893" name="[Tabela2].[IDC].&amp;[139819]"/>
            <x15:cachedUniqueName index="7894" name="[Tabela2].[IDC].&amp;[139883]"/>
            <x15:cachedUniqueName index="7895" name="[Tabela2].[IDC].&amp;[140724]"/>
            <x15:cachedUniqueName index="7896" name="[Tabela2].[IDC].&amp;[142139]"/>
            <x15:cachedUniqueName index="7897" name="[Tabela2].[IDC].&amp;[142638]"/>
            <x15:cachedUniqueName index="7898" name="[Tabela2].[IDC].&amp;[144651]"/>
            <x15:cachedUniqueName index="7899" name="[Tabela2].[IDC].&amp;[144659]"/>
            <x15:cachedUniqueName index="7900" name="[Tabela2].[IDC].&amp;[144663]"/>
            <x15:cachedUniqueName index="7901" name="[Tabela2].[IDC].&amp;[147080]"/>
            <x15:cachedUniqueName index="7902" name="[Tabela2].[IDC].&amp;[147496]"/>
            <x15:cachedUniqueName index="7903" name="[Tabela2].[IDC].&amp;[147798]"/>
            <x15:cachedUniqueName index="7904" name="[Tabela2].[IDC].&amp;[149288]"/>
            <x15:cachedUniqueName index="7905" name="[Tabela2].[IDC].&amp;[152063]"/>
            <x15:cachedUniqueName index="7906" name="[Tabela2].[IDC].&amp;[152842]"/>
            <x15:cachedUniqueName index="7907" name="[Tabela2].[IDC].&amp;[153489]"/>
            <x15:cachedUniqueName index="7908" name="[Tabela2].[IDC].&amp;[155224]"/>
            <x15:cachedUniqueName index="7909" name="[Tabela2].[IDC].&amp;[156801]"/>
            <x15:cachedUniqueName index="7910" name="[Tabela2].[IDC].&amp;[156898]"/>
            <x15:cachedUniqueName index="7911" name="[Tabela2].[IDC].&amp;[157252]"/>
            <x15:cachedUniqueName index="7912" name="[Tabela2].[IDC].&amp;[157253]"/>
            <x15:cachedUniqueName index="7913" name="[Tabela2].[IDC].&amp;[157558]"/>
            <x15:cachedUniqueName index="7914" name="[Tabela2].[IDC].&amp;[157685]"/>
            <x15:cachedUniqueName index="7915" name="[Tabela2].[IDC].&amp;[158164]"/>
            <x15:cachedUniqueName index="7916" name="[Tabela2].[IDC].&amp;[158450]"/>
            <x15:cachedUniqueName index="7917" name="[Tabela2].[IDC].&amp;[158641]"/>
            <x15:cachedUniqueName index="7918" name="[Tabela2].[IDC].&amp;[162069]"/>
            <x15:cachedUniqueName index="7919" name="[Tabela2].[IDC].&amp;[164144]"/>
            <x15:cachedUniqueName index="7920" name="[Tabela2].[IDC].&amp;[166186]"/>
            <x15:cachedUniqueName index="7921" name="[Tabela2].[IDC].&amp;[166577]"/>
            <x15:cachedUniqueName index="7922" name="[Tabela2].[IDC].&amp;[167417]"/>
            <x15:cachedUniqueName index="7923" name="[Tabela2].[IDC].&amp;[168071]"/>
            <x15:cachedUniqueName index="7924" name="[Tabela2].[IDC].&amp;[170569]"/>
            <x15:cachedUniqueName index="7925" name="[Tabela2].[IDC].&amp;[170968]"/>
            <x15:cachedUniqueName index="7926" name="[Tabela2].[IDC].&amp;[171256]"/>
            <x15:cachedUniqueName index="7927" name="[Tabela2].[IDC].&amp;[171258]"/>
            <x15:cachedUniqueName index="7928" name="[Tabela2].[IDC].&amp;[172346]"/>
            <x15:cachedUniqueName index="7929" name="[Tabela2].[IDC].&amp;[172415]"/>
            <x15:cachedUniqueName index="7930" name="[Tabela2].[IDC].&amp;[172419]"/>
            <x15:cachedUniqueName index="7931" name="[Tabela2].[IDC].&amp;[172652]"/>
            <x15:cachedUniqueName index="7932" name="[Tabela2].[IDC].&amp;[173645]"/>
            <x15:cachedUniqueName index="7933" name="[Tabela2].[IDC].&amp;[173740]"/>
            <x15:cachedUniqueName index="7934" name="[Tabela2].[IDC].&amp;[173781]"/>
            <x15:cachedUniqueName index="7935" name="[Tabela2].[IDC].&amp;[173808]"/>
            <x15:cachedUniqueName index="7936" name="[Tabela2].[IDC].&amp;[173888]"/>
            <x15:cachedUniqueName index="7937" name="[Tabela2].[IDC].&amp;[174234]"/>
            <x15:cachedUniqueName index="7938" name="[Tabela2].[IDC].&amp;[174564]"/>
            <x15:cachedUniqueName index="7939" name="[Tabela2].[IDC].&amp;[174675]"/>
            <x15:cachedUniqueName index="7940" name="[Tabela2].[IDC].&amp;[174822]"/>
            <x15:cachedUniqueName index="7941" name="[Tabela2].[IDC].&amp;[175341]"/>
            <x15:cachedUniqueName index="7942" name="[Tabela2].[IDC].&amp;[175402]"/>
            <x15:cachedUniqueName index="7943" name="[Tabela2].[IDC].&amp;[175486]"/>
            <x15:cachedUniqueName index="7944" name="[Tabela2].[IDC].&amp;[176062]"/>
            <x15:cachedUniqueName index="7945" name="[Tabela2].[IDC].&amp;[176136]"/>
            <x15:cachedUniqueName index="7946" name="[Tabela2].[IDC].&amp;[176260]"/>
            <x15:cachedUniqueName index="7947" name="[Tabela2].[IDC].&amp;[176382]"/>
            <x15:cachedUniqueName index="7948" name="[Tabela2].[IDC].&amp;[176862]"/>
            <x15:cachedUniqueName index="7949" name="[Tabela2].[IDC].&amp;[177020]"/>
            <x15:cachedUniqueName index="7950" name="[Tabela2].[IDC].&amp;[177367]"/>
            <x15:cachedUniqueName index="7951" name="[Tabela2].[IDC].&amp;[177429]"/>
            <x15:cachedUniqueName index="7952" name="[Tabela2].[IDC].&amp;[177657]"/>
            <x15:cachedUniqueName index="7953" name="[Tabela2].[IDC].&amp;[178375]"/>
            <x15:cachedUniqueName index="7954" name="[Tabela2].[IDC].&amp;[178586]"/>
            <x15:cachedUniqueName index="7955" name="[Tabela2].[IDC].&amp;[178864]"/>
            <x15:cachedUniqueName index="7956" name="[Tabela2].[IDC].&amp;[178941]"/>
            <x15:cachedUniqueName index="7957" name="[Tabela2].[IDC].&amp;[179405]"/>
            <x15:cachedUniqueName index="7958" name="[Tabela2].[IDC].&amp;[179528]"/>
            <x15:cachedUniqueName index="7959" name="[Tabela2].[IDC].&amp;[180351]"/>
            <x15:cachedUniqueName index="7960" name="[Tabela2].[IDC].&amp;[180727]"/>
            <x15:cachedUniqueName index="7961" name="[Tabela2].[IDC].&amp;[180741]"/>
            <x15:cachedUniqueName index="7962" name="[Tabela2].[IDC].&amp;[181165]"/>
            <x15:cachedUniqueName index="7963" name="[Tabela2].[IDC].&amp;[181571]"/>
            <x15:cachedUniqueName index="7964" name="[Tabela2].[IDC].&amp;[181585]"/>
            <x15:cachedUniqueName index="7965" name="[Tabela2].[IDC].&amp;[181675]"/>
            <x15:cachedUniqueName index="7966" name="[Tabela2].[IDC].&amp;[181745]"/>
            <x15:cachedUniqueName index="7967" name="[Tabela2].[IDC].&amp;[181764]"/>
            <x15:cachedUniqueName index="7968" name="[Tabela2].[IDC].&amp;[181787]"/>
            <x15:cachedUniqueName index="7969" name="[Tabela2].[IDC].&amp;[181991]"/>
            <x15:cachedUniqueName index="7970" name="[Tabela2].[IDC].&amp;[182120]"/>
            <x15:cachedUniqueName index="7971" name="[Tabela2].[IDC].&amp;[182129]"/>
            <x15:cachedUniqueName index="7972" name="[Tabela2].[IDC].&amp;[182245]"/>
            <x15:cachedUniqueName index="7973" name="[Tabela2].[IDC].&amp;[182461]"/>
            <x15:cachedUniqueName index="7974" name="[Tabela2].[IDC].&amp;[182521]"/>
            <x15:cachedUniqueName index="7975" name="[Tabela2].[IDC].&amp;[182605]"/>
            <x15:cachedUniqueName index="7976" name="[Tabela2].[IDC].&amp;[183048]"/>
            <x15:cachedUniqueName index="7977" name="[Tabela2].[IDC].&amp;[183202]"/>
            <x15:cachedUniqueName index="7978" name="[Tabela2].[IDC].&amp;[183277]"/>
            <x15:cachedUniqueName index="7979" name="[Tabela2].[IDC].&amp;[183695]"/>
            <x15:cachedUniqueName index="7980" name="[Tabela2].[IDC].&amp;[183758]"/>
            <x15:cachedUniqueName index="7981" name="[Tabela2].[IDC].&amp;[183837]"/>
            <x15:cachedUniqueName index="7982" name="[Tabela2].[IDC].&amp;[183955]"/>
            <x15:cachedUniqueName index="7983" name="[Tabela2].[IDC].&amp;[184201]"/>
            <x15:cachedUniqueName index="7984" name="[Tabela2].[IDC].&amp;[184213]"/>
            <x15:cachedUniqueName index="7985" name="[Tabela2].[IDC].&amp;[184223]"/>
            <x15:cachedUniqueName index="7986" name="[Tabela2].[IDC].&amp;[184401]"/>
            <x15:cachedUniqueName index="7987" name="[Tabela2].[IDC].&amp;[184699]"/>
            <x15:cachedUniqueName index="7988" name="[Tabela2].[IDC].&amp;[184733]"/>
            <x15:cachedUniqueName index="7989" name="[Tabela2].[IDC].&amp;[184949]"/>
            <x15:cachedUniqueName index="7990" name="[Tabela2].[IDC].&amp;[185210]"/>
            <x15:cachedUniqueName index="7991" name="[Tabela2].[IDC].&amp;[185222]"/>
            <x15:cachedUniqueName index="7992" name="[Tabela2].[IDC].&amp;[185472]"/>
            <x15:cachedUniqueName index="7993" name="[Tabela2].[IDC].&amp;[185683]"/>
            <x15:cachedUniqueName index="7994" name="[Tabela2].[IDC].&amp;[185718]"/>
            <x15:cachedUniqueName index="7995" name="[Tabela2].[IDC].&amp;[186711]"/>
            <x15:cachedUniqueName index="7996" name="[Tabela2].[IDC].&amp;[187091]"/>
            <x15:cachedUniqueName index="7997" name="[Tabela2].[IDC].&amp;[187541]"/>
            <x15:cachedUniqueName index="7998" name="[Tabela2].[IDC].&amp;[187604]"/>
            <x15:cachedUniqueName index="7999" name="[Tabela2].[IDC].&amp;[187990]"/>
            <x15:cachedUniqueName index="8000" name="[Tabela2].[IDC].&amp;[188509]"/>
            <x15:cachedUniqueName index="8001" name="[Tabela2].[IDC].&amp;[188560]"/>
            <x15:cachedUniqueName index="8002" name="[Tabela2].[IDC].&amp;[188782]"/>
            <x15:cachedUniqueName index="8003" name="[Tabela2].[IDC].&amp;[188937]"/>
            <x15:cachedUniqueName index="8004" name="[Tabela2].[IDC].&amp;[189056]"/>
            <x15:cachedUniqueName index="8005" name="[Tabela2].[IDC].&amp;[189074]"/>
            <x15:cachedUniqueName index="8006" name="[Tabela2].[IDC].&amp;[189196]"/>
            <x15:cachedUniqueName index="8007" name="[Tabela2].[IDC].&amp;[189561]"/>
            <x15:cachedUniqueName index="8008" name="[Tabela2].[IDC].&amp;[189684]"/>
            <x15:cachedUniqueName index="8009" name="[Tabela2].[IDC].&amp;[190052]"/>
            <x15:cachedUniqueName index="8010" name="[Tabela2].[IDC].&amp;[190088]"/>
            <x15:cachedUniqueName index="8011" name="[Tabela2].[IDC].&amp;[190135]"/>
            <x15:cachedUniqueName index="8012" name="[Tabela2].[IDC].&amp;[190162]"/>
            <x15:cachedUniqueName index="8013" name="[Tabela2].[IDC].&amp;[190443]"/>
            <x15:cachedUniqueName index="8014" name="[Tabela2].[IDC].&amp;[190458]"/>
            <x15:cachedUniqueName index="8015" name="[Tabela2].[IDC].&amp;[190695]"/>
            <x15:cachedUniqueName index="8016" name="[Tabela2].[IDC].&amp;[191374]"/>
            <x15:cachedUniqueName index="8017" name="[Tabela2].[IDC].&amp;[191381]"/>
            <x15:cachedUniqueName index="8018" name="[Tabela2].[IDC].&amp;[191535]"/>
            <x15:cachedUniqueName index="8019" name="[Tabela2].[IDC].&amp;[191608]"/>
            <x15:cachedUniqueName index="8020" name="[Tabela2].[IDC].&amp;[191770]"/>
            <x15:cachedUniqueName index="8021" name="[Tabela2].[IDC].&amp;[191810]"/>
            <x15:cachedUniqueName index="8022" name="[Tabela2].[IDC].&amp;[192071]"/>
            <x15:cachedUniqueName index="8023" name="[Tabela2].[IDC].&amp;[192271]"/>
            <x15:cachedUniqueName index="8024" name="[Tabela2].[IDC].&amp;[49055]"/>
            <x15:cachedUniqueName index="8025" name="[Tabela2].[IDC].&amp;[49217]"/>
            <x15:cachedUniqueName index="8026" name="[Tabela2].[IDC].&amp;[51318]"/>
            <x15:cachedUniqueName index="8027" name="[Tabela2].[IDC].&amp;[53946]"/>
            <x15:cachedUniqueName index="8028" name="[Tabela2].[IDC].&amp;[56709]"/>
            <x15:cachedUniqueName index="8029" name="[Tabela2].[IDC].&amp;[57394]"/>
            <x15:cachedUniqueName index="8030" name="[Tabela2].[IDC].&amp;[59238]"/>
            <x15:cachedUniqueName index="8031" name="[Tabela2].[IDC].&amp;[59329]"/>
            <x15:cachedUniqueName index="8032" name="[Tabela2].[IDC].&amp;[60078]"/>
            <x15:cachedUniqueName index="8033" name="[Tabela2].[IDC].&amp;[63095]"/>
            <x15:cachedUniqueName index="8034" name="[Tabela2].[IDC].&amp;[77436]"/>
            <x15:cachedUniqueName index="8035" name="[Tabela2].[IDC].&amp;[83326]"/>
            <x15:cachedUniqueName index="8036" name="[Tabela2].[IDC].&amp;[84893]"/>
            <x15:cachedUniqueName index="8037" name="[Tabela2].[IDC].&amp;[86567]"/>
            <x15:cachedUniqueName index="8038" name="[Tabela2].[IDC].&amp;[88474]"/>
            <x15:cachedUniqueName index="8039" name="[Tabela2].[IDC].&amp;[90075]"/>
            <x15:cachedUniqueName index="8040" name="[Tabela2].[IDC].&amp;[99186]"/>
            <x15:cachedUniqueName index="8041" name="[Tabela2].[IDC].&amp;[101401]"/>
            <x15:cachedUniqueName index="8042" name="[Tabela2].[IDC].&amp;[105921]"/>
            <x15:cachedUniqueName index="8043" name="[Tabela2].[IDC].&amp;[107896]"/>
            <x15:cachedUniqueName index="8044" name="[Tabela2].[IDC].&amp;[109002]"/>
            <x15:cachedUniqueName index="8045" name="[Tabela2].[IDC].&amp;[109638]"/>
            <x15:cachedUniqueName index="8046" name="[Tabela2].[IDC].&amp;[112604]"/>
            <x15:cachedUniqueName index="8047" name="[Tabela2].[IDC].&amp;[112989]"/>
            <x15:cachedUniqueName index="8048" name="[Tabela2].[IDC].&amp;[113058]"/>
            <x15:cachedUniqueName index="8049" name="[Tabela2].[IDC].&amp;[115178]"/>
            <x15:cachedUniqueName index="8050" name="[Tabela2].[IDC].&amp;[116252]"/>
            <x15:cachedUniqueName index="8051" name="[Tabela2].[IDC].&amp;[117013]"/>
            <x15:cachedUniqueName index="8052" name="[Tabela2].[IDC].&amp;[121085]"/>
            <x15:cachedUniqueName index="8053" name="[Tabela2].[IDC].&amp;[121625]"/>
            <x15:cachedUniqueName index="8054" name="[Tabela2].[IDC].&amp;[124261]"/>
            <x15:cachedUniqueName index="8055" name="[Tabela2].[IDC].&amp;[126831]"/>
            <x15:cachedUniqueName index="8056" name="[Tabela2].[IDC].&amp;[127531]"/>
            <x15:cachedUniqueName index="8057" name="[Tabela2].[IDC].&amp;[129113]"/>
            <x15:cachedUniqueName index="8058" name="[Tabela2].[IDC].&amp;[129386]"/>
            <x15:cachedUniqueName index="8059" name="[Tabela2].[IDC].&amp;[130044]"/>
            <x15:cachedUniqueName index="8060" name="[Tabela2].[IDC].&amp;[131654]"/>
            <x15:cachedUniqueName index="8061" name="[Tabela2].[IDC].&amp;[131804]"/>
            <x15:cachedUniqueName index="8062" name="[Tabela2].[IDC].&amp;[132447]"/>
            <x15:cachedUniqueName index="8063" name="[Tabela2].[IDC].&amp;[134120]"/>
            <x15:cachedUniqueName index="8064" name="[Tabela2].[IDC].&amp;[135827]"/>
            <x15:cachedUniqueName index="8065" name="[Tabela2].[IDC].&amp;[141459]"/>
            <x15:cachedUniqueName index="8066" name="[Tabela2].[IDC].&amp;[141719]"/>
            <x15:cachedUniqueName index="8067" name="[Tabela2].[IDC].&amp;[141848]"/>
            <x15:cachedUniqueName index="8068" name="[Tabela2].[IDC].&amp;[145974]"/>
            <x15:cachedUniqueName index="8069" name="[Tabela2].[IDC].&amp;[146002]"/>
            <x15:cachedUniqueName index="8070" name="[Tabela2].[IDC].&amp;[146782]"/>
            <x15:cachedUniqueName index="8071" name="[Tabela2].[IDC].&amp;[147697]"/>
            <x15:cachedUniqueName index="8072" name="[Tabela2].[IDC].&amp;[149819]"/>
            <x15:cachedUniqueName index="8073" name="[Tabela2].[IDC].&amp;[151840]"/>
            <x15:cachedUniqueName index="8074" name="[Tabela2].[IDC].&amp;[152524]"/>
            <x15:cachedUniqueName index="8075" name="[Tabela2].[IDC].&amp;[152697]"/>
            <x15:cachedUniqueName index="8076" name="[Tabela2].[IDC].&amp;[154927]"/>
            <x15:cachedUniqueName index="8077" name="[Tabela2].[IDC].&amp;[158895]"/>
            <x15:cachedUniqueName index="8078" name="[Tabela2].[IDC].&amp;[159244]"/>
            <x15:cachedUniqueName index="8079" name="[Tabela2].[IDC].&amp;[162206]"/>
            <x15:cachedUniqueName index="8080" name="[Tabela2].[IDC].&amp;[164106]"/>
            <x15:cachedUniqueName index="8081" name="[Tabela2].[IDC].&amp;[165103]"/>
            <x15:cachedUniqueName index="8082" name="[Tabela2].[IDC].&amp;[166366]"/>
            <x15:cachedUniqueName index="8083" name="[Tabela2].[IDC].&amp;[167536]"/>
            <x15:cachedUniqueName index="8084" name="[Tabela2].[IDC].&amp;[167972]"/>
            <x15:cachedUniqueName index="8085" name="[Tabela2].[IDC].&amp;[168674]"/>
            <x15:cachedUniqueName index="8086" name="[Tabela2].[IDC].&amp;[168888]"/>
            <x15:cachedUniqueName index="8087" name="[Tabela2].[IDC].&amp;[169109]"/>
            <x15:cachedUniqueName index="8088" name="[Tabela2].[IDC].&amp;[169619]"/>
            <x15:cachedUniqueName index="8089" name="[Tabela2].[IDC].&amp;[169789]"/>
            <x15:cachedUniqueName index="8090" name="[Tabela2].[IDC].&amp;[170174]"/>
            <x15:cachedUniqueName index="8091" name="[Tabela2].[IDC].&amp;[170182]"/>
            <x15:cachedUniqueName index="8092" name="[Tabela2].[IDC].&amp;[170218]"/>
            <x15:cachedUniqueName index="8093" name="[Tabela2].[IDC].&amp;[170871]"/>
            <x15:cachedUniqueName index="8094" name="[Tabela2].[IDC].&amp;[171343]"/>
            <x15:cachedUniqueName index="8095" name="[Tabela2].[IDC].&amp;[172114]"/>
            <x15:cachedUniqueName index="8096" name="[Tabela2].[IDC].&amp;[172610]"/>
            <x15:cachedUniqueName index="8097" name="[Tabela2].[IDC].&amp;[172611]"/>
            <x15:cachedUniqueName index="8098" name="[Tabela2].[IDC].&amp;[173883]"/>
            <x15:cachedUniqueName index="8099" name="[Tabela2].[IDC].&amp;[174019]"/>
            <x15:cachedUniqueName index="8100" name="[Tabela2].[IDC].&amp;[174328]"/>
            <x15:cachedUniqueName index="8101" name="[Tabela2].[IDC].&amp;[174343]"/>
            <x15:cachedUniqueName index="8102" name="[Tabela2].[IDC].&amp;[175248]"/>
            <x15:cachedUniqueName index="8103" name="[Tabela2].[IDC].&amp;[175392]"/>
            <x15:cachedUniqueName index="8104" name="[Tabela2].[IDC].&amp;[175458]"/>
            <x15:cachedUniqueName index="8105" name="[Tabela2].[IDC].&amp;[175661]"/>
            <x15:cachedUniqueName index="8106" name="[Tabela2].[IDC].&amp;[176072]"/>
            <x15:cachedUniqueName index="8107" name="[Tabela2].[IDC].&amp;[176369]"/>
            <x15:cachedUniqueName index="8108" name="[Tabela2].[IDC].&amp;[176612]"/>
            <x15:cachedUniqueName index="8109" name="[Tabela2].[IDC].&amp;[176773]"/>
            <x15:cachedUniqueName index="8110" name="[Tabela2].[IDC].&amp;[176969]"/>
            <x15:cachedUniqueName index="8111" name="[Tabela2].[IDC].&amp;[177624]"/>
            <x15:cachedUniqueName index="8112" name="[Tabela2].[IDC].&amp;[178010]"/>
            <x15:cachedUniqueName index="8113" name="[Tabela2].[IDC].&amp;[178198]"/>
            <x15:cachedUniqueName index="8114" name="[Tabela2].[IDC].&amp;[178215]"/>
            <x15:cachedUniqueName index="8115" name="[Tabela2].[IDC].&amp;[178250]"/>
            <x15:cachedUniqueName index="8116" name="[Tabela2].[IDC].&amp;[178337]"/>
            <x15:cachedUniqueName index="8117" name="[Tabela2].[IDC].&amp;[178438]"/>
            <x15:cachedUniqueName index="8118" name="[Tabela2].[IDC].&amp;[178605]"/>
            <x15:cachedUniqueName index="8119" name="[Tabela2].[IDC].&amp;[178712]"/>
            <x15:cachedUniqueName index="8120" name="[Tabela2].[IDC].&amp;[179754]"/>
            <x15:cachedUniqueName index="8121" name="[Tabela2].[IDC].&amp;[179876]"/>
            <x15:cachedUniqueName index="8122" name="[Tabela2].[IDC].&amp;[180193]"/>
            <x15:cachedUniqueName index="8123" name="[Tabela2].[IDC].&amp;[180384]"/>
            <x15:cachedUniqueName index="8124" name="[Tabela2].[IDC].&amp;[180414]"/>
            <x15:cachedUniqueName index="8125" name="[Tabela2].[IDC].&amp;[180542]"/>
            <x15:cachedUniqueName index="8126" name="[Tabela2].[IDC].&amp;[180554]"/>
            <x15:cachedUniqueName index="8127" name="[Tabela2].[IDC].&amp;[181137]"/>
            <x15:cachedUniqueName index="8128" name="[Tabela2].[IDC].&amp;[181155]"/>
            <x15:cachedUniqueName index="8129" name="[Tabela2].[IDC].&amp;[181539]"/>
            <x15:cachedUniqueName index="8130" name="[Tabela2].[IDC].&amp;[181558]"/>
            <x15:cachedUniqueName index="8131" name="[Tabela2].[IDC].&amp;[181732]"/>
            <x15:cachedUniqueName index="8132" name="[Tabela2].[IDC].&amp;[181749]"/>
            <x15:cachedUniqueName index="8133" name="[Tabela2].[IDC].&amp;[181761]"/>
            <x15:cachedUniqueName index="8134" name="[Tabela2].[IDC].&amp;[181893]"/>
            <x15:cachedUniqueName index="8135" name="[Tabela2].[IDC].&amp;[181949]"/>
            <x15:cachedUniqueName index="8136" name="[Tabela2].[IDC].&amp;[182354]"/>
            <x15:cachedUniqueName index="8137" name="[Tabela2].[IDC].&amp;[182355]"/>
            <x15:cachedUniqueName index="8138" name="[Tabela2].[IDC].&amp;[182583]"/>
            <x15:cachedUniqueName index="8139" name="[Tabela2].[IDC].&amp;[182712]"/>
            <x15:cachedUniqueName index="8140" name="[Tabela2].[IDC].&amp;[182818]"/>
            <x15:cachedUniqueName index="8141" name="[Tabela2].[IDC].&amp;[183239]"/>
            <x15:cachedUniqueName index="8142" name="[Tabela2].[IDC].&amp;[183471]"/>
            <x15:cachedUniqueName index="8143" name="[Tabela2].[IDC].&amp;[183493]"/>
            <x15:cachedUniqueName index="8144" name="[Tabela2].[IDC].&amp;[183565]"/>
            <x15:cachedUniqueName index="8145" name="[Tabela2].[IDC].&amp;[183587]"/>
            <x15:cachedUniqueName index="8146" name="[Tabela2].[IDC].&amp;[183859]"/>
            <x15:cachedUniqueName index="8147" name="[Tabela2].[IDC].&amp;[183867]"/>
            <x15:cachedUniqueName index="8148" name="[Tabela2].[IDC].&amp;[183945]"/>
            <x15:cachedUniqueName index="8149" name="[Tabela2].[IDC].&amp;[183976]"/>
            <x15:cachedUniqueName index="8150" name="[Tabela2].[IDC].&amp;[184117]"/>
            <x15:cachedUniqueName index="8151" name="[Tabela2].[IDC].&amp;[184435]"/>
            <x15:cachedUniqueName index="8152" name="[Tabela2].[IDC].&amp;[184543]"/>
            <x15:cachedUniqueName index="8153" name="[Tabela2].[IDC].&amp;[184596]"/>
            <x15:cachedUniqueName index="8154" name="[Tabela2].[IDC].&amp;[185802]"/>
            <x15:cachedUniqueName index="8155" name="[Tabela2].[IDC].&amp;[186047]"/>
            <x15:cachedUniqueName index="8156" name="[Tabela2].[IDC].&amp;[186065]"/>
            <x15:cachedUniqueName index="8157" name="[Tabela2].[IDC].&amp;[186822]"/>
            <x15:cachedUniqueName index="8158" name="[Tabela2].[IDC].&amp;[187652]"/>
            <x15:cachedUniqueName index="8159" name="[Tabela2].[IDC].&amp;[187674]"/>
            <x15:cachedUniqueName index="8160" name="[Tabela2].[IDC].&amp;[187733]"/>
            <x15:cachedUniqueName index="8161" name="[Tabela2].[IDC].&amp;[187937]"/>
            <x15:cachedUniqueName index="8162" name="[Tabela2].[IDC].&amp;[188074]"/>
            <x15:cachedUniqueName index="8163" name="[Tabela2].[IDC].&amp;[188084]"/>
            <x15:cachedUniqueName index="8164" name="[Tabela2].[IDC].&amp;[188108]"/>
            <x15:cachedUniqueName index="8165" name="[Tabela2].[IDC].&amp;[188307]"/>
            <x15:cachedUniqueName index="8166" name="[Tabela2].[IDC].&amp;[188803]"/>
            <x15:cachedUniqueName index="8167" name="[Tabela2].[IDC].&amp;[188984]"/>
            <x15:cachedUniqueName index="8168" name="[Tabela2].[IDC].&amp;[189004]"/>
            <x15:cachedUniqueName index="8169" name="[Tabela2].[IDC].&amp;[189153]"/>
            <x15:cachedUniqueName index="8170" name="[Tabela2].[IDC].&amp;[189603]"/>
            <x15:cachedUniqueName index="8171" name="[Tabela2].[IDC].&amp;[189669]"/>
            <x15:cachedUniqueName index="8172" name="[Tabela2].[IDC].&amp;[189671]"/>
            <x15:cachedUniqueName index="8173" name="[Tabela2].[IDC].&amp;[189713]"/>
            <x15:cachedUniqueName index="8174" name="[Tabela2].[IDC].&amp;[189760]"/>
            <x15:cachedUniqueName index="8175" name="[Tabela2].[IDC].&amp;[189762]"/>
            <x15:cachedUniqueName index="8176" name="[Tabela2].[IDC].&amp;[189772]"/>
            <x15:cachedUniqueName index="8177" name="[Tabela2].[IDC].&amp;[189841]"/>
            <x15:cachedUniqueName index="8178" name="[Tabela2].[IDC].&amp;[189979]"/>
            <x15:cachedUniqueName index="8179" name="[Tabela2].[IDC].&amp;[190027]"/>
            <x15:cachedUniqueName index="8180" name="[Tabela2].[IDC].&amp;[190134]"/>
            <x15:cachedUniqueName index="8181" name="[Tabela2].[IDC].&amp;[190207]"/>
            <x15:cachedUniqueName index="8182" name="[Tabela2].[IDC].&amp;[190336]"/>
            <x15:cachedUniqueName index="8183" name="[Tabela2].[IDC].&amp;[190687]"/>
            <x15:cachedUniqueName index="8184" name="[Tabela2].[IDC].&amp;[190799]"/>
            <x15:cachedUniqueName index="8185" name="[Tabela2].[IDC].&amp;[190805]"/>
            <x15:cachedUniqueName index="8186" name="[Tabela2].[IDC].&amp;[191029]"/>
            <x15:cachedUniqueName index="8187" name="[Tabela2].[IDC].&amp;[191367]"/>
            <x15:cachedUniqueName index="8188" name="[Tabela2].[IDC].&amp;[191476]"/>
            <x15:cachedUniqueName index="8189" name="[Tabela2].[IDC].&amp;[191502]"/>
            <x15:cachedUniqueName index="8190" name="[Tabela2].[IDC].&amp;[191701]"/>
            <x15:cachedUniqueName index="8191" name="[Tabela2].[IDC].&amp;[191780]"/>
            <x15:cachedUniqueName index="8192" name="[Tabela2].[IDC].&amp;[191974]"/>
            <x15:cachedUniqueName index="8193" name="[Tabela2].[IDC].&amp;[192164]"/>
            <x15:cachedUniqueName index="8194" name="[Tabela2].[IDC].&amp;[192177]"/>
            <x15:cachedUniqueName index="8195" name="[Tabela2].[IDC].&amp;[49265]"/>
            <x15:cachedUniqueName index="8196" name="[Tabela2].[IDC].&amp;[50544]"/>
            <x15:cachedUniqueName index="8197" name="[Tabela2].[IDC].&amp;[51189]"/>
            <x15:cachedUniqueName index="8198" name="[Tabela2].[IDC].&amp;[51725]"/>
            <x15:cachedUniqueName index="8199" name="[Tabela2].[IDC].&amp;[51891]"/>
            <x15:cachedUniqueName index="8200" name="[Tabela2].[IDC].&amp;[52001]"/>
            <x15:cachedUniqueName index="8201" name="[Tabela2].[IDC].&amp;[52510]"/>
            <x15:cachedUniqueName index="8202" name="[Tabela2].[IDC].&amp;[53137]"/>
            <x15:cachedUniqueName index="8203" name="[Tabela2].[IDC].&amp;[53484]"/>
            <x15:cachedUniqueName index="8204" name="[Tabela2].[IDC].&amp;[53531]"/>
            <x15:cachedUniqueName index="8205" name="[Tabela2].[IDC].&amp;[54372]"/>
            <x15:cachedUniqueName index="8206" name="[Tabela2].[IDC].&amp;[54512]"/>
            <x15:cachedUniqueName index="8207" name="[Tabela2].[IDC].&amp;[54625]"/>
            <x15:cachedUniqueName index="8208" name="[Tabela2].[IDC].&amp;[54753]"/>
            <x15:cachedUniqueName index="8209" name="[Tabela2].[IDC].&amp;[55005]"/>
            <x15:cachedUniqueName index="8210" name="[Tabela2].[IDC].&amp;[55384]"/>
            <x15:cachedUniqueName index="8211" name="[Tabela2].[IDC].&amp;[55580]"/>
            <x15:cachedUniqueName index="8212" name="[Tabela2].[IDC].&amp;[56992]"/>
            <x15:cachedUniqueName index="8213" name="[Tabela2].[IDC].&amp;[58463]"/>
            <x15:cachedUniqueName index="8214" name="[Tabela2].[IDC].&amp;[66486]"/>
            <x15:cachedUniqueName index="8215" name="[Tabela2].[IDC].&amp;[72688]"/>
            <x15:cachedUniqueName index="8216" name="[Tabela2].[IDC].&amp;[76021]"/>
            <x15:cachedUniqueName index="8217" name="[Tabela2].[IDC].&amp;[77034]"/>
            <x15:cachedUniqueName index="8218" name="[Tabela2].[IDC].&amp;[77228]"/>
            <x15:cachedUniqueName index="8219" name="[Tabela2].[IDC].&amp;[78784]"/>
            <x15:cachedUniqueName index="8220" name="[Tabela2].[IDC].&amp;[82003]"/>
            <x15:cachedUniqueName index="8221" name="[Tabela2].[IDC].&amp;[85489]"/>
            <x15:cachedUniqueName index="8222" name="[Tabela2].[IDC].&amp;[90396]"/>
            <x15:cachedUniqueName index="8223" name="[Tabela2].[IDC].&amp;[91297]"/>
            <x15:cachedUniqueName index="8224" name="[Tabela2].[IDC].&amp;[91437]"/>
            <x15:cachedUniqueName index="8225" name="[Tabela2].[IDC].&amp;[97765]"/>
            <x15:cachedUniqueName index="8226" name="[Tabela2].[IDC].&amp;[100402]"/>
            <x15:cachedUniqueName index="8227" name="[Tabela2].[IDC].&amp;[103213]"/>
            <x15:cachedUniqueName index="8228" name="[Tabela2].[IDC].&amp;[104396]"/>
            <x15:cachedUniqueName index="8229" name="[Tabela2].[IDC].&amp;[104836]"/>
            <x15:cachedUniqueName index="8230" name="[Tabela2].[IDC].&amp;[107840]"/>
            <x15:cachedUniqueName index="8231" name="[Tabela2].[IDC].&amp;[108961]"/>
            <x15:cachedUniqueName index="8232" name="[Tabela2].[IDC].&amp;[109368]"/>
            <x15:cachedUniqueName index="8233" name="[Tabela2].[IDC].&amp;[109590]"/>
            <x15:cachedUniqueName index="8234" name="[Tabela2].[IDC].&amp;[110107]"/>
            <x15:cachedUniqueName index="8235" name="[Tabela2].[IDC].&amp;[111305]"/>
            <x15:cachedUniqueName index="8236" name="[Tabela2].[IDC].&amp;[112304]"/>
            <x15:cachedUniqueName index="8237" name="[Tabela2].[IDC].&amp;[114457]"/>
            <x15:cachedUniqueName index="8238" name="[Tabela2].[IDC].&amp;[114470]"/>
            <x15:cachedUniqueName index="8239" name="[Tabela2].[IDC].&amp;[114807]"/>
            <x15:cachedUniqueName index="8240" name="[Tabela2].[IDC].&amp;[115857]"/>
            <x15:cachedUniqueName index="8241" name="[Tabela2].[IDC].&amp;[117246]"/>
            <x15:cachedUniqueName index="8242" name="[Tabela2].[IDC].&amp;[117547]"/>
            <x15:cachedUniqueName index="8243" name="[Tabela2].[IDC].&amp;[117628]"/>
            <x15:cachedUniqueName index="8244" name="[Tabela2].[IDC].&amp;[122466]"/>
            <x15:cachedUniqueName index="8245" name="[Tabela2].[IDC].&amp;[122895]"/>
            <x15:cachedUniqueName index="8246" name="[Tabela2].[IDC].&amp;[122940]"/>
            <x15:cachedUniqueName index="8247" name="[Tabela2].[IDC].&amp;[124521]"/>
            <x15:cachedUniqueName index="8248" name="[Tabela2].[IDC].&amp;[124835]"/>
            <x15:cachedUniqueName index="8249" name="[Tabela2].[IDC].&amp;[125127]"/>
            <x15:cachedUniqueName index="8250" name="[Tabela2].[IDC].&amp;[126431]"/>
            <x15:cachedUniqueName index="8251" name="[Tabela2].[IDC].&amp;[128984]"/>
            <x15:cachedUniqueName index="8252" name="[Tabela2].[IDC].&amp;[133222]"/>
            <x15:cachedUniqueName index="8253" name="[Tabela2].[IDC].&amp;[135453]"/>
            <x15:cachedUniqueName index="8254" name="[Tabela2].[IDC].&amp;[136341]"/>
            <x15:cachedUniqueName index="8255" name="[Tabela2].[IDC].&amp;[138131]"/>
            <x15:cachedUniqueName index="8256" name="[Tabela2].[IDC].&amp;[138612]"/>
            <x15:cachedUniqueName index="8257" name="[Tabela2].[IDC].&amp;[139266]"/>
            <x15:cachedUniqueName index="8258" name="[Tabela2].[IDC].&amp;[140388]"/>
            <x15:cachedUniqueName index="8259" name="[Tabela2].[IDC].&amp;[140764]"/>
            <x15:cachedUniqueName index="8260" name="[Tabela2].[IDC].&amp;[141002]"/>
            <x15:cachedUniqueName index="8261" name="[Tabela2].[IDC].&amp;[142547]"/>
            <x15:cachedUniqueName index="8262" name="[Tabela2].[IDC].&amp;[143202]"/>
            <x15:cachedUniqueName index="8263" name="[Tabela2].[IDC].&amp;[143883]"/>
            <x15:cachedUniqueName index="8264" name="[Tabela2].[IDC].&amp;[144026]"/>
            <x15:cachedUniqueName index="8265" name="[Tabela2].[IDC].&amp;[144698]"/>
            <x15:cachedUniqueName index="8266" name="[Tabela2].[IDC].&amp;[144763]"/>
            <x15:cachedUniqueName index="8267" name="[Tabela2].[IDC].&amp;[153780]"/>
            <x15:cachedUniqueName index="8268" name="[Tabela2].[IDC].&amp;[154193]"/>
            <x15:cachedUniqueName index="8269" name="[Tabela2].[IDC].&amp;[154426]"/>
            <x15:cachedUniqueName index="8270" name="[Tabela2].[IDC].&amp;[158884]"/>
            <x15:cachedUniqueName index="8271" name="[Tabela2].[IDC].&amp;[159978]"/>
            <x15:cachedUniqueName index="8272" name="[Tabela2].[IDC].&amp;[161080]"/>
            <x15:cachedUniqueName index="8273" name="[Tabela2].[IDC].&amp;[161295]"/>
            <x15:cachedUniqueName index="8274" name="[Tabela2].[IDC].&amp;[166459]"/>
            <x15:cachedUniqueName index="8275" name="[Tabela2].[IDC].&amp;[167938]"/>
            <x15:cachedUniqueName index="8276" name="[Tabela2].[IDC].&amp;[168254]"/>
            <x15:cachedUniqueName index="8277" name="[Tabela2].[IDC].&amp;[168786]"/>
            <x15:cachedUniqueName index="8278" name="[Tabela2].[IDC].&amp;[169433]"/>
            <x15:cachedUniqueName index="8279" name="[Tabela2].[IDC].&amp;[169458]"/>
            <x15:cachedUniqueName index="8280" name="[Tabela2].[IDC].&amp;[169887]"/>
            <x15:cachedUniqueName index="8281" name="[Tabela2].[IDC].&amp;[170427]"/>
            <x15:cachedUniqueName index="8282" name="[Tabela2].[IDC].&amp;[170550]"/>
            <x15:cachedUniqueName index="8283" name="[Tabela2].[IDC].&amp;[170649]"/>
            <x15:cachedUniqueName index="8284" name="[Tabela2].[IDC].&amp;[170776]"/>
            <x15:cachedUniqueName index="8285" name="[Tabela2].[IDC].&amp;[170798]"/>
            <x15:cachedUniqueName index="8286" name="[Tabela2].[IDC].&amp;[170885]"/>
            <x15:cachedUniqueName index="8287" name="[Tabela2].[IDC].&amp;[170980]"/>
            <x15:cachedUniqueName index="8288" name="[Tabela2].[IDC].&amp;[171130]"/>
            <x15:cachedUniqueName index="8289" name="[Tabela2].[IDC].&amp;[171479]"/>
            <x15:cachedUniqueName index="8290" name="[Tabela2].[IDC].&amp;[172289]"/>
            <x15:cachedUniqueName index="8291" name="[Tabela2].[IDC].&amp;[173657]"/>
            <x15:cachedUniqueName index="8292" name="[Tabela2].[IDC].&amp;[173951]"/>
            <x15:cachedUniqueName index="8293" name="[Tabela2].[IDC].&amp;[173979]"/>
            <x15:cachedUniqueName index="8294" name="[Tabela2].[IDC].&amp;[173989]"/>
            <x15:cachedUniqueName index="8295" name="[Tabela2].[IDC].&amp;[174189]"/>
            <x15:cachedUniqueName index="8296" name="[Tabela2].[IDC].&amp;[175881]"/>
            <x15:cachedUniqueName index="8297" name="[Tabela2].[IDC].&amp;[176311]"/>
            <x15:cachedUniqueName index="8298" name="[Tabela2].[IDC].&amp;[176525]"/>
            <x15:cachedUniqueName index="8299" name="[Tabela2].[IDC].&amp;[177058]"/>
            <x15:cachedUniqueName index="8300" name="[Tabela2].[IDC].&amp;[177104]"/>
            <x15:cachedUniqueName index="8301" name="[Tabela2].[IDC].&amp;[177184]"/>
            <x15:cachedUniqueName index="8302" name="[Tabela2].[IDC].&amp;[177817]"/>
            <x15:cachedUniqueName index="8303" name="[Tabela2].[IDC].&amp;[177858]"/>
            <x15:cachedUniqueName index="8304" name="[Tabela2].[IDC].&amp;[178154]"/>
            <x15:cachedUniqueName index="8305" name="[Tabela2].[IDC].&amp;[178296]"/>
            <x15:cachedUniqueName index="8306" name="[Tabela2].[IDC].&amp;[178542]"/>
            <x15:cachedUniqueName index="8307" name="[Tabela2].[IDC].&amp;[178782]"/>
            <x15:cachedUniqueName index="8308" name="[Tabela2].[IDC].&amp;[178969]"/>
            <x15:cachedUniqueName index="8309" name="[Tabela2].[IDC].&amp;[179705]"/>
            <x15:cachedUniqueName index="8310" name="[Tabela2].[IDC].&amp;[180977]"/>
            <x15:cachedUniqueName index="8311" name="[Tabela2].[IDC].&amp;[181302]"/>
            <x15:cachedUniqueName index="8312" name="[Tabela2].[IDC].&amp;[181326]"/>
            <x15:cachedUniqueName index="8313" name="[Tabela2].[IDC].&amp;[181369]"/>
            <x15:cachedUniqueName index="8314" name="[Tabela2].[IDC].&amp;[181727]"/>
            <x15:cachedUniqueName index="8315" name="[Tabela2].[IDC].&amp;[181845]"/>
            <x15:cachedUniqueName index="8316" name="[Tabela2].[IDC].&amp;[181967]"/>
            <x15:cachedUniqueName index="8317" name="[Tabela2].[IDC].&amp;[183310]"/>
            <x15:cachedUniqueName index="8318" name="[Tabela2].[IDC].&amp;[183341]"/>
            <x15:cachedUniqueName index="8319" name="[Tabela2].[IDC].&amp;[183347]"/>
            <x15:cachedUniqueName index="8320" name="[Tabela2].[IDC].&amp;[183460]"/>
            <x15:cachedUniqueName index="8321" name="[Tabela2].[IDC].&amp;[183673]"/>
            <x15:cachedUniqueName index="8322" name="[Tabela2].[IDC].&amp;[184152]"/>
            <x15:cachedUniqueName index="8323" name="[Tabela2].[IDC].&amp;[184505]"/>
            <x15:cachedUniqueName index="8324" name="[Tabela2].[IDC].&amp;[184921]"/>
            <x15:cachedUniqueName index="8325" name="[Tabela2].[IDC].&amp;[185590]"/>
            <x15:cachedUniqueName index="8326" name="[Tabela2].[IDC].&amp;[185782]"/>
            <x15:cachedUniqueName index="8327" name="[Tabela2].[IDC].&amp;[186232]"/>
            <x15:cachedUniqueName index="8328" name="[Tabela2].[IDC].&amp;[186543]"/>
            <x15:cachedUniqueName index="8329" name="[Tabela2].[IDC].&amp;[186547]"/>
            <x15:cachedUniqueName index="8330" name="[Tabela2].[IDC].&amp;[186588]"/>
            <x15:cachedUniqueName index="8331" name="[Tabela2].[IDC].&amp;[186608]"/>
            <x15:cachedUniqueName index="8332" name="[Tabela2].[IDC].&amp;[186717]"/>
            <x15:cachedUniqueName index="8333" name="[Tabela2].[IDC].&amp;[186792]"/>
            <x15:cachedUniqueName index="8334" name="[Tabela2].[IDC].&amp;[186830]"/>
            <x15:cachedUniqueName index="8335" name="[Tabela2].[IDC].&amp;[186868]"/>
            <x15:cachedUniqueName index="8336" name="[Tabela2].[IDC].&amp;[186919]"/>
            <x15:cachedUniqueName index="8337" name="[Tabela2].[IDC].&amp;[187416]"/>
            <x15:cachedUniqueName index="8338" name="[Tabela2].[IDC].&amp;[188704]"/>
            <x15:cachedUniqueName index="8339" name="[Tabela2].[IDC].&amp;[188733]"/>
            <x15:cachedUniqueName index="8340" name="[Tabela2].[IDC].&amp;[188848]"/>
            <x15:cachedUniqueName index="8341" name="[Tabela2].[IDC].&amp;[189238]"/>
            <x15:cachedUniqueName index="8342" name="[Tabela2].[IDC].&amp;[189246]"/>
            <x15:cachedUniqueName index="8343" name="[Tabela2].[IDC].&amp;[189290]"/>
            <x15:cachedUniqueName index="8344" name="[Tabela2].[IDC].&amp;[189292]"/>
            <x15:cachedUniqueName index="8345" name="[Tabela2].[IDC].&amp;[190066]"/>
            <x15:cachedUniqueName index="8346" name="[Tabela2].[IDC].&amp;[190118]"/>
            <x15:cachedUniqueName index="8347" name="[Tabela2].[IDC].&amp;[190679]"/>
            <x15:cachedUniqueName index="8348" name="[Tabela2].[IDC].&amp;[190720]"/>
            <x15:cachedUniqueName index="8349" name="[Tabela2].[IDC].&amp;[190990]"/>
            <x15:cachedUniqueName index="8350" name="[Tabela2].[IDC].&amp;[191345]"/>
            <x15:cachedUniqueName index="8351" name="[Tabela2].[IDC].&amp;[191520]"/>
            <x15:cachedUniqueName index="8352" name="[Tabela2].[IDC].&amp;[191584]"/>
            <x15:cachedUniqueName index="8353" name="[Tabela2].[IDC].&amp;[191597]"/>
            <x15:cachedUniqueName index="8354" name="[Tabela2].[IDC].&amp;[191791]"/>
            <x15:cachedUniqueName index="8355" name="[Tabela2].[IDC].&amp;[192064]"/>
            <x15:cachedUniqueName index="8356" name="[Tabela2].[IDC].&amp;[49411]"/>
            <x15:cachedUniqueName index="8357" name="[Tabela2].[IDC].&amp;[50537]"/>
            <x15:cachedUniqueName index="8358" name="[Tabela2].[IDC].&amp;[54340]"/>
            <x15:cachedUniqueName index="8359" name="[Tabela2].[IDC].&amp;[54763]"/>
            <x15:cachedUniqueName index="8360" name="[Tabela2].[IDC].&amp;[56882]"/>
            <x15:cachedUniqueName index="8361" name="[Tabela2].[IDC].&amp;[57202]"/>
            <x15:cachedUniqueName index="8362" name="[Tabela2].[IDC].&amp;[62191]"/>
            <x15:cachedUniqueName index="8363" name="[Tabela2].[IDC].&amp;[68936]"/>
            <x15:cachedUniqueName index="8364" name="[Tabela2].[IDC].&amp;[70901]"/>
            <x15:cachedUniqueName index="8365" name="[Tabela2].[IDC].&amp;[74906]"/>
            <x15:cachedUniqueName index="8366" name="[Tabela2].[IDC].&amp;[76089]"/>
            <x15:cachedUniqueName index="8367" name="[Tabela2].[IDC].&amp;[77283]"/>
            <x15:cachedUniqueName index="8368" name="[Tabela2].[IDC].&amp;[79690]"/>
            <x15:cachedUniqueName index="8369" name="[Tabela2].[IDC].&amp;[79692]"/>
            <x15:cachedUniqueName index="8370" name="[Tabela2].[IDC].&amp;[79993]"/>
            <x15:cachedUniqueName index="8371" name="[Tabela2].[IDC].&amp;[80468]"/>
            <x15:cachedUniqueName index="8372" name="[Tabela2].[IDC].&amp;[81093]"/>
            <x15:cachedUniqueName index="8373" name="[Tabela2].[IDC].&amp;[81795]"/>
            <x15:cachedUniqueName index="8374" name="[Tabela2].[IDC].&amp;[81875]"/>
            <x15:cachedUniqueName index="8375" name="[Tabela2].[IDC].&amp;[87428]"/>
            <x15:cachedUniqueName index="8376" name="[Tabela2].[IDC].&amp;[91678]"/>
            <x15:cachedUniqueName index="8377" name="[Tabela2].[IDC].&amp;[99987]"/>
            <x15:cachedUniqueName index="8378" name="[Tabela2].[IDC].&amp;[108494]"/>
            <x15:cachedUniqueName index="8379" name="[Tabela2].[IDC].&amp;[108944]"/>
            <x15:cachedUniqueName index="8380" name="[Tabela2].[IDC].&amp;[109587]"/>
            <x15:cachedUniqueName index="8381" name="[Tabela2].[IDC].&amp;[110132]"/>
            <x15:cachedUniqueName index="8382" name="[Tabela2].[IDC].&amp;[117583]"/>
            <x15:cachedUniqueName index="8383" name="[Tabela2].[IDC].&amp;[118041]"/>
            <x15:cachedUniqueName index="8384" name="[Tabela2].[IDC].&amp;[122081]"/>
            <x15:cachedUniqueName index="8385" name="[Tabela2].[IDC].&amp;[122619]"/>
            <x15:cachedUniqueName index="8386" name="[Tabela2].[IDC].&amp;[127176]"/>
            <x15:cachedUniqueName index="8387" name="[Tabela2].[IDC].&amp;[129709]"/>
            <x15:cachedUniqueName index="8388" name="[Tabela2].[IDC].&amp;[129789]"/>
            <x15:cachedUniqueName index="8389" name="[Tabela2].[IDC].&amp;[130201]"/>
            <x15:cachedUniqueName index="8390" name="[Tabela2].[IDC].&amp;[131069]"/>
            <x15:cachedUniqueName index="8391" name="[Tabela2].[IDC].&amp;[131520]"/>
            <x15:cachedUniqueName index="8392" name="[Tabela2].[IDC].&amp;[133930]"/>
            <x15:cachedUniqueName index="8393" name="[Tabela2].[IDC].&amp;[134972]"/>
            <x15:cachedUniqueName index="8394" name="[Tabela2].[IDC].&amp;[135050]"/>
            <x15:cachedUniqueName index="8395" name="[Tabela2].[IDC].&amp;[136902]"/>
            <x15:cachedUniqueName index="8396" name="[Tabela2].[IDC].&amp;[137299]"/>
            <x15:cachedUniqueName index="8397" name="[Tabela2].[IDC].&amp;[137770]"/>
            <x15:cachedUniqueName index="8398" name="[Tabela2].[IDC].&amp;[137805]"/>
            <x15:cachedUniqueName index="8399" name="[Tabela2].[IDC].&amp;[138179]"/>
            <x15:cachedUniqueName index="8400" name="[Tabela2].[IDC].&amp;[139544]"/>
            <x15:cachedUniqueName index="8401" name="[Tabela2].[IDC].&amp;[139720]"/>
            <x15:cachedUniqueName index="8402" name="[Tabela2].[IDC].&amp;[140220]"/>
            <x15:cachedUniqueName index="8403" name="[Tabela2].[IDC].&amp;[140442]"/>
            <x15:cachedUniqueName index="8404" name="[Tabela2].[IDC].&amp;[144671]"/>
            <x15:cachedUniqueName index="8405" name="[Tabela2].[IDC].&amp;[145005]"/>
            <x15:cachedUniqueName index="8406" name="[Tabela2].[IDC].&amp;[146028]"/>
            <x15:cachedUniqueName index="8407" name="[Tabela2].[IDC].&amp;[147727]"/>
            <x15:cachedUniqueName index="8408" name="[Tabela2].[IDC].&amp;[147978]"/>
            <x15:cachedUniqueName index="8409" name="[Tabela2].[IDC].&amp;[148247]"/>
            <x15:cachedUniqueName index="8410" name="[Tabela2].[IDC].&amp;[148311]"/>
            <x15:cachedUniqueName index="8411" name="[Tabela2].[IDC].&amp;[148312]"/>
            <x15:cachedUniqueName index="8412" name="[Tabela2].[IDC].&amp;[148401]"/>
            <x15:cachedUniqueName index="8413" name="[Tabela2].[IDC].&amp;[149191]"/>
            <x15:cachedUniqueName index="8414" name="[Tabela2].[IDC].&amp;[152498]"/>
            <x15:cachedUniqueName index="8415" name="[Tabela2].[IDC].&amp;[153749]"/>
            <x15:cachedUniqueName index="8416" name="[Tabela2].[IDC].&amp;[153801]"/>
            <x15:cachedUniqueName index="8417" name="[Tabela2].[IDC].&amp;[154048]"/>
            <x15:cachedUniqueName index="8418" name="[Tabela2].[IDC].&amp;[154122]"/>
            <x15:cachedUniqueName index="8419" name="[Tabela2].[IDC].&amp;[155211]"/>
            <x15:cachedUniqueName index="8420" name="[Tabela2].[IDC].&amp;[157319]"/>
            <x15:cachedUniqueName index="8421" name="[Tabela2].[IDC].&amp;[157378]"/>
            <x15:cachedUniqueName index="8422" name="[Tabela2].[IDC].&amp;[158690]"/>
            <x15:cachedUniqueName index="8423" name="[Tabela2].[IDC].&amp;[158704]"/>
            <x15:cachedUniqueName index="8424" name="[Tabela2].[IDC].&amp;[164158]"/>
            <x15:cachedUniqueName index="8425" name="[Tabela2].[IDC].&amp;[164408]"/>
            <x15:cachedUniqueName index="8426" name="[Tabela2].[IDC].&amp;[165427]"/>
            <x15:cachedUniqueName index="8427" name="[Tabela2].[IDC].&amp;[165792]"/>
            <x15:cachedUniqueName index="8428" name="[Tabela2].[IDC].&amp;[166870]"/>
            <x15:cachedUniqueName index="8429" name="[Tabela2].[IDC].&amp;[167285]"/>
            <x15:cachedUniqueName index="8430" name="[Tabela2].[IDC].&amp;[167887]"/>
            <x15:cachedUniqueName index="8431" name="[Tabela2].[IDC].&amp;[168775]"/>
            <x15:cachedUniqueName index="8432" name="[Tabela2].[IDC].&amp;[169358]"/>
            <x15:cachedUniqueName index="8433" name="[Tabela2].[IDC].&amp;[169555]"/>
            <x15:cachedUniqueName index="8434" name="[Tabela2].[IDC].&amp;[169707]"/>
            <x15:cachedUniqueName index="8435" name="[Tabela2].[IDC].&amp;[169745]"/>
            <x15:cachedUniqueName index="8436" name="[Tabela2].[IDC].&amp;[170540]"/>
            <x15:cachedUniqueName index="8437" name="[Tabela2].[IDC].&amp;[170985]"/>
            <x15:cachedUniqueName index="8438" name="[Tabela2].[IDC].&amp;[170990]"/>
            <x15:cachedUniqueName index="8439" name="[Tabela2].[IDC].&amp;[171049]"/>
            <x15:cachedUniqueName index="8440" name="[Tabela2].[IDC].&amp;[171118]"/>
            <x15:cachedUniqueName index="8441" name="[Tabela2].[IDC].&amp;[171119]"/>
            <x15:cachedUniqueName index="8442" name="[Tabela2].[IDC].&amp;[171223]"/>
            <x15:cachedUniqueName index="8443" name="[Tabela2].[IDC].&amp;[171619]"/>
            <x15:cachedUniqueName index="8444" name="[Tabela2].[IDC].&amp;[171636]"/>
            <x15:cachedUniqueName index="8445" name="[Tabela2].[IDC].&amp;[171882]"/>
            <x15:cachedUniqueName index="8446" name="[Tabela2].[IDC].&amp;[171904]"/>
            <x15:cachedUniqueName index="8447" name="[Tabela2].[IDC].&amp;[172356]"/>
            <x15:cachedUniqueName index="8448" name="[Tabela2].[IDC].&amp;[173621]"/>
            <x15:cachedUniqueName index="8449" name="[Tabela2].[IDC].&amp;[173637]"/>
            <x15:cachedUniqueName index="8450" name="[Tabela2].[IDC].&amp;[173639]"/>
            <x15:cachedUniqueName index="8451" name="[Tabela2].[IDC].&amp;[174173]"/>
            <x15:cachedUniqueName index="8452" name="[Tabela2].[IDC].&amp;[175966]"/>
            <x15:cachedUniqueName index="8453" name="[Tabela2].[IDC].&amp;[176000]"/>
            <x15:cachedUniqueName index="8454" name="[Tabela2].[IDC].&amp;[176318]"/>
            <x15:cachedUniqueName index="8455" name="[Tabela2].[IDC].&amp;[176798]"/>
            <x15:cachedUniqueName index="8456" name="[Tabela2].[IDC].&amp;[176940]"/>
            <x15:cachedUniqueName index="8457" name="[Tabela2].[IDC].&amp;[177019]"/>
            <x15:cachedUniqueName index="8458" name="[Tabela2].[IDC].&amp;[177047]"/>
            <x15:cachedUniqueName index="8459" name="[Tabela2].[IDC].&amp;[177326]"/>
            <x15:cachedUniqueName index="8460" name="[Tabela2].[IDC].&amp;[177369]"/>
            <x15:cachedUniqueName index="8461" name="[Tabela2].[IDC].&amp;[177476]"/>
            <x15:cachedUniqueName index="8462" name="[Tabela2].[IDC].&amp;[177879]"/>
            <x15:cachedUniqueName index="8463" name="[Tabela2].[IDC].&amp;[178317]"/>
            <x15:cachedUniqueName index="8464" name="[Tabela2].[IDC].&amp;[178456]"/>
            <x15:cachedUniqueName index="8465" name="[Tabela2].[IDC].&amp;[178483]"/>
            <x15:cachedUniqueName index="8466" name="[Tabela2].[IDC].&amp;[178552]"/>
            <x15:cachedUniqueName index="8467" name="[Tabela2].[IDC].&amp;[178593]"/>
            <x15:cachedUniqueName index="8468" name="[Tabela2].[IDC].&amp;[178661]"/>
            <x15:cachedUniqueName index="8469" name="[Tabela2].[IDC].&amp;[179044]"/>
            <x15:cachedUniqueName index="8470" name="[Tabela2].[IDC].&amp;[179421]"/>
            <x15:cachedUniqueName index="8471" name="[Tabela2].[IDC].&amp;[179851]"/>
            <x15:cachedUniqueName index="8472" name="[Tabela2].[IDC].&amp;[180716]"/>
            <x15:cachedUniqueName index="8473" name="[Tabela2].[IDC].&amp;[181068]"/>
            <x15:cachedUniqueName index="8474" name="[Tabela2].[IDC].&amp;[181320]"/>
            <x15:cachedUniqueName index="8475" name="[Tabela2].[IDC].&amp;[181368]"/>
            <x15:cachedUniqueName index="8476" name="[Tabela2].[IDC].&amp;[181388]"/>
            <x15:cachedUniqueName index="8477" name="[Tabela2].[IDC].&amp;[181556]"/>
            <x15:cachedUniqueName index="8478" name="[Tabela2].[IDC].&amp;[181642]"/>
            <x15:cachedUniqueName index="8479" name="[Tabela2].[IDC].&amp;[181656]"/>
            <x15:cachedUniqueName index="8480" name="[Tabela2].[IDC].&amp;[181659]"/>
            <x15:cachedUniqueName index="8481" name="[Tabela2].[IDC].&amp;[181678]"/>
            <x15:cachedUniqueName index="8482" name="[Tabela2].[IDC].&amp;[181860]"/>
            <x15:cachedUniqueName index="8483" name="[Tabela2].[IDC].&amp;[181903]"/>
            <x15:cachedUniqueName index="8484" name="[Tabela2].[IDC].&amp;[181934]"/>
            <x15:cachedUniqueName index="8485" name="[Tabela2].[IDC].&amp;[181953]"/>
            <x15:cachedUniqueName index="8486" name="[Tabela2].[IDC].&amp;[182060]"/>
            <x15:cachedUniqueName index="8487" name="[Tabela2].[IDC].&amp;[182123]"/>
            <x15:cachedUniqueName index="8488" name="[Tabela2].[IDC].&amp;[182213]"/>
            <x15:cachedUniqueName index="8489" name="[Tabela2].[IDC].&amp;[182429]"/>
            <x15:cachedUniqueName index="8490" name="[Tabela2].[IDC].&amp;[182584]"/>
            <x15:cachedUniqueName index="8491" name="[Tabela2].[IDC].&amp;[182853]"/>
            <x15:cachedUniqueName index="8492" name="[Tabela2].[IDC].&amp;[182921]"/>
            <x15:cachedUniqueName index="8493" name="[Tabela2].[IDC].&amp;[183216]"/>
            <x15:cachedUniqueName index="8494" name="[Tabela2].[IDC].&amp;[183328]"/>
            <x15:cachedUniqueName index="8495" name="[Tabela2].[IDC].&amp;[183417]"/>
            <x15:cachedUniqueName index="8496" name="[Tabela2].[IDC].&amp;[183548]"/>
            <x15:cachedUniqueName index="8497" name="[Tabela2].[IDC].&amp;[183751]"/>
            <x15:cachedUniqueName index="8498" name="[Tabela2].[IDC].&amp;[183881]"/>
            <x15:cachedUniqueName index="8499" name="[Tabela2].[IDC].&amp;[183918]"/>
            <x15:cachedUniqueName index="8500" name="[Tabela2].[IDC].&amp;[184150]"/>
            <x15:cachedUniqueName index="8501" name="[Tabela2].[IDC].&amp;[184198]"/>
            <x15:cachedUniqueName index="8502" name="[Tabela2].[IDC].&amp;[184478]"/>
            <x15:cachedUniqueName index="8503" name="[Tabela2].[IDC].&amp;[184570]"/>
            <x15:cachedUniqueName index="8504" name="[Tabela2].[IDC].&amp;[184708]"/>
            <x15:cachedUniqueName index="8505" name="[Tabela2].[IDC].&amp;[184795]"/>
            <x15:cachedUniqueName index="8506" name="[Tabela2].[IDC].&amp;[185374]"/>
            <x15:cachedUniqueName index="8507" name="[Tabela2].[IDC].&amp;[185395]"/>
            <x15:cachedUniqueName index="8508" name="[Tabela2].[IDC].&amp;[185442]"/>
            <x15:cachedUniqueName index="8509" name="[Tabela2].[IDC].&amp;[186393]"/>
            <x15:cachedUniqueName index="8510" name="[Tabela2].[IDC].&amp;[186447]"/>
            <x15:cachedUniqueName index="8511" name="[Tabela2].[IDC].&amp;[186492]"/>
            <x15:cachedUniqueName index="8512" name="[Tabela2].[IDC].&amp;[186676]"/>
            <x15:cachedUniqueName index="8513" name="[Tabela2].[IDC].&amp;[186697]"/>
            <x15:cachedUniqueName index="8514" name="[Tabela2].[IDC].&amp;[186740]"/>
            <x15:cachedUniqueName index="8515" name="[Tabela2].[IDC].&amp;[186938]"/>
            <x15:cachedUniqueName index="8516" name="[Tabela2].[IDC].&amp;[187145]"/>
            <x15:cachedUniqueName index="8517" name="[Tabela2].[IDC].&amp;[187217]"/>
            <x15:cachedUniqueName index="8518" name="[Tabela2].[IDC].&amp;[187376]"/>
            <x15:cachedUniqueName index="8519" name="[Tabela2].[IDC].&amp;[187442]"/>
            <x15:cachedUniqueName index="8520" name="[Tabela2].[IDC].&amp;[187678]"/>
            <x15:cachedUniqueName index="8521" name="[Tabela2].[IDC].&amp;[187719]"/>
            <x15:cachedUniqueName index="8522" name="[Tabela2].[IDC].&amp;[187726]"/>
            <x15:cachedUniqueName index="8523" name="[Tabela2].[IDC].&amp;[187873]"/>
            <x15:cachedUniqueName index="8524" name="[Tabela2].[IDC].&amp;[188111]"/>
            <x15:cachedUniqueName index="8525" name="[Tabela2].[IDC].&amp;[189235]"/>
            <x15:cachedUniqueName index="8526" name="[Tabela2].[IDC].&amp;[189237]"/>
            <x15:cachedUniqueName index="8527" name="[Tabela2].[IDC].&amp;[189261]"/>
            <x15:cachedUniqueName index="8528" name="[Tabela2].[IDC].&amp;[189636]"/>
            <x15:cachedUniqueName index="8529" name="[Tabela2].[IDC].&amp;[189732]"/>
            <x15:cachedUniqueName index="8530" name="[Tabela2].[IDC].&amp;[189847]"/>
            <x15:cachedUniqueName index="8531" name="[Tabela2].[IDC].&amp;[189848]"/>
            <x15:cachedUniqueName index="8532" name="[Tabela2].[IDC].&amp;[189964]"/>
            <x15:cachedUniqueName index="8533" name="[Tabela2].[IDC].&amp;[190068]"/>
            <x15:cachedUniqueName index="8534" name="[Tabela2].[IDC].&amp;[190081]"/>
            <x15:cachedUniqueName index="8535" name="[Tabela2].[IDC].&amp;[190167]"/>
            <x15:cachedUniqueName index="8536" name="[Tabela2].[IDC].&amp;[190244]"/>
            <x15:cachedUniqueName index="8537" name="[Tabela2].[IDC].&amp;[190384]"/>
            <x15:cachedUniqueName index="8538" name="[Tabela2].[IDC].&amp;[190428]"/>
            <x15:cachedUniqueName index="8539" name="[Tabela2].[IDC].&amp;[190647]"/>
            <x15:cachedUniqueName index="8540" name="[Tabela2].[IDC].&amp;[191127]"/>
            <x15:cachedUniqueName index="8541" name="[Tabela2].[IDC].&amp;[191166]"/>
            <x15:cachedUniqueName index="8542" name="[Tabela2].[IDC].&amp;[191171]"/>
            <x15:cachedUniqueName index="8543" name="[Tabela2].[IDC].&amp;[191289]"/>
            <x15:cachedUniqueName index="8544" name="[Tabela2].[IDC].&amp;[191384]"/>
            <x15:cachedUniqueName index="8545" name="[Tabela2].[IDC].&amp;[191410]"/>
            <x15:cachedUniqueName index="8546" name="[Tabela2].[IDC].&amp;[191459]"/>
            <x15:cachedUniqueName index="8547" name="[Tabela2].[IDC].&amp;[191527]"/>
            <x15:cachedUniqueName index="8548" name="[Tabela2].[IDC].&amp;[50353]"/>
            <x15:cachedUniqueName index="8549" name="[Tabela2].[IDC].&amp;[51703]"/>
            <x15:cachedUniqueName index="8550" name="[Tabela2].[IDC].&amp;[54714]"/>
            <x15:cachedUniqueName index="8551" name="[Tabela2].[IDC].&amp;[56779]"/>
            <x15:cachedUniqueName index="8552" name="[Tabela2].[IDC].&amp;[57209]"/>
            <x15:cachedUniqueName index="8553" name="[Tabela2].[IDC].&amp;[58779]"/>
            <x15:cachedUniqueName index="8554" name="[Tabela2].[IDC].&amp;[59251]"/>
            <x15:cachedUniqueName index="8555" name="[Tabela2].[IDC].&amp;[61833]"/>
            <x15:cachedUniqueName index="8556" name="[Tabela2].[IDC].&amp;[63000]"/>
            <x15:cachedUniqueName index="8557" name="[Tabela2].[IDC].&amp;[68470]"/>
            <x15:cachedUniqueName index="8558" name="[Tabela2].[IDC].&amp;[69166]"/>
            <x15:cachedUniqueName index="8559" name="[Tabela2].[IDC].&amp;[73041]"/>
            <x15:cachedUniqueName index="8560" name="[Tabela2].[IDC].&amp;[73265]"/>
            <x15:cachedUniqueName index="8561" name="[Tabela2].[IDC].&amp;[75997]"/>
            <x15:cachedUniqueName index="8562" name="[Tabela2].[IDC].&amp;[80698]"/>
            <x15:cachedUniqueName index="8563" name="[Tabela2].[IDC].&amp;[80965]"/>
            <x15:cachedUniqueName index="8564" name="[Tabela2].[IDC].&amp;[83775]"/>
            <x15:cachedUniqueName index="8565" name="[Tabela2].[IDC].&amp;[84402]"/>
            <x15:cachedUniqueName index="8566" name="[Tabela2].[IDC].&amp;[84861]"/>
            <x15:cachedUniqueName index="8567" name="[Tabela2].[IDC].&amp;[84939]"/>
            <x15:cachedUniqueName index="8568" name="[Tabela2].[IDC].&amp;[85397]"/>
            <x15:cachedUniqueName index="8569" name="[Tabela2].[IDC].&amp;[90143]"/>
            <x15:cachedUniqueName index="8570" name="[Tabela2].[IDC].&amp;[90320]"/>
            <x15:cachedUniqueName index="8571" name="[Tabela2].[IDC].&amp;[90387]"/>
            <x15:cachedUniqueName index="8572" name="[Tabela2].[IDC].&amp;[96058]"/>
            <x15:cachedUniqueName index="8573" name="[Tabela2].[IDC].&amp;[99997]"/>
            <x15:cachedUniqueName index="8574" name="[Tabela2].[IDC].&amp;[100109]"/>
            <x15:cachedUniqueName index="8575" name="[Tabela2].[IDC].&amp;[107844]"/>
            <x15:cachedUniqueName index="8576" name="[Tabela2].[IDC].&amp;[108059]"/>
            <x15:cachedUniqueName index="8577" name="[Tabela2].[IDC].&amp;[116101]"/>
            <x15:cachedUniqueName index="8578" name="[Tabela2].[IDC].&amp;[120286]"/>
            <x15:cachedUniqueName index="8579" name="[Tabela2].[IDC].&amp;[121663]"/>
            <x15:cachedUniqueName index="8580" name="[Tabela2].[IDC].&amp;[123469]"/>
            <x15:cachedUniqueName index="8581" name="[Tabela2].[IDC].&amp;[124129]"/>
            <x15:cachedUniqueName index="8582" name="[Tabela2].[IDC].&amp;[127426]"/>
            <x15:cachedUniqueName index="8583" name="[Tabela2].[IDC].&amp;[128300]"/>
            <x15:cachedUniqueName index="8584" name="[Tabela2].[IDC].&amp;[128919]"/>
            <x15:cachedUniqueName index="8585" name="[Tabela2].[IDC].&amp;[129061]"/>
            <x15:cachedUniqueName index="8586" name="[Tabela2].[IDC].&amp;[129843]"/>
            <x15:cachedUniqueName index="8587" name="[Tabela2].[IDC].&amp;[130156]"/>
            <x15:cachedUniqueName index="8588" name="[Tabela2].[IDC].&amp;[130976]"/>
            <x15:cachedUniqueName index="8589" name="[Tabela2].[IDC].&amp;[130995]"/>
            <x15:cachedUniqueName index="8590" name="[Tabela2].[IDC].&amp;[131105]"/>
            <x15:cachedUniqueName index="8591" name="[Tabela2].[IDC].&amp;[131918]"/>
            <x15:cachedUniqueName index="8592" name="[Tabela2].[IDC].&amp;[134718]"/>
            <x15:cachedUniqueName index="8593" name="[Tabela2].[IDC].&amp;[135274]"/>
            <x15:cachedUniqueName index="8594" name="[Tabela2].[IDC].&amp;[136633]"/>
            <x15:cachedUniqueName index="8595" name="[Tabela2].[IDC].&amp;[138339]"/>
            <x15:cachedUniqueName index="8596" name="[Tabela2].[IDC].&amp;[139513]"/>
            <x15:cachedUniqueName index="8597" name="[Tabela2].[IDC].&amp;[142480]"/>
            <x15:cachedUniqueName index="8598" name="[Tabela2].[IDC].&amp;[142608]"/>
            <x15:cachedUniqueName index="8599" name="[Tabela2].[IDC].&amp;[148438]"/>
            <x15:cachedUniqueName index="8600" name="[Tabela2].[IDC].&amp;[149221]"/>
            <x15:cachedUniqueName index="8601" name="[Tabela2].[IDC].&amp;[149600]"/>
            <x15:cachedUniqueName index="8602" name="[Tabela2].[IDC].&amp;[151121]"/>
            <x15:cachedUniqueName index="8603" name="[Tabela2].[IDC].&amp;[151770]"/>
            <x15:cachedUniqueName index="8604" name="[Tabela2].[IDC].&amp;[153350]"/>
            <x15:cachedUniqueName index="8605" name="[Tabela2].[IDC].&amp;[157267]"/>
            <x15:cachedUniqueName index="8606" name="[Tabela2].[IDC].&amp;[160708]"/>
            <x15:cachedUniqueName index="8607" name="[Tabela2].[IDC].&amp;[161037]"/>
            <x15:cachedUniqueName index="8608" name="[Tabela2].[IDC].&amp;[166350]"/>
            <x15:cachedUniqueName index="8609" name="[Tabela2].[IDC].&amp;[167281]"/>
            <x15:cachedUniqueName index="8610" name="[Tabela2].[IDC].&amp;[167361]"/>
            <x15:cachedUniqueName index="8611" name="[Tabela2].[IDC].&amp;[167442]"/>
            <x15:cachedUniqueName index="8612" name="[Tabela2].[IDC].&amp;[168861]"/>
            <x15:cachedUniqueName index="8613" name="[Tabela2].[IDC].&amp;[168969]"/>
            <x15:cachedUniqueName index="8614" name="[Tabela2].[IDC].&amp;[169286]"/>
            <x15:cachedUniqueName index="8615" name="[Tabela2].[IDC].&amp;[169691]"/>
            <x15:cachedUniqueName index="8616" name="[Tabela2].[IDC].&amp;[169774]"/>
            <x15:cachedUniqueName index="8617" name="[Tabela2].[IDC].&amp;[170662]"/>
            <x15:cachedUniqueName index="8618" name="[Tabela2].[IDC].&amp;[171127]"/>
            <x15:cachedUniqueName index="8619" name="[Tabela2].[IDC].&amp;[173655]"/>
            <x15:cachedUniqueName index="8620" name="[Tabela2].[IDC].&amp;[173722]"/>
            <x15:cachedUniqueName index="8621" name="[Tabela2].[IDC].&amp;[173741]"/>
            <x15:cachedUniqueName index="8622" name="[Tabela2].[IDC].&amp;[173791]"/>
            <x15:cachedUniqueName index="8623" name="[Tabela2].[IDC].&amp;[173797]"/>
            <x15:cachedUniqueName index="8624" name="[Tabela2].[IDC].&amp;[174643]"/>
            <x15:cachedUniqueName index="8625" name="[Tabela2].[IDC].&amp;[174763]"/>
            <x15:cachedUniqueName index="8626" name="[Tabela2].[IDC].&amp;[174969]"/>
            <x15:cachedUniqueName index="8627" name="[Tabela2].[IDC].&amp;[176506]"/>
            <x15:cachedUniqueName index="8628" name="[Tabela2].[IDC].&amp;[176800]"/>
            <x15:cachedUniqueName index="8629" name="[Tabela2].[IDC].&amp;[177406]"/>
            <x15:cachedUniqueName index="8630" name="[Tabela2].[IDC].&amp;[177434]"/>
            <x15:cachedUniqueName index="8631" name="[Tabela2].[IDC].&amp;[177525]"/>
            <x15:cachedUniqueName index="8632" name="[Tabela2].[IDC].&amp;[178090]"/>
            <x15:cachedUniqueName index="8633" name="[Tabela2].[IDC].&amp;[178210]"/>
            <x15:cachedUniqueName index="8634" name="[Tabela2].[IDC].&amp;[178665]"/>
            <x15:cachedUniqueName index="8635" name="[Tabela2].[IDC].&amp;[178804]"/>
            <x15:cachedUniqueName index="8636" name="[Tabela2].[IDC].&amp;[179243]"/>
            <x15:cachedUniqueName index="8637" name="[Tabela2].[IDC].&amp;[179273]"/>
            <x15:cachedUniqueName index="8638" name="[Tabela2].[IDC].&amp;[179485]"/>
            <x15:cachedUniqueName index="8639" name="[Tabela2].[IDC].&amp;[179560]"/>
            <x15:cachedUniqueName index="8640" name="[Tabela2].[IDC].&amp;[179687]"/>
            <x15:cachedUniqueName index="8641" name="[Tabela2].[IDC].&amp;[179715]"/>
            <x15:cachedUniqueName index="8642" name="[Tabela2].[IDC].&amp;[179904]"/>
            <x15:cachedUniqueName index="8643" name="[Tabela2].[IDC].&amp;[180073]"/>
            <x15:cachedUniqueName index="8644" name="[Tabela2].[IDC].&amp;[180123]"/>
            <x15:cachedUniqueName index="8645" name="[Tabela2].[IDC].&amp;[180265]"/>
            <x15:cachedUniqueName index="8646" name="[Tabela2].[IDC].&amp;[180292]"/>
            <x15:cachedUniqueName index="8647" name="[Tabela2].[IDC].&amp;[180583]"/>
            <x15:cachedUniqueName index="8648" name="[Tabela2].[IDC].&amp;[180673]"/>
            <x15:cachedUniqueName index="8649" name="[Tabela2].[IDC].&amp;[180740]"/>
            <x15:cachedUniqueName index="8650" name="[Tabela2].[IDC].&amp;[180742]"/>
            <x15:cachedUniqueName index="8651" name="[Tabela2].[IDC].&amp;[181157]"/>
            <x15:cachedUniqueName index="8652" name="[Tabela2].[IDC].&amp;[181323]"/>
            <x15:cachedUniqueName index="8653" name="[Tabela2].[IDC].&amp;[181633]"/>
            <x15:cachedUniqueName index="8654" name="[Tabela2].[IDC].&amp;[181742]"/>
            <x15:cachedUniqueName index="8655" name="[Tabela2].[IDC].&amp;[181945]"/>
            <x15:cachedUniqueName index="8656" name="[Tabela2].[IDC].&amp;[182191]"/>
            <x15:cachedUniqueName index="8657" name="[Tabela2].[IDC].&amp;[182351]"/>
            <x15:cachedUniqueName index="8658" name="[Tabela2].[IDC].&amp;[182433]"/>
            <x15:cachedUniqueName index="8659" name="[Tabela2].[IDC].&amp;[182468]"/>
            <x15:cachedUniqueName index="8660" name="[Tabela2].[IDC].&amp;[182981]"/>
            <x15:cachedUniqueName index="8661" name="[Tabela2].[IDC].&amp;[183451]"/>
            <x15:cachedUniqueName index="8662" name="[Tabela2].[IDC].&amp;[183466]"/>
            <x15:cachedUniqueName index="8663" name="[Tabela2].[IDC].&amp;[183586]"/>
            <x15:cachedUniqueName index="8664" name="[Tabela2].[IDC].&amp;[184058]"/>
            <x15:cachedUniqueName index="8665" name="[Tabela2].[IDC].&amp;[184348]"/>
            <x15:cachedUniqueName index="8666" name="[Tabela2].[IDC].&amp;[184421]"/>
            <x15:cachedUniqueName index="8667" name="[Tabela2].[IDC].&amp;[184548]"/>
            <x15:cachedUniqueName index="8668" name="[Tabela2].[IDC].&amp;[184698]"/>
            <x15:cachedUniqueName index="8669" name="[Tabela2].[IDC].&amp;[184724]"/>
            <x15:cachedUniqueName index="8670" name="[Tabela2].[IDC].&amp;[184753]"/>
            <x15:cachedUniqueName index="8671" name="[Tabela2].[IDC].&amp;[184755]"/>
            <x15:cachedUniqueName index="8672" name="[Tabela2].[IDC].&amp;[184879]"/>
            <x15:cachedUniqueName index="8673" name="[Tabela2].[IDC].&amp;[185056]"/>
            <x15:cachedUniqueName index="8674" name="[Tabela2].[IDC].&amp;[185205]"/>
            <x15:cachedUniqueName index="8675" name="[Tabela2].[IDC].&amp;[185281]"/>
            <x15:cachedUniqueName index="8676" name="[Tabela2].[IDC].&amp;[185293]"/>
            <x15:cachedUniqueName index="8677" name="[Tabela2].[IDC].&amp;[185314]"/>
            <x15:cachedUniqueName index="8678" name="[Tabela2].[IDC].&amp;[185663]"/>
            <x15:cachedUniqueName index="8679" name="[Tabela2].[IDC].&amp;[185794]"/>
            <x15:cachedUniqueName index="8680" name="[Tabela2].[IDC].&amp;[185951]"/>
            <x15:cachedUniqueName index="8681" name="[Tabela2].[IDC].&amp;[186142]"/>
            <x15:cachedUniqueName index="8682" name="[Tabela2].[IDC].&amp;[186206]"/>
            <x15:cachedUniqueName index="8683" name="[Tabela2].[IDC].&amp;[186366]"/>
            <x15:cachedUniqueName index="8684" name="[Tabela2].[IDC].&amp;[187003]"/>
            <x15:cachedUniqueName index="8685" name="[Tabela2].[IDC].&amp;[187463]"/>
            <x15:cachedUniqueName index="8686" name="[Tabela2].[IDC].&amp;[187486]"/>
            <x15:cachedUniqueName index="8687" name="[Tabela2].[IDC].&amp;[187636]"/>
            <x15:cachedUniqueName index="8688" name="[Tabela2].[IDC].&amp;[187667]"/>
            <x15:cachedUniqueName index="8689" name="[Tabela2].[IDC].&amp;[187841]"/>
            <x15:cachedUniqueName index="8690" name="[Tabela2].[IDC].&amp;[188041]"/>
            <x15:cachedUniqueName index="8691" name="[Tabela2].[IDC].&amp;[188109]"/>
            <x15:cachedUniqueName index="8692" name="[Tabela2].[IDC].&amp;[188192]"/>
            <x15:cachedUniqueName index="8693" name="[Tabela2].[IDC].&amp;[188244]"/>
            <x15:cachedUniqueName index="8694" name="[Tabela2].[IDC].&amp;[188265]"/>
            <x15:cachedUniqueName index="8695" name="[Tabela2].[IDC].&amp;[188289]"/>
            <x15:cachedUniqueName index="8696" name="[Tabela2].[IDC].&amp;[188331]"/>
            <x15:cachedUniqueName index="8697" name="[Tabela2].[IDC].&amp;[188364]"/>
            <x15:cachedUniqueName index="8698" name="[Tabela2].[IDC].&amp;[188889]"/>
            <x15:cachedUniqueName index="8699" name="[Tabela2].[IDC].&amp;[188891]"/>
            <x15:cachedUniqueName index="8700" name="[Tabela2].[IDC].&amp;[188892]"/>
            <x15:cachedUniqueName index="8701" name="[Tabela2].[IDC].&amp;[188931]"/>
            <x15:cachedUniqueName index="8702" name="[Tabela2].[IDC].&amp;[188932]"/>
            <x15:cachedUniqueName index="8703" name="[Tabela2].[IDC].&amp;[189042]"/>
            <x15:cachedUniqueName index="8704" name="[Tabela2].[IDC].&amp;[189189]"/>
            <x15:cachedUniqueName index="8705" name="[Tabela2].[IDC].&amp;[189202]"/>
            <x15:cachedUniqueName index="8706" name="[Tabela2].[IDC].&amp;[189265]"/>
            <x15:cachedUniqueName index="8707" name="[Tabela2].[IDC].&amp;[189340]"/>
            <x15:cachedUniqueName index="8708" name="[Tabela2].[IDC].&amp;[189378]"/>
            <x15:cachedUniqueName index="8709" name="[Tabela2].[IDC].&amp;[189594]"/>
            <x15:cachedUniqueName index="8710" name="[Tabela2].[IDC].&amp;[189650]"/>
            <x15:cachedUniqueName index="8711" name="[Tabela2].[IDC].&amp;[189784]"/>
            <x15:cachedUniqueName index="8712" name="[Tabela2].[IDC].&amp;[189785]"/>
            <x15:cachedUniqueName index="8713" name="[Tabela2].[IDC].&amp;[190029]"/>
            <x15:cachedUniqueName index="8714" name="[Tabela2].[IDC].&amp;[190283]"/>
            <x15:cachedUniqueName index="8715" name="[Tabela2].[IDC].&amp;[190552]"/>
            <x15:cachedUniqueName index="8716" name="[Tabela2].[IDC].&amp;[190798]"/>
            <x15:cachedUniqueName index="8717" name="[Tabela2].[IDC].&amp;[191140]"/>
            <x15:cachedUniqueName index="8718" name="[Tabela2].[IDC].&amp;[191492]"/>
            <x15:cachedUniqueName index="8719" name="[Tabela2].[IDC].&amp;[191600]"/>
            <x15:cachedUniqueName index="8720" name="[Tabela2].[IDC].&amp;[191658]"/>
            <x15:cachedUniqueName index="8721" name="[Tabela2].[IDC].&amp;[191714]"/>
            <x15:cachedUniqueName index="8722" name="[Tabela2].[IDC].&amp;[191755]"/>
            <x15:cachedUniqueName index="8723" name="[Tabela2].[IDC].&amp;[192089]"/>
            <x15:cachedUniqueName index="8724" name="[Tabela2].[IDC].&amp;[48361]"/>
            <x15:cachedUniqueName index="8725" name="[Tabela2].[IDC].&amp;[48931]"/>
            <x15:cachedUniqueName index="8726" name="[Tabela2].[IDC].&amp;[49106]"/>
            <x15:cachedUniqueName index="8727" name="[Tabela2].[IDC].&amp;[49395]"/>
            <x15:cachedUniqueName index="8728" name="[Tabela2].[IDC].&amp;[49837]"/>
            <x15:cachedUniqueName index="8729" name="[Tabela2].[IDC].&amp;[50572]"/>
            <x15:cachedUniqueName index="8730" name="[Tabela2].[IDC].&amp;[50750]"/>
            <x15:cachedUniqueName index="8731" name="[Tabela2].[IDC].&amp;[52433]"/>
            <x15:cachedUniqueName index="8732" name="[Tabela2].[IDC].&amp;[53155]"/>
            <x15:cachedUniqueName index="8733" name="[Tabela2].[IDC].&amp;[53249]"/>
            <x15:cachedUniqueName index="8734" name="[Tabela2].[IDC].&amp;[53465]"/>
            <x15:cachedUniqueName index="8735" name="[Tabela2].[IDC].&amp;[54246]"/>
            <x15:cachedUniqueName index="8736" name="[Tabela2].[IDC].&amp;[56892]"/>
            <x15:cachedUniqueName index="8737" name="[Tabela2].[IDC].&amp;[57671]"/>
            <x15:cachedUniqueName index="8738" name="[Tabela2].[IDC].&amp;[57843]"/>
            <x15:cachedUniqueName index="8739" name="[Tabela2].[IDC].&amp;[59854]"/>
            <x15:cachedUniqueName index="8740" name="[Tabela2].[IDC].&amp;[59976]"/>
            <x15:cachedUniqueName index="8741" name="[Tabela2].[IDC].&amp;[65550]"/>
            <x15:cachedUniqueName index="8742" name="[Tabela2].[IDC].&amp;[66358]"/>
            <x15:cachedUniqueName index="8743" name="[Tabela2].[IDC].&amp;[66529]"/>
            <x15:cachedUniqueName index="8744" name="[Tabela2].[IDC].&amp;[67806]"/>
            <x15:cachedUniqueName index="8745" name="[Tabela2].[IDC].&amp;[68505]"/>
            <x15:cachedUniqueName index="8746" name="[Tabela2].[IDC].&amp;[68625]"/>
            <x15:cachedUniqueName index="8747" name="[Tabela2].[IDC].&amp;[69542]"/>
            <x15:cachedUniqueName index="8748" name="[Tabela2].[IDC].&amp;[70071]"/>
            <x15:cachedUniqueName index="8749" name="[Tabela2].[IDC].&amp;[73792]"/>
            <x15:cachedUniqueName index="8750" name="[Tabela2].[IDC].&amp;[74313]"/>
            <x15:cachedUniqueName index="8751" name="[Tabela2].[IDC].&amp;[75349]"/>
            <x15:cachedUniqueName index="8752" name="[Tabela2].[IDC].&amp;[76051]"/>
            <x15:cachedUniqueName index="8753" name="[Tabela2].[IDC].&amp;[79205]"/>
            <x15:cachedUniqueName index="8754" name="[Tabela2].[IDC].&amp;[83173]"/>
            <x15:cachedUniqueName index="8755" name="[Tabela2].[IDC].&amp;[87283]"/>
            <x15:cachedUniqueName index="8756" name="[Tabela2].[IDC].&amp;[87492]"/>
            <x15:cachedUniqueName index="8757" name="[Tabela2].[IDC].&amp;[89024]"/>
            <x15:cachedUniqueName index="8758" name="[Tabela2].[IDC].&amp;[90112]"/>
            <x15:cachedUniqueName index="8759" name="[Tabela2].[IDC].&amp;[90366]"/>
            <x15:cachedUniqueName index="8760" name="[Tabela2].[IDC].&amp;[90600]"/>
            <x15:cachedUniqueName index="8761" name="[Tabela2].[IDC].&amp;[90609]"/>
            <x15:cachedUniqueName index="8762" name="[Tabela2].[IDC].&amp;[91230]"/>
            <x15:cachedUniqueName index="8763" name="[Tabela2].[IDC].&amp;[99995]"/>
            <x15:cachedUniqueName index="8764" name="[Tabela2].[IDC].&amp;[100583]"/>
            <x15:cachedUniqueName index="8765" name="[Tabela2].[IDC].&amp;[106279]"/>
            <x15:cachedUniqueName index="8766" name="[Tabela2].[IDC].&amp;[106814]"/>
            <x15:cachedUniqueName index="8767" name="[Tabela2].[IDC].&amp;[107809]"/>
            <x15:cachedUniqueName index="8768" name="[Tabela2].[IDC].&amp;[109634]"/>
            <x15:cachedUniqueName index="8769" name="[Tabela2].[IDC].&amp;[112151]"/>
            <x15:cachedUniqueName index="8770" name="[Tabela2].[IDC].&amp;[113970]"/>
            <x15:cachedUniqueName index="8771" name="[Tabela2].[IDC].&amp;[114004]"/>
            <x15:cachedUniqueName index="8772" name="[Tabela2].[IDC].&amp;[114015]"/>
            <x15:cachedUniqueName index="8773" name="[Tabela2].[IDC].&amp;[114421]"/>
            <x15:cachedUniqueName index="8774" name="[Tabela2].[IDC].&amp;[117576]"/>
            <x15:cachedUniqueName index="8775" name="[Tabela2].[IDC].&amp;[118381]"/>
            <x15:cachedUniqueName index="8776" name="[Tabela2].[IDC].&amp;[118812]"/>
            <x15:cachedUniqueName index="8777" name="[Tabela2].[IDC].&amp;[119172]"/>
            <x15:cachedUniqueName index="8778" name="[Tabela2].[IDC].&amp;[125824]"/>
            <x15:cachedUniqueName index="8779" name="[Tabela2].[IDC].&amp;[126191]"/>
            <x15:cachedUniqueName index="8780" name="[Tabela2].[IDC].&amp;[128621]"/>
            <x15:cachedUniqueName index="8781" name="[Tabela2].[IDC].&amp;[132481]"/>
            <x15:cachedUniqueName index="8782" name="[Tabela2].[IDC].&amp;[132843]"/>
            <x15:cachedUniqueName index="8783" name="[Tabela2].[IDC].&amp;[136718]"/>
            <x15:cachedUniqueName index="8784" name="[Tabela2].[IDC].&amp;[138503]"/>
            <x15:cachedUniqueName index="8785" name="[Tabela2].[IDC].&amp;[140112]"/>
            <x15:cachedUniqueName index="8786" name="[Tabela2].[IDC].&amp;[143251]"/>
            <x15:cachedUniqueName index="8787" name="[Tabela2].[IDC].&amp;[144900]"/>
            <x15:cachedUniqueName index="8788" name="[Tabela2].[IDC].&amp;[145613]"/>
            <x15:cachedUniqueName index="8789" name="[Tabela2].[IDC].&amp;[147007]"/>
            <x15:cachedUniqueName index="8790" name="[Tabela2].[IDC].&amp;[159216]"/>
            <x15:cachedUniqueName index="8791" name="[Tabela2].[IDC].&amp;[163148]"/>
            <x15:cachedUniqueName index="8792" name="[Tabela2].[IDC].&amp;[166448]"/>
            <x15:cachedUniqueName index="8793" name="[Tabela2].[IDC].&amp;[170631]"/>
            <x15:cachedUniqueName index="8794" name="[Tabela2].[IDC].&amp;[170658]"/>
            <x15:cachedUniqueName index="8795" name="[Tabela2].[IDC].&amp;[171090]"/>
            <x15:cachedUniqueName index="8796" name="[Tabela2].[IDC].&amp;[171477]"/>
            <x15:cachedUniqueName index="8797" name="[Tabela2].[IDC].&amp;[171531]"/>
            <x15:cachedUniqueName index="8798" name="[Tabela2].[IDC].&amp;[171805]"/>
            <x15:cachedUniqueName index="8799" name="[Tabela2].[IDC].&amp;[171898]"/>
            <x15:cachedUniqueName index="8800" name="[Tabela2].[IDC].&amp;[172357]"/>
            <x15:cachedUniqueName index="8801" name="[Tabela2].[IDC].&amp;[173035]"/>
            <x15:cachedUniqueName index="8802" name="[Tabela2].[IDC].&amp;[173127]"/>
            <x15:cachedUniqueName index="8803" name="[Tabela2].[IDC].&amp;[174870]"/>
            <x15:cachedUniqueName index="8804" name="[Tabela2].[IDC].&amp;[175220]"/>
            <x15:cachedUniqueName index="8805" name="[Tabela2].[IDC].&amp;[175332]"/>
            <x15:cachedUniqueName index="8806" name="[Tabela2].[IDC].&amp;[175474]"/>
            <x15:cachedUniqueName index="8807" name="[Tabela2].[IDC].&amp;[175893]"/>
            <x15:cachedUniqueName index="8808" name="[Tabela2].[IDC].&amp;[176137]"/>
            <x15:cachedUniqueName index="8809" name="[Tabela2].[IDC].&amp;[176164]"/>
            <x15:cachedUniqueName index="8810" name="[Tabela2].[IDC].&amp;[176468]"/>
            <x15:cachedUniqueName index="8811" name="[Tabela2].[IDC].&amp;[176553]"/>
            <x15:cachedUniqueName index="8812" name="[Tabela2].[IDC].&amp;[176780]"/>
            <x15:cachedUniqueName index="8813" name="[Tabela2].[IDC].&amp;[176982]"/>
            <x15:cachedUniqueName index="8814" name="[Tabela2].[IDC].&amp;[177185]"/>
            <x15:cachedUniqueName index="8815" name="[Tabela2].[IDC].&amp;[177324]"/>
            <x15:cachedUniqueName index="8816" name="[Tabela2].[IDC].&amp;[178135]"/>
            <x15:cachedUniqueName index="8817" name="[Tabela2].[IDC].&amp;[178228]"/>
            <x15:cachedUniqueName index="8818" name="[Tabela2].[IDC].&amp;[178511]"/>
            <x15:cachedUniqueName index="8819" name="[Tabela2].[IDC].&amp;[178773]"/>
            <x15:cachedUniqueName index="8820" name="[Tabela2].[IDC].&amp;[178901]"/>
            <x15:cachedUniqueName index="8821" name="[Tabela2].[IDC].&amp;[179135]"/>
            <x15:cachedUniqueName index="8822" name="[Tabela2].[IDC].&amp;[179465]"/>
            <x15:cachedUniqueName index="8823" name="[Tabela2].[IDC].&amp;[179488]"/>
            <x15:cachedUniqueName index="8824" name="[Tabela2].[IDC].&amp;[180366]"/>
            <x15:cachedUniqueName index="8825" name="[Tabela2].[IDC].&amp;[180543]"/>
            <x15:cachedUniqueName index="8826" name="[Tabela2].[IDC].&amp;[180676]"/>
            <x15:cachedUniqueName index="8827" name="[Tabela2].[IDC].&amp;[180721]"/>
            <x15:cachedUniqueName index="8828" name="[Tabela2].[IDC].&amp;[180984]"/>
            <x15:cachedUniqueName index="8829" name="[Tabela2].[IDC].&amp;[180985]"/>
            <x15:cachedUniqueName index="8830" name="[Tabela2].[IDC].&amp;[181039]"/>
            <x15:cachedUniqueName index="8831" name="[Tabela2].[IDC].&amp;[181374]"/>
            <x15:cachedUniqueName index="8832" name="[Tabela2].[IDC].&amp;[182067]"/>
            <x15:cachedUniqueName index="8833" name="[Tabela2].[IDC].&amp;[182087]"/>
            <x15:cachedUniqueName index="8834" name="[Tabela2].[IDC].&amp;[182151]"/>
            <x15:cachedUniqueName index="8835" name="[Tabela2].[IDC].&amp;[182158]"/>
            <x15:cachedUniqueName index="8836" name="[Tabela2].[IDC].&amp;[182162]"/>
            <x15:cachedUniqueName index="8837" name="[Tabela2].[IDC].&amp;[182579]"/>
            <x15:cachedUniqueName index="8838" name="[Tabela2].[IDC].&amp;[182869]"/>
            <x15:cachedUniqueName index="8839" name="[Tabela2].[IDC].&amp;[183424]"/>
            <x15:cachedUniqueName index="8840" name="[Tabela2].[IDC].&amp;[183457]"/>
            <x15:cachedUniqueName index="8841" name="[Tabela2].[IDC].&amp;[184327]"/>
            <x15:cachedUniqueName index="8842" name="[Tabela2].[IDC].&amp;[184496]"/>
            <x15:cachedUniqueName index="8843" name="[Tabela2].[IDC].&amp;[184692]"/>
            <x15:cachedUniqueName index="8844" name="[Tabela2].[IDC].&amp;[184850]"/>
            <x15:cachedUniqueName index="8845" name="[Tabela2].[IDC].&amp;[185520]"/>
            <x15:cachedUniqueName index="8846" name="[Tabela2].[IDC].&amp;[185534]"/>
            <x15:cachedUniqueName index="8847" name="[Tabela2].[IDC].&amp;[186402]"/>
            <x15:cachedUniqueName index="8848" name="[Tabela2].[IDC].&amp;[186553]"/>
            <x15:cachedUniqueName index="8849" name="[Tabela2].[IDC].&amp;[186554]"/>
            <x15:cachedUniqueName index="8850" name="[Tabela2].[IDC].&amp;[186745]"/>
            <x15:cachedUniqueName index="8851" name="[Tabela2].[IDC].&amp;[187005]"/>
            <x15:cachedUniqueName index="8852" name="[Tabela2].[IDC].&amp;[187441]"/>
            <x15:cachedUniqueName index="8853" name="[Tabela2].[IDC].&amp;[188665]"/>
            <x15:cachedUniqueName index="8854" name="[Tabela2].[IDC].&amp;[188755]"/>
            <x15:cachedUniqueName index="8855" name="[Tabela2].[IDC].&amp;[188781]"/>
            <x15:cachedUniqueName index="8856" name="[Tabela2].[IDC].&amp;[188973]"/>
            <x15:cachedUniqueName index="8857" name="[Tabela2].[IDC].&amp;[188976]"/>
            <x15:cachedUniqueName index="8858" name="[Tabela2].[IDC].&amp;[189055]"/>
            <x15:cachedUniqueName index="8859" name="[Tabela2].[IDC].&amp;[189244]"/>
            <x15:cachedUniqueName index="8860" name="[Tabela2].[IDC].&amp;[189676]"/>
            <x15:cachedUniqueName index="8861" name="[Tabela2].[IDC].&amp;[189718]"/>
            <x15:cachedUniqueName index="8862" name="[Tabela2].[IDC].&amp;[189911]"/>
            <x15:cachedUniqueName index="8863" name="[Tabela2].[IDC].&amp;[189974]"/>
            <x15:cachedUniqueName index="8864" name="[Tabela2].[IDC].&amp;[190022]"/>
            <x15:cachedUniqueName index="8865" name="[Tabela2].[IDC].&amp;[190770]"/>
            <x15:cachedUniqueName index="8866" name="[Tabela2].[IDC].&amp;[190939]"/>
            <x15:cachedUniqueName index="8867" name="[Tabela2].[IDC].&amp;[191128]"/>
            <x15:cachedUniqueName index="8868" name="[Tabela2].[IDC].&amp;[191431]"/>
            <x15:cachedUniqueName index="8869" name="[Tabela2].[IDC].&amp;[191727]"/>
            <x15:cachedUniqueName index="8870" name="[Tabela2].[IDC].&amp;[191913]"/>
            <x15:cachedUniqueName index="8871" name="[Tabela2].[IDC].&amp;[191914]"/>
            <x15:cachedUniqueName index="8872" name="[Tabela2].[IDC].&amp;[49163]"/>
            <x15:cachedUniqueName index="8873" name="[Tabela2].[IDC].&amp;[51651]"/>
            <x15:cachedUniqueName index="8874" name="[Tabela2].[IDC].&amp;[53554]"/>
            <x15:cachedUniqueName index="8875" name="[Tabela2].[IDC].&amp;[53603]"/>
            <x15:cachedUniqueName index="8876" name="[Tabela2].[IDC].&amp;[55898]"/>
            <x15:cachedUniqueName index="8877" name="[Tabela2].[IDC].&amp;[58162]"/>
            <x15:cachedUniqueName index="8878" name="[Tabela2].[IDC].&amp;[58252]"/>
            <x15:cachedUniqueName index="8879" name="[Tabela2].[IDC].&amp;[58336]"/>
            <x15:cachedUniqueName index="8880" name="[Tabela2].[IDC].&amp;[59141]"/>
            <x15:cachedUniqueName index="8881" name="[Tabela2].[IDC].&amp;[59614]"/>
            <x15:cachedUniqueName index="8882" name="[Tabela2].[IDC].&amp;[60733]"/>
            <x15:cachedUniqueName index="8883" name="[Tabela2].[IDC].&amp;[62681]"/>
            <x15:cachedUniqueName index="8884" name="[Tabela2].[IDC].&amp;[63309]"/>
            <x15:cachedUniqueName index="8885" name="[Tabela2].[IDC].&amp;[64869]"/>
            <x15:cachedUniqueName index="8886" name="[Tabela2].[IDC].&amp;[67442]"/>
            <x15:cachedUniqueName index="8887" name="[Tabela2].[IDC].&amp;[68098]"/>
            <x15:cachedUniqueName index="8888" name="[Tabela2].[IDC].&amp;[69705]"/>
            <x15:cachedUniqueName index="8889" name="[Tabela2].[IDC].&amp;[75300]"/>
            <x15:cachedUniqueName index="8890" name="[Tabela2].[IDC].&amp;[76010]"/>
            <x15:cachedUniqueName index="8891" name="[Tabela2].[IDC].&amp;[76125]"/>
            <x15:cachedUniqueName index="8892" name="[Tabela2].[IDC].&amp;[76276]"/>
            <x15:cachedUniqueName index="8893" name="[Tabela2].[IDC].&amp;[76899]"/>
            <x15:cachedUniqueName index="8894" name="[Tabela2].[IDC].&amp;[78057]"/>
            <x15:cachedUniqueName index="8895" name="[Tabela2].[IDC].&amp;[78167]"/>
            <x15:cachedUniqueName index="8896" name="[Tabela2].[IDC].&amp;[81643]"/>
            <x15:cachedUniqueName index="8897" name="[Tabela2].[IDC].&amp;[81686]"/>
            <x15:cachedUniqueName index="8898" name="[Tabela2].[IDC].&amp;[83553]"/>
            <x15:cachedUniqueName index="8899" name="[Tabela2].[IDC].&amp;[84022]"/>
            <x15:cachedUniqueName index="8900" name="[Tabela2].[IDC].&amp;[84045]"/>
            <x15:cachedUniqueName index="8901" name="[Tabela2].[IDC].&amp;[84166]"/>
            <x15:cachedUniqueName index="8902" name="[Tabela2].[IDC].&amp;[84303]"/>
            <x15:cachedUniqueName index="8903" name="[Tabela2].[IDC].&amp;[86655]"/>
            <x15:cachedUniqueName index="8904" name="[Tabela2].[IDC].&amp;[86875]"/>
            <x15:cachedUniqueName index="8905" name="[Tabela2].[IDC].&amp;[87031]"/>
            <x15:cachedUniqueName index="8906" name="[Tabela2].[IDC].&amp;[87303]"/>
            <x15:cachedUniqueName index="8907" name="[Tabela2].[IDC].&amp;[89698]"/>
            <x15:cachedUniqueName index="8908" name="[Tabela2].[IDC].&amp;[97075]"/>
            <x15:cachedUniqueName index="8909" name="[Tabela2].[IDC].&amp;[98714]"/>
            <x15:cachedUniqueName index="8910" name="[Tabela2].[IDC].&amp;[101852]"/>
            <x15:cachedUniqueName index="8911" name="[Tabela2].[IDC].&amp;[103716]"/>
            <x15:cachedUniqueName index="8912" name="[Tabela2].[IDC].&amp;[105115]"/>
            <x15:cachedUniqueName index="8913" name="[Tabela2].[IDC].&amp;[109214]"/>
            <x15:cachedUniqueName index="8914" name="[Tabela2].[IDC].&amp;[114806]"/>
            <x15:cachedUniqueName index="8915" name="[Tabela2].[IDC].&amp;[115984]"/>
            <x15:cachedUniqueName index="8916" name="[Tabela2].[IDC].&amp;[116840]"/>
            <x15:cachedUniqueName index="8917" name="[Tabela2].[IDC].&amp;[117316]"/>
            <x15:cachedUniqueName index="8918" name="[Tabela2].[IDC].&amp;[119450]"/>
            <x15:cachedUniqueName index="8919" name="[Tabela2].[IDC].&amp;[120629]"/>
            <x15:cachedUniqueName index="8920" name="[Tabela2].[IDC].&amp;[121423]"/>
            <x15:cachedUniqueName index="8921" name="[Tabela2].[IDC].&amp;[123015]"/>
            <x15:cachedUniqueName index="8922" name="[Tabela2].[IDC].&amp;[123206]"/>
            <x15:cachedUniqueName index="8923" name="[Tabela2].[IDC].&amp;[123491]"/>
            <x15:cachedUniqueName index="8924" name="[Tabela2].[IDC].&amp;[131680]"/>
            <x15:cachedUniqueName index="8925" name="[Tabela2].[IDC].&amp;[132150]"/>
            <x15:cachedUniqueName index="8926" name="[Tabela2].[IDC].&amp;[132955]"/>
            <x15:cachedUniqueName index="8927" name="[Tabela2].[IDC].&amp;[136016]"/>
            <x15:cachedUniqueName index="8928" name="[Tabela2].[IDC].&amp;[136177]"/>
            <x15:cachedUniqueName index="8929" name="[Tabela2].[IDC].&amp;[136648]"/>
            <x15:cachedUniqueName index="8930" name="[Tabela2].[IDC].&amp;[139801]"/>
            <x15:cachedUniqueName index="8931" name="[Tabela2].[IDC].&amp;[142048]"/>
            <x15:cachedUniqueName index="8932" name="[Tabela2].[IDC].&amp;[143174]"/>
            <x15:cachedUniqueName index="8933" name="[Tabela2].[IDC].&amp;[144373]"/>
            <x15:cachedUniqueName index="8934" name="[Tabela2].[IDC].&amp;[144675]"/>
            <x15:cachedUniqueName index="8935" name="[Tabela2].[IDC].&amp;[144795]"/>
            <x15:cachedUniqueName index="8936" name="[Tabela2].[IDC].&amp;[145390]"/>
            <x15:cachedUniqueName index="8937" name="[Tabela2].[IDC].&amp;[147972]"/>
            <x15:cachedUniqueName index="8938" name="[Tabela2].[IDC].&amp;[148737]"/>
            <x15:cachedUniqueName index="8939" name="[Tabela2].[IDC].&amp;[150254]"/>
            <x15:cachedUniqueName index="8940" name="[Tabela2].[IDC].&amp;[152552]"/>
            <x15:cachedUniqueName index="8941" name="[Tabela2].[IDC].&amp;[153061]"/>
            <x15:cachedUniqueName index="8942" name="[Tabela2].[IDC].&amp;[154873]"/>
            <x15:cachedUniqueName index="8943" name="[Tabela2].[IDC].&amp;[156914]"/>
            <x15:cachedUniqueName index="8944" name="[Tabela2].[IDC].&amp;[159868]"/>
            <x15:cachedUniqueName index="8945" name="[Tabela2].[IDC].&amp;[160692]"/>
            <x15:cachedUniqueName index="8946" name="[Tabela2].[IDC].&amp;[161654]"/>
            <x15:cachedUniqueName index="8947" name="[Tabela2].[IDC].&amp;[161795]"/>
            <x15:cachedUniqueName index="8948" name="[Tabela2].[IDC].&amp;[163153]"/>
            <x15:cachedUniqueName index="8949" name="[Tabela2].[IDC].&amp;[166276]"/>
            <x15:cachedUniqueName index="8950" name="[Tabela2].[IDC].&amp;[167482]"/>
            <x15:cachedUniqueName index="8951" name="[Tabela2].[IDC].&amp;[168263]"/>
            <x15:cachedUniqueName index="8952" name="[Tabela2].[IDC].&amp;[169118]"/>
            <x15:cachedUniqueName index="8953" name="[Tabela2].[IDC].&amp;[169640]"/>
            <x15:cachedUniqueName index="8954" name="[Tabela2].[IDC].&amp;[170108]"/>
            <x15:cachedUniqueName index="8955" name="[Tabela2].[IDC].&amp;[170722]"/>
            <x15:cachedUniqueName index="8956" name="[Tabela2].[IDC].&amp;[170881]"/>
            <x15:cachedUniqueName index="8957" name="[Tabela2].[IDC].&amp;[171037]"/>
            <x15:cachedUniqueName index="8958" name="[Tabela2].[IDC].&amp;[171396]"/>
            <x15:cachedUniqueName index="8959" name="[Tabela2].[IDC].&amp;[171486]"/>
            <x15:cachedUniqueName index="8960" name="[Tabela2].[IDC].&amp;[171526]"/>
            <x15:cachedUniqueName index="8961" name="[Tabela2].[IDC].&amp;[171653]"/>
            <x15:cachedUniqueName index="8962" name="[Tabela2].[IDC].&amp;[171783]"/>
            <x15:cachedUniqueName index="8963" name="[Tabela2].[IDC].&amp;[171833]"/>
            <x15:cachedUniqueName index="8964" name="[Tabela2].[IDC].&amp;[171985]"/>
            <x15:cachedUniqueName index="8965" name="[Tabela2].[IDC].&amp;[172077]"/>
            <x15:cachedUniqueName index="8966" name="[Tabela2].[IDC].&amp;[172621]"/>
            <x15:cachedUniqueName index="8967" name="[Tabela2].[IDC].&amp;[173066]"/>
            <x15:cachedUniqueName index="8968" name="[Tabela2].[IDC].&amp;[173076]"/>
            <x15:cachedUniqueName index="8969" name="[Tabela2].[IDC].&amp;[173081]"/>
            <x15:cachedUniqueName index="8970" name="[Tabela2].[IDC].&amp;[173116]"/>
            <x15:cachedUniqueName index="8971" name="[Tabela2].[IDC].&amp;[173130]"/>
            <x15:cachedUniqueName index="8972" name="[Tabela2].[IDC].&amp;[173159]"/>
            <x15:cachedUniqueName index="8973" name="[Tabela2].[IDC].&amp;[173160]"/>
            <x15:cachedUniqueName index="8974" name="[Tabela2].[IDC].&amp;[173279]"/>
            <x15:cachedUniqueName index="8975" name="[Tabela2].[IDC].&amp;[173509]"/>
            <x15:cachedUniqueName index="8976" name="[Tabela2].[IDC].&amp;[173878]"/>
            <x15:cachedUniqueName index="8977" name="[Tabela2].[IDC].&amp;[173892]"/>
            <x15:cachedUniqueName index="8978" name="[Tabela2].[IDC].&amp;[174267]"/>
            <x15:cachedUniqueName index="8979" name="[Tabela2].[IDC].&amp;[175702]"/>
            <x15:cachedUniqueName index="8980" name="[Tabela2].[IDC].&amp;[175724]"/>
            <x15:cachedUniqueName index="8981" name="[Tabela2].[IDC].&amp;[175733]"/>
            <x15:cachedUniqueName index="8982" name="[Tabela2].[IDC].&amp;[176671]"/>
            <x15:cachedUniqueName index="8983" name="[Tabela2].[IDC].&amp;[177235]"/>
            <x15:cachedUniqueName index="8984" name="[Tabela2].[IDC].&amp;[177747]"/>
            <x15:cachedUniqueName index="8985" name="[Tabela2].[IDC].&amp;[177771]"/>
            <x15:cachedUniqueName index="8986" name="[Tabela2].[IDC].&amp;[178472]"/>
            <x15:cachedUniqueName index="8987" name="[Tabela2].[IDC].&amp;[178790]"/>
            <x15:cachedUniqueName index="8988" name="[Tabela2].[IDC].&amp;[178863]"/>
            <x15:cachedUniqueName index="8989" name="[Tabela2].[IDC].&amp;[179404]"/>
            <x15:cachedUniqueName index="8990" name="[Tabela2].[IDC].&amp;[179631]"/>
            <x15:cachedUniqueName index="8991" name="[Tabela2].[IDC].&amp;[179646]"/>
            <x15:cachedUniqueName index="8992" name="[Tabela2].[IDC].&amp;[179875]"/>
            <x15:cachedUniqueName index="8993" name="[Tabela2].[IDC].&amp;[180163]"/>
            <x15:cachedUniqueName index="8994" name="[Tabela2].[IDC].&amp;[180443]"/>
            <x15:cachedUniqueName index="8995" name="[Tabela2].[IDC].&amp;[180607]"/>
            <x15:cachedUniqueName index="8996" name="[Tabela2].[IDC].&amp;[181393]"/>
            <x15:cachedUniqueName index="8997" name="[Tabela2].[IDC].&amp;[181501]"/>
            <x15:cachedUniqueName index="8998" name="[Tabela2].[IDC].&amp;[181996]"/>
            <x15:cachedUniqueName index="8999" name="[Tabela2].[IDC].&amp;[182027]"/>
            <x15:cachedUniqueName index="9000" name="[Tabela2].[IDC].&amp;[182062]"/>
            <x15:cachedUniqueName index="9001" name="[Tabela2].[IDC].&amp;[182156]"/>
            <x15:cachedUniqueName index="9002" name="[Tabela2].[IDC].&amp;[182221]"/>
            <x15:cachedUniqueName index="9003" name="[Tabela2].[IDC].&amp;[182362]"/>
            <x15:cachedUniqueName index="9004" name="[Tabela2].[IDC].&amp;[182378]"/>
            <x15:cachedUniqueName index="9005" name="[Tabela2].[IDC].&amp;[182533]"/>
            <x15:cachedUniqueName index="9006" name="[Tabela2].[IDC].&amp;[182560]"/>
            <x15:cachedUniqueName index="9007" name="[Tabela2].[IDC].&amp;[182704]"/>
            <x15:cachedUniqueName index="9008" name="[Tabela2].[IDC].&amp;[183083]"/>
            <x15:cachedUniqueName index="9009" name="[Tabela2].[IDC].&amp;[183449]"/>
            <x15:cachedUniqueName index="9010" name="[Tabela2].[IDC].&amp;[183729]"/>
            <x15:cachedUniqueName index="9011" name="[Tabela2].[IDC].&amp;[183973]"/>
            <x15:cachedUniqueName index="9012" name="[Tabela2].[IDC].&amp;[184136]"/>
            <x15:cachedUniqueName index="9013" name="[Tabela2].[IDC].&amp;[184425]"/>
            <x15:cachedUniqueName index="9014" name="[Tabela2].[IDC].&amp;[185720]"/>
            <x15:cachedUniqueName index="9015" name="[Tabela2].[IDC].&amp;[186248]"/>
            <x15:cachedUniqueName index="9016" name="[Tabela2].[IDC].&amp;[186336]"/>
            <x15:cachedUniqueName index="9017" name="[Tabela2].[IDC].&amp;[186359]"/>
            <x15:cachedUniqueName index="9018" name="[Tabela2].[IDC].&amp;[186449]"/>
            <x15:cachedUniqueName index="9019" name="[Tabela2].[IDC].&amp;[186881]"/>
            <x15:cachedUniqueName index="9020" name="[Tabela2].[IDC].&amp;[186883]"/>
            <x15:cachedUniqueName index="9021" name="[Tabela2].[IDC].&amp;[187424]"/>
            <x15:cachedUniqueName index="9022" name="[Tabela2].[IDC].&amp;[187739]"/>
            <x15:cachedUniqueName index="9023" name="[Tabela2].[IDC].&amp;[187878]"/>
            <x15:cachedUniqueName index="9024" name="[Tabela2].[IDC].&amp;[187911]"/>
            <x15:cachedUniqueName index="9025" name="[Tabela2].[IDC].&amp;[188304]"/>
            <x15:cachedUniqueName index="9026" name="[Tabela2].[IDC].&amp;[188790]"/>
            <x15:cachedUniqueName index="9027" name="[Tabela2].[IDC].&amp;[189007]"/>
            <x15:cachedUniqueName index="9028" name="[Tabela2].[IDC].&amp;[189180]"/>
            <x15:cachedUniqueName index="9029" name="[Tabela2].[IDC].&amp;[189737]"/>
            <x15:cachedUniqueName index="9030" name="[Tabela2].[IDC].&amp;[189770]"/>
            <x15:cachedUniqueName index="9031" name="[Tabela2].[IDC].&amp;[190021]"/>
            <x15:cachedUniqueName index="9032" name="[Tabela2].[IDC].&amp;[190089]"/>
            <x15:cachedUniqueName index="9033" name="[Tabela2].[IDC].&amp;[190156]"/>
            <x15:cachedUniqueName index="9034" name="[Tabela2].[IDC].&amp;[190159]"/>
            <x15:cachedUniqueName index="9035" name="[Tabela2].[IDC].&amp;[190178]"/>
            <x15:cachedUniqueName index="9036" name="[Tabela2].[IDC].&amp;[190179]"/>
            <x15:cachedUniqueName index="9037" name="[Tabela2].[IDC].&amp;[190203]"/>
            <x15:cachedUniqueName index="9038" name="[Tabela2].[IDC].&amp;[190210]"/>
            <x15:cachedUniqueName index="9039" name="[Tabela2].[IDC].&amp;[190214]"/>
            <x15:cachedUniqueName index="9040" name="[Tabela2].[IDC].&amp;[190252]"/>
            <x15:cachedUniqueName index="9041" name="[Tabela2].[IDC].&amp;[190255]"/>
            <x15:cachedUniqueName index="9042" name="[Tabela2].[IDC].&amp;[190278]"/>
            <x15:cachedUniqueName index="9043" name="[Tabela2].[IDC].&amp;[190310]"/>
            <x15:cachedUniqueName index="9044" name="[Tabela2].[IDC].&amp;[190313]"/>
            <x15:cachedUniqueName index="9045" name="[Tabela2].[IDC].&amp;[190337]"/>
            <x15:cachedUniqueName index="9046" name="[Tabela2].[IDC].&amp;[190383]"/>
            <x15:cachedUniqueName index="9047" name="[Tabela2].[IDC].&amp;[190440]"/>
            <x15:cachedUniqueName index="9048" name="[Tabela2].[IDC].&amp;[190523]"/>
            <x15:cachedUniqueName index="9049" name="[Tabela2].[IDC].&amp;[190553]"/>
            <x15:cachedUniqueName index="9050" name="[Tabela2].[IDC].&amp;[190723]"/>
            <x15:cachedUniqueName index="9051" name="[Tabela2].[IDC].&amp;[190758]"/>
            <x15:cachedUniqueName index="9052" name="[Tabela2].[IDC].&amp;[190785]"/>
            <x15:cachedUniqueName index="9053" name="[Tabela2].[IDC].&amp;[190813]"/>
            <x15:cachedUniqueName index="9054" name="[Tabela2].[IDC].&amp;[190830]"/>
            <x15:cachedUniqueName index="9055" name="[Tabela2].[IDC].&amp;[190897]"/>
            <x15:cachedUniqueName index="9056" name="[Tabela2].[IDC].&amp;[190956]"/>
            <x15:cachedUniqueName index="9057" name="[Tabela2].[IDC].&amp;[190981]"/>
            <x15:cachedUniqueName index="9058" name="[Tabela2].[IDC].&amp;[191007]"/>
            <x15:cachedUniqueName index="9059" name="[Tabela2].[IDC].&amp;[191096]"/>
            <x15:cachedUniqueName index="9060" name="[Tabela2].[IDC].&amp;[191135]"/>
            <x15:cachedUniqueName index="9061" name="[Tabela2].[IDC].&amp;[191148]"/>
            <x15:cachedUniqueName index="9062" name="[Tabela2].[IDC].&amp;[191280]"/>
            <x15:cachedUniqueName index="9063" name="[Tabela2].[IDC].&amp;[191308]"/>
            <x15:cachedUniqueName index="9064" name="[Tabela2].[IDC].&amp;[191309]"/>
            <x15:cachedUniqueName index="9065" name="[Tabela2].[IDC].&amp;[191566]"/>
            <x15:cachedUniqueName index="9066" name="[Tabela2].[IDC].&amp;[191628]"/>
            <x15:cachedUniqueName index="9067" name="[Tabela2].[IDC].&amp;[191788]"/>
            <x15:cachedUniqueName index="9068" name="[Tabela2].[IDC].&amp;[191841]"/>
            <x15:cachedUniqueName index="9069" name="[Tabela2].[IDC].&amp;[192010]"/>
            <x15:cachedUniqueName index="9070" name="[Tabela2].[IDC].&amp;[192030]"/>
            <x15:cachedUniqueName index="9071" name="[Tabela2].[IDC].&amp;[192176]"/>
            <x15:cachedUniqueName index="9072" name="[Tabela2].[IDC].&amp;[192268]"/>
            <x15:cachedUniqueName index="9073" name="[Tabela2].[IDC].&amp;[48137]"/>
            <x15:cachedUniqueName index="9074" name="[Tabela2].[IDC].&amp;[48242]"/>
            <x15:cachedUniqueName index="9075" name="[Tabela2].[IDC].&amp;[49393]"/>
            <x15:cachedUniqueName index="9076" name="[Tabela2].[IDC].&amp;[50235]"/>
            <x15:cachedUniqueName index="9077" name="[Tabela2].[IDC].&amp;[52084]"/>
            <x15:cachedUniqueName index="9078" name="[Tabela2].[IDC].&amp;[53040]"/>
            <x15:cachedUniqueName index="9079" name="[Tabela2].[IDC].&amp;[53366]"/>
            <x15:cachedUniqueName index="9080" name="[Tabela2].[IDC].&amp;[56269]"/>
            <x15:cachedUniqueName index="9081" name="[Tabela2].[IDC].&amp;[60130]"/>
            <x15:cachedUniqueName index="9082" name="[Tabela2].[IDC].&amp;[60379]"/>
            <x15:cachedUniqueName index="9083" name="[Tabela2].[IDC].&amp;[60435]"/>
            <x15:cachedUniqueName index="9084" name="[Tabela2].[IDC].&amp;[61564]"/>
            <x15:cachedUniqueName index="9085" name="[Tabela2].[IDC].&amp;[62722]"/>
            <x15:cachedUniqueName index="9086" name="[Tabela2].[IDC].&amp;[62752]"/>
            <x15:cachedUniqueName index="9087" name="[Tabela2].[IDC].&amp;[62788]"/>
            <x15:cachedUniqueName index="9088" name="[Tabela2].[IDC].&amp;[62805]"/>
            <x15:cachedUniqueName index="9089" name="[Tabela2].[IDC].&amp;[64070]"/>
            <x15:cachedUniqueName index="9090" name="[Tabela2].[IDC].&amp;[65260]"/>
            <x15:cachedUniqueName index="9091" name="[Tabela2].[IDC].&amp;[67299]"/>
            <x15:cachedUniqueName index="9092" name="[Tabela2].[IDC].&amp;[67358]"/>
            <x15:cachedUniqueName index="9093" name="[Tabela2].[IDC].&amp;[69149]"/>
            <x15:cachedUniqueName index="9094" name="[Tabela2].[IDC].&amp;[69200]"/>
            <x15:cachedUniqueName index="9095" name="[Tabela2].[IDC].&amp;[75038]"/>
            <x15:cachedUniqueName index="9096" name="[Tabela2].[IDC].&amp;[76763]"/>
            <x15:cachedUniqueName index="9097" name="[Tabela2].[IDC].&amp;[77028]"/>
            <x15:cachedUniqueName index="9098" name="[Tabela2].[IDC].&amp;[78019]"/>
            <x15:cachedUniqueName index="9099" name="[Tabela2].[IDC].&amp;[78138]"/>
            <x15:cachedUniqueName index="9100" name="[Tabela2].[IDC].&amp;[80547]"/>
            <x15:cachedUniqueName index="9101" name="[Tabela2].[IDC].&amp;[81035]"/>
            <x15:cachedUniqueName index="9102" name="[Tabela2].[IDC].&amp;[81764]"/>
            <x15:cachedUniqueName index="9103" name="[Tabela2].[IDC].&amp;[83564]"/>
            <x15:cachedUniqueName index="9104" name="[Tabela2].[IDC].&amp;[84304]"/>
            <x15:cachedUniqueName index="9105" name="[Tabela2].[IDC].&amp;[87488]"/>
            <x15:cachedUniqueName index="9106" name="[Tabela2].[IDC].&amp;[87716]"/>
            <x15:cachedUniqueName index="9107" name="[Tabela2].[IDC].&amp;[88798]"/>
            <x15:cachedUniqueName index="9108" name="[Tabela2].[IDC].&amp;[97891]"/>
            <x15:cachedUniqueName index="9109" name="[Tabela2].[IDC].&amp;[98823]"/>
            <x15:cachedUniqueName index="9110" name="[Tabela2].[IDC].&amp;[104287]"/>
            <x15:cachedUniqueName index="9111" name="[Tabela2].[IDC].&amp;[104547]"/>
            <x15:cachedUniqueName index="9112" name="[Tabela2].[IDC].&amp;[112356]"/>
            <x15:cachedUniqueName index="9113" name="[Tabela2].[IDC].&amp;[113839]"/>
            <x15:cachedUniqueName index="9114" name="[Tabela2].[IDC].&amp;[116521]"/>
            <x15:cachedUniqueName index="9115" name="[Tabela2].[IDC].&amp;[122266]"/>
            <x15:cachedUniqueName index="9116" name="[Tabela2].[IDC].&amp;[122527]"/>
            <x15:cachedUniqueName index="9117" name="[Tabela2].[IDC].&amp;[124992]"/>
            <x15:cachedUniqueName index="9118" name="[Tabela2].[IDC].&amp;[125746]"/>
            <x15:cachedUniqueName index="9119" name="[Tabela2].[IDC].&amp;[126390]"/>
            <x15:cachedUniqueName index="9120" name="[Tabela2].[IDC].&amp;[127870]"/>
            <x15:cachedUniqueName index="9121" name="[Tabela2].[IDC].&amp;[130208]"/>
            <x15:cachedUniqueName index="9122" name="[Tabela2].[IDC].&amp;[132093]"/>
            <x15:cachedUniqueName index="9123" name="[Tabela2].[IDC].&amp;[132462]"/>
            <x15:cachedUniqueName index="9124" name="[Tabela2].[IDC].&amp;[132715]"/>
            <x15:cachedUniqueName index="9125" name="[Tabela2].[IDC].&amp;[134067]"/>
            <x15:cachedUniqueName index="9126" name="[Tabela2].[IDC].&amp;[134764]"/>
            <x15:cachedUniqueName index="9127" name="[Tabela2].[IDC].&amp;[136968]"/>
            <x15:cachedUniqueName index="9128" name="[Tabela2].[IDC].&amp;[139537]"/>
            <x15:cachedUniqueName index="9129" name="[Tabela2].[IDC].&amp;[146395]"/>
            <x15:cachedUniqueName index="9130" name="[Tabela2].[IDC].&amp;[147003]"/>
            <x15:cachedUniqueName index="9131" name="[Tabela2].[IDC].&amp;[148117]"/>
            <x15:cachedUniqueName index="9132" name="[Tabela2].[IDC].&amp;[152185]"/>
            <x15:cachedUniqueName index="9133" name="[Tabela2].[IDC].&amp;[152290]"/>
            <x15:cachedUniqueName index="9134" name="[Tabela2].[IDC].&amp;[152300]"/>
            <x15:cachedUniqueName index="9135" name="[Tabela2].[IDC].&amp;[158250]"/>
            <x15:cachedUniqueName index="9136" name="[Tabela2].[IDC].&amp;[158274]"/>
            <x15:cachedUniqueName index="9137" name="[Tabela2].[IDC].&amp;[158640]"/>
            <x15:cachedUniqueName index="9138" name="[Tabela2].[IDC].&amp;[158708]"/>
            <x15:cachedUniqueName index="9139" name="[Tabela2].[IDC].&amp;[160385]"/>
            <x15:cachedUniqueName index="9140" name="[Tabela2].[IDC].&amp;[162211]"/>
            <x15:cachedUniqueName index="9141" name="[Tabela2].[IDC].&amp;[162806]"/>
            <x15:cachedUniqueName index="9142" name="[Tabela2].[IDC].&amp;[163482]"/>
            <x15:cachedUniqueName index="9143" name="[Tabela2].[IDC].&amp;[163581]"/>
            <x15:cachedUniqueName index="9144" name="[Tabela2].[IDC].&amp;[163886]"/>
            <x15:cachedUniqueName index="9145" name="[Tabela2].[IDC].&amp;[164870]"/>
            <x15:cachedUniqueName index="9146" name="[Tabela2].[IDC].&amp;[166470]"/>
            <x15:cachedUniqueName index="9147" name="[Tabela2].[IDC].&amp;[171171]"/>
            <x15:cachedUniqueName index="9148" name="[Tabela2].[IDC].&amp;[171449]"/>
            <x15:cachedUniqueName index="9149" name="[Tabela2].[IDC].&amp;[171743]"/>
            <x15:cachedUniqueName index="9150" name="[Tabela2].[IDC].&amp;[171816]"/>
            <x15:cachedUniqueName index="9151" name="[Tabela2].[IDC].&amp;[171843]"/>
            <x15:cachedUniqueName index="9152" name="[Tabela2].[IDC].&amp;[171871]"/>
            <x15:cachedUniqueName index="9153" name="[Tabela2].[IDC].&amp;[171880]"/>
            <x15:cachedUniqueName index="9154" name="[Tabela2].[IDC].&amp;[171881]"/>
            <x15:cachedUniqueName index="9155" name="[Tabela2].[IDC].&amp;[171885]"/>
            <x15:cachedUniqueName index="9156" name="[Tabela2].[IDC].&amp;[171999]"/>
            <x15:cachedUniqueName index="9157" name="[Tabela2].[IDC].&amp;[172024]"/>
            <x15:cachedUniqueName index="9158" name="[Tabela2].[IDC].&amp;[172051]"/>
            <x15:cachedUniqueName index="9159" name="[Tabela2].[IDC].&amp;[172060]"/>
            <x15:cachedUniqueName index="9160" name="[Tabela2].[IDC].&amp;[172276]"/>
            <x15:cachedUniqueName index="9161" name="[Tabela2].[IDC].&amp;[172447]"/>
            <x15:cachedUniqueName index="9162" name="[Tabela2].[IDC].&amp;[172520]"/>
            <x15:cachedUniqueName index="9163" name="[Tabela2].[IDC].&amp;[172584]"/>
            <x15:cachedUniqueName index="9164" name="[Tabela2].[IDC].&amp;[173030]"/>
            <x15:cachedUniqueName index="9165" name="[Tabela2].[IDC].&amp;[173129]"/>
            <x15:cachedUniqueName index="9166" name="[Tabela2].[IDC].&amp;[174171]"/>
            <x15:cachedUniqueName index="9167" name="[Tabela2].[IDC].&amp;[174783]"/>
            <x15:cachedUniqueName index="9168" name="[Tabela2].[IDC].&amp;[174993]"/>
            <x15:cachedUniqueName index="9169" name="[Tabela2].[IDC].&amp;[175017]"/>
            <x15:cachedUniqueName index="9170" name="[Tabela2].[IDC].&amp;[175413]"/>
            <x15:cachedUniqueName index="9171" name="[Tabela2].[IDC].&amp;[175481]"/>
            <x15:cachedUniqueName index="9172" name="[Tabela2].[IDC].&amp;[175570]"/>
            <x15:cachedUniqueName index="9173" name="[Tabela2].[IDC].&amp;[175586]"/>
            <x15:cachedUniqueName index="9174" name="[Tabela2].[IDC].&amp;[175784]"/>
            <x15:cachedUniqueName index="9175" name="[Tabela2].[IDC].&amp;[175796]"/>
            <x15:cachedUniqueName index="9176" name="[Tabela2].[IDC].&amp;[175840]"/>
            <x15:cachedUniqueName index="9177" name="[Tabela2].[IDC].&amp;[176355]"/>
            <x15:cachedUniqueName index="9178" name="[Tabela2].[IDC].&amp;[176806]"/>
            <x15:cachedUniqueName index="9179" name="[Tabela2].[IDC].&amp;[176911]"/>
            <x15:cachedUniqueName index="9180" name="[Tabela2].[IDC].&amp;[177015]"/>
            <x15:cachedUniqueName index="9181" name="[Tabela2].[IDC].&amp;[177894]"/>
            <x15:cachedUniqueName index="9182" name="[Tabela2].[IDC].&amp;[178065]"/>
            <x15:cachedUniqueName index="9183" name="[Tabela2].[IDC].&amp;[178153]"/>
            <x15:cachedUniqueName index="9184" name="[Tabela2].[IDC].&amp;[178391]"/>
            <x15:cachedUniqueName index="9185" name="[Tabela2].[IDC].&amp;[178892]"/>
            <x15:cachedUniqueName index="9186" name="[Tabela2].[IDC].&amp;[179271]"/>
            <x15:cachedUniqueName index="9187" name="[Tabela2].[IDC].&amp;[179321]"/>
            <x15:cachedUniqueName index="9188" name="[Tabela2].[IDC].&amp;[179489]"/>
            <x15:cachedUniqueName index="9189" name="[Tabela2].[IDC].&amp;[179499]"/>
            <x15:cachedUniqueName index="9190" name="[Tabela2].[IDC].&amp;[179727]"/>
            <x15:cachedUniqueName index="9191" name="[Tabela2].[IDC].&amp;[179784]"/>
            <x15:cachedUniqueName index="9192" name="[Tabela2].[IDC].&amp;[180191]"/>
            <x15:cachedUniqueName index="9193" name="[Tabela2].[IDC].&amp;[180337]"/>
            <x15:cachedUniqueName index="9194" name="[Tabela2].[IDC].&amp;[180769]"/>
            <x15:cachedUniqueName index="9195" name="[Tabela2].[IDC].&amp;[180914]"/>
            <x15:cachedUniqueName index="9196" name="[Tabela2].[IDC].&amp;[181015]"/>
            <x15:cachedUniqueName index="9197" name="[Tabela2].[IDC].&amp;[181273]"/>
            <x15:cachedUniqueName index="9198" name="[Tabela2].[IDC].&amp;[181344]"/>
            <x15:cachedUniqueName index="9199" name="[Tabela2].[IDC].&amp;[181692]"/>
            <x15:cachedUniqueName index="9200" name="[Tabela2].[IDC].&amp;[182000]"/>
            <x15:cachedUniqueName index="9201" name="[Tabela2].[IDC].&amp;[182008]"/>
            <x15:cachedUniqueName index="9202" name="[Tabela2].[IDC].&amp;[182205]"/>
            <x15:cachedUniqueName index="9203" name="[Tabela2].[IDC].&amp;[182538]"/>
            <x15:cachedUniqueName index="9204" name="[Tabela2].[IDC].&amp;[182663]"/>
            <x15:cachedUniqueName index="9205" name="[Tabela2].[IDC].&amp;[182783]"/>
            <x15:cachedUniqueName index="9206" name="[Tabela2].[IDC].&amp;[183164]"/>
            <x15:cachedUniqueName index="9207" name="[Tabela2].[IDC].&amp;[183298]"/>
            <x15:cachedUniqueName index="9208" name="[Tabela2].[IDC].&amp;[183386]"/>
            <x15:cachedUniqueName index="9209" name="[Tabela2].[IDC].&amp;[183468]"/>
            <x15:cachedUniqueName index="9210" name="[Tabela2].[IDC].&amp;[183688]"/>
            <x15:cachedUniqueName index="9211" name="[Tabela2].[IDC].&amp;[183759]"/>
            <x15:cachedUniqueName index="9212" name="[Tabela2].[IDC].&amp;[183817]"/>
            <x15:cachedUniqueName index="9213" name="[Tabela2].[IDC].&amp;[183852]"/>
            <x15:cachedUniqueName index="9214" name="[Tabela2].[IDC].&amp;[183888]"/>
            <x15:cachedUniqueName index="9215" name="[Tabela2].[IDC].&amp;[184037]"/>
            <x15:cachedUniqueName index="9216" name="[Tabela2].[IDC].&amp;[184222]"/>
            <x15:cachedUniqueName index="9217" name="[Tabela2].[IDC].&amp;[184247]"/>
            <x15:cachedUniqueName index="9218" name="[Tabela2].[IDC].&amp;[184333]"/>
            <x15:cachedUniqueName index="9219" name="[Tabela2].[IDC].&amp;[184422]"/>
            <x15:cachedUniqueName index="9220" name="[Tabela2].[IDC].&amp;[184620]"/>
            <x15:cachedUniqueName index="9221" name="[Tabela2].[IDC].&amp;[185054]"/>
            <x15:cachedUniqueName index="9222" name="[Tabela2].[IDC].&amp;[185091]"/>
            <x15:cachedUniqueName index="9223" name="[Tabela2].[IDC].&amp;[185280]"/>
            <x15:cachedUniqueName index="9224" name="[Tabela2].[IDC].&amp;[185321]"/>
            <x15:cachedUniqueName index="9225" name="[Tabela2].[IDC].&amp;[185368]"/>
            <x15:cachedUniqueName index="9226" name="[Tabela2].[IDC].&amp;[185582]"/>
            <x15:cachedUniqueName index="9227" name="[Tabela2].[IDC].&amp;[185700]"/>
            <x15:cachedUniqueName index="9228" name="[Tabela2].[IDC].&amp;[185927]"/>
            <x15:cachedUniqueName index="9229" name="[Tabela2].[IDC].&amp;[186175]"/>
            <x15:cachedUniqueName index="9230" name="[Tabela2].[IDC].&amp;[186371]"/>
            <x15:cachedUniqueName index="9231" name="[Tabela2].[IDC].&amp;[186453]"/>
            <x15:cachedUniqueName index="9232" name="[Tabela2].[IDC].&amp;[186526]"/>
            <x15:cachedUniqueName index="9233" name="[Tabela2].[IDC].&amp;[186861]"/>
            <x15:cachedUniqueName index="9234" name="[Tabela2].[IDC].&amp;[186882]"/>
            <x15:cachedUniqueName index="9235" name="[Tabela2].[IDC].&amp;[186905]"/>
            <x15:cachedUniqueName index="9236" name="[Tabela2].[IDC].&amp;[187006]"/>
            <x15:cachedUniqueName index="9237" name="[Tabela2].[IDC].&amp;[187071]"/>
            <x15:cachedUniqueName index="9238" name="[Tabela2].[IDC].&amp;[187191]"/>
            <x15:cachedUniqueName index="9239" name="[Tabela2].[IDC].&amp;[187462]"/>
            <x15:cachedUniqueName index="9240" name="[Tabela2].[IDC].&amp;[187509]"/>
            <x15:cachedUniqueName index="9241" name="[Tabela2].[IDC].&amp;[187512]"/>
            <x15:cachedUniqueName index="9242" name="[Tabela2].[IDC].&amp;[187564]"/>
            <x15:cachedUniqueName index="9243" name="[Tabela2].[IDC].&amp;[188172]"/>
            <x15:cachedUniqueName index="9244" name="[Tabela2].[IDC].&amp;[188210]"/>
            <x15:cachedUniqueName index="9245" name="[Tabela2].[IDC].&amp;[188361]"/>
            <x15:cachedUniqueName index="9246" name="[Tabela2].[IDC].&amp;[188442]"/>
            <x15:cachedUniqueName index="9247" name="[Tabela2].[IDC].&amp;[188483]"/>
            <x15:cachedUniqueName index="9248" name="[Tabela2].[IDC].&amp;[188538]"/>
            <x15:cachedUniqueName index="9249" name="[Tabela2].[IDC].&amp;[188768]"/>
            <x15:cachedUniqueName index="9250" name="[Tabela2].[IDC].&amp;[188824]"/>
            <x15:cachedUniqueName index="9251" name="[Tabela2].[IDC].&amp;[189091]"/>
            <x15:cachedUniqueName index="9252" name="[Tabela2].[IDC].&amp;[189444]"/>
            <x15:cachedUniqueName index="9253" name="[Tabela2].[IDC].&amp;[189688]"/>
            <x15:cachedUniqueName index="9254" name="[Tabela2].[IDC].&amp;[189906]"/>
            <x15:cachedUniqueName index="9255" name="[Tabela2].[IDC].&amp;[189912]"/>
            <x15:cachedUniqueName index="9256" name="[Tabela2].[IDC].&amp;[189995]"/>
            <x15:cachedUniqueName index="9257" name="[Tabela2].[IDC].&amp;[190535]"/>
            <x15:cachedUniqueName index="9258" name="[Tabela2].[IDC].&amp;[190563]"/>
            <x15:cachedUniqueName index="9259" name="[Tabela2].[IDC].&amp;[190769]"/>
            <x15:cachedUniqueName index="9260" name="[Tabela2].[IDC].&amp;[190817]"/>
            <x15:cachedUniqueName index="9261" name="[Tabela2].[IDC].&amp;[190917]"/>
            <x15:cachedUniqueName index="9262" name="[Tabela2].[IDC].&amp;[190918]"/>
            <x15:cachedUniqueName index="9263" name="[Tabela2].[IDC].&amp;[191015]"/>
            <x15:cachedUniqueName index="9264" name="[Tabela2].[IDC].&amp;[191019]"/>
            <x15:cachedUniqueName index="9265" name="[Tabela2].[IDC].&amp;[191038]"/>
            <x15:cachedUniqueName index="9266" name="[Tabela2].[IDC].&amp;[191077]"/>
            <x15:cachedUniqueName index="9267" name="[Tabela2].[IDC].&amp;[191078]"/>
            <x15:cachedUniqueName index="9268" name="[Tabela2].[IDC].&amp;[191117]"/>
            <x15:cachedUniqueName index="9269" name="[Tabela2].[IDC].&amp;[191129]"/>
            <x15:cachedUniqueName index="9270" name="[Tabela2].[IDC].&amp;[191247]"/>
            <x15:cachedUniqueName index="9271" name="[Tabela2].[IDC].&amp;[191288]"/>
            <x15:cachedUniqueName index="9272" name="[Tabela2].[IDC].&amp;[191291]"/>
            <x15:cachedUniqueName index="9273" name="[Tabela2].[IDC].&amp;[191302]"/>
            <x15:cachedUniqueName index="9274" name="[Tabela2].[IDC].&amp;[191365]"/>
            <x15:cachedUniqueName index="9275" name="[Tabela2].[IDC].&amp;[191407]"/>
            <x15:cachedUniqueName index="9276" name="[Tabela2].[IDC].&amp;[191425]"/>
            <x15:cachedUniqueName index="9277" name="[Tabela2].[IDC].&amp;[191564]"/>
            <x15:cachedUniqueName index="9278" name="[Tabela2].[IDC].&amp;[191616]"/>
            <x15:cachedUniqueName index="9279" name="[Tabela2].[IDC].&amp;[191717]"/>
            <x15:cachedUniqueName index="9280" name="[Tabela2].[IDC].&amp;[191729]"/>
            <x15:cachedUniqueName index="9281" name="[Tabela2].[IDC].&amp;[191792]"/>
            <x15:cachedUniqueName index="9282" name="[Tabela2].[IDC].&amp;[191793]"/>
            <x15:cachedUniqueName index="9283" name="[Tabela2].[IDC].&amp;[192034]"/>
            <x15:cachedUniqueName index="9284" name="[Tabela2].[IDC].&amp;[192129]"/>
            <x15:cachedUniqueName index="9285" name="[Tabela2].[IDC].&amp;[192202]"/>
            <x15:cachedUniqueName index="9286" name="[Tabela2].[IDC].&amp;[192237]"/>
            <x15:cachedUniqueName index="9287" name="[Tabela2].[IDC].&amp;[192247]"/>
            <x15:cachedUniqueName index="9288" name="[Tabela2].[IDC].&amp;[192283]"/>
            <x15:cachedUniqueName index="9289" name="[Tabela2].[IDC].&amp;[49096]"/>
            <x15:cachedUniqueName index="9290" name="[Tabela2].[IDC].&amp;[49391]"/>
            <x15:cachedUniqueName index="9291" name="[Tabela2].[IDC].&amp;[51329]"/>
            <x15:cachedUniqueName index="9292" name="[Tabela2].[IDC].&amp;[52467]"/>
            <x15:cachedUniqueName index="9293" name="[Tabela2].[IDC].&amp;[52878]"/>
            <x15:cachedUniqueName index="9294" name="[Tabela2].[IDC].&amp;[52880]"/>
            <x15:cachedUniqueName index="9295" name="[Tabela2].[IDC].&amp;[52986]"/>
            <x15:cachedUniqueName index="9296" name="[Tabela2].[IDC].&amp;[53222]"/>
            <x15:cachedUniqueName index="9297" name="[Tabela2].[IDC].&amp;[53294]"/>
            <x15:cachedUniqueName index="9298" name="[Tabela2].[IDC].&amp;[53423]"/>
            <x15:cachedUniqueName index="9299" name="[Tabela2].[IDC].&amp;[54051]"/>
            <x15:cachedUniqueName index="9300" name="[Tabela2].[IDC].&amp;[54092]"/>
            <x15:cachedUniqueName index="9301" name="[Tabela2].[IDC].&amp;[54164]"/>
            <x15:cachedUniqueName index="9302" name="[Tabela2].[IDC].&amp;[55196]"/>
            <x15:cachedUniqueName index="9303" name="[Tabela2].[IDC].&amp;[56164]"/>
            <x15:cachedUniqueName index="9304" name="[Tabela2].[IDC].&amp;[56363]"/>
            <x15:cachedUniqueName index="9305" name="[Tabela2].[IDC].&amp;[56598]"/>
            <x15:cachedUniqueName index="9306" name="[Tabela2].[IDC].&amp;[57524]"/>
            <x15:cachedUniqueName index="9307" name="[Tabela2].[IDC].&amp;[57728]"/>
            <x15:cachedUniqueName index="9308" name="[Tabela2].[IDC].&amp;[57900]"/>
            <x15:cachedUniqueName index="9309" name="[Tabela2].[IDC].&amp;[58093]"/>
            <x15:cachedUniqueName index="9310" name="[Tabela2].[IDC].&amp;[59102]"/>
            <x15:cachedUniqueName index="9311" name="[Tabela2].[IDC].&amp;[61245]"/>
            <x15:cachedUniqueName index="9312" name="[Tabela2].[IDC].&amp;[61367]"/>
            <x15:cachedUniqueName index="9313" name="[Tabela2].[IDC].&amp;[61573]"/>
            <x15:cachedUniqueName index="9314" name="[Tabela2].[IDC].&amp;[62777]"/>
            <x15:cachedUniqueName index="9315" name="[Tabela2].[IDC].&amp;[63245]"/>
            <x15:cachedUniqueName index="9316" name="[Tabela2].[IDC].&amp;[63967]"/>
            <x15:cachedUniqueName index="9317" name="[Tabela2].[IDC].&amp;[63972]"/>
            <x15:cachedUniqueName index="9318" name="[Tabela2].[IDC].&amp;[64454]"/>
            <x15:cachedUniqueName index="9319" name="[Tabela2].[IDC].&amp;[64729]"/>
            <x15:cachedUniqueName index="9320" name="[Tabela2].[IDC].&amp;[65370]"/>
            <x15:cachedUniqueName index="9321" name="[Tabela2].[IDC].&amp;[66564]"/>
            <x15:cachedUniqueName index="9322" name="[Tabela2].[IDC].&amp;[67547]"/>
            <x15:cachedUniqueName index="9323" name="[Tabela2].[IDC].&amp;[68140]"/>
            <x15:cachedUniqueName index="9324" name="[Tabela2].[IDC].&amp;[69064]"/>
            <x15:cachedUniqueName index="9325" name="[Tabela2].[IDC].&amp;[72402]"/>
            <x15:cachedUniqueName index="9326" name="[Tabela2].[IDC].&amp;[73968]"/>
            <x15:cachedUniqueName index="9327" name="[Tabela2].[IDC].&amp;[77617]"/>
            <x15:cachedUniqueName index="9328" name="[Tabela2].[IDC].&amp;[82635]"/>
            <x15:cachedUniqueName index="9329" name="[Tabela2].[IDC].&amp;[86690]"/>
            <x15:cachedUniqueName index="9330" name="[Tabela2].[IDC].&amp;[86713]"/>
            <x15:cachedUniqueName index="9331" name="[Tabela2].[IDC].&amp;[87036]"/>
            <x15:cachedUniqueName index="9332" name="[Tabela2].[IDC].&amp;[87238]"/>
            <x15:cachedUniqueName index="9333" name="[Tabela2].[IDC].&amp;[87437]"/>
            <x15:cachedUniqueName index="9334" name="[Tabela2].[IDC].&amp;[90135]"/>
            <x15:cachedUniqueName index="9335" name="[Tabela2].[IDC].&amp;[91278]"/>
            <x15:cachedUniqueName index="9336" name="[Tabela2].[IDC].&amp;[93039]"/>
            <x15:cachedUniqueName index="9337" name="[Tabela2].[IDC].&amp;[106028]"/>
            <x15:cachedUniqueName index="9338" name="[Tabela2].[IDC].&amp;[108143]"/>
            <x15:cachedUniqueName index="9339" name="[Tabela2].[IDC].&amp;[109532]"/>
            <x15:cachedUniqueName index="9340" name="[Tabela2].[IDC].&amp;[113121]"/>
            <x15:cachedUniqueName index="9341" name="[Tabela2].[IDC].&amp;[113136]"/>
            <x15:cachedUniqueName index="9342" name="[Tabela2].[IDC].&amp;[117420]"/>
            <x15:cachedUniqueName index="9343" name="[Tabela2].[IDC].&amp;[123441]"/>
            <x15:cachedUniqueName index="9344" name="[Tabela2].[IDC].&amp;[125616]"/>
            <x15:cachedUniqueName index="9345" name="[Tabela2].[IDC].&amp;[133018]"/>
            <x15:cachedUniqueName index="9346" name="[Tabela2].[IDC].&amp;[144682]"/>
            <x15:cachedUniqueName index="9347" name="[Tabela2].[IDC].&amp;[148964]"/>
            <x15:cachedUniqueName index="9348" name="[Tabela2].[IDC].&amp;[154804]"/>
            <x15:cachedUniqueName index="9349" name="[Tabela2].[IDC].&amp;[156528]"/>
            <x15:cachedUniqueName index="9350" name="[Tabela2].[IDC].&amp;[162690]"/>
            <x15:cachedUniqueName index="9351" name="[Tabela2].[IDC].&amp;[163584]"/>
            <x15:cachedUniqueName index="9352" name="[Tabela2].[IDC].&amp;[165524]"/>
            <x15:cachedUniqueName index="9353" name="[Tabela2].[IDC].&amp;[166668]"/>
            <x15:cachedUniqueName index="9354" name="[Tabela2].[IDC].&amp;[166997]"/>
            <x15:cachedUniqueName index="9355" name="[Tabela2].[IDC].&amp;[168484]"/>
            <x15:cachedUniqueName index="9356" name="[Tabela2].[IDC].&amp;[168687]"/>
            <x15:cachedUniqueName index="9357" name="[Tabela2].[IDC].&amp;[169765]"/>
            <x15:cachedUniqueName index="9358" name="[Tabela2].[IDC].&amp;[171489]"/>
            <x15:cachedUniqueName index="9359" name="[Tabela2].[IDC].&amp;[171514]"/>
            <x15:cachedUniqueName index="9360" name="[Tabela2].[IDC].&amp;[171527]"/>
            <x15:cachedUniqueName index="9361" name="[Tabela2].[IDC].&amp;[172266]"/>
            <x15:cachedUniqueName index="9362" name="[Tabela2].[IDC].&amp;[172637]"/>
            <x15:cachedUniqueName index="9363" name="[Tabela2].[IDC].&amp;[173095]"/>
            <x15:cachedUniqueName index="9364" name="[Tabela2].[IDC].&amp;[174986]"/>
            <x15:cachedUniqueName index="9365" name="[Tabela2].[IDC].&amp;[175533]"/>
            <x15:cachedUniqueName index="9366" name="[Tabela2].[IDC].&amp;[175547]"/>
            <x15:cachedUniqueName index="9367" name="[Tabela2].[IDC].&amp;[175637]"/>
            <x15:cachedUniqueName index="9368" name="[Tabela2].[IDC].&amp;[175910]"/>
            <x15:cachedUniqueName index="9369" name="[Tabela2].[IDC].&amp;[175925]"/>
            <x15:cachedUniqueName index="9370" name="[Tabela2].[IDC].&amp;[176295]"/>
            <x15:cachedUniqueName index="9371" name="[Tabela2].[IDC].&amp;[176500]"/>
            <x15:cachedUniqueName index="9372" name="[Tabela2].[IDC].&amp;[176642]"/>
            <x15:cachedUniqueName index="9373" name="[Tabela2].[IDC].&amp;[176823]"/>
            <x15:cachedUniqueName index="9374" name="[Tabela2].[IDC].&amp;[176871]"/>
            <x15:cachedUniqueName index="9375" name="[Tabela2].[IDC].&amp;[176904]"/>
            <x15:cachedUniqueName index="9376" name="[Tabela2].[IDC].&amp;[177050]"/>
            <x15:cachedUniqueName index="9377" name="[Tabela2].[IDC].&amp;[177430]"/>
            <x15:cachedUniqueName index="9378" name="[Tabela2].[IDC].&amp;[177521]"/>
            <x15:cachedUniqueName index="9379" name="[Tabela2].[IDC].&amp;[178007]"/>
            <x15:cachedUniqueName index="9380" name="[Tabela2].[IDC].&amp;[178211]"/>
            <x15:cachedUniqueName index="9381" name="[Tabela2].[IDC].&amp;[178908]"/>
            <x15:cachedUniqueName index="9382" name="[Tabela2].[IDC].&amp;[179275]"/>
            <x15:cachedUniqueName index="9383" name="[Tabela2].[IDC].&amp;[179524]"/>
            <x15:cachedUniqueName index="9384" name="[Tabela2].[IDC].&amp;[180651]"/>
            <x15:cachedUniqueName index="9385" name="[Tabela2].[IDC].&amp;[180770]"/>
            <x15:cachedUniqueName index="9386" name="[Tabela2].[IDC].&amp;[180958]"/>
            <x15:cachedUniqueName index="9387" name="[Tabela2].[IDC].&amp;[181044]"/>
            <x15:cachedUniqueName index="9388" name="[Tabela2].[IDC].&amp;[181087]"/>
            <x15:cachedUniqueName index="9389" name="[Tabela2].[IDC].&amp;[181271]"/>
            <x15:cachedUniqueName index="9390" name="[Tabela2].[IDC].&amp;[181394]"/>
            <x15:cachedUniqueName index="9391" name="[Tabela2].[IDC].&amp;[181515]"/>
            <x15:cachedUniqueName index="9392" name="[Tabela2].[IDC].&amp;[181994]"/>
            <x15:cachedUniqueName index="9393" name="[Tabela2].[IDC].&amp;[181995]"/>
            <x15:cachedUniqueName index="9394" name="[Tabela2].[IDC].&amp;[182011]"/>
            <x15:cachedUniqueName index="9395" name="[Tabela2].[IDC].&amp;[182028]"/>
            <x15:cachedUniqueName index="9396" name="[Tabela2].[IDC].&amp;[182036]"/>
            <x15:cachedUniqueName index="9397" name="[Tabela2].[IDC].&amp;[182050]"/>
            <x15:cachedUniqueName index="9398" name="[Tabela2].[IDC].&amp;[182169]"/>
            <x15:cachedUniqueName index="9399" name="[Tabela2].[IDC].&amp;[182202]"/>
            <x15:cachedUniqueName index="9400" name="[Tabela2].[IDC].&amp;[182842]"/>
            <x15:cachedUniqueName index="9401" name="[Tabela2].[IDC].&amp;[183056]"/>
            <x15:cachedUniqueName index="9402" name="[Tabela2].[IDC].&amp;[183461]"/>
            <x15:cachedUniqueName index="9403" name="[Tabela2].[IDC].&amp;[183483]"/>
            <x15:cachedUniqueName index="9404" name="[Tabela2].[IDC].&amp;[183513]"/>
            <x15:cachedUniqueName index="9405" name="[Tabela2].[IDC].&amp;[183885]"/>
            <x15:cachedUniqueName index="9406" name="[Tabela2].[IDC].&amp;[184145]"/>
            <x15:cachedUniqueName index="9407" name="[Tabela2].[IDC].&amp;[184350]"/>
            <x15:cachedUniqueName index="9408" name="[Tabela2].[IDC].&amp;[184805]"/>
            <x15:cachedUniqueName index="9409" name="[Tabela2].[IDC].&amp;[184930]"/>
            <x15:cachedUniqueName index="9410" name="[Tabela2].[IDC].&amp;[185320]"/>
            <x15:cachedUniqueName index="9411" name="[Tabela2].[IDC].&amp;[185334]"/>
            <x15:cachedUniqueName index="9412" name="[Tabela2].[IDC].&amp;[185962]"/>
            <x15:cachedUniqueName index="9413" name="[Tabela2].[IDC].&amp;[186024]"/>
            <x15:cachedUniqueName index="9414" name="[Tabela2].[IDC].&amp;[186316]"/>
            <x15:cachedUniqueName index="9415" name="[Tabela2].[IDC].&amp;[186348]"/>
            <x15:cachedUniqueName index="9416" name="[Tabela2].[IDC].&amp;[186362]"/>
            <x15:cachedUniqueName index="9417" name="[Tabela2].[IDC].&amp;[186389]"/>
            <x15:cachedUniqueName index="9418" name="[Tabela2].[IDC].&amp;[186969]"/>
            <x15:cachedUniqueName index="9419" name="[Tabela2].[IDC].&amp;[187349]"/>
            <x15:cachedUniqueName index="9420" name="[Tabela2].[IDC].&amp;[187721]"/>
            <x15:cachedUniqueName index="9421" name="[Tabela2].[IDC].&amp;[187890]"/>
            <x15:cachedUniqueName index="9422" name="[Tabela2].[IDC].&amp;[187930]"/>
            <x15:cachedUniqueName index="9423" name="[Tabela2].[IDC].&amp;[188093]"/>
            <x15:cachedUniqueName index="9424" name="[Tabela2].[IDC].&amp;[188296]"/>
            <x15:cachedUniqueName index="9425" name="[Tabela2].[IDC].&amp;[188808]"/>
            <x15:cachedUniqueName index="9426" name="[Tabela2].[IDC].&amp;[189090]"/>
            <x15:cachedUniqueName index="9427" name="[Tabela2].[IDC].&amp;[189382]"/>
            <x15:cachedUniqueName index="9428" name="[Tabela2].[IDC].&amp;[189468]"/>
            <x15:cachedUniqueName index="9429" name="[Tabela2].[IDC].&amp;[189560]"/>
            <x15:cachedUniqueName index="9430" name="[Tabela2].[IDC].&amp;[189633]"/>
            <x15:cachedUniqueName index="9431" name="[Tabela2].[IDC].&amp;[189819]"/>
            <x15:cachedUniqueName index="9432" name="[Tabela2].[IDC].&amp;[189917]"/>
            <x15:cachedUniqueName index="9433" name="[Tabela2].[IDC].&amp;[189999]"/>
            <x15:cachedUniqueName index="9434" name="[Tabela2].[IDC].&amp;[190007]"/>
            <x15:cachedUniqueName index="9435" name="[Tabela2].[IDC].&amp;[190025]"/>
            <x15:cachedUniqueName index="9436" name="[Tabela2].[IDC].&amp;[190045]"/>
            <x15:cachedUniqueName index="9437" name="[Tabela2].[IDC].&amp;[190067]"/>
            <x15:cachedUniqueName index="9438" name="[Tabela2].[IDC].&amp;[190136]"/>
            <x15:cachedUniqueName index="9439" name="[Tabela2].[IDC].&amp;[190193]"/>
            <x15:cachedUniqueName index="9440" name="[Tabela2].[IDC].&amp;[190284]"/>
            <x15:cachedUniqueName index="9441" name="[Tabela2].[IDC].&amp;[190298]"/>
            <x15:cachedUniqueName index="9442" name="[Tabela2].[IDC].&amp;[190314]"/>
            <x15:cachedUniqueName index="9443" name="[Tabela2].[IDC].&amp;[190329]"/>
            <x15:cachedUniqueName index="9444" name="[Tabela2].[IDC].&amp;[190433]"/>
            <x15:cachedUniqueName index="9445" name="[Tabela2].[IDC].&amp;[190706]"/>
            <x15:cachedUniqueName index="9446" name="[Tabela2].[IDC].&amp;[190712]"/>
            <x15:cachedUniqueName index="9447" name="[Tabela2].[IDC].&amp;[190725]"/>
            <x15:cachedUniqueName index="9448" name="[Tabela2].[IDC].&amp;[190775]"/>
            <x15:cachedUniqueName index="9449" name="[Tabela2].[IDC].&amp;[190806]"/>
            <x15:cachedUniqueName index="9450" name="[Tabela2].[IDC].&amp;[190894]"/>
            <x15:cachedUniqueName index="9451" name="[Tabela2].[IDC].&amp;[191147]"/>
            <x15:cachedUniqueName index="9452" name="[Tabela2].[IDC].&amp;[191152]"/>
            <x15:cachedUniqueName index="9453" name="[Tabela2].[IDC].&amp;[191297]"/>
            <x15:cachedUniqueName index="9454" name="[Tabela2].[IDC].&amp;[191437]"/>
            <x15:cachedUniqueName index="9455" name="[Tabela2].[IDC].&amp;[191452]"/>
            <x15:cachedUniqueName index="9456" name="[Tabela2].[IDC].&amp;[191576]"/>
            <x15:cachedUniqueName index="9457" name="[Tabela2].[IDC].&amp;[191610]"/>
            <x15:cachedUniqueName index="9458" name="[Tabela2].[IDC].&amp;[191775]"/>
            <x15:cachedUniqueName index="9459" name="[Tabela2].[IDC].&amp;[191790]"/>
            <x15:cachedUniqueName index="9460" name="[Tabela2].[IDC].&amp;[191794]"/>
            <x15:cachedUniqueName index="9461" name="[Tabela2].[IDC].&amp;[192025]"/>
            <x15:cachedUniqueName index="9462" name="[Tabela2].[IDC].&amp;[192060]"/>
            <x15:cachedUniqueName index="9463" name="[Tabela2].[IDC].&amp;[192265]"/>
            <x15:cachedUniqueName index="9464" name="[Tabela2].[IDC].&amp;[49631]"/>
            <x15:cachedUniqueName index="9465" name="[Tabela2].[IDC].&amp;[50498]"/>
            <x15:cachedUniqueName index="9466" name="[Tabela2].[IDC].&amp;[50654]"/>
            <x15:cachedUniqueName index="9467" name="[Tabela2].[IDC].&amp;[50693]"/>
            <x15:cachedUniqueName index="9468" name="[Tabela2].[IDC].&amp;[51617]"/>
            <x15:cachedUniqueName index="9469" name="[Tabela2].[IDC].&amp;[51882]"/>
            <x15:cachedUniqueName index="9470" name="[Tabela2].[IDC].&amp;[53059]"/>
            <x15:cachedUniqueName index="9471" name="[Tabela2].[IDC].&amp;[53436]"/>
            <x15:cachedUniqueName index="9472" name="[Tabela2].[IDC].&amp;[53452]"/>
            <x15:cachedUniqueName index="9473" name="[Tabela2].[IDC].&amp;[53524]"/>
            <x15:cachedUniqueName index="9474" name="[Tabela2].[IDC].&amp;[54441]"/>
            <x15:cachedUniqueName index="9475" name="[Tabela2].[IDC].&amp;[54644]"/>
            <x15:cachedUniqueName index="9476" name="[Tabela2].[IDC].&amp;[54681]"/>
            <x15:cachedUniqueName index="9477" name="[Tabela2].[IDC].&amp;[55289]"/>
            <x15:cachedUniqueName index="9478" name="[Tabela2].[IDC].&amp;[55369]"/>
            <x15:cachedUniqueName index="9479" name="[Tabela2].[IDC].&amp;[55416]"/>
            <x15:cachedUniqueName index="9480" name="[Tabela2].[IDC].&amp;[55890]"/>
            <x15:cachedUniqueName index="9481" name="[Tabela2].[IDC].&amp;[55925]"/>
            <x15:cachedUniqueName index="9482" name="[Tabela2].[IDC].&amp;[56687]"/>
            <x15:cachedUniqueName index="9483" name="[Tabela2].[IDC].&amp;[56847]"/>
            <x15:cachedUniqueName index="9484" name="[Tabela2].[IDC].&amp;[57547]"/>
            <x15:cachedUniqueName index="9485" name="[Tabela2].[IDC].&amp;[59129]"/>
            <x15:cachedUniqueName index="9486" name="[Tabela2].[IDC].&amp;[59775]"/>
            <x15:cachedUniqueName index="9487" name="[Tabela2].[IDC].&amp;[67701]"/>
            <x15:cachedUniqueName index="9488" name="[Tabela2].[IDC].&amp;[70587]"/>
            <x15:cachedUniqueName index="9489" name="[Tabela2].[IDC].&amp;[74236]"/>
            <x15:cachedUniqueName index="9490" name="[Tabela2].[IDC].&amp;[75464]"/>
            <x15:cachedUniqueName index="9491" name="[Tabela2].[IDC].&amp;[78434]"/>
            <x15:cachedUniqueName index="9492" name="[Tabela2].[IDC].&amp;[80364]"/>
            <x15:cachedUniqueName index="9493" name="[Tabela2].[IDC].&amp;[80508]"/>
            <x15:cachedUniqueName index="9494" name="[Tabela2].[IDC].&amp;[83961]"/>
            <x15:cachedUniqueName index="9495" name="[Tabela2].[IDC].&amp;[84513]"/>
            <x15:cachedUniqueName index="9496" name="[Tabela2].[IDC].&amp;[87464]"/>
            <x15:cachedUniqueName index="9497" name="[Tabela2].[IDC].&amp;[88262]"/>
            <x15:cachedUniqueName index="9498" name="[Tabela2].[IDC].&amp;[90783]"/>
            <x15:cachedUniqueName index="9499" name="[Tabela2].[IDC].&amp;[91765]"/>
            <x15:cachedUniqueName index="9500" name="[Tabela2].[IDC].&amp;[94355]"/>
            <x15:cachedUniqueName index="9501" name="[Tabela2].[IDC].&amp;[102747]"/>
            <x15:cachedUniqueName index="9502" name="[Tabela2].[IDC].&amp;[106458]"/>
            <x15:cachedUniqueName index="9503" name="[Tabela2].[IDC].&amp;[107010]"/>
            <x15:cachedUniqueName index="9504" name="[Tabela2].[IDC].&amp;[109503]"/>
            <x15:cachedUniqueName index="9505" name="[Tabela2].[IDC].&amp;[110624]"/>
            <x15:cachedUniqueName index="9506" name="[Tabela2].[IDC].&amp;[114339]"/>
            <x15:cachedUniqueName index="9507" name="[Tabela2].[IDC].&amp;[114548]"/>
            <x15:cachedUniqueName index="9508" name="[Tabela2].[IDC].&amp;[121490]"/>
            <x15:cachedUniqueName index="9509" name="[Tabela2].[IDC].&amp;[123016]"/>
            <x15:cachedUniqueName index="9510" name="[Tabela2].[IDC].&amp;[123535]"/>
            <x15:cachedUniqueName index="9511" name="[Tabela2].[IDC].&amp;[126586]"/>
            <x15:cachedUniqueName index="9512" name="[Tabela2].[IDC].&amp;[131320]"/>
            <x15:cachedUniqueName index="9513" name="[Tabela2].[IDC].&amp;[131589]"/>
            <x15:cachedUniqueName index="9514" name="[Tabela2].[IDC].&amp;[131924]"/>
            <x15:cachedUniqueName index="9515" name="[Tabela2].[IDC].&amp;[132927]"/>
            <x15:cachedUniqueName index="9516" name="[Tabela2].[IDC].&amp;[141952]"/>
            <x15:cachedUniqueName index="9517" name="[Tabela2].[IDC].&amp;[143946]"/>
            <x15:cachedUniqueName index="9518" name="[Tabela2].[IDC].&amp;[148554]"/>
            <x15:cachedUniqueName index="9519" name="[Tabela2].[IDC].&amp;[152267]"/>
            <x15:cachedUniqueName index="9520" name="[Tabela2].[IDC].&amp;[152821]"/>
            <x15:cachedUniqueName index="9521" name="[Tabela2].[IDC].&amp;[154534]"/>
            <x15:cachedUniqueName index="9522" name="[Tabela2].[IDC].&amp;[155193]"/>
            <x15:cachedUniqueName index="9523" name="[Tabela2].[IDC].&amp;[157350]"/>
            <x15:cachedUniqueName index="9524" name="[Tabela2].[IDC].&amp;[159771]"/>
            <x15:cachedUniqueName index="9525" name="[Tabela2].[IDC].&amp;[162117]"/>
            <x15:cachedUniqueName index="9526" name="[Tabela2].[IDC].&amp;[163540]"/>
            <x15:cachedUniqueName index="9527" name="[Tabela2].[IDC].&amp;[164986]"/>
            <x15:cachedUniqueName index="9528" name="[Tabela2].[IDC].&amp;[165099]"/>
            <x15:cachedUniqueName index="9529" name="[Tabela2].[IDC].&amp;[165582]"/>
            <x15:cachedUniqueName index="9530" name="[Tabela2].[IDC].&amp;[165688]"/>
            <x15:cachedUniqueName index="9531" name="[Tabela2].[IDC].&amp;[166021]"/>
            <x15:cachedUniqueName index="9532" name="[Tabela2].[IDC].&amp;[166346]"/>
            <x15:cachedUniqueName index="9533" name="[Tabela2].[IDC].&amp;[167013]"/>
            <x15:cachedUniqueName index="9534" name="[Tabela2].[IDC].&amp;[167131]"/>
            <x15:cachedUniqueName index="9535" name="[Tabela2].[IDC].&amp;[168506]"/>
            <x15:cachedUniqueName index="9536" name="[Tabela2].[IDC].&amp;[170157]"/>
            <x15:cachedUniqueName index="9537" name="[Tabela2].[IDC].&amp;[170271]"/>
            <x15:cachedUniqueName index="9538" name="[Tabela2].[IDC].&amp;[171075]"/>
            <x15:cachedUniqueName index="9539" name="[Tabela2].[IDC].&amp;[171541]"/>
            <x15:cachedUniqueName index="9540" name="[Tabela2].[IDC].&amp;[171652]"/>
            <x15:cachedUniqueName index="9541" name="[Tabela2].[IDC].&amp;[171711]"/>
            <x15:cachedUniqueName index="9542" name="[Tabela2].[IDC].&amp;[171897]"/>
            <x15:cachedUniqueName index="9543" name="[Tabela2].[IDC].&amp;[172016]"/>
            <x15:cachedUniqueName index="9544" name="[Tabela2].[IDC].&amp;[172089]"/>
            <x15:cachedUniqueName index="9545" name="[Tabela2].[IDC].&amp;[172095]"/>
            <x15:cachedUniqueName index="9546" name="[Tabela2].[IDC].&amp;[172286]"/>
            <x15:cachedUniqueName index="9547" name="[Tabela2].[IDC].&amp;[172369]"/>
            <x15:cachedUniqueName index="9548" name="[Tabela2].[IDC].&amp;[172399]"/>
            <x15:cachedUniqueName index="9549" name="[Tabela2].[IDC].&amp;[172491]"/>
            <x15:cachedUniqueName index="9550" name="[Tabela2].[IDC].&amp;[174045]"/>
            <x15:cachedUniqueName index="9551" name="[Tabela2].[IDC].&amp;[175516]"/>
            <x15:cachedUniqueName index="9552" name="[Tabela2].[IDC].&amp;[175581]"/>
            <x15:cachedUniqueName index="9553" name="[Tabela2].[IDC].&amp;[175920]"/>
            <x15:cachedUniqueName index="9554" name="[Tabela2].[IDC].&amp;[178051]"/>
            <x15:cachedUniqueName index="9555" name="[Tabela2].[IDC].&amp;[178052]"/>
            <x15:cachedUniqueName index="9556" name="[Tabela2].[IDC].&amp;[178235]"/>
            <x15:cachedUniqueName index="9557" name="[Tabela2].[IDC].&amp;[178447]"/>
            <x15:cachedUniqueName index="9558" name="[Tabela2].[IDC].&amp;[179196]"/>
            <x15:cachedUniqueName index="9559" name="[Tabela2].[IDC].&amp;[179248]"/>
            <x15:cachedUniqueName index="9560" name="[Tabela2].[IDC].&amp;[179693]"/>
            <x15:cachedUniqueName index="9561" name="[Tabela2].[IDC].&amp;[180566]"/>
            <x15:cachedUniqueName index="9562" name="[Tabela2].[IDC].&amp;[180735]"/>
            <x15:cachedUniqueName index="9563" name="[Tabela2].[IDC].&amp;[180900]"/>
            <x15:cachedUniqueName index="9564" name="[Tabela2].[IDC].&amp;[181013]"/>
            <x15:cachedUniqueName index="9565" name="[Tabela2].[IDC].&amp;[181245]"/>
            <x15:cachedUniqueName index="9566" name="[Tabela2].[IDC].&amp;[181986]"/>
            <x15:cachedUniqueName index="9567" name="[Tabela2].[IDC].&amp;[182010]"/>
            <x15:cachedUniqueName index="9568" name="[Tabela2].[IDC].&amp;[182038]"/>
            <x15:cachedUniqueName index="9569" name="[Tabela2].[IDC].&amp;[182187]"/>
            <x15:cachedUniqueName index="9570" name="[Tabela2].[IDC].&amp;[182275]"/>
            <x15:cachedUniqueName index="9571" name="[Tabela2].[IDC].&amp;[182277]"/>
            <x15:cachedUniqueName index="9572" name="[Tabela2].[IDC].&amp;[182334]"/>
            <x15:cachedUniqueName index="9573" name="[Tabela2].[IDC].&amp;[182361]"/>
            <x15:cachedUniqueName index="9574" name="[Tabela2].[IDC].&amp;[182371]"/>
            <x15:cachedUniqueName index="9575" name="[Tabela2].[IDC].&amp;[182445]"/>
            <x15:cachedUniqueName index="9576" name="[Tabela2].[IDC].&amp;[182498]"/>
            <x15:cachedUniqueName index="9577" name="[Tabela2].[IDC].&amp;[182542]"/>
            <x15:cachedUniqueName index="9578" name="[Tabela2].[IDC].&amp;[182931]"/>
            <x15:cachedUniqueName index="9579" name="[Tabela2].[IDC].&amp;[183053]"/>
            <x15:cachedUniqueName index="9580" name="[Tabela2].[IDC].&amp;[183294]"/>
            <x15:cachedUniqueName index="9581" name="[Tabela2].[IDC].&amp;[183528]"/>
            <x15:cachedUniqueName index="9582" name="[Tabela2].[IDC].&amp;[183807]"/>
            <x15:cachedUniqueName index="9583" name="[Tabela2].[IDC].&amp;[183856]"/>
            <x15:cachedUniqueName index="9584" name="[Tabela2].[IDC].&amp;[183999]"/>
            <x15:cachedUniqueName index="9585" name="[Tabela2].[IDC].&amp;[184119]"/>
            <x15:cachedUniqueName index="9586" name="[Tabela2].[IDC].&amp;[184482]"/>
            <x15:cachedUniqueName index="9587" name="[Tabela2].[IDC].&amp;[185006]"/>
            <x15:cachedUniqueName index="9588" name="[Tabela2].[IDC].&amp;[185149]"/>
            <x15:cachedUniqueName index="9589" name="[Tabela2].[IDC].&amp;[185258]"/>
            <x15:cachedUniqueName index="9590" name="[Tabela2].[IDC].&amp;[185726]"/>
            <x15:cachedUniqueName index="9591" name="[Tabela2].[IDC].&amp;[186327]"/>
            <x15:cachedUniqueName index="9592" name="[Tabela2].[IDC].&amp;[186329]"/>
            <x15:cachedUniqueName index="9593" name="[Tabela2].[IDC].&amp;[186605]"/>
            <x15:cachedUniqueName index="9594" name="[Tabela2].[IDC].&amp;[186759]"/>
            <x15:cachedUniqueName index="9595" name="[Tabela2].[IDC].&amp;[187146]"/>
            <x15:cachedUniqueName index="9596" name="[Tabela2].[IDC].&amp;[187702]"/>
            <x15:cachedUniqueName index="9597" name="[Tabela2].[IDC].&amp;[187931]"/>
            <x15:cachedUniqueName index="9598" name="[Tabela2].[IDC].&amp;[188119]"/>
            <x15:cachedUniqueName index="9599" name="[Tabela2].[IDC].&amp;[188502]"/>
            <x15:cachedUniqueName index="9600" name="[Tabela2].[IDC].&amp;[188631]"/>
            <x15:cachedUniqueName index="9601" name="[Tabela2].[IDC].&amp;[188765]"/>
            <x15:cachedUniqueName index="9602" name="[Tabela2].[IDC].&amp;[188789]"/>
            <x15:cachedUniqueName index="9603" name="[Tabela2].[IDC].&amp;[188958]"/>
            <x15:cachedUniqueName index="9604" name="[Tabela2].[IDC].&amp;[189926]"/>
            <x15:cachedUniqueName index="9605" name="[Tabela2].[IDC].&amp;[190076]"/>
            <x15:cachedUniqueName index="9606" name="[Tabela2].[IDC].&amp;[190188]"/>
            <x15:cachedUniqueName index="9607" name="[Tabela2].[IDC].&amp;[190254]"/>
            <x15:cachedUniqueName index="9608" name="[Tabela2].[IDC].&amp;[190362]"/>
            <x15:cachedUniqueName index="9609" name="[Tabela2].[IDC].&amp;[190504]"/>
            <x15:cachedUniqueName index="9610" name="[Tabela2].[IDC].&amp;[190568]"/>
            <x15:cachedUniqueName index="9611" name="[Tabela2].[IDC].&amp;[190907]"/>
            <x15:cachedUniqueName index="9612" name="[Tabela2].[IDC].&amp;[191636]"/>
            <x15:cachedUniqueName index="9613" name="[Tabela2].[IDC].&amp;[191723]"/>
            <x15:cachedUniqueName index="9614" name="[Tabela2].[IDC].&amp;[191803]"/>
            <x15:cachedUniqueName index="9615" name="[Tabela2].[IDC].&amp;[191830]"/>
            <x15:cachedUniqueName index="9616" name="[Tabela2].[IDC].&amp;[192273]"/>
            <x15:cachedUniqueName index="9617" name="[Tabela2].[IDC].&amp;[192289]"/>
            <x15:cachedUniqueName index="9618" name="[Tabela2].[IDC].&amp;[48982]"/>
            <x15:cachedUniqueName index="9619" name="[Tabela2].[IDC].&amp;[49053]"/>
            <x15:cachedUniqueName index="9620" name="[Tabela2].[IDC].&amp;[49437]"/>
            <x15:cachedUniqueName index="9621" name="[Tabela2].[IDC].&amp;[50500]"/>
            <x15:cachedUniqueName index="9622" name="[Tabela2].[IDC].&amp;[50731]"/>
            <x15:cachedUniqueName index="9623" name="[Tabela2].[IDC].&amp;[51059]"/>
            <x15:cachedUniqueName index="9624" name="[Tabela2].[IDC].&amp;[51381]"/>
            <x15:cachedUniqueName index="9625" name="[Tabela2].[IDC].&amp;[52802]"/>
            <x15:cachedUniqueName index="9626" name="[Tabela2].[IDC].&amp;[55598]"/>
            <x15:cachedUniqueName index="9627" name="[Tabela2].[IDC].&amp;[56481]"/>
            <x15:cachedUniqueName index="9628" name="[Tabela2].[IDC].&amp;[56538]"/>
            <x15:cachedUniqueName index="9629" name="[Tabela2].[IDC].&amp;[58007]"/>
            <x15:cachedUniqueName index="9630" name="[Tabela2].[IDC].&amp;[58550]"/>
            <x15:cachedUniqueName index="9631" name="[Tabela2].[IDC].&amp;[59586]"/>
            <x15:cachedUniqueName index="9632" name="[Tabela2].[IDC].&amp;[59865]"/>
            <x15:cachedUniqueName index="9633" name="[Tabela2].[IDC].&amp;[60695]"/>
            <x15:cachedUniqueName index="9634" name="[Tabela2].[IDC].&amp;[61298]"/>
            <x15:cachedUniqueName index="9635" name="[Tabela2].[IDC].&amp;[62342]"/>
            <x15:cachedUniqueName index="9636" name="[Tabela2].[IDC].&amp;[67311]"/>
            <x15:cachedUniqueName index="9637" name="[Tabela2].[IDC].&amp;[69823]"/>
            <x15:cachedUniqueName index="9638" name="[Tabela2].[IDC].&amp;[72238]"/>
            <x15:cachedUniqueName index="9639" name="[Tabela2].[IDC].&amp;[74417]"/>
            <x15:cachedUniqueName index="9640" name="[Tabela2].[IDC].&amp;[74938]"/>
            <x15:cachedUniqueName index="9641" name="[Tabela2].[IDC].&amp;[75375]"/>
            <x15:cachedUniqueName index="9642" name="[Tabela2].[IDC].&amp;[76162]"/>
            <x15:cachedUniqueName index="9643" name="[Tabela2].[IDC].&amp;[76368]"/>
            <x15:cachedUniqueName index="9644" name="[Tabela2].[IDC].&amp;[76540]"/>
            <x15:cachedUniqueName index="9645" name="[Tabela2].[IDC].&amp;[78035]"/>
            <x15:cachedUniqueName index="9646" name="[Tabela2].[IDC].&amp;[80402]"/>
            <x15:cachedUniqueName index="9647" name="[Tabela2].[IDC].&amp;[87056]"/>
            <x15:cachedUniqueName index="9648" name="[Tabela2].[IDC].&amp;[87354]"/>
            <x15:cachedUniqueName index="9649" name="[Tabela2].[IDC].&amp;[88932]"/>
            <x15:cachedUniqueName index="9650" name="[Tabela2].[IDC].&amp;[89323]"/>
            <x15:cachedUniqueName index="9651" name="[Tabela2].[IDC].&amp;[90785]"/>
            <x15:cachedUniqueName index="9652" name="[Tabela2].[IDC].&amp;[94884]"/>
            <x15:cachedUniqueName index="9653" name="[Tabela2].[IDC].&amp;[95260]"/>
            <x15:cachedUniqueName index="9654" name="[Tabela2].[IDC].&amp;[95664]"/>
            <x15:cachedUniqueName index="9655" name="[Tabela2].[IDC].&amp;[97067]"/>
            <x15:cachedUniqueName index="9656" name="[Tabela2].[IDC].&amp;[97112]"/>
            <x15:cachedUniqueName index="9657" name="[Tabela2].[IDC].&amp;[97565]"/>
            <x15:cachedUniqueName index="9658" name="[Tabela2].[IDC].&amp;[98866]"/>
            <x15:cachedUniqueName index="9659" name="[Tabela2].[IDC].&amp;[99448]"/>
            <x15:cachedUniqueName index="9660" name="[Tabela2].[IDC].&amp;[100624]"/>
            <x15:cachedUniqueName index="9661" name="[Tabela2].[IDC].&amp;[100695]"/>
            <x15:cachedUniqueName index="9662" name="[Tabela2].[IDC].&amp;[103101]"/>
            <x15:cachedUniqueName index="9663" name="[Tabela2].[IDC].&amp;[106993]"/>
            <x15:cachedUniqueName index="9664" name="[Tabela2].[IDC].&amp;[107238]"/>
            <x15:cachedUniqueName index="9665" name="[Tabela2].[IDC].&amp;[107549]"/>
            <x15:cachedUniqueName index="9666" name="[Tabela2].[IDC].&amp;[108492]"/>
            <x15:cachedUniqueName index="9667" name="[Tabela2].[IDC].&amp;[113462]"/>
            <x15:cachedUniqueName index="9668" name="[Tabela2].[IDC].&amp;[114154]"/>
            <x15:cachedUniqueName index="9669" name="[Tabela2].[IDC].&amp;[115323]"/>
            <x15:cachedUniqueName index="9670" name="[Tabela2].[IDC].&amp;[118205]"/>
            <x15:cachedUniqueName index="9671" name="[Tabela2].[IDC].&amp;[119269]"/>
            <x15:cachedUniqueName index="9672" name="[Tabela2].[IDC].&amp;[120510]"/>
            <x15:cachedUniqueName index="9673" name="[Tabela2].[IDC].&amp;[120720]"/>
            <x15:cachedUniqueName index="9674" name="[Tabela2].[IDC].&amp;[121233]"/>
            <x15:cachedUniqueName index="9675" name="[Tabela2].[IDC].&amp;[123023]"/>
            <x15:cachedUniqueName index="9676" name="[Tabela2].[IDC].&amp;[123027]"/>
            <x15:cachedUniqueName index="9677" name="[Tabela2].[IDC].&amp;[125030]"/>
            <x15:cachedUniqueName index="9678" name="[Tabela2].[IDC].&amp;[126569]"/>
            <x15:cachedUniqueName index="9679" name="[Tabela2].[IDC].&amp;[126943]"/>
            <x15:cachedUniqueName index="9680" name="[Tabela2].[IDC].&amp;[129790]"/>
            <x15:cachedUniqueName index="9681" name="[Tabela2].[IDC].&amp;[138422]"/>
            <x15:cachedUniqueName index="9682" name="[Tabela2].[IDC].&amp;[139152]"/>
            <x15:cachedUniqueName index="9683" name="[Tabela2].[IDC].&amp;[139505]"/>
            <x15:cachedUniqueName index="9684" name="[Tabela2].[IDC].&amp;[139804]"/>
            <x15:cachedUniqueName index="9685" name="[Tabela2].[IDC].&amp;[140178]"/>
            <x15:cachedUniqueName index="9686" name="[Tabela2].[IDC].&amp;[140599]"/>
            <x15:cachedUniqueName index="9687" name="[Tabela2].[IDC].&amp;[145677]"/>
            <x15:cachedUniqueName index="9688" name="[Tabela2].[IDC].&amp;[145724]"/>
            <x15:cachedUniqueName index="9689" name="[Tabela2].[IDC].&amp;[147021]"/>
            <x15:cachedUniqueName index="9690" name="[Tabela2].[IDC].&amp;[147901]"/>
            <x15:cachedUniqueName index="9691" name="[Tabela2].[IDC].&amp;[148055]"/>
            <x15:cachedUniqueName index="9692" name="[Tabela2].[IDC].&amp;[148629]"/>
            <x15:cachedUniqueName index="9693" name="[Tabela2].[IDC].&amp;[150323]"/>
            <x15:cachedUniqueName index="9694" name="[Tabela2].[IDC].&amp;[152199]"/>
            <x15:cachedUniqueName index="9695" name="[Tabela2].[IDC].&amp;[152583]"/>
            <x15:cachedUniqueName index="9696" name="[Tabela2].[IDC].&amp;[152617]"/>
            <x15:cachedUniqueName index="9697" name="[Tabela2].[IDC].&amp;[152820]"/>
            <x15:cachedUniqueName index="9698" name="[Tabela2].[IDC].&amp;[159248]"/>
            <x15:cachedUniqueName index="9699" name="[Tabela2].[IDC].&amp;[161162]"/>
            <x15:cachedUniqueName index="9700" name="[Tabela2].[IDC].&amp;[161555]"/>
            <x15:cachedUniqueName index="9701" name="[Tabela2].[IDC].&amp;[161891]"/>
            <x15:cachedUniqueName index="9702" name="[Tabela2].[IDC].&amp;[162097]"/>
            <x15:cachedUniqueName index="9703" name="[Tabela2].[IDC].&amp;[166379]"/>
            <x15:cachedUniqueName index="9704" name="[Tabela2].[IDC].&amp;[167971]"/>
            <x15:cachedUniqueName index="9705" name="[Tabela2].[IDC].&amp;[168488]"/>
            <x15:cachedUniqueName index="9706" name="[Tabela2].[IDC].&amp;[168544]"/>
            <x15:cachedUniqueName index="9707" name="[Tabela2].[IDC].&amp;[169800]"/>
            <x15:cachedUniqueName index="9708" name="[Tabela2].[IDC].&amp;[169886]"/>
            <x15:cachedUniqueName index="9709" name="[Tabela2].[IDC].&amp;[170467]"/>
            <x15:cachedUniqueName index="9710" name="[Tabela2].[IDC].&amp;[170689]"/>
            <x15:cachedUniqueName index="9711" name="[Tabela2].[IDC].&amp;[170970]"/>
            <x15:cachedUniqueName index="9712" name="[Tabela2].[IDC].&amp;[171108]"/>
            <x15:cachedUniqueName index="9713" name="[Tabela2].[IDC].&amp;[171181]"/>
            <x15:cachedUniqueName index="9714" name="[Tabela2].[IDC].&amp;[171293]"/>
            <x15:cachedUniqueName index="9715" name="[Tabela2].[IDC].&amp;[171344]"/>
            <x15:cachedUniqueName index="9716" name="[Tabela2].[IDC].&amp;[171776]"/>
            <x15:cachedUniqueName index="9717" name="[Tabela2].[IDC].&amp;[171828]"/>
            <x15:cachedUniqueName index="9718" name="[Tabela2].[IDC].&amp;[173404]"/>
            <x15:cachedUniqueName index="9719" name="[Tabela2].[IDC].&amp;[173414]"/>
            <x15:cachedUniqueName index="9720" name="[Tabela2].[IDC].&amp;[173415]"/>
            <x15:cachedUniqueName index="9721" name="[Tabela2].[IDC].&amp;[173541]"/>
            <x15:cachedUniqueName index="9722" name="[Tabela2].[IDC].&amp;[173601]"/>
            <x15:cachedUniqueName index="9723" name="[Tabela2].[IDC].&amp;[174317]"/>
            <x15:cachedUniqueName index="9724" name="[Tabela2].[IDC].&amp;[175026]"/>
            <x15:cachedUniqueName index="9725" name="[Tabela2].[IDC].&amp;[175380]"/>
            <x15:cachedUniqueName index="9726" name="[Tabela2].[IDC].&amp;[175954]"/>
            <x15:cachedUniqueName index="9727" name="[Tabela2].[IDC].&amp;[176386]"/>
            <x15:cachedUniqueName index="9728" name="[Tabela2].[IDC].&amp;[176596]"/>
            <x15:cachedUniqueName index="9729" name="[Tabela2].[IDC].&amp;[176630]"/>
            <x15:cachedUniqueName index="9730" name="[Tabela2].[IDC].&amp;[176777]"/>
            <x15:cachedUniqueName index="9731" name="[Tabela2].[IDC].&amp;[177461]"/>
            <x15:cachedUniqueName index="9732" name="[Tabela2].[IDC].&amp;[177594]"/>
            <x15:cachedUniqueName index="9733" name="[Tabela2].[IDC].&amp;[177814]"/>
            <x15:cachedUniqueName index="9734" name="[Tabela2].[IDC].&amp;[177838]"/>
            <x15:cachedUniqueName index="9735" name="[Tabela2].[IDC].&amp;[178047]"/>
            <x15:cachedUniqueName index="9736" name="[Tabela2].[IDC].&amp;[178405]"/>
            <x15:cachedUniqueName index="9737" name="[Tabela2].[IDC].&amp;[178473]"/>
            <x15:cachedUniqueName index="9738" name="[Tabela2].[IDC].&amp;[178693]"/>
            <x15:cachedUniqueName index="9739" name="[Tabela2].[IDC].&amp;[179174]"/>
            <x15:cachedUniqueName index="9740" name="[Tabela2].[IDC].&amp;[179318]"/>
            <x15:cachedUniqueName index="9741" name="[Tabela2].[IDC].&amp;[179373]"/>
            <x15:cachedUniqueName index="9742" name="[Tabela2].[IDC].&amp;[179597]"/>
            <x15:cachedUniqueName index="9743" name="[Tabela2].[IDC].&amp;[180040]"/>
            <x15:cachedUniqueName index="9744" name="[Tabela2].[IDC].&amp;[180111]"/>
            <x15:cachedUniqueName index="9745" name="[Tabela2].[IDC].&amp;[180134]"/>
            <x15:cachedUniqueName index="9746" name="[Tabela2].[IDC].&amp;[180176]"/>
            <x15:cachedUniqueName index="9747" name="[Tabela2].[IDC].&amp;[180732]"/>
            <x15:cachedUniqueName index="9748" name="[Tabela2].[IDC].&amp;[181292]"/>
            <x15:cachedUniqueName index="9749" name="[Tabela2].[IDC].&amp;[181312]"/>
            <x15:cachedUniqueName index="9750" name="[Tabela2].[IDC].&amp;[181548]"/>
            <x15:cachedUniqueName index="9751" name="[Tabela2].[IDC].&amp;[181804]"/>
            <x15:cachedUniqueName index="9752" name="[Tabela2].[IDC].&amp;[182121]"/>
            <x15:cachedUniqueName index="9753" name="[Tabela2].[IDC].&amp;[182134]"/>
            <x15:cachedUniqueName index="9754" name="[Tabela2].[IDC].&amp;[182230]"/>
            <x15:cachedUniqueName index="9755" name="[Tabela2].[IDC].&amp;[182310]"/>
            <x15:cachedUniqueName index="9756" name="[Tabela2].[IDC].&amp;[182426]"/>
            <x15:cachedUniqueName index="9757" name="[Tabela2].[IDC].&amp;[182486]"/>
            <x15:cachedUniqueName index="9758" name="[Tabela2].[IDC].&amp;[182737]"/>
            <x15:cachedUniqueName index="9759" name="[Tabela2].[IDC].&amp;[182809]"/>
            <x15:cachedUniqueName index="9760" name="[Tabela2].[IDC].&amp;[183411]"/>
            <x15:cachedUniqueName index="9761" name="[Tabela2].[IDC].&amp;[183412]"/>
            <x15:cachedUniqueName index="9762" name="[Tabela2].[IDC].&amp;[183569]"/>
            <x15:cachedUniqueName index="9763" name="[Tabela2].[IDC].&amp;[183724]"/>
            <x15:cachedUniqueName index="9764" name="[Tabela2].[IDC].&amp;[183964]"/>
            <x15:cachedUniqueName index="9765" name="[Tabela2].[IDC].&amp;[184073]"/>
            <x15:cachedUniqueName index="9766" name="[Tabela2].[IDC].&amp;[184513]"/>
            <x15:cachedUniqueName index="9767" name="[Tabela2].[IDC].&amp;[184568]"/>
            <x15:cachedUniqueName index="9768" name="[Tabela2].[IDC].&amp;[185096]"/>
            <x15:cachedUniqueName index="9769" name="[Tabela2].[IDC].&amp;[185142]"/>
            <x15:cachedUniqueName index="9770" name="[Tabela2].[IDC].&amp;[185673]"/>
            <x15:cachedUniqueName index="9771" name="[Tabela2].[IDC].&amp;[185809]"/>
            <x15:cachedUniqueName index="9772" name="[Tabela2].[IDC].&amp;[185810]"/>
            <x15:cachedUniqueName index="9773" name="[Tabela2].[IDC].&amp;[185911]"/>
            <x15:cachedUniqueName index="9774" name="[Tabela2].[IDC].&amp;[186106]"/>
            <x15:cachedUniqueName index="9775" name="[Tabela2].[IDC].&amp;[186124]"/>
            <x15:cachedUniqueName index="9776" name="[Tabela2].[IDC].&amp;[186392]"/>
            <x15:cachedUniqueName index="9777" name="[Tabela2].[IDC].&amp;[186558]"/>
            <x15:cachedUniqueName index="9778" name="[Tabela2].[IDC].&amp;[186576]"/>
            <x15:cachedUniqueName index="9779" name="[Tabela2].[IDC].&amp;[186618]"/>
            <x15:cachedUniqueName index="9780" name="[Tabela2].[IDC].&amp;[186654]"/>
            <x15:cachedUniqueName index="9781" name="[Tabela2].[IDC].&amp;[186752]"/>
            <x15:cachedUniqueName index="9782" name="[Tabela2].[IDC].&amp;[186907]"/>
            <x15:cachedUniqueName index="9783" name="[Tabela2].[IDC].&amp;[187036]"/>
            <x15:cachedUniqueName index="9784" name="[Tabela2].[IDC].&amp;[187050]"/>
            <x15:cachedUniqueName index="9785" name="[Tabela2].[IDC].&amp;[187404]"/>
            <x15:cachedUniqueName index="9786" name="[Tabela2].[IDC].&amp;[187927]"/>
            <x15:cachedUniqueName index="9787" name="[Tabela2].[IDC].&amp;[187949]"/>
            <x15:cachedUniqueName index="9788" name="[Tabela2].[IDC].&amp;[188050]"/>
            <x15:cachedUniqueName index="9789" name="[Tabela2].[IDC].&amp;[188081]"/>
            <x15:cachedUniqueName index="9790" name="[Tabela2].[IDC].&amp;[188082]"/>
            <x15:cachedUniqueName index="9791" name="[Tabela2].[IDC].&amp;[188327]"/>
            <x15:cachedUniqueName index="9792" name="[Tabela2].[IDC].&amp;[188328]"/>
            <x15:cachedUniqueName index="9793" name="[Tabela2].[IDC].&amp;[188380]"/>
            <x15:cachedUniqueName index="9794" name="[Tabela2].[IDC].&amp;[188780]"/>
            <x15:cachedUniqueName index="9795" name="[Tabela2].[IDC].&amp;[188858]"/>
            <x15:cachedUniqueName index="9796" name="[Tabela2].[IDC].&amp;[188871]"/>
            <x15:cachedUniqueName index="9797" name="[Tabela2].[IDC].&amp;[189084]"/>
            <x15:cachedUniqueName index="9798" name="[Tabela2].[IDC].&amp;[189498]"/>
            <x15:cachedUniqueName index="9799" name="[Tabela2].[IDC].&amp;[189553]"/>
            <x15:cachedUniqueName index="9800" name="[Tabela2].[IDC].&amp;[189618]"/>
            <x15:cachedUniqueName index="9801" name="[Tabela2].[IDC].&amp;[189769]"/>
            <x15:cachedUniqueName index="9802" name="[Tabela2].[IDC].&amp;[190114]"/>
            <x15:cachedUniqueName index="9803" name="[Tabela2].[IDC].&amp;[190196]"/>
            <x15:cachedUniqueName index="9804" name="[Tabela2].[IDC].&amp;[190295]"/>
            <x15:cachedUniqueName index="9805" name="[Tabela2].[IDC].&amp;[190424]"/>
            <x15:cachedUniqueName index="9806" name="[Tabela2].[IDC].&amp;[190425]"/>
            <x15:cachedUniqueName index="9807" name="[Tabela2].[IDC].&amp;[190499]"/>
            <x15:cachedUniqueName index="9808" name="[Tabela2].[IDC].&amp;[190514]"/>
            <x15:cachedUniqueName index="9809" name="[Tabela2].[IDC].&amp;[190580]"/>
            <x15:cachedUniqueName index="9810" name="[Tabela2].[IDC].&amp;[190625]"/>
            <x15:cachedUniqueName index="9811" name="[Tabela2].[IDC].&amp;[190980]"/>
            <x15:cachedUniqueName index="9812" name="[Tabela2].[IDC].&amp;[191003]"/>
            <x15:cachedUniqueName index="9813" name="[Tabela2].[IDC].&amp;[191037]"/>
            <x15:cachedUniqueName index="9814" name="[Tabela2].[IDC].&amp;[191319]"/>
            <x15:cachedUniqueName index="9815" name="[Tabela2].[IDC].&amp;[191336]"/>
            <x15:cachedUniqueName index="9816" name="[Tabela2].[IDC].&amp;[191342]"/>
            <x15:cachedUniqueName index="9817" name="[Tabela2].[IDC].&amp;[191980]"/>
            <x15:cachedUniqueName index="9818" name="[Tabela2].[IDC].&amp;[48884]"/>
            <x15:cachedUniqueName index="9819" name="[Tabela2].[IDC].&amp;[50139]"/>
            <x15:cachedUniqueName index="9820" name="[Tabela2].[IDC].&amp;[50590]"/>
            <x15:cachedUniqueName index="9821" name="[Tabela2].[IDC].&amp;[51553]"/>
            <x15:cachedUniqueName index="9822" name="[Tabela2].[IDC].&amp;[51739]"/>
            <x15:cachedUniqueName index="9823" name="[Tabela2].[IDC].&amp;[55113]"/>
            <x15:cachedUniqueName index="9824" name="[Tabela2].[IDC].&amp;[55114]"/>
            <x15:cachedUniqueName index="9825" name="[Tabela2].[IDC].&amp;[55295]"/>
            <x15:cachedUniqueName index="9826" name="[Tabela2].[IDC].&amp;[56009]"/>
            <x15:cachedUniqueName index="9827" name="[Tabela2].[IDC].&amp;[56403]"/>
            <x15:cachedUniqueName index="9828" name="[Tabela2].[IDC].&amp;[57144]"/>
            <x15:cachedUniqueName index="9829" name="[Tabela2].[IDC].&amp;[57784]"/>
            <x15:cachedUniqueName index="9830" name="[Tabela2].[IDC].&amp;[58116]"/>
            <x15:cachedUniqueName index="9831" name="[Tabela2].[IDC].&amp;[60544]"/>
            <x15:cachedUniqueName index="9832" name="[Tabela2].[IDC].&amp;[60878]"/>
            <x15:cachedUniqueName index="9833" name="[Tabela2].[IDC].&amp;[67381]"/>
            <x15:cachedUniqueName index="9834" name="[Tabela2].[IDC].&amp;[71099]"/>
            <x15:cachedUniqueName index="9835" name="[Tabela2].[IDC].&amp;[71854]"/>
            <x15:cachedUniqueName index="9836" name="[Tabela2].[IDC].&amp;[75066]"/>
            <x15:cachedUniqueName index="9837" name="[Tabela2].[IDC].&amp;[76087]"/>
            <x15:cachedUniqueName index="9838" name="[Tabela2].[IDC].&amp;[76790]"/>
            <x15:cachedUniqueName index="9839" name="[Tabela2].[IDC].&amp;[81967]"/>
            <x15:cachedUniqueName index="9840" name="[Tabela2].[IDC].&amp;[83324]"/>
            <x15:cachedUniqueName index="9841" name="[Tabela2].[IDC].&amp;[83471]"/>
            <x15:cachedUniqueName index="9842" name="[Tabela2].[IDC].&amp;[85333]"/>
            <x15:cachedUniqueName index="9843" name="[Tabela2].[IDC].&amp;[86002]"/>
            <x15:cachedUniqueName index="9844" name="[Tabela2].[IDC].&amp;[86142]"/>
            <x15:cachedUniqueName index="9845" name="[Tabela2].[IDC].&amp;[89868]"/>
            <x15:cachedUniqueName index="9846" name="[Tabela2].[IDC].&amp;[90519]"/>
            <x15:cachedUniqueName index="9847" name="[Tabela2].[IDC].&amp;[94556]"/>
            <x15:cachedUniqueName index="9848" name="[Tabela2].[IDC].&amp;[98516]"/>
            <x15:cachedUniqueName index="9849" name="[Tabela2].[IDC].&amp;[99036]"/>
            <x15:cachedUniqueName index="9850" name="[Tabela2].[IDC].&amp;[99487]"/>
            <x15:cachedUniqueName index="9851" name="[Tabela2].[IDC].&amp;[99803]"/>
            <x15:cachedUniqueName index="9852" name="[Tabela2].[IDC].&amp;[104460]"/>
            <x15:cachedUniqueName index="9853" name="[Tabela2].[IDC].&amp;[114157]"/>
            <x15:cachedUniqueName index="9854" name="[Tabela2].[IDC].&amp;[115045]"/>
            <x15:cachedUniqueName index="9855" name="[Tabela2].[IDC].&amp;[117001]"/>
            <x15:cachedUniqueName index="9856" name="[Tabela2].[IDC].&amp;[118225]"/>
            <x15:cachedUniqueName index="9857" name="[Tabela2].[IDC].&amp;[118244]"/>
            <x15:cachedUniqueName index="9858" name="[Tabela2].[IDC].&amp;[119080]"/>
            <x15:cachedUniqueName index="9859" name="[Tabela2].[IDC].&amp;[120957]"/>
            <x15:cachedUniqueName index="9860" name="[Tabela2].[IDC].&amp;[121304]"/>
            <x15:cachedUniqueName index="9861" name="[Tabela2].[IDC].&amp;[122015]"/>
            <x15:cachedUniqueName index="9862" name="[Tabela2].[IDC].&amp;[122890]"/>
            <x15:cachedUniqueName index="9863" name="[Tabela2].[IDC].&amp;[124423]"/>
            <x15:cachedUniqueName index="9864" name="[Tabela2].[IDC].&amp;[125684]"/>
            <x15:cachedUniqueName index="9865" name="[Tabela2].[IDC].&amp;[126470]"/>
            <x15:cachedUniqueName index="9866" name="[Tabela2].[IDC].&amp;[127364]"/>
            <x15:cachedUniqueName index="9867" name="[Tabela2].[IDC].&amp;[128608]"/>
            <x15:cachedUniqueName index="9868" name="[Tabela2].[IDC].&amp;[130489]"/>
            <x15:cachedUniqueName index="9869" name="[Tabela2].[IDC].&amp;[133580]"/>
            <x15:cachedUniqueName index="9870" name="[Tabela2].[IDC].&amp;[136596]"/>
            <x15:cachedUniqueName index="9871" name="[Tabela2].[IDC].&amp;[140351]"/>
            <x15:cachedUniqueName index="9872" name="[Tabela2].[IDC].&amp;[145247]"/>
            <x15:cachedUniqueName index="9873" name="[Tabela2].[IDC].&amp;[145303]"/>
            <x15:cachedUniqueName index="9874" name="[Tabela2].[IDC].&amp;[150344]"/>
            <x15:cachedUniqueName index="9875" name="[Tabela2].[IDC].&amp;[150596]"/>
            <x15:cachedUniqueName index="9876" name="[Tabela2].[IDC].&amp;[150600]"/>
            <x15:cachedUniqueName index="9877" name="[Tabela2].[IDC].&amp;[150812]"/>
            <x15:cachedUniqueName index="9878" name="[Tabela2].[IDC].&amp;[156361]"/>
            <x15:cachedUniqueName index="9879" name="[Tabela2].[IDC].&amp;[157051]"/>
            <x15:cachedUniqueName index="9880" name="[Tabela2].[IDC].&amp;[164355]"/>
            <x15:cachedUniqueName index="9881" name="[Tabela2].[IDC].&amp;[165238]"/>
            <x15:cachedUniqueName index="9882" name="[Tabela2].[IDC].&amp;[166406]"/>
            <x15:cachedUniqueName index="9883" name="[Tabela2].[IDC].&amp;[166442]"/>
            <x15:cachedUniqueName index="9884" name="[Tabela2].[IDC].&amp;[166518]"/>
            <x15:cachedUniqueName index="9885" name="[Tabela2].[IDC].&amp;[166916]"/>
            <x15:cachedUniqueName index="9886" name="[Tabela2].[IDC].&amp;[167700]"/>
            <x15:cachedUniqueName index="9887" name="[Tabela2].[IDC].&amp;[167796]"/>
            <x15:cachedUniqueName index="9888" name="[Tabela2].[IDC].&amp;[167934]"/>
            <x15:cachedUniqueName index="9889" name="[Tabela2].[IDC].&amp;[167939]"/>
            <x15:cachedUniqueName index="9890" name="[Tabela2].[IDC].&amp;[168009]"/>
            <x15:cachedUniqueName index="9891" name="[Tabela2].[IDC].&amp;[168157]"/>
            <x15:cachedUniqueName index="9892" name="[Tabela2].[IDC].&amp;[169253]"/>
            <x15:cachedUniqueName index="9893" name="[Tabela2].[IDC].&amp;[170330]"/>
            <x15:cachedUniqueName index="9894" name="[Tabela2].[IDC].&amp;[170675]"/>
            <x15:cachedUniqueName index="9895" name="[Tabela2].[IDC].&amp;[170750]"/>
            <x15:cachedUniqueName index="9896" name="[Tabela2].[IDC].&amp;[170821]"/>
            <x15:cachedUniqueName index="9897" name="[Tabela2].[IDC].&amp;[171313]"/>
            <x15:cachedUniqueName index="9898" name="[Tabela2].[IDC].&amp;[171684]"/>
            <x15:cachedUniqueName index="9899" name="[Tabela2].[IDC].&amp;[171894]"/>
            <x15:cachedUniqueName index="9900" name="[Tabela2].[IDC].&amp;[171976]"/>
            <x15:cachedUniqueName index="9901" name="[Tabela2].[IDC].&amp;[172388]"/>
            <x15:cachedUniqueName index="9902" name="[Tabela2].[IDC].&amp;[174874]"/>
            <x15:cachedUniqueName index="9903" name="[Tabela2].[IDC].&amp;[174921]"/>
            <x15:cachedUniqueName index="9904" name="[Tabela2].[IDC].&amp;[175333]"/>
            <x15:cachedUniqueName index="9905" name="[Tabela2].[IDC].&amp;[175523]"/>
            <x15:cachedUniqueName index="9906" name="[Tabela2].[IDC].&amp;[175648]"/>
            <x15:cachedUniqueName index="9907" name="[Tabela2].[IDC].&amp;[175785]"/>
            <x15:cachedUniqueName index="9908" name="[Tabela2].[IDC].&amp;[175998]"/>
            <x15:cachedUniqueName index="9909" name="[Tabela2].[IDC].&amp;[176102]"/>
            <x15:cachedUniqueName index="9910" name="[Tabela2].[IDC].&amp;[176502]"/>
            <x15:cachedUniqueName index="9911" name="[Tabela2].[IDC].&amp;[177132]"/>
            <x15:cachedUniqueName index="9912" name="[Tabela2].[IDC].&amp;[177255]"/>
            <x15:cachedUniqueName index="9913" name="[Tabela2].[IDC].&amp;[178353]"/>
            <x15:cachedUniqueName index="9914" name="[Tabela2].[IDC].&amp;[178799]"/>
            <x15:cachedUniqueName index="9915" name="[Tabela2].[IDC].&amp;[179146]"/>
            <x15:cachedUniqueName index="9916" name="[Tabela2].[IDC].&amp;[179525]"/>
            <x15:cachedUniqueName index="9917" name="[Tabela2].[IDC].&amp;[180787]"/>
            <x15:cachedUniqueName index="9918" name="[Tabela2].[IDC].&amp;[180855]"/>
            <x15:cachedUniqueName index="9919" name="[Tabela2].[IDC].&amp;[180866]"/>
            <x15:cachedUniqueName index="9920" name="[Tabela2].[IDC].&amp;[181334]"/>
            <x15:cachedUniqueName index="9921" name="[Tabela2].[IDC].&amp;[181337]"/>
            <x15:cachedUniqueName index="9922" name="[Tabela2].[IDC].&amp;[181351]"/>
            <x15:cachedUniqueName index="9923" name="[Tabela2].[IDC].&amp;[181362]"/>
            <x15:cachedUniqueName index="9924" name="[Tabela2].[IDC].&amp;[181389]"/>
            <x15:cachedUniqueName index="9925" name="[Tabela2].[IDC].&amp;[181516]"/>
            <x15:cachedUniqueName index="9926" name="[Tabela2].[IDC].&amp;[181549]"/>
            <x15:cachedUniqueName index="9927" name="[Tabela2].[IDC].&amp;[181550]"/>
            <x15:cachedUniqueName index="9928" name="[Tabela2].[IDC].&amp;[181604]"/>
            <x15:cachedUniqueName index="9929" name="[Tabela2].[IDC].&amp;[181605]"/>
            <x15:cachedUniqueName index="9930" name="[Tabela2].[IDC].&amp;[181612]"/>
            <x15:cachedUniqueName index="9931" name="[Tabela2].[IDC].&amp;[181892]"/>
            <x15:cachedUniqueName index="9932" name="[Tabela2].[IDC].&amp;[181940]"/>
            <x15:cachedUniqueName index="9933" name="[Tabela2].[IDC].&amp;[182152]"/>
            <x15:cachedUniqueName index="9934" name="[Tabela2].[IDC].&amp;[182615]"/>
            <x15:cachedUniqueName index="9935" name="[Tabela2].[IDC].&amp;[182941]"/>
            <x15:cachedUniqueName index="9936" name="[Tabela2].[IDC].&amp;[183583]"/>
            <x15:cachedUniqueName index="9937" name="[Tabela2].[IDC].&amp;[184053]"/>
            <x15:cachedUniqueName index="9938" name="[Tabela2].[IDC].&amp;[184085]"/>
            <x15:cachedUniqueName index="9939" name="[Tabela2].[IDC].&amp;[184121]"/>
            <x15:cachedUniqueName index="9940" name="[Tabela2].[IDC].&amp;[184147]"/>
            <x15:cachedUniqueName index="9941" name="[Tabela2].[IDC].&amp;[184281]"/>
            <x15:cachedUniqueName index="9942" name="[Tabela2].[IDC].&amp;[184910]"/>
            <x15:cachedUniqueName index="9943" name="[Tabela2].[IDC].&amp;[184918]"/>
            <x15:cachedUniqueName index="9944" name="[Tabela2].[IDC].&amp;[184919]"/>
            <x15:cachedUniqueName index="9945" name="[Tabela2].[IDC].&amp;[185286]"/>
            <x15:cachedUniqueName index="9946" name="[Tabela2].[IDC].&amp;[185690]"/>
            <x15:cachedUniqueName index="9947" name="[Tabela2].[IDC].&amp;[185898]"/>
            <x15:cachedUniqueName index="9948" name="[Tabela2].[IDC].&amp;[186019]"/>
            <x15:cachedUniqueName index="9949" name="[Tabela2].[IDC].&amp;[186059]"/>
            <x15:cachedUniqueName index="9950" name="[Tabela2].[IDC].&amp;[186062]"/>
            <x15:cachedUniqueName index="9951" name="[Tabela2].[IDC].&amp;[186063]"/>
            <x15:cachedUniqueName index="9952" name="[Tabela2].[IDC].&amp;[186064]"/>
            <x15:cachedUniqueName index="9953" name="[Tabela2].[IDC].&amp;[186161]"/>
            <x15:cachedUniqueName index="9954" name="[Tabela2].[IDC].&amp;[186315]"/>
            <x15:cachedUniqueName index="9955" name="[Tabela2].[IDC].&amp;[186475]"/>
            <x15:cachedUniqueName index="9956" name="[Tabela2].[IDC].&amp;[186541]"/>
            <x15:cachedUniqueName index="9957" name="[Tabela2].[IDC].&amp;[186698]"/>
            <x15:cachedUniqueName index="9958" name="[Tabela2].[IDC].&amp;[186802]"/>
            <x15:cachedUniqueName index="9959" name="[Tabela2].[IDC].&amp;[186860]"/>
            <x15:cachedUniqueName index="9960" name="[Tabela2].[IDC].&amp;[186935]"/>
            <x15:cachedUniqueName index="9961" name="[Tabela2].[IDC].&amp;[186950]"/>
            <x15:cachedUniqueName index="9962" name="[Tabela2].[IDC].&amp;[186980]"/>
            <x15:cachedUniqueName index="9963" name="[Tabela2].[IDC].&amp;[186984]"/>
            <x15:cachedUniqueName index="9964" name="[Tabela2].[IDC].&amp;[186987]"/>
            <x15:cachedUniqueName index="9965" name="[Tabela2].[IDC].&amp;[187152]"/>
            <x15:cachedUniqueName index="9966" name="[Tabela2].[IDC].&amp;[187174]"/>
            <x15:cachedUniqueName index="9967" name="[Tabela2].[IDC].&amp;[187187]"/>
            <x15:cachedUniqueName index="9968" name="[Tabela2].[IDC].&amp;[187193]"/>
            <x15:cachedUniqueName index="9969" name="[Tabela2].[IDC].&amp;[187219]"/>
            <x15:cachedUniqueName index="9970" name="[Tabela2].[IDC].&amp;[187415]"/>
            <x15:cachedUniqueName index="9971" name="[Tabela2].[IDC].&amp;[187452]"/>
            <x15:cachedUniqueName index="9972" name="[Tabela2].[IDC].&amp;[187539]"/>
            <x15:cachedUniqueName index="9973" name="[Tabela2].[IDC].&amp;[187557]"/>
            <x15:cachedUniqueName index="9974" name="[Tabela2].[IDC].&amp;[187599]"/>
            <x15:cachedUniqueName index="9975" name="[Tabela2].[IDC].&amp;[187670]"/>
            <x15:cachedUniqueName index="9976" name="[Tabela2].[IDC].&amp;[187747]"/>
            <x15:cachedUniqueName index="9977" name="[Tabela2].[IDC].&amp;[187950]"/>
            <x15:cachedUniqueName index="9978" name="[Tabela2].[IDC].&amp;[188085]"/>
            <x15:cachedUniqueName index="9979" name="[Tabela2].[IDC].&amp;[188128]"/>
            <x15:cachedUniqueName index="9980" name="[Tabela2].[IDC].&amp;[188340]"/>
            <x15:cachedUniqueName index="9981" name="[Tabela2].[IDC].&amp;[188379]"/>
            <x15:cachedUniqueName index="9982" name="[Tabela2].[IDC].&amp;[188469]"/>
            <x15:cachedUniqueName index="9983" name="[Tabela2].[IDC].&amp;[188488]"/>
            <x15:cachedUniqueName index="9984" name="[Tabela2].[IDC].&amp;[188888]"/>
            <x15:cachedUniqueName index="9985" name="[Tabela2].[IDC].&amp;[188927]"/>
            <x15:cachedUniqueName index="9986" name="[Tabela2].[IDC].&amp;[189036]"/>
            <x15:cachedUniqueName index="9987" name="[Tabela2].[IDC].&amp;[189162]"/>
            <x15:cachedUniqueName index="9988" name="[Tabela2].[IDC].&amp;[189239]"/>
            <x15:cachedUniqueName index="9989" name="[Tabela2].[IDC].&amp;[189242]"/>
            <x15:cachedUniqueName index="9990" name="[Tabela2].[IDC].&amp;[189277]"/>
            <x15:cachedUniqueName index="9991" name="[Tabela2].[IDC].&amp;[189278]"/>
            <x15:cachedUniqueName index="9992" name="[Tabela2].[IDC].&amp;[189397]"/>
            <x15:cachedUniqueName index="9993" name="[Tabela2].[IDC].&amp;[189585]"/>
            <x15:cachedUniqueName index="9994" name="[Tabela2].[IDC].&amp;[189792]"/>
            <x15:cachedUniqueName index="9995" name="[Tabela2].[IDC].&amp;[190119]"/>
            <x15:cachedUniqueName index="9996" name="[Tabela2].[IDC].&amp;[190467]"/>
            <x15:cachedUniqueName index="9997" name="[Tabela2].[IDC].&amp;[190538]"/>
            <x15:cachedUniqueName index="9998" name="[Tabela2].[IDC].&amp;[190539]"/>
            <x15:cachedUniqueName index="9999" name="[Tabela2].[IDC].&amp;[190628]"/>
            <x15:cachedUniqueName index="10000" name="[Tabela2].[IDC].&amp;[191265]"/>
            <x15:cachedUniqueName index="10001" name="[Tabela2].[IDC].&amp;[191401]"/>
            <x15:cachedUniqueName index="10002" name="[Tabela2].[IDC].&amp;[191511]"/>
            <x15:cachedUniqueName index="10003" name="[Tabela2].[IDC].&amp;[191512]"/>
            <x15:cachedUniqueName index="10004" name="[Tabela2].[IDC].&amp;[191650]"/>
            <x15:cachedUniqueName index="10005" name="[Tabela2].[IDC].&amp;[191656]"/>
            <x15:cachedUniqueName index="10006" name="[Tabela2].[IDC].&amp;[191699]"/>
            <x15:cachedUniqueName index="10007" name="[Tabela2].[IDC].&amp;[191710]"/>
            <x15:cachedUniqueName index="10008" name="[Tabela2].[IDC].&amp;[191994]"/>
            <x15:cachedUniqueName index="10009" name="[Tabela2].[IDC].&amp;[49190]"/>
            <x15:cachedUniqueName index="10010" name="[Tabela2].[IDC].&amp;[49755]"/>
            <x15:cachedUniqueName index="10011" name="[Tabela2].[IDC].&amp;[50605]"/>
            <x15:cachedUniqueName index="10012" name="[Tabela2].[IDC].&amp;[51990]"/>
            <x15:cachedUniqueName index="10013" name="[Tabela2].[IDC].&amp;[52071]"/>
            <x15:cachedUniqueName index="10014" name="[Tabela2].[IDC].&amp;[52086]"/>
            <x15:cachedUniqueName index="10015" name="[Tabela2].[IDC].&amp;[52166]"/>
            <x15:cachedUniqueName index="10016" name="[Tabela2].[IDC].&amp;[52373]"/>
            <x15:cachedUniqueName index="10017" name="[Tabela2].[IDC].&amp;[54425]"/>
            <x15:cachedUniqueName index="10018" name="[Tabela2].[IDC].&amp;[55264]"/>
            <x15:cachedUniqueName index="10019" name="[Tabela2].[IDC].&amp;[55265]"/>
            <x15:cachedUniqueName index="10020" name="[Tabela2].[IDC].&amp;[55275]"/>
            <x15:cachedUniqueName index="10021" name="[Tabela2].[IDC].&amp;[56706]"/>
            <x15:cachedUniqueName index="10022" name="[Tabela2].[IDC].&amp;[58011]"/>
            <x15:cachedUniqueName index="10023" name="[Tabela2].[IDC].&amp;[59900]"/>
            <x15:cachedUniqueName index="10024" name="[Tabela2].[IDC].&amp;[64767]"/>
            <x15:cachedUniqueName index="10025" name="[Tabela2].[IDC].&amp;[67873]"/>
            <x15:cachedUniqueName index="10026" name="[Tabela2].[IDC].&amp;[76419]"/>
            <x15:cachedUniqueName index="10027" name="[Tabela2].[IDC].&amp;[76870]"/>
            <x15:cachedUniqueName index="10028" name="[Tabela2].[IDC].&amp;[77248]"/>
            <x15:cachedUniqueName index="10029" name="[Tabela2].[IDC].&amp;[77359]"/>
            <x15:cachedUniqueName index="10030" name="[Tabela2].[IDC].&amp;[77410]"/>
            <x15:cachedUniqueName index="10031" name="[Tabela2].[IDC].&amp;[79286]"/>
            <x15:cachedUniqueName index="10032" name="[Tabela2].[IDC].&amp;[81910]"/>
            <x15:cachedUniqueName index="10033" name="[Tabela2].[IDC].&amp;[82652]"/>
            <x15:cachedUniqueName index="10034" name="[Tabela2].[IDC].&amp;[83501]"/>
            <x15:cachedUniqueName index="10035" name="[Tabela2].[IDC].&amp;[90675]"/>
            <x15:cachedUniqueName index="10036" name="[Tabela2].[IDC].&amp;[90778]"/>
            <x15:cachedUniqueName index="10037" name="[Tabela2].[IDC].&amp;[95654]"/>
            <x15:cachedUniqueName index="10038" name="[Tabela2].[IDC].&amp;[95961]"/>
            <x15:cachedUniqueName index="10039" name="[Tabela2].[IDC].&amp;[95962]"/>
            <x15:cachedUniqueName index="10040" name="[Tabela2].[IDC].&amp;[96251]"/>
            <x15:cachedUniqueName index="10041" name="[Tabela2].[IDC].&amp;[96618]"/>
            <x15:cachedUniqueName index="10042" name="[Tabela2].[IDC].&amp;[97561]"/>
            <x15:cachedUniqueName index="10043" name="[Tabela2].[IDC].&amp;[97737]"/>
            <x15:cachedUniqueName index="10044" name="[Tabela2].[IDC].&amp;[99474]"/>
            <x15:cachedUniqueName index="10045" name="[Tabela2].[IDC].&amp;[102333]"/>
            <x15:cachedUniqueName index="10046" name="[Tabela2].[IDC].&amp;[103494]"/>
            <x15:cachedUniqueName index="10047" name="[Tabela2].[IDC].&amp;[104537]"/>
            <x15:cachedUniqueName index="10048" name="[Tabela2].[IDC].&amp;[107241]"/>
            <x15:cachedUniqueName index="10049" name="[Tabela2].[IDC].&amp;[107348]"/>
            <x15:cachedUniqueName index="10050" name="[Tabela2].[IDC].&amp;[107349]"/>
            <x15:cachedUniqueName index="10051" name="[Tabela2].[IDC].&amp;[107880]"/>
            <x15:cachedUniqueName index="10052" name="[Tabela2].[IDC].&amp;[112775]"/>
            <x15:cachedUniqueName index="10053" name="[Tabela2].[IDC].&amp;[113317]"/>
            <x15:cachedUniqueName index="10054" name="[Tabela2].[IDC].&amp;[119024]"/>
            <x15:cachedUniqueName index="10055" name="[Tabela2].[IDC].&amp;[121556]"/>
            <x15:cachedUniqueName index="10056" name="[Tabela2].[IDC].&amp;[122100]"/>
            <x15:cachedUniqueName index="10057" name="[Tabela2].[IDC].&amp;[129775]"/>
            <x15:cachedUniqueName index="10058" name="[Tabela2].[IDC].&amp;[130284]"/>
            <x15:cachedUniqueName index="10059" name="[Tabela2].[IDC].&amp;[130929]"/>
            <x15:cachedUniqueName index="10060" name="[Tabela2].[IDC].&amp;[141518]"/>
            <x15:cachedUniqueName index="10061" name="[Tabela2].[IDC].&amp;[148739]"/>
            <x15:cachedUniqueName index="10062" name="[Tabela2].[IDC].&amp;[150807]"/>
            <x15:cachedUniqueName index="10063" name="[Tabela2].[IDC].&amp;[153998]"/>
            <x15:cachedUniqueName index="10064" name="[Tabela2].[IDC].&amp;[154377]"/>
            <x15:cachedUniqueName index="10065" name="[Tabela2].[IDC].&amp;[154493]"/>
            <x15:cachedUniqueName index="10066" name="[Tabela2].[IDC].&amp;[154590]"/>
            <x15:cachedUniqueName index="10067" name="[Tabela2].[IDC].&amp;[154856]"/>
            <x15:cachedUniqueName index="10068" name="[Tabela2].[IDC].&amp;[154944]"/>
            <x15:cachedUniqueName index="10069" name="[Tabela2].[IDC].&amp;[156066]"/>
            <x15:cachedUniqueName index="10070" name="[Tabela2].[IDC].&amp;[156251]"/>
            <x15:cachedUniqueName index="10071" name="[Tabela2].[IDC].&amp;[157965]"/>
            <x15:cachedUniqueName index="10072" name="[Tabela2].[IDC].&amp;[164542]"/>
            <x15:cachedUniqueName index="10073" name="[Tabela2].[IDC].&amp;[167926]"/>
            <x15:cachedUniqueName index="10074" name="[Tabela2].[IDC].&amp;[169347]"/>
            <x15:cachedUniqueName index="10075" name="[Tabela2].[IDC].&amp;[169388]"/>
            <x15:cachedUniqueName index="10076" name="[Tabela2].[IDC].&amp;[169635]"/>
            <x15:cachedUniqueName index="10077" name="[Tabela2].[IDC].&amp;[170063]"/>
            <x15:cachedUniqueName index="10078" name="[Tabela2].[IDC].&amp;[170461]"/>
            <x15:cachedUniqueName index="10079" name="[Tabela2].[IDC].&amp;[170903]"/>
            <x15:cachedUniqueName index="10080" name="[Tabela2].[IDC].&amp;[171057]"/>
            <x15:cachedUniqueName index="10081" name="[Tabela2].[IDC].&amp;[172206]"/>
            <x15:cachedUniqueName index="10082" name="[Tabela2].[IDC].&amp;[172656]"/>
            <x15:cachedUniqueName index="10083" name="[Tabela2].[IDC].&amp;[175194]"/>
            <x15:cachedUniqueName index="10084" name="[Tabela2].[IDC].&amp;[176192]"/>
            <x15:cachedUniqueName index="10085" name="[Tabela2].[IDC].&amp;[176296]"/>
            <x15:cachedUniqueName index="10086" name="[Tabela2].[IDC].&amp;[176499]"/>
            <x15:cachedUniqueName index="10087" name="[Tabela2].[IDC].&amp;[176635]"/>
            <x15:cachedUniqueName index="10088" name="[Tabela2].[IDC].&amp;[176665]"/>
            <x15:cachedUniqueName index="10089" name="[Tabela2].[IDC].&amp;[176775]"/>
            <x15:cachedUniqueName index="10090" name="[Tabela2].[IDC].&amp;[176795]"/>
            <x15:cachedUniqueName index="10091" name="[Tabela2].[IDC].&amp;[176861]"/>
            <x15:cachedUniqueName index="10092" name="[Tabela2].[IDC].&amp;[177331]"/>
            <x15:cachedUniqueName index="10093" name="[Tabela2].[IDC].&amp;[177850]"/>
            <x15:cachedUniqueName index="10094" name="[Tabela2].[IDC].&amp;[177909]"/>
            <x15:cachedUniqueName index="10095" name="[Tabela2].[IDC].&amp;[178265]"/>
            <x15:cachedUniqueName index="10096" name="[Tabela2].[IDC].&amp;[178381]"/>
            <x15:cachedUniqueName index="10097" name="[Tabela2].[IDC].&amp;[178690]"/>
            <x15:cachedUniqueName index="10098" name="[Tabela2].[IDC].&amp;[178770]"/>
            <x15:cachedUniqueName index="10099" name="[Tabela2].[IDC].&amp;[179164]"/>
            <x15:cachedUniqueName index="10100" name="[Tabela2].[IDC].&amp;[179774]"/>
            <x15:cachedUniqueName index="10101" name="[Tabela2].[IDC].&amp;[180025]"/>
            <x15:cachedUniqueName index="10102" name="[Tabela2].[IDC].&amp;[180107]"/>
            <x15:cachedUniqueName index="10103" name="[Tabela2].[IDC].&amp;[180402]"/>
            <x15:cachedUniqueName index="10104" name="[Tabela2].[IDC].&amp;[180668]"/>
            <x15:cachedUniqueName index="10105" name="[Tabela2].[IDC].&amp;[180701]"/>
            <x15:cachedUniqueName index="10106" name="[Tabela2].[IDC].&amp;[180781]"/>
            <x15:cachedUniqueName index="10107" name="[Tabela2].[IDC].&amp;[181442]"/>
            <x15:cachedUniqueName index="10108" name="[Tabela2].[IDC].&amp;[181443]"/>
            <x15:cachedUniqueName index="10109" name="[Tabela2].[IDC].&amp;[181445]"/>
            <x15:cachedUniqueName index="10110" name="[Tabela2].[IDC].&amp;[181447]"/>
            <x15:cachedUniqueName index="10111" name="[Tabela2].[IDC].&amp;[181448]"/>
            <x15:cachedUniqueName index="10112" name="[Tabela2].[IDC].&amp;[181499]"/>
            <x15:cachedUniqueName index="10113" name="[Tabela2].[IDC].&amp;[181500]"/>
            <x15:cachedUniqueName index="10114" name="[Tabela2].[IDC].&amp;[181557]"/>
            <x15:cachedUniqueName index="10115" name="[Tabela2].[IDC].&amp;[181566]"/>
            <x15:cachedUniqueName index="10116" name="[Tabela2].[IDC].&amp;[181582]"/>
            <x15:cachedUniqueName index="10117" name="[Tabela2].[IDC].&amp;[181660]"/>
            <x15:cachedUniqueName index="10118" name="[Tabela2].[IDC].&amp;[182504]"/>
            <x15:cachedUniqueName index="10119" name="[Tabela2].[IDC].&amp;[183007]"/>
            <x15:cachedUniqueName index="10120" name="[Tabela2].[IDC].&amp;[183138]"/>
            <x15:cachedUniqueName index="10121" name="[Tabela2].[IDC].&amp;[183364]"/>
            <x15:cachedUniqueName index="10122" name="[Tabela2].[IDC].&amp;[183789]"/>
            <x15:cachedUniqueName index="10123" name="[Tabela2].[IDC].&amp;[183791]"/>
            <x15:cachedUniqueName index="10124" name="[Tabela2].[IDC].&amp;[184109]"/>
            <x15:cachedUniqueName index="10125" name="[Tabela2].[IDC].&amp;[184160]"/>
            <x15:cachedUniqueName index="10126" name="[Tabela2].[IDC].&amp;[185475]"/>
            <x15:cachedUniqueName index="10127" name="[Tabela2].[IDC].&amp;[186003]"/>
            <x15:cachedUniqueName index="10128" name="[Tabela2].[IDC].&amp;[186032]"/>
            <x15:cachedUniqueName index="10129" name="[Tabela2].[IDC].&amp;[186555]"/>
            <x15:cachedUniqueName index="10130" name="[Tabela2].[IDC].&amp;[186800]"/>
            <x15:cachedUniqueName index="10131" name="[Tabela2].[IDC].&amp;[188330]"/>
            <x15:cachedUniqueName index="10132" name="[Tabela2].[IDC].&amp;[188336]"/>
            <x15:cachedUniqueName index="10133" name="[Tabela2].[IDC].&amp;[188779]"/>
            <x15:cachedUniqueName index="10134" name="[Tabela2].[IDC].&amp;[189185]"/>
            <x15:cachedUniqueName index="10135" name="[Tabela2].[IDC].&amp;[189284]"/>
            <x15:cachedUniqueName index="10136" name="[Tabela2].[IDC].&amp;[189829]"/>
            <x15:cachedUniqueName index="10137" name="[Tabela2].[IDC].&amp;[190125]"/>
            <x15:cachedUniqueName index="10138" name="[Tabela2].[IDC].&amp;[190155]"/>
            <x15:cachedUniqueName index="10139" name="[Tabela2].[IDC].&amp;[190595]"/>
            <x15:cachedUniqueName index="10140" name="[Tabela2].[IDC].&amp;[190694]"/>
            <x15:cachedUniqueName index="10141" name="[Tabela2].[IDC].&amp;[190924]"/>
            <x15:cachedUniqueName index="10142" name="[Tabela2].[IDC].&amp;[191014]"/>
            <x15:cachedUniqueName index="10143" name="[Tabela2].[IDC].&amp;[191614]"/>
            <x15:cachedUniqueName index="10144" name="[Tabela2].[IDC].&amp;[191619]"/>
            <x15:cachedUniqueName index="10145" name="[Tabela2].[IDC].&amp;[191625]"/>
            <x15:cachedUniqueName index="10146" name="[Tabela2].[IDC].&amp;[191718]"/>
            <x15:cachedUniqueName index="10147" name="[Tabela2].[IDC].&amp;[191928]"/>
            <x15:cachedUniqueName index="10148" name="[Tabela2].[IDC].&amp;[48901]"/>
            <x15:cachedUniqueName index="10149" name="[Tabela2].[IDC].&amp;[48953]"/>
            <x15:cachedUniqueName index="10150" name="[Tabela2].[IDC].&amp;[49201]"/>
            <x15:cachedUniqueName index="10151" name="[Tabela2].[IDC].&amp;[49971]"/>
            <x15:cachedUniqueName index="10152" name="[Tabela2].[IDC].&amp;[50325]"/>
            <x15:cachedUniqueName index="10153" name="[Tabela2].[IDC].&amp;[50652]"/>
            <x15:cachedUniqueName index="10154" name="[Tabela2].[IDC].&amp;[50700]"/>
            <x15:cachedUniqueName index="10155" name="[Tabela2].[IDC].&amp;[52413]"/>
            <x15:cachedUniqueName index="10156" name="[Tabela2].[IDC].&amp;[52909]"/>
            <x15:cachedUniqueName index="10157" name="[Tabela2].[IDC].&amp;[55241]"/>
            <x15:cachedUniqueName index="10158" name="[Tabela2].[IDC].&amp;[55242]"/>
            <x15:cachedUniqueName index="10159" name="[Tabela2].[IDC].&amp;[55470]"/>
            <x15:cachedUniqueName index="10160" name="[Tabela2].[IDC].&amp;[57296]"/>
            <x15:cachedUniqueName index="10161" name="[Tabela2].[IDC].&amp;[57779]"/>
            <x15:cachedUniqueName index="10162" name="[Tabela2].[IDC].&amp;[59756]"/>
            <x15:cachedUniqueName index="10163" name="[Tabela2].[IDC].&amp;[60072]"/>
            <x15:cachedUniqueName index="10164" name="[Tabela2].[IDC].&amp;[60262]"/>
            <x15:cachedUniqueName index="10165" name="[Tabela2].[IDC].&amp;[60364]"/>
            <x15:cachedUniqueName index="10166" name="[Tabela2].[IDC].&amp;[61283]"/>
            <x15:cachedUniqueName index="10167" name="[Tabela2].[IDC].&amp;[67478]"/>
            <x15:cachedUniqueName index="10168" name="[Tabela2].[IDC].&amp;[69282]"/>
            <x15:cachedUniqueName index="10169" name="[Tabela2].[IDC].&amp;[71267]"/>
            <x15:cachedUniqueName index="10170" name="[Tabela2].[IDC].&amp;[72070]"/>
            <x15:cachedUniqueName index="10171" name="[Tabela2].[IDC].&amp;[75967]"/>
            <x15:cachedUniqueName index="10172" name="[Tabela2].[IDC].&amp;[77188]"/>
            <x15:cachedUniqueName index="10173" name="[Tabela2].[IDC].&amp;[77815]"/>
            <x15:cachedUniqueName index="10174" name="[Tabela2].[IDC].&amp;[82527]"/>
            <x15:cachedUniqueName index="10175" name="[Tabela2].[IDC].&amp;[83985]"/>
            <x15:cachedUniqueName index="10176" name="[Tabela2].[IDC].&amp;[90274]"/>
            <x15:cachedUniqueName index="10177" name="[Tabela2].[IDC].&amp;[90276]"/>
            <x15:cachedUniqueName index="10178" name="[Tabela2].[IDC].&amp;[102680]"/>
            <x15:cachedUniqueName index="10179" name="[Tabela2].[IDC].&amp;[103156]"/>
            <x15:cachedUniqueName index="10180" name="[Tabela2].[IDC].&amp;[106467]"/>
            <x15:cachedUniqueName index="10181" name="[Tabela2].[IDC].&amp;[111559]"/>
            <x15:cachedUniqueName index="10182" name="[Tabela2].[IDC].&amp;[117495]"/>
            <x15:cachedUniqueName index="10183" name="[Tabela2].[IDC].&amp;[117997]"/>
            <x15:cachedUniqueName index="10184" name="[Tabela2].[IDC].&amp;[118593]"/>
            <x15:cachedUniqueName index="10185" name="[Tabela2].[IDC].&amp;[118629]"/>
            <x15:cachedUniqueName index="10186" name="[Tabela2].[IDC].&amp;[118630]"/>
            <x15:cachedUniqueName index="10187" name="[Tabela2].[IDC].&amp;[118746]"/>
            <x15:cachedUniqueName index="10188" name="[Tabela2].[IDC].&amp;[119333]"/>
            <x15:cachedUniqueName index="10189" name="[Tabela2].[IDC].&amp;[121698]"/>
            <x15:cachedUniqueName index="10190" name="[Tabela2].[IDC].&amp;[126880]"/>
            <x15:cachedUniqueName index="10191" name="[Tabela2].[IDC].&amp;[127661]"/>
            <x15:cachedUniqueName index="10192" name="[Tabela2].[IDC].&amp;[128499]"/>
            <x15:cachedUniqueName index="10193" name="[Tabela2].[IDC].&amp;[129266]"/>
            <x15:cachedUniqueName index="10194" name="[Tabela2].[IDC].&amp;[131053]"/>
            <x15:cachedUniqueName index="10195" name="[Tabela2].[IDC].&amp;[131056]"/>
            <x15:cachedUniqueName index="10196" name="[Tabela2].[IDC].&amp;[147243]"/>
            <x15:cachedUniqueName index="10197" name="[Tabela2].[IDC].&amp;[148338]"/>
            <x15:cachedUniqueName index="10198" name="[Tabela2].[IDC].&amp;[150465]"/>
            <x15:cachedUniqueName index="10199" name="[Tabela2].[IDC].&amp;[150583]"/>
            <x15:cachedUniqueName index="10200" name="[Tabela2].[IDC].&amp;[150592]"/>
            <x15:cachedUniqueName index="10201" name="[Tabela2].[IDC].&amp;[152181]"/>
            <x15:cachedUniqueName index="10202" name="[Tabela2].[IDC].&amp;[152190]"/>
            <x15:cachedUniqueName index="10203" name="[Tabela2].[IDC].&amp;[152492]"/>
            <x15:cachedUniqueName index="10204" name="[Tabela2].[IDC].&amp;[152861]"/>
            <x15:cachedUniqueName index="10205" name="[Tabela2].[IDC].&amp;[155554]"/>
            <x15:cachedUniqueName index="10206" name="[Tabela2].[IDC].&amp;[157009]"/>
            <x15:cachedUniqueName index="10207" name="[Tabela2].[IDC].&amp;[159236]"/>
            <x15:cachedUniqueName index="10208" name="[Tabela2].[IDC].&amp;[159336]"/>
            <x15:cachedUniqueName index="10209" name="[Tabela2].[IDC].&amp;[160058]"/>
            <x15:cachedUniqueName index="10210" name="[Tabela2].[IDC].&amp;[166996]"/>
            <x15:cachedUniqueName index="10211" name="[Tabela2].[IDC].&amp;[167014]"/>
            <x15:cachedUniqueName index="10212" name="[Tabela2].[IDC].&amp;[168549]"/>
            <x15:cachedUniqueName index="10213" name="[Tabela2].[IDC].&amp;[170407]"/>
            <x15:cachedUniqueName index="10214" name="[Tabela2].[IDC].&amp;[170454]"/>
            <x15:cachedUniqueName index="10215" name="[Tabela2].[IDC].&amp;[170468]"/>
            <x15:cachedUniqueName index="10216" name="[Tabela2].[IDC].&amp;[170596]"/>
            <x15:cachedUniqueName index="10217" name="[Tabela2].[IDC].&amp;[171023]"/>
            <x15:cachedUniqueName index="10218" name="[Tabela2].[IDC].&amp;[171860]"/>
            <x15:cachedUniqueName index="10219" name="[Tabela2].[IDC].&amp;[172036]"/>
            <x15:cachedUniqueName index="10220" name="[Tabela2].[IDC].&amp;[172379]"/>
            <x15:cachedUniqueName index="10221" name="[Tabela2].[IDC].&amp;[172536]"/>
            <x15:cachedUniqueName index="10222" name="[Tabela2].[IDC].&amp;[174885]"/>
            <x15:cachedUniqueName index="10223" name="[Tabela2].[IDC].&amp;[175092]"/>
            <x15:cachedUniqueName index="10224" name="[Tabela2].[IDC].&amp;[175335]"/>
            <x15:cachedUniqueName index="10225" name="[Tabela2].[IDC].&amp;[175634]"/>
            <x15:cachedUniqueName index="10226" name="[Tabela2].[IDC].&amp;[175854]"/>
            <x15:cachedUniqueName index="10227" name="[Tabela2].[IDC].&amp;[175862]"/>
            <x15:cachedUniqueName index="10228" name="[Tabela2].[IDC].&amp;[176259]"/>
            <x15:cachedUniqueName index="10229" name="[Tabela2].[IDC].&amp;[176302]"/>
            <x15:cachedUniqueName index="10230" name="[Tabela2].[IDC].&amp;[176383]"/>
            <x15:cachedUniqueName index="10231" name="[Tabela2].[IDC].&amp;[176736]"/>
            <x15:cachedUniqueName index="10232" name="[Tabela2].[IDC].&amp;[177934]"/>
            <x15:cachedUniqueName index="10233" name="[Tabela2].[IDC].&amp;[178217]"/>
            <x15:cachedUniqueName index="10234" name="[Tabela2].[IDC].&amp;[178330]"/>
            <x15:cachedUniqueName index="10235" name="[Tabela2].[IDC].&amp;[178644]"/>
            <x15:cachedUniqueName index="10236" name="[Tabela2].[IDC].&amp;[178692]"/>
            <x15:cachedUniqueName index="10237" name="[Tabela2].[IDC].&amp;[178750]"/>
            <x15:cachedUniqueName index="10238" name="[Tabela2].[IDC].&amp;[179257]"/>
            <x15:cachedUniqueName index="10239" name="[Tabela2].[IDC].&amp;[179669]"/>
            <x15:cachedUniqueName index="10240" name="[Tabela2].[IDC].&amp;[179813]"/>
            <x15:cachedUniqueName index="10241" name="[Tabela2].[IDC].&amp;[179962]"/>
            <x15:cachedUniqueName index="10242" name="[Tabela2].[IDC].&amp;[180064]"/>
            <x15:cachedUniqueName index="10243" name="[Tabela2].[IDC].&amp;[180146]"/>
            <x15:cachedUniqueName index="10244" name="[Tabela2].[IDC].&amp;[180260]"/>
            <x15:cachedUniqueName index="10245" name="[Tabela2].[IDC].&amp;[180679]"/>
            <x15:cachedUniqueName index="10246" name="[Tabela2].[IDC].&amp;[180687]"/>
            <x15:cachedUniqueName index="10247" name="[Tabela2].[IDC].&amp;[180902]"/>
            <x15:cachedUniqueName index="10248" name="[Tabela2].[IDC].&amp;[181138]"/>
            <x15:cachedUniqueName index="10249" name="[Tabela2].[IDC].&amp;[181435]"/>
            <x15:cachedUniqueName index="10250" name="[Tabela2].[IDC].&amp;[181460]"/>
            <x15:cachedUniqueName index="10251" name="[Tabela2].[IDC].&amp;[181461]"/>
            <x15:cachedUniqueName index="10252" name="[Tabela2].[IDC].&amp;[181462]"/>
            <x15:cachedUniqueName index="10253" name="[Tabela2].[IDC].&amp;[181467]"/>
            <x15:cachedUniqueName index="10254" name="[Tabela2].[IDC].&amp;[181468]"/>
            <x15:cachedUniqueName index="10255" name="[Tabela2].[IDC].&amp;[181520]"/>
            <x15:cachedUniqueName index="10256" name="[Tabela2].[IDC].&amp;[181524]"/>
            <x15:cachedUniqueName index="10257" name="[Tabela2].[IDC].&amp;[181531]"/>
            <x15:cachedUniqueName index="10258" name="[Tabela2].[IDC].&amp;[181534]"/>
            <x15:cachedUniqueName index="10259" name="[Tabela2].[IDC].&amp;[181535]"/>
            <x15:cachedUniqueName index="10260" name="[Tabela2].[IDC].&amp;[181560]"/>
            <x15:cachedUniqueName index="10261" name="[Tabela2].[IDC].&amp;[181565]"/>
            <x15:cachedUniqueName index="10262" name="[Tabela2].[IDC].&amp;[181567]"/>
            <x15:cachedUniqueName index="10263" name="[Tabela2].[IDC].&amp;[182229]"/>
            <x15:cachedUniqueName index="10264" name="[Tabela2].[IDC].&amp;[182699]"/>
            <x15:cachedUniqueName index="10265" name="[Tabela2].[IDC].&amp;[182928]"/>
            <x15:cachedUniqueName index="10266" name="[Tabela2].[IDC].&amp;[183388]"/>
            <x15:cachedUniqueName index="10267" name="[Tabela2].[IDC].&amp;[183476]"/>
            <x15:cachedUniqueName index="10268" name="[Tabela2].[IDC].&amp;[183697]"/>
            <x15:cachedUniqueName index="10269" name="[Tabela2].[IDC].&amp;[184133]"/>
            <x15:cachedUniqueName index="10270" name="[Tabela2].[IDC].&amp;[184709]"/>
            <x15:cachedUniqueName index="10271" name="[Tabela2].[IDC].&amp;[184710]"/>
            <x15:cachedUniqueName index="10272" name="[Tabela2].[IDC].&amp;[184777]"/>
            <x15:cachedUniqueName index="10273" name="[Tabela2].[IDC].&amp;[185859]"/>
            <x15:cachedUniqueName index="10274" name="[Tabela2].[IDC].&amp;[185924]"/>
            <x15:cachedUniqueName index="10275" name="[Tabela2].[IDC].&amp;[186293]"/>
            <x15:cachedUniqueName index="10276" name="[Tabela2].[IDC].&amp;[186364]"/>
            <x15:cachedUniqueName index="10277" name="[Tabela2].[IDC].&amp;[186596]"/>
            <x15:cachedUniqueName index="10278" name="[Tabela2].[IDC].&amp;[186812]"/>
            <x15:cachedUniqueName index="10279" name="[Tabela2].[IDC].&amp;[186936]"/>
            <x15:cachedUniqueName index="10280" name="[Tabela2].[IDC].&amp;[187078]"/>
            <x15:cachedUniqueName index="10281" name="[Tabela2].[IDC].&amp;[187120]"/>
            <x15:cachedUniqueName index="10282" name="[Tabela2].[IDC].&amp;[187168]"/>
            <x15:cachedUniqueName index="10283" name="[Tabela2].[IDC].&amp;[187315]"/>
            <x15:cachedUniqueName index="10284" name="[Tabela2].[IDC].&amp;[187359]"/>
            <x15:cachedUniqueName index="10285" name="[Tabela2].[IDC].&amp;[187374]"/>
            <x15:cachedUniqueName index="10286" name="[Tabela2].[IDC].&amp;[188342]"/>
            <x15:cachedUniqueName index="10287" name="[Tabela2].[IDC].&amp;[188349]"/>
            <x15:cachedUniqueName index="10288" name="[Tabela2].[IDC].&amp;[188412]"/>
            <x15:cachedUniqueName index="10289" name="[Tabela2].[IDC].&amp;[188429]"/>
            <x15:cachedUniqueName index="10290" name="[Tabela2].[IDC].&amp;[188501]"/>
            <x15:cachedUniqueName index="10291" name="[Tabela2].[IDC].&amp;[188717]"/>
            <x15:cachedUniqueName index="10292" name="[Tabela2].[IDC].&amp;[189502]"/>
            <x15:cachedUniqueName index="10293" name="[Tabela2].[IDC].&amp;[189542]"/>
            <x15:cachedUniqueName index="10294" name="[Tabela2].[IDC].&amp;[189620]"/>
            <x15:cachedUniqueName index="10295" name="[Tabela2].[IDC].&amp;[190215]"/>
            <x15:cachedUniqueName index="10296" name="[Tabela2].[IDC].&amp;[190223]"/>
            <x15:cachedUniqueName index="10297" name="[Tabela2].[IDC].&amp;[190653]"/>
            <x15:cachedUniqueName index="10298" name="[Tabela2].[IDC].&amp;[190975]"/>
            <x15:cachedUniqueName index="10299" name="[Tabela2].[IDC].&amp;[191501]"/>
            <x15:cachedUniqueName index="10300" name="[Tabela2].[IDC].&amp;[49882]"/>
            <x15:cachedUniqueName index="10301" name="[Tabela2].[IDC].&amp;[50630]"/>
            <x15:cachedUniqueName index="10302" name="[Tabela2].[IDC].&amp;[52076]"/>
            <x15:cachedUniqueName index="10303" name="[Tabela2].[IDC].&amp;[52148]"/>
            <x15:cachedUniqueName index="10304" name="[Tabela2].[IDC].&amp;[52167]"/>
            <x15:cachedUniqueName index="10305" name="[Tabela2].[IDC].&amp;[56564]"/>
            <x15:cachedUniqueName index="10306" name="[Tabela2].[IDC].&amp;[56566]"/>
            <x15:cachedUniqueName index="10307" name="[Tabela2].[IDC].&amp;[57599]"/>
            <x15:cachedUniqueName index="10308" name="[Tabela2].[IDC].&amp;[59331]"/>
            <x15:cachedUniqueName index="10309" name="[Tabela2].[IDC].&amp;[61045]"/>
            <x15:cachedUniqueName index="10310" name="[Tabela2].[IDC].&amp;[66320]"/>
            <x15:cachedUniqueName index="10311" name="[Tabela2].[IDC].&amp;[67346]"/>
            <x15:cachedUniqueName index="10312" name="[Tabela2].[IDC].&amp;[70474]"/>
            <x15:cachedUniqueName index="10313" name="[Tabela2].[IDC].&amp;[71725]"/>
            <x15:cachedUniqueName index="10314" name="[Tabela2].[IDC].&amp;[71727]"/>
            <x15:cachedUniqueName index="10315" name="[Tabela2].[IDC].&amp;[76627]"/>
            <x15:cachedUniqueName index="10316" name="[Tabela2].[IDC].&amp;[80353]"/>
            <x15:cachedUniqueName index="10317" name="[Tabela2].[IDC].&amp;[83425]"/>
            <x15:cachedUniqueName index="10318" name="[Tabela2].[IDC].&amp;[83427]"/>
            <x15:cachedUniqueName index="10319" name="[Tabela2].[IDC].&amp;[83457]"/>
            <x15:cachedUniqueName index="10320" name="[Tabela2].[IDC].&amp;[84298]"/>
            <x15:cachedUniqueName index="10321" name="[Tabela2].[IDC].&amp;[86832]"/>
            <x15:cachedUniqueName index="10322" name="[Tabela2].[IDC].&amp;[87529]"/>
            <x15:cachedUniqueName index="10323" name="[Tabela2].[IDC].&amp;[90154]"/>
            <x15:cachedUniqueName index="10324" name="[Tabela2].[IDC].&amp;[90650]"/>
            <x15:cachedUniqueName index="10325" name="[Tabela2].[IDC].&amp;[90775]"/>
            <x15:cachedUniqueName index="10326" name="[Tabela2].[IDC].&amp;[90796]"/>
            <x15:cachedUniqueName index="10327" name="[Tabela2].[IDC].&amp;[91042]"/>
            <x15:cachedUniqueName index="10328" name="[Tabela2].[IDC].&amp;[91381]"/>
            <x15:cachedUniqueName index="10329" name="[Tabela2].[IDC].&amp;[95674]"/>
            <x15:cachedUniqueName index="10330" name="[Tabela2].[IDC].&amp;[100779]"/>
            <x15:cachedUniqueName index="10331" name="[Tabela2].[IDC].&amp;[105004]"/>
            <x15:cachedUniqueName index="10332" name="[Tabela2].[IDC].&amp;[105427]"/>
            <x15:cachedUniqueName index="10333" name="[Tabela2].[IDC].&amp;[107052]"/>
            <x15:cachedUniqueName index="10334" name="[Tabela2].[IDC].&amp;[107810]"/>
            <x15:cachedUniqueName index="10335" name="[Tabela2].[IDC].&amp;[108213]"/>
            <x15:cachedUniqueName index="10336" name="[Tabela2].[IDC].&amp;[112708]"/>
            <x15:cachedUniqueName index="10337" name="[Tabela2].[IDC].&amp;[115945]"/>
            <x15:cachedUniqueName index="10338" name="[Tabela2].[IDC].&amp;[119270]"/>
            <x15:cachedUniqueName index="10339" name="[Tabela2].[IDC].&amp;[122531]"/>
            <x15:cachedUniqueName index="10340" name="[Tabela2].[IDC].&amp;[125102]"/>
            <x15:cachedUniqueName index="10341" name="[Tabela2].[IDC].&amp;[125210]"/>
            <x15:cachedUniqueName index="10342" name="[Tabela2].[IDC].&amp;[125372]"/>
            <x15:cachedUniqueName index="10343" name="[Tabela2].[IDC].&amp;[125583]"/>
            <x15:cachedUniqueName index="10344" name="[Tabela2].[IDC].&amp;[125695]"/>
            <x15:cachedUniqueName index="10345" name="[Tabela2].[IDC].&amp;[125937]"/>
            <x15:cachedUniqueName index="10346" name="[Tabela2].[IDC].&amp;[126378]"/>
            <x15:cachedUniqueName index="10347" name="[Tabela2].[IDC].&amp;[129000]"/>
            <x15:cachedUniqueName index="10348" name="[Tabela2].[IDC].&amp;[129288]"/>
            <x15:cachedUniqueName index="10349" name="[Tabela2].[IDC].&amp;[132690]"/>
            <x15:cachedUniqueName index="10350" name="[Tabela2].[IDC].&amp;[134026]"/>
            <x15:cachedUniqueName index="10351" name="[Tabela2].[IDC].&amp;[135399]"/>
            <x15:cachedUniqueName index="10352" name="[Tabela2].[IDC].&amp;[138074]"/>
            <x15:cachedUniqueName index="10353" name="[Tabela2].[IDC].&amp;[140633]"/>
            <x15:cachedUniqueName index="10354" name="[Tabela2].[IDC].&amp;[143254]"/>
            <x15:cachedUniqueName index="10355" name="[Tabela2].[IDC].&amp;[145268]"/>
            <x15:cachedUniqueName index="10356" name="[Tabela2].[IDC].&amp;[145354]"/>
            <x15:cachedUniqueName index="10357" name="[Tabela2].[IDC].&amp;[147293]"/>
            <x15:cachedUniqueName index="10358" name="[Tabela2].[IDC].&amp;[150814]"/>
            <x15:cachedUniqueName index="10359" name="[Tabela2].[IDC].&amp;[160471]"/>
            <x15:cachedUniqueName index="10360" name="[Tabela2].[IDC].&amp;[160681]"/>
            <x15:cachedUniqueName index="10361" name="[Tabela2].[IDC].&amp;[166215]"/>
            <x15:cachedUniqueName index="10362" name="[Tabela2].[IDC].&amp;[166385]"/>
            <x15:cachedUniqueName index="10363" name="[Tabela2].[IDC].&amp;[167056]"/>
            <x15:cachedUniqueName index="10364" name="[Tabela2].[IDC].&amp;[167886]"/>
            <x15:cachedUniqueName index="10365" name="[Tabela2].[IDC].&amp;[167925]"/>
            <x15:cachedUniqueName index="10366" name="[Tabela2].[IDC].&amp;[168316]"/>
            <x15:cachedUniqueName index="10367" name="[Tabela2].[IDC].&amp;[168482]"/>
            <x15:cachedUniqueName index="10368" name="[Tabela2].[IDC].&amp;[168766]"/>
            <x15:cachedUniqueName index="10369" name="[Tabela2].[IDC].&amp;[169100]"/>
            <x15:cachedUniqueName index="10370" name="[Tabela2].[IDC].&amp;[169715]"/>
            <x15:cachedUniqueName index="10371" name="[Tabela2].[IDC].&amp;[170238]"/>
            <x15:cachedUniqueName index="10372" name="[Tabela2].[IDC].&amp;[170541]"/>
            <x15:cachedUniqueName index="10373" name="[Tabela2].[IDC].&amp;[170713]"/>
            <x15:cachedUniqueName index="10374" name="[Tabela2].[IDC].&amp;[171853]"/>
            <x15:cachedUniqueName index="10375" name="[Tabela2].[IDC].&amp;[172088]"/>
            <x15:cachedUniqueName index="10376" name="[Tabela2].[IDC].&amp;[172625]"/>
            <x15:cachedUniqueName index="10377" name="[Tabela2].[IDC].&amp;[175536]"/>
            <x15:cachedUniqueName index="10378" name="[Tabela2].[IDC].&amp;[176620]"/>
            <x15:cachedUniqueName index="10379" name="[Tabela2].[IDC].&amp;[177063]"/>
            <x15:cachedUniqueName index="10380" name="[Tabela2].[IDC].&amp;[177065]"/>
            <x15:cachedUniqueName index="10381" name="[Tabela2].[IDC].&amp;[177707]"/>
            <x15:cachedUniqueName index="10382" name="[Tabela2].[IDC].&amp;[178086]"/>
            <x15:cachedUniqueName index="10383" name="[Tabela2].[IDC].&amp;[178322]"/>
            <x15:cachedUniqueName index="10384" name="[Tabela2].[IDC].&amp;[178484]"/>
            <x15:cachedUniqueName index="10385" name="[Tabela2].[IDC].&amp;[178769]"/>
            <x15:cachedUniqueName index="10386" name="[Tabela2].[IDC].&amp;[179231]"/>
            <x15:cachedUniqueName index="10387" name="[Tabela2].[IDC].&amp;[179240]"/>
            <x15:cachedUniqueName index="10388" name="[Tabela2].[IDC].&amp;[179702]"/>
            <x15:cachedUniqueName index="10389" name="[Tabela2].[IDC].&amp;[179704]"/>
            <x15:cachedUniqueName index="10390" name="[Tabela2].[IDC].&amp;[179763]"/>
            <x15:cachedUniqueName index="10391" name="[Tabela2].[IDC].&amp;[180395]"/>
            <x15:cachedUniqueName index="10392" name="[Tabela2].[IDC].&amp;[180681]"/>
            <x15:cachedUniqueName index="10393" name="[Tabela2].[IDC].&amp;[180752]"/>
            <x15:cachedUniqueName index="10394" name="[Tabela2].[IDC].&amp;[180883]"/>
            <x15:cachedUniqueName index="10395" name="[Tabela2].[IDC].&amp;[181260]"/>
            <x15:cachedUniqueName index="10396" name="[Tabela2].[IDC].&amp;[181277]"/>
            <x15:cachedUniqueName index="10397" name="[Tabela2].[IDC].&amp;[181353]"/>
            <x15:cachedUniqueName index="10398" name="[Tabela2].[IDC].&amp;[181364]"/>
            <x15:cachedUniqueName index="10399" name="[Tabela2].[IDC].&amp;[181372]"/>
            <x15:cachedUniqueName index="10400" name="[Tabela2].[IDC].&amp;[181377]"/>
            <x15:cachedUniqueName index="10401" name="[Tabela2].[IDC].&amp;[181404]"/>
            <x15:cachedUniqueName index="10402" name="[Tabela2].[IDC].&amp;[181407]"/>
            <x15:cachedUniqueName index="10403" name="[Tabela2].[IDC].&amp;[181409]"/>
            <x15:cachedUniqueName index="10404" name="[Tabela2].[IDC].&amp;[181412]"/>
            <x15:cachedUniqueName index="10405" name="[Tabela2].[IDC].&amp;[181423]"/>
            <x15:cachedUniqueName index="10406" name="[Tabela2].[IDC].&amp;[181430]"/>
            <x15:cachedUniqueName index="10407" name="[Tabela2].[IDC].&amp;[181490]"/>
            <x15:cachedUniqueName index="10408" name="[Tabela2].[IDC].&amp;[181529]"/>
            <x15:cachedUniqueName index="10409" name="[Tabela2].[IDC].&amp;[181563]"/>
            <x15:cachedUniqueName index="10410" name="[Tabela2].[IDC].&amp;[181594]"/>
            <x15:cachedUniqueName index="10411" name="[Tabela2].[IDC].&amp;[181595]"/>
            <x15:cachedUniqueName index="10412" name="[Tabela2].[IDC].&amp;[181677]"/>
            <x15:cachedUniqueName index="10413" name="[Tabela2].[IDC].&amp;[181748]"/>
            <x15:cachedUniqueName index="10414" name="[Tabela2].[IDC].&amp;[183170]"/>
            <x15:cachedUniqueName index="10415" name="[Tabela2].[IDC].&amp;[183602]"/>
            <x15:cachedUniqueName index="10416" name="[Tabela2].[IDC].&amp;[184188]"/>
            <x15:cachedUniqueName index="10417" name="[Tabela2].[IDC].&amp;[184194]"/>
            <x15:cachedUniqueName index="10418" name="[Tabela2].[IDC].&amp;[184399]"/>
            <x15:cachedUniqueName index="10419" name="[Tabela2].[IDC].&amp;[184584]"/>
            <x15:cachedUniqueName index="10420" name="[Tabela2].[IDC].&amp;[185270]"/>
            <x15:cachedUniqueName index="10421" name="[Tabela2].[IDC].&amp;[185784]"/>
            <x15:cachedUniqueName index="10422" name="[Tabela2].[IDC].&amp;[185788]"/>
            <x15:cachedUniqueName index="10423" name="[Tabela2].[IDC].&amp;[186025]"/>
            <x15:cachedUniqueName index="10424" name="[Tabela2].[IDC].&amp;[186397]"/>
            <x15:cachedUniqueName index="10425" name="[Tabela2].[IDC].&amp;[186767]"/>
            <x15:cachedUniqueName index="10426" name="[Tabela2].[IDC].&amp;[186827]"/>
            <x15:cachedUniqueName index="10427" name="[Tabela2].[IDC].&amp;[187060]"/>
            <x15:cachedUniqueName index="10428" name="[Tabela2].[IDC].&amp;[187123]"/>
            <x15:cachedUniqueName index="10429" name="[Tabela2].[IDC].&amp;[187183]"/>
            <x15:cachedUniqueName index="10430" name="[Tabela2].[IDC].&amp;[187210]"/>
            <x15:cachedUniqueName index="10431" name="[Tabela2].[IDC].&amp;[187830]"/>
            <x15:cachedUniqueName index="10432" name="[Tabela2].[IDC].&amp;[187831]"/>
            <x15:cachedUniqueName index="10433" name="[Tabela2].[IDC].&amp;[188090]"/>
            <x15:cachedUniqueName index="10434" name="[Tabela2].[IDC].&amp;[188444]"/>
            <x15:cachedUniqueName index="10435" name="[Tabela2].[IDC].&amp;[189085]"/>
            <x15:cachedUniqueName index="10436" name="[Tabela2].[IDC].&amp;[189086]"/>
            <x15:cachedUniqueName index="10437" name="[Tabela2].[IDC].&amp;[189087]"/>
            <x15:cachedUniqueName index="10438" name="[Tabela2].[IDC].&amp;[189147]"/>
            <x15:cachedUniqueName index="10439" name="[Tabela2].[IDC].&amp;[189163]"/>
            <x15:cachedUniqueName index="10440" name="[Tabela2].[IDC].&amp;[189178]"/>
            <x15:cachedUniqueName index="10441" name="[Tabela2].[IDC].&amp;[189183]"/>
            <x15:cachedUniqueName index="10442" name="[Tabela2].[IDC].&amp;[189186]"/>
            <x15:cachedUniqueName index="10443" name="[Tabela2].[IDC].&amp;[189461]"/>
            <x15:cachedUniqueName index="10444" name="[Tabela2].[IDC].&amp;[189977]"/>
            <x15:cachedUniqueName index="10445" name="[Tabela2].[IDC].&amp;[190144]"/>
            <x15:cachedUniqueName index="10446" name="[Tabela2].[IDC].&amp;[190148]"/>
            <x15:cachedUniqueName index="10447" name="[Tabela2].[IDC].&amp;[190251]"/>
            <x15:cachedUniqueName index="10448" name="[Tabela2].[IDC].&amp;[190379]"/>
            <x15:cachedUniqueName index="10449" name="[Tabela2].[IDC].&amp;[190454]"/>
            <x15:cachedUniqueName index="10450" name="[Tabela2].[IDC].&amp;[190484]"/>
            <x15:cachedUniqueName index="10451" name="[Tabela2].[IDC].&amp;[190557]"/>
            <x15:cachedUniqueName index="10452" name="[Tabela2].[IDC].&amp;[190620]"/>
            <x15:cachedUniqueName index="10453" name="[Tabela2].[IDC].&amp;[190794]"/>
            <x15:cachedUniqueName index="10454" name="[Tabela2].[IDC].&amp;[190887]"/>
            <x15:cachedUniqueName index="10455" name="[Tabela2].[IDC].&amp;[191072]"/>
            <x15:cachedUniqueName index="10456" name="[Tabela2].[IDC].&amp;[191104]"/>
            <x15:cachedUniqueName index="10457" name="[Tabela2].[IDC].&amp;[191231]"/>
            <x15:cachedUniqueName index="10458" name="[Tabela2].[IDC].&amp;[191416]"/>
            <x15:cachedUniqueName index="10459" name="[Tabela2].[IDC].&amp;[191677]"/>
            <x15:cachedUniqueName index="10460" name="[Tabela2].[IDC].&amp;[191809]"/>
            <x15:cachedUniqueName index="10461" name="[Tabela2].[IDC].&amp;[191812]"/>
            <x15:cachedUniqueName index="10462" name="[Tabela2].[IDC].&amp;[192023]"/>
            <x15:cachedUniqueName index="10463" name="[Tabela2].[IDC].&amp;[41]"/>
            <x15:cachedUniqueName index="10464" name="[Tabela2].[IDC].&amp;[48598]"/>
            <x15:cachedUniqueName index="10465" name="[Tabela2].[IDC].&amp;[54331]"/>
            <x15:cachedUniqueName index="10466" name="[Tabela2].[IDC].&amp;[58647]"/>
            <x15:cachedUniqueName index="10467" name="[Tabela2].[IDC].&amp;[64611]"/>
            <x15:cachedUniqueName index="10468" name="[Tabela2].[IDC].&amp;[68994]"/>
            <x15:cachedUniqueName index="10469" name="[Tabela2].[IDC].&amp;[74381]"/>
            <x15:cachedUniqueName index="10470" name="[Tabela2].[IDC].&amp;[74673]"/>
            <x15:cachedUniqueName index="10471" name="[Tabela2].[IDC].&amp;[82643]"/>
            <x15:cachedUniqueName index="10472" name="[Tabela2].[IDC].&amp;[84290]"/>
            <x15:cachedUniqueName index="10473" name="[Tabela2].[IDC].&amp;[86111]"/>
            <x15:cachedUniqueName index="10474" name="[Tabela2].[IDC].&amp;[86609]"/>
            <x15:cachedUniqueName index="10475" name="[Tabela2].[IDC].&amp;[93578]"/>
            <x15:cachedUniqueName index="10476" name="[Tabela2].[IDC].&amp;[94880]"/>
            <x15:cachedUniqueName index="10477" name="[Tabela2].[IDC].&amp;[102215]"/>
            <x15:cachedUniqueName index="10478" name="[Tabela2].[IDC].&amp;[106990]"/>
            <x15:cachedUniqueName index="10479" name="[Tabela2].[IDC].&amp;[108072]"/>
            <x15:cachedUniqueName index="10480" name="[Tabela2].[IDC].&amp;[110583]"/>
            <x15:cachedUniqueName index="10481" name="[Tabela2].[IDC].&amp;[111096]"/>
            <x15:cachedUniqueName index="10482" name="[Tabela2].[IDC].&amp;[111237]"/>
            <x15:cachedUniqueName index="10483" name="[Tabela2].[IDC].&amp;[112551]"/>
            <x15:cachedUniqueName index="10484" name="[Tabela2].[IDC].&amp;[116553]"/>
            <x15:cachedUniqueName index="10485" name="[Tabela2].[IDC].&amp;[120223]"/>
            <x15:cachedUniqueName index="10486" name="[Tabela2].[IDC].&amp;[121446]"/>
            <x15:cachedUniqueName index="10487" name="[Tabela2].[IDC].&amp;[122446]"/>
            <x15:cachedUniqueName index="10488" name="[Tabela2].[IDC].&amp;[122512]"/>
            <x15:cachedUniqueName index="10489" name="[Tabela2].[IDC].&amp;[123233]"/>
            <x15:cachedUniqueName index="10490" name="[Tabela2].[IDC].&amp;[125393]"/>
            <x15:cachedUniqueName index="10491" name="[Tabela2].[IDC].&amp;[126492]"/>
            <x15:cachedUniqueName index="10492" name="[Tabela2].[IDC].&amp;[127120]"/>
            <x15:cachedUniqueName index="10493" name="[Tabela2].[IDC].&amp;[134584]"/>
            <x15:cachedUniqueName index="10494" name="[Tabela2].[IDC].&amp;[135431]"/>
            <x15:cachedUniqueName index="10495" name="[Tabela2].[IDC].&amp;[137327]"/>
            <x15:cachedUniqueName index="10496" name="[Tabela2].[IDC].&amp;[139331]"/>
            <x15:cachedUniqueName index="10497" name="[Tabela2].[IDC].&amp;[141454]"/>
            <x15:cachedUniqueName index="10498" name="[Tabela2].[IDC].&amp;[141703]"/>
            <x15:cachedUniqueName index="10499" name="[Tabela2].[IDC].&amp;[142355]"/>
            <x15:cachedUniqueName index="10500" name="[Tabela2].[IDC].&amp;[144927]"/>
            <x15:cachedUniqueName index="10501" name="[Tabela2].[IDC].&amp;[148037]"/>
            <x15:cachedUniqueName index="10502" name="[Tabela2].[IDC].&amp;[151476]"/>
            <x15:cachedUniqueName index="10503" name="[Tabela2].[IDC].&amp;[151716]"/>
            <x15:cachedUniqueName index="10504" name="[Tabela2].[IDC].&amp;[152936]"/>
            <x15:cachedUniqueName index="10505" name="[Tabela2].[IDC].&amp;[153593]"/>
            <x15:cachedUniqueName index="10506" name="[Tabela2].[IDC].&amp;[155440]"/>
            <x15:cachedUniqueName index="10507" name="[Tabela2].[IDC].&amp;[155493]"/>
            <x15:cachedUniqueName index="10508" name="[Tabela2].[IDC].&amp;[159417]"/>
            <x15:cachedUniqueName index="10509" name="[Tabela2].[IDC].&amp;[159741]"/>
            <x15:cachedUniqueName index="10510" name="[Tabela2].[IDC].&amp;[161483]"/>
            <x15:cachedUniqueName index="10511" name="[Tabela2].[IDC].&amp;[165023]"/>
            <x15:cachedUniqueName index="10512" name="[Tabela2].[IDC].&amp;[165712]"/>
            <x15:cachedUniqueName index="10513" name="[Tabela2].[IDC].&amp;[165802]"/>
            <x15:cachedUniqueName index="10514" name="[Tabela2].[IDC].&amp;[166033]"/>
            <x15:cachedUniqueName index="10515" name="[Tabela2].[IDC].&amp;[166050]"/>
            <x15:cachedUniqueName index="10516" name="[Tabela2].[IDC].&amp;[166246]"/>
            <x15:cachedUniqueName index="10517" name="[Tabela2].[IDC].&amp;[167153]"/>
            <x15:cachedUniqueName index="10518" name="[Tabela2].[IDC].&amp;[167167]"/>
            <x15:cachedUniqueName index="10519" name="[Tabela2].[IDC].&amp;[167552]"/>
            <x15:cachedUniqueName index="10520" name="[Tabela2].[IDC].&amp;[167681]"/>
            <x15:cachedUniqueName index="10521" name="[Tabela2].[IDC].&amp;[167703]"/>
            <x15:cachedUniqueName index="10522" name="[Tabela2].[IDC].&amp;[168159]"/>
            <x15:cachedUniqueName index="10523" name="[Tabela2].[IDC].&amp;[168560]"/>
            <x15:cachedUniqueName index="10524" name="[Tabela2].[IDC].&amp;[168890]"/>
            <x15:cachedUniqueName index="10525" name="[Tabela2].[IDC].&amp;[169367]"/>
            <x15:cachedUniqueName index="10526" name="[Tabela2].[IDC].&amp;[169584]"/>
            <x15:cachedUniqueName index="10527" name="[Tabela2].[IDC].&amp;[169951]"/>
            <x15:cachedUniqueName index="10528" name="[Tabela2].[IDC].&amp;[170421]"/>
            <x15:cachedUniqueName index="10529" name="[Tabela2].[IDC].&amp;[170964]"/>
            <x15:cachedUniqueName index="10530" name="[Tabela2].[IDC].&amp;[171741]"/>
            <x15:cachedUniqueName index="10531" name="[Tabela2].[IDC].&amp;[172254]"/>
            <x15:cachedUniqueName index="10532" name="[Tabela2].[IDC].&amp;[172507]"/>
            <x15:cachedUniqueName index="10533" name="[Tabela2].[IDC].&amp;[173331]"/>
            <x15:cachedUniqueName index="10534" name="[Tabela2].[IDC].&amp;[173479]"/>
            <x15:cachedUniqueName index="10535" name="[Tabela2].[IDC].&amp;[173977]"/>
            <x15:cachedUniqueName index="10536" name="[Tabela2].[IDC].&amp;[175334]"/>
            <x15:cachedUniqueName index="10537" name="[Tabela2].[IDC].&amp;[175518]"/>
            <x15:cachedUniqueName index="10538" name="[Tabela2].[IDC].&amp;[175584]"/>
            <x15:cachedUniqueName index="10539" name="[Tabela2].[IDC].&amp;[175601]"/>
            <x15:cachedUniqueName index="10540" name="[Tabela2].[IDC].&amp;[175645]"/>
            <x15:cachedUniqueName index="10541" name="[Tabela2].[IDC].&amp;[175759]"/>
            <x15:cachedUniqueName index="10542" name="[Tabela2].[IDC].&amp;[176354]"/>
            <x15:cachedUniqueName index="10543" name="[Tabela2].[IDC].&amp;[176513]"/>
            <x15:cachedUniqueName index="10544" name="[Tabela2].[IDC].&amp;[176526]"/>
            <x15:cachedUniqueName index="10545" name="[Tabela2].[IDC].&amp;[177000]"/>
            <x15:cachedUniqueName index="10546" name="[Tabela2].[IDC].&amp;[177347]"/>
            <x15:cachedUniqueName index="10547" name="[Tabela2].[IDC].&amp;[177459]"/>
            <x15:cachedUniqueName index="10548" name="[Tabela2].[IDC].&amp;[177474]"/>
            <x15:cachedUniqueName index="10549" name="[Tabela2].[IDC].&amp;[177598]"/>
            <x15:cachedUniqueName index="10550" name="[Tabela2].[IDC].&amp;[177775]"/>
            <x15:cachedUniqueName index="10551" name="[Tabela2].[IDC].&amp;[178020]"/>
            <x15:cachedUniqueName index="10552" name="[Tabela2].[IDC].&amp;[178083]"/>
            <x15:cachedUniqueName index="10553" name="[Tabela2].[IDC].&amp;[178103]"/>
            <x15:cachedUniqueName index="10554" name="[Tabela2].[IDC].&amp;[178282]"/>
            <x15:cachedUniqueName index="10555" name="[Tabela2].[IDC].&amp;[178371]"/>
            <x15:cachedUniqueName index="10556" name="[Tabela2].[IDC].&amp;[178390]"/>
            <x15:cachedUniqueName index="10557" name="[Tabela2].[IDC].&amp;[178467]"/>
            <x15:cachedUniqueName index="10558" name="[Tabela2].[IDC].&amp;[178515]"/>
            <x15:cachedUniqueName index="10559" name="[Tabela2].[IDC].&amp;[178577]"/>
            <x15:cachedUniqueName index="10560" name="[Tabela2].[IDC].&amp;[178613]"/>
            <x15:cachedUniqueName index="10561" name="[Tabela2].[IDC].&amp;[178647]"/>
            <x15:cachedUniqueName index="10562" name="[Tabela2].[IDC].&amp;[178943]"/>
            <x15:cachedUniqueName index="10563" name="[Tabela2].[IDC].&amp;[178957]"/>
            <x15:cachedUniqueName index="10564" name="[Tabela2].[IDC].&amp;[178964]"/>
            <x15:cachedUniqueName index="10565" name="[Tabela2].[IDC].&amp;[179040]"/>
            <x15:cachedUniqueName index="10566" name="[Tabela2].[IDC].&amp;[179087]"/>
            <x15:cachedUniqueName index="10567" name="[Tabela2].[IDC].&amp;[179392]"/>
            <x15:cachedUniqueName index="10568" name="[Tabela2].[IDC].&amp;[179433]"/>
            <x15:cachedUniqueName index="10569" name="[Tabela2].[IDC].&amp;[179658]"/>
            <x15:cachedUniqueName index="10570" name="[Tabela2].[IDC].&amp;[179682]"/>
            <x15:cachedUniqueName index="10571" name="[Tabela2].[IDC].&amp;[179740]"/>
            <x15:cachedUniqueName index="10572" name="[Tabela2].[IDC].&amp;[179951]"/>
            <x15:cachedUniqueName index="10573" name="[Tabela2].[IDC].&amp;[180229]"/>
            <x15:cachedUniqueName index="10574" name="[Tabela2].[IDC].&amp;[180241]"/>
            <x15:cachedUniqueName index="10575" name="[Tabela2].[IDC].&amp;[180336]"/>
            <x15:cachedUniqueName index="10576" name="[Tabela2].[IDC].&amp;[180370]"/>
            <x15:cachedUniqueName index="10577" name="[Tabela2].[IDC].&amp;[180515]"/>
            <x15:cachedUniqueName index="10578" name="[Tabela2].[IDC].&amp;[180549]"/>
            <x15:cachedUniqueName index="10579" name="[Tabela2].[IDC].&amp;[180644]"/>
            <x15:cachedUniqueName index="10580" name="[Tabela2].[IDC].&amp;[180850]"/>
            <x15:cachedUniqueName index="10581" name="[Tabela2].[IDC].&amp;[180963]"/>
            <x15:cachedUniqueName index="10582" name="[Tabela2].[IDC].&amp;[180993]"/>
            <x15:cachedUniqueName index="10583" name="[Tabela2].[IDC].&amp;[181021]"/>
            <x15:cachedUniqueName index="10584" name="[Tabela2].[IDC].&amp;[181026]"/>
            <x15:cachedUniqueName index="10585" name="[Tabela2].[IDC].&amp;[181084]"/>
            <x15:cachedUniqueName index="10586" name="[Tabela2].[IDC].&amp;[181093]"/>
            <x15:cachedUniqueName index="10587" name="[Tabela2].[IDC].&amp;[181109]"/>
            <x15:cachedUniqueName index="10588" name="[Tabela2].[IDC].&amp;[181284]"/>
            <x15:cachedUniqueName index="10589" name="[Tabela2].[IDC].&amp;[181300]"/>
            <x15:cachedUniqueName index="10590" name="[Tabela2].[IDC].&amp;[181780]"/>
            <x15:cachedUniqueName index="10591" name="[Tabela2].[IDC].&amp;[181872]"/>
            <x15:cachedUniqueName index="10592" name="[Tabela2].[IDC].&amp;[182143]"/>
            <x15:cachedUniqueName index="10593" name="[Tabela2].[IDC].&amp;[182177]"/>
            <x15:cachedUniqueName index="10594" name="[Tabela2].[IDC].&amp;[182178]"/>
            <x15:cachedUniqueName index="10595" name="[Tabela2].[IDC].&amp;[182249]"/>
            <x15:cachedUniqueName index="10596" name="[Tabela2].[IDC].&amp;[182396]"/>
            <x15:cachedUniqueName index="10597" name="[Tabela2].[IDC].&amp;[182431]"/>
            <x15:cachedUniqueName index="10598" name="[Tabela2].[IDC].&amp;[182779]"/>
            <x15:cachedUniqueName index="10599" name="[Tabela2].[IDC].&amp;[182970]"/>
            <x15:cachedUniqueName index="10600" name="[Tabela2].[IDC].&amp;[182996]"/>
            <x15:cachedUniqueName index="10601" name="[Tabela2].[IDC].&amp;[183049]"/>
            <x15:cachedUniqueName index="10602" name="[Tabela2].[IDC].&amp;[183080]"/>
            <x15:cachedUniqueName index="10603" name="[Tabela2].[IDC].&amp;[183136]"/>
            <x15:cachedUniqueName index="10604" name="[Tabela2].[IDC].&amp;[183205]"/>
            <x15:cachedUniqueName index="10605" name="[Tabela2].[IDC].&amp;[183207]"/>
            <x15:cachedUniqueName index="10606" name="[Tabela2].[IDC].&amp;[183208]"/>
            <x15:cachedUniqueName index="10607" name="[Tabela2].[IDC].&amp;[183247]"/>
            <x15:cachedUniqueName index="10608" name="[Tabela2].[IDC].&amp;[183408]"/>
            <x15:cachedUniqueName index="10609" name="[Tabela2].[IDC].&amp;[183516]"/>
            <x15:cachedUniqueName index="10610" name="[Tabela2].[IDC].&amp;[183625]"/>
            <x15:cachedUniqueName index="10611" name="[Tabela2].[IDC].&amp;[183657]"/>
            <x15:cachedUniqueName index="10612" name="[Tabela2].[IDC].&amp;[183662]"/>
            <x15:cachedUniqueName index="10613" name="[Tabela2].[IDC].&amp;[183711]"/>
            <x15:cachedUniqueName index="10614" name="[Tabela2].[IDC].&amp;[183739]"/>
            <x15:cachedUniqueName index="10615" name="[Tabela2].[IDC].&amp;[183747]"/>
            <x15:cachedUniqueName index="10616" name="[Tabela2].[IDC].&amp;[183780]"/>
            <x15:cachedUniqueName index="10617" name="[Tabela2].[IDC].&amp;[183782]"/>
            <x15:cachedUniqueName index="10618" name="[Tabela2].[IDC].&amp;[183813]"/>
            <x15:cachedUniqueName index="10619" name="[Tabela2].[IDC].&amp;[183863]"/>
            <x15:cachedUniqueName index="10620" name="[Tabela2].[IDC].&amp;[183942]"/>
            <x15:cachedUniqueName index="10621" name="[Tabela2].[IDC].&amp;[183944]"/>
            <x15:cachedUniqueName index="10622" name="[Tabela2].[IDC].&amp;[184039]"/>
            <x15:cachedUniqueName index="10623" name="[Tabela2].[IDC].&amp;[184129]"/>
            <x15:cachedUniqueName index="10624" name="[Tabela2].[IDC].&amp;[184137]"/>
            <x15:cachedUniqueName index="10625" name="[Tabela2].[IDC].&amp;[184207]"/>
            <x15:cachedUniqueName index="10626" name="[Tabela2].[IDC].&amp;[184209]"/>
            <x15:cachedUniqueName index="10627" name="[Tabela2].[IDC].&amp;[184315]"/>
            <x15:cachedUniqueName index="10628" name="[Tabela2].[IDC].&amp;[184353]"/>
            <x15:cachedUniqueName index="10629" name="[Tabela2].[IDC].&amp;[184368]"/>
            <x15:cachedUniqueName index="10630" name="[Tabela2].[IDC].&amp;[184418]"/>
            <x15:cachedUniqueName index="10631" name="[Tabela2].[IDC].&amp;[184440]"/>
            <x15:cachedUniqueName index="10632" name="[Tabela2].[IDC].&amp;[184469]"/>
            <x15:cachedUniqueName index="10633" name="[Tabela2].[IDC].&amp;[184739]"/>
            <x15:cachedUniqueName index="10634" name="[Tabela2].[IDC].&amp;[184884]"/>
            <x15:cachedUniqueName index="10635" name="[Tabela2].[IDC].&amp;[184903]"/>
            <x15:cachedUniqueName index="10636" name="[Tabela2].[IDC].&amp;[184934]"/>
            <x15:cachedUniqueName index="10637" name="[Tabela2].[IDC].&amp;[184936]"/>
            <x15:cachedUniqueName index="10638" name="[Tabela2].[IDC].&amp;[184947]"/>
            <x15:cachedUniqueName index="10639" name="[Tabela2].[IDC].&amp;[184963]"/>
            <x15:cachedUniqueName index="10640" name="[Tabela2].[IDC].&amp;[184978]"/>
            <x15:cachedUniqueName index="10641" name="[Tabela2].[IDC].&amp;[185175]"/>
            <x15:cachedUniqueName index="10642" name="[Tabela2].[IDC].&amp;[185198]"/>
            <x15:cachedUniqueName index="10643" name="[Tabela2].[IDC].&amp;[185214]"/>
            <x15:cachedUniqueName index="10644" name="[Tabela2].[IDC].&amp;[185236]"/>
            <x15:cachedUniqueName index="10645" name="[Tabela2].[IDC].&amp;[185248]"/>
            <x15:cachedUniqueName index="10646" name="[Tabela2].[IDC].&amp;[185284]"/>
            <x15:cachedUniqueName index="10647" name="[Tabela2].[IDC].&amp;[185288]"/>
            <x15:cachedUniqueName index="10648" name="[Tabela2].[IDC].&amp;[185392]"/>
            <x15:cachedUniqueName index="10649" name="[Tabela2].[IDC].&amp;[185432]"/>
            <x15:cachedUniqueName index="10650" name="[Tabela2].[IDC].&amp;[185448]"/>
            <x15:cachedUniqueName index="10651" name="[Tabela2].[IDC].&amp;[185451]"/>
            <x15:cachedUniqueName index="10652" name="[Tabela2].[IDC].&amp;[185539]"/>
            <x15:cachedUniqueName index="10653" name="[Tabela2].[IDC].&amp;[185569]"/>
            <x15:cachedUniqueName index="10654" name="[Tabela2].[IDC].&amp;[185621]"/>
            <x15:cachedUniqueName index="10655" name="[Tabela2].[IDC].&amp;[185639]"/>
            <x15:cachedUniqueName index="10656" name="[Tabela2].[IDC].&amp;[185659]"/>
            <x15:cachedUniqueName index="10657" name="[Tabela2].[IDC].&amp;[185666]"/>
            <x15:cachedUniqueName index="10658" name="[Tabela2].[IDC].&amp;[185735]"/>
            <x15:cachedUniqueName index="10659" name="[Tabela2].[IDC].&amp;[185858]"/>
            <x15:cachedUniqueName index="10660" name="[Tabela2].[IDC].&amp;[185861]"/>
            <x15:cachedUniqueName index="10661" name="[Tabela2].[IDC].&amp;[185918]"/>
            <x15:cachedUniqueName index="10662" name="[Tabela2].[IDC].&amp;[186198]"/>
            <x15:cachedUniqueName index="10663" name="[Tabela2].[IDC].&amp;[186319]"/>
            <x15:cachedUniqueName index="10664" name="[Tabela2].[IDC].&amp;[186395]"/>
            <x15:cachedUniqueName index="10665" name="[Tabela2].[IDC].&amp;[186396]"/>
            <x15:cachedUniqueName index="10666" name="[Tabela2].[IDC].&amp;[186404]"/>
            <x15:cachedUniqueName index="10667" name="[Tabela2].[IDC].&amp;[186419]"/>
            <x15:cachedUniqueName index="10668" name="[Tabela2].[IDC].&amp;[186436]"/>
            <x15:cachedUniqueName index="10669" name="[Tabela2].[IDC].&amp;[186444]"/>
            <x15:cachedUniqueName index="10670" name="[Tabela2].[IDC].&amp;[186563]"/>
            <x15:cachedUniqueName index="10671" name="[Tabela2].[IDC].&amp;[186604]"/>
            <x15:cachedUniqueName index="10672" name="[Tabela2].[IDC].&amp;[186643]"/>
            <x15:cachedUniqueName index="10673" name="[Tabela2].[IDC].&amp;[186674]"/>
            <x15:cachedUniqueName index="10674" name="[Tabela2].[IDC].&amp;[186700]"/>
            <x15:cachedUniqueName index="10675" name="[Tabela2].[IDC].&amp;[186720]"/>
            <x15:cachedUniqueName index="10676" name="[Tabela2].[IDC].&amp;[186738]"/>
            <x15:cachedUniqueName index="10677" name="[Tabela2].[IDC].&amp;[186782]"/>
            <x15:cachedUniqueName index="10678" name="[Tabela2].[IDC].&amp;[186823]"/>
            <x15:cachedUniqueName index="10679" name="[Tabela2].[IDC].&amp;[186844]"/>
            <x15:cachedUniqueName index="10680" name="[Tabela2].[IDC].&amp;[187033]"/>
            <x15:cachedUniqueName index="10681" name="[Tabela2].[IDC].&amp;[187127]"/>
            <x15:cachedUniqueName index="10682" name="[Tabela2].[IDC].&amp;[187155]"/>
            <x15:cachedUniqueName index="10683" name="[Tabela2].[IDC].&amp;[187200]"/>
            <x15:cachedUniqueName index="10684" name="[Tabela2].[IDC].&amp;[187233]"/>
            <x15:cachedUniqueName index="10685" name="[Tabela2].[IDC].&amp;[187323]"/>
            <x15:cachedUniqueName index="10686" name="[Tabela2].[IDC].&amp;[187362]"/>
            <x15:cachedUniqueName index="10687" name="[Tabela2].[IDC].&amp;[187407]"/>
            <x15:cachedUniqueName index="10688" name="[Tabela2].[IDC].&amp;[187487]"/>
            <x15:cachedUniqueName index="10689" name="[Tabela2].[IDC].&amp;[187527]"/>
            <x15:cachedUniqueName index="10690" name="[Tabela2].[IDC].&amp;[187617]"/>
            <x15:cachedUniqueName index="10691" name="[Tabela2].[IDC].&amp;[187680]"/>
            <x15:cachedUniqueName index="10692" name="[Tabela2].[IDC].&amp;[187712]"/>
            <x15:cachedUniqueName index="10693" name="[Tabela2].[IDC].&amp;[187759]"/>
            <x15:cachedUniqueName index="10694" name="[Tabela2].[IDC].&amp;[187825]"/>
            <x15:cachedUniqueName index="10695" name="[Tabela2].[IDC].&amp;[187828]"/>
            <x15:cachedUniqueName index="10696" name="[Tabela2].[IDC].&amp;[187832]"/>
            <x15:cachedUniqueName index="10697" name="[Tabela2].[IDC].&amp;[187867]"/>
            <x15:cachedUniqueName index="10698" name="[Tabela2].[IDC].&amp;[187892]"/>
            <x15:cachedUniqueName index="10699" name="[Tabela2].[IDC].&amp;[187995]"/>
            <x15:cachedUniqueName index="10700" name="[Tabela2].[IDC].&amp;[188215]"/>
            <x15:cachedUniqueName index="10701" name="[Tabela2].[IDC].&amp;[188283]"/>
            <x15:cachedUniqueName index="10702" name="[Tabela2].[IDC].&amp;[188293]"/>
            <x15:cachedUniqueName index="10703" name="[Tabela2].[IDC].&amp;[188341]"/>
            <x15:cachedUniqueName index="10704" name="[Tabela2].[IDC].&amp;[188555]"/>
            <x15:cachedUniqueName index="10705" name="[Tabela2].[IDC].&amp;[188562]"/>
            <x15:cachedUniqueName index="10706" name="[Tabela2].[IDC].&amp;[188568]"/>
            <x15:cachedUniqueName index="10707" name="[Tabela2].[IDC].&amp;[188664]"/>
            <x15:cachedUniqueName index="10708" name="[Tabela2].[IDC].&amp;[188680]"/>
            <x15:cachedUniqueName index="10709" name="[Tabela2].[IDC].&amp;[188683]"/>
            <x15:cachedUniqueName index="10710" name="[Tabela2].[IDC].&amp;[188684]"/>
            <x15:cachedUniqueName index="10711" name="[Tabela2].[IDC].&amp;[188702]"/>
            <x15:cachedUniqueName index="10712" name="[Tabela2].[IDC].&amp;[188715]"/>
            <x15:cachedUniqueName index="10713" name="[Tabela2].[IDC].&amp;[188728]"/>
            <x15:cachedUniqueName index="10714" name="[Tabela2].[IDC].&amp;[188740]"/>
            <x15:cachedUniqueName index="10715" name="[Tabela2].[IDC].&amp;[188786]"/>
            <x15:cachedUniqueName index="10716" name="[Tabela2].[IDC].&amp;[188788]"/>
            <x15:cachedUniqueName index="10717" name="[Tabela2].[IDC].&amp;[188804]"/>
            <x15:cachedUniqueName index="10718" name="[Tabela2].[IDC].&amp;[188845]"/>
            <x15:cachedUniqueName index="10719" name="[Tabela2].[IDC].&amp;[188868]"/>
            <x15:cachedUniqueName index="10720" name="[Tabela2].[IDC].&amp;[188899]"/>
            <x15:cachedUniqueName index="10721" name="[Tabela2].[IDC].&amp;[188928]"/>
            <x15:cachedUniqueName index="10722" name="[Tabela2].[IDC].&amp;[188961]"/>
            <x15:cachedUniqueName index="10723" name="[Tabela2].[IDC].&amp;[188978]"/>
            <x15:cachedUniqueName index="10724" name="[Tabela2].[IDC].&amp;[188990]"/>
            <x15:cachedUniqueName index="10725" name="[Tabela2].[IDC].&amp;[188997]"/>
            <x15:cachedUniqueName index="10726" name="[Tabela2].[IDC].&amp;[189013]"/>
            <x15:cachedUniqueName index="10727" name="[Tabela2].[IDC].&amp;[189066]"/>
            <x15:cachedUniqueName index="10728" name="[Tabela2].[IDC].&amp;[189092]"/>
            <x15:cachedUniqueName index="10729" name="[Tabela2].[IDC].&amp;[189103]"/>
            <x15:cachedUniqueName index="10730" name="[Tabela2].[IDC].&amp;[189156]"/>
            <x15:cachedUniqueName index="10731" name="[Tabela2].[IDC].&amp;[189161]"/>
            <x15:cachedUniqueName index="10732" name="[Tabela2].[IDC].&amp;[189175]"/>
            <x15:cachedUniqueName index="10733" name="[Tabela2].[IDC].&amp;[189177]"/>
            <x15:cachedUniqueName index="10734" name="[Tabela2].[IDC].&amp;[189209]"/>
            <x15:cachedUniqueName index="10735" name="[Tabela2].[IDC].&amp;[189215]"/>
            <x15:cachedUniqueName index="10736" name="[Tabela2].[IDC].&amp;[189285]"/>
            <x15:cachedUniqueName index="10737" name="[Tabela2].[IDC].&amp;[189336]"/>
            <x15:cachedUniqueName index="10738" name="[Tabela2].[IDC].&amp;[189341]"/>
            <x15:cachedUniqueName index="10739" name="[Tabela2].[IDC].&amp;[189413]"/>
            <x15:cachedUniqueName index="10740" name="[Tabela2].[IDC].&amp;[189465]"/>
            <x15:cachedUniqueName index="10741" name="[Tabela2].[IDC].&amp;[189467]"/>
            <x15:cachedUniqueName index="10742" name="[Tabela2].[IDC].&amp;[189476]"/>
            <x15:cachedUniqueName index="10743" name="[Tabela2].[IDC].&amp;[189512]"/>
            <x15:cachedUniqueName index="10744" name="[Tabela2].[IDC].&amp;[189515]"/>
            <x15:cachedUniqueName index="10745" name="[Tabela2].[IDC].&amp;[189526]"/>
            <x15:cachedUniqueName index="10746" name="[Tabela2].[IDC].&amp;[189556]"/>
            <x15:cachedUniqueName index="10747" name="[Tabela2].[IDC].&amp;[189662]"/>
            <x15:cachedUniqueName index="10748" name="[Tabela2].[IDC].&amp;[189681]"/>
            <x15:cachedUniqueName index="10749" name="[Tabela2].[IDC].&amp;[189682]"/>
            <x15:cachedUniqueName index="10750" name="[Tabela2].[IDC].&amp;[189704]"/>
            <x15:cachedUniqueName index="10751" name="[Tabela2].[IDC].&amp;[189724]"/>
            <x15:cachedUniqueName index="10752" name="[Tabela2].[IDC].&amp;[189751]"/>
            <x15:cachedUniqueName index="10753" name="[Tabela2].[IDC].&amp;[189763]"/>
            <x15:cachedUniqueName index="10754" name="[Tabela2].[IDC].&amp;[189774]"/>
            <x15:cachedUniqueName index="10755" name="[Tabela2].[IDC].&amp;[189790]"/>
            <x15:cachedUniqueName index="10756" name="[Tabela2].[IDC].&amp;[189803]"/>
            <x15:cachedUniqueName index="10757" name="[Tabela2].[IDC].&amp;[189907]"/>
            <x15:cachedUniqueName index="10758" name="[Tabela2].[IDC].&amp;[189985]"/>
            <x15:cachedUniqueName index="10759" name="[Tabela2].[IDC].&amp;[190013]"/>
            <x15:cachedUniqueName index="10760" name="[Tabela2].[IDC].&amp;[190054]"/>
            <x15:cachedUniqueName index="10761" name="[Tabela2].[IDC].&amp;[190090]"/>
            <x15:cachedUniqueName index="10762" name="[Tabela2].[IDC].&amp;[190100]"/>
            <x15:cachedUniqueName index="10763" name="[Tabela2].[IDC].&amp;[190139]"/>
            <x15:cachedUniqueName index="10764" name="[Tabela2].[IDC].&amp;[190169]"/>
            <x15:cachedUniqueName index="10765" name="[Tabela2].[IDC].&amp;[190229]"/>
            <x15:cachedUniqueName index="10766" name="[Tabela2].[IDC].&amp;[190240]"/>
            <x15:cachedUniqueName index="10767" name="[Tabela2].[IDC].&amp;[190246]"/>
            <x15:cachedUniqueName index="10768" name="[Tabela2].[IDC].&amp;[190263]"/>
            <x15:cachedUniqueName index="10769" name="[Tabela2].[IDC].&amp;[190273]"/>
            <x15:cachedUniqueName index="10770" name="[Tabela2].[IDC].&amp;[190296]"/>
            <x15:cachedUniqueName index="10771" name="[Tabela2].[IDC].&amp;[190309]"/>
            <x15:cachedUniqueName index="10772" name="[Tabela2].[IDC].&amp;[190317]"/>
            <x15:cachedUniqueName index="10773" name="[Tabela2].[IDC].&amp;[190322]"/>
            <x15:cachedUniqueName index="10774" name="[Tabela2].[IDC].&amp;[190339]"/>
            <x15:cachedUniqueName index="10775" name="[Tabela2].[IDC].&amp;[190347]"/>
            <x15:cachedUniqueName index="10776" name="[Tabela2].[IDC].&amp;[190393]"/>
            <x15:cachedUniqueName index="10777" name="[Tabela2].[IDC].&amp;[190450]"/>
            <x15:cachedUniqueName index="10778" name="[Tabela2].[IDC].&amp;[190459]"/>
            <x15:cachedUniqueName index="10779" name="[Tabela2].[IDC].&amp;[190460]"/>
            <x15:cachedUniqueName index="10780" name="[Tabela2].[IDC].&amp;[190468]"/>
            <x15:cachedUniqueName index="10781" name="[Tabela2].[IDC].&amp;[190495]"/>
            <x15:cachedUniqueName index="10782" name="[Tabela2].[IDC].&amp;[190496]"/>
            <x15:cachedUniqueName index="10783" name="[Tabela2].[IDC].&amp;[190532]"/>
            <x15:cachedUniqueName index="10784" name="[Tabela2].[IDC].&amp;[190554]"/>
            <x15:cachedUniqueName index="10785" name="[Tabela2].[IDC].&amp;[190589]"/>
            <x15:cachedUniqueName index="10786" name="[Tabela2].[IDC].&amp;[190612]"/>
            <x15:cachedUniqueName index="10787" name="[Tabela2].[IDC].&amp;[190648]"/>
            <x15:cachedUniqueName index="10788" name="[Tabela2].[IDC].&amp;[190649]"/>
            <x15:cachedUniqueName index="10789" name="[Tabela2].[IDC].&amp;[190655]"/>
            <x15:cachedUniqueName index="10790" name="[Tabela2].[IDC].&amp;[190675]"/>
            <x15:cachedUniqueName index="10791" name="[Tabela2].[IDC].&amp;[190680]"/>
            <x15:cachedUniqueName index="10792" name="[Tabela2].[IDC].&amp;[190690]"/>
            <x15:cachedUniqueName index="10793" name="[Tabela2].[IDC].&amp;[190702]"/>
            <x15:cachedUniqueName index="10794" name="[Tabela2].[IDC].&amp;[190733]"/>
            <x15:cachedUniqueName index="10795" name="[Tabela2].[IDC].&amp;[190742]"/>
            <x15:cachedUniqueName index="10796" name="[Tabela2].[IDC].&amp;[190753]"/>
            <x15:cachedUniqueName index="10797" name="[Tabela2].[IDC].&amp;[190774]"/>
            <x15:cachedUniqueName index="10798" name="[Tabela2].[IDC].&amp;[190776]"/>
            <x15:cachedUniqueName index="10799" name="[Tabela2].[IDC].&amp;[190797]"/>
            <x15:cachedUniqueName index="10800" name="[Tabela2].[IDC].&amp;[190808]"/>
            <x15:cachedUniqueName index="10801" name="[Tabela2].[IDC].&amp;[190809]"/>
            <x15:cachedUniqueName index="10802" name="[Tabela2].[IDC].&amp;[190814]"/>
            <x15:cachedUniqueName index="10803" name="[Tabela2].[IDC].&amp;[190818]"/>
            <x15:cachedUniqueName index="10804" name="[Tabela2].[IDC].&amp;[190821]"/>
            <x15:cachedUniqueName index="10805" name="[Tabela2].[IDC].&amp;[190832]"/>
            <x15:cachedUniqueName index="10806" name="[Tabela2].[IDC].&amp;[190848]"/>
            <x15:cachedUniqueName index="10807" name="[Tabela2].[IDC].&amp;[190854]"/>
            <x15:cachedUniqueName index="10808" name="[Tabela2].[IDC].&amp;[190861]"/>
            <x15:cachedUniqueName index="10809" name="[Tabela2].[IDC].&amp;[190903]"/>
            <x15:cachedUniqueName index="10810" name="[Tabela2].[IDC].&amp;[190920]"/>
            <x15:cachedUniqueName index="10811" name="[Tabela2].[IDC].&amp;[190921]"/>
            <x15:cachedUniqueName index="10812" name="[Tabela2].[IDC].&amp;[190933]"/>
            <x15:cachedUniqueName index="10813" name="[Tabela2].[IDC].&amp;[190964]"/>
            <x15:cachedUniqueName index="10814" name="[Tabela2].[IDC].&amp;[190968]"/>
            <x15:cachedUniqueName index="10815" name="[Tabela2].[IDC].&amp;[190970]"/>
            <x15:cachedUniqueName index="10816" name="[Tabela2].[IDC].&amp;[190984]"/>
            <x15:cachedUniqueName index="10817" name="[Tabela2].[IDC].&amp;[190995]"/>
            <x15:cachedUniqueName index="10818" name="[Tabela2].[IDC].&amp;[191004]"/>
            <x15:cachedUniqueName index="10819" name="[Tabela2].[IDC].&amp;[191020]"/>
            <x15:cachedUniqueName index="10820" name="[Tabela2].[IDC].&amp;[191053]"/>
            <x15:cachedUniqueName index="10821" name="[Tabela2].[IDC].&amp;[191057]"/>
            <x15:cachedUniqueName index="10822" name="[Tabela2].[IDC].&amp;[191076]"/>
            <x15:cachedUniqueName index="10823" name="[Tabela2].[IDC].&amp;[191090]"/>
            <x15:cachedUniqueName index="10824" name="[Tabela2].[IDC].&amp;[191094]"/>
            <x15:cachedUniqueName index="10825" name="[Tabela2].[IDC].&amp;[191103]"/>
            <x15:cachedUniqueName index="10826" name="[Tabela2].[IDC].&amp;[191109]"/>
            <x15:cachedUniqueName index="10827" name="[Tabela2].[IDC].&amp;[191115]"/>
            <x15:cachedUniqueName index="10828" name="[Tabela2].[IDC].&amp;[191134]"/>
            <x15:cachedUniqueName index="10829" name="[Tabela2].[IDC].&amp;[191190]"/>
            <x15:cachedUniqueName index="10830" name="[Tabela2].[IDC].&amp;[191200]"/>
            <x15:cachedUniqueName index="10831" name="[Tabela2].[IDC].&amp;[191204]"/>
            <x15:cachedUniqueName index="10832" name="[Tabela2].[IDC].&amp;[191233]"/>
            <x15:cachedUniqueName index="10833" name="[Tabela2].[IDC].&amp;[191249]"/>
            <x15:cachedUniqueName index="10834" name="[Tabela2].[IDC].&amp;[191250]"/>
            <x15:cachedUniqueName index="10835" name="[Tabela2].[IDC].&amp;[191284]"/>
            <x15:cachedUniqueName index="10836" name="[Tabela2].[IDC].&amp;[191290]"/>
            <x15:cachedUniqueName index="10837" name="[Tabela2].[IDC].&amp;[191303]"/>
            <x15:cachedUniqueName index="10838" name="[Tabela2].[IDC].&amp;[191304]"/>
            <x15:cachedUniqueName index="10839" name="[Tabela2].[IDC].&amp;[191306]"/>
            <x15:cachedUniqueName index="10840" name="[Tabela2].[IDC].&amp;[191327]"/>
            <x15:cachedUniqueName index="10841" name="[Tabela2].[IDC].&amp;[191329]"/>
            <x15:cachedUniqueName index="10842" name="[Tabela2].[IDC].&amp;[191338]"/>
            <x15:cachedUniqueName index="10843" name="[Tabela2].[IDC].&amp;[191339]"/>
            <x15:cachedUniqueName index="10844" name="[Tabela2].[IDC].&amp;[191387]"/>
            <x15:cachedUniqueName index="10845" name="[Tabela2].[IDC].&amp;[191453]"/>
            <x15:cachedUniqueName index="10846" name="[Tabela2].[IDC].&amp;[191472]"/>
            <x15:cachedUniqueName index="10847" name="[Tabela2].[IDC].&amp;[191473]"/>
            <x15:cachedUniqueName index="10848" name="[Tabela2].[IDC].&amp;[191474]"/>
            <x15:cachedUniqueName index="10849" name="[Tabela2].[IDC].&amp;[191499]"/>
            <x15:cachedUniqueName index="10850" name="[Tabela2].[IDC].&amp;[191523]"/>
            <x15:cachedUniqueName index="10851" name="[Tabela2].[IDC].&amp;[191543]"/>
            <x15:cachedUniqueName index="10852" name="[Tabela2].[IDC].&amp;[191559]"/>
            <x15:cachedUniqueName index="10853" name="[Tabela2].[IDC].&amp;[191578]"/>
            <x15:cachedUniqueName index="10854" name="[Tabela2].[IDC].&amp;[191613]"/>
            <x15:cachedUniqueName index="10855" name="[Tabela2].[IDC].&amp;[191623]"/>
            <x15:cachedUniqueName index="10856" name="[Tabela2].[IDC].&amp;[191657]"/>
            <x15:cachedUniqueName index="10857" name="[Tabela2].[IDC].&amp;[191692]"/>
            <x15:cachedUniqueName index="10858" name="[Tabela2].[IDC].&amp;[191719]"/>
            <x15:cachedUniqueName index="10859" name="[Tabela2].[IDC].&amp;[191720]"/>
            <x15:cachedUniqueName index="10860" name="[Tabela2].[IDC].&amp;[191748]"/>
            <x15:cachedUniqueName index="10861" name="[Tabela2].[IDC].&amp;[191765]"/>
            <x15:cachedUniqueName index="10862" name="[Tabela2].[IDC].&amp;[191766]"/>
            <x15:cachedUniqueName index="10863" name="[Tabela2].[IDC].&amp;[191776]"/>
            <x15:cachedUniqueName index="10864" name="[Tabela2].[IDC].&amp;[191778]"/>
            <x15:cachedUniqueName index="10865" name="[Tabela2].[IDC].&amp;[191800]"/>
            <x15:cachedUniqueName index="10866" name="[Tabela2].[IDC].&amp;[191801]"/>
            <x15:cachedUniqueName index="10867" name="[Tabela2].[IDC].&amp;[191821]"/>
            <x15:cachedUniqueName index="10868" name="[Tabela2].[IDC].&amp;[191851]"/>
            <x15:cachedUniqueName index="10869" name="[Tabela2].[IDC].&amp;[191856]"/>
            <x15:cachedUniqueName index="10870" name="[Tabela2].[IDC].&amp;[191858]"/>
            <x15:cachedUniqueName index="10871" name="[Tabela2].[IDC].&amp;[191869]"/>
            <x15:cachedUniqueName index="10872" name="[Tabela2].[IDC].&amp;[191871]"/>
            <x15:cachedUniqueName index="10873" name="[Tabela2].[IDC].&amp;[191877]"/>
            <x15:cachedUniqueName index="10874" name="[Tabela2].[IDC].&amp;[191882]"/>
            <x15:cachedUniqueName index="10875" name="[Tabela2].[IDC].&amp;[191886]"/>
            <x15:cachedUniqueName index="10876" name="[Tabela2].[IDC].&amp;[191897]"/>
            <x15:cachedUniqueName index="10877" name="[Tabela2].[IDC].&amp;[191907]"/>
            <x15:cachedUniqueName index="10878" name="[Tabela2].[IDC].&amp;[191955]"/>
            <x15:cachedUniqueName index="10879" name="[Tabela2].[IDC].&amp;[192003]"/>
            <x15:cachedUniqueName index="10880" name="[Tabela2].[IDC].&amp;[192005]"/>
            <x15:cachedUniqueName index="10881" name="[Tabela2].[IDC].&amp;[192013]"/>
            <x15:cachedUniqueName index="10882" name="[Tabela2].[IDC].&amp;[192024]"/>
            <x15:cachedUniqueName index="10883" name="[Tabela2].[IDC].&amp;[192055]"/>
            <x15:cachedUniqueName index="10884" name="[Tabela2].[IDC].&amp;[192088]"/>
            <x15:cachedUniqueName index="10885" name="[Tabela2].[IDC].&amp;[192094]"/>
            <x15:cachedUniqueName index="10886" name="[Tabela2].[IDC].&amp;[192127]"/>
            <x15:cachedUniqueName index="10887" name="[Tabela2].[IDC].&amp;[192195]"/>
            <x15:cachedUniqueName index="10888" name="[Tabela2].[IDC].&amp;[192196]"/>
            <x15:cachedUniqueName index="10889" name="[Tabela2].[IDC].&amp;[192221]"/>
            <x15:cachedUniqueName index="10890" name="[Tabela2].[IDC].&amp;[192225]"/>
            <x15:cachedUniqueName index="10891" name="[Tabela2].[IDC].&amp;[192236]"/>
            <x15:cachedUniqueName index="10892" name="[Tabela2].[IDC].&amp;[192270]"/>
            <x15:cachedUniqueName index="10893" name="[Tabela2].[IDC].&amp;[192282]"/>
            <x15:cachedUniqueName index="10894" name="[Tabela2].[IDC].&amp;[49417]"/>
            <x15:cachedUniqueName index="10895" name="[Tabela2].[IDC].&amp;[52618]"/>
            <x15:cachedUniqueName index="10896" name="[Tabela2].[IDC].&amp;[53635]"/>
            <x15:cachedUniqueName index="10897" name="[Tabela2].[IDC].&amp;[55016]"/>
            <x15:cachedUniqueName index="10898" name="[Tabela2].[IDC].&amp;[55576]"/>
            <x15:cachedUniqueName index="10899" name="[Tabela2].[IDC].&amp;[56584]"/>
            <x15:cachedUniqueName index="10900" name="[Tabela2].[IDC].&amp;[60972]"/>
            <x15:cachedUniqueName index="10901" name="[Tabela2].[IDC].&amp;[61778]"/>
            <x15:cachedUniqueName index="10902" name="[Tabela2].[IDC].&amp;[64109]"/>
            <x15:cachedUniqueName index="10903" name="[Tabela2].[IDC].&amp;[68474]"/>
            <x15:cachedUniqueName index="10904" name="[Tabela2].[IDC].&amp;[70707]"/>
            <x15:cachedUniqueName index="10905" name="[Tabela2].[IDC].&amp;[71033]"/>
            <x15:cachedUniqueName index="10906" name="[Tabela2].[IDC].&amp;[71298]"/>
            <x15:cachedUniqueName index="10907" name="[Tabela2].[IDC].&amp;[71537]"/>
            <x15:cachedUniqueName index="10908" name="[Tabela2].[IDC].&amp;[72267]"/>
            <x15:cachedUniqueName index="10909" name="[Tabela2].[IDC].&amp;[72596]"/>
            <x15:cachedUniqueName index="10910" name="[Tabela2].[IDC].&amp;[73105]"/>
            <x15:cachedUniqueName index="10911" name="[Tabela2].[IDC].&amp;[75178]"/>
            <x15:cachedUniqueName index="10912" name="[Tabela2].[IDC].&amp;[78837]"/>
            <x15:cachedUniqueName index="10913" name="[Tabela2].[IDC].&amp;[80716]"/>
            <x15:cachedUniqueName index="10914" name="[Tabela2].[IDC].&amp;[84365]"/>
            <x15:cachedUniqueName index="10915" name="[Tabela2].[IDC].&amp;[86666]"/>
            <x15:cachedUniqueName index="10916" name="[Tabela2].[IDC].&amp;[90335]"/>
            <x15:cachedUniqueName index="10917" name="[Tabela2].[IDC].&amp;[94620]"/>
            <x15:cachedUniqueName index="10918" name="[Tabela2].[IDC].&amp;[98648]"/>
            <x15:cachedUniqueName index="10919" name="[Tabela2].[IDC].&amp;[103574]"/>
            <x15:cachedUniqueName index="10920" name="[Tabela2].[IDC].&amp;[104833]"/>
            <x15:cachedUniqueName index="10921" name="[Tabela2].[IDC].&amp;[108194]"/>
            <x15:cachedUniqueName index="10922" name="[Tabela2].[IDC].&amp;[109741]"/>
            <x15:cachedUniqueName index="10923" name="[Tabela2].[IDC].&amp;[110212]"/>
            <x15:cachedUniqueName index="10924" name="[Tabela2].[IDC].&amp;[111404]"/>
            <x15:cachedUniqueName index="10925" name="[Tabela2].[IDC].&amp;[114089]"/>
            <x15:cachedUniqueName index="10926" name="[Tabela2].[IDC].&amp;[114190]"/>
            <x15:cachedUniqueName index="10927" name="[Tabela2].[IDC].&amp;[115181]"/>
            <x15:cachedUniqueName index="10928" name="[Tabela2].[IDC].&amp;[116160]"/>
            <x15:cachedUniqueName index="10929" name="[Tabela2].[IDC].&amp;[117698]"/>
            <x15:cachedUniqueName index="10930" name="[Tabela2].[IDC].&amp;[118619]"/>
            <x15:cachedUniqueName index="10931" name="[Tabela2].[IDC].&amp;[121388]"/>
            <x15:cachedUniqueName index="10932" name="[Tabela2].[IDC].&amp;[121880]"/>
            <x15:cachedUniqueName index="10933" name="[Tabela2].[IDC].&amp;[122992]"/>
            <x15:cachedUniqueName index="10934" name="[Tabela2].[IDC].&amp;[124332]"/>
            <x15:cachedUniqueName index="10935" name="[Tabela2].[IDC].&amp;[126084]"/>
            <x15:cachedUniqueName index="10936" name="[Tabela2].[IDC].&amp;[128402]"/>
            <x15:cachedUniqueName index="10937" name="[Tabela2].[IDC].&amp;[130611]"/>
            <x15:cachedUniqueName index="10938" name="[Tabela2].[IDC].&amp;[134194]"/>
            <x15:cachedUniqueName index="10939" name="[Tabela2].[IDC].&amp;[134337]"/>
            <x15:cachedUniqueName index="10940" name="[Tabela2].[IDC].&amp;[134580]"/>
            <x15:cachedUniqueName index="10941" name="[Tabela2].[IDC].&amp;[135336]"/>
            <x15:cachedUniqueName index="10942" name="[Tabela2].[IDC].&amp;[135449]"/>
            <x15:cachedUniqueName index="10943" name="[Tabela2].[IDC].&amp;[135660]"/>
            <x15:cachedUniqueName index="10944" name="[Tabela2].[IDC].&amp;[135844]"/>
            <x15:cachedUniqueName index="10945" name="[Tabela2].[IDC].&amp;[136066]"/>
            <x15:cachedUniqueName index="10946" name="[Tabela2].[IDC].&amp;[141477]"/>
            <x15:cachedUniqueName index="10947" name="[Tabela2].[IDC].&amp;[142130]"/>
            <x15:cachedUniqueName index="10948" name="[Tabela2].[IDC].&amp;[144915]"/>
            <x15:cachedUniqueName index="10949" name="[Tabela2].[IDC].&amp;[145034]"/>
            <x15:cachedUniqueName index="10950" name="[Tabela2].[IDC].&amp;[146468]"/>
            <x15:cachedUniqueName index="10951" name="[Tabela2].[IDC].&amp;[148030]"/>
            <x15:cachedUniqueName index="10952" name="[Tabela2].[IDC].&amp;[148135]"/>
            <x15:cachedUniqueName index="10953" name="[Tabela2].[IDC].&amp;[149343]"/>
            <x15:cachedUniqueName index="10954" name="[Tabela2].[IDC].&amp;[151621]"/>
            <x15:cachedUniqueName index="10955" name="[Tabela2].[IDC].&amp;[152013]"/>
            <x15:cachedUniqueName index="10956" name="[Tabela2].[IDC].&amp;[152611]"/>
            <x15:cachedUniqueName index="10957" name="[Tabela2].[IDC].&amp;[152654]"/>
            <x15:cachedUniqueName index="10958" name="[Tabela2].[IDC].&amp;[155483]"/>
            <x15:cachedUniqueName index="10959" name="[Tabela2].[IDC].&amp;[155830]"/>
            <x15:cachedUniqueName index="10960" name="[Tabela2].[IDC].&amp;[157754]"/>
            <x15:cachedUniqueName index="10961" name="[Tabela2].[IDC].&amp;[157755]"/>
            <x15:cachedUniqueName index="10962" name="[Tabela2].[IDC].&amp;[159185]"/>
            <x15:cachedUniqueName index="10963" name="[Tabela2].[IDC].&amp;[164372]"/>
            <x15:cachedUniqueName index="10964" name="[Tabela2].[IDC].&amp;[165843]"/>
            <x15:cachedUniqueName index="10965" name="[Tabela2].[IDC].&amp;[165854]"/>
            <x15:cachedUniqueName index="10966" name="[Tabela2].[IDC].&amp;[166054]"/>
            <x15:cachedUniqueName index="10967" name="[Tabela2].[IDC].&amp;[166548]"/>
            <x15:cachedUniqueName index="10968" name="[Tabela2].[IDC].&amp;[167573]"/>
            <x15:cachedUniqueName index="10969" name="[Tabela2].[IDC].&amp;[167945]"/>
            <x15:cachedUniqueName index="10970" name="[Tabela2].[IDC].&amp;[168496]"/>
            <x15:cachedUniqueName index="10971" name="[Tabela2].[IDC].&amp;[168534]"/>
            <x15:cachedUniqueName index="10972" name="[Tabela2].[IDC].&amp;[169379]"/>
            <x15:cachedUniqueName index="10973" name="[Tabela2].[IDC].&amp;[169544]"/>
            <x15:cachedUniqueName index="10974" name="[Tabela2].[IDC].&amp;[169655]"/>
            <x15:cachedUniqueName index="10975" name="[Tabela2].[IDC].&amp;[169843]"/>
            <x15:cachedUniqueName index="10976" name="[Tabela2].[IDC].&amp;[169982]"/>
            <x15:cachedUniqueName index="10977" name="[Tabela2].[IDC].&amp;[170485]"/>
            <x15:cachedUniqueName index="10978" name="[Tabela2].[IDC].&amp;[170636]"/>
            <x15:cachedUniqueName index="10979" name="[Tabela2].[IDC].&amp;[170642]"/>
            <x15:cachedUniqueName index="10980" name="[Tabela2].[IDC].&amp;[171091]"/>
            <x15:cachedUniqueName index="10981" name="[Tabela2].[IDC].&amp;[171567]"/>
            <x15:cachedUniqueName index="10982" name="[Tabela2].[IDC].&amp;[171602]"/>
            <x15:cachedUniqueName index="10983" name="[Tabela2].[IDC].&amp;[171697]"/>
            <x15:cachedUniqueName index="10984" name="[Tabela2].[IDC].&amp;[172020]"/>
            <x15:cachedUniqueName index="10985" name="[Tabela2].[IDC].&amp;[172189]"/>
            <x15:cachedUniqueName index="10986" name="[Tabela2].[IDC].&amp;[172282]"/>
            <x15:cachedUniqueName index="10987" name="[Tabela2].[IDC].&amp;[173125]"/>
            <x15:cachedUniqueName index="10988" name="[Tabela2].[IDC].&amp;[173553]"/>
            <x15:cachedUniqueName index="10989" name="[Tabela2].[IDC].&amp;[174546]"/>
            <x15:cachedUniqueName index="10990" name="[Tabela2].[IDC].&amp;[175318]"/>
            <x15:cachedUniqueName index="10991" name="[Tabela2].[IDC].&amp;[175470]"/>
            <x15:cachedUniqueName index="10992" name="[Tabela2].[IDC].&amp;[175712]"/>
            <x15:cachedUniqueName index="10993" name="[Tabela2].[IDC].&amp;[175982]"/>
            <x15:cachedUniqueName index="10994" name="[Tabela2].[IDC].&amp;[176263]"/>
            <x15:cachedUniqueName index="10995" name="[Tabela2].[IDC].&amp;[176508]"/>
            <x15:cachedUniqueName index="10996" name="[Tabela2].[IDC].&amp;[177036]"/>
            <x15:cachedUniqueName index="10997" name="[Tabela2].[IDC].&amp;[177049]"/>
            <x15:cachedUniqueName index="10998" name="[Tabela2].[IDC].&amp;[177082]"/>
            <x15:cachedUniqueName index="10999" name="[Tabela2].[IDC].&amp;[177451]"/>
            <x15:cachedUniqueName index="11000" name="[Tabela2].[IDC].&amp;[177463]"/>
            <x15:cachedUniqueName index="11001" name="[Tabela2].[IDC].&amp;[177513]"/>
            <x15:cachedUniqueName index="11002" name="[Tabela2].[IDC].&amp;[177538]"/>
            <x15:cachedUniqueName index="11003" name="[Tabela2].[IDC].&amp;[177679]"/>
            <x15:cachedUniqueName index="11004" name="[Tabela2].[IDC].&amp;[177717]"/>
            <x15:cachedUniqueName index="11005" name="[Tabela2].[IDC].&amp;[177744]"/>
            <x15:cachedUniqueName index="11006" name="[Tabela2].[IDC].&amp;[177754]"/>
            <x15:cachedUniqueName index="11007" name="[Tabela2].[IDC].&amp;[177801]"/>
            <x15:cachedUniqueName index="11008" name="[Tabela2].[IDC].&amp;[178168]"/>
            <x15:cachedUniqueName index="11009" name="[Tabela2].[IDC].&amp;[178266]"/>
            <x15:cachedUniqueName index="11010" name="[Tabela2].[IDC].&amp;[178292]"/>
            <x15:cachedUniqueName index="11011" name="[Tabela2].[IDC].&amp;[178385]"/>
            <x15:cachedUniqueName index="11012" name="[Tabela2].[IDC].&amp;[178469]"/>
            <x15:cachedUniqueName index="11013" name="[Tabela2].[IDC].&amp;[178715]"/>
            <x15:cachedUniqueName index="11014" name="[Tabela2].[IDC].&amp;[178732]"/>
            <x15:cachedUniqueName index="11015" name="[Tabela2].[IDC].&amp;[179241]"/>
            <x15:cachedUniqueName index="11016" name="[Tabela2].[IDC].&amp;[179500]"/>
            <x15:cachedUniqueName index="11017" name="[Tabela2].[IDC].&amp;[179576]"/>
            <x15:cachedUniqueName index="11018" name="[Tabela2].[IDC].&amp;[179834]"/>
            <x15:cachedUniqueName index="11019" name="[Tabela2].[IDC].&amp;[179850]"/>
            <x15:cachedUniqueName index="11020" name="[Tabela2].[IDC].&amp;[179893]"/>
            <x15:cachedUniqueName index="11021" name="[Tabela2].[IDC].&amp;[179952]"/>
            <x15:cachedUniqueName index="11022" name="[Tabela2].[IDC].&amp;[180208]"/>
            <x15:cachedUniqueName index="11023" name="[Tabela2].[IDC].&amp;[180476]"/>
            <x15:cachedUniqueName index="11024" name="[Tabela2].[IDC].&amp;[180582]"/>
            <x15:cachedUniqueName index="11025" name="[Tabela2].[IDC].&amp;[180641]"/>
            <x15:cachedUniqueName index="11026" name="[Tabela2].[IDC].&amp;[180649]"/>
            <x15:cachedUniqueName index="11027" name="[Tabela2].[IDC].&amp;[180802]"/>
            <x15:cachedUniqueName index="11028" name="[Tabela2].[IDC].&amp;[180851]"/>
            <x15:cachedUniqueName index="11029" name="[Tabela2].[IDC].&amp;[180862]"/>
            <x15:cachedUniqueName index="11030" name="[Tabela2].[IDC].&amp;[180894]"/>
            <x15:cachedUniqueName index="11031" name="[Tabela2].[IDC].&amp;[180994]"/>
            <x15:cachedUniqueName index="11032" name="[Tabela2].[IDC].&amp;[181014]"/>
            <x15:cachedUniqueName index="11033" name="[Tabela2].[IDC].&amp;[181115]"/>
            <x15:cachedUniqueName index="11034" name="[Tabela2].[IDC].&amp;[181158]"/>
            <x15:cachedUniqueName index="11035" name="[Tabela2].[IDC].&amp;[181160]"/>
            <x15:cachedUniqueName index="11036" name="[Tabela2].[IDC].&amp;[181183]"/>
            <x15:cachedUniqueName index="11037" name="[Tabela2].[IDC].&amp;[181361]"/>
            <x15:cachedUniqueName index="11038" name="[Tabela2].[IDC].&amp;[181446]"/>
            <x15:cachedUniqueName index="11039" name="[Tabela2].[IDC].&amp;[181452]"/>
            <x15:cachedUniqueName index="11040" name="[Tabela2].[IDC].&amp;[181487]"/>
            <x15:cachedUniqueName index="11041" name="[Tabela2].[IDC].&amp;[181546]"/>
            <x15:cachedUniqueName index="11042" name="[Tabela2].[IDC].&amp;[181733]"/>
            <x15:cachedUniqueName index="11043" name="[Tabela2].[IDC].&amp;[182100]"/>
            <x15:cachedUniqueName index="11044" name="[Tabela2].[IDC].&amp;[182388]"/>
            <x15:cachedUniqueName index="11045" name="[Tabela2].[IDC].&amp;[182443]"/>
            <x15:cachedUniqueName index="11046" name="[Tabela2].[IDC].&amp;[182570]"/>
            <x15:cachedUniqueName index="11047" name="[Tabela2].[IDC].&amp;[182711]"/>
            <x15:cachedUniqueName index="11048" name="[Tabela2].[IDC].&amp;[182727]"/>
            <x15:cachedUniqueName index="11049" name="[Tabela2].[IDC].&amp;[182820]"/>
            <x15:cachedUniqueName index="11050" name="[Tabela2].[IDC].&amp;[183019]"/>
            <x15:cachedUniqueName index="11051" name="[Tabela2].[IDC].&amp;[183020]"/>
            <x15:cachedUniqueName index="11052" name="[Tabela2].[IDC].&amp;[183023]"/>
            <x15:cachedUniqueName index="11053" name="[Tabela2].[IDC].&amp;[183029]"/>
            <x15:cachedUniqueName index="11054" name="[Tabela2].[IDC].&amp;[183226]"/>
            <x15:cachedUniqueName index="11055" name="[Tabela2].[IDC].&amp;[183245]"/>
            <x15:cachedUniqueName index="11056" name="[Tabela2].[IDC].&amp;[183274]"/>
            <x15:cachedUniqueName index="11057" name="[Tabela2].[IDC].&amp;[183372]"/>
            <x15:cachedUniqueName index="11058" name="[Tabela2].[IDC].&amp;[183511]"/>
            <x15:cachedUniqueName index="11059" name="[Tabela2].[IDC].&amp;[183556]"/>
            <x15:cachedUniqueName index="11060" name="[Tabela2].[IDC].&amp;[183560]"/>
            <x15:cachedUniqueName index="11061" name="[Tabela2].[IDC].&amp;[183577]"/>
            <x15:cachedUniqueName index="11062" name="[Tabela2].[IDC].&amp;[183627]"/>
            <x15:cachedUniqueName index="11063" name="[Tabela2].[IDC].&amp;[183642]"/>
            <x15:cachedUniqueName index="11064" name="[Tabela2].[IDC].&amp;[183654]"/>
            <x15:cachedUniqueName index="11065" name="[Tabela2].[IDC].&amp;[183777]"/>
            <x15:cachedUniqueName index="11066" name="[Tabela2].[IDC].&amp;[183865]"/>
            <x15:cachedUniqueName index="11067" name="[Tabela2].[IDC].&amp;[183902]"/>
            <x15:cachedUniqueName index="11068" name="[Tabela2].[IDC].&amp;[183927]"/>
            <x15:cachedUniqueName index="11069" name="[Tabela2].[IDC].&amp;[183957]"/>
            <x15:cachedUniqueName index="11070" name="[Tabela2].[IDC].&amp;[184054]"/>
            <x15:cachedUniqueName index="11071" name="[Tabela2].[IDC].&amp;[184106]"/>
            <x15:cachedUniqueName index="11072" name="[Tabela2].[IDC].&amp;[184264]"/>
            <x15:cachedUniqueName index="11073" name="[Tabela2].[IDC].&amp;[184329]"/>
            <x15:cachedUniqueName index="11074" name="[Tabela2].[IDC].&amp;[184332]"/>
            <x15:cachedUniqueName index="11075" name="[Tabela2].[IDC].&amp;[184356]"/>
            <x15:cachedUniqueName index="11076" name="[Tabela2].[IDC].&amp;[184364]"/>
            <x15:cachedUniqueName index="11077" name="[Tabela2].[IDC].&amp;[184394]"/>
            <x15:cachedUniqueName index="11078" name="[Tabela2].[IDC].&amp;[184581]"/>
            <x15:cachedUniqueName index="11079" name="[Tabela2].[IDC].&amp;[184973]"/>
            <x15:cachedUniqueName index="11080" name="[Tabela2].[IDC].&amp;[185018]"/>
            <x15:cachedUniqueName index="11081" name="[Tabela2].[IDC].&amp;[185026]"/>
            <x15:cachedUniqueName index="11082" name="[Tabela2].[IDC].&amp;[185148]"/>
            <x15:cachedUniqueName index="11083" name="[Tabela2].[IDC].&amp;[185170]"/>
            <x15:cachedUniqueName index="11084" name="[Tabela2].[IDC].&amp;[185206]"/>
            <x15:cachedUniqueName index="11085" name="[Tabela2].[IDC].&amp;[185207]"/>
            <x15:cachedUniqueName index="11086" name="[Tabela2].[IDC].&amp;[185208]"/>
            <x15:cachedUniqueName index="11087" name="[Tabela2].[IDC].&amp;[185268]"/>
            <x15:cachedUniqueName index="11088" name="[Tabela2].[IDC].&amp;[185326]"/>
            <x15:cachedUniqueName index="11089" name="[Tabela2].[IDC].&amp;[185347]"/>
            <x15:cachedUniqueName index="11090" name="[Tabela2].[IDC].&amp;[185376]"/>
            <x15:cachedUniqueName index="11091" name="[Tabela2].[IDC].&amp;[185409]"/>
            <x15:cachedUniqueName index="11092" name="[Tabela2].[IDC].&amp;[185412]"/>
            <x15:cachedUniqueName index="11093" name="[Tabela2].[IDC].&amp;[185485]"/>
            <x15:cachedUniqueName index="11094" name="[Tabela2].[IDC].&amp;[185499]"/>
            <x15:cachedUniqueName index="11095" name="[Tabela2].[IDC].&amp;[185501]"/>
            <x15:cachedUniqueName index="11096" name="[Tabela2].[IDC].&amp;[185518]"/>
            <x15:cachedUniqueName index="11097" name="[Tabela2].[IDC].&amp;[185524]"/>
            <x15:cachedUniqueName index="11098" name="[Tabela2].[IDC].&amp;[185550]"/>
            <x15:cachedUniqueName index="11099" name="[Tabela2].[IDC].&amp;[185571]"/>
            <x15:cachedUniqueName index="11100" name="[Tabela2].[IDC].&amp;[185829]"/>
            <x15:cachedUniqueName index="11101" name="[Tabela2].[IDC].&amp;[185854]"/>
            <x15:cachedUniqueName index="11102" name="[Tabela2].[IDC].&amp;[185922]"/>
            <x15:cachedUniqueName index="11103" name="[Tabela2].[IDC].&amp;[185982]"/>
            <x15:cachedUniqueName index="11104" name="[Tabela2].[IDC].&amp;[186006]"/>
            <x15:cachedUniqueName index="11105" name="[Tabela2].[IDC].&amp;[186134]"/>
            <x15:cachedUniqueName index="11106" name="[Tabela2].[IDC].&amp;[186159]"/>
            <x15:cachedUniqueName index="11107" name="[Tabela2].[IDC].&amp;[186178]"/>
            <x15:cachedUniqueName index="11108" name="[Tabela2].[IDC].&amp;[186236]"/>
            <x15:cachedUniqueName index="11109" name="[Tabela2].[IDC].&amp;[186303]"/>
            <x15:cachedUniqueName index="11110" name="[Tabela2].[IDC].&amp;[186326]"/>
            <x15:cachedUniqueName index="11111" name="[Tabela2].[IDC].&amp;[186363]"/>
            <x15:cachedUniqueName index="11112" name="[Tabela2].[IDC].&amp;[186370]"/>
            <x15:cachedUniqueName index="11113" name="[Tabela2].[IDC].&amp;[186625]"/>
            <x15:cachedUniqueName index="11114" name="[Tabela2].[IDC].&amp;[186636]"/>
            <x15:cachedUniqueName index="11115" name="[Tabela2].[IDC].&amp;[186679]"/>
            <x15:cachedUniqueName index="11116" name="[Tabela2].[IDC].&amp;[186815]"/>
            <x15:cachedUniqueName index="11117" name="[Tabela2].[IDC].&amp;[186829]"/>
            <x15:cachedUniqueName index="11118" name="[Tabela2].[IDC].&amp;[186870]"/>
            <x15:cachedUniqueName index="11119" name="[Tabela2].[IDC].&amp;[186916]"/>
            <x15:cachedUniqueName index="11120" name="[Tabela2].[IDC].&amp;[186973]"/>
            <x15:cachedUniqueName index="11121" name="[Tabela2].[IDC].&amp;[186975]"/>
            <x15:cachedUniqueName index="11122" name="[Tabela2].[IDC].&amp;[187057]"/>
            <x15:cachedUniqueName index="11123" name="[Tabela2].[IDC].&amp;[187066]"/>
            <x15:cachedUniqueName index="11124" name="[Tabela2].[IDC].&amp;[187077]"/>
            <x15:cachedUniqueName index="11125" name="[Tabela2].[IDC].&amp;[187102]"/>
            <x15:cachedUniqueName index="11126" name="[Tabela2].[IDC].&amp;[187122]"/>
            <x15:cachedUniqueName index="11127" name="[Tabela2].[IDC].&amp;[187131]"/>
            <x15:cachedUniqueName index="11128" name="[Tabela2].[IDC].&amp;[187135]"/>
            <x15:cachedUniqueName index="11129" name="[Tabela2].[IDC].&amp;[187194]"/>
            <x15:cachedUniqueName index="11130" name="[Tabela2].[IDC].&amp;[187238]"/>
            <x15:cachedUniqueName index="11131" name="[Tabela2].[IDC].&amp;[187239]"/>
            <x15:cachedUniqueName index="11132" name="[Tabela2].[IDC].&amp;[187246]"/>
            <x15:cachedUniqueName index="11133" name="[Tabela2].[IDC].&amp;[187255]"/>
            <x15:cachedUniqueName index="11134" name="[Tabela2].[IDC].&amp;[187314]"/>
            <x15:cachedUniqueName index="11135" name="[Tabela2].[IDC].&amp;[187399]"/>
            <x15:cachedUniqueName index="11136" name="[Tabela2].[IDC].&amp;[187405]"/>
            <x15:cachedUniqueName index="11137" name="[Tabela2].[IDC].&amp;[187429]"/>
            <x15:cachedUniqueName index="11138" name="[Tabela2].[IDC].&amp;[187458]"/>
            <x15:cachedUniqueName index="11139" name="[Tabela2].[IDC].&amp;[187476]"/>
            <x15:cachedUniqueName index="11140" name="[Tabela2].[IDC].&amp;[187479]"/>
            <x15:cachedUniqueName index="11141" name="[Tabela2].[IDC].&amp;[187552]"/>
            <x15:cachedUniqueName index="11142" name="[Tabela2].[IDC].&amp;[187647]"/>
            <x15:cachedUniqueName index="11143" name="[Tabela2].[IDC].&amp;[187691]"/>
            <x15:cachedUniqueName index="11144" name="[Tabela2].[IDC].&amp;[187773]"/>
            <x15:cachedUniqueName index="11145" name="[Tabela2].[IDC].&amp;[187775]"/>
            <x15:cachedUniqueName index="11146" name="[Tabela2].[IDC].&amp;[187778]"/>
            <x15:cachedUniqueName index="11147" name="[Tabela2].[IDC].&amp;[187794]"/>
            <x15:cachedUniqueName index="11148" name="[Tabela2].[IDC].&amp;[187799]"/>
            <x15:cachedUniqueName index="11149" name="[Tabela2].[IDC].&amp;[187815]"/>
            <x15:cachedUniqueName index="11150" name="[Tabela2].[IDC].&amp;[187829]"/>
            <x15:cachedUniqueName index="11151" name="[Tabela2].[IDC].&amp;[187870]"/>
            <x15:cachedUniqueName index="11152" name="[Tabela2].[IDC].&amp;[187879]"/>
            <x15:cachedUniqueName index="11153" name="[Tabela2].[IDC].&amp;[187906]"/>
            <x15:cachedUniqueName index="11154" name="[Tabela2].[IDC].&amp;[187968]"/>
            <x15:cachedUniqueName index="11155" name="[Tabela2].[IDC].&amp;[187983]"/>
            <x15:cachedUniqueName index="11156" name="[Tabela2].[IDC].&amp;[188039]"/>
            <x15:cachedUniqueName index="11157" name="[Tabela2].[IDC].&amp;[188094]"/>
            <x15:cachedUniqueName index="11158" name="[Tabela2].[IDC].&amp;[188160]"/>
            <x15:cachedUniqueName index="11159" name="[Tabela2].[IDC].&amp;[188170]"/>
            <x15:cachedUniqueName index="11160" name="[Tabela2].[IDC].&amp;[188233]"/>
            <x15:cachedUniqueName index="11161" name="[Tabela2].[IDC].&amp;[188240]"/>
            <x15:cachedUniqueName index="11162" name="[Tabela2].[IDC].&amp;[188243]"/>
            <x15:cachedUniqueName index="11163" name="[Tabela2].[IDC].&amp;[188246]"/>
            <x15:cachedUniqueName index="11164" name="[Tabela2].[IDC].&amp;[188285]"/>
            <x15:cachedUniqueName index="11165" name="[Tabela2].[IDC].&amp;[188288]"/>
            <x15:cachedUniqueName index="11166" name="[Tabela2].[IDC].&amp;[188317]"/>
            <x15:cachedUniqueName index="11167" name="[Tabela2].[IDC].&amp;[188373]"/>
            <x15:cachedUniqueName index="11168" name="[Tabela2].[IDC].&amp;[188420]"/>
            <x15:cachedUniqueName index="11169" name="[Tabela2].[IDC].&amp;[188463]"/>
            <x15:cachedUniqueName index="11170" name="[Tabela2].[IDC].&amp;[188534]"/>
            <x15:cachedUniqueName index="11171" name="[Tabela2].[IDC].&amp;[188537]"/>
            <x15:cachedUniqueName index="11172" name="[Tabela2].[IDC].&amp;[188540]"/>
            <x15:cachedUniqueName index="11173" name="[Tabela2].[IDC].&amp;[188660]"/>
            <x15:cachedUniqueName index="11174" name="[Tabela2].[IDC].&amp;[188668]"/>
            <x15:cachedUniqueName index="11175" name="[Tabela2].[IDC].&amp;[188711]"/>
            <x15:cachedUniqueName index="11176" name="[Tabela2].[IDC].&amp;[188718]"/>
            <x15:cachedUniqueName index="11177" name="[Tabela2].[IDC].&amp;[188763]"/>
            <x15:cachedUniqueName index="11178" name="[Tabela2].[IDC].&amp;[188802]"/>
            <x15:cachedUniqueName index="11179" name="[Tabela2].[IDC].&amp;[188805]"/>
            <x15:cachedUniqueName index="11180" name="[Tabela2].[IDC].&amp;[188820]"/>
            <x15:cachedUniqueName index="11181" name="[Tabela2].[IDC].&amp;[188847]"/>
            <x15:cachedUniqueName index="11182" name="[Tabela2].[IDC].&amp;[188866]"/>
            <x15:cachedUniqueName index="11183" name="[Tabela2].[IDC].&amp;[188911]"/>
            <x15:cachedUniqueName index="11184" name="[Tabela2].[IDC].&amp;[188917]"/>
            <x15:cachedUniqueName index="11185" name="[Tabela2].[IDC].&amp;[188923]"/>
            <x15:cachedUniqueName index="11186" name="[Tabela2].[IDC].&amp;[188950]"/>
            <x15:cachedUniqueName index="11187" name="[Tabela2].[IDC].&amp;[189062]"/>
            <x15:cachedUniqueName index="11188" name="[Tabela2].[IDC].&amp;[189197]"/>
            <x15:cachedUniqueName index="11189" name="[Tabela2].[IDC].&amp;[189216]"/>
            <x15:cachedUniqueName index="11190" name="[Tabela2].[IDC].&amp;[189217]"/>
            <x15:cachedUniqueName index="11191" name="[Tabela2].[IDC].&amp;[189222]"/>
            <x15:cachedUniqueName index="11192" name="[Tabela2].[IDC].&amp;[189273]"/>
            <x15:cachedUniqueName index="11193" name="[Tabela2].[IDC].&amp;[189311]"/>
            <x15:cachedUniqueName index="11194" name="[Tabela2].[IDC].&amp;[189318]"/>
            <x15:cachedUniqueName index="11195" name="[Tabela2].[IDC].&amp;[189353]"/>
            <x15:cachedUniqueName index="11196" name="[Tabela2].[IDC].&amp;[189360]"/>
            <x15:cachedUniqueName index="11197" name="[Tabela2].[IDC].&amp;[189388]"/>
            <x15:cachedUniqueName index="11198" name="[Tabela2].[IDC].&amp;[189418]"/>
            <x15:cachedUniqueName index="11199" name="[Tabela2].[IDC].&amp;[189430]"/>
            <x15:cachedUniqueName index="11200" name="[Tabela2].[IDC].&amp;[189555]"/>
            <x15:cachedUniqueName index="11201" name="[Tabela2].[IDC].&amp;[189582]"/>
            <x15:cachedUniqueName index="11202" name="[Tabela2].[IDC].&amp;[189598]"/>
            <x15:cachedUniqueName index="11203" name="[Tabela2].[IDC].&amp;[189605]"/>
            <x15:cachedUniqueName index="11204" name="[Tabela2].[IDC].&amp;[189617]"/>
            <x15:cachedUniqueName index="11205" name="[Tabela2].[IDC].&amp;[189637]"/>
            <x15:cachedUniqueName index="11206" name="[Tabela2].[IDC].&amp;[189642]"/>
            <x15:cachedUniqueName index="11207" name="[Tabela2].[IDC].&amp;[189656]"/>
            <x15:cachedUniqueName index="11208" name="[Tabela2].[IDC].&amp;[189666]"/>
            <x15:cachedUniqueName index="11209" name="[Tabela2].[IDC].&amp;[189668]"/>
            <x15:cachedUniqueName index="11210" name="[Tabela2].[IDC].&amp;[189674]"/>
            <x15:cachedUniqueName index="11211" name="[Tabela2].[IDC].&amp;[189749]"/>
            <x15:cachedUniqueName index="11212" name="[Tabela2].[IDC].&amp;[189775]"/>
            <x15:cachedUniqueName index="11213" name="[Tabela2].[IDC].&amp;[189801]"/>
            <x15:cachedUniqueName index="11214" name="[Tabela2].[IDC].&amp;[189802]"/>
            <x15:cachedUniqueName index="11215" name="[Tabela2].[IDC].&amp;[189821]"/>
            <x15:cachedUniqueName index="11216" name="[Tabela2].[IDC].&amp;[189861]"/>
            <x15:cachedUniqueName index="11217" name="[Tabela2].[IDC].&amp;[189900]"/>
            <x15:cachedUniqueName index="11218" name="[Tabela2].[IDC].&amp;[189934]"/>
            <x15:cachedUniqueName index="11219" name="[Tabela2].[IDC].&amp;[189965]"/>
            <x15:cachedUniqueName index="11220" name="[Tabela2].[IDC].&amp;[190001]"/>
            <x15:cachedUniqueName index="11221" name="[Tabela2].[IDC].&amp;[190040]"/>
            <x15:cachedUniqueName index="11222" name="[Tabela2].[IDC].&amp;[190048]"/>
            <x15:cachedUniqueName index="11223" name="[Tabela2].[IDC].&amp;[190053]"/>
            <x15:cachedUniqueName index="11224" name="[Tabela2].[IDC].&amp;[190061]"/>
            <x15:cachedUniqueName index="11225" name="[Tabela2].[IDC].&amp;[190102]"/>
            <x15:cachedUniqueName index="11226" name="[Tabela2].[IDC].&amp;[190142]"/>
            <x15:cachedUniqueName index="11227" name="[Tabela2].[IDC].&amp;[190175]"/>
            <x15:cachedUniqueName index="11228" name="[Tabela2].[IDC].&amp;[190184]"/>
            <x15:cachedUniqueName index="11229" name="[Tabela2].[IDC].&amp;[190253]"/>
            <x15:cachedUniqueName index="11230" name="[Tabela2].[IDC].&amp;[190276]"/>
            <x15:cachedUniqueName index="11231" name="[Tabela2].[IDC].&amp;[190282]"/>
            <x15:cachedUniqueName index="11232" name="[Tabela2].[IDC].&amp;[190319]"/>
            <x15:cachedUniqueName index="11233" name="[Tabela2].[IDC].&amp;[190368]"/>
            <x15:cachedUniqueName index="11234" name="[Tabela2].[IDC].&amp;[190377]"/>
            <x15:cachedUniqueName index="11235" name="[Tabela2].[IDC].&amp;[190466]"/>
            <x15:cachedUniqueName index="11236" name="[Tabela2].[IDC].&amp;[190551]"/>
            <x15:cachedUniqueName index="11237" name="[Tabela2].[IDC].&amp;[190559]"/>
            <x15:cachedUniqueName index="11238" name="[Tabela2].[IDC].&amp;[190560]"/>
            <x15:cachedUniqueName index="11239" name="[Tabela2].[IDC].&amp;[190579]"/>
            <x15:cachedUniqueName index="11240" name="[Tabela2].[IDC].&amp;[190611]"/>
            <x15:cachedUniqueName index="11241" name="[Tabela2].[IDC].&amp;[190644]"/>
            <x15:cachedUniqueName index="11242" name="[Tabela2].[IDC].&amp;[190656]"/>
            <x15:cachedUniqueName index="11243" name="[Tabela2].[IDC].&amp;[190713]"/>
            <x15:cachedUniqueName index="11244" name="[Tabela2].[IDC].&amp;[190724]"/>
            <x15:cachedUniqueName index="11245" name="[Tabela2].[IDC].&amp;[190760]"/>
            <x15:cachedUniqueName index="11246" name="[Tabela2].[IDC].&amp;[190800]"/>
            <x15:cachedUniqueName index="11247" name="[Tabela2].[IDC].&amp;[190816]"/>
            <x15:cachedUniqueName index="11248" name="[Tabela2].[IDC].&amp;[190863]"/>
            <x15:cachedUniqueName index="11249" name="[Tabela2].[IDC].&amp;[190922]"/>
            <x15:cachedUniqueName index="11250" name="[Tabela2].[IDC].&amp;[190931]"/>
            <x15:cachedUniqueName index="11251" name="[Tabela2].[IDC].&amp;[190946]"/>
            <x15:cachedUniqueName index="11252" name="[Tabela2].[IDC].&amp;[190947]"/>
            <x15:cachedUniqueName index="11253" name="[Tabela2].[IDC].&amp;[190977]"/>
            <x15:cachedUniqueName index="11254" name="[Tabela2].[IDC].&amp;[190988]"/>
            <x15:cachedUniqueName index="11255" name="[Tabela2].[IDC].&amp;[190994]"/>
            <x15:cachedUniqueName index="11256" name="[Tabela2].[IDC].&amp;[191008]"/>
            <x15:cachedUniqueName index="11257" name="[Tabela2].[IDC].&amp;[191009]"/>
            <x15:cachedUniqueName index="11258" name="[Tabela2].[IDC].&amp;[191024]"/>
            <x15:cachedUniqueName index="11259" name="[Tabela2].[IDC].&amp;[191027]"/>
            <x15:cachedUniqueName index="11260" name="[Tabela2].[IDC].&amp;[191039]"/>
            <x15:cachedUniqueName index="11261" name="[Tabela2].[IDC].&amp;[191042]"/>
            <x15:cachedUniqueName index="11262" name="[Tabela2].[IDC].&amp;[191043]"/>
            <x15:cachedUniqueName index="11263" name="[Tabela2].[IDC].&amp;[191045]"/>
            <x15:cachedUniqueName index="11264" name="[Tabela2].[IDC].&amp;[191046]"/>
            <x15:cachedUniqueName index="11265" name="[Tabela2].[IDC].&amp;[191050]"/>
            <x15:cachedUniqueName index="11266" name="[Tabela2].[IDC].&amp;[191073]"/>
            <x15:cachedUniqueName index="11267" name="[Tabela2].[IDC].&amp;[191097]"/>
            <x15:cachedUniqueName index="11268" name="[Tabela2].[IDC].&amp;[191123]"/>
            <x15:cachedUniqueName index="11269" name="[Tabela2].[IDC].&amp;[191125]"/>
            <x15:cachedUniqueName index="11270" name="[Tabela2].[IDC].&amp;[191136]"/>
            <x15:cachedUniqueName index="11271" name="[Tabela2].[IDC].&amp;[191170]"/>
            <x15:cachedUniqueName index="11272" name="[Tabela2].[IDC].&amp;[191195]"/>
            <x15:cachedUniqueName index="11273" name="[Tabela2].[IDC].&amp;[191197]"/>
            <x15:cachedUniqueName index="11274" name="[Tabela2].[IDC].&amp;[191201]"/>
            <x15:cachedUniqueName index="11275" name="[Tabela2].[IDC].&amp;[191218]"/>
            <x15:cachedUniqueName index="11276" name="[Tabela2].[IDC].&amp;[191232]"/>
            <x15:cachedUniqueName index="11277" name="[Tabela2].[IDC].&amp;[191239]"/>
            <x15:cachedUniqueName index="11278" name="[Tabela2].[IDC].&amp;[191251]"/>
            <x15:cachedUniqueName index="11279" name="[Tabela2].[IDC].&amp;[191296]"/>
            <x15:cachedUniqueName index="11280" name="[Tabela2].[IDC].&amp;[191305]"/>
            <x15:cachedUniqueName index="11281" name="[Tabela2].[IDC].&amp;[191315]"/>
            <x15:cachedUniqueName index="11282" name="[Tabela2].[IDC].&amp;[191393]"/>
            <x15:cachedUniqueName index="11283" name="[Tabela2].[IDC].&amp;[191427]"/>
            <x15:cachedUniqueName index="11284" name="[Tabela2].[IDC].&amp;[191429]"/>
            <x15:cachedUniqueName index="11285" name="[Tabela2].[IDC].&amp;[191456]"/>
            <x15:cachedUniqueName index="11286" name="[Tabela2].[IDC].&amp;[191488]"/>
            <x15:cachedUniqueName index="11287" name="[Tabela2].[IDC].&amp;[191497]"/>
            <x15:cachedUniqueName index="11288" name="[Tabela2].[IDC].&amp;[191518]"/>
            <x15:cachedUniqueName index="11289" name="[Tabela2].[IDC].&amp;[191552]"/>
            <x15:cachedUniqueName index="11290" name="[Tabela2].[IDC].&amp;[191554]"/>
            <x15:cachedUniqueName index="11291" name="[Tabela2].[IDC].&amp;[191569]"/>
            <x15:cachedUniqueName index="11292" name="[Tabela2].[IDC].&amp;[191571]"/>
            <x15:cachedUniqueName index="11293" name="[Tabela2].[IDC].&amp;[191605]"/>
            <x15:cachedUniqueName index="11294" name="[Tabela2].[IDC].&amp;[191615]"/>
            <x15:cachedUniqueName index="11295" name="[Tabela2].[IDC].&amp;[191644]"/>
            <x15:cachedUniqueName index="11296" name="[Tabela2].[IDC].&amp;[191651]"/>
            <x15:cachedUniqueName index="11297" name="[Tabela2].[IDC].&amp;[191652]"/>
            <x15:cachedUniqueName index="11298" name="[Tabela2].[IDC].&amp;[191655]"/>
            <x15:cachedUniqueName index="11299" name="[Tabela2].[IDC].&amp;[191669]"/>
            <x15:cachedUniqueName index="11300" name="[Tabela2].[IDC].&amp;[191673]"/>
            <x15:cachedUniqueName index="11301" name="[Tabela2].[IDC].&amp;[191676]"/>
            <x15:cachedUniqueName index="11302" name="[Tabela2].[IDC].&amp;[191691]"/>
            <x15:cachedUniqueName index="11303" name="[Tabela2].[IDC].&amp;[191700]"/>
            <x15:cachedUniqueName index="11304" name="[Tabela2].[IDC].&amp;[191705]"/>
            <x15:cachedUniqueName index="11305" name="[Tabela2].[IDC].&amp;[191706]"/>
            <x15:cachedUniqueName index="11306" name="[Tabela2].[IDC].&amp;[191707]"/>
            <x15:cachedUniqueName index="11307" name="[Tabela2].[IDC].&amp;[191708]"/>
            <x15:cachedUniqueName index="11308" name="[Tabela2].[IDC].&amp;[191711]"/>
            <x15:cachedUniqueName index="11309" name="[Tabela2].[IDC].&amp;[191726]"/>
            <x15:cachedUniqueName index="11310" name="[Tabela2].[IDC].&amp;[191728]"/>
            <x15:cachedUniqueName index="11311" name="[Tabela2].[IDC].&amp;[191745]"/>
            <x15:cachedUniqueName index="11312" name="[Tabela2].[IDC].&amp;[191761]"/>
            <x15:cachedUniqueName index="11313" name="[Tabela2].[IDC].&amp;[191762]"/>
            <x15:cachedUniqueName index="11314" name="[Tabela2].[IDC].&amp;[191771]"/>
            <x15:cachedUniqueName index="11315" name="[Tabela2].[IDC].&amp;[191789]"/>
            <x15:cachedUniqueName index="11316" name="[Tabela2].[IDC].&amp;[191796]"/>
            <x15:cachedUniqueName index="11317" name="[Tabela2].[IDC].&amp;[191802]"/>
            <x15:cachedUniqueName index="11318" name="[Tabela2].[IDC].&amp;[191808]"/>
            <x15:cachedUniqueName index="11319" name="[Tabela2].[IDC].&amp;[191811]"/>
            <x15:cachedUniqueName index="11320" name="[Tabela2].[IDC].&amp;[191814]"/>
            <x15:cachedUniqueName index="11321" name="[Tabela2].[IDC].&amp;[191816]"/>
            <x15:cachedUniqueName index="11322" name="[Tabela2].[IDC].&amp;[191824]"/>
            <x15:cachedUniqueName index="11323" name="[Tabela2].[IDC].&amp;[191835]"/>
            <x15:cachedUniqueName index="11324" name="[Tabela2].[IDC].&amp;[191852]"/>
            <x15:cachedUniqueName index="11325" name="[Tabela2].[IDC].&amp;[191861]"/>
            <x15:cachedUniqueName index="11326" name="[Tabela2].[IDC].&amp;[191868]"/>
            <x15:cachedUniqueName index="11327" name="[Tabela2].[IDC].&amp;[191892]"/>
            <x15:cachedUniqueName index="11328" name="[Tabela2].[IDC].&amp;[191896]"/>
            <x15:cachedUniqueName index="11329" name="[Tabela2].[IDC].&amp;[191901]"/>
            <x15:cachedUniqueName index="11330" name="[Tabela2].[IDC].&amp;[191927]"/>
            <x15:cachedUniqueName index="11331" name="[Tabela2].[IDC].&amp;[191929]"/>
            <x15:cachedUniqueName index="11332" name="[Tabela2].[IDC].&amp;[191934]"/>
            <x15:cachedUniqueName index="11333" name="[Tabela2].[IDC].&amp;[191973]"/>
            <x15:cachedUniqueName index="11334" name="[Tabela2].[IDC].&amp;[191975]"/>
            <x15:cachedUniqueName index="11335" name="[Tabela2].[IDC].&amp;[191978]"/>
            <x15:cachedUniqueName index="11336" name="[Tabela2].[IDC].&amp;[192009]"/>
            <x15:cachedUniqueName index="11337" name="[Tabela2].[IDC].&amp;[192033]"/>
            <x15:cachedUniqueName index="11338" name="[Tabela2].[IDC].&amp;[192048]"/>
            <x15:cachedUniqueName index="11339" name="[Tabela2].[IDC].&amp;[192075]"/>
            <x15:cachedUniqueName index="11340" name="[Tabela2].[IDC].&amp;[192082]"/>
            <x15:cachedUniqueName index="11341" name="[Tabela2].[IDC].&amp;[192112]"/>
            <x15:cachedUniqueName index="11342" name="[Tabela2].[IDC].&amp;[192122]"/>
            <x15:cachedUniqueName index="11343" name="[Tabela2].[IDC].&amp;[192146]"/>
            <x15:cachedUniqueName index="11344" name="[Tabela2].[IDC].&amp;[192147]"/>
            <x15:cachedUniqueName index="11345" name="[Tabela2].[IDC].&amp;[192168]"/>
            <x15:cachedUniqueName index="11346" name="[Tabela2].[IDC].&amp;[192180]"/>
            <x15:cachedUniqueName index="11347" name="[Tabela2].[IDC].&amp;[192199]"/>
            <x15:cachedUniqueName index="11348" name="[Tabela2].[IDC].&amp;[192204]"/>
            <x15:cachedUniqueName index="11349" name="[Tabela2].[IDC].&amp;[192232]"/>
            <x15:cachedUniqueName index="11350" name="[Tabela2].[IDC].&amp;[192235]"/>
            <x15:cachedUniqueName index="11351" name="[Tabela2].[IDC].&amp;[192261]"/>
            <x15:cachedUniqueName index="11352" name="[Tabela2].[IDC].&amp;[192266]"/>
            <x15:cachedUniqueName index="11353" name="[Tabela2].[IDC].&amp;[192284]"/>
            <x15:cachedUniqueName index="11354" name="[Tabela2].[IDC].&amp;[50448]"/>
            <x15:cachedUniqueName index="11355" name="[Tabela2].[IDC].&amp;[50909]"/>
            <x15:cachedUniqueName index="11356" name="[Tabela2].[IDC].&amp;[52784]"/>
            <x15:cachedUniqueName index="11357" name="[Tabela2].[IDC].&amp;[54781]"/>
            <x15:cachedUniqueName index="11358" name="[Tabela2].[IDC].&amp;[56948]"/>
            <x15:cachedUniqueName index="11359" name="[Tabela2].[IDC].&amp;[61186]"/>
            <x15:cachedUniqueName index="11360" name="[Tabela2].[IDC].&amp;[62349]"/>
            <x15:cachedUniqueName index="11361" name="[Tabela2].[IDC].&amp;[62938]"/>
            <x15:cachedUniqueName index="11362" name="[Tabela2].[IDC].&amp;[63111]"/>
            <x15:cachedUniqueName index="11363" name="[Tabela2].[IDC].&amp;[66192]"/>
            <x15:cachedUniqueName index="11364" name="[Tabela2].[IDC].&amp;[71031]"/>
            <x15:cachedUniqueName index="11365" name="[Tabela2].[IDC].&amp;[75603]"/>
            <x15:cachedUniqueName index="11366" name="[Tabela2].[IDC].&amp;[76123]"/>
            <x15:cachedUniqueName index="11367" name="[Tabela2].[IDC].&amp;[77195]"/>
            <x15:cachedUniqueName index="11368" name="[Tabela2].[IDC].&amp;[80812]"/>
            <x15:cachedUniqueName index="11369" name="[Tabela2].[IDC].&amp;[82471]"/>
            <x15:cachedUniqueName index="11370" name="[Tabela2].[IDC].&amp;[86892]"/>
            <x15:cachedUniqueName index="11371" name="[Tabela2].[IDC].&amp;[90193]"/>
            <x15:cachedUniqueName index="11372" name="[Tabela2].[IDC].&amp;[98686]"/>
            <x15:cachedUniqueName index="11373" name="[Tabela2].[IDC].&amp;[102301]"/>
            <x15:cachedUniqueName index="11374" name="[Tabela2].[IDC].&amp;[107757]"/>
            <x15:cachedUniqueName index="11375" name="[Tabela2].[IDC].&amp;[115161]"/>
            <x15:cachedUniqueName index="11376" name="[Tabela2].[IDC].&amp;[117175]"/>
            <x15:cachedUniqueName index="11377" name="[Tabela2].[IDC].&amp;[118592]"/>
            <x15:cachedUniqueName index="11378" name="[Tabela2].[IDC].&amp;[121164]"/>
            <x15:cachedUniqueName index="11379" name="[Tabela2].[IDC].&amp;[121729]"/>
            <x15:cachedUniqueName index="11380" name="[Tabela2].[IDC].&amp;[121891]"/>
            <x15:cachedUniqueName index="11381" name="[Tabela2].[IDC].&amp;[122882]"/>
            <x15:cachedUniqueName index="11382" name="[Tabela2].[IDC].&amp;[123750]"/>
            <x15:cachedUniqueName index="11383" name="[Tabela2].[IDC].&amp;[128281]"/>
            <x15:cachedUniqueName index="11384" name="[Tabela2].[IDC].&amp;[129230]"/>
            <x15:cachedUniqueName index="11385" name="[Tabela2].[IDC].&amp;[133462]"/>
            <x15:cachedUniqueName index="11386" name="[Tabela2].[IDC].&amp;[133873]"/>
            <x15:cachedUniqueName index="11387" name="[Tabela2].[IDC].&amp;[133894]"/>
            <x15:cachedUniqueName index="11388" name="[Tabela2].[IDC].&amp;[135126]"/>
            <x15:cachedUniqueName index="11389" name="[Tabela2].[IDC].&amp;[138752]"/>
            <x15:cachedUniqueName index="11390" name="[Tabela2].[IDC].&amp;[139840]"/>
            <x15:cachedUniqueName index="11391" name="[Tabela2].[IDC].&amp;[146434]"/>
            <x15:cachedUniqueName index="11392" name="[Tabela2].[IDC].&amp;[148592]"/>
            <x15:cachedUniqueName index="11393" name="[Tabela2].[IDC].&amp;[148690]"/>
            <x15:cachedUniqueName index="11394" name="[Tabela2].[IDC].&amp;[150697]"/>
            <x15:cachedUniqueName index="11395" name="[Tabela2].[IDC].&amp;[150945]"/>
            <x15:cachedUniqueName index="11396" name="[Tabela2].[IDC].&amp;[150962]"/>
            <x15:cachedUniqueName index="11397" name="[Tabela2].[IDC].&amp;[151372]"/>
            <x15:cachedUniqueName index="11398" name="[Tabela2].[IDC].&amp;[153813]"/>
            <x15:cachedUniqueName index="11399" name="[Tabela2].[IDC].&amp;[153859]"/>
            <x15:cachedUniqueName index="11400" name="[Tabela2].[IDC].&amp;[154127]"/>
            <x15:cachedUniqueName index="11401" name="[Tabela2].[IDC].&amp;[154470]"/>
            <x15:cachedUniqueName index="11402" name="[Tabela2].[IDC].&amp;[155279]"/>
            <x15:cachedUniqueName index="11403" name="[Tabela2].[IDC].&amp;[155426]"/>
            <x15:cachedUniqueName index="11404" name="[Tabela2].[IDC].&amp;[156794]"/>
            <x15:cachedUniqueName index="11405" name="[Tabela2].[IDC].&amp;[157225]"/>
            <x15:cachedUniqueName index="11406" name="[Tabela2].[IDC].&amp;[160566]"/>
            <x15:cachedUniqueName index="11407" name="[Tabela2].[IDC].&amp;[161157]"/>
            <x15:cachedUniqueName index="11408" name="[Tabela2].[IDC].&amp;[164612]"/>
            <x15:cachedUniqueName index="11409" name="[Tabela2].[IDC].&amp;[165785]"/>
            <x15:cachedUniqueName index="11410" name="[Tabela2].[IDC].&amp;[167964]"/>
            <x15:cachedUniqueName index="11411" name="[Tabela2].[IDC].&amp;[168819]"/>
            <x15:cachedUniqueName index="11412" name="[Tabela2].[IDC].&amp;[169282]"/>
            <x15:cachedUniqueName index="11413" name="[Tabela2].[IDC].&amp;[169434]"/>
            <x15:cachedUniqueName index="11414" name="[Tabela2].[IDC].&amp;[169949]"/>
            <x15:cachedUniqueName index="11415" name="[Tabela2].[IDC].&amp;[169958]"/>
            <x15:cachedUniqueName index="11416" name="[Tabela2].[IDC].&amp;[170496]"/>
            <x15:cachedUniqueName index="11417" name="[Tabela2].[IDC].&amp;[170564]"/>
            <x15:cachedUniqueName index="11418" name="[Tabela2].[IDC].&amp;[170756]"/>
            <x15:cachedUniqueName index="11419" name="[Tabela2].[IDC].&amp;[170942]"/>
            <x15:cachedUniqueName index="11420" name="[Tabela2].[IDC].&amp;[171505]"/>
            <x15:cachedUniqueName index="11421" name="[Tabela2].[IDC].&amp;[171903]"/>
            <x15:cachedUniqueName index="11422" name="[Tabela2].[IDC].&amp;[172633]"/>
            <x15:cachedUniqueName index="11423" name="[Tabela2].[IDC].&amp;[172691]"/>
            <x15:cachedUniqueName index="11424" name="[Tabela2].[IDC].&amp;[174636]"/>
            <x15:cachedUniqueName index="11425" name="[Tabela2].[IDC].&amp;[175164]"/>
            <x15:cachedUniqueName index="11426" name="[Tabela2].[IDC].&amp;[175627]"/>
            <x15:cachedUniqueName index="11427" name="[Tabela2].[IDC].&amp;[175832]"/>
            <x15:cachedUniqueName index="11428" name="[Tabela2].[IDC].&amp;[175837]"/>
            <x15:cachedUniqueName index="11429" name="[Tabela2].[IDC].&amp;[176724]"/>
            <x15:cachedUniqueName index="11430" name="[Tabela2].[IDC].&amp;[176747]"/>
            <x15:cachedUniqueName index="11431" name="[Tabela2].[IDC].&amp;[176950]"/>
            <x15:cachedUniqueName index="11432" name="[Tabela2].[IDC].&amp;[177270]"/>
            <x15:cachedUniqueName index="11433" name="[Tabela2].[IDC].&amp;[177816]"/>
            <x15:cachedUniqueName index="11434" name="[Tabela2].[IDC].&amp;[178415]"/>
            <x15:cachedUniqueName index="11435" name="[Tabela2].[IDC].&amp;[178634]"/>
            <x15:cachedUniqueName index="11436" name="[Tabela2].[IDC].&amp;[178889]"/>
            <x15:cachedUniqueName index="11437" name="[Tabela2].[IDC].&amp;[179031]"/>
            <x15:cachedUniqueName index="11438" name="[Tabela2].[IDC].&amp;[179183]"/>
            <x15:cachedUniqueName index="11439" name="[Tabela2].[IDC].&amp;[179393]"/>
            <x15:cachedUniqueName index="11440" name="[Tabela2].[IDC].&amp;[179540]"/>
            <x15:cachedUniqueName index="11441" name="[Tabela2].[IDC].&amp;[179575]"/>
            <x15:cachedUniqueName index="11442" name="[Tabela2].[IDC].&amp;[179634]"/>
            <x15:cachedUniqueName index="11443" name="[Tabela2].[IDC].&amp;[179695]"/>
            <x15:cachedUniqueName index="11444" name="[Tabela2].[IDC].&amp;[179753]"/>
            <x15:cachedUniqueName index="11445" name="[Tabela2].[IDC].&amp;[180015]"/>
            <x15:cachedUniqueName index="11446" name="[Tabela2].[IDC].&amp;[180240]"/>
            <x15:cachedUniqueName index="11447" name="[Tabela2].[IDC].&amp;[180313]"/>
            <x15:cachedUniqueName index="11448" name="[Tabela2].[IDC].&amp;[180615]"/>
            <x15:cachedUniqueName index="11449" name="[Tabela2].[IDC].&amp;[180639]"/>
            <x15:cachedUniqueName index="11450" name="[Tabela2].[IDC].&amp;[180689]"/>
            <x15:cachedUniqueName index="11451" name="[Tabela2].[IDC].&amp;[180692]"/>
            <x15:cachedUniqueName index="11452" name="[Tabela2].[IDC].&amp;[180734]"/>
            <x15:cachedUniqueName index="11453" name="[Tabela2].[IDC].&amp;[180806]"/>
            <x15:cachedUniqueName index="11454" name="[Tabela2].[IDC].&amp;[180858]"/>
            <x15:cachedUniqueName index="11455" name="[Tabela2].[IDC].&amp;[180932]"/>
            <x15:cachedUniqueName index="11456" name="[Tabela2].[IDC].&amp;[180998]"/>
            <x15:cachedUniqueName index="11457" name="[Tabela2].[IDC].&amp;[181003]"/>
            <x15:cachedUniqueName index="11458" name="[Tabela2].[IDC].&amp;[181022]"/>
            <x15:cachedUniqueName index="11459" name="[Tabela2].[IDC].&amp;[181091]"/>
            <x15:cachedUniqueName index="11460" name="[Tabela2].[IDC].&amp;[181098]"/>
            <x15:cachedUniqueName index="11461" name="[Tabela2].[IDC].&amp;[181100]"/>
            <x15:cachedUniqueName index="11462" name="[Tabela2].[IDC].&amp;[181256]"/>
            <x15:cachedUniqueName index="11463" name="[Tabela2].[IDC].&amp;[181257]"/>
            <x15:cachedUniqueName index="11464" name="[Tabela2].[IDC].&amp;[181441]"/>
            <x15:cachedUniqueName index="11465" name="[Tabela2].[IDC].&amp;[181649]"/>
            <x15:cachedUniqueName index="11466" name="[Tabela2].[IDC].&amp;[181725]"/>
            <x15:cachedUniqueName index="11467" name="[Tabela2].[IDC].&amp;[181826]"/>
            <x15:cachedUniqueName index="11468" name="[Tabela2].[IDC].&amp;[182012]"/>
            <x15:cachedUniqueName index="11469" name="[Tabela2].[IDC].&amp;[182105]"/>
            <x15:cachedUniqueName index="11470" name="[Tabela2].[IDC].&amp;[182113]"/>
            <x15:cachedUniqueName index="11471" name="[Tabela2].[IDC].&amp;[182360]"/>
            <x15:cachedUniqueName index="11472" name="[Tabela2].[IDC].&amp;[182444]"/>
            <x15:cachedUniqueName index="11473" name="[Tabela2].[IDC].&amp;[182620]"/>
            <x15:cachedUniqueName index="11474" name="[Tabela2].[IDC].&amp;[182632]"/>
            <x15:cachedUniqueName index="11475" name="[Tabela2].[IDC].&amp;[182644]"/>
            <x15:cachedUniqueName index="11476" name="[Tabela2].[IDC].&amp;[182808]"/>
            <x15:cachedUniqueName index="11477" name="[Tabela2].[IDC].&amp;[182892]"/>
            <x15:cachedUniqueName index="11478" name="[Tabela2].[IDC].&amp;[182895]"/>
            <x15:cachedUniqueName index="11479" name="[Tabela2].[IDC].&amp;[183132]"/>
            <x15:cachedUniqueName index="11480" name="[Tabela2].[IDC].&amp;[183380]"/>
            <x15:cachedUniqueName index="11481" name="[Tabela2].[IDC].&amp;[183428]"/>
            <x15:cachedUniqueName index="11482" name="[Tabela2].[IDC].&amp;[183438]"/>
            <x15:cachedUniqueName index="11483" name="[Tabela2].[IDC].&amp;[183465]"/>
            <x15:cachedUniqueName index="11484" name="[Tabela2].[IDC].&amp;[183504]"/>
            <x15:cachedUniqueName index="11485" name="[Tabela2].[IDC].&amp;[183630]"/>
            <x15:cachedUniqueName index="11486" name="[Tabela2].[IDC].&amp;[183892]"/>
            <x15:cachedUniqueName index="11487" name="[Tabela2].[IDC].&amp;[183947]"/>
            <x15:cachedUniqueName index="11488" name="[Tabela2].[IDC].&amp;[184008]"/>
            <x15:cachedUniqueName index="11489" name="[Tabela2].[IDC].&amp;[184051]"/>
            <x15:cachedUniqueName index="11490" name="[Tabela2].[IDC].&amp;[184283]"/>
            <x15:cachedUniqueName index="11491" name="[Tabela2].[IDC].&amp;[184372]"/>
            <x15:cachedUniqueName index="11492" name="[Tabela2].[IDC].&amp;[184417]"/>
            <x15:cachedUniqueName index="11493" name="[Tabela2].[IDC].&amp;[184638]"/>
            <x15:cachedUniqueName index="11494" name="[Tabela2].[IDC].&amp;[184641]"/>
            <x15:cachedUniqueName index="11495" name="[Tabela2].[IDC].&amp;[185047]"/>
            <x15:cachedUniqueName index="11496" name="[Tabela2].[IDC].&amp;[185350]"/>
            <x15:cachedUniqueName index="11497" name="[Tabela2].[IDC].&amp;[185384]"/>
            <x15:cachedUniqueName index="11498" name="[Tabela2].[IDC].&amp;[185385]"/>
            <x15:cachedUniqueName index="11499" name="[Tabela2].[IDC].&amp;[185399]"/>
            <x15:cachedUniqueName index="11500" name="[Tabela2].[IDC].&amp;[185433]"/>
            <x15:cachedUniqueName index="11501" name="[Tabela2].[IDC].&amp;[185444]"/>
            <x15:cachedUniqueName index="11502" name="[Tabela2].[IDC].&amp;[185556]"/>
            <x15:cachedUniqueName index="11503" name="[Tabela2].[IDC].&amp;[185808]"/>
            <x15:cachedUniqueName index="11504" name="[Tabela2].[IDC].&amp;[185856]"/>
            <x15:cachedUniqueName index="11505" name="[Tabela2].[IDC].&amp;[185953]"/>
            <x15:cachedUniqueName index="11506" name="[Tabela2].[IDC].&amp;[185985]"/>
            <x15:cachedUniqueName index="11507" name="[Tabela2].[IDC].&amp;[186074]"/>
            <x15:cachedUniqueName index="11508" name="[Tabela2].[IDC].&amp;[186233]"/>
            <x15:cachedUniqueName index="11509" name="[Tabela2].[IDC].&amp;[186284]"/>
            <x15:cachedUniqueName index="11510" name="[Tabela2].[IDC].&amp;[186350]"/>
            <x15:cachedUniqueName index="11511" name="[Tabela2].[IDC].&amp;[186354]"/>
            <x15:cachedUniqueName index="11512" name="[Tabela2].[IDC].&amp;[186423]"/>
            <x15:cachedUniqueName index="11513" name="[Tabela2].[IDC].&amp;[186441]"/>
            <x15:cachedUniqueName index="11514" name="[Tabela2].[IDC].&amp;[186520]"/>
            <x15:cachedUniqueName index="11515" name="[Tabela2].[IDC].&amp;[186690]"/>
            <x15:cachedUniqueName index="11516" name="[Tabela2].[IDC].&amp;[186702]"/>
            <x15:cachedUniqueName index="11517" name="[Tabela2].[IDC].&amp;[186706]"/>
            <x15:cachedUniqueName index="11518" name="[Tabela2].[IDC].&amp;[186769]"/>
            <x15:cachedUniqueName index="11519" name="[Tabela2].[IDC].&amp;[186941]"/>
            <x15:cachedUniqueName index="11520" name="[Tabela2].[IDC].&amp;[186943]"/>
            <x15:cachedUniqueName index="11521" name="[Tabela2].[IDC].&amp;[187048]"/>
            <x15:cachedUniqueName index="11522" name="[Tabela2].[IDC].&amp;[187103]"/>
            <x15:cachedUniqueName index="11523" name="[Tabela2].[IDC].&amp;[187125]"/>
            <x15:cachedUniqueName index="11524" name="[Tabela2].[IDC].&amp;[187160]"/>
            <x15:cachedUniqueName index="11525" name="[Tabela2].[IDC].&amp;[187197]"/>
            <x15:cachedUniqueName index="11526" name="[Tabela2].[IDC].&amp;[187311]"/>
            <x15:cachedUniqueName index="11527" name="[Tabela2].[IDC].&amp;[187449]"/>
            <x15:cachedUniqueName index="11528" name="[Tabela2].[IDC].&amp;[187454]"/>
            <x15:cachedUniqueName index="11529" name="[Tabela2].[IDC].&amp;[187457]"/>
            <x15:cachedUniqueName index="11530" name="[Tabela2].[IDC].&amp;[187492]"/>
            <x15:cachedUniqueName index="11531" name="[Tabela2].[IDC].&amp;[187545]"/>
            <x15:cachedUniqueName index="11532" name="[Tabela2].[IDC].&amp;[187620]"/>
            <x15:cachedUniqueName index="11533" name="[Tabela2].[IDC].&amp;[187730]"/>
            <x15:cachedUniqueName index="11534" name="[Tabela2].[IDC].&amp;[187891]"/>
            <x15:cachedUniqueName index="11535" name="[Tabela2].[IDC].&amp;[187935]"/>
            <x15:cachedUniqueName index="11536" name="[Tabela2].[IDC].&amp;[187941]"/>
            <x15:cachedUniqueName index="11537" name="[Tabela2].[IDC].&amp;[187948]"/>
            <x15:cachedUniqueName index="11538" name="[Tabela2].[IDC].&amp;[188017]"/>
            <x15:cachedUniqueName index="11539" name="[Tabela2].[IDC].&amp;[188053]"/>
            <x15:cachedUniqueName index="11540" name="[Tabela2].[IDC].&amp;[188152]"/>
            <x15:cachedUniqueName index="11541" name="[Tabela2].[IDC].&amp;[188195]"/>
            <x15:cachedUniqueName index="11542" name="[Tabela2].[IDC].&amp;[188208]"/>
            <x15:cachedUniqueName index="11543" name="[Tabela2].[IDC].&amp;[188269]"/>
            <x15:cachedUniqueName index="11544" name="[Tabela2].[IDC].&amp;[188423]"/>
            <x15:cachedUniqueName index="11545" name="[Tabela2].[IDC].&amp;[188478]"/>
            <x15:cachedUniqueName index="11546" name="[Tabela2].[IDC].&amp;[188546]"/>
            <x15:cachedUniqueName index="11547" name="[Tabela2].[IDC].&amp;[188622]"/>
            <x15:cachedUniqueName index="11548" name="[Tabela2].[IDC].&amp;[188629]"/>
            <x15:cachedUniqueName index="11549" name="[Tabela2].[IDC].&amp;[188654]"/>
            <x15:cachedUniqueName index="11550" name="[Tabela2].[IDC].&amp;[188655]"/>
            <x15:cachedUniqueName index="11551" name="[Tabela2].[IDC].&amp;[188799]"/>
            <x15:cachedUniqueName index="11552" name="[Tabela2].[IDC].&amp;[188819]"/>
            <x15:cachedUniqueName index="11553" name="[Tabela2].[IDC].&amp;[188882]"/>
            <x15:cachedUniqueName index="11554" name="[Tabela2].[IDC].&amp;[188897]"/>
            <x15:cachedUniqueName index="11555" name="[Tabela2].[IDC].&amp;[188906]"/>
            <x15:cachedUniqueName index="11556" name="[Tabela2].[IDC].&amp;[188986]"/>
            <x15:cachedUniqueName index="11557" name="[Tabela2].[IDC].&amp;[189051]"/>
            <x15:cachedUniqueName index="11558" name="[Tabela2].[IDC].&amp;[189117]"/>
            <x15:cachedUniqueName index="11559" name="[Tabela2].[IDC].&amp;[189123]"/>
            <x15:cachedUniqueName index="11560" name="[Tabela2].[IDC].&amp;[189164]"/>
            <x15:cachedUniqueName index="11561" name="[Tabela2].[IDC].&amp;[189174]"/>
            <x15:cachedUniqueName index="11562" name="[Tabela2].[IDC].&amp;[189193]"/>
            <x15:cachedUniqueName index="11563" name="[Tabela2].[IDC].&amp;[189208]"/>
            <x15:cachedUniqueName index="11564" name="[Tabela2].[IDC].&amp;[189219]"/>
            <x15:cachedUniqueName index="11565" name="[Tabela2].[IDC].&amp;[189229]"/>
            <x15:cachedUniqueName index="11566" name="[Tabela2].[IDC].&amp;[189259]"/>
            <x15:cachedUniqueName index="11567" name="[Tabela2].[IDC].&amp;[189334]"/>
            <x15:cachedUniqueName index="11568" name="[Tabela2].[IDC].&amp;[189335]"/>
            <x15:cachedUniqueName index="11569" name="[Tabela2].[IDC].&amp;[189407]"/>
            <x15:cachedUniqueName index="11570" name="[Tabela2].[IDC].&amp;[189494]"/>
            <x15:cachedUniqueName index="11571" name="[Tabela2].[IDC].&amp;[189511]"/>
            <x15:cachedUniqueName index="11572" name="[Tabela2].[IDC].&amp;[189593]"/>
            <x15:cachedUniqueName index="11573" name="[Tabela2].[IDC].&amp;[189649]"/>
            <x15:cachedUniqueName index="11574" name="[Tabela2].[IDC].&amp;[189659]"/>
            <x15:cachedUniqueName index="11575" name="[Tabela2].[IDC].&amp;[189728]"/>
            <x15:cachedUniqueName index="11576" name="[Tabela2].[IDC].&amp;[189771]"/>
            <x15:cachedUniqueName index="11577" name="[Tabela2].[IDC].&amp;[189903]"/>
            <x15:cachedUniqueName index="11578" name="[Tabela2].[IDC].&amp;[189916]"/>
            <x15:cachedUniqueName index="11579" name="[Tabela2].[IDC].&amp;[189933]"/>
            <x15:cachedUniqueName index="11580" name="[Tabela2].[IDC].&amp;[189960]"/>
            <x15:cachedUniqueName index="11581" name="[Tabela2].[IDC].&amp;[190023]"/>
            <x15:cachedUniqueName index="11582" name="[Tabela2].[IDC].&amp;[190050]"/>
            <x15:cachedUniqueName index="11583" name="[Tabela2].[IDC].&amp;[190225]"/>
            <x15:cachedUniqueName index="11584" name="[Tabela2].[IDC].&amp;[190227]"/>
            <x15:cachedUniqueName index="11585" name="[Tabela2].[IDC].&amp;[190239]"/>
            <x15:cachedUniqueName index="11586" name="[Tabela2].[IDC].&amp;[190264]"/>
            <x15:cachedUniqueName index="11587" name="[Tabela2].[IDC].&amp;[190290]"/>
            <x15:cachedUniqueName index="11588" name="[Tabela2].[IDC].&amp;[190445]"/>
            <x15:cachedUniqueName index="11589" name="[Tabela2].[IDC].&amp;[190469]"/>
            <x15:cachedUniqueName index="11590" name="[Tabela2].[IDC].&amp;[190486]"/>
            <x15:cachedUniqueName index="11591" name="[Tabela2].[IDC].&amp;[190529]"/>
            <x15:cachedUniqueName index="11592" name="[Tabela2].[IDC].&amp;[190681]"/>
            <x15:cachedUniqueName index="11593" name="[Tabela2].[IDC].&amp;[190689]"/>
            <x15:cachedUniqueName index="11594" name="[Tabela2].[IDC].&amp;[190704]"/>
            <x15:cachedUniqueName index="11595" name="[Tabela2].[IDC].&amp;[190731]"/>
            <x15:cachedUniqueName index="11596" name="[Tabela2].[IDC].&amp;[190743]"/>
            <x15:cachedUniqueName index="11597" name="[Tabela2].[IDC].&amp;[190764]"/>
            <x15:cachedUniqueName index="11598" name="[Tabela2].[IDC].&amp;[190786]"/>
            <x15:cachedUniqueName index="11599" name="[Tabela2].[IDC].&amp;[190793]"/>
            <x15:cachedUniqueName index="11600" name="[Tabela2].[IDC].&amp;[190837]"/>
            <x15:cachedUniqueName index="11601" name="[Tabela2].[IDC].&amp;[191141]"/>
            <x15:cachedUniqueName index="11602" name="[Tabela2].[IDC].&amp;[191160]"/>
            <x15:cachedUniqueName index="11603" name="[Tabela2].[IDC].&amp;[191162]"/>
            <x15:cachedUniqueName index="11604" name="[Tabela2].[IDC].&amp;[191206]"/>
            <x15:cachedUniqueName index="11605" name="[Tabela2].[IDC].&amp;[191230]"/>
            <x15:cachedUniqueName index="11606" name="[Tabela2].[IDC].&amp;[191262]"/>
            <x15:cachedUniqueName index="11607" name="[Tabela2].[IDC].&amp;[191324]"/>
            <x15:cachedUniqueName index="11608" name="[Tabela2].[IDC].&amp;[191379]"/>
            <x15:cachedUniqueName index="11609" name="[Tabela2].[IDC].&amp;[191408]"/>
            <x15:cachedUniqueName index="11610" name="[Tabela2].[IDC].&amp;[191442]"/>
            <x15:cachedUniqueName index="11611" name="[Tabela2].[IDC].&amp;[191486]"/>
            <x15:cachedUniqueName index="11612" name="[Tabela2].[IDC].&amp;[191510]"/>
            <x15:cachedUniqueName index="11613" name="[Tabela2].[IDC].&amp;[191529]"/>
            <x15:cachedUniqueName index="11614" name="[Tabela2].[IDC].&amp;[191545]"/>
            <x15:cachedUniqueName index="11615" name="[Tabela2].[IDC].&amp;[191551]"/>
            <x15:cachedUniqueName index="11616" name="[Tabela2].[IDC].&amp;[191574]"/>
            <x15:cachedUniqueName index="11617" name="[Tabela2].[IDC].&amp;[191581]"/>
            <x15:cachedUniqueName index="11618" name="[Tabela2].[IDC].&amp;[191585]"/>
            <x15:cachedUniqueName index="11619" name="[Tabela2].[IDC].&amp;[191632]"/>
            <x15:cachedUniqueName index="11620" name="[Tabela2].[IDC].&amp;[191703]"/>
            <x15:cachedUniqueName index="11621" name="[Tabela2].[IDC].&amp;[191709]"/>
            <x15:cachedUniqueName index="11622" name="[Tabela2].[IDC].&amp;[191741]"/>
            <x15:cachedUniqueName index="11623" name="[Tabela2].[IDC].&amp;[191749]"/>
            <x15:cachedUniqueName index="11624" name="[Tabela2].[IDC].&amp;[191757]"/>
            <x15:cachedUniqueName index="11625" name="[Tabela2].[IDC].&amp;[191759]"/>
            <x15:cachedUniqueName index="11626" name="[Tabela2].[IDC].&amp;[191760]"/>
            <x15:cachedUniqueName index="11627" name="[Tabela2].[IDC].&amp;[191781]"/>
            <x15:cachedUniqueName index="11628" name="[Tabela2].[IDC].&amp;[191807]"/>
            <x15:cachedUniqueName index="11629" name="[Tabela2].[IDC].&amp;[191843]"/>
            <x15:cachedUniqueName index="11630" name="[Tabela2].[IDC].&amp;[191857]"/>
            <x15:cachedUniqueName index="11631" name="[Tabela2].[IDC].&amp;[191894]"/>
            <x15:cachedUniqueName index="11632" name="[Tabela2].[IDC].&amp;[191895]"/>
            <x15:cachedUniqueName index="11633" name="[Tabela2].[IDC].&amp;[191931]"/>
            <x15:cachedUniqueName index="11634" name="[Tabela2].[IDC].&amp;[191939]"/>
            <x15:cachedUniqueName index="11635" name="[Tabela2].[IDC].&amp;[191950]"/>
            <x15:cachedUniqueName index="11636" name="[Tabela2].[IDC].&amp;[191985]"/>
            <x15:cachedUniqueName index="11637" name="[Tabela2].[IDC].&amp;[192018]"/>
            <x15:cachedUniqueName index="11638" name="[Tabela2].[IDC].&amp;[192046]"/>
            <x15:cachedUniqueName index="11639" name="[Tabela2].[IDC].&amp;[192061]"/>
            <x15:cachedUniqueName index="11640" name="[Tabela2].[IDC].&amp;[192065]"/>
            <x15:cachedUniqueName index="11641" name="[Tabela2].[IDC].&amp;[192090]"/>
            <x15:cachedUniqueName index="11642" name="[Tabela2].[IDC].&amp;[192124]"/>
            <x15:cachedUniqueName index="11643" name="[Tabela2].[IDC].&amp;[192183]"/>
            <x15:cachedUniqueName index="11644" name="[Tabela2].[IDC].&amp;[192241]"/>
            <x15:cachedUniqueName index="11645" name="[Tabela2].[IDC].&amp;[192246]"/>
            <x15:cachedUniqueName index="11646" name="[Tabela2].[IDC].&amp;[192272]"/>
            <x15:cachedUniqueName index="11647" name="[Tabela2].[IDC].&amp;[192285]"/>
          </x15:cachedUniqueNames>
        </ext>
      </extLst>
    </cacheField>
    <cacheField name="[Tabela2].[RAZÃO].[RAZÃO]" caption="RAZÃO" numFmtId="0" hierarchy="29" level="1">
      <sharedItems containsBlank="1" count="10902">
        <s v="POSTO GALO LTDA"/>
        <s v="LS COM SORVETE BOMBONIERE E TABAC LTDA"/>
        <s v="CIDINEI JOAO DE SOUZA"/>
        <s v="M R MACHADO E CIA LTDA"/>
        <s v="DM COMERCIO DE ALIMENTOS LTDA"/>
        <s v="RESTAURANTE MEDEIROS LTDA"/>
        <s v="COLONIAL PRODUTOS SERVICOS LTDA"/>
        <s v="POSTO RIO VERMELHO LTDA"/>
        <s v="POSTO MARILU LTDA"/>
        <s v="AVILA COMERCIO DE COMBUSTIVEIS LTDA"/>
        <s v="VILA RICA COMERCIO DE COMBUSTIVEIS LTDA"/>
        <s v="COMERCIO DE COMB E LUBRIF INGLESES LTDA"/>
        <s v="POSTO DE SERVICOS ILHA BELA LTDA"/>
        <s v="AUTO POSTO ABAST E SERV 5 ESTRELAS LTDA"/>
        <s v="VALPAS BOMBONIERE E TABACARIA LTDA"/>
        <s v="REAL AUTO POSTO LTDA"/>
        <s v="FLORIPETRO COM DE COMBUSTIVEIS LTDA"/>
        <s v="NEI SARTOR ME"/>
        <s v="DELICIAS DO CAMPO LTDA"/>
        <s v="LANCHONETE DANDARA MEDEIROS LTDA"/>
        <s v="MANOEL JERUSALEM DA SILVA SOARES"/>
        <s v="COMERCIO DE LANCHES DEODORO LTDA"/>
        <s v="BADOFE LANCHES LTDA"/>
        <s v="FABIMAR LANCHES LTDA"/>
        <s v="CARIONI COMERCIO VAREJISTA DE COMB LTDA"/>
        <s v="MR. CHICO FOOD LTDA"/>
        <s v="RZR COMERCIO DE COMBUSTIVEIS LTDA"/>
        <s v="RKZ COMERCIO DE COMBUSTIVEIS LTDA"/>
        <s v="SAVI RESTAURANTE E LANCHONETE LTDA"/>
        <s v="LOJA DE CONVENIENCIAS FLORIPA LTDA"/>
        <s v="MARCLA COMERCIO DE ALIMENTOS LTDA"/>
        <s v="MDESTRI COMBUSTIVEIS E LUBRIFICANTES LTDA"/>
        <s v="GOLDEN COM DE COMBUSTIVEIS LTDA"/>
        <s v="HOTELARIA ACCOR BRASIL S A"/>
        <s v="POSTO CORREGO GRANDE LTDA"/>
        <s v="AUTO POSTO NOVO CAMPECHE LTDA"/>
        <s v="CAMARAO LOJA DE CONVENIENCIA LTDA"/>
        <s v="AUTO POSTO TORNEG LTDA"/>
        <s v="ORLANDO JOAO TOMAZ LTDA"/>
        <s v="CAJUMA VARIEDADES LTDA"/>
        <s v="COMERCIO DE COMB E LUBRIF ASSUNCAO LTDA"/>
        <s v="LANCHONETE GALERIA JAQUELINE LTDA"/>
        <s v="AGPS HOTELARIA LTDA"/>
        <s v="POSTO DE COMBUSTIVEIS 401 EIRELI"/>
        <s v="COM DE COMB E DERV DE PETROLEO CACUPE LTDA"/>
        <s v="A ANGELONI E CIA LTDA"/>
        <s v="RG LANCHONETE LTDA"/>
        <s v="CACULA COMERCIO DE MEDICAMENTOS LTDA"/>
        <s v="CANTO AZUL RESTAURANTE LTDA"/>
        <s v="FORNERIA LENHA E OLIVA COM DE ALIMENTOS LTDA"/>
        <s v="POSTO PARQUE SAO JORGE LTDA"/>
        <s v="LISBOA E LISBOA LANCHONETE LTDA"/>
        <s v="RA LANCHONETE LTDA"/>
        <s v="CASSOL MATERIAIS DE CONSTRUCAO LTDA FL01"/>
        <s v="CONSTANTE E SANTOS RESTAURANTE LTDA"/>
        <s v="AUTO POSTO JURERE LTDA"/>
        <s v="CONQUILHA RESTAURANTE EIRELI"/>
        <s v="POSTO AVENIDA LTDA"/>
        <s v="LANCHES E SORVETES TICEN LTDA"/>
        <s v="RSM LANCHONETE LTDA"/>
        <s v="LANCHONETE FELIPE SCHMIDT LTDA"/>
        <s v="FABIANO BERTO DA SILVEIRA"/>
        <s v="CAFE OUTONO"/>
        <s v="AURINO DA SILVEIRA E CIA LTDA"/>
        <s v="MOMA EIRELI"/>
        <s v="ALINE VIEIRA FELICIANO ME"/>
        <s v="CAMPECHE COMERCIO COMBUSTIVES LTDA"/>
        <s v="COMERCIO DE COMBUSTIVEIS SPILLERE LTDA"/>
        <s v="CASSOL MATERIAIS DE CONSTRUCAO LTDA FL19"/>
        <s v="SERV DE ONCOLOGIA MEDICA MAIS TRATAMENTO"/>
        <s v="RAFAEL EUCLIDES DAMASCO"/>
        <s v="SOLANAS COMERCIO DE COMBUSTIVEIS LTDA"/>
        <s v="FLEX HOTELARIA LTDA"/>
        <s v="EMPORIO MARTINS LTDA"/>
        <s v="AUTO POSTO MONTE VERDE LTDA"/>
        <s v="CASSOL MATERIAIS DE CONSTRUCAO LTDA FL20"/>
        <s v="CASSOL MATERIAIS DE CONSTRUCAO LTDA FL25"/>
        <s v="POSTO SANTO ANTONIO DE LISBOA LTDA"/>
        <s v="SLAVIERO EMPREENDIMENTOS HOTELEIROS LTDA"/>
        <s v="GISLAINE BERNARDO TOMAZ PEREIRA E CIA LTDA"/>
        <s v="PALADAR ALIMENTOS E BEBIDAS LTDA"/>
        <s v="INGLESES COMERCIO DE COMBUSTIVEL LTDA"/>
        <s v="LOJA DO POXTO 24 HS LTDA"/>
        <s v="AUTO POSTO SIQUEIRA EIRELI"/>
        <s v="LANCHONETE ISABELA LTDA"/>
        <s v="GUILHERME ARAUJO DE SOUZA"/>
        <s v="ZECA BAR E RESTAURANTE LTDA"/>
        <s v="G JOSE VIEIRA E CIA LTDA"/>
        <s v="POSTO CENTRAL COM DE COMBUSTIVEIS EIRELI"/>
        <s v="EL GRECO CAFE EIRELI"/>
        <s v="RESTAURANTE PEQUENO PRINCIPE LTDA"/>
        <s v="LANCHONETE VIDAL RAMOS LTDA"/>
        <s v="POSTO DE COMBUSTIVEIS ROTA DO MAR LTDA"/>
        <s v="NEC COMERCIO DE COMBUSTIVEIS LTDA"/>
        <s v="ALIANCE COMERCIO DE COMBUSTIVEIS LTDA"/>
        <s v="POSTO MAHALO LTDA"/>
        <s v="VINICIUS VAZ FERNANDES"/>
        <s v="M S FERNANDES RESTAURANTE E LANCHERIA LTDA"/>
        <s v="ALEXANDRA DA ROSA GOUVEA BORGES"/>
        <s v="LANCHONETE N SRA DE LOURDES LTDA"/>
        <s v="DANIEL CARVALHO SANT ANNA"/>
        <s v="CASSOL MATERIAIS DE CONSTRUCAO LTDA FL30"/>
        <s v="GARNI RESTAURANTE LTDA"/>
        <s v="POSTO DO GUSTA LTDA"/>
        <s v="JURERE GASTROPUB LTDA"/>
        <s v="POSTO DO GUS COMERCIO COMBUSTIVEIS LTDA"/>
        <s v="SB ADMINISTRADORA DE CANTINAS LTDA"/>
        <s v="RIBEIRO FARIA LANCHONETE LTDA"/>
        <s v="MAURITA E JOSE RESTAURANTE LTDA"/>
        <s v="LUCIANO BAR E RESTAURANTE LTDA"/>
        <s v="B.MIM RESTAURANTE LTDA"/>
        <s v="LANCHONETE FRANCISCO TOLENTINO LTDA."/>
        <s v="L EMPORIO DELI GOURMET LTDA"/>
        <s v="MICHELE SOUSA 401 LTDA"/>
        <s v="MARCOS ADENILSON DA COSTA"/>
        <s v="GARAPUVU GASTRONOMIA LTDA"/>
        <s v="SANTINO MACHADO FILHO"/>
        <s v="POSTO ILHA DA MAGIA LTDA"/>
        <s v="CELEIRO DA PRAIA LTDA"/>
        <s v="DAYANA DA LUZ MARCIANO"/>
        <s v="COMERCIO DONA FLOR LTDA"/>
        <s v="LOVI LANCHONETE LTDA"/>
        <s v="LFC GASTRONOMIA LTDA"/>
        <s v="RESTAURANTE MPZ LTDA"/>
        <s v="RD CONVENIENCIA LTDA"/>
        <s v="MARIA GOURMET CAFE E SUCOS LTDA"/>
        <s v="L AVENUE RESTAURANTE LTDA"/>
        <s v="CIA SUCOS BEIRA MAR LTDA."/>
        <s v="HAPPY CONVENIENCIA LTDA"/>
        <s v="AMI COMERCIO DE SORVETES LTDA"/>
        <s v="SK - COMERCIO BEBIDAS LTDA"/>
        <s v="DELLAZERI E DELLAZERI BARBEARIA LTDA"/>
        <s v="CRL GASTRONOMIA LTDA"/>
        <s v="L J ADMINISTRADORA DE CANTINAS LTDA"/>
        <s v="POSTO PRIMOS DO CAMPECHE LTDA."/>
        <s v="ARLENE MELO DE SOUZA HORTIFRUTI BOM PRECO LTDA"/>
        <s v="FLORIPASPORTS JIU JITSU ESCOLA LTDA"/>
        <s v="BULLDOGS COMERCIO DE ALIMENTOS LTDA"/>
        <s v="BARBARA CINTIA RIBEIRO AMORIM"/>
        <s v="DAISO BRASIL COMERCIO E IMPORTACAO LTDA."/>
        <s v="MC ALIMENTACAO LTDA"/>
        <s v="PALADAR REFEICOES E ALIMENTOS LTDA"/>
        <s v="CANDY CRUSH PRODUTOS ALIMENTICIOS LTDA"/>
        <s v="ELISSAMA DE BEM DOS SANTOS"/>
        <s v="CPMB LTDA"/>
        <s v="ANSERVE COMERCIO DE ALIMENTOS E BEBIDAS LTDA"/>
        <s v="POSTO 3 LTDA"/>
        <s v="ANA PAULA PEDROZO GARCIA"/>
        <s v="YASMYN KAMILLA ROCHA DA CRUZ"/>
        <s v="ARCA ALIMENTA LTDA"/>
        <s v="LA TROVE IMPORTACAO E COMERCIO DE BEBIDAS LTDA"/>
        <s v="LANCHONETE CASA DO BARAO LTDA"/>
        <s v="CONVENIENCIAS MARILU LTDA"/>
        <s v="APOLO RESTAURANTE LTDA"/>
        <s v="GABRIEL SOUZA DA SILVEIRA"/>
        <s v="TIBA COMERCIO DE PRESENTES LTDA"/>
        <s v="J G MEDICAMENTOS LTDA"/>
        <s v="LANCHONETE JERONIMO COELHO LTDA"/>
        <s v="ANSERVE FLN COMERCIO DE BEBIDAS E ALIMENTOS LTDA"/>
        <s v="B4M COMERCIO LTDA"/>
        <s v="LANCHES E SUCOS PESSOA LTDA"/>
        <s v="CONDOMINIO INGLESES ACQUAMAR HOTEL E CONVENTION"/>
        <s v="MINI MARKET PRIME LTDA"/>
        <s v="EDUARDO VIEIRA FELICIANO"/>
        <s v="WITTELLOS RESTAURANTE LANCHONETE LTDA"/>
        <s v="MINI MERCADO GRASEL LTDA"/>
        <s v="MINIMERCADO MANOS LTDA"/>
        <s v="MINI MERCADO COELHO LTDA"/>
        <s v="ELIZABETE PAULI JONCK E LUCIANO PAULI LTDA"/>
        <s v="RICARDO VIEIRA THIVES ME"/>
        <s v="N A SILVA COMERCIO DE REVISTAS LTDA"/>
        <s v="PANIFICADORA GOMES LTDA"/>
        <s v="CUCA TESSER LTDA"/>
        <s v="RENATO LUIZ CUNHA FERNANDES"/>
        <s v="SANTISSIMA GULA PANIFICADORA E CONF LTDA"/>
        <s v="LANCHONETE VIEIRA LTDA"/>
        <s v="LEILA AP DE OLIVEIRA PINHEIRO E CIA LTDA"/>
        <s v="VILMAR ROQUE TASCA ME"/>
        <s v="MINIMERCADO ALTERNATIVO LTDA"/>
        <s v="MARCELO ANTONIO IGNACIO"/>
        <s v="MERCADO PAD E CONF NAPOLITANA LTDA"/>
        <s v="PADARIA E MINIMERCADO MORRO DA CRUZ LTDA"/>
        <s v="MERCADO LUSITANO LTDA"/>
        <s v="BRAULIO SILVA"/>
        <s v="TAFONA DE PEDRA CONFEITARIA LTDA"/>
        <s v="PRECOBOM PANIF LANCHONETE E CONF LTDA"/>
        <s v="CARMEM MIRANDA DA SILVA EPP"/>
        <s v="L&amp;L CONFEITARIA LTDA"/>
        <s v="PADARIA CONFEITARIA TRINDADE LTDA"/>
        <s v="LUANA MEDEIROS ME"/>
        <s v="PANIFICADORA SANTA ISABEL LTDA"/>
        <s v="PANIFICADORA E CONF VO FLOR LTDA"/>
        <s v="ANA LUCIA FIGUEIREDO LOPES"/>
        <s v="EMPORIO DA ILHA LTDA"/>
        <s v="PRISCILA FANTINI PEREIRA LTDA"/>
        <s v="ILHABEL DISTR DE LIVROS JORNAIS E REV LTDA"/>
        <s v="L M DA SILVEIRA FILHO"/>
        <s v="VANDERLEI SLAVIERO E CIA LTDA"/>
        <s v="HRAMI COMERCIO DE ALIMENTOS LTDA"/>
        <s v="BARBI E BARBI PANIF CONF E SALGADOS LTDA"/>
        <s v="MUNIR E MORLEI LTDA"/>
        <s v="JEFFERSON FELIPPO JANKOSKI EIRELI"/>
        <s v="MARIA DA PIEDADE SPBERANSKI"/>
        <s v="QUEIROZ C DE DOCES BALAS E BOMBONS LTDA"/>
        <s v="DIOGO MACHADO ULISSES FIGUEIREDO ME"/>
        <s v="SUPERMERCADO SONIC EIRELI"/>
        <s v="MERCEARIA GIOVANI"/>
        <s v="ESTRELA E ECONOMIA MERCADO LTDA"/>
        <s v="ARMAZEM BORGES LTDA"/>
        <s v="PADARIA E CAFE SAO JORGE LTDA"/>
        <s v="CRISTIANE ROSA BOZAN"/>
        <s v="METEORO VIDEO E CONVENIENCIA LTDA ME"/>
        <s v="DAIANA TEREZINHA DONIN"/>
        <s v="FARMACIA SOL DA ILHA LTDA"/>
        <s v="PALADAR ALIM E BEBIDAS LTDA"/>
        <s v="WILSON ALTANIR VIEIRA BORGES ME"/>
        <s v="TANIA GALERA ME"/>
        <s v="BORGES E PERICO PANIFICADORA LTDA"/>
        <s v="SONIA MARIA MAROSTICA ME"/>
        <s v="DEJANDIR CHAVES LIMA"/>
        <s v="MARINO THEISGES LTDA"/>
        <s v="THAYNE DE OLIVEIRA MERCADO ME"/>
        <s v="SYGA VERDE COM VAR DE PROD ALIM EIRELI"/>
        <s v="S I EMPORIO COMERCIO DE ALIMENTOS LTDA"/>
        <s v="RAFAEL BRAGA KANDRIK"/>
        <s v="RS COMERCIO DE PRODUTOS NATURAIS LTDA"/>
        <s v="PANIFICADORA LIVIA LTDA"/>
        <s v="ELIANE SILVA PEREIRA"/>
        <s v="DIONE DA CAS BUENO EIRELI"/>
        <s v="STEPHANI MACHADO RODRIGUES DA SILVA"/>
        <s v="FLORICULTURA PRACA DAS FLORES LTDA"/>
        <s v="WILSON ALTANIR VIEIRA BORGES"/>
        <s v="ADOCE ATACADO E VAR DE BALAS E DOCES LTD"/>
        <s v="PAULO ROGERIO DE OLIVEIRA E SILVA"/>
        <s v="ILHABELA MERCADO EIRELI"/>
        <s v="LORECI DOS SANTOS"/>
        <s v="BRUNA FLORES MATHEUS DA LUZ EIRELI"/>
        <s v="MERCADO ITACO EIRELI"/>
        <s v="RAFAEL RODRIGO DA SILVA"/>
        <s v="ANNAS CAFE PANIFICADORA LTDA"/>
        <s v="MINI MERCADO DO JOAO LTDA"/>
        <s v="VILMAR DELAZARI"/>
        <s v="ZILMA DAS GRACAS FERREIRA"/>
        <s v="AM FRESH MINI MERCADO LTDA"/>
        <s v="ROGERIO LUIZ EITELVEIN EIRELI"/>
        <s v="MARCIA APARECIDA DREYER QUINTEIRO"/>
        <s v="MERCEARIA E LANCHONETE VIEIRA LTDA"/>
        <s v="ARTHUR STRASSBURGER ROVARIS"/>
        <s v="GUSTAVO DAURA DAMASCENO DA SILVA"/>
        <s v="ALEXANDRA APARECIDA DA SILVA"/>
        <s v="MAJESTIC HUB LTDA"/>
        <s v="CDM MARKET LTDA"/>
        <s v="SUZILAINE MORAIS"/>
        <s v="TM ELEKTRON MATERIAIS ELETRICOS LTDA"/>
        <s v="ELISSON TIAGO DE OLIVEIRA BARAO"/>
        <s v="ANA LUCIA DA SILVA ARAUJO"/>
        <s v="VALDEVINO EUGENIO GOMES JUNIOR E CIA LTDA"/>
        <s v="MERCADO SANTOS I - LTDA"/>
        <s v="RAUL BRUNETTO"/>
        <s v="MAKB COMERCIO VAREJISTA LTDA"/>
        <s v="ARIANE BAIFFUS BORGES"/>
        <s v="SABORES E PAES LTDA"/>
        <s v="MERCADO COMPRE FACIL SAMBAQUI LTDA"/>
        <s v="SUPER VIGG LTDA"/>
        <s v="R SOTTILI LTDA"/>
        <s v="DAUANY ROBERTA NASCIMENTO DA SILVA"/>
        <s v="GI PRESENTES LTDA"/>
        <s v="PADARIA E CAFE HERCILIO LUZ LTDA"/>
        <s v="PEDRO JOSE CORREA OROZCO"/>
        <s v="WM ENTRETENIMENTO LTDA"/>
        <s v="PRIME CASA DE CARNES LTDA"/>
        <s v="COMERCIAL DE ALIMENTOS SERPA LTDA"/>
        <s v="L.S. LTDA"/>
        <s v="SURREAL D BOM MERCEARIA LTDA"/>
        <s v="MOURA E SOUSA COMERCIO DE ALIMENTOS LTDA"/>
        <s v="ELISA MARIA DOS SANTOS"/>
        <s v="AGRO SUPERMERCADOS LTDA"/>
        <s v="DC COMERCIO BESEN LTDA"/>
        <s v="CTLA ALIMENTOS LTDA"/>
        <s v="BRUNA SANTOS FERNANDES"/>
        <s v="TAVIANA EXPRESS LTDA"/>
        <s v="MEVI MERCADO LTDA"/>
        <s v="DANIELI PICCINI LTDA"/>
        <s v="SUPERMERCADOS TAVIANA LTDA"/>
        <s v="MATEUS CASA DE CARNES E FIAMBRERIA QUEIJARIA E ACOUGUE LTDA"/>
        <s v="MERCADO COMPRE FACIL PONTA DAS CANAS LTDA"/>
        <s v="RAFAEL JOSE DOS SANTOS"/>
        <s v="ANELISE SILVA"/>
        <s v="ADIR LENOIR COMERCIO GENEROS ALIMENTICIOS LTDA"/>
        <s v="JOSE ALENCAR DE SOUZA 58500391049"/>
        <s v="UNIAO SUPER MARKET LTDA"/>
        <s v="CUCA TESSER LOJA DE CONVENIENCIAS LTDA"/>
        <s v="MINI MERCADO VIEIRA LTDA"/>
        <s v="THAIS HORSTMANN VIEIRA"/>
        <s v="MARCIO ANDREI SILVA"/>
        <s v="LETICIA MARTINS BARROS LTDA"/>
        <s v="GIOVANA SEGOBI DE SOUZA SILVA"/>
        <s v="SABRINA BEATRIZ TRINDADE NOGUEIRA"/>
        <s v="MV PADARIA E MERCADO LTDA"/>
        <s v="ARMAZEM JONY LTDA"/>
        <s v="M E V MINIMERCADO LTDA"/>
        <s v="LUIZ A MAURICIO REVISTARIA LTDA"/>
        <s v="IVONETE MACHADO OLIVEIRA MORAES"/>
        <s v="DANIELA APARECIDA CHAGAS DA SILVA DE SOUZA"/>
        <s v="JULIANO LEITE FURQUIM COMERCIO VAREJISTA"/>
        <s v="PEREIRA COMERCIO EM GERAL LTDA"/>
        <s v="TAO ACAI COMERCIO LTDA"/>
        <s v="EMPORIUM AVILA COMERCIO DE ALIMENTOS E BEBIDAS LTDA"/>
        <s v="BRUNA CAROLINA DA SILVA DE SOUZA"/>
        <s v="ULTRALITHO CENTRO MEDICO LTDA"/>
        <s v="TCFS MERCADO AUTONOMO LTDA"/>
        <s v="DAVI RIBEIRO MACHADO DE MORAES"/>
        <s v="AKM COMERCIO VAREJISTA LTDA"/>
        <s v="PICO COMERCIO DE ALIMENTOS LTDA"/>
        <s v="PIERRI SUPERMERCADOS"/>
        <s v="CELITO COSTA DE LIMA"/>
        <s v="BAR E MERCEARIA VILA NOVA LTDA"/>
        <s v="PRISCILLA DILMA DE SOUSA LTDA"/>
        <s v="MINI MERCADO SALAZAR LTDA"/>
        <s v="IZABEL DAPONT E CIA LTDA"/>
        <s v="MERCOPRAIA COMERCIO DE ALIMENTOS LTDA"/>
        <s v="PEDRO MACHADO O DISTRIBUIDOR"/>
        <s v="HONORATO OSNI MOREIRA E CIA LTDA"/>
        <s v="LC COMERCIO E DISTRIB DE COMBUSTIVEIS LTDA"/>
        <s v="COMERCIAL SCHAIMANN LTDA"/>
        <s v="FLAVIA MARTINS E CIA LTDA"/>
        <s v="MANOEL ALFREDO GASPAR"/>
        <s v="ORLI VIEIRA"/>
        <s v="NEUSA FERNANDES ALVES"/>
        <s v="ARCELINA MARIA ELIAS SEIDEL ME"/>
        <s v="MERCADO FOLSTER E LIMAS LTDA"/>
        <s v="MERCADO DONA BELLA LTDA"/>
        <s v="PEDRO JUCEMAR FLARES ME"/>
        <s v="NILSO MEES"/>
        <s v="WALTER ANTONIO KOESTER ME"/>
        <s v="MARAISA MIOTTO LTDA."/>
        <s v="ITACIR CORREIA ME"/>
        <s v="R T L COMERCIO DE GENEROS ALIM LTDA"/>
        <s v="LUANDREA COME DE GEN ALIM LTDA"/>
        <s v="MERCADO G FREITAS LTDA"/>
        <s v="TABULEIRO SUPERMERCADO LTDA"/>
        <s v="CAMBIRELA CAFE LTDA"/>
        <s v="MERCADO ANTUNES LTDA"/>
        <s v="POSTO DO SONHO COM DE COMBUSTIVEIS LTDA"/>
        <s v="L A COELHO E CIA LTDA"/>
        <s v="MERCADO LARANJEIRAS LTDA"/>
        <s v="PANIFICADORA E CONFEITARIA JUJUPAN LTDA"/>
        <s v="ALECIO KREUCH"/>
        <s v="EDSON MEES"/>
        <s v="COMERCIO DE ALIMENTOS CONSTANCIO LTDA"/>
        <s v="GRAZIELA DOS SANTOS"/>
        <s v="SUPERMERCADO JP LTDA"/>
        <s v="MINIMERCADO ALOMANO LTDA"/>
        <s v="GUIME PAN PANIFICADORA LTDA"/>
        <s v="ALTANIR GERMANO DA SILVA"/>
        <s v="PANIFICADORA SOARES LTDA"/>
        <s v="ROZANI APARECIDA KNAUL"/>
        <s v="PANIFICADORA DOCE VIDA LTDA"/>
        <s v="LINDOLFO MARIO WILL ME"/>
        <s v="LUIZ CARLOS PEREIRA"/>
        <s v="MERCEARIA VAZ LTDA"/>
        <s v="BELLO SUPERMERCADOS 02 LTDA"/>
        <s v="CINTIA MARIA PEREIRA"/>
        <s v="SERGIO PEDRO MENDES"/>
        <s v="VALTER VALDEMIRO SILVEIRA"/>
        <s v="VO INES PANIFICADORA E CONFEITARIA EIRELI"/>
        <s v="ROGERIO MENDES VENANCIO ME"/>
        <s v="FLORICULTURA CHEIRO VERDE LTDA"/>
        <s v="POSTO MACIAMBU LTDA"/>
        <s v="MINI MERCADO MILANI LTDA"/>
        <s v="JUCILMAR JOSE ELI E FILHO SUPERMERCADO LTDA"/>
        <s v="JCM COMERCIO DE FRUTAS E VERDURAS LTDA"/>
        <s v="AMANCIO OCUBO CONFEITARIA E PANIF LTDA"/>
        <s v="S L G COMERCIO DE GEN ALIMENTICIOS LTDA"/>
        <s v="EVELYN KUCI DE OLIVEIRA"/>
        <s v="SILVA BEBIDAS LTDA"/>
        <s v="ANDREZA TERESA ALBINO"/>
        <s v="HELO SUPERMERCADO EIRELI"/>
        <s v="LUCAS MIRANDA"/>
        <s v="MERCEARIA SOUZA LTDA"/>
        <s v="MERCADO DO CLEITON EIRELI"/>
        <s v="MARIA LUISA DA SILVA ME"/>
        <s v="BIANCA HEIDERSCHEIDT ME"/>
        <s v="MARA PUTTKAMMER PRODUTOS SEM GLUTEN LTDA"/>
        <s v="IVONE MARIA DE SOUZA DIAS"/>
        <s v="GISELLI DA SILVEIRA MARQUES ME"/>
        <s v="PALHOCA DISTRIBUIDORA LTDA"/>
        <s v="MARIA ANGELA MARTINS"/>
        <s v="FELIPE SANTOS DE SIMAS"/>
        <s v="ALEXSANDRO DA SILVA CAMPOS"/>
        <s v="ALEXANDRE DA SILVA"/>
        <s v="DEIVID GARCIA"/>
        <s v="MARISA STUPP"/>
        <s v="ANA APARECIDA CANANI"/>
        <s v="LUIZ FERNANDO GASPAR"/>
        <s v="NILTON SAVALAIO"/>
        <s v="COML SANTA CLARA REPRES E DISTRIB EIRELI"/>
        <s v="JHONI GONCALVES"/>
        <s v="JULIANO RIBEIRO"/>
        <s v="EDSON DA SILVA"/>
        <s v="PEIXARIA AZUL LTDA"/>
        <s v="MINI MERCADO S FLORIANO LTDA"/>
        <s v="CLEBER WESSLER"/>
        <s v="TIAGO JUNCKES"/>
        <s v="MAIKONSOEL DA SILVA OLIVEIRA"/>
        <s v="ADILSON ADRIANO DA SILVA"/>
        <s v="M633 COMERCIO DE ALIMENTOS LTDA"/>
        <s v="KERLI GONCALVES PADILHA COMERCIO LTDA"/>
        <s v="JULIANA ALMEIDA EIRELI"/>
        <s v="LUIZ G. RODRIGUES"/>
        <s v="LAERCIO SIMIANO MINIMERCADO LS"/>
        <s v="RAFAEL GUSTAVO STEINBACH LTDA"/>
        <s v="PADARIA E MERCEARIA MARESIA LTDA"/>
        <s v="DM LIMA COMERCIO DE ALIMENTOS LTDA"/>
        <s v="VERDUREIRA GRIGG LTDA"/>
        <s v="CLAUDIA PAES E DOCES LTDA"/>
        <s v="CASA DAS BEBIDAS LTDA"/>
        <s v="HOME MARKET FLORIPA LTDA"/>
        <s v="SUPERMERCADO CARIBE LTDA"/>
        <s v="DOCE PAO PADARIA E CONFEITARIA LTDA"/>
        <s v="MJ COMERCIO DE BEBIDAS LTDA"/>
        <s v="OON COM VAR DE ALIM E REPRES COMERCIAIS"/>
        <s v="MINIMERCADO MACEDO LTDA"/>
        <s v="MERCADO DONNA LTDA"/>
        <s v="MERCEARIA SALVADOR LTDA"/>
        <s v="FAGUNDES ALIMENTOS LTDA"/>
        <s v="MO QUIRIDU CONVENIENCIA LTDA"/>
        <s v="ALFA COMERCIO DE ALIMENTOS LTDA"/>
        <s v="GABRIEL HENRIQUE PETRY"/>
        <s v="FELIPE C DE BRITO"/>
        <s v="NAIR LEICHTVEIS"/>
        <s v="ANDREY ANDERSON PRAZERES"/>
        <s v="ARMAZEM DA BARRA LTDA."/>
        <s v="AVENIDA BEBIDAS E CONVENIENCIA BELA VISTA LTDA"/>
        <s v="BRUNNA BUCCHI ALTAFINI"/>
        <s v="GIOVANA GONCALVES DE OLIVEIRA"/>
        <s v="AMAURI JOAO DE SOUZA NETO"/>
        <s v="CLAUDETE MATEI DOS SANTOS"/>
        <s v="DIVINO CAFE PADARIA E CONFEITARIA LTDA"/>
        <s v="MERCADO PIA PRAIA LTDA"/>
        <s v="SEU ZE BEBIDAS LTDA"/>
        <s v="DOUGLAS JUCICLEIDE AZEVEDO"/>
        <s v="PADARIA PACHECOS LTDA"/>
        <s v="DANIEL DE FARIAS"/>
        <s v="MERCADO JA LTDA"/>
        <s v="MERCADO SCHEIDT LTDA"/>
        <s v="DATUS COMERCIOS LTDA"/>
        <s v="IDEAL SUPERMERCADOS LTDA"/>
        <s v="BELLO SUPERMERCADOS 01 LTDA"/>
        <s v="ADRIANO ANTONIO DOS PASSOS"/>
        <s v="ATACADAO EXPRESS COMERCIO LTDA"/>
        <s v="MERCADO E ACOUGUE ESTEFANI LTDA"/>
        <s v="MERCADO RIO GRANDE LTDA"/>
        <s v="SONI CO MERCADO E PANIFICADORA LTDA"/>
        <s v="SANDRA R. BITTENCOURTE LTDA"/>
        <s v="49.167.925 GUSTAVO DE SOUSA"/>
        <s v="MINI MERCADO MATHEUS LTDA"/>
        <s v="NATUPRESS ELZA LUCCHI LTDA"/>
        <s v="HOT DOG DO ALEMAO LTDA"/>
        <s v="SERGIO MARTINS LTDA"/>
        <s v="MERCADO ARIELA LTDA"/>
        <s v="R E A COMERCIO E SERVICO LTDA"/>
        <s v="LANCHONETE E CAFE MACIAMBU LTDA"/>
        <s v="RUAN NIENCHOTER DA SILVA"/>
        <s v="FABIO CLASEN"/>
        <s v="JOAO VICTOR GONCALVES ELI LTDA"/>
        <s v="FELIPPE DOLIVAR FERNANDES"/>
        <s v="MERCADO CENTRAL FORMIGA LTDA"/>
        <s v="SABOR E ARTES SALGADOS E DOCES LTDA"/>
        <s v="PRBC MERCADOS LTDA"/>
        <s v="GRIGG PADARIA HORTIFRUTI E COMERCIO DE CARNES EM GERAL LTDA"/>
        <s v="DONUTS DA GUARDA LTDA"/>
        <s v="GEOVANE NOGUEIRA LEITE"/>
        <s v="REGINALDO DA SILVEIRA"/>
        <s v="AUTO POSTO PORTAL DA PINHEIRA LTDA"/>
        <s v="FARIAS MERCADO LTDA"/>
        <s v="MERCADO E ACOUGUE POINT LTDA"/>
        <s v="JA ALIMENTOS LTDA"/>
        <s v="JOSE ANTONIO GONCALVES FRANCISCO"/>
        <s v="MERCADO E PADARIA COSTA LTDA"/>
        <s v="CHARIANE DOS SANTOS CASTANHEIRO"/>
        <s v="ANTONIO MARCOS TEIXEIRA DE CARVALHO"/>
        <s v="KAUA LEAL CORNELSEN"/>
        <s v="MERCEARIA E VARIEDADES IVONE DIAS LTDA"/>
        <s v="MERCADO DONA NETE LTDA"/>
        <s v="LUCIANO TADEU VAZ 11332091903"/>
        <s v="MARIA ELENA NUNES"/>
        <s v="SIMAR COMERCIO E REPRESENTACOES COM LTDA"/>
        <s v="MINI MERCADO ANA PAULA LTDA"/>
        <s v="KIEL E ALVES LTDA"/>
        <s v="NOELI ZENAIR VIEIRA BITTENCOURT ME"/>
        <s v="VILSON ADUCI MENDES"/>
        <s v="EDA TEREZINHA LAUREANO"/>
        <s v="MTM PADARIA E CONFEITARIA LTDA"/>
        <s v="ANDREA ALCIRENE PIRES ME"/>
        <s v="COMERCIO DE ALIMENTOS JOTAS LTDA"/>
        <s v="LORI LENE KAPPES NABAR E CIA LTDA"/>
        <s v="KI SOMBRA MINI MERCADO LTDA"/>
        <s v="LAURI MANOEL MARTINS E CIA LTDA"/>
        <s v="ANDRE OTAVIO PEREIRA E CIA LTDA"/>
        <s v="MERCADO M L O EIRELI"/>
        <s v="LAURINDO ANTONIO DE ABREU"/>
        <s v="JULIO CEZAR JAKUBIAK"/>
        <s v="DENI JOSE CORREIA"/>
        <s v="MARCIO JOAO HEERDT EIRELI"/>
        <s v="PANIFICADORA ENGENHO DOS PAES LTDA"/>
        <s v="LAURO BENEDITO DIAS"/>
        <s v="C E S SUPERMERCADOS LTDA"/>
        <s v="FLORI CANTINA LTDA"/>
        <s v="JOEL JORGE"/>
        <s v="SUPER VIGGANIGO LTDA"/>
        <s v="S H MERCEARIA LTDA"/>
        <s v="REJANE DEGANI ME"/>
        <s v="FRANCISCO FERREIRA LOPES JR E CIA LTDA"/>
        <s v="MINI MERCADO MILENE LTDA"/>
        <s v="ALESSANDRO E ANDRE PANIF E CONF LTDA"/>
        <s v="MERCADO ASSUNCAO LTDA"/>
        <s v="GREYCE CARRARO ME"/>
        <s v="PANIFICADORA E MERCADO PEIXOTO LTDA"/>
        <s v="ALTO RIBEIRAO COMERCIO DE ALIMENTOS LTDA"/>
        <s v="SCHMITT E SCHITT MINIMERCADO E ACOUGUE LTDA"/>
        <s v="IVONE MARTINS GASSEN ME"/>
        <s v="ANGELIS AUREA DE SOUZA EIRELI"/>
        <s v="CALLONI E ONZI LTDA"/>
        <s v="AIRTON SATURNINO VIEIRA JUNIOR E CIA LTDA"/>
        <s v="REIS PEREIRA COMERCIO DE ALIMENTOS LTDA"/>
        <s v="STURMER E CARVALHO"/>
        <s v="MINIMERCADO PATRICIO LTDA"/>
        <s v="L LE COMERCIO DE ALIMENTOS LTDA"/>
        <s v="VALDEMAR SCHIESTL ME"/>
        <s v="ELIEL ATAIDE GONSALVES"/>
        <s v="ANDREZA DA COSTA SCHLICHTING ME"/>
        <s v="IRIA MARIA ZAGO BASTOS"/>
        <s v="SANTANA EMBALAGENS E DESCARTAVEIS LTDA"/>
        <s v="TADEU RODRIGUES DE BARROS"/>
        <s v="MERCEARIA BOM PALADAR LTDA"/>
        <s v="FERNANDA FERRAZ COM DE ALIMENTOS LTDA"/>
        <s v="PAES E PAPOS PADARIA E CAFE EIRELI"/>
        <s v="MERCADO E ACOUGUE PONTES EIRELI"/>
        <s v="RAQUEL A PEREIRA"/>
        <s v="ATIVA FESTAS E EMBALAGENS EIRELI"/>
        <s v="CARINE DIAS DOS SANTOS"/>
        <s v="DANIEL LINDOMAR GENEROSA ALIMENTOS"/>
        <s v="SEMPRE MAIS SUPERMERCADOS LTDA"/>
        <s v="PADARIA SANTA PADOKA LTDA"/>
        <s v="BIANCA DE JESUS BASTOS"/>
        <s v="GABRIEL ORLANDO MARTINS"/>
        <s v="NELSON MOURA GOMES"/>
        <s v="PADARIA E RESTAURANTE BELA ILHA EIRELI"/>
        <s v="RODRIGO ALVES FEITOZA"/>
        <s v="JANAINA CRISTINA SCHUTZ"/>
        <s v="PANIFICADORA E CONFEITARIA DONA TITA LTDA"/>
        <s v="INOVE COMERCIOS DE ALIMENTOS EIRELI"/>
        <s v="KRYKA BAZAR EIRELI"/>
        <s v="MARIA ADELAIDE NASCIMENTO SILVA"/>
        <s v="ALEMAO COMERCIO DE ALIMENTOS LTDA"/>
        <s v="HENRIQUE SCHAAB DE ARAUJO"/>
        <s v="KADMIEL KAREM DO NASCIMENTO"/>
        <s v="INAJARA NELI MAGALHAES"/>
        <s v="SUJINHO MAT DE LIMPEZA E UTILIDADES LTDA"/>
        <s v="FABIO DA SILVA CARDOSO"/>
        <s v="CHRISTIAN MELLER DA FONSECA"/>
        <s v="PADARIA E CONFEITARIA RIO TAVARES EIRELI"/>
        <s v="PADARIA E CONFEITARIA LAGOA EIRELI"/>
        <s v="GRACA DE CESTA LTDA"/>
        <s v="MERCADO LAGOA COMERCIO DE ALIMENTOS LTDA"/>
        <s v="GUINLE CONFEITARIA LTDA"/>
        <s v="ANDERSON CARVALHO DA CRUZ"/>
        <s v="N E C MINIMERCADO LTDA"/>
        <s v="PONTO 10 COMERCIO LTDA"/>
        <s v="DI PE COMERCIO DE ALIMENTOS LTDA"/>
        <s v="DAIANE DA ROSA"/>
        <s v="JAQUELINE MACEDO"/>
        <s v="CAIO CESAR DOS SANTOS DIAS"/>
        <s v="SERGIO SILVA DE SOUZA JUNIOR"/>
        <s v="MERCADO CAMPECHE LTDA"/>
        <s v="LUCIANO FAGUNDES"/>
        <s v="PENTA COMERCIO VAREJISTA LTDA"/>
        <s v="PADARIA E MERCEARIA ANGELA SOARES DA SILVA EIRELI"/>
        <s v="VALDEVINO PICININI"/>
        <s v="ALAMBIQUE MODERNO LTDA"/>
        <s v="MERCADO JUNINHO LTDA"/>
        <s v="LANCHES SARABELA LTDA"/>
        <s v="VILMAR ANTUNES DE BARROS JUNIOR"/>
        <s v="FERREIRA ROSA HOME MARKET LTDA"/>
        <s v="R&amp;A COMERCIO LTDA"/>
        <s v="THANIA MARA EHRHARDT MACIEL"/>
        <s v="ADRIANA DE CARVALHO"/>
        <s v="MERCADO 3 IRMAOS LTDA"/>
        <s v="MERCADO TATACO LTDA"/>
        <s v="FORTALEZA CONVENIENCIA LTDA"/>
        <s v="THAIS FERNANDA GOMEZ ROSANO LTDA"/>
        <s v="MERCADO E ACOUGUE JULIA BULHOES LTDA"/>
        <s v="AG MERCADOS LTDA"/>
        <s v="NICOLAS ALLEM DA CRUZ LTDA"/>
        <s v="MHC PADARIA E CAFE LTDA"/>
        <s v="HMB MAEVA LTDA"/>
        <s v="ELIANE CAIMI PEDROSO RAJEWSKI"/>
        <s v="MERCADO FCF LTDA"/>
        <s v="GOULART BEBIDAS LTDA"/>
        <s v="MERCADO ELOHIN LTDA"/>
        <s v="MERCADO RIVER 7 LTDA"/>
        <s v="ARMAZEM CASA ROSA ACESSORIOS PARA CONSTRUCAO LTDA"/>
        <s v="EMPORIO FAROL LTDA"/>
        <s v="INFINITY FLORICULTURA E DECORACOES LTDA"/>
        <s v="MERCADO EXPRESS GUGA RIBEIRAO LTDA"/>
        <s v="ANDRE LUIZ MARQUES LTDA"/>
        <s v="BRUNA TAINA DA SILVA DRUSIAN"/>
        <s v="YASMIM SANTOS GARCIA"/>
        <s v="ARMAZEM GRAMAL LTDA"/>
        <s v="HARIEL COMERCIO DE PRESENTES E BRINQUEDOS LTDA"/>
        <s v="ARTHUR RARITON ALBANO"/>
        <s v="MERCADO BIAZOLI LTDA"/>
        <s v="N. C. B. DE MEDEIROS LTDA"/>
        <s v="BIANKA BULHOES COMERCIO VAREJISTA DE ALIMENTOS LTDA"/>
        <s v="VO DILOCA GASTRO BAR LTDA"/>
        <s v="JESSICA EDUARDA MARQUES"/>
        <s v="ANGELLO FELIPE BUENO"/>
        <s v="LARISSA DE LIMA PINTO"/>
        <s v="MERCADO EMPORIO ZALUI LTDA"/>
        <s v="MERCADO D PAIVA LTDA"/>
        <s v="ALAMBIQUE MODERNO EXPRESS LTDA"/>
        <s v="DDJ MINIMERCADO LTDA"/>
        <s v="RITEX CONVENIENCIA E TABACARIA LTDA"/>
        <s v="FABIO MELO"/>
        <s v="ARMAZEM FILOMENO LTDA"/>
        <s v="ATACADAO DOS DESCARTAVEIS LTDA"/>
        <s v="LUCIANE FRANCIELE DE MELLO E CIA LTDA"/>
        <s v="LAURI DANIEL MARTINS PADARIA LTDA"/>
        <s v="JAQUELINE BOBSIN DE AZEVEDO LTDA"/>
        <s v="ENZO COMERCIO DE ALIMENTOS LTDA"/>
        <s v="DIRETO DO CAMPO ALIMENTOS LTDA"/>
        <s v="RODRIGO SCHAAB"/>
        <s v="CASA AMA LTDA"/>
        <s v="COMERCIO DE ALIMENTOS ILHA DA MAGIA LTDA"/>
        <s v="LIA TOSS EMPORIUM ORGANICO E NATURAL LTDA"/>
        <s v="MERCADO LANDINHO LTDA"/>
        <s v="MOINHO COMERCIO DE REFEICOES EIRELI"/>
        <s v="RESTAURANTE TIA NNES LTDA"/>
        <s v="LANCHONETE LINS LTDA"/>
        <s v="OSMAR JOSE DE SOUZA"/>
        <s v="SWEETLANDIA COM DE BALAS E DOCES LTDA"/>
        <s v="H BRUGGEMANN E CIA LTDA"/>
        <s v="AUTO POSTO SANTO AMARO DA IMPER LTDA"/>
        <s v="MARQUINHO COMBUSTIVEIS E TRANSPORTE LTDA"/>
        <s v="RESTAURANTE E CONFEITARIA MARRAKECH LTDA"/>
        <s v="BARBOSA COMERCIO DE REVISTAS LTDA"/>
        <s v="JOSE MARTINS"/>
        <s v="AUTO BIGUACU COM DE DERIV DE PETROLEO LTDA"/>
        <s v="ALTAMIR ZIMMERMANN EPP"/>
        <s v="AUTO POSTO PRAIANOS LTDA"/>
        <s v="AUTO POSTO THIAGO LTDA"/>
        <s v="CODEPE COM DERIVADOS DE PETROLEO AVILA"/>
        <s v="AMA COMERCIO DE COMBUSTIVEL LTDA"/>
        <s v="BIJUS BAR E RESTAURANTE LANCHONETE LTDA"/>
        <s v="MAXIMO COMERCIO DE COMBUSTIVEIS LTDA"/>
        <s v="NICO COMERCIO DE COMBUSTIVEIS LTDA"/>
        <s v="AUTO POSTO PUEL LTDA"/>
        <s v="PETROS TECNOLOGIA EM COMB E LUBRIF LTDA"/>
        <s v="MARQUINHO COMBUSTIVEIS E SERVICOS LTDA"/>
        <s v="POSTO SAO LEOPOLDO LTDA"/>
        <s v="AUTO POSTO ARAQUARI LTDA"/>
        <s v="AUTO POSTO NIENKOTTER LTDA"/>
        <s v="COMERCIO DE COMB E LUBRIFICANTES STA MONICA LTDA"/>
        <s v="MIRINHO AUTO POSTO LTDA"/>
        <s v="AUTO POSTO BALNEARIO LTDA"/>
        <s v="AUTO POSTO TALISMA LTDA"/>
        <s v="AUTO POSTO HAMES LTDA"/>
        <s v="AUTO POSTO VIADUTO LTDA"/>
        <s v="ELTON BATISTA DAMIAN ROCHA"/>
        <s v="POSTO AVENIDA DAS TORRES LTDA"/>
        <s v="NAMU RESTAURANTE LTDA"/>
        <s v="POSTO DE COMBUSTIVEIS FAROL DA ILHA LTDA"/>
        <s v="MERCEARIA ORI LTDA"/>
        <s v="POSTO ELDORADO LTDA"/>
        <s v="MIRIAM DA SILVA"/>
        <s v="AC COMERCIO DE COMBUSTIVEIS LTDA"/>
        <s v="HERIBERTO HULSE COM DE COMBUSTIVEIS LTDA"/>
        <s v="MARIA ELIANE PAULI SCHMITZ"/>
        <s v="POSTO BARREIROS LTDA"/>
        <s v="RESTAURANTE E MINIMERCADO VANDRESEN LTDA"/>
        <s v="AUTO POSTO SERTAO LTDA"/>
        <s v="LANCHONETE 7 DE SETEMBRO LTDA"/>
        <s v="AGROCOMERCIAL BECKER LTDA"/>
        <s v="AUTO POSTO ATENAS EIRELI"/>
        <s v="AUTO POSTO AVENIDA CENTRAL LTDA"/>
        <s v="RABUSKE RESTAURANTE E CAFE LTDA"/>
        <s v="SHARK COMERCIO DE COMBUSTIVEIS LTDA"/>
        <s v="POSTO NOVA PALHOCA LTDA"/>
        <s v="WS COMERCIO DE COMBUSTIVEIS LTDA"/>
        <s v="DUAS IRMAS LANCHES LTDA"/>
        <s v="PIT STOP COMERCIO DE COMBUSTIVEIS LTDA"/>
        <s v="MANEZINHO COMERCIO DE COMBUSTIVEIS LTDA"/>
        <s v="EDSON ROBERTO NUNES SEVERGNINI EPP"/>
        <s v="ARIRIU COM E COMBUSTIVEIS LTDA"/>
        <s v="OZILDO FARIAS DE QUADROS LTDA"/>
        <s v="JENSEN ORGANIZACOES FARMACEUTICAS LTDA"/>
        <s v="AUTO POSTO ULY LTDA"/>
        <s v="BIANCA WULHINEK JOSE DE SOUZA"/>
        <s v="AUTO POSTO LEAL LTDA"/>
        <s v="AUTO POSTO BOM VIVER COM DE COMB EIRELI"/>
        <s v="COM DE COMB E LUBRIF QUATRO ILHAS LTDA"/>
        <s v="LOJA AVIAO COM DE COMB IMP E EXP DE ART P PRES EIRELI"/>
        <s v="AJBN COMBUSTIVEIS LTDA"/>
        <s v="SAO JORGE COMERCIO DE COMBUSTIVEIS LTDA"/>
        <s v="POSTOS MERIGO LTDA"/>
        <s v="LYANA DOS SANTOS"/>
        <s v="VIVIANE KARINE DE ALMEIDA"/>
        <s v="ROTA DO SOL COM DE COMBUSTIVEIS EIRELI"/>
        <s v="AUTO POSTO PEDRA BRANCA EIRELI"/>
        <s v="PERRONE MARQUES PRESTADORA DE SERV LTDA"/>
        <s v="CASLEHR MERCADO E REPRES COML LTDA"/>
        <s v="MARISA APARECIDA DA SILVA NUNES"/>
        <s v="LF GASTRONOMIA E CAFE LTDA"/>
        <s v="BOTANICO COM DE COMB E CONVENIENCIA LTDA"/>
        <s v="NILSON BENTO DE SOUZA"/>
        <s v="VIP COMBUSTIVEIS LTDA"/>
        <s v="POSTO MAR DAS PEDRAS LTDA"/>
        <s v="MAX PETROL COMERCIO DE COMBUSTIVEIS LTDA"/>
        <s v="GDI COMERCIO DE COMBUSTIVEIS LTDA"/>
        <s v="AUTO POSTO MAIS LTDA"/>
        <s v="JAQUELINE MAXIMIANO"/>
        <s v="SANTOS COMERCIO DE COMBUSTIVEIS LTDA"/>
        <s v="POSTO BRASOL COM DE COMBUSTIVEIS LTDA"/>
        <s v="LANCHONETE ELMO LTDA"/>
        <s v="AUTO POSTO PORTAL DE SANTO AMARO LTDA"/>
        <s v="AUTO POSTO NOVO TEMPO LTDA"/>
        <s v="REST ZOOM RESTAURANTE LTDA"/>
        <s v="LANCHONETE E CHURRASCARIA MORRO DOS CAVA"/>
        <s v="POSTO PONTA DE BAIXO COM DE COMB LTDA"/>
        <s v="FAST COMERCIO DE COMBUSTIVEIS LTDA"/>
        <s v="BEST COMERCIO DE COMBUSTIVEIS LTDA"/>
        <s v="POSTO BRAVOA LTDA"/>
        <s v="MARIA CAROLINA DA SILVEIRA"/>
        <s v="ARENA IBIZA COMERCIO E GASTRONOMIA LTDA"/>
        <s v="POSTO VIP ANTONIO CARLOS LTDA"/>
        <s v="AUTO POSTO TOPAZIO LTDA"/>
        <s v="AUTO POSTO ARBE LTDA"/>
        <s v="POSTO RIO CAVEIRAS LTDA"/>
        <s v="REDE DE POSTOS APOLO LTDA"/>
        <s v="POSTO SONHO MEU LTDA"/>
        <s v="CAMILA VERONICA MARCELINO"/>
        <s v="POSTO ELZA LUCCHI LTDA"/>
        <s v="AUTO POSTO VALE VERDE LTDA"/>
        <s v="RESTAURANTE PONTO LIGHT LTDA"/>
        <s v="POSTO BEIRA RIO LTDA"/>
        <s v="MAGIA COMERCIAL DE FLORES LTDA"/>
        <s v="AUTO POSTO LLX LTDA"/>
        <s v="COMERCIO DE COMBUSTIVEL AC LTDA"/>
        <s v="MADRI COMBUSTIVEIS E SERVICOS LTDA"/>
        <s v="COMERCIO DE ALIMENTOS SOARES ALMEIDA LTDA"/>
        <s v="JEFERSON DA SILVA LIMA"/>
        <s v="AUTO POSTO ROCADO LTDA"/>
        <s v="FLORICULTURA BECKER LTDA"/>
        <s v="POSTO VR PETRO LTDA"/>
        <s v="AUTO POSTO PAIS DE GALES LTDA"/>
        <s v="POSTO PRADO LTDA"/>
        <s v="GAPO COMERCIO DE ALIMENTOS LTDA"/>
        <s v="PAGO COMERCIO DE ALIMENTOS LTDA"/>
        <s v="TL BAR E RESTAURANTE LTDA"/>
        <s v="MAFE COMERCIO DE ALIMENTOS LTDA"/>
        <s v="SIGMA COMERCIO DE COMBUSTIVEIS LTDA"/>
        <s v="AUTO POSTO ZUNINO LTDA"/>
        <s v="DANIEL MANOEL CONSTANTE"/>
        <s v="GOPA COMERCIO DE ALIMENTOS LTDA"/>
        <s v="AUTO POSTO GAS MAIS LTDA"/>
        <s v="CAFE DOS LAGOS LTDA"/>
        <s v="POSTO ARIRIU LTDA"/>
        <s v="SULMED COMERCIO VAREJISTA DE MEDICAMENTOS LTDA"/>
        <s v="JANA COMERCIO DE MEDICAMENTOS LTDA"/>
        <s v="LE.O. CENTRAL COMERCIO DE VARIEDADES LTDA"/>
        <s v="REVISTARIA E TABACARIA FRED LTDA"/>
        <s v="FARMACIA GS LTDA"/>
        <s v="CRUZ BEBIDAS E CONVENIENCIA LTDA"/>
        <s v="POSTO PINHEIRA LTDA"/>
        <s v="MILLA PANIFICADORA LTDA"/>
        <s v="POSTO FLORESTA LTDA"/>
        <s v="VO CUCA LTDA"/>
        <s v="SEU CAETANO RESTAURANTE LTDA"/>
        <s v="KC COMERCIO DE ALIMENTOS LTDA"/>
        <s v="CONVENIENCIA POSTO AMPESSAN LTDA"/>
        <s v="ROSALINA CELIA CARVALHO DE FRAGA LTDA"/>
        <s v="2R COMERCIO DE COMBUSTIVEIS LTDA"/>
        <s v="JOICE DA SILVA"/>
        <s v="AUTO POSTO JOIA LTDA"/>
        <s v="RESTAURANTE B.C. LTDA"/>
        <s v="GDI COMERCIO DE COMBUSTIVEIS 4 LTDA"/>
        <s v="AUTO POSTO VN LTDA"/>
        <s v="FEMA COMERCIO DE ALIMENTOS LTDA"/>
        <s v="BOSQUE COMERCIO DE COMBUSTIVEIS LTDA"/>
        <s v="AUTO POSTO MORRETES LTDA"/>
        <s v="POSTO CENIRO LTDA"/>
        <s v="SAO JOSE IDIOMAS E LIVROS LTDA"/>
        <s v="AUTO POSTO GM10 LTDA"/>
        <s v="AUTO POSTO JT LTDA"/>
        <s v="POSTO DI NAPOLI LTDA"/>
        <s v="P2 CONVENIENCIA ABASTECE LTDA"/>
        <s v="MINI MERCADO CAPOEIRAS LTDA"/>
        <s v="COPAL ALIMENTOS LTDA"/>
        <s v="PANIFICADORA JULIANA LTDA"/>
        <s v="MINI MERCADO DUOMANOS LTDA"/>
        <s v="BIG PAN PADARIA E CONVENIENCIAS LTDA"/>
        <s v="PEDRO LEALDINO DA SILVEIRA ME"/>
        <s v="JOSE BENJAMIN MARQUES E CIA LTDA"/>
        <s v="XANDOCA ARTIGOS DE FESTAS LTDA"/>
        <s v="MERCADO VALEDI LTDA"/>
        <s v="MINI MERCADO PITANGA LTDA"/>
        <s v="GILBERTO JOAO DE SOUZA EPP"/>
        <s v="AMARILDO FRANCISCO MACHADO"/>
        <s v="PANIFICADORA LEAL LTDA"/>
        <s v="MINI MERCADO MJ LTDA"/>
        <s v="COMERCIO DE FRUTAS H PAULI LTDA"/>
        <s v="JONAS JOSE SCHMITZ"/>
        <s v="MINI MERCADO E ACOUGUE GUESSER LTDA"/>
        <s v="ARACY PANIFICADORA LANCH E CONF LTDA"/>
        <s v="PADARIA CONFEITARIA E MERCEARIA TEMA LTDA"/>
        <s v="SJS COMERCIO DE ALIMENTOS LTDA"/>
        <s v="B BRASIL PROD DE LIMPEZA E DESCARTAVEIS LTDA"/>
        <s v="ENGENHO DE PAO LTDA"/>
        <s v="PANIFICADORA E MERCEARIA IRMAOS ROSA LTDA"/>
        <s v="LUDVIG COM DE ALIMENTOS LTDA"/>
        <s v="IRINEU MANOEL DA LUZ ME"/>
        <s v="MERCADO DOIS PRIMOS LTDA"/>
        <s v="DOCE VIDA COM DE BALAS E CHOCOLATES LTDA"/>
        <s v="PANIF E CONF PADRE ROMA LTDA"/>
        <s v="DYONATA REBELO SOARES ME"/>
        <s v="PADARIA E CONFEITARIA DEMARCHI LTDA"/>
        <s v="MURILO SCHMITT ME"/>
        <s v="GOEDERT LTDA"/>
        <s v="IVETE SALETE ZANOTELLI AMBROSIO ME"/>
        <s v="PANIFICADORA E MERCEARIA ISAURA LTDA"/>
        <s v="COMERCIAL PIRA PRESENTES LTDA"/>
        <s v="JOAO JORGE BATISTA FILHO ME"/>
        <s v="JOSE KUSTER ME"/>
        <s v="ML PANIFICADORA LTDA"/>
        <s v="PANIFICADORA E CONFEITARIA MARCIPAN LTDA"/>
        <s v="PANIFICADORA NOSSA SENHORA DO ROSARIO LTDA"/>
        <s v="MINI MERCADO FRUTI PITANGA LTDA"/>
        <s v="MARQUES COMERCIO DE ALIMENTOS LTDA"/>
        <s v="COM CATARINENSE DE ARMARINHO EM GERAL"/>
        <s v="TEKPEL LTDA"/>
        <s v="MINIMERCADO FRONZA LTDA"/>
        <s v="PANIFICADORA E CONF SANTOS SARAIVA LTDA"/>
        <s v="DEBORA BERNARDO LOPES LTDA"/>
        <s v="MINI MERCADO GAYEGO LTDA"/>
        <s v="BASSANI COMERCIO DE PROD ALIMENTICIOS LTDA"/>
        <s v="LUDWIG ARTIGOS PARA FESTAS LTDA"/>
        <s v="JOSUE ALIPIO DA SILVA"/>
        <s v="PAULO CESAR CARDOSO ME"/>
        <s v="PADARIA E CONFEITARIA BOLSONELLO LTDA"/>
        <s v="LL BEAN RESTAURANTE EIRELI"/>
        <s v="ABRAAO MIX COMERCIAL EIRELI"/>
        <s v="ZENAIDE DUARTE SILVA MACHADO"/>
        <s v="MERCADO RIOSULENSE EIRELI"/>
        <s v="CENTER LIMP PROD DE LIMP E DESCARTAVEIS LTDA"/>
        <s v="COMERCIAL VITORIA DE ARMARINHOS LTDA"/>
        <s v="ROSIANI DA SILVA VARELA"/>
        <s v="CELSO ANTONIO MORES"/>
        <s v="COELHO MERCEARIA E PADARIA LTDA"/>
        <s v="PANIFICADORA LOCA LTDA"/>
        <s v="PADARIA E CONFEITARIA REI ARTHUR LTDA"/>
        <s v="ILMA FERREIRA DA SILVA"/>
        <s v="PEDRO ANTONIO DE SOUZA MERCEARIA"/>
        <s v="CAMILA CAMPOS MIGUEL"/>
        <s v="NOEL VIEIRA SUPERMERCADO EIRELI"/>
        <s v="JESSICA CAROLINE VIEIRA"/>
        <s v="JULIANA TERESINHA DE SOUZA"/>
        <s v="ESQUINA DO PAO PADARIA E CONFEITARIA LTDA"/>
        <s v="ACAI VAREJISTA PRODUTOS NATURAIS EIRELI"/>
        <s v="RVM ALIMENTOS LTDA"/>
        <s v="LOCALL MART COM VAR DE GEN ALIM EIRELI"/>
        <s v="PIT STOP FLORIPA CONV E ESTACIONAMENTO"/>
        <s v="HERCILIO DA SILVEIRA SANTOS"/>
        <s v="MERCADO GUGA EXPRESS KOBRASOL EIRELI"/>
        <s v="NATURACOM PROD NATURAIS E COSM LTDA"/>
        <s v="MERCADO URUGUAIA LTDA"/>
        <s v="SILVANO MANOEL DA LUZ"/>
        <s v="OLAVO JOAQUIM GODINHO FILHO"/>
        <s v="BAR DO BEH LTDA"/>
        <s v="FLORIPA MALL CONVENIENCIAS LTDA"/>
        <s v="LUCIANI BERNARDINI"/>
        <s v="RUDNEI VITORINO SCHMIDT"/>
        <s v="MERCADO DE HORTIFRUTI E ACOUGUE FLORIPA LTDA"/>
        <s v="VANDERLEIA ELISANGELA ANTUNES"/>
        <s v="SACOLAO VERDE MAR E PAPELARIA LTDA"/>
        <s v="GUSTAVO DE FRANCA TRUPEL"/>
        <s v="MOKKA EMPORIUM PADARIA E CAFETERIA EIRELI"/>
        <s v="CENTRAL DE BEBIDAS E CONVENIENCIA JM LTDA"/>
        <s v="MAKYZUWELL ALEXANDRE VASQUES BRUM"/>
        <s v="KELLY GOULART"/>
        <s v="TO GO CONVENIENCIAS E MERCEARIA LTDA"/>
        <s v="MINIMERCADO SILVA E KNOBLAUCH LTDA"/>
        <s v="DC COMERCIO DE BALAS E CHOCOLATES LTDA"/>
        <s v="FLORICULTURA TALISMA EIRELI"/>
        <s v="CARLOS AUGUSTO FAGUNDES"/>
        <s v="PANIFICADORA E CONFEITARIA CONTINENTE LTDA"/>
        <s v="LUCIANO FERNANDES MINI MERCADO"/>
        <s v="LUIZ BARBEARIA LTDA"/>
        <s v="LIONARA VIEIRA MATIAS"/>
        <s v="BIPOU ALIMENTOS LTDA"/>
        <s v="ANDERSON ANTUNES LINO"/>
        <s v="MERCADO E ACOUGUE ANDRADE LTDA"/>
        <s v="JOSIANE CAMPOS SANTOS"/>
        <s v="ITAMAR DA SILVA"/>
        <s v="MERCADO MARQUES EXPRESS LTDA"/>
        <s v="MERCADO SERGINHO PADARIA E LANCHONETE LTDA"/>
        <s v="PADARIA JUCIANE PEDRON LTDA"/>
        <s v="CONTAINER BURGER GRILL LTDA"/>
        <s v="NATALIA GONCALVES"/>
        <s v="VINAMEL PRODUTOS DE LIMPEZA LTDA"/>
        <s v="SUPERMERCADO BOM VIZINHO LTDA"/>
        <s v="PADARIA BOCASSO S LTDA"/>
        <s v="MERKATU MERCADO AUTONOMO  LTDA"/>
        <s v="PANIFICADORA VO ZULMA LTDA"/>
        <s v="MACHADO COM. DE ALIMENTOS LTDA"/>
        <s v="PRIME SMOKING LTDA"/>
        <s v="B BRASIL SUL PRODUTOS DE LIMPEZA LTDA"/>
        <s v="FRUTEIRA GILLI COMERCIO DE ALIMENTOS LTDA"/>
        <s v="CANDY LOVERS DOCES, CHOCOLATES E IMPORTADOS LTDA"/>
        <s v="FRANCIELI VENTURA"/>
        <s v="JOSE OSCAR FRUTUOSO JUNIOR"/>
        <s v="DE COL COMERCIO DE PRODUTOS LTDA"/>
        <s v="RITA DE CASSIA SCHLICHTING"/>
        <s v="MERCADO DA FAMILIA PRODUTOS NATURAIS LTDA"/>
        <s v="LBM JACQUES LTDA"/>
        <s v="SALESIO VIEIRA HORTIFRUTI LTDA"/>
        <s v="JC COMERCIO PRODUTOS ALIMENTICIOS LTDA"/>
        <s v="CASA FORTE GULA COMERCIO DE ALIMENTOS LTDA"/>
        <s v="MERCEARIA MIGUEL LTDA"/>
        <s v="BRUNA CAROLINE DA SILVA"/>
        <s v="HANDIARA LEANDRA DE ARAUJO"/>
        <s v="SUPER PRAIA COMPRIDA COMERCIO DE ALIMENTOS LTDA"/>
        <s v="A.S. COMERCIO DE PRODUTOS LTDA."/>
        <s v="MARIAS PADARIA CONFEITARIA E RESTAURANTE LTDA"/>
        <s v="KS CENTER MIX LTDA"/>
        <s v="MERCADO PEDROSA LTDA"/>
        <s v="HASCKEL DISTRIBUIDORA LTDA"/>
        <s v="B BRASIL PR PRODUTOS DE LIMPEZA E DESCARTAVEIS LTDA"/>
        <s v="VILSONIR DE FARIAS"/>
        <s v="SILVA E SILVA ARMAZEM LTDA"/>
        <s v="JAIR COELHO"/>
        <s v="AMAZONIA NATIVA COMERCIO DE ALIMENTOS LTDA"/>
        <s v="DALBOSCO MARKET LTDA"/>
        <s v="64872308 KARINE DE OLIVEIRA"/>
        <s v="EMPORIO NH MERCADO EXPRESS LTDA"/>
        <s v="MERCEARIA DUARTE LTDA"/>
        <s v="ESPACO PADARIA E CAFE LTDA"/>
        <s v="JR RESTAURANTES LTDA"/>
        <s v="TEKPEL CLEAN COMERCIO DE PAPEIS LTDA"/>
        <s v="GUSTAVO FAGUNDES MIGLIOLI"/>
        <s v="PADARIA E CONFEITARIA BELLA BRASIL LTDA"/>
        <s v="ALINNE TAIS AMARAL"/>
        <s v="59886337 GREGORI VINICIUS DA SILVA DOS SANTOS"/>
        <s v="HIPOLITO TOMAZ DE OLIVEIRA ME"/>
        <s v="JANICE NORMA DA SILVA"/>
        <s v="MANOEL ANASTACIO DOS SANTOS FILHO"/>
        <s v="INEIDE ROSICLER SCHWANTES ME"/>
        <s v="MINIMERCADO EVA LTDA"/>
        <s v="COMERCIAL DE GENEROS ALIMENT ASSIS LTDA"/>
        <s v="AGUEDA DE FATIMA BORTOLOTTI SILVA ME"/>
        <s v="VALDORI SOUZA DA SILVA"/>
        <s v="ARMAZEM SANTOS LTDA"/>
        <s v="PADARIA E CONFEITARIA ESTRELA LTDA"/>
        <s v="MERCADO J E C PINHO LTDA"/>
        <s v="COELHO COM E DISTRIB DE ALIMENTOS LTDA"/>
        <s v="MERCADO PARADOR DA ILHA LTDA"/>
        <s v="MINI MERCADO LEOBERTO LTDA"/>
        <s v="RUBEM TARCISIO BARBIERI ME"/>
        <s v="CLAUDIA KUHN MANES E CIA LTDA"/>
        <s v="MINI MERCADO BADO LTDA"/>
        <s v="ALINE LEHMKUHL"/>
        <s v="COMERCIAL MAX MATERIAIS DE CONSTRUCAO LTDA"/>
        <s v="BM MINIMERCADO E SORVETERIA LTDA"/>
        <s v="SUPER RIO LTDA"/>
        <s v="DOUGLAS MARTINS BAIERLE"/>
        <s v="EDSON DE LIMA"/>
        <s v="AP DA SILVA"/>
        <s v="PAULI HORTIFRUTI LTDA"/>
        <s v="RENATO MONTEIRO COTUTINHO ME"/>
        <s v="SUPER MM MERCADO LTDA"/>
        <s v="SUPERMERCADO DOS TUBAROES LTDA"/>
        <s v="ROSILDA HAUBRICHT"/>
        <s v="MERCADO ORIGINAL LTDA"/>
        <s v="MINIMERCADO ALESSANDRA LIMA EIRELI"/>
        <s v="HIAGO INACIO MARCELINO"/>
        <s v="SUPERMERCADO SERRA E MAR LTDA"/>
        <s v="GHP PRODUTOS ALIMENTICIOS"/>
        <s v="ILHA CAFE LTDA"/>
        <s v="CASA DE CARNES KCHURRASCO EIRELI"/>
        <s v="MINI MERCADO SUPERNORTE LTDA"/>
        <s v="MERCADO SCHNEIDER LTDA"/>
        <s v="MINIMERCADOS CASA DAS BEBIDAS EIRELI"/>
        <s v="VILSON SOARES COM DE ALIMENTOS EIRELI"/>
        <s v="PANIFICADORA E CONFEIT SCHNEIDER EIRELI"/>
        <s v="MMR COMERCIO DE EMBALAGENS E ALIMENTOS L"/>
        <s v="ROGERIO LUIS MARMOR"/>
        <s v="ZINGA MERCADO LTDA"/>
        <s v="ATOMO MINIMERCADO EIRELI"/>
        <s v="ABREU E ANDRADE COMERCIO DE REVISTAS LTDA"/>
        <s v="JUNIOR FERNANDO DA SILVA RIZZO"/>
        <s v="DISANTOS DISTRIBUIDORA DE ALIMENTOS LTDA"/>
        <s v="SUELLEN LUCAS GONCALVES"/>
        <s v="JULIANE RIBEIRO DE MELO COSTA"/>
        <s v="PAULO ROBERTO BAZILIO"/>
        <s v="MINIMERCADO MUNDO BEBIDAS LTDA"/>
        <s v="KERBER PRODUTOS NATURAIS EIRELI"/>
        <s v="HELTON JOSE VIEIRA EIRELI"/>
        <s v="JU PADARIA E CONFEITARIA EIRELI"/>
        <s v="JOSE CARLOS ZENNI"/>
        <s v="DELYCACAU CESTAS DE CAFE DA MANHA LTDA"/>
        <s v="MARCIO LUIZ FERNANDES"/>
        <s v="FEITO A MAO CASA DE MASSAS LTDA"/>
        <s v="JACSON MINOZZO"/>
        <s v="PATRICIA ROSA DA SILVA SUPERMERCADO"/>
        <s v="PORTAL MATERIAIS ELETRICOS EIRELI"/>
        <s v="SIMONE MONTEIRO"/>
        <s v="CARLA GROFF"/>
        <s v="MERCADO DO MINGA LTDA"/>
        <s v="ELAINE E VEIGA MINI MERCADO E CONVE LTDA"/>
        <s v="CLAUDETE APARECIDA SOARES DA SILVA"/>
        <s v="SACOLAO CACHOEIRA LTDA"/>
        <s v="L V PANIFICADORA LTDA"/>
        <s v="E LIRIA PADARIA E MERCEARIA LTDA"/>
        <s v="DEJAVU BEER RV COM DE BEBIDAS E ALIM LTDA"/>
        <s v="MERCADO MODESTO LTDA"/>
        <s v="ILHA CLEAN PRODUTOS DE LIMPEZA LTDA"/>
        <s v="ENRIQUE MARIO BIANCO"/>
        <s v="DEJAVU BEER JM COM DE TABACARIA BEBIDAS E ALIM LTDA"/>
        <s v="DARIO MAXIMILIANO MARTINEZ FIGUEIRA"/>
        <s v="JORGE LUIZ PICCOLI JUNIOR LTDA"/>
        <s v="MERCADO SUPER LUA NOVA LTDA"/>
        <s v="MINI MERCADO JP LTDA"/>
        <s v="GUEDES MERCADO E CONVENIENCIA LTDA"/>
        <s v="MERCADO E SACOLAO BEVITHE LTDA"/>
        <s v="NBLANCO MERCADO LTDA"/>
        <s v="KORA COMERCIO DE ALIMENTOS LTDA"/>
        <s v="SACOLAO E MERCADO CASA NOVA LTDA"/>
        <s v="SONIA BOLZAN DUART"/>
        <s v="CLAUDIA VALERIA SILVA RIBEIRO LTDA"/>
        <s v="PANIFICADORA NEIVA LTDA"/>
        <s v="VANESSA DOS SANTOS GONCALVES DA ROSA 00637196066"/>
        <s v="TATIANE BORDINI GOMES"/>
        <s v="FLORICULTURA HELENA II LTDA"/>
        <s v="MERCADO FERREIRA INGLESES LTDA"/>
        <s v="DALBOSCO MERCADO LTDA"/>
        <s v="ROSANE SZMOLDA NIERO"/>
        <s v="TATIANI E LUIZ II LTDA"/>
        <s v="TATIANI E LUIZ LTDA"/>
        <s v="DEJAVU BEER JG LTDA"/>
        <s v="FLORICULTURA CANASVIEIRAS LTDA"/>
        <s v="HORA CERTA MERCEARIA E DISTRIBUIDORA LTDA"/>
        <s v="PADARIA E CONFEITARIA CANTO DO PAO LTDA"/>
        <s v="DECORO ARTIGOS PARA FESTAS LTDA"/>
        <s v="AGRO TROPICAL LTDA"/>
        <s v="MERCADO LEANDRO AMARAL LTDA"/>
        <s v="INGLESES COMERCIO DE EMBALAGENS LTDA"/>
        <s v="KEILA THUANY NEUHAUS"/>
        <s v="DALBOSCO BEMBOM LTDA"/>
        <s v="INES ZAVASTZKI"/>
        <s v="RODRIGO HENRIQUE SCHITTLER HENGEMUHLE LTDA"/>
        <s v="SUPER RED PARK LTDA"/>
        <s v="MARLODEJAVU SANTINHO COMERCIO DE BEBIDAS E ALIMENTOS LTDA"/>
        <s v="CRG COMERCIO DE BEBIDAS E ALIMENTOS LTDA"/>
        <s v="MERCADO ARMAZEM DA CACHOEIRA LTDA"/>
        <s v="MERCADO ILHA BELA LTDA"/>
        <s v="DAIANE REGINA PEREIRA"/>
        <s v="MERCADO SHAKA RIO VERMELHO LTDA"/>
        <s v="DISTRIBUIDORA ALO MADRUGA LTDA"/>
        <s v="BUTIQUE DO QUEIJO LTDA"/>
        <s v="SANTINHO LTDA"/>
        <s v="PORTAL MATERIAIS ELETRICOS LTDA"/>
        <s v="LOPES ASSOCIADOS LTDA"/>
        <s v="DEJAVU BEER CONTAINER LTDA"/>
        <s v="GIOVANI OSNI NICACIO LTDA"/>
        <s v="SCHOULTEN COMERCIO VAREJISTA E ATACADISTA DE EMBALAGENS LTDA"/>
        <s v="JOHN ENDEM ANDRADE DA SILVA"/>
        <s v="SILVANA APARECIDA GONCALVES"/>
        <s v="CET CONVENIENCIAS LTDA"/>
        <s v="ANDRE LUIS RUPPENTHAL"/>
        <s v="CONVENIENCIA FERNANDES LTDA"/>
        <s v="RAIMUNDO NONATO RODRIGUES BARRETO LTDA"/>
        <s v="O MERCADO DIA A DIA LTDA"/>
        <s v="DALBOSCO RIVER MERCADO LTDA"/>
        <s v="MUNDO BEBIDAS BEACH LTDA"/>
        <s v="V G S HENGEMUHLE LTDA"/>
        <s v="ROMEO COMERCIO DE ALIMENTOS ILHA DA MAGIA LTDA"/>
        <s v="PARADOR SUPERMERCADOS LTDA"/>
        <s v="PANIFICIO MARILU LTDA"/>
        <s v="FLORENTINA MARIA VARGAS PEREIRA"/>
        <s v="ADRIANO SILVA E CIA LTDA"/>
        <s v="PONTUAL DISTRIBUIDORA E COMERCIO LTDA"/>
        <s v="MERCADO BEMBOM LTDA"/>
        <s v="MANOEL MARCOS DA CUNHA ME"/>
        <s v="ENERIO VENTURA"/>
        <s v="SEBASTIAO JOAO MARTINS ME"/>
        <s v="COMERCIO DE FRUTAS E VERDURAS SCHMITT LTDA"/>
        <s v="MARIO PRIM ME"/>
        <s v="GXS EMPREENDIMENTOS TURISTICOS LTDA"/>
        <s v="JOSE SILVESTRE SCHMITZ ME"/>
        <s v="ELIZANDRO MIRANDA PANIFICADORA ME"/>
        <s v="PANIF E MERCEARIA PASSOS LTDA"/>
        <s v="PADARIA E CONFEITARIA BOA MASSA LTDA"/>
        <s v="SUPERMERCADO IRMAOS ZIMMERMANN LTDA"/>
        <s v="JOAQUIM WILL"/>
        <s v="ARI JUNKES ME"/>
        <s v="ALICE ROSA DA SILVA EIRELI"/>
        <s v="ADEMAR ANTONIO DA COSTA"/>
        <s v="CLAUDIO ADEMIR PINHEIRO DA SILVA ME"/>
        <s v="BALDANCA SUPERMERCADOS LTDA"/>
        <s v="MAURECY VALDEMAR SAGAS ME"/>
        <s v="DAY E WILLIAN SUPERMERCADO LTDA"/>
        <s v="MARNE FERNANDES"/>
        <s v="MINIMERCADO MARI MARIO LTDA"/>
        <s v="MIGUEL MANOEL LACERDA NETO ME"/>
        <s v="JUDITE COELHO ME"/>
        <s v="ADEMIR JOSE ZATTI ME"/>
        <s v="COMERCIO ATAC DE PROD ALIM SPERANDIO LTDA"/>
        <s v="MERCADO NOVO HORIZONTE EIRELI"/>
        <s v="MANOEL EMIDIO DE OLIVEIRA FILHO ME"/>
        <s v="MARIA CLARICE CAPPELARI ME"/>
        <s v="PANIFICADORA PAO DI AMORE LTDA"/>
        <s v="EDSON MARCOS GUTUBIR"/>
        <s v="ROMARIO ALIPIO CARDOSO ME"/>
        <s v="MERCADO GANCHOS COM DE PROD ALIM LTDA"/>
        <s v="K V NUNES MERCADO LTDA"/>
        <s v="GIRLENE ESPINDOLA ARCENO"/>
        <s v="ELENICE APARECIDA ALVES"/>
        <s v="COSTA E COSTA PANIFICADORA E CONF LTDA"/>
        <s v="CELIO DE SOUZA MINIMERCADO ME"/>
        <s v="ATACADO LITORAL LTDA"/>
        <s v="VILMAR DECKER"/>
        <s v="EDIO HOFFMANN"/>
        <s v="PANIFICADORA E CONF DELICIA DO PAO LTDA"/>
        <s v="PANIFICADORA E CONFEITARIA MDJ LTDA"/>
        <s v="PANIFICADORA E MERCEARIA NONOPAN LTDA"/>
        <s v="FERNANDO LUIZ EIRELI EPP"/>
        <s v="ANTONIO MANOEL DA ROSA PANIFICADORA ME"/>
        <s v="LUCIDORIO COMERCIO LTDA"/>
        <s v="MAICON KLEIN"/>
        <s v="CLAUDINEIA ANGELA MARTINS MONTEIRO"/>
        <s v="VANDERLEIA CARDOSO"/>
        <s v="PANIFICADORA E CONFEITARIA MARCELINO LTDA"/>
        <s v="MERCADO NATANAEL LTDA"/>
        <s v="M DOS SANTOS MERCAISTA"/>
        <s v="SILVIO LAURENTINO"/>
        <s v="NELCI RIBEIRO DO NASCIMENTO"/>
        <s v="ROZARITA MARIA DUARTE SAGAS"/>
        <s v="SIMONE ALBERTINA VENACIO FIRMO ME"/>
        <s v="URBANO E COSTA PANIFICADORA LTDA"/>
        <s v="FISCHER E RAITZ LTDA"/>
        <s v="MINI MERCADO SAO MATEUS LTDA"/>
        <s v="VALMOR ANDRADE ME"/>
        <s v="GERSO ANTONIO ROSSONI"/>
        <s v="DAIANE VIEIRA NUERNBERG CARDOSO ME"/>
        <s v="ADRIANA JULCINEIA GONCALVES ME"/>
        <s v="GABRIEL S SILVA ME"/>
        <s v="LUCAS ARAUJO"/>
        <s v="MINIMERCADO COMPRE FACIL LTDA"/>
        <s v="JANAINA DOS SANTOS"/>
        <s v="ANDERSON LUIS GOULART FERNANDES MINI MERCADO"/>
        <s v="REDE FURNAS COM DE COMBUSTIVEIS LTDA"/>
        <s v="CAIO DUARTE SABINO"/>
        <s v="VALDESIA ALAIDE DE FRAGAS BITTENCOURT"/>
        <s v="ISAIAS ALBERTO FELTZ"/>
        <s v="MERCADO E ACOUGUE MS LTDA"/>
        <s v="CHIRLEY DO AMARAL LEITE"/>
        <s v="COMERCIO ATACADISTA DE PRODUTOS ALIMENTICIOS SPERANDIO LTDA"/>
        <s v="DOUGLAS DE SOUZA 06967756974"/>
        <s v="SABORES DO PAO PADARIA E CAFE LTDA"/>
        <s v="ALINE DA SILVA"/>
        <s v="MERCADO JOSE NITRO LTDA"/>
        <s v="DUARTE AGROPECUARIA E COM DE GAS E ALIM LTDA"/>
        <s v="S O S ALIMENTOS E TRANSPORTES LTDA"/>
        <s v="NURI KUCI"/>
        <s v="VOLNEI HENSEN LTDA"/>
        <s v="ILIANE GUESSER"/>
        <s v="GILBERTO OLIVEIRA DE SOUZA"/>
        <s v="CEARA BAR E MERCEARIA LTDA"/>
        <s v="CLARICE DE SOUZA DIAS"/>
        <s v="THIAGO XAVIER JACQUES"/>
        <s v="MARCO ANTONIO DA SILVA"/>
        <s v="ARMAZEM PASSOS EIRELI"/>
        <s v="BRUNA DE AMORIM ARAUJO"/>
        <s v="LUCIANA ABI KUZER"/>
        <s v="ICARO DE MELLO BEBIDAS"/>
        <s v="JAQUELINE FERREIRA DOS SANTOS ALMEIDA"/>
        <s v="MFC EMBALAGENS E FESTA LTDA"/>
        <s v="MARIVONE SCHEIS"/>
        <s v="ROBIS JAIME TEIXEIRA"/>
        <s v="PADARIA E CONFEITARIA JARDIM JANAINA EIRELI"/>
        <s v="CAROLINE FLAVIA OLIVEIRA"/>
        <s v="ANTONIO PETRY"/>
        <s v="ACOUGUE BEM ESTAR EIRELI"/>
        <s v="MERCADO AMIGOS LTDA"/>
        <s v="SIDNEI PEDRO FLORES"/>
        <s v="AFONSO GERALDO WILL"/>
        <s v="RONALDO MAYER"/>
        <s v="GILENO MOURA FEITOSA"/>
        <s v="JG MERCADO LTDA"/>
        <s v="PAOLA KATIELY DOS SANTOS DA SILVA"/>
        <s v="ADILSON SA SILVA MINIMERCADO LTDA"/>
        <s v="DIVINA SORVETERIA E ACAITERIA LTDA"/>
        <s v="PANIFICADORA E CONFEITARIA TIA LELA TDA"/>
        <s v="MINI MERCADO E HORTIFRUTI MKB LTDA"/>
        <s v="VERDUREIRA E MERCEARIA FERREIRA LTDA"/>
        <s v="FLOR MIX DALPRA LTDA"/>
        <s v="DANILLO JOSE FERREIRA DA APARECIDA"/>
        <s v="MERCADO EXPRESS GUGA REAL PARQUE - LTDA"/>
        <s v="COMERCIAL SOUZA LTDA"/>
        <s v="STOP CONVENIENCIA LTDA"/>
        <s v="CENTRAL DOS FRANGOS LTDA"/>
        <s v="O SANTO MERCADO LTDA"/>
        <s v="ADOLETA EMBALAGENS LTDA"/>
        <s v="MARIA NAZARE FELISBINO"/>
        <s v="FERNANDA FERREIRA MARTINS PORTO"/>
        <s v="CMT COMERCIO VAREJISTA DE ALIMENTOS LTDA"/>
        <s v="MERCADO ME AMIGOS LTDA"/>
        <s v="IZAC LOURIVAL MIRANDA"/>
        <s v="JATSON LOPES NASCIMENTO"/>
        <s v="ENIR LUCIA TIDRE"/>
        <s v="BELIVE MINI MARKET LTDA"/>
        <s v="CAMILA SILVA DE MORAES"/>
        <s v="BEATRIZ DOS PASSOS VIEIRA"/>
        <s v="L10 ALIMENTOS LTDA"/>
        <s v="SUPER DELTAVILLE LTDA"/>
        <s v="DONA SUPERMERCADOS LTDA"/>
        <s v="LUIZ LISBOA"/>
        <s v="JOEL SCHMITT"/>
        <s v="EDINA MACHADO"/>
        <s v="PANIFICADORA SERRARIA LTDA"/>
        <s v="SANDRA DOS PASSOS VIEIRA"/>
        <s v="KARLA DOS SANTOS VALDOMIRO MARTINS"/>
        <s v="MERCADO E PANIFICADORA DIVA LTDA"/>
        <s v="61.590.586 ADELOR POLIDORO"/>
        <s v="VANESSA MEDEIROS DA COSTA OLIVEIRA ANDRE"/>
        <s v="FRANCISCA LIDIA SANTANA DA SILVA MINIMERCADO LTDA"/>
        <s v="CALLEO EMPRENDIMENTOS LTDA"/>
        <s v="RAPHAEL SPERANDIO DOS REIS"/>
        <s v="MINI MERCADO ARAUCARIA LTDA"/>
        <s v="R E R FERREIRA LTDA"/>
        <s v="COMERCIAL FLORES LTDA"/>
        <s v="PRISCILA ROSINEI ALVES"/>
        <s v="SERGIO LUIS MENHARDT"/>
        <s v="DON OTAVIO PIZZARIA LTDA"/>
        <s v="BIGUACU COMERCIO DE PRODUTOS SAUDAVEIS LTDA"/>
        <s v="ALINE BIFFI DE SOUZA"/>
        <s v="CAROLINE VIEIRA HILLESHEIN"/>
        <s v="ELIZETH CARDOSO CANDIDO GARCIA"/>
        <s v="VALERIO DAHLANIO"/>
        <s v="NILTON BENTO DA SILVA"/>
        <s v="HERCILIO CORREA RODRIGUES"/>
        <s v="SUPERMERCADO DA FAZENDA LTDA"/>
        <s v="MERCADO PAULI LTDA"/>
        <s v="PANIFICADORA E CONFEITARIA TIBAGI LTDA"/>
        <s v="TORTEN HAUS PADARIA E CONFEITARIA EPP"/>
        <s v="SANTANA E ALBANAZ LTDA"/>
        <s v="MINI MERCADO E ARMAZEM VIEIRA LTDA"/>
        <s v="MINI MERCADO VIDAS LTDA"/>
        <s v="INDUSTRIA DE PROD DE PANIF DOCEPAN LTDA"/>
        <s v="PANIFICADORA E CONFEITARIA MUNIZ EIRELI"/>
        <s v="DICO SUPERMERCADO LTDA"/>
        <s v="MINECON MINIMERCADO LTDA"/>
        <s v="SOMMER RACHADEL COM DE ALIMENTOS LTDA"/>
        <s v="BAR MERCEARIA SILVEIRA LTDA"/>
        <s v="PANIFICADORA E MERCEARIA VO MARIA LTDA"/>
        <s v="VANDERLEI KORB ITUPORANGA"/>
        <s v="WANDORLEI PRIM"/>
        <s v="PADARIA E CONFEITARIA SANTO PAO LTDA"/>
        <s v="KUERTEN DISTRIB DE PROD DE LIMPEZA LTDA"/>
        <s v="M A S PADARIA E CONFEITARIA LTDA"/>
        <s v="PANIFICADORA E CONFEITARIA HAUS LTDA"/>
        <s v="SUPER LOFI LTDA"/>
        <s v="GEANE BETTOLY RODE"/>
        <s v="AGRO COMERCIAL KORB LTDA"/>
        <s v="SIMONE APARECIDA HAMES DE SOUSA"/>
        <s v="MERCADO IVAN CARLOS LTDA"/>
        <s v="PEREIRA COMERCIO DE ARTIGOS DESCARTAVEIS LTDA"/>
        <s v="ACIEL LAUDELINO ROZAR ME"/>
        <s v="JC SCHMIDT LTDA"/>
        <s v="PANIFICADORA E CONFEITARIA MELO LTDA"/>
        <s v="OLIVEIRA MARQUES PADARIA E CONFEIT LTDA"/>
        <s v="MARILEIA DA COSTA A COMERCIANTE"/>
        <s v="CASA DA PANIFICACAO COM DE PROD PANIFICACAO LTDA"/>
        <s v="PANIFICADORA E CONFEITARIA 3 ESTRELAS LTDA"/>
        <s v="MERCADO SAN MARINO LTDA"/>
        <s v="MERCADO LM COM DE PRODUTOS ALIM LTDA"/>
        <s v="LUZIA LORENA FONTE DA HORA ME"/>
        <s v="ROSENI DA ROSA"/>
        <s v="HERVETON GLALBERSON DE SOUZA"/>
        <s v="PATRICIA CORREA RONSANI"/>
        <s v="COM DE GENEROS ALIMENTICIOS ROZAR LTDA"/>
        <s v="MENEGHETTI PAO E CAFE LTDA"/>
        <s v="GILBERTO SANGALETTI EIRELI"/>
        <s v="PATRICK PEREIRA"/>
        <s v="PANIFICADORA WELLINGTON E SEBASTIAO LTDA"/>
        <s v="VJS PADARIA E CONFEITARIA LTDA"/>
        <s v="WILLIAN WEINGARTNER SILVA EPP"/>
        <s v="ROSA MARIA BARBOSA"/>
        <s v="MERCADO E ACOUGUE H S LTDA"/>
        <s v="ADRIANA BECKER ANTUNES"/>
        <s v="ANDREIA LUCIANA BALESTRERI"/>
        <s v="REIS COMERCIO DE ALIMENTOS LTDA"/>
        <s v="CAMILA VIEIRA SALVADOR"/>
        <s v="PANIFICADORA DA FAMILIA LTDA"/>
        <s v="VENSIGUERA E MARQUES PANIFICADORA LTDA"/>
        <s v="ADRIANA SOUZA SANTOS"/>
        <s v="LUCINEIDE DE ARAUJO CORREA"/>
        <s v="ANDREIA REGINA MODEL"/>
        <s v="ALBENEIR JOSE FRANCISCO KONS COMERCIO"/>
        <s v="THAYSE CRISTINA ALVES DA SILVA PEREIRA"/>
        <s v="ERICO LEANDRO WEBER"/>
        <s v="RAFAEL LUIZ DA SILVA JUNIOR"/>
        <s v="ROMIRIA CASTRO PADARIA"/>
        <s v="T E B PANIFICADORA LTDA"/>
        <s v="KLB COMERCIO VAREJISTA DE ALIMENTOS LTDA"/>
        <s v="SOLARES COM DE PAES BOLOS E BISC EIRELI"/>
        <s v="DIEGO DE SOUZA ESQUENTA BEBIDAS LTDA"/>
        <s v="NEUZETE APARECIDA FERREIRA"/>
        <s v="LUCIANO SOMMER"/>
        <s v="GILIARD LEMOS DA CUNHA"/>
        <s v="PANIFICADORA DECOPAN EIRELI"/>
        <s v="PADARIA E CONFEITARIA NEY PAN EIRELI"/>
        <s v="MARCELO DE ANDRADE ROSA"/>
        <s v="JOSE APARECIDO ALVES"/>
        <s v="CUSTODIA OLINDINA SILVEIRA"/>
        <s v="RAIANA LETICIA DOS SANTOS"/>
        <s v="IGOR FERREIRA DOS SANTOS"/>
        <s v="PAMELA DE SOUZA"/>
        <s v="MERCADO RECANTO T6 LTDA"/>
        <s v="THAYNA BITENCOURT MERCADO BARATINHO"/>
        <s v="VITOR J DE ANDRADE DIRETO DO CAMPO"/>
        <s v="SONI CAETANO DA LUZ"/>
        <s v="MERCEARIA E CONVENIENCIA VISTA ALEGRE LTDA"/>
        <s v="GLAUCE FERNANDES"/>
        <s v="NATIVA COMERCIO DE BEBIDAS LTDA"/>
        <s v="KEVIN RAFAEL NUNES DA SILVA"/>
        <s v="PINHEIROS MERCEARIA E PADARIA LTDA"/>
        <s v="FERRAGEM BUENO LTDA"/>
        <s v="EDUARDO GONCALVES DE OLIVEIRA"/>
        <s v="GIBRAN MARTINS BOUSFIELD LOPES"/>
        <s v="RAITTZ COMERCIO DE ALIMENTOS EIRELI"/>
        <s v="MERCADO SAO JOSE LTDA"/>
        <s v="LUIS FERNANDO COELHO"/>
        <s v="JANAINA SIMONE WALTRICK"/>
        <s v="MERCADO BEGNINI LTDA"/>
        <s v="UPMAIS SUPRIMENTOS CORPORATIVOS EIRELI"/>
        <s v="LUIZ CARLOS LIRA"/>
        <s v="FRAGA CONVENIENCIA LTDA"/>
        <s v="JARDIM BOTANICO SUPERMERCADO LTDA"/>
        <s v="BASICOISAS COMERCIO LTDA"/>
        <s v="NELSON RONALDO DA SILVA STEFANI"/>
        <s v="MINI MERCADO KETLYN LTDA"/>
        <s v="CATIA REGINA LEITE"/>
        <s v="LUCAS TAVARES DOS SANTOS"/>
        <s v="MERCADO M E E LTDA"/>
        <s v="CHRYSTIAN MARINHO DA SILVA"/>
        <s v="COMERCIAL ATAC DE PROD EM GERAL ZE DA GULA LTDA"/>
        <s v="VEGAS BEBIDAS E TABACARIA LTDA"/>
        <s v="MERCADO PLANTAO E TRANSPORTES LTDA"/>
        <s v="LAURA LUIZA DA SILVA AMARAL PAZUCH"/>
        <s v="MATEUS GONCALVES"/>
        <s v="JOSE TALVANE DOS SANTOS DELFINO COML NOVO HORIZONTE"/>
        <s v="NUTRIFRIOS COMERCIAL DE ALIMENTOS LTDA"/>
        <s v="QUEIJARIA COIMBRA LTDA"/>
        <s v="GUILHERME RAMPA"/>
        <s v="SUPERMERCADO SAO PEDRO LTDA"/>
        <s v="LIRA MERCADO LTDA"/>
        <s v="MCS DISTRIBUICAO MARKET LTDA"/>
        <s v="MINI SUPER CRISTINA LTDA"/>
        <s v="C.V.S HOME MARKET LTDA"/>
        <s v="ZELI PANHO DUTRA BERNARDES"/>
        <s v="DISAMPA BARBEARIA LTDA"/>
        <s v="THAYSA JAEGER COMERCIO ATACADISTA LTDA"/>
        <s v="MANIAS DE MARIAS LTDA"/>
        <s v="BASICOISAS EXPRESS - SOUZA&amp;MATTOS LTDA"/>
        <s v="LM CONVENIENCIAS LTDA"/>
        <s v="MINI MERCADO UNIAO LTDA"/>
        <s v="RICARDO TAVARES DOS SANTOS"/>
        <s v="EDUARDA CAVALHEIRO DA SILVA NUNES"/>
        <s v="SIRLEI CAVALCANTI GUIMARAES CARBONERA"/>
        <s v="MERCADO JARDIM CIDADE LTDA"/>
        <s v="NEUZA MARTINS DE FREITAS"/>
        <s v="CINTIA DE CASSIA LUIZ"/>
        <s v="LA BELLA ROSA FLORICULTURA LTDA"/>
        <s v="ALEX SANDRO OLIVEIRA BARROS LTDA"/>
        <s v="ELIAS BORGES DE MATOS JUNIOR"/>
        <s v="MERCADO UNIAO FORQUILHAS LTDA"/>
        <s v="ALVARO WALMIR GREGORIO MINIMERCADO LTDA"/>
        <s v="OSNI DA SILVA"/>
        <s v="RAITTZ COMERCIO DE ALIMENTOS LTDA"/>
        <s v="JO DOCES LTDA"/>
        <s v="LIRA MERCADO E TOMAZINI LTDA"/>
        <s v="FERNANDA CRISTINA COELHO"/>
        <s v="EDUARDO LIMA SCHUMACKER"/>
        <s v="EZK COMERCIO DE ALIMENTOS LTDA"/>
        <s v="SERGIO HENRIQUE BONFANTE"/>
        <s v="DEIVIDI PORTO LTDA"/>
        <s v="MERCADO MF LTDA"/>
        <s v="VINICIUS DA SILVA QUADROS"/>
        <s v="DAIANA MACHADO VOLLERT"/>
        <s v="MINI MERCADO SKINA LTDA"/>
        <s v="43.773.759 GUILHERME ALEXANDRE SILVA DA SILVA"/>
        <s v="PANIFICADORA MULLER LTDA"/>
        <s v="ANTONIO LUIS MORAES DE ARAUJO"/>
        <s v="R E M PRODUTOS DE LIMPEZA E HIGIENE PROFISSIONAL LTDA"/>
        <s v="PNS PADARIA LTDA"/>
        <s v="FRANCIELE VIRGILIO DA CRUZ"/>
        <s v="MERCADO J.A COMERCIO DE ALIMENTOS LTDA"/>
        <s v="MJ COMERCIO E SERVICOS LTDA"/>
        <s v="PAMELA SEIDLER PACHECO"/>
        <s v="BOM RANCHO COMERCIO DE CARNES E MERCADORIAS EM GERAL LTDA"/>
        <s v="MARCELO GOMES FILHO"/>
        <s v="EDUARDO FREIBERGER"/>
        <s v="ADEMIR LUIZ RIBEIRO CANDIDO E CIA LTDA"/>
        <s v="LUCAS DE AZAMBUJA"/>
        <s v="ERICO JOSE DA SILVA FILHO"/>
        <s v="SUPER DOCE LTDA"/>
        <s v="VAGNER PERESSIN"/>
        <s v="MERCADO SUPER 21 LTDA"/>
        <s v="A F S COMERCIO DE ALIMENTOS E FOOD SERVICE LTDA"/>
        <s v="LUCAS DA SILVA GREFF"/>
        <s v="PANIFICADORA SERTAO LTDA"/>
        <s v="CATIANE CARDOSO STEFFEN"/>
        <s v="EDIO LUIS MACHADO EPP"/>
        <s v="JMS SUPERMERCADO LTDA"/>
        <s v="LIBONIA TURNES RACHADEL"/>
        <s v="MERCADO THIANAJU LTDA"/>
        <s v="SUPERMECADO BUNN LTDA"/>
        <s v="NELSON NEUHAUS"/>
        <s v="JOSE HERIBERTO BRUGGEMANN"/>
        <s v="N E R LANCHONETE LTDA"/>
        <s v="MERCADO ROSA LIMA LTDA"/>
        <s v="EVALDO LEHMKUHL NETO E CIA LTDA"/>
        <s v="SEBASTIAO TURNES ME"/>
        <s v="CONRADI COMERCIO DE ALIMENTOS LTDA"/>
        <s v="J E M MERCADO DE ALIMENTOS LTDA"/>
        <s v="PANIFICADORA CONFEITARIA SAO FRANCISCO LTDA"/>
        <s v="OSVANIR MARIA SENS ABREU ME"/>
        <s v="COMERCIAL FREI DAMIAO LTDA"/>
        <s v="PANIFICADORA GUIPAN LTDA"/>
        <s v="HOTUSC HOTEIS DE TURISMO SANTA CATARINA"/>
        <s v="VANIA MARIA SCHADEN ME"/>
        <s v="PANIFICADORA AS LTDA"/>
        <s v="MADALENA BORBA PETRI ME"/>
        <s v="JAIR NILSEN EPP"/>
        <s v="JUTAI VIEIRA ARTISMO"/>
        <s v="ESTRELATO LOJA DE CONVENIENC LTDA"/>
        <s v="PANIFICADORA E CONFEITARIA VO ODILIA LTDA"/>
        <s v="VANDERLEIA HORR SCHMIDT ME"/>
        <s v="ANTONIO CARLOS BEIRAO"/>
        <s v="AUTO POSTO AGUAS MORNAS LTDA"/>
        <s v="CRISTIANO DA SILVA MINI MERCADO"/>
        <s v="RAFAEL ROMULO WALTER"/>
        <s v="ROSELI BACKES HEERDT"/>
        <s v="ROSEMERI BUENO DE LIMA ME"/>
        <s v="MICHEL GARCIA MG ME"/>
        <s v="MERCADO MERCATRIZ LTDA"/>
        <s v="ADRIANA HEINZ ME"/>
        <s v="AUTO POSTO FELDHAUS LTDA"/>
        <s v="RODENIR CANCELIER FUCK"/>
        <s v="BERNADETE MARIA GARCIA SOMMER"/>
        <s v="HUNTTEMANN MARTENDAL E CIA LTDA"/>
        <s v="JOSE JOAO MAFRA ME"/>
        <s v="PANIFICADORA E CONFEITARIA INES LTDA"/>
        <s v="MERE TEREZINHA PRIM SEEMANN"/>
        <s v="JOSIMARI CRISTINA DA SILVA ME"/>
        <s v="SUPERMERCADO ANGELINA LTDA"/>
        <s v="LUCAS BUSS E CIA LTDA"/>
        <s v="LUCAS E GABRIEL COMERCIO DE ALIMENTOS LTDA"/>
        <s v="MINI MERCADO MORNAO LTDA"/>
        <s v="AUTO POSTO SERRAMAR LTDA"/>
        <s v="PANIFICADORA UNIAO EIRELI"/>
        <s v="LUIZ CARLOS SCHMITZ O COMERCIANTE ME"/>
        <s v="LANCHONETE SABORES DA TERRA LTDA"/>
        <s v="PAO E PROSA PADARIA LTDA"/>
        <s v="AZISO JOSE HECK"/>
        <s v="LUCINEIA APARECIDA FERREIRA LTDA"/>
        <s v="ANDRE LUIZ GOMES"/>
        <s v="JOCINEI SALVADOR DA SILVA"/>
        <s v="PARMA PADARIA E CONFEITARIA LTDA"/>
        <s v="EDSON SENS"/>
        <s v="GIANI TRUPPEL"/>
        <s v="JAIR DA ROSA"/>
        <s v="SMK DISTRIBUIDORA LTDA"/>
        <s v="TADEU ALFLEN ME"/>
        <s v="SAFI COMERCIO ATACADISTA EIRELI"/>
        <s v="N L MINI MERCADO OLIVEIRA LTDA"/>
        <s v="DALVINO AMARO MARTENDAL EIRELI"/>
        <s v="PAO DO PEDRO PADARIA E CONFEITARIA LTDA"/>
        <s v="FERNANDO BERNERDO LEHMKUHL EPP"/>
        <s v="NADIR GERVIN HAWERROTH ME"/>
        <s v="ELISEU SEEMANN JUNIOR"/>
        <s v="LIDIANE POZZOBON ME"/>
        <s v="AUTO POSTO RAFAEL HEINZ LTDA"/>
        <s v="PRISCILA FAGUNDES DA SILVA TURATTI ME"/>
        <s v="MARIA GORETI HUNTEMANN"/>
        <s v="GILSON JOSE HAWERROTH"/>
        <s v="FRANCIELE DE SOUZA"/>
        <s v="SUPERMERCADO MINUANO LTDA"/>
        <s v="EDSON ERENO ASSUNCAO"/>
        <s v="PANIFICADORA ODIMAR LTDA"/>
        <s v="TEREZINHA ROSA DOS SANTOS"/>
        <s v="RESTAURANTE LANCH LOJA DO POSTO SERRAMAR"/>
        <s v="ACOUGUE E MERCADO DO PEDRINHO LTDA"/>
        <s v="EDENIR STEFFENS"/>
        <s v="C DE ARAUJO BAR"/>
        <s v="ALINE DA CUNHA BUENO"/>
        <s v="PATRICIA REGINA DALZOTTO"/>
        <s v="JE COMERCIO DE HORTIFRUTI EIRELI"/>
        <s v="EZEQUIEL SCHVAMBACH"/>
        <s v="FHA FIFO COMERCIO DE ALIMENTOS EIRELI"/>
        <s v="SABORES DA COLONIA LTDA"/>
        <s v="NEY PANIFICADORA LTDA"/>
        <s v="D E O LOFFI COMERCIO LTDA"/>
        <s v="MERCADO DO LAR EIRELI"/>
        <s v="JAQUELINE DEUCHER DA SILVA"/>
        <s v="ELKI BEATRIZ ROSA"/>
        <s v="PIRES E DOMICIANO LTDA"/>
        <s v="OSMIR LAUDELINO BEIRAO"/>
        <s v="HOTEL ZUNINO LTDA"/>
        <s v="EWELTON KUEHL CEBOLA LTDA"/>
        <s v="PADARIA E CONFEITARIA MESQUITA LTDA"/>
        <s v="DJEIZON HENRIQUE ABREU"/>
        <s v="OLIVEIRA CASA DE PAES LTDA"/>
        <s v="BIONDA WEBER"/>
        <s v="RIBEIRO E NASCIMENTO PANIF E CONFEI LTDA"/>
        <s v="CAVERZAN SUPERMERCADO LTDA"/>
        <s v="ROSILENE VAMBOMMEL MEYER EIRELI"/>
        <s v="EDUARDO DE ANDRADE SOUZA"/>
        <s v="SILMARA STEFFEN"/>
        <s v="MERCADO MULLER LTDA"/>
        <s v="MERCADO EXPRESSO COM DE ALIMENTOS LTDA"/>
        <s v="CARBONO LTDA"/>
        <s v="GABRIEL DA CUNHA"/>
        <s v="MATHEUS DA SILVA QUERINO"/>
        <s v="REGINALDO MAURICIO FUCK"/>
        <s v="MERCEARIA AMARAL LTDA"/>
        <s v="INVICTA BEBIDAS LTDA"/>
        <s v="MERCADO EMPORIO LTDA"/>
        <s v="ELDORADO CONVENIENCIA LTDA"/>
        <s v="MERCADO DO PAULO LTDA"/>
        <s v="SILVA BAR E ARMAZEM EIRELI"/>
        <s v="ROZILDA VENTURA"/>
        <s v="MERCADO DO CLEITON II LTDA"/>
        <s v="CARLOS ALBERTO ALBANAS"/>
        <s v="TATIANE SILVA BORGO"/>
        <s v="PAD CONF E LANCHONETE O PAO NOSSO"/>
        <s v="ALEX JUNIOR NUNES"/>
        <s v="IGOR DE SOUZA SCHWEITZER"/>
        <s v="MINI MERCADO NORDESTINO LTDA"/>
        <s v="ANA BEATRIS CITTADIN"/>
        <s v="INACIO WEBER"/>
        <s v="ESTACAO SERRAMAR RESTAURANTE E LANCHONETE LTDA"/>
        <s v="PANIFICADORA E CONFEITARIA VIVIPAN LTDA"/>
        <s v="ELAIR BITTENCOURT"/>
        <s v="NICHOLLAS PAUL BEPPLER"/>
        <s v="MERCADO ELDORADO LTDA"/>
        <s v="ROBERTA CRISTINA LEHMKUHL"/>
        <s v="MINI MERCADO E BAR SOUZA LTDA"/>
        <s v="ALMEIDA OLIVEIRA LTDA"/>
        <s v="MARKETEXPRESS LTDA"/>
        <s v="DISTRIBUIDORA DE DOCES PAI E FILHO LTDA"/>
        <s v="HILTON DIAS JUNIOR"/>
        <s v="V E S - COMERCIO DE CACHORRO QUENTE LTDA"/>
        <s v="ANGELA ARIOTTI VELOSO LTDA"/>
        <s v="CONFESAN COMERCIO DE GENEROS ALIMENTICIOS LTDA"/>
        <s v="KATHLEEN SCHNEIDER ALBANAS"/>
        <s v="PANIFICADORA E CONFEITARIA SOUSA LTDA"/>
        <s v="RENATA HASCKEL"/>
        <s v="PANIFICADORA SAO CRISTOVAO LTDA"/>
        <s v="COMERCIO DE ALIMENTOS EXP LTDA"/>
        <s v="LH COMERCIO DE BEBIDAS LTDA"/>
        <s v="DAIANE DA SILVEIRA SCHAFFER"/>
        <s v="MERCADO E PADARIA PRECO BOM LTDA"/>
        <s v="FLORICULTURA MAROCA S LTDA"/>
        <s v="OLIVEIRA CASA DE PAES III LTDA"/>
        <s v="ISOLDI STOCK DUTRA"/>
        <s v="MINI MERCADO CONTAINER LTDA"/>
        <s v="ROSILENE VAMBOMMEL MEYER LTDA"/>
        <s v="ADRIELY FRANCISCO PACHECO"/>
        <s v="PAULO GONCALVES"/>
        <s v="SILVIA REGINA MIOTTO PERES"/>
        <s v="JEVERSON DE LIMA MONTEIRO"/>
        <s v="IGOR DE ALBUQUERQUE RIBEIRO LTDA"/>
        <s v="BAR E LANCHONETE TADEU LTDA"/>
        <s v="PANIFICADORA E CONFEITARIA GOMES LTDA"/>
        <s v="BISTEK SUPERMERCADOS LTDA LJ 14"/>
        <s v="A ANGELONI E CIA LTDA FILIAL 11"/>
        <s v="A ANGELONI E CIA LTDA FILIAL 13"/>
        <s v="A ANGELONI E CIA LTDA FILIAL 12"/>
        <s v="A ANGELONI E CIA LTDA FILIAL 14"/>
        <s v="A ANGELONI E CIA LTDA FILIAL 15"/>
        <s v="GIASSI E CIA LTDA LJ 01"/>
        <s v="GIASSI E CIA LTDA LJ 02"/>
        <s v="GIASSI E CIA LTDA LJ 03"/>
        <s v="A ANGELONI E CIA LTDA FILIAL 02"/>
        <s v="A ANGELONI E CIA LTDA FILIAL 07"/>
        <s v="A ANGELONI E CIA LTDA FILIAL 06"/>
        <s v="GIASSI E CIA LTDA LJ 05"/>
        <s v="GIASSI E CIA LTDA LJ 04"/>
        <s v="A ANGELONI E CIA LTDA FILIAL 04"/>
        <s v="A ANGELONI E CIA LTDA FILIAL 03"/>
        <s v="GIASSI E CIA LTDA DEPOSITO CENTRAL CD1"/>
        <s v="GIASSI E CIA LTDA LJ 06"/>
        <s v="BISTEK SUPERMERCADOS LTDA LJ 04"/>
        <s v="A ANGELONI E CIA LTDA FILIAL 10"/>
        <s v="A ANGELONI E CIA LTDA FILIAL 08"/>
        <s v="A ANGELONI E CIA LTDA FILIAL 18"/>
        <s v="BISTEK SUPERMERCADOS LTDA LJ 07"/>
        <s v="A ANGELONI E CIA LTDA FILIAL 19"/>
        <s v="ALTHOFF SUPERMERCADOS LTDA"/>
        <s v="GIASSI E CIA LTDA LJ 07"/>
        <s v="A ANGELONI E CIA LTDA FILIAL 20"/>
        <s v="ALTHOFF SUPERMERCADOS LTDA FILIAL 11"/>
        <s v="ALTHOFF SUPERMERCADOS LTDA FILIAL 01"/>
        <s v="ALTHOFF SUPERMERCADOS LTDA FILIAL 10"/>
        <s v="ALTHOFF SUPERMERCADOS LTDA FILIAL 07"/>
        <s v="ALTHOFF SUPERMERCADOS LTDA FILIAL 05"/>
        <s v="ALTHOFF SUPERMERCADOS LTDA FILIAL 12"/>
        <s v="GIASSI E CIA LTDA LJ 08"/>
        <s v="BISTEK SUPERMERCADOS LTDA LJ 11"/>
        <s v="A ANGELONI E CIA LTDA FILIAL 21"/>
        <s v="BISTEK SUPERMERCADOS LTDA LJ 10"/>
        <s v="ALTHOFF SUPERMERCADOS LTDA FILIAL 14"/>
        <s v="BISTEK SUPERMERCADO LTDA LJ 06"/>
        <s v="BISTEK SUPERMERCADO LTDA LJ 05"/>
        <s v="BISTEK SUPERMERCADO LTDA LJ 09"/>
        <s v="BISTEK SUPERMERCADO LTDA LJ 02"/>
        <s v="A ANGELONI E CIA LTDA CD 52"/>
        <s v="BISTEK SUPERMERCADOS LTDA LJ 12"/>
        <s v="GIASSI E CIA LTDA LJ 09"/>
        <s v="A ANGELONI E CIA LTDA FILIAL 23"/>
        <s v="GIASSI E CIA LTDA LJ 10"/>
        <s v="A ANGELONI E CIA LTDA FILIAL 05"/>
        <s v="A ANGELONI E CIA LTDA FILIAL 24"/>
        <s v="BISTEK SUPERMERCADOS LTDA CD"/>
        <s v="GIASSI E CIA LTDA LJ 11"/>
        <s v="BISTEK SUPERMERCADOS LTDA LJ 16"/>
        <s v="BISTEK SUPERMERCADOS LTDA"/>
        <s v="GIASSI E CIA LTDA LJ 12"/>
        <s v="BISTEK SUPERMERCADOS LTDA LJ 19"/>
        <s v="BISTEK SUPERMERCADOS LTDA LJ 20"/>
        <s v="A ANGELONI E CIA LTDA FILIAL 26"/>
        <s v="GIASSI E CIA LTDA LJ 13"/>
        <s v="GIASSI E CIA LTDA LJ 14"/>
        <s v="A ANGELONI E CIA LTDA FILIAL 33"/>
        <s v="COMERCIO DE GEN ALIMENT MATHESCH LTDA"/>
        <s v="ALTHOFF SUPERMERCADOS LTDA FILIAL 15"/>
        <s v="ALTHOFF SUPERMERCADOS LTDA FILIAL 16"/>
        <s v="ALTHOFF SUPERMERCADOS LTDA FILIAL 17"/>
        <s v="GIASSI E CIA LTDA LJ 15"/>
        <s v="BISTEK SUPERMERCADOS LTDA LJ 23"/>
        <s v="BISTEK SUPERMERCADOS LTDA LJ 24"/>
        <s v="GIASSI E CIA LTDA COMBO 01"/>
        <s v="GIASSI E CIA LTDA COMBO CD"/>
        <s v="A ANGELONI E CIA LTDA FILIAL 34"/>
        <s v="A ANGELONI E CIA LTDA FILIAL 29"/>
        <s v="GIASSI E CIA LTDA COMBO 02"/>
        <s v="GIASSI E CIA LTDA COMBO 03"/>
        <s v="A ANGELONI E CIA LTDA FILIAL 38"/>
        <s v="BISTEK SUPERMERCADOS LTDA LJ 25"/>
        <s v="GIASSI E CIA LTDA LJ 16"/>
        <s v="BISTEK SUPERMERCADOS LTDA LJ 27"/>
        <s v="BISTEK SUPERMERCADOS LTDA LJ 26"/>
        <s v="A ANGELONI E CIA LTDA FILIAL 39"/>
        <s v="A ANGELONI E CIA LTDA FILIAL 28"/>
        <s v="GIASSI E CIA LTDA COMBO 04"/>
        <s v="A ANGELONI E CIA LTDA FILIAL 37"/>
        <s v="BISTEK SUPERMERCADOS LTDA LJ 29"/>
        <s v="ALTHOFF SUPERMERCADOS LTDA FILIAL 21"/>
        <s v="GIASSI E CIA LTDA COMBO 05"/>
        <s v="GIASSI E CIA LTDA LJ 17"/>
        <s v="GIASSI E CIA LTDA COMBO 06"/>
        <s v="BISTEK SUPERMERCADOS LTDA."/>
        <s v="A. ANGELONI E CIA. LTDA"/>
        <s v="BISTEK - SUPERMERCADOS LTDA. LJ 31"/>
        <s v="GIASSI E CIA LTDA COMBO 07"/>
        <s v="A. ANGELONI E CIA. LTDA  FILIAL 40"/>
        <s v="BISTEK - SUPERMERCADOS LTDA. LJ 30"/>
        <s v="GIASSI E CIA LTDA COMBO 08"/>
        <s v="A ANGELONI E CIA LTDA FILIAL 41"/>
        <s v="GIASSI E CIA LTDA LJ 18"/>
        <s v="GIASSI E CIA LTDA LJ 19"/>
        <s v="GIASSI E CIA LTDA"/>
        <s v="ROCHA COMERCIO DE BEBIDAS LTDA"/>
        <s v="MUNDIALMIX COM DE ALIMENTOS LTDA CD"/>
        <s v="MUNDIALMIX COM DE ALIMENTOS LTDA LJ 02"/>
        <s v="MUNDIALMIX COM DE ALIMENTOS LTDA LJ 07"/>
        <s v="MUNDIALMIX COM DE ALIMENTOS LTDA LJ 14"/>
        <s v="MUNDIALMIX COM DE ALIMENTOS LTDA LJ 01"/>
        <s v="MUNDIALMIX COM DE ALIMENTOS LTDA LJ 16"/>
        <s v="MUNDIALMIX COM DE ALIMENTOS LTDA LJ 17"/>
        <s v="MUNDIALMIX COM DE ALIMENTOS LTDA LJ 18"/>
        <s v="MUNDIALMIX COMERCIO DE ALIMENTOS LTDA"/>
        <s v="MUNDIALMIX COM DE ALIMENTOS LTDA LJ 06"/>
        <s v="MUNDIALMIX COM DE ALIMENTOS LTDA LJ 03"/>
        <s v="MUNDIALMIX COM DE ALIMENTOS LTDA LJ 11"/>
        <s v="MUNDIALMIX COM DE ALIMENTOS LTDA LJ 12"/>
        <s v="MUNDIALMIX COM DE ALIMENTOS LTDA LJ 21"/>
        <s v="MUNDIALMIX COM DE ALIMENTOS LTDA LJ 22"/>
        <s v="MUNDIALMIX COM DE ALIMENTOS LTDA LJ 23"/>
        <s v="MUNDIALMIX COM DE ALIMENTOS LTDA LJ 08"/>
        <s v="MUNDIALMIX COM DE ALIMENTOS LTDA LJ 05"/>
        <s v="MUNDIALMIX COM DE ALIMENTOS LTDA LJ 25"/>
        <s v="MUNDIALMIX COM DE ALIMENTOS LTDA LJ 09"/>
        <s v="MUNDIALMIX COM DE ALIMENTOS LTDA LJ 24"/>
        <s v="MUNDIALMIX COM DE ALIMENTOS LTDA LJ 27"/>
        <s v="MUNDIALMIX COM DE ALIMENTOS LTDA LJ 28"/>
        <s v="MUNDIALMIX COM DE ALIMENTOS LTDA LJ 29"/>
        <s v="MUNDIALMIX COM DE ALIMENTOS LTDA LJ 26"/>
        <s v="MUNDIALMIX COM DE ALIMENTOS LTDA LJ 31"/>
        <s v="MUNDIALMIX COM DE ALIMENTOS LTDA LJ 32"/>
        <s v="MUNDIALMIX COM DE ALIMENTOS LTDA LJ 30"/>
        <s v="MUNDIALMIX COM DE ALIMENTOS LTDA LJ 34"/>
        <s v="MUNDIALMIX COM DE ALIMENTOS LTDA LJ 35"/>
        <s v="MUNDIALMIX COM DE ALIMENTOS LTDA LJ 37"/>
        <s v="COOPERATIVA AGROINDUSTRIAL COOPERJA"/>
        <s v="COOPERATIVA REG AGROPEC SUL CATARINENSE"/>
        <s v="SUPERMERCADO SETE LTDA"/>
        <s v="SUPERMERCADO PRESA LTDA"/>
        <s v="MERCADO GISELI LTDA"/>
        <s v="DE AMORIM ALIMENTOS LTDA"/>
        <s v="LAS BATISTA E CIA LTDA"/>
        <s v="ASSIS BRASIL MACHADO"/>
        <s v="MARIA CRISTINA COELHO MACHADO E CIA LTDA"/>
        <s v="VIECELI SALVETTI E CIA LTDA"/>
        <s v="ABC SUPERMERCADO LTDA"/>
        <s v="LOJAS ADELINO LTDA"/>
        <s v="SUPERMERCADOS BAGGIO LTDA"/>
        <s v="PAPA DOCE FESTAS LTDA"/>
        <s v="VENCEDOR ATACADISTA LTDA"/>
        <s v="M M ROSSO SUPERMERCADO LTDA"/>
        <s v="MONIARI SUPERMERCADOS LTDA"/>
        <s v="SUPERMERCADOS MANENTI LTDA LOJA 01"/>
        <s v="ABIMAR SUPERMERCADOS LTDA FILIAL 1"/>
        <s v="SUPERMERCADOS MANENTI LTDA LOJA 02"/>
        <s v="ABIMAR SUPERMERCADOS LTDA FILIAL 2"/>
        <s v="SUPERMERCADOS MANENTI LTDA LOJA 03"/>
        <s v="SUPERMERCADOS MANENTI LTDA CD"/>
        <s v="SUPER LIDER ALIMENTOS LTDA"/>
        <s v="SUPERMERCADOS MANENTI LTDA LOJA 04"/>
        <s v="SUPERMERCADOS MANENTI LTDA LOJA 05"/>
        <s v="M M ROSSO SUPERMERCADO LTDA FL 03"/>
        <s v="M M ROSSO SUPERMERCADO LTDA FL 04"/>
        <s v="M M ROSSO SUPERMERCADO LTDA FL 05"/>
        <s v="SUPERMERCADOS MANENTI LTDA LOJA 07"/>
        <s v="M M ROSSO SUPERMERCADO LTDA FL 06"/>
        <s v="ABIMAR SUPERMERCADOS LTDA"/>
        <s v="SUPERMERCADOS MANENTI LTDA LOJA 08"/>
        <s v="SUPERMERCADOS MANENTI LTDA LOJA 09"/>
        <s v="M M ROSSO SUPERMERCADO LTDA FL 08"/>
        <s v="M M ROSSO SUPERMERCADO LTDA LOJA 10"/>
        <s v="SUPERMERCADOS MANENTI LTDA"/>
        <s v="MARENA COM DE PRODS DE PERFUMARIA LTDA"/>
        <s v="SUPERMERCADO FORTE COM VAR E ATAC LTDA"/>
        <s v="COMERCIO DE GENEROS ALIM SILVEIRA LTDA"/>
        <s v="HIPER SELECT SUPERMERCADOS LTDA"/>
        <s v="SUPERMERCADO ATACADO E IMPORT MAGIA LTDA"/>
        <s v="SUPERMERCADO FELIPE ROYER LTDA"/>
        <s v="HIPER SELECT SUPERMERCADOS LTDA."/>
        <s v="HIPPO SUPERMERCADOS LTDA"/>
        <s v="SUPERMERCADO ACORIANA LTDA"/>
        <s v="SUPERMERCADO FORTE LTDA"/>
        <s v="MERCADO E ACOUGUE COLINA LTDA"/>
        <s v="MERX COMERCIO DE ALIMENTOS EIRELI"/>
        <s v="SUPERSUPERMERCADO ACORIANALTDA"/>
        <s v="3B MINI MERCADO E PADARIA LTDA"/>
        <s v="MINI MERCADO ITACORUBI LTDA"/>
        <s v="BES MINI MERCADO E PADARIA LTDA"/>
        <s v="SUPERMERCADO DUARTINS LTDA"/>
        <s v="ALDA GOULART DOS SANTOS"/>
        <s v="COMERCIO DE GENEROS ALIMENTICIOS CANDOCA"/>
        <s v="TROM GENEROS ALIMENTICIOS LTDA"/>
        <s v="SUPERMERCADO SILVEIRA MATRIZ LTDA"/>
        <s v="FATIMA SUPERMERCADOS LTDA"/>
        <s v="TERFRAN GENERO ALIMENTICIOS LTDA"/>
        <s v="SILVIERI SUPERMERCADOS LTDA"/>
        <s v="SUPERMERCADO SILVEIRA 02 LTDA"/>
        <s v="TIELI SUPERMERCADO LTDA LJ 02"/>
        <s v="DP SUPERMERCADO LTDA"/>
        <s v="TOP NACIONAIS E IMPORTADOS LTDA"/>
        <s v="SUPERMERCADO VALES COM DE ALIMENTOS LTDA"/>
        <s v="SUPERMACHADO COMERCIO DE ALIMENTOS LTDA"/>
        <s v="TIELI SUPERMERCADO LTDA"/>
        <s v="SUPERMERCADO BIFFAO LTDA"/>
        <s v="TIELI SUPERMERCADO LTDA LJ 05"/>
        <s v="COMERCIO DE GENEROS ALIM CANDOCA LTDA"/>
        <s v="SUPER DE PIERI SUPERMERCADO LTDA"/>
        <s v="SUPERMERCADO SILVEIRA 01 LTDA"/>
        <s v="SUPERMERCADO ALTO ARROIO LTDA"/>
        <s v="MERCADO DA ZEZA LTDA"/>
        <s v="TIELI SUPERMERCADO LTDA LJ 06"/>
        <s v="TRON GENEROS ALIMENTICIOS LTDA"/>
        <s v="TERFRAN GENEROS ALIMENTICIOS LTDA"/>
        <s v="SUPERMERCADO SUL DO RIO LTDA"/>
        <s v="SUPERMERCADO SUL DO RIO 02 LTDA"/>
        <s v="SUPERMERCADO SUL DO RIO 01 LTDA"/>
        <s v="MANOEL FRANCISCO DOS SANTOS E FILHOS LTDA"/>
        <s v="SUPERMERCADO SANTO AMARO LTDA"/>
        <s v="SUPERMERCADO SUL DO RIO 03 LTDA"/>
        <s v="R E M SUPERMERCADO LTDA"/>
        <s v="J VARGAS SUPERMERCADO LTDA"/>
        <s v="CENTRAL DE DISTRIBUICAO E DE CASA LTDA"/>
        <s v="E DE CASA SUPERMERCADOS EIRELI"/>
        <s v="E DE CASA SUPERMERCADOS LTDA"/>
        <s v="SUPERMERCADOS MYATA LTDA FL 15"/>
        <s v="SUPERMERCADOS MYATA LTDA FL 17"/>
        <s v="SUPERMERCADO ZABOT LTDA"/>
        <s v="CEREALISTA MARTENDAL"/>
        <s v="SUPERMERCADOS MYATA LTDA FL 01"/>
        <s v="SUPERMERCADOS MYATA LTDA FL 02"/>
        <s v="SUPERMERCADOS MYATA LTDA FL 03"/>
        <s v="SUPERMERCADOS MYATA LTDA FL 04"/>
        <s v="SUPERMERCADOS MYATA LTDA FL 12"/>
        <s v="SUPERMERCADOS MYATA LTDA FL 18"/>
        <s v="GILMAR JOAO WAGNER"/>
        <s v="SUPERMERCADO H BEPPLER LTDA"/>
        <s v="JOSE BENONI NUNES E CIA LTDA"/>
        <s v="SUPERMERCADO BEPPLER LTDA"/>
        <s v="MAURILIO MARIN E CIA LTDA"/>
        <s v="FRANCISCO C RODRIGUES E CIA LTDA"/>
        <s v="CRAVIL COOP REG AGROP VALE DO ITAJAI"/>
        <s v="JOAO ALMIR DE OLIVEIRA ME"/>
        <s v="MAURILIO MARIN E CIA LTDA FILIAL"/>
        <s v="SUPERMERCADO GISELE BEPPLER EIRELI"/>
        <s v="SERGIO HENRIQUE ELIAS E CIA LTDA"/>
        <s v="SUPERMERCADO PIM PAO LTDA"/>
        <s v="SUPERMERCADOS MYATA LTDA"/>
        <s v="LUIZ FERNANDO STEIMBACH"/>
        <s v="PANIFICADORA E MERCADO LUDVIG LTDA"/>
        <s v="SUPERMERCADO SAO JOAQUIM LTDA"/>
        <s v="SUPERMERCADO RH LTDA FL 1"/>
        <s v="SUPERMERCADO BASTOS LTDA"/>
        <s v="SUPERMERCADO RH LTDA"/>
        <s v="MARCELO VINICUS ALVES"/>
        <s v="ELIZETE FORSTER FRANCA"/>
        <s v="MEZZALIRA E CIA LTDA"/>
        <s v="VANDERLEI PIMENTEL LEAO"/>
        <s v="MERCADO E ACOUGUE KUSTER LTDA"/>
        <s v="JOAO BATISTA DE LIMA"/>
        <s v="JE COMERCIO DE PRODUTOS ALIMENTICIOS LTDA"/>
        <s v="FAZENDA BOM RETIRO EMPREENDIMENTOS IMOBILIARIOS E AGRONEGOCI"/>
        <s v="POUSADA FAZENDA BOM RETIRO LTDA"/>
        <s v="THERA WINE BAR E RESTAURANTE LTDA"/>
        <s v="CASTAGNETI E CIA LTDA"/>
        <s v="OLIRIO JOSE LINO SUPERMERCADO LTDA"/>
        <s v="MERCADO MARCOM LTDA"/>
        <s v="MERCADO LISANDRA EIRELI LJ 01"/>
        <s v="MERCADO PAULINE LTDA"/>
        <s v="COOP CONS OPERARIOS REGIAO CARBONIF LTDA"/>
        <s v="MERCADO MINATAO LTDA"/>
        <s v="SUPERMERCADO BECKER LTDA"/>
        <s v="COOPER CONSUMO DOS OPER DA REG CARBONIFERA"/>
        <s v="RECH E SILVA SUPERMERCADO LTDA"/>
        <s v="I S COMERCIO E DISTRIBUICAO LTDA"/>
        <s v="MERCADO LISANDRA EIRELI"/>
        <s v="RECHRECH E SILVA SUPERMERCADO LTDA"/>
        <s v="OK SUPERMERCADO LTDA"/>
        <s v="SUPERMERCADO VALDIR EIRELI"/>
        <s v="COMERCIAL MARTINS LTDA"/>
        <s v="SUPERMERCADO MERCOCENTRO LTDA"/>
        <s v="PRADO SUPERMERCADO LTDA"/>
        <s v="SUPERMERCADO J K LTDA"/>
        <s v="BRISA COMERCIO DE ALIMENTOS LTDA"/>
        <s v="PANIFICIO TUTIS PAO LTDA"/>
        <s v="MINI MERCADO POFFO LTDA"/>
        <s v="MERCADO CARAVELA LTDA"/>
        <s v="MILTON SILVA CUQUI EPP"/>
        <s v="PANIFICADORA E CONF TRIGOS LTDA"/>
        <s v="PANIFICADORA CONF ENCANTOS DO PAO LTDA"/>
        <s v="LJ PADARIA E CONFEITARIA LTDA"/>
        <s v="VIC VICTORIA LTDA"/>
        <s v="ALCIONE ZANOLLA ME"/>
        <s v="ALIANCA DISTRIBUIDORA"/>
        <s v="MINI MERCADO RCA LTDA"/>
        <s v="HOTEL BHALLY LTDA"/>
        <s v="HITOR CUNHA E CIA LTDA"/>
        <s v="REIS E FELIPE LABORAT FOTOGRAFICO EIRELI"/>
        <s v="PANIFICADORA TROPICAL LTDA"/>
        <s v="PANIFICADORA E CONF MARIAH LTDA"/>
        <s v="HAGI SUPERMERCADOS LIMITADA"/>
        <s v="COMERCIAL DE ALIMENTOS DE ANGELINA LTDA"/>
        <s v="PIRES HOTEIS E TURISMO LTDA"/>
        <s v="FARMACIA 1500 LTDA"/>
        <s v="CAFE &amp; MORANGO COMERCIO, NEGOCIO E FRANQ"/>
        <s v="1800 DOCES E SALGADOS LTDA"/>
        <s v="ESPACO DO OLEO COM DE LUBRIF LTDA"/>
        <s v="BARRAQUINHA DA MACA LTDA"/>
        <s v="FERNANDA ZAMARCHI ME"/>
        <s v="CCLJR LANCHERIA LTDA"/>
        <s v="GILLI &amp; FRAN COMERCIO DE ALIMENTOS LTDA"/>
        <s v="EMPORIO MIX LTDA"/>
        <s v="LUMEN COMERCIO DE ARTGOS ESP E ELET LTDA"/>
        <s v="GIANE FICAGNA PANIFICADORA"/>
        <s v="ES PRODUTOS NATURAIS LTDA"/>
        <s v="MERCADO SUPER PRATICO LTDA"/>
        <s v="COMES E BEBES CAFET LEDA"/>
        <s v="MINI MERCADO EMPORIO ECONOMICO LTDA"/>
        <s v="BURIGO E BURIGO LTDA"/>
        <s v="CAMARGO E SIL POSTO TELEFONICO LTDA"/>
        <s v="SUPERMERCADO MUNHOZ LTDA"/>
        <s v="GCB LANCHES E CONVENIENCIA LTDA"/>
        <s v="PANIFICADORA E CONFEITARIA DLUCCA LTDA"/>
        <s v="VICELL COM DE PRODUTOS DE LIMPEZA LTDA"/>
        <s v="PALME BRASIL COM IMPORTACAO E EXP EIRELI"/>
        <s v="QUEBRA GALHO 24 HORAS ARMAZEM LTDA"/>
        <s v="EMPREENDIMENTOS TURISTICOS DAS AMERICAS LTDA"/>
        <s v="MARTINS CONVENIENCIA LTDA"/>
        <s v="MINI MERCADO E ARMAZEM RABAJ EIRELI"/>
        <s v="MERCADO DECIMA HORA LTDA"/>
        <s v="MERCADO VILLA LTDA"/>
        <s v="LELO COMERCIO DE BALAS LTDA"/>
        <s v="JOSE CARLOS RIBEIRO PEREIRA"/>
        <s v="MINIMERCADO E ACOUGUE CLASEN LTDA"/>
        <s v="VANESSA SCHAEFER GONTIJO"/>
        <s v="MERCADINHO DO ALEMAO LTDA"/>
        <s v="MERCADO E ACOUGUE VIA RAPIDA LTDA"/>
        <s v="PONTO CERTO CONVENIENCIA LTDA"/>
        <s v="GSILVINO JACINTO ROQUE"/>
        <s v="CARLOS ALEXANDRE SCHUCH"/>
        <s v="CONVENIENCIA DOM CORDONI LTDA"/>
        <s v="K E V COMERCIO DE FRUTAS E VERDURAS LTDA"/>
        <s v="GISLAINE SIQUEIRA CORDEIRO"/>
        <s v="E NASCIMENTO CONVENIENCIA E PRESENTES"/>
        <s v="MIGUEL JUNIOR DE NOVAES LOPES"/>
        <s v="RICARDO ALCIDES DE JESUS LTDA"/>
        <s v="BIG LOJAS COMERCIAL VAREJISTA LTDA"/>
        <s v="CONVENIENCIA SABOR DO NORTE LTDA"/>
        <s v="MERCADO HIROTA LTDA"/>
        <s v="BC IMPORT S LTDA"/>
        <s v="SUPERMERCADO M A LTDA"/>
        <s v="R DE C MARTINS VEIGA E CIA LTDA"/>
        <s v="PRAIA E MAR COMERCIO DE ALIMENTOS LTDA"/>
        <s v="GILMAR LUIZ MARTINELLI LTDA"/>
        <s v="BRAVA CONVENIENCIA LTDA"/>
        <s v="VALERIA ROBERTA DE MELO MONTEIRO"/>
        <s v="MANOEL CANDIDO"/>
        <s v="KAROLYNE LUIZA SCHEFFER ADREASSI"/>
        <s v="MERCADO E ACOUGUE BSP LTDA"/>
        <s v="IVONETE DE JESUS SCHECHTEL CONVENIENCIA"/>
        <s v="SUMMER SHOP CONVENIENCIA LTDA"/>
        <s v="ALCIRA DE ALMEIDA ZIMMERMANN"/>
        <s v="CECS COM DE MATERIAIS DIDATICOS LTDA"/>
        <s v="CONVENIENCIA PONCE LTDA"/>
        <s v="OLIANI INDUSTRIA E COMERCIO DE GELO LTDA"/>
        <s v="VLADIMIR MARCOLIN TRAUTWEIN"/>
        <s v="NICOLLAS SCHMIDT DIAS"/>
        <s v="CASA DE CARNES DUBAI LTDA"/>
        <s v="HUGO ALBERTO PEREZ"/>
        <s v="CONVENIENCIA DOS PIRATAS LTDA"/>
        <s v="R A A SILVA LTDA"/>
        <s v="PADARIA E CONFEITARIA PRATICO LTDA"/>
        <s v="COMERCIO DE ALIMENTOS TRENTO LTDA"/>
        <s v="STONI PANIFICADORA E CONFEITARIA LTDA"/>
        <s v="E B B EMBALAGENS LTDA"/>
        <s v="MULTI AGRO AGROPECUARIA LTDA"/>
        <s v="FLNG DRINKS E CONVENIENCIA LTDA"/>
        <s v="EDER CAZUNI DE ARAUJO LTDA"/>
        <s v="BAROES CONVENIENCIA LTDA"/>
        <s v="ANTHARYS EVENTOS LTDA"/>
        <s v="ROSIMERE CENTENA SCHIAVON"/>
        <s v="ANTONI SANTOS DE SOUZA"/>
        <s v="MARIANA CAROLINA TALAQUI"/>
        <s v="ANDRESSA GARCIA COSTA SIQUEIRA"/>
        <s v="JL MERCADO E CONVENIENCIA LTDA"/>
        <s v="COMERCIAL TAIO PRODUTO DE LIMPEZA LTDA"/>
        <s v="MARIA LUCIA COSTA"/>
        <s v="JACQUELINE LUBIN ARBOITE"/>
        <s v="TIO NECA MERCADINHO E CONVENIENCIA LTDA"/>
        <s v="ANTONIO S CONVENIENCIA E MERCEARIA LTDA"/>
        <s v="VICELL COMERCIO DE PRODUTOS DE LIMPEZA LTDA"/>
        <s v="MERCADO SUPER ROYER LTDA"/>
        <s v="HOLLYWOOD COMERCIO LTDA"/>
        <s v="BEACH STOP MINI MERCADO LTDA"/>
        <s v="JARDEL DOS REIS ARAUJO"/>
        <s v="ENCANTO ROSA CAFE E CONFEITARIA LTDA"/>
        <s v="ESTRACIERI E BORGES LTDA"/>
        <s v="CL10 COMERCIO DE MERCADORIAS LTDA"/>
        <s v="JOSE FERNANDO SOARES DOS SANTOS"/>
        <s v="JP DE MENECH LTDA"/>
        <s v="SUPER ECONOMICO LTDA"/>
        <s v="JOVANI LOPES LTDA"/>
        <s v="EMPORIO 701 LTDA"/>
        <s v="WILSON LOUIS"/>
        <s v="GOLIAS MINIMERCADO LTDA"/>
        <s v="PEDRO AUGUSTO MENDONCA PEREIRA"/>
        <s v="WELLINGTON FERREIRA LIMA"/>
        <s v="MERCADO 2 IRMAOS LTDA"/>
        <s v="BOTECO BC 2300 LTDA"/>
        <s v="NOBEL COMERCIO VAREJISTA DE EMBALAGENS LTDA"/>
        <s v="MIGUEL MOTA DESCARTAVEIS LTDA"/>
        <s v="HDA SUPERMERCADO LTDA"/>
        <s v="54.086.842 BATONY CHARLES"/>
        <s v="CAPELLI S PANIFICADORA E CONFEITARIA LTDA"/>
        <s v="MEGA BRASIL DISTRIBUIDORA DE GENEROS ALIMENTICIOS LTDA"/>
        <s v="MERCADO DIAS LTDA"/>
        <s v="ADA SILVA DE OLIVEIRA"/>
        <s v="ROSELI DA CUNHA OLIVEIRA 27256775806"/>
        <s v="61.583.731 HANS SCHIFELBEIN"/>
        <s v="BIOBAKERY CAFETERIA E PADARIA ARTESANAL LTDA"/>
        <s v="61.861.566 LUIZ GUILHERME GAONA ALVES"/>
        <s v="LEANDRO GONCALVES DE ARAUJO"/>
        <s v="STOP 24H MINI MERCADO E CONVENIENCIA LTDA"/>
        <s v="MODELINE JEAN"/>
        <s v="MERCADO NJ SANTOS LTDA"/>
        <s v="FLAMARION RAULINO"/>
        <s v="MERCADO BAGE LTDA"/>
        <s v="SOARES PANIFICADORA CONFEITARIA LTDA"/>
        <s v="GEXPRESS ALIMENTOS LTDA"/>
        <s v="GRACIOLA EVENTOS E SABORES LTDA"/>
        <s v="ELIA ARNOLD SEIMETZ"/>
        <s v="NA TULHA COMERCIO DE PRODUTOS NATURAIS LTDA"/>
        <s v="PADARIA CASAGRANDE LTDA"/>
        <s v="ANDRE BARRO"/>
        <s v="CESTO MINIMERCADO LTDA"/>
        <s v="TEODORO JOSE DE SOUZA"/>
        <s v="MERCADO LUAMAR LTDA"/>
        <s v="RESTAURANTE COMERCIO PICARRAS STORE LTDA"/>
        <s v="HOTEL DA CULTURA ACORIANA LTDA"/>
        <s v="SUPERMERCADO E DISTRIBUIDORA SOUZA LTDA"/>
        <s v="POUSADA PEDRA DA ILHA LTDA"/>
        <s v="PANIFICADORA EMERCEARIA PATRICIA LTDA"/>
        <s v="JOSE ROGERIO DOS SANTOS MERCEARIA"/>
        <s v="ROSANE DEMETRIO ME"/>
        <s v="COMERCIO DE ALIM IRMAOS BARRIM LTDA"/>
        <s v="FASES DA LUA COMERCIO DE PRESENTES LTDA"/>
        <s v="WALPESCA COMERCIO DE PESCADOS LTDA"/>
        <s v="MICHELI CRISTINA LOPES ME"/>
        <s v="COMERCIO VAR DE ALIM NOVA ESPERANCA LTDA"/>
        <s v="MERCADO DERETTI LTDA"/>
        <s v="ZANOTTI PRESENTES LTDA"/>
        <s v="AGROPECUARIA DOM QUERINO LTDA"/>
        <s v="BORBA E ZANOTTI PRESENTES LTDA"/>
        <s v="COSER COM DE GENEROS ALIMENTICIOS LTDA"/>
        <s v="EDSON ROTHBARTH GRIEBEL ME"/>
        <s v="PADARIA E CONFEITARIA BERLIN LTDA"/>
        <s v="MERCADO MG LTDA"/>
        <s v="MERCADO 4 MARES LTDA"/>
        <s v="SUPERMERCADOS NATHAN LTDA"/>
        <s v="GLADES SANTINA CZERSKI"/>
        <s v="IARA K RAMOS E CIA LTDA"/>
        <s v="TORMEN ATACADO E VAREJO LTDA"/>
        <s v="JOSUE DE LIMA"/>
        <s v="COMERCIAL ERD LTDA"/>
        <s v="CLAUDETE ROSA LIMA RIBEIRO"/>
        <s v="JACK LANCHES LTDA"/>
        <s v="MERCADO PONTO CERTO LTDA"/>
        <s v="PANIFICADORA E CONFEITARIA HS LTDA"/>
        <s v="MERCEARIA CAVIQUIOLI LTDA"/>
        <s v="ALFREDO MARTINS NETO ME"/>
        <s v="MERCADO E ACOUGUE SBEGHEN EIRELI"/>
        <s v="YURI LUIS SIQUEIRA MOTA"/>
        <s v="BEJO COM ATAC DE INSUMOS AGROPEC EIRELI"/>
        <s v="TODA HORA BEACH CONVENIENCIA LTDA"/>
        <s v="CRISTIANO LEAL"/>
        <s v="MINIMERCADO CONCEICAO LTDA"/>
        <s v="RENATO JOSE WUNDERLICH JUNIOR"/>
        <s v="JUNEI PANIFICADORA E CONFEITARIA LTDA"/>
        <s v="POSTO DE COMBUSTIVEIS VEH LTDA"/>
        <s v="MERCADO ITAJUBA EIRELI"/>
        <s v="ANA RITA BALTT ME"/>
        <s v="ANDREA DOS SANTOS"/>
        <s v="MERCADO SILVA ALIMENTOS LTDA"/>
        <s v="BEACH BOWLING BAR LTDA"/>
        <s v="MARCOS OSAWA MINIMERCADO"/>
        <s v="SUELY VAZ DE OLIVEIRA"/>
        <s v="GIANE DIAS"/>
        <s v="SR SABOR COMERCIO DE ALIMENTOS LTDA"/>
        <s v="MIRIAN MADALENA CAVALETT GOMES EIRELI"/>
        <s v="NILSE RIZZI ALDENGUE MINIMERCADO EIRELI"/>
        <s v="ELIANE APARECIDA MARTINS PROENCA"/>
        <s v="CRISTIANO MESSIAS PALOCO SEIVISH"/>
        <s v="LP COMERCIO E ALIMENTOS LTDA"/>
        <s v="JOSUE DE LIMA ALIMENTACAO LTDA"/>
        <s v="PRUDY ACOUGUE LTDA"/>
        <s v="CLEIBY DAROSSI"/>
        <s v="LEANDRO DA SILVA SEVERINO"/>
        <s v="PAULO MERCADO EIRELI"/>
        <s v="SANTA LIDIA TURISMO E HOTELARIA LTDA"/>
        <s v="SMART RUDNICK LTDA"/>
        <s v="MIRIAM DA CRUZ"/>
        <s v="LEONARDO COUSO SANTOS PANIFICADORA"/>
        <s v="MARIANA GOBO"/>
        <s v="MV COMERCIO DE ALIMENTOS E BEBIDAS LTDA"/>
        <s v="ALVES E LIMA PANIFICADORA E CONF LTDA"/>
        <s v="ARMAZEM DA LIMPEZA COM VAR DE PROD LIMPEZA LTDA"/>
        <s v="QUEILA MENEGUINO AMARO"/>
        <s v="NILTON TORMEN COMERCIO VAREJISTA LTDA"/>
        <s v="FLORICULTURA VERDE VIDA LTDA"/>
        <s v="ROSILAINE MACHADO MOITA SILVA"/>
        <s v="MARIA SIMONE DOMINGUES CASA DE CARNES E MERCEARIA"/>
        <s v="LEANDRO MERCADO LTDA"/>
        <s v="FERNANDO S WAVE LTDA"/>
        <s v="VITH COMERCIO LTDA"/>
        <s v="EMYLLYN JULIATTY ROSSI"/>
        <s v="RODRIGO ANTONIO COELHO"/>
        <s v="LA FRUTA ACAI PENHA LTDA"/>
        <s v="MULTI GULA COMERCIO PENHA LTDA"/>
        <s v="O FRANCES PANIFICADORA LTDA"/>
        <s v="CELSO MARTINS SANTIAGO SUPERMERCADO"/>
        <s v="FABIANO RODRIGUES DA SILVA"/>
        <s v="MEL PADARIA E CONFEITARIA LTDA"/>
        <s v="JAIR NASCIMENTO"/>
        <s v="ALTAIR GERMANN AGUIAR"/>
        <s v="CAMILA ALF DE MOURA"/>
        <s v="SOLANGE PROVASI BACK"/>
        <s v="ALISSON TRINDADE ALVES"/>
        <s v="SIMONE APARECIDA BUCHGRAEBER"/>
        <s v="SEMPRE SAUDAVEL EMPORIO DE PROD NATURAIS LTDA"/>
        <s v="FRANCINE SOARES PINTO"/>
        <s v="ANDRE POITE DA SILVA"/>
        <s v="VILLE CONVENIENCIA E TABACARIA LTDA"/>
        <s v="ROSANGELA SOUZA"/>
        <s v="FABIANA BICHESKI DA SILVA"/>
        <s v="ISAC WILLIAN DE SOUZA LTDA"/>
        <s v="PLASPEN EMBALAGENS E LIMPEZA LTDA"/>
        <s v="HORTIFRUTI DIMON LTDA"/>
        <s v="ZAQUIEL MARCA LTDA"/>
        <s v="EBS UTILIDADES LTDA"/>
        <s v="5 PARADA MERCADO E CONVENIENCIA LTDA"/>
        <s v="MERCADO E ACOUGUE COELHO II LTDA"/>
        <s v="DORACI DE MOURA"/>
        <s v="TATIANA REGINA STRAPASSOLLI"/>
        <s v="ELIANE APARECIDA DA SILVA"/>
        <s v="KAZILY SM E PANIFICADORA LTDA"/>
        <s v="VITOR DE SOUZA E CIA LTDA"/>
        <s v="JAYANNA TEIXEIRA DE CARVALHO"/>
        <s v="BEATRIZ DOMECIANO PARRADO"/>
        <s v="CLAUDIA ELIANE VIEIRA MELLO"/>
        <s v="SUMMER SORVERTERIA E CONVENIENCIA LTDA"/>
        <s v="MORAES MIGUEL MERCADO LTDA"/>
        <s v="ELOIZE ALBANO"/>
        <s v="VALDECIR DA SILVA"/>
        <s v="COMERCIO VAREJISTA DE ALIMENTOS JK LTDA"/>
        <s v="VALQUIRIA DE CASTRO"/>
        <s v="LETICIA ALVES DOS SANTOS"/>
        <s v="RAMOS AGRO E CONVENIENCIA LTDA"/>
        <s v="CASA DE CARNE FORMIGA LTDA"/>
        <s v="C R ACOUGUE LTDA"/>
        <s v="SIMBALISTA PAES E DOCES LTDA"/>
        <s v="ADADE ROCHA DA SILVA DOS SANTOS"/>
        <s v="VESTA VIL JULIEN"/>
        <s v="CORUJAO ASSADOS LTDA"/>
        <s v="MIX MERCADO E ACOUGUE LTDA"/>
        <s v="JUSSIANI PALUDO PANIFICADORA LTDA"/>
        <s v="MERCADO E ACOUGUE CENTRO OESTE LTDA"/>
        <s v="MARCIEL AMORIM - ALICE CONFEITARIA"/>
        <s v="BARUKA S CONVENIENCIA E PETISCARIA LTDA"/>
        <s v="PRIM CONVENIENCIA LTDA"/>
        <s v="MUNDO DA VARIEDADES LTDA"/>
        <s v="JULIANA RIBEIRO DA SILVA LINO"/>
        <s v="SEAGARDEN JARDINAGEM E PAISAGISMO LTDA"/>
        <s v="DIVINA RESTAURANTE E PADARIA LTDA"/>
        <s v="JAQUELINE RIBEIRO DE BORBA"/>
        <s v="CATERINE ALIMENTOS LTDA"/>
        <s v="HOTEL RECANTOS DOS DINOSSAUROS LTDA"/>
        <s v="KATIA OLIVIA VICENTE"/>
        <s v="MERCADO BLUPENHA LTDA"/>
        <s v="MERCADO SALES OLIVEIRA LTDA"/>
        <s v="398 COMERCIO E VAREJO LTDA"/>
        <s v="CENTRAL SUPERMERCADO LTDA"/>
        <s v="PANIFICADORA PAO QUENTE LTDA"/>
        <s v="PEH LOJA INTELIGENTE LTDA"/>
        <s v="PADARIA E MECEARIA NEUBERG LTDA"/>
        <s v="NEDI SEBASTIAO CORREA"/>
        <s v="ROBERTA DAIANE NOVAIS DA COSTA"/>
        <s v="FRANCINE GONCALVES DIAS"/>
        <s v="DANIEL KOCH DE OLIVEIRA"/>
        <s v="ALCEBIADES FERNANDES JUNIOR"/>
        <s v="PLASLIMP COMERCIO DE EMBALAGENS E MATERIAIS DE LIMPEZA LTDA"/>
        <s v="LUPA PANIFICADORA E CONFEITARIA LTDA"/>
        <s v="MERCADO CONCEICAO LTDA"/>
        <s v="AMAFE FESTAS LTDA"/>
        <s v="JULIO CESAR DUARTE LANCHES LTDA"/>
        <s v="CLEUZA SALETE GUARESCHI"/>
        <s v="3 E 1 COMERCIO LTDA"/>
        <s v="MINI MERCADO CONTE LTDA"/>
        <s v="JULIANO ALINOR FURTADO"/>
        <s v="SENADOR CONVENIENCIA E SALGADO LTDA"/>
        <s v="LOJA DJOE DECORACOES LTDA"/>
        <s v="MERCADO JK RODRIGUES LTDA"/>
        <s v="SABOR DE JU LTDA"/>
        <s v="MARIA DAS NEVES SOUZA COMERCIO"/>
        <s v="MERCE MERCADINHO LTDA"/>
        <s v="CABRAL CONVENIENCIALTDA"/>
        <s v="AGUINALDO MARCOS DE ANDRADE"/>
        <s v="ARMANDO PEDRO DALRI"/>
        <s v="BERNARDINO INDALICIO DA SILVA"/>
        <s v="SUPERMERCADO BITTENCOURT LTDA"/>
        <s v="ORLI HENK MAIER ME"/>
        <s v="CLARA VOLTOLINI VARGAS"/>
        <s v="DISTRIBUIDORA CERNUTTI EIRELI"/>
        <s v="MERCEARIA TOMASI LTDA"/>
        <s v="JANETE ANDREIA MARCHIORI"/>
        <s v="COMERCIO DE CEREAIS ALTO VALE LTDA"/>
        <s v="MINI MERCADO AMORIM LTDA"/>
        <s v="PANIFICADORA FLAVIA LTDA"/>
        <s v="PANIFICADORA GRACIELA LTDA"/>
        <s v="ELDM COM DE DERIVADOS DE PETROLEO LTDA"/>
        <s v="AUTO POSTO CANAA LTDA"/>
        <s v="SUPERMERCADO COMPRE FACIL LTDA"/>
        <s v="AUTO POSTO SAO JOAO BATISTA"/>
        <s v="VILBERTO VOITEMA"/>
        <s v="AUTO POSTO VOLTOLINI"/>
        <s v="AUTO POSTO MG LTDA"/>
        <s v="AUTO POSTO UNIAO LTDA"/>
        <s v="AUTO POSTO NOVA TRENTO LTDA"/>
        <s v="CILEDA REGINA ZUNINO SILVEIRA ME"/>
        <s v="MINIMERCADO MELO LTDA"/>
        <s v="MERCADO E ACOUGUE SERTAO LTDA"/>
        <s v="RESTAURANTE TREVO LTDA"/>
        <s v="DROGARIA DA PRACA LTDA"/>
        <s v="CELIA REGINA DA SILVA"/>
        <s v="EDEGAR EUFRASIO"/>
        <s v="AUTO POSTO BATISTENSE LTDA"/>
        <s v="MINI MERCADO E HORTIFRUTI ALTERNATIVO LTDA"/>
        <s v="AUTO POSTO ZANIOLO LTDA"/>
        <s v="AMANN E MEOTTI LTDA"/>
        <s v="CLARICE ALVES ME"/>
        <s v="PAPEL E CARTAO PAPELARIA LTDA"/>
        <s v="GRAFIX LIVRARIA E PAPELARIA LTDA"/>
        <s v="ROSINI E ROSINI REST E LANC LTDA"/>
        <s v="O BERTOLDI RESTAURANTE E LANCHONETE LTDA"/>
        <s v="MUNDIAL MATERIAIS DE CONTRUCAO LTDA"/>
        <s v="SOLANGE AMORIM FERMIANO ME"/>
        <s v="MERCADO CUCO LTDA"/>
        <s v="MERCADO FELICIANO LTDA"/>
        <s v="JERUSA HELENA FLORENCIO"/>
        <s v="DARCISO JULIO ESPINDOLA E FILHOS MAT DE CONST LTDA"/>
        <s v="POSTO DONA FRANCISCA LTDA"/>
        <s v="LIVRARIA E PAPELARIA SPENGLER LTDA"/>
        <s v="COMERCIAL DE ALIMENTOS R P J LTDA"/>
        <s v="SUPERMERCADO BOOZ LTDA"/>
        <s v="HOTEL E CHURRASCARIA CANSIAN LTDA"/>
        <s v="MINI MERCADO MINATTI LTDA ME"/>
        <s v="FABRICIO SOUZA ALIMENTO"/>
        <s v="ANA CLAUDIA VENTURINI DE GODOY PEREIRA"/>
        <s v="DJ COMERCIO DE COMBUSTIVEIS E LUBRIF LTDA"/>
        <s v="LUIZ HENRIQUE SPERANDIO SUPERMERCADO"/>
        <s v="M E M MATZENBACHER MINIMERCADO LTDA"/>
        <s v="FLORICULTURA CARLA COM FLORES E PLANTAS LTDA"/>
        <s v="RENATO DA ROSA RODRIGUES ME"/>
        <s v="MARCILEIA GAMBETA LAURINDO"/>
        <s v="AUTO POSTP MESCHKE LTDA"/>
        <s v="PETROPEMA COMERCIO DE COMB E LUBRIF LTDA"/>
        <s v="LEMAR AUTO POSTO LTDA"/>
        <s v="ELETANIA SCOPEL EPP"/>
        <s v="OSNILDO TEXEIRA"/>
        <s v="ENCONTREY EMBALAGENS LTDA"/>
        <s v="AUTO POSTO DISTRITO EIRELI"/>
        <s v="OLIVEIRA E VERA COMERCIO DE BEBIDAS LTDA"/>
        <s v="O PAO DO OLEIRO LTDA"/>
        <s v="MERCADO BRAUN LTDA"/>
        <s v="JULIANA NUNES DE ABREU"/>
        <s v="AUTO POSTO DE COMB MAJOR GERCINO EIRELI"/>
        <s v="MODESTO AUTO POSTO LTDA"/>
        <s v="DREI L COM DE GENEROS ALIMENTICIOS LTDA"/>
        <s v="MARILENE SABINO"/>
        <s v="ALESIO BENEVENUTE PANIFICADORA EPP"/>
        <s v="SALESIO SEBASTIAO DE MELO ME"/>
        <s v="BAR E MINI MERCADO LIDIANI ELAISE LTDA"/>
        <s v="DOCE REQUINTE PANIFICADORA E CONF LTDA"/>
        <s v="MARIA GORETE SOARES FLORICULTURA"/>
        <s v="ADILSON JOSE CORREA"/>
        <s v="SUPERMERCADO MASTER EIRELI"/>
        <s v="MERCADO SPERANDIO LTDA"/>
        <s v="SUPER PADILHA LTDA"/>
        <s v="INOVA PAPELARIA E PRESENTES LTDA"/>
        <s v="LORDE COSTA ALIMENTOS LTDA"/>
        <s v="FARMA SA FARMACIA E DROGARIA LTDA"/>
        <s v="GATTIS COMERCIO ALIMENTICIOS LTDA"/>
        <s v="MANOEL VARGAS MARTINS"/>
        <s v="DAMIAN E SILVA COM DE GEN ALIMENT LTDA"/>
        <s v="SUPERMERCADO BELLADORA EIRELI"/>
        <s v="JANETE APARECIDA HILLESHEIM"/>
        <s v="SUPERMERCADO MONTIBELLER LTDA"/>
        <s v="JULIANA DA SILVA PINHEIRO"/>
        <s v="SOMMAS COMBUSTIVEIS LTDA"/>
        <s v="COMERCIO DE PRODUTOS ALIMENTICIOS R. M."/>
        <s v="MERCADO TANIA LTDA"/>
        <s v="SONIA FATIMA SEVERGNINI ARRUDA"/>
        <s v="ADRIANI MARIA HEMING"/>
        <s v="JC FLORES FLORICULTURA E PAISAGISMO LTDA"/>
        <s v="KFC COMERCIO DE COMBUSTIVEIS EIRELI"/>
        <s v="LAVITTA SUPERMERCADO LTDA"/>
        <s v="AUTO POSTO SAO JOAO LTDA"/>
        <s v="FILIPY GATTIS"/>
        <s v="AUTO POSTO VO CLOVIS LTDA"/>
        <s v="MARIZIE HELENA DA SILVA ANGELI"/>
        <s v="DAIANE TAINARA BATISTA PROENCIO CAFETERIA"/>
        <s v="INGRID ROSA EIRELI"/>
        <s v="GULA TIJUCAS COMERCIO DE ALIMENTOS LTDA"/>
        <s v="LITORAL LTDA"/>
        <s v="JULIO CESAR INACIO"/>
        <s v="ELIZABETH ANGELINA REIS LTDA"/>
        <s v="ESPACO VERDE FLORICULTURA E TRANSP LTDA"/>
        <s v="RODINALDO HOLLUP"/>
        <s v="REDE JUNINHO OUTLET PRIMIUM PORTO BELO LTDA"/>
        <s v="PANIFICADORA DO BETO LTDA"/>
        <s v="POSTO M AVIAO LTDA"/>
        <s v="AUTO POSTO CANELINHA LTDA"/>
        <s v="MERCEARIA FERNANDES LTDA"/>
        <s v="HELOIZA CONVENIENCIA E PAES LTDA"/>
        <s v="ACOUGUE DO FRANGO LTDA"/>
        <s v="POSTO DO LIRIO LTDA"/>
        <s v="A A ORSI RESTAURANTE"/>
        <s v="CAIO FERNANDO STALOCH"/>
        <s v="MARIA TARCILA GESSELE"/>
        <s v="LEANDRO DA PAZ DOS SANTOS"/>
        <s v="PADARIA &amp; CONFEITARIA DOCE SABOR LTDA"/>
        <s v="MERCADO GRANZOTO"/>
        <s v="ERICA SATURNINO BENVENUTTI"/>
        <s v="REGINA BITENCOURT DA TRINDADE"/>
        <s v="ORLANDO ALVES XAVIER FILHO COMERCIO DE ALIMENTOS LTDA"/>
        <s v="LUANA MONTIBELLER REIS"/>
        <s v="ANDRADE SCHMITZ COMERCIO LTDA"/>
        <s v="COMERCIO DE ALIMENTOS BATTISTI LTDA"/>
        <s v="SOLVING SOLUCOES LTDA"/>
        <s v="JEAN COMERCIO DE BEBIDAS LTDA"/>
        <s v="MERCADO KRUPEK E KRUPEK LTDA"/>
        <s v="ACOUGUE E CIA GLORIOSO LTDA"/>
        <s v="COMERCIO DE PRODUTOS ALIMENTICIOS HEMMER LTDA"/>
        <s v="LIMA E SANTANA LAVANDERIAS LTDA"/>
        <s v="SERGIO BATISTA PINHEIRO LANCHONETE E RESTAURANTE LTDA"/>
        <s v="DAIANA BRIZOLLA MAMEDIO"/>
        <s v="AGOSTINHO ATACADO E VAREJO LTDA"/>
        <s v="D MARIA MERCADO E PADARIA LTDA"/>
        <s v="MERCADO E CONVENIENCIA LA CASA DO GOLE LTDA"/>
        <s v="AUTO POSTO WDCOM BR 101 LTDA"/>
        <s v="ROBERTO DA SILVA JUNIOR"/>
        <s v="COMERCIO DE PRODUTOS ALIMENTICIOS H F LTDA"/>
        <s v="POLACO HOTEL RESTAURANTE E LANCHONETE LTDA"/>
        <s v="JUCIEL JOAO DE LIMA"/>
        <s v="PIZZARIA GARDEN LTDA"/>
        <s v="MERCADO KRUPEK MAXXI LTDA"/>
        <s v="PIZZARIA A R LTDA"/>
        <s v="POSTO PARADA DOS AMIGOS 3 LTDA"/>
        <s v="ARMAZEM DO GORDO MORRETES LTDA"/>
        <s v="AUTO POSTO TIJUCAS LTDA"/>
        <s v="RESTAURANTE E PIZZARIA JM LTDA"/>
        <s v="ARMAZEM DO GORDO LTDA"/>
        <s v="ALBERTO GIOVANI LEONE NETO"/>
        <s v="BOMBONIERI DOCURA LTDA"/>
        <s v="MERCEARIA J S LTDA"/>
        <s v="MERCADO FOSCHIERA LTDA"/>
        <s v="JUSCELINO DE MELO ME"/>
        <s v="ADRIANO DA FONSECA PORTO LTDA"/>
        <s v="PANIFICADORA E CONFEITARIA TRIPAO LTDA"/>
        <s v="ANDREA DESCHAMPS FIGUEREDO EPP"/>
        <s v="ELAINE A SCHUG E CIA LTDA"/>
        <s v="ECONAUTICA SPORTS COM. DE PROD. NAUTICOS E ESPORTIVOS LTDA"/>
        <s v="MERCADO DA FAMILIA LTDA"/>
        <s v="MONTIBELLER E MONTIBELLER LTDA"/>
        <s v="IDALECIO EDUARDO ME"/>
        <s v="NIEHUES E NIEHUES LTDA"/>
        <s v="MERCADO LIDER LTDA"/>
        <s v="SIONI MARIA DIAS CORREA EPP"/>
        <s v="ESCALA IMPORTADORA E EXPORTADORA LTDA"/>
        <s v="PANIFICADORA E CONF NOSSO CANTINHO LTDA"/>
        <s v="LC DOS SANTOS E CIA LTDA"/>
        <s v="IZARINA DE LIMA"/>
        <s v="HIPER 16 LTDA"/>
        <s v="JENNIFER RAMOS MERCADO"/>
        <s v="AMERICA COM E DISTRIB DE PROD ALIMENTICIOS LTDA"/>
        <s v="LANCHONETE E CAFETERIA DA PRACA LTDA"/>
        <s v="PATRICIA PORTO MELO"/>
        <s v="RENIMARIA COM VAR DE JORNAIS E REV LTDA"/>
        <s v="DISTRIBUIDORA DE CARNES DISTRIBOI LTDA"/>
        <s v="JL LANCHONETE E MERCEARIA LTDA"/>
        <s v="MARIA SALETE DOS SANTOS E CIA LTDA"/>
        <s v="PANIFICADORA CONFEITARIA WEBER ME"/>
        <s v="ALEX BONISSETE BARBOSA"/>
        <s v="LUCELIA BERNARDO DE OLIVEIRA"/>
        <s v="VERDUREIRA DA JO LTDA"/>
        <s v="ROSACLEA GOMES PEREIRA ME"/>
        <s v="SANTOS E SANTOS COMERCIO ATACADISTA LTDA"/>
        <s v="VANESSA CASSOL"/>
        <s v="EMPORIO E ACOUGUE ALVORADA LTDA"/>
        <s v="PANIFICADORA E CONFEIT ANJINHO LTDA"/>
        <s v="ROSA NATALIA DE PAULO"/>
        <s v="PANIFICADORA E MERCEARIA DA MARIA LTDA"/>
        <s v="COMERCIO DE FRUTAS E VERDURAS CAMBORIU LTDA"/>
        <s v="TRIBO VERDE PRODUTOS NATURAIS LTDA"/>
        <s v="BIANCA VIVIANA DIAS MARAFON"/>
        <s v="MARCIO JOSE RODRIGUES ME"/>
        <s v="KUTCHMA MERCEARIA LTDA"/>
        <s v="E APARECIDA VICENTE FLORICULTURA"/>
        <s v="PATRICIA DUARTE ALVES ME"/>
        <s v="ROSA MARIA NUNES DA SILVA"/>
        <s v="THE POINT BEER CONVENIENCIA LTDA"/>
        <s v="JESSICA ALINE CAMPOS"/>
        <s v="MARIA MADALENA VICENTE E CIA LTDA"/>
        <s v="BOMBONIERE DELICIAS ME"/>
        <s v="CRISTIANE BERNARDO MACEDO MELLO"/>
        <s v="JUCARA RODRIGUES FARIAS PIRES"/>
        <s v="VALDIR JOSE RODRIGUES JUNIOR"/>
        <s v="PANIFICIO MONTIBELLER LTDA"/>
        <s v="POUSADA E ALOJAMENTO LUAR ATLANTICO LTDA"/>
        <s v="KIELLI APARECIDA BARBOSA SERPA SCHUTZ"/>
        <s v="MERCADO DOIS AMIGOS LTDA"/>
        <s v="MAYKON FABIANO DE PAIVA FREITAS"/>
        <s v="RAFAEL DE OLIVEIRA &amp; CIA LTDA"/>
        <s v="BOSCATO DISTRIB DE GEN ALIMENTICIOS LTDA"/>
        <s v="MARILEI CHAGAS SEVERINO"/>
        <s v="SB MINIMERCADO LTDA"/>
        <s v="MERCADO CALINHO ROLF LTDA"/>
        <s v="BRUNO GEROLA E CIA LTDA"/>
        <s v="ANTONIO EDER MARTINS LTDA"/>
        <s v="HYGOR PEREIRA DA SILVA"/>
        <s v="TRINDADE COMERCIO VAREJISTA LTDA"/>
        <s v="JOAO RIBEIRO DE CARVALHO NETO"/>
        <s v="DELTA PADEL CLUB GESTAO DE ESP E EVENTOS ESPORTIVOS LTDA"/>
        <s v="LOLLIPOP ARTIGOS DE FESTAS LTDA"/>
        <s v="TA NA MAO CONVENIENCIAS LTDA"/>
        <s v="EDUARDA MIOTTO JANESKO"/>
        <s v="MARLEY TIAGO MERCADO E CONVENIENCIA LTDA"/>
        <s v="LAURA GABRIELI DOS SANTOS"/>
        <s v="PONTO DO PAO LTDA"/>
        <s v="MARCIO SOARES"/>
        <s v="RONALDO CESAR SCIENA"/>
        <s v="ROSIMERI DA SILVA BECHER RODRIGUES"/>
        <s v="STOP CONVENIENCIAS LTDA"/>
        <s v="CASA DE MADRINHA GARDEN LTDA"/>
        <s v="FELIPE SILVA DE LIMA"/>
        <s v="KALENA GABRIELLI VIGNOLO"/>
        <s v="CONVENIENCIA E MERCEARIA VIGNOLO EIRELI"/>
        <s v="NILSON DE PAULA"/>
        <s v="GRUPO ESCALA HIPER SPE LTDA"/>
        <s v="MERCADO FAVARO LTDA"/>
        <s v="ANSELMO CONVENIENCIA LTDA"/>
        <s v="CDC HAMBURGUERIA LTDA"/>
        <s v="BUENO MERCEARIA LTDA"/>
        <s v="TIAGO GATTIS"/>
        <s v="ATACADO DALMOLIN LTDA"/>
        <s v="STOP CONVENIENCIA DE BEBIDAS LTDA"/>
        <s v="PANIFICADORA REIS 3 LTDA"/>
        <s v="ELIANE COLLA LTDA"/>
        <s v="MOSSINI UTILIDADES COM VAREJISTA LTDA"/>
        <s v="GEROLA E BOSCATO LTDA"/>
        <s v="FABIANO ROMERO DA SILVA LTDA"/>
        <s v="ISMAEL VIOLANTE"/>
        <s v="JANIO ALVES MOTA"/>
        <s v="FK CONVENIENCIA LTDA"/>
        <s v="ELIANE RECH"/>
        <s v="JOAO VITTOR DOS SANTOS JUSTIN"/>
        <s v="MARISETE TERESINHA SIQUEIRA"/>
        <s v="LOURIVAL DE CARVALHO LANCHONETE"/>
        <s v="CONVENIENCIA E MERCEARIA BN LTDA"/>
        <s v="MA CONVENIENCIAS LTDA"/>
        <s v="MERCADO IMARUI LTDA"/>
        <s v="MERCADO FRESCHI LTDA"/>
        <s v="MINEMERCADO FERNANDES LTDA"/>
        <s v="ADAIR DE QUADROS JUNIOR"/>
        <s v="SARIMA CAFE LTDA"/>
        <s v="APOLLYANNE DOS REIS ARAUJO"/>
        <s v="MUDO EMBALAGENS HIGIENE E LIMPEZA LTDA"/>
        <s v="LAURA BIANCA DE JESUS"/>
        <s v="GILVANA FRANCO CAURIO"/>
        <s v="ZELI MARIANO"/>
        <s v="MP MARTINS ALIMENTOS LTDA"/>
        <s v="TATIANE SOUSA BECKER"/>
        <s v="JESSICA ROSA DE AQUINO COMERCIO"/>
        <s v="ALE &amp; ALE MERCADOS LTDA"/>
        <s v="MERCADO VERDE LTDA"/>
        <s v="NEUSA FRANCISCA DOS SANTOS"/>
        <s v="CB MEGA LOJAO COMERCIO DE PRESENTES LTDA"/>
        <s v="MARCIO BABINSKI"/>
        <s v="TOP CASA SC COMERCIO DE VARIEDADES LTDA."/>
        <s v="CANTINA DA MADRINHA LTDA"/>
        <s v="PANIFICADORA E CONFEITARIA REIS LTDA"/>
        <s v="MERCADO MACARINI LTDA"/>
        <s v="DEISE VIEIRA DA SILVA"/>
        <s v="MUVE ENTRETENIMENTO E LAZER LTDA"/>
        <s v="FJE MERCADOS LTDA."/>
        <s v="MERCADO E ACOUGUE SANTA BARBARA LTDA"/>
        <s v="2 SHARE PRODUCOES E REPRESENTACOES LTDA"/>
        <s v="PEDRO HENRIQUE POITEVIN"/>
        <s v="AMANDA CAMARGO MORAES"/>
        <s v="PADARIA E RESTAURANTE RENASCER LTDA"/>
        <s v="MAIQUEL LEANDRO EBERT"/>
        <s v="SUSANA APARECIDA MENDES BORTOLI"/>
        <s v="JOSE ADRIANO GOMES DE SOUZA"/>
        <s v="LUCAS MARTINS ARRUDA"/>
        <s v="MINI MERCADO E DISTRIBUIDORA VIDEIRA LTDA"/>
        <s v="J2 RESTAURANTES E EVENTOS LTDA"/>
        <s v="ARMAZEM GIRA SOL LTDA"/>
        <s v="MERCEARIA PONTO DOCE LTDA"/>
        <s v="LORENZO VIVAN DE SOUZA CONCEICAO LTDA"/>
        <s v="REDE HIPPERR COMPRAS LTDA"/>
        <s v="RENATO RUY PEREIRA FILHO"/>
        <s v="BRUNA MAYARA ROCHA LTDA"/>
        <s v="CLAUDINEI AMERICO DE SOUZA VIEIRA"/>
        <s v="SUPERMERCADO DSL LTDA"/>
        <s v="CLAUDIA DE ANDRADE PINHEIRO 00420243070"/>
        <s v="FELIPE ANTUNES MARTINELLI LTDA"/>
        <s v="MERCADO E PADARIA VERDE LTDA"/>
        <s v="MINI MERCADO NACOES LTDA"/>
        <s v="BEACH STOP MINIMERCADO LTDA"/>
        <s v="DOCCA COFFEE LTDA"/>
        <s v="WHITE HORSE LTDA"/>
        <s v="HIPER 19 LTDA"/>
        <s v="HIPER 20 E-COMMERCE LTDA."/>
        <s v="HIPER 14 LTDA"/>
        <s v="HIPER 22 LTDA"/>
        <s v="HIPER 08 LTDA"/>
        <s v="HIPER 11 LTDA"/>
        <s v="HIPER 18 LTDA"/>
        <s v="HIPER 17 LTDA"/>
        <s v="HIPER 09 LTDA"/>
        <s v="REI DA CARNE PREMIUM LTDA"/>
        <s v="DELICIAS GOURMET LTDA"/>
        <s v="ASC EMPORIO NATURAL LTDA"/>
        <s v="TNM MERCADOS LTDA"/>
        <s v="ALINE TESTTONI"/>
        <s v="MARTA ANTUNES RIBEIRO"/>
        <s v="SACOLAO TRES IRMAS LTDA"/>
        <s v="FRANCIELLE ALVES REZENDE"/>
        <s v="NOSSA PADARIA LTDA"/>
        <s v="JOSEANE SOUZA DE OLIVEIRA"/>
        <s v="SUPERMERCADO E ACOUGUE SILVA LTDA"/>
        <s v="HOLP S ESFIHARIA LTDA"/>
        <s v="MINIMERCADO FACIL LTDA"/>
        <s v="ANIBAL BARTZ ME"/>
        <s v="COMERCIO DE GENEROS ALIMENTICIOS CL LTDA"/>
        <s v="JOAO ALUISIO SIEGEL"/>
        <s v="CARLOS ROBERTO RIEG"/>
        <s v="ARTUR COLZANI ME"/>
        <s v="LANCHONETE MAROS LTDA"/>
        <s v="PANIFICADORA ZEN LTDA"/>
        <s v="SUPERMERCADO KOHLER LTDA"/>
        <s v="MERCEARIA CELSO KOHLER LTDA"/>
        <s v="BAR E MERCEARIA PAVESI LTDA"/>
        <s v="PADARIA E CONFEITARIA SODEPAN LTDA"/>
        <s v="HEZTOUR LTDA"/>
        <s v="LEVI COM DE ALIMENTOS LTDA"/>
        <s v="SUPERMERCADO GUARANI LTDA"/>
        <s v="PANIFICADORA E CONFEITARIA PANISSA LTDA"/>
        <s v="RAQUEL MINELA EIRELI"/>
        <s v="COMERCIAL DU VILI LTDA"/>
        <s v="CAFETERIA E PANIFICADORA LIMOEIRO LTDA"/>
        <s v="MERCADO HANG LTDA"/>
        <s v="PANIFICADORA VERANA LTDA"/>
        <s v="MERCADO FELLER LTDA"/>
        <s v="CEDRINHO COMERCIO ALIMENTICIO LTDA"/>
        <s v="SUPERMERCADO LIRVEN LTDA"/>
        <s v="MINI MERCADO IMHOF LTDA"/>
        <s v="ARIBERTO TRIDAPALLI"/>
        <s v="NELSON BRUNS ME"/>
        <s v="AUTO POSTO GUARANI LTDA"/>
        <s v="BAR E MERCEARIA POMERANIA LTDA"/>
        <s v="MERCADO BULCAO VIANA EIRELI"/>
        <s v="MERCADO SAO LEOPOLDO LTDA"/>
        <s v="AUTO POSTO RAIMONDI LTDA"/>
        <s v="AUTO POSTO SANTA LUZIA LTDA"/>
        <s v="AUTO POSTO CEDRO LTDA"/>
        <s v="AUTO POSTO R E R SANTA TEREZINHA LTDA"/>
        <s v="SOUZA FILHO COM DE COMBUSTIVEIS LTDA"/>
        <s v="AMEIDA EGER MOTA"/>
        <s v="AUTO POSTO BARON LTDA"/>
        <s v="POSTO COPAL LTDA"/>
        <s v="PANIFICADORA E CONF MAMA IRMA LTDA"/>
        <s v="ORIVAL OLIARI ME"/>
        <s v="AUTO POSTO SANTA TEREZINHA LTDA"/>
        <s v="AUTO POSTO JEEPAO LTDA"/>
        <s v="MINI MERCADO OLIARI LTDA"/>
        <s v="TOKUNAGA LANCHES LTDA"/>
        <s v="D ITALIA PADARIA E MERCEARIA LTDA"/>
        <s v="MERCADO E ACOUGUE GARCIA LTDA"/>
        <s v="AUTO POSTO OPA LTDA"/>
        <s v="PANIFICADORA E CONFEIT CESTARI LTDA"/>
        <s v="MERCEARIA DO VAGNER LTDA"/>
        <s v="CASA DE CARNES RIO BRANCO LTDA"/>
        <s v="JOSE SCHMITZ JORE"/>
        <s v="PANIFICADORA TOMASI LTDA"/>
        <s v="PANIFICADORA E CONF TEIXEIRA LTDA"/>
        <s v="PADARIA DANINE LTDA"/>
        <s v="MINI MERCADO GHR LTDA"/>
        <s v="PANIFICADORA MORIA LTDA"/>
        <s v="MERCADO TOMAZ COELHO LTDA"/>
        <s v="CAFE EXPRESSO RIFFEL LTDA"/>
        <s v="AMILTON PFLUG"/>
        <s v="M F E COMERCIO DE ALIMENTOS LTDA"/>
        <s v="MINI MERCADO PRIMEIRO DE MAIO LTDA"/>
        <s v="MERCADO E ACOUGUE RODEN LTDA"/>
        <s v="AUTO POSTO BOTUVERA LTDA"/>
        <s v="POSTO BISSONI LTDA"/>
        <s v="ISMAR PAVESI ME"/>
        <s v="SOL PANIFICADORA E CONFEIATARIA LTDA"/>
        <s v="AUTO POSTO PINOTTI LTDA"/>
        <s v="MERCADO SUPER PROGRESSO LTDA"/>
        <s v="A S ARMAZEM DE ALIMENTOS LTDA"/>
        <s v="PANIFICADORA E CONFEITARIA VO ILDA LTDA"/>
        <s v="COMPRE AQUI SUPERMERCADOS LTDA"/>
        <s v="SUPERMERCADO FISCHER EIRELI"/>
        <s v="ACOUGUE SANTA TEREZINHA LTDA"/>
        <s v="CARLA ROBERTA SOARES"/>
        <s v="ALJ COMERCIO DE UTILIDADES LTDA"/>
        <s v="LANCHONETE E PASTELARIA CENTRAL LTDA"/>
        <s v="BARON COM DE GENEROS ALIMENTICIOS LTDA"/>
        <s v="MINI MERCADO CATI LTDA ME"/>
        <s v="MOSER E MOSER LTDA"/>
        <s v="HEIL COMERCIO DE ALIMENTOS LTDA"/>
        <s v="BEMARI MERCADO LTDA"/>
        <s v="ELIZIANE BERTOLONI"/>
        <s v="MERCADO LIDERANCA EIRELI"/>
        <s v="JOSE LUIS DA SILVA"/>
        <s v="CARBONERA DISTRIBUIDORA DE ALIMENTOS LTDA"/>
        <s v="SUPERMERCADO LAGEADO LTDA"/>
        <s v="ATACADO RIO BRANCO LTDA"/>
        <s v="MERCADO KMP LTDA"/>
        <s v="AUTO POSTO DOM JOAQUIM EIRELI"/>
        <s v="MINELLA COMERCIO DE ALIMENTOS LTDA"/>
        <s v="PARADA COM SUPERMERCADO E LOC DE BENS MOVEIS EIRELI"/>
        <s v="DIONE MAGALI FRUTUOSO KRICINSKI"/>
        <s v="MERCADO DI CASA EIRELI"/>
        <s v="AUTO POSTO R E R MALUCHE LTDA"/>
        <s v="IRMAOS COSTA PANIFICADORA E CONF LTDA"/>
        <s v="M9 COM DE ARTIGOS DO VESTUARIO EIRELI"/>
        <s v="AUTO POSTO DANIELA LTDA"/>
        <s v="BRUSQUE CONVENIENCIAS LTDA"/>
        <s v="CARLOS ADRIANO NUNES"/>
        <s v="POSTO R E R SANTA RITA COM DE COMB LTDA"/>
        <s v="OTILIA MORAES RABER"/>
        <s v="DEYSIANE CARLA MARTINHAGO"/>
        <s v="POSTO R E R CENTRO LTDA"/>
        <s v="AUTO POSTO R E R PADRAO LTDA"/>
        <s v="DJONEI STEDILE"/>
        <s v="AUTO POSTO POPULAR LTDA"/>
        <s v="ITALIS PAN PANIFICADORA E LANCHONETE LTDA"/>
        <s v="LIDIA COELHO"/>
        <s v="AUTO POSTO R E R AGUAS CLARAS LTDA"/>
        <s v="CENTRO AUTOMOTIVO BRUSQUE LTDA"/>
        <s v="MARILETE CARMINATTI"/>
        <s v="MERCADO JPS LTDA"/>
        <s v="VERDUREIRA GUABIRUBA EIRELI"/>
        <s v="ARMAZEM DA GULA LTDA"/>
        <s v="AUTO POSTO DOS IMIGRANTES LTDA"/>
        <s v="DAKOTA COMERCIO DE COMBUSTIVEIS LTDA"/>
        <s v="UNIVERSO CASCA DE NOZ LTDA"/>
        <s v="MERCADO EXPRESSO LTDA"/>
        <s v="D NUNES PAES E DOCES LTDA"/>
        <s v="COMERCIO DE COMBUSTIVEL SCHAEFER LTDA"/>
        <s v="ANDRE TEODORO DE MELO"/>
        <s v="CIRLENE MARTINS"/>
        <s v="ROSA FATIMA CHIERICI"/>
        <s v="MERCADO FAMILIA LTDA"/>
        <s v="H E P EMBALAGENS LTDA"/>
        <s v="C.A. NUNES SUPERMERCADOS LTDA"/>
        <s v="MENEGATTI BRUSQUE COMERCIO DE COMBUSTIVEIS LTDA"/>
        <s v="AUTO POSTO RER SAO PEDRO LTDA"/>
        <s v="JAQUELINE VIEIRA CAMARGO"/>
        <s v="CORREIA FLORICULTURA LTDA"/>
        <s v="OTTO ATACAREJO COMERCIAL LTDA"/>
        <s v="HOTEL ESTACAO 101 LTDA"/>
        <s v="OMA FISCHER HAUS AGROPECUARIA E FLORICULTURA LTDA"/>
        <s v="CASA DA CERVEJA BAVIHAUS LTDA"/>
        <s v="VOLNI HAMES"/>
        <s v="FAMIGLIA SASSI ALIMENTOS LTDA"/>
        <s v="SUPERMERCADOS STEDILE LTDA"/>
        <s v="BENVENUTI DISTRIBUIDORA LTDA"/>
        <s v="UNIVERSO JARDIM FLORA LTDA"/>
        <s v="SM COMERCIO AUTONOMO DE ALIMENTOS LTDA"/>
        <s v="SUELI MARTINS DOS SANTOS"/>
        <s v="MUNDO FACIL EMBALAGENS LTDA"/>
        <s v="MERCADO E ACOUGUE DA CUNHA LTDA"/>
        <s v="RAQUEL DE OLIVEIRA"/>
        <s v="COMANDOLLI COMERCIO DE EMBALAGENS LTDA"/>
        <s v="NEEMIAS HENRIQUE CARDOSO"/>
        <s v="ALVO COMERCIO DE COMBUSTIVEL E CONVENIENCIA LTDA"/>
        <s v="MERCADO NAYFER LTDA"/>
        <s v="ARMAZEM DO PAO LTDA"/>
        <s v="VIVIANE ANGELICA ANTUNES COELHO"/>
        <s v="MERCADO KRAEFT LTDA"/>
        <s v="LUCIANA PANSERA CARBONERA"/>
        <s v="C A NUNES SUPERMERCADOS LTDA"/>
        <s v="JULIEN COMERCIO DE ALIMENTOS LTDA"/>
        <s v="PEDACITO GOURMET CAFE E CONFEITARIA LTDA"/>
        <s v="RODRIGO BAYERL"/>
        <s v="MARTA DOS SANTOS"/>
        <s v="DROGARIA SEMPRE ECONOMICA LTDA"/>
        <s v="SUPER GULLA LTDA"/>
        <s v="CELSO RECHIA GUAREZI"/>
        <s v="MINI MERCADO E ACOUGUE VICENTE LTDA"/>
        <s v="VITOR DIAS ME"/>
        <s v="MARLENE COUTO"/>
        <s v="BORCHARDT E PIGOZZO LTDA"/>
        <s v="PANIFICADORA SOLANGE LTDA"/>
        <s v="ANDERSON DE SOUZA ME"/>
        <s v="KUMEROW E ANDREAZZA LTDA"/>
        <s v="JB WORLD ENTRETENIMENTOS S A"/>
        <s v="JARDIM DE INFANCIA BAMBINO LTDA"/>
        <s v="COMERCIO DE GENEROS ALIM MALDANE"/>
        <s v="ELIANE DA CUNHA MERCEARIA"/>
        <s v="MINIMERCADO PINOTTI LTDA"/>
        <s v="SANDRA MARA PEREIRA ME"/>
        <s v="MARIANE POLEZA MATOS LTDA"/>
        <s v="ANTONIO CARLOS BERKENBROCK"/>
        <s v="MALKO CARDOZO MERCADO LTDA"/>
        <s v="PADARIA E CONFEITARIA VO JUDITHA LTDA"/>
        <s v="ALEXANDRE BORCHARDT E CIA LTDA"/>
        <s v="MARIA SELENE DA SILVA MAFRA PADARIA"/>
        <s v="LAUDEMAR PEREIRA E CIA LTDA"/>
        <s v="PANIFICADORA E CONFEITARIA GARCEZ LTDA"/>
        <s v="PADARIA BEIJA FLOR LTDA"/>
        <s v="DARLAN GONZATTO BONOTTO"/>
        <s v="WALDILETE MOREIRA CASTRO"/>
        <s v="IVANOR DEPLA DE SOUZA ME"/>
        <s v="CLAUDINEI DOMINGUES DOS SANTOS"/>
        <s v="ESPACO DO OLEO NAVEGA COM DE LUBR LTDA"/>
        <s v="JOAO BATISTA TEODORO PANIFICADORA"/>
        <s v="ANA PAULA BENTO E CIA LTDA"/>
        <s v="LEANDRO DE SOUZA"/>
        <s v="PANIFICADORA E CONF BETT LTDA"/>
        <s v="NAIR MAFRA DE SOUZA ME"/>
        <s v="JOSIANARA COMERCIO DE ALIMENTOS LTDA"/>
        <s v="SILVA E BORCHARDT COM DE PAES LTDA"/>
        <s v="EVA DIAS DA SILVA"/>
        <s v="ERBS E CIA LTDA ME"/>
        <s v="VF LOCACAO DE CARRINHOS ELETRICOS LTDA"/>
        <s v="VIEIRA E OLIVEIRA COM DE PAES LTDA"/>
        <s v="AJA EMPREENDIMENTOS ALIMENTICIOS LTDA"/>
        <s v="PAULO CESAR ESPINDOLA"/>
        <s v="RUBIA REGINA DA SILVA FERREIRA ME"/>
        <s v="GUILHERME MALDANER BRASILEIRO EIRELI"/>
        <s v="JANAINA APARECIDA TOLEDO"/>
        <s v="MERCADO COTA D CASA LTDA"/>
        <s v="RP REPRESENTECOES COMERCIAIS LTDA"/>
        <s v="THAIS CRISTINE WESTARB"/>
        <s v="SANDRIELE APARECIDA RIBEIRO"/>
        <s v="MINIMERCADO COTA 2 LTDA"/>
        <s v="JONATAS THIAGO DAY"/>
        <s v="CRISTIANE DOS SANTOS VERIDIANA LANCHONETE"/>
        <s v="GEOVANI DA SILVA CARDOSO"/>
        <s v="HOTEIS EDR LTDA"/>
        <s v="SAIARA ROCHA TABORDA"/>
        <s v="ROSSATTO COMERCIAL LTDA"/>
        <s v="WAGNER PEREIRA DE LIMA"/>
        <s v="SG MERCADO GOMES LTDA"/>
        <s v="GABRIELE BONI DA SILVA"/>
        <s v="MARIA ZILDA FLORIANO"/>
        <s v="MERCADO E ACOUGUE MAIVAM LTDA"/>
        <s v="JAMILE DE JESUS FERREIRA"/>
        <s v="KATIA APARECIDA DE LIMA VIEIRA"/>
        <s v="VALDIR HENING DOS SANTOS"/>
        <s v="HORTIFRUTI SANTA LIDIA LTDA"/>
        <s v="GOLD DRINKS BEDIDAS LTDA"/>
        <s v="GONCALVE MANOEL GERONIMO"/>
        <s v="MERCEARIA RAMOS LTDA"/>
        <s v="MICAELA MARINA DIAZ"/>
        <s v="IVONE FLORES ANDRE"/>
        <s v="LUCIANA NAVROSKI DOS SANTOS"/>
        <s v="HELIO BRAZ SCHMITZ FILHO"/>
        <s v="DAIARA RAINERT DA SILVA"/>
        <s v="FERMINO E FERMINO LTDA"/>
        <s v="XANDOKA COM DE UTENSILIOS DOMESTICOS LTDA"/>
        <s v="FELIPE RAFAEL NODARI"/>
        <s v="CARMEM LILIAM RODRIGUES"/>
        <s v="CINARA PEREIRA TONET"/>
        <s v="DEGUSTA CAFE LTDA"/>
        <s v="MERCADO PORTO LTDA"/>
        <s v="SAO DOMINGOS COMERCIO DE PAES LTDA"/>
        <s v="ISADORA PALUGAN VIEIRA"/>
        <s v="FLORICULTURA VERDE MAR JARDINS LTDA"/>
        <s v="FAST MARKET LTDA"/>
        <s v="LANCHONETE E HAMBURGUERIA BOB BURGUER LTDA"/>
        <s v="VITORIA CAROLINE DE LIMA LTDA"/>
        <s v="SANTIAGO COMERCIO LTDA"/>
        <s v="CLAUDIO ROBERTO VALERIO"/>
        <s v="PAMPUCH CONVENIENCIA LTDA"/>
        <s v="ALESSANDRO ORLANDO FRANCISCO"/>
        <s v="ROANE SUELLEN OLIVEIRA"/>
        <s v="S G CONVENIENCIA E TABACARIA LTDA"/>
        <s v="MARIA DO SOCORRO BELARMINO D GOES"/>
        <s v="GISELE JOSIANE TIETJEN"/>
        <s v="PANIFICADORA E CONFEITARIA MARIA MARIA LTDA"/>
        <s v="PEDRO HENRIQUE DA COSTA"/>
        <s v="HELEN ODETE PINTO"/>
        <s v="RODRI S SUPERMERCADO LTDA"/>
        <s v="FRAN J TIBURTINO"/>
        <s v="PADARIA E CONFEITARIA PINGO DOCE LTDA"/>
        <s v="ALEXANDRE ROBERTO RODRIGUES DA COSTA"/>
        <s v="RISONEIDE PIRES DA SILVA"/>
        <s v="ROSELI DO NASCIMENTO"/>
        <s v="CLEUZA ANTUNES MAIA LTDA"/>
        <s v="ROSIANE DA SILVA RAMOS"/>
        <s v="DANIELI BAGNOLINI"/>
        <s v="LUANA ANTUNES MAIA"/>
        <s v="SIRLEIDE PEREIRA SILVA"/>
        <s v="MARIA DAS NEVES DOS SANTOS"/>
        <s v="SILMAR LUIS LUCAS"/>
        <s v="MERCEARIA 2 MENINAS LTDA"/>
        <s v="ANA CAROLINA NUNES"/>
        <s v="PAULINHO ACOUGUE E CONVENIENCIA LTDA"/>
        <s v="CLINICA PSICOL E NEUROAVAL PSICOVIVENDO LTDA"/>
        <s v="VANESSA LIMA DA ROSA"/>
        <s v="MERCEARIA DO NEY LTDA"/>
        <s v="MERCADO E ACOUGUE PAMPUCH LTDA"/>
        <s v="COMERCIO E DISTRIBUIDORA DE ALIMENTOS GIRO RAPIDO LTDA"/>
        <s v="NILZA PORTO COMUNELLO"/>
        <s v="PANIFICADORA E CONFEITARIA DOCE E CAFE LTDA"/>
        <s v="HINGRIDI BARBOSA BOAVA"/>
        <s v="PANIFICADORA MODRO E LEMOS LTDA."/>
        <s v="ADRIANA DA SILVA CORDOVA FERNANDES LTDA"/>
        <s v="60.478.695 WALLISON DA SILVA OLIVEIRA"/>
        <s v="RR DISK GAS, AGUA E MERCEARIA LTDA"/>
        <s v="APARECIDA MARIA DA SILVA LIBORIO"/>
        <s v="MINI MERCADO COLOMBRINI LTDA"/>
        <s v="MARIA EDUARDA BENTO MIRANDA LTDA"/>
        <s v="PAGUE MENOS TRANSPORTES E COMERCIO LTDA"/>
        <s v="VDZ DOCES LTDA"/>
        <s v="RICIELI NICOLI LOPES DOS SANTOS LTDA"/>
        <s v="ARMAZEM DO ZE LTDA"/>
        <s v="JNB SUPERMERCADOS LTDA"/>
        <s v="COMERCIO DE ALIMENTOS VINICIUS LTDA"/>
        <s v="CIBELE PEREIRA DOS SANTOS"/>
        <s v="LEONARDO TEODORO ROSSI"/>
        <s v="MINI MERCADO DH2 LTDA"/>
        <s v="PIT STOP AERO NVT LTDA"/>
        <s v="TAMIRES BATISTA GONCALVES"/>
        <s v="VUCO MANIA DISTRIBUIDORA DE ALIMENTOS E BEBIDAS LTDA"/>
        <s v="CRISTALINO ADMINISTRACAO HOTELEIRA LTDA"/>
        <s v="ISAC SANTOS DAS CHAGAS"/>
        <s v="NALANDA TOMAZ"/>
        <s v="LUCIANA FRANCISCA DO NASCIMENTO"/>
        <s v="LARISSA POITE STAROSCKY"/>
        <s v="ADRIANE MARCELINO"/>
        <s v="VERONICA SOUSA DE MORAIS"/>
        <s v="HERCULES NATHAN BENTO"/>
        <s v="MINI MERCADO MT LTDA"/>
        <s v="JULIA BORNHAUSEN"/>
        <s v="CRISLAINE BOHLKE DA ROSA DE SOUZA"/>
        <s v="MANOEL FERREIRA ANDRADE"/>
        <s v="MERCEARIA DONA JO LTDA"/>
        <s v="FILIPE MATHEUS COUTO"/>
        <s v="ROSELI CLARA PATRICIO"/>
        <s v="CLEUZA ANTUNES"/>
        <s v="EDMAR ALVES DE SOUZA"/>
        <s v="LANCHONETE SAO JORGE LTDA"/>
        <s v="FRAGATA PRODUTOS ALIMENTICIOS LTDA"/>
        <s v="PETISQUEIRA BOKERAO DUPERA LTDA"/>
        <s v="SORVETERIA ATLANTICA LTDA"/>
        <s v="MARAMBAIA HOTEL S A"/>
        <s v="GILSON SCHVEITZER ME"/>
        <s v="POSTO MILLENIUM LTDA"/>
        <s v="AUTO POSTO ANDYARA LTDA"/>
        <s v="POSTO CIDADE DO PORTO LTDA"/>
        <s v="DAGNONI CIA LTDA"/>
        <s v="AUTO POSTO BALNEARIO CAMBORIU LTDA"/>
        <s v="POSTOMIO AUTOCAR LTDA"/>
        <s v="SALOON SNOOKER BAR LTDA"/>
        <s v="AUTO POSTO DA TUCHA LTDA"/>
        <s v="RESTAURANTE E LANCHONETE VIKINGS LTDA"/>
        <s v="MC KILO RESTAURANTRE LTDA"/>
        <s v="POSTO IRMAO DA ESTRADA LTDA"/>
        <s v="POSTO IRMAOS DE FAVERI LTDA"/>
        <s v="MARIO BORN ME"/>
        <s v="POSTO 1350 LTDA"/>
        <s v="M L STEVANIN E CIA LTDA"/>
        <s v="ROSSETO E ROSSETO LTDA"/>
        <s v="AUTO POSTO MARINA EIRELI"/>
        <s v="OLIVEIRA E MADRUGA LTDA"/>
        <s v="SILVA E GAMA RESTAURANTE LTDA"/>
        <s v="AUTO POSTO DELTA LTDA"/>
        <s v="TEDESCO TURISMO LTDA"/>
        <s v="POSTO BARRA NORTE LTDA"/>
        <s v="VALENTIM MOKFA &amp; CIA LTDA"/>
        <s v="A BRASILEIRINHA REVISTARIA E TABACARIA LTDA"/>
        <s v="TIECHER RESTAURANTE LTDA"/>
        <s v="AROMAS E SABORES LTDA"/>
        <s v="POSTO PAULINHO LTDA"/>
        <s v="SOFIA AUTO POSTO II LTDA"/>
        <s v="FARMANUNES 3300 LTDA"/>
        <s v="MEDEIROS &amp; SERAFIM DROGARIA LTDA"/>
        <s v="SJM COMERCIAL DE MEDICAMENTOS LTDA"/>
        <s v="CENTRO AUTOMOTIVO PIONEIROS LTDA"/>
        <s v="CINERAMA CAFE LTDA"/>
        <s v="AUTO POSTO VIA SETE EIRELI"/>
        <s v="PORTO CABRAL BAR LTDA"/>
        <s v="LUCIANO CAZELLA"/>
        <s v="MANOEL CARDOSO &amp; CIA LTDA"/>
        <s v="RESTAURANTE OTERO E OTERO LTDA"/>
        <s v="O PHAROL RESTAURANTE GOURMET LTDA"/>
        <s v="AUTO POSTO BR A G LTDA"/>
        <s v="A F ZEN COMERCIO DE COMBUSTIVEIS LTDA"/>
        <s v="ELENI MARTA KLUGE"/>
        <s v="POSTO FERNANDINHO LTDA"/>
        <s v="JUSSARA DE LIRIO CABRAL"/>
        <s v="LIQUOR HOUSE LTDA"/>
        <s v="MARIA GENIELDA DOS SANTOS SILVA ME"/>
        <s v="PORTO ESPORTIVO ITAJAI LTDA"/>
        <s v="GHR COME DE COMB E LUBRIFICANTES LTDA"/>
        <s v="SHED BAR E EVENTOS LTDA"/>
        <s v="PANETTERIA ROSSETTO EIRELI"/>
        <s v="CAT2 COMERCIO DE COMBUSTIVEIS LTDA"/>
        <s v="GABRIEL DE AGUIAR ME"/>
        <s v="LANCHERIA PETIT PARISIENE LTDA"/>
        <s v="AUTO POSTO AVENIDA CAMBORIU LTDA"/>
        <s v="PIZZA KIST LTDA"/>
        <s v="ATLANTICA PIZZARIA EIRELI"/>
        <s v="PRIM CONVENIENCIA EIRELI"/>
        <s v="POSTO DA CENTRAL LTDA"/>
        <s v="SUPERMERCADO SPECIALE LTDA"/>
        <s v="AUTO POSTO TERCEIRA AVENIDA LTDA"/>
        <s v="ALMIR CARLOS BECKER"/>
        <s v="DIDADO BAR LTDA"/>
        <s v="FABIANO TEIXEIRA RESTAURANTE"/>
        <s v="IDALEI PRADELA"/>
        <s v="E MARTELLO E W MARTELLO LTDA"/>
        <s v="GENI BAZANELLA"/>
        <s v="CONVES CAFE E EMPORIO LTDA"/>
        <s v="S M K ALIMENTOS EIRELI"/>
        <s v="ESPACO DO OLEO ITAJAI LTDA"/>
        <s v="S C CABRAL RESTAURANTE EIRELI"/>
        <s v="ROSELI GOMES"/>
        <s v="ROSA ESTER AUTO POSTO EIRELI"/>
        <s v="PORTAL CONVENIENCIA EIRELI"/>
        <s v="BERGONSI E BERGONSI RESTAURANTE LTDA"/>
        <s v="AUTO POSTO M LTDA"/>
        <s v="HS EMPREENDIMENTOS ESPORTIVOS LTDA"/>
        <s v="MORGANA DA SILVA VIEIRA"/>
        <s v="RIBEIRO POLIMENO RESTAURANTE LTDA"/>
        <s v="AMOR POR PASTEL LTDA"/>
        <s v="LE MENTOR BAR E RESTAURANTE LTDA"/>
        <s v="FRIGO RESTAURANTE E COMERCIO LTDA"/>
        <s v="JLG COMERCIO DE ALIMENTOS LTDA"/>
        <s v="POLIMENO RESTAURANTE LTDA"/>
        <s v="PARADA DA GULA LTDA"/>
        <s v="SOLEIL RESTAURANTE LTDA"/>
        <s v="VENANCIO RIBEIRO LTDA"/>
        <s v="CONVENIENCIA PIER CINCO ZERO NOVE LTDA"/>
        <s v="MARCIO ANDRE BRANDT"/>
        <s v="U V V A WINE BAR LTDA"/>
        <s v="ABASTECEDORA DE COMBUSTIVEIS DOM AFONSO LTDA"/>
        <s v="ANA CRISTINA BATISTA RAMOS"/>
        <s v="BRAZERO GARCIA BC RESTAURANTE LTDA"/>
        <s v="NOELI DE BORBA"/>
        <s v="AVILA E TESTONI LTDA"/>
        <s v="AMORIM BROTHERS LTDA"/>
        <s v="CANTINA CAVALLARI S LTDA"/>
        <s v="CARDOSO E NEPUMOCENO QUIOSQUES LTDA"/>
        <s v="BEBECA MARMITA LTDA"/>
        <s v="RESTAURANTE NOVA CENTRAL LTDA"/>
        <s v="PARIS BC LTDA"/>
        <s v="RICARDO JOSE KLUGE MORAES"/>
        <s v="DROGARIA MOULIN LTDA"/>
        <s v="GREEN RESTAURANTE LTDA"/>
        <s v="CLAUDIO JUAN GIAZITZIAN"/>
        <s v="POSTO IRMAO DA ESTRADA LTDA."/>
        <s v="MT513 COMERCIO DE ALIMENTOS UNIPESSOAL LTDA"/>
        <s v="ASPAS LTDA"/>
        <s v="MATRIZ PADARIA E CHURRASCARIA LTDA"/>
        <s v="RESTAURANTE CASA DA SOPA CABECUDAS LTDA"/>
        <s v="RESTAURANTE CASA DA LAGOSTA LTDA"/>
        <s v="VARELA DA ROSA E RODRIGUES COMERCIO DE MEDICAMENTOS LTDA"/>
        <s v="LS RESTAURANTE LTDA"/>
        <s v="FARMACIAS FMT LTDA"/>
        <s v="NOSTRO SABOR RESTAURANTE LTDA"/>
        <s v="RESTAURANTE CENTRAL LTDA"/>
        <s v="Z SUVENIRES LTDA"/>
        <s v="NUTRI SABOR COMIDA SAUDAVEL LTDA"/>
        <s v="SUPER SHOPPING DA UTILIDADE BALNEARIO CAMBORIU LTDA"/>
        <s v="ROTA BALNEARIO CAMBORIU COMERCIO DE COMBUSTIVEIS LTDA"/>
        <s v="JC REZENDE LTDA"/>
        <s v="JULIANA LIMA DOS SANTOS"/>
        <s v="BARBARA MEZAVILLA RESTAURANTE LTDA"/>
        <s v="PEDRO ANTONIO PEREIRA"/>
        <s v="PORTAS CAMBORIU COMERCIO E FABRICACAO DE PORTAS LTDA"/>
        <s v="AUTO POSTO ITAJAI COMERCIO DE COMBUSTIVEIS LTDA"/>
        <s v="NOVA ROSSINI CHURRASCARIA E RESTAURANTE LTDA"/>
        <s v="G2D FOOD LTDA"/>
        <s v="ARMAZEM MAE TERRA LTDA"/>
        <s v="FAE COMERCIO DE MEDICAMENTOS LTDA"/>
        <s v="LUCELINO ALVES SILVA"/>
        <s v="ARENA DA BARRA BEACH SPORTS LTDA"/>
        <s v="59.363.654 KAREN BIANCA PEREIRA"/>
        <s v="NATURUS SABOR COMIDA SAUDAVEL LTDA"/>
        <s v="JESSICA PEREIRA GONCALVES"/>
        <s v="FORMOSA GIFT LTDA"/>
        <s v="BATISTA ALIANCA CHURCH CAMBORIU"/>
        <s v="ATLANTICA SORVETERIA LTDA"/>
        <s v="FRANKENBERGER LTDA"/>
        <s v="NATURUS SABOT COMIDA SAUDAVEL LTDA"/>
        <s v="DE MORAES SANTANA E CIA LTDA"/>
        <s v="FERNANDO SORIANO D INCAO"/>
        <s v="DOUGLAS BAZANELLA CARDOSO"/>
        <s v="GABRIEL VICENTE BIANCHET"/>
        <s v="PIZZA E BBQ BEACH BAR LTDA"/>
        <s v="MERCADINHO SOUZA LTDA"/>
        <s v="PANIFICADORA E CONF SAO JOAO LTDA"/>
        <s v="LUIZ PEDRO BRANDT ME"/>
        <s v="ALMIRA DA SILVA ME"/>
        <s v="DEONICE SCHOIER ME"/>
        <s v="COMERCIO DE FRUTAS E VERDURAS ARIETE LTDA"/>
        <s v="PANIFICADORA E MINI MERCADO P A LTDA"/>
        <s v="MAURICIO SEBASTIAO CRISPIM"/>
        <s v="COM DE QUEIJOS E FRIOS MEDEIROS LTDA"/>
        <s v="CARLOS EDUARDO HILLESHEIM ME"/>
        <s v="PANIFICADORA E CONFEITARIA ARNOBEL LTDA"/>
        <s v="CONVENIENCIAS RODOVIARIA ITAJAI LTDA"/>
        <s v="COMERCIO DE CARNES MAESTRI LTDA"/>
        <s v="MARCIO BITTENCOURT COMERCIANTE"/>
        <s v="CHRISTIAN LUIZ FRANCISCO ME"/>
        <s v="CONFEITARIA BANDEIRANTES EIRELI"/>
        <s v="JOSE LEONARDO DA SILVA COMERCIANTE"/>
        <s v="JUCELIO DOS SANTOS &amp; CIA LTDA"/>
        <s v="CONVENIENCIA PANINI LTDA"/>
        <s v="ESTER SCHNEIDER FERRARI"/>
        <s v="LUSITANA PANIF E CONFEITARIA LTDA"/>
        <s v="PANIFICADORA E CONFEITARIA NM LTDA"/>
        <s v="CLEODOMIR PEDRO GARCIA TEIXEIRA"/>
        <s v="A QUADROS DOS SANTOS ME"/>
        <s v="ALBINO E VIEIRA LTDA"/>
        <s v="MARCOS ANTONIO ZIMMERMANN"/>
        <s v="AGROPECUARIA ITAIPAVA LTDA"/>
        <s v="SILMARA EVERS DE LIMA LTDA"/>
        <s v="FLORICULTURA ITAJAI EIRELI"/>
        <s v="LANCHONETE RADICAL LTDA"/>
        <s v="ANDERSON WIPPEL"/>
        <s v="AMORIM E ROCHA SUPERMERCADOS LTDA"/>
        <s v="PANIFICADORA ECONFEITARIA MIL PAES LTDA"/>
        <s v="DEJOPAM RESTAURANTE E PANIFICADORA LTDA"/>
        <s v="BONA FORMENTO E GOMES LTDA"/>
        <s v="ALESSANDRA SOARES TESTTONI COMERCIO"/>
        <s v="BAR E LANCHONETE JANAINA LTDA"/>
        <s v="COMERCIO VAREJ DE HORT PANIF BICUDO LTDA"/>
        <s v="CLOVIS RAINE DOS ANJOS"/>
        <s v="COMERCIO DE FRIOS SIMAS LTDA"/>
        <s v="ENIO JULIO MORAES JUNIOR ME"/>
        <s v="PROVESI E BOTELHO HORTIFRUTI LTDA"/>
        <s v="MARIA DE LOURDES NOLLI"/>
        <s v="SORAIA BATISTA ME"/>
        <s v="BAZAR SAO AUGUSTO LTDA"/>
        <s v="ELAINE ALMEIDA DO SACRAMENTO OLIVEIRA"/>
        <s v="VIDA SAUDAVEL PRED NATURAIS LTDA"/>
        <s v="THIAGO CESAR ALVES"/>
        <s v="WILLIAN ALAN DE SOUZA"/>
        <s v="ATACAREJO ITAIPAVA EIRELI"/>
        <s v="JOSEANE GUIMARAES GODOY"/>
        <s v="MIO DOCES LTDA"/>
        <s v="FERNANDO SANTOS"/>
        <s v="VANESSA CAROLINA GUESSER PROBST"/>
        <s v="MERCADO JULIANA LTDA"/>
        <s v="MAYARA TUANE MARTINS EPP"/>
        <s v="SUELI GIOVANELLA"/>
        <s v="ROBERTO ANTONIO PEREIRA"/>
        <s v="ANDRE DE LIMA WISENTEINER"/>
        <s v="EMPORIO DA AVENIDA COM DE ALIMENTOS LTDA"/>
        <s v="PADARIA E CONFEITARIA DI MARTINE LTDA"/>
        <s v="CASA DE CARNE ALINE LTDA"/>
        <s v="TUDO EM FESTAS COMERCIO LTDA"/>
        <s v="BAZAR SAO VICENTE LTDA"/>
        <s v="SUPERMERCADO RABER LTDA"/>
        <s v="JAELSON ALMEIDA DE OLIVEIRA"/>
        <s v="ELTON LUIS FERREIRA WIINSCH"/>
        <s v="DISTRIB DE AUTO PECAS MOTORS IMPORTS LTDA"/>
        <s v="GILSON OLIVEIRA DA SILVA"/>
        <s v="AUGUSTO JOSE FRANCISCO PEREIRA LTDA."/>
        <s v="FABIANO EDMUNDO HOLLER"/>
        <s v="JC COMERCIO DE FLORES LTDA"/>
        <s v="JRF PRODUTOS COLONIAIS LTDA"/>
        <s v="HOIERS BEBIDAS LTDA"/>
        <s v="ACACIO SAMUEL RODRIGUES JUNIOR"/>
        <s v="PANIFICADORA E CONFEITARIA ELENA LTDA"/>
        <s v="ROSILAINE BATISTA DE JESUS IGNACIO"/>
        <s v="ADRIANA TERESINHA SIMONETTI DA CRUZ"/>
        <s v="JMILE MERCADO LTDA"/>
        <s v="ELIANE DA APARECIDA PAGLIA"/>
        <s v="ANA CAROLINA PEREIRA PACHECO"/>
        <s v="HELIETE CRISTINA DA SILVA WESTPHAL"/>
        <s v="MERCADO E CONVENIENCIA KAUANI LTDA"/>
        <s v="ROCHA SUPERMERCADO LTDA"/>
        <s v="LENISE MELLO QUINTINO"/>
        <s v="TOMIO SHOP LTDA"/>
        <s v="DARIO FRANCISCO DE ATAYDE DE SA"/>
        <s v="MEGA SUL COMERCIO E REPRESENTACOES EIRELI"/>
        <s v="ALINE APARECIDA SCABENI"/>
        <s v="GILDERSON JAMES LIMA"/>
        <s v="MERCADO LP LTDA"/>
        <s v="FRANCIELLE RODRIGUES DOS SANTOS"/>
        <s v="DISTRIBUIDORA LIMPO LTDA"/>
        <s v="NILVA DUARTE RODRIGUES DE ANDRADE"/>
        <s v="LUCAS CASTRO"/>
        <s v="DEBORA GISLAINE DE SOUZA SEDREZ"/>
        <s v="UNIVALDO DAVI RONCHI"/>
        <s v="DA TERRA COM DE FRIOS E LACTICINIOS LTDA"/>
        <s v="LUAN FABRICIO ORLI MARTINS"/>
        <s v="LOJA DE DEPARTAMENTO PONTOS BLU CAMBORIU LTDA"/>
        <s v="LOJA DE DEPARTAMENTO PONTOS BLU LTDA"/>
        <s v="PONTO BLU LTDA"/>
        <s v="RAFAEL HOIER"/>
        <s v="PANIFICADORA J.VARGAS LTDA"/>
        <s v="LEONARDO LEANDRO BECHER"/>
        <s v="BIANCA CAROLINA DA SILVA"/>
        <s v="MANOEL JARES LONGO"/>
        <s v="SUPERMERCADO VIANA LTDA"/>
        <s v="MERCADO KM 12 LTDA"/>
        <s v="MERCADO K E G LTDA"/>
        <s v="GABRIEL LOPES SAMPAIO"/>
        <s v="MERCADO E ACOUGUE COLOMBO LTDA"/>
        <s v="A DANIELA CRISTINA MACHADO DE SOUZA LTD"/>
        <s v="DANIELLA CRISTINA MACHADO DE SOUZA LTDA"/>
        <s v="MERCADO E ACOUGUE TR LTDA"/>
        <s v="JERUSA CUSTODIO 06890934970"/>
        <s v="ILIANE LAMIN"/>
        <s v="EMPORIO 42 COMERCIO DE CARNES LTDA"/>
        <s v="DV COMERCIO DE MATERIAL DE CONSTRUCAO LTDA"/>
        <s v="MERCADO E ACOUGUE OLIVER LTDA"/>
        <s v="DAYANE DE SOUZA"/>
        <s v="MERCADO E HORTIFRUTI VITORINO LTDA"/>
        <s v="RAFAEL DOS SANTOS MULLER"/>
        <s v="MERCADO CIDADE NOVA E LTDA"/>
        <s v="MIGUEL EVARISTO"/>
        <s v="NICKE SUPERMERCADO LTDA"/>
        <s v="ELSON GABRIEL MARTINS MAIA"/>
        <s v="SUPERMERCADO MZB LTDA"/>
        <s v="TRICIOLI LTDA"/>
        <s v="LUCAS MATEUS WERNER"/>
        <s v="MATHEUS ALEX WALTER DA SILVA"/>
        <s v="CAROLINE PANIFICADORA E CONFEITARIA LTDA"/>
        <s v="SUPER MIRA SUPERMERCADO LTDA"/>
        <s v="JONAELI PANIFICADORA E CONFEITARIA LTDA"/>
        <s v="ADEMIR NARDI"/>
        <s v="JOAO PEDRO TEOFILO DE CAMPOS"/>
        <s v="PANIFICADORA CONFEITARIA E LANCHONETE JANAINA LTDA"/>
        <s v="MOISES RODRIGUES LTDA"/>
        <s v="MIUK LIMITADA"/>
        <s v="SIDNEI JOAQUIM DE JESUS"/>
        <s v="UNIVERSO DAS TORTAS PADARIA E CONFEITARIA LTDA"/>
        <s v="KEVYN CHRISTIAN EVARISTO"/>
        <s v="MERCADO SANTOS VK LTDA"/>
        <s v="CUNHA COMERCIO DE FRUTAS LTDA"/>
        <s v="SUPERMERCADO JEFFERSON SEDREZ LTDA"/>
        <s v="MASTER PANIFICADORA E CONFEITARIA LTDA"/>
        <s v="PONTO BLU SAO JUDAS LTDA"/>
        <s v="PONTO BLU RIO DO SUL LTDA"/>
        <s v="PANIFICADORA E CONFEITARIA JR LTDA"/>
        <s v="F7 SALVADOS LTDA"/>
        <s v="TATIANE TEREZINHA ALBINO"/>
        <s v="VANESSA EVERS DE LIMA LTDA"/>
        <s v="MARIA CARLOTA WERNER"/>
        <s v="EVANDRO PATRICIO VIEIRA"/>
        <s v="RESTAURANTE VANIN LTDA"/>
        <s v="RESTAURANTE DO TEDA LTDA"/>
        <s v="POSTO DE GASOLINA SAO MIGUEL LTDA"/>
        <s v="POSTO O AMIGAO DOS MOTORISTAS"/>
        <s v="AUTO POSTO PENHA LTDA"/>
        <s v="POSTO ESTORIL LTDA"/>
        <s v="AUTO CENTRO POSTO AGUIAR LTDA"/>
        <s v="POSTO ITAJUBA LTDA"/>
        <s v="POSTO SALSEIROS LTDA"/>
        <s v="AUTO POSTO MINARDI LTDA"/>
        <s v="POSTO THIAVAN LTDA"/>
        <s v="POSTO PONTE ACU LTDA"/>
        <s v="CAT3 COMERCIO DE COMBUSTIVEIS LTDA"/>
        <s v="RESTAURANTE MAIOCHI LTDA"/>
        <s v="AUTO POSTO ACIR LTDA"/>
        <s v="DIMAS OSNI MACHADO"/>
        <s v="POSTO DE COMBUSTIVEL RIO PICARRAS LTDA"/>
        <s v="PEDRO FLORIANO EIRELI"/>
        <s v="DROGARIA E FARM BALN DE PICARRAS LTDA"/>
        <s v="BENTO DJANDIR DA LUZ ME"/>
        <s v="POLI GNV COMERCIAL LTDA"/>
        <s v="POSTO SANTA TEREZA LTDA"/>
        <s v="POSTONAVE COMERCIO DE COMBUSTIVEIS LTDA"/>
        <s v="PICARRAS COMERCIO DE COMBUSTIVEIS LTDA"/>
        <s v="FARMACIA CAROLINA LTDA"/>
        <s v="RAFAEL HABLE"/>
        <s v="FARMACIA VIVA MELHOR LTDA"/>
        <s v="FARMACIA CRW LTDA"/>
        <s v="FARMACIA IMPERADOR LTDA"/>
        <s v="RODOPOSTO GPS COMERCIO DE COMBUSTIVEIS LTDA"/>
        <s v="RODOPOSTO GPN COM DE COMBUSTIVEIS LTDA"/>
        <s v="POSTO Z14 LTDA"/>
        <s v="GAJOMA FARMACIA E DORGOARIA LTDA"/>
        <s v="POSTO DNA LTDA"/>
        <s v="DFW FARMACIA E DROGARIA LTDA"/>
        <s v="RESTAURANTE E LANCH LAS VALENTINAS SABORES DO CAMPO LTDA"/>
        <s v="POSTO NAVEL LTDA"/>
        <s v="RESTAURANTE PLANALTO LTDA"/>
        <s v="SIDERACO COMERCIO DE COMBUSTIVEIS LTDA"/>
        <s v="RESTAURANTE ALMERINDA LTDA"/>
        <s v="COMERCIO DE COMB PARADA DOS AMIGOS LTDA"/>
        <s v="EDNA SILVA MONTAGNA MACHADO"/>
        <s v="SIM REDE DE POSTOS LTDA"/>
        <s v="DIEGO CARDOSO"/>
        <s v="TIAGO BAZI CHURRASCARIA"/>
        <s v="AUTO POSTO AVIZ III LTDA"/>
        <s v="AERON LTDA"/>
        <s v="AUTO POSTO DUBAI LTDA"/>
        <s v="ESTACAO 101 GOURMET LTDA"/>
        <s v="AUTO POSTO IBIZA LTDA"/>
        <s v="JH COMBUSTIVEIS LTDA"/>
        <s v="SANCHES DA SILVEIRA REFEICOES LTDA"/>
        <s v="REI DO REMEDIO COM DE MEDICAMENTOS LTDA"/>
        <s v="ROSA IZABEL DELLARMELIN"/>
        <s v="DROGARIA ABNER LTDA"/>
        <s v="NAVEGANTES COMERCIO DE COMBUSTIVEIS EIRELI"/>
        <s v="ADENILSON SANTOS FERREIRA ME"/>
        <s v="ZALCE LAURO ALVES"/>
        <s v="FARMA CARLOS FARMACIA LTDA"/>
        <s v="CATARINA COMERCIO DE COMBUSTIVEL LTDA"/>
        <s v="POSTO RG LTDA"/>
        <s v="FARMACIA JOHN LTDA"/>
        <s v="SABRINA HENRIQUES ME"/>
        <s v="RODOSNAK GPN RESTAURANTE E LANCH LTDA"/>
        <s v="BAR E CANCHA SAO VICENTE LTDA ME"/>
        <s v="AUTO POSTO MEDITERRANEO LTDA"/>
        <s v="DROGARIA BRADOCK LTDA"/>
        <s v="AUTO POSTO CARVALHO LTDA"/>
        <s v="ALENCAR MACHADO EIRELI"/>
        <s v="POSTO NAVEL II LTDA"/>
        <s v="COSTA E FILHOS COMER DE COMBUSTIVEL LTDA"/>
        <s v="AUTO POSTO JORDAN EIRELI"/>
        <s v="BELON COMERCIO DE BEBIDAS LTDA"/>
        <s v="DEOLINDA PEREIRA DA COSTA"/>
        <s v="FARMACIA POPULAR PICARRAS LTDA"/>
        <s v="ISIS E NUNES COM VAR DE PROD FARM LTDA"/>
        <s v="AUTO POSTO SANTANA EIRELI"/>
        <s v="POSTO MAIOCHI BARRA VELHA SUL LTDA"/>
        <s v="RESTAURANTE E LANCHONETE SCHROEDER LTDA"/>
        <s v="VANDEIR DA SILVA"/>
        <s v="EDSON DOS PASSOS PETISCARIA"/>
        <s v="EVERTON MALAQUIAS DE OLIVEIRA"/>
        <s v="ALPHA COMERCIO DE COMBUSTIVEIS LTDA"/>
        <s v="RESTAURANTE PLANALTO II LTDA"/>
        <s v="COMERCIAL BUFFON COMBUSTIVEIS E TRANSP LTDA"/>
        <s v="AUTO POSTO PARQUE LTDA"/>
        <s v="FARMACIA MAIS QUE POPULAR LTDA"/>
        <s v="DROGARIA PEREIRA CRUZ LTDA"/>
        <s v="TUTTYS RESTAURANTE LTDA"/>
        <s v="AUTO POSTO LIGIER LTDA"/>
        <s v="RODOSNAK GPS RESTAURANTE LANCHONETE LTDA"/>
        <s v="CLAUDECIR DE BRITO SOARES"/>
        <s v="IRMAS SCHNEIDER LTDA"/>
        <s v="POSTO DA SCHMITHAUSEN LTDA"/>
        <s v="ADEMIR SANTOS MOREIRA"/>
        <s v="RAFAEL PEREIRA BERNARDO"/>
        <s v="BIANCA MORETI LTDA"/>
        <s v="ITALLIMON RESTAURANTE E CHURRASCARIA LTDA"/>
        <s v="MARIA DE FATIMA XAVIER RIBEIRO"/>
        <s v="BRUNNO TEDESCO"/>
        <s v="RESTAURANTE NAVEGANTES LTDA"/>
        <s v="JOSIANE DA SILVA"/>
        <s v="ROUTE 47 EIRELI"/>
        <s v="JOSE WILMAR DE PAULA"/>
        <s v="POUSADA DOLUAR LTDA"/>
        <s v="MENDONCA RESTAURANTE LTDA"/>
        <s v="MADALLENA BURGER LTDA"/>
        <s v="TAUAN FELIPE REINERT CARLOS"/>
        <s v="BIANCA DA MAIA MORAES"/>
        <s v="GERSON LUIS SANTOS DA SILVA"/>
        <s v="COSMETICOS FAITA LTDA"/>
        <s v="PERFUMARIAS FAITA LTDA"/>
        <s v="AUTO POSTO PACIFIC LTDA"/>
        <s v="LIDIA JIENTARA"/>
        <s v="RESTAURANTE DO CARLITOS LTDA"/>
        <s v="FILE COM FRITAS, CARNES, LANCHES E PETISCOS LTDA"/>
        <s v="GISLEINE CREICE KLUPPELL"/>
        <s v="POSTO MAIOCHI BARRA VELHA NORTE LTDA"/>
        <s v="AMANDA TATIANA DE FREITAS 09619295960"/>
        <s v="VALDEIR DA COSTA SILVA"/>
        <s v="POSTO PARADA DOS AMIGOS 2 LTDA"/>
        <s v="DROGARIA CHM LTDA"/>
        <s v="ELZA IZABEL DE SOUZA"/>
        <s v="APFB COMERCIO DE ALIMENTOS LTDA"/>
        <s v="JOSEMAR ALVES DA SILVA"/>
        <s v="ELTON HENRIQUE REINERT"/>
        <s v="RAFAELA REGINA SOARES"/>
        <s v="MARCELO NASCIMENTO DE JESUS"/>
        <s v="MARCELO MOUZANIER NASCIMENTO DE MOURA LOURENCO"/>
        <s v="POSTO SALSEIROS 2 LTDA"/>
        <s v="PICARRAS STATION63 LTDA"/>
        <s v="GARAPAS BEACH CALDO DE CANA E PASTELARIA LTDA"/>
        <s v="MILANI S MERCADO E CONVENIENCIA LTDA"/>
        <s v="RESTAURANTE GIARETTON LTDA"/>
        <s v="MIMIM DISTRIBUIDORA E SERVICOS LTDA."/>
        <s v="TIC POSTO LTDA"/>
        <s v="DROGARIA MATHEUS CAIKE LTDA"/>
        <s v="CHURRASCARIA E GRELHADOS ITAJAI LTDA"/>
        <s v="AGUIAR CONFEITARIA E COMERCIO DE ALIMENTOS LTDA"/>
        <s v="MY BEER MERCEARIA E CONVENIENCIA LTDA"/>
        <s v="61.254.099 JEFFERSON DOS SANTOS ZANATTA"/>
        <s v="ALICE CRISTINA BRANDT"/>
        <s v="ALMIR NICANOR RAMOS"/>
        <s v="DAIANE APARECIDA MILANI ANTUNES"/>
        <s v="REI DA CONVENIENCIA LTDA"/>
        <s v="DUBAI CAFE E CONFEITARIA LTDA"/>
        <s v="JEFFERSON KLEINSCHMIDT ALVES"/>
        <s v="MAGIA BIJUTERIAS ACESSORIOS E PRESENTES LTDA"/>
        <s v="ESTELA MARQUES"/>
        <s v="POUSADA VILA DO CORAL LTDA"/>
        <s v="JOAQUIM JOSE MARTINS NETO"/>
        <s v="SUPERMERCADO ZIMBROS LTDA"/>
        <s v="COM VAR DE DERIV PETR QUATRO ILHAS LTDA"/>
        <s v="OFICINA DE DOCES E SALGADOS LTDA"/>
        <s v="ANA MARIA SIMAS"/>
        <s v="CHURRASCARIA RECH LTDA"/>
        <s v="JMC AUTO POSTO LTDA"/>
        <s v="MINIMERCADO SAO PAULINHO LTDA"/>
        <s v="AUTO POSTO ANDREIA DIAS LTDA"/>
        <s v="VILA DO FAROL HOTEIS LTDA"/>
        <s v="MATTER E DAL PUPO LTDA"/>
        <s v="POSTO MAR AZUL LTDA"/>
        <s v="AUTO POSTO SANTA CATARINA LTDA"/>
        <s v="CAFETERIA E EMPORIO RANCHO DO OPA LTDA"/>
        <s v="SUPERMERCADO DAL MAGO LTDA"/>
        <s v="NUNES E SANTOS LTDA"/>
        <s v="FERNANDO JESSE BORBA"/>
        <s v="NADIR COMERCIO DE COMBUSTIVEIS LTDA"/>
        <s v="POSTO MAIOCHI CAMBORIU LTDA"/>
        <s v="GIOVANA APARECIDA DA SILVA"/>
        <s v="CARLOS ANTONIO ALTHOFF ME"/>
        <s v="POUSADA VILA SONALI LTDA"/>
        <s v="KOSTIN E KLUMP PANIFICADORA LTDA"/>
        <s v="MERCADO PERIN PEREIRA LTDA"/>
        <s v="ALTAMIR SERRAO E CIA LTDA"/>
        <s v="NILO FERREIRA RODRIGUES"/>
        <s v="VALDIR TORQUATO ME"/>
        <s v="EFICAZ LIVRARIA E PAPELARIA LTDA"/>
        <s v="CONVENIENCIA AVENIDA LTDA"/>
        <s v="PANIFICADORA CATARINA LTDA"/>
        <s v="SUPERMERCADO FIEBIK DE PAULA LTDA"/>
        <s v="MINIMERCADO FRANCA LTDA"/>
        <s v="MARCELO RAMIRO BORDELAK ME"/>
        <s v="CLEUSA ELENA HARMIN ZANIOLO"/>
        <s v="MARIA LOURDETE MACANEIRO"/>
        <s v="MANOS CONVENIENCIAS E CAFE LTDA"/>
        <s v="DISTRIBUIDORA DE FRIOS HASI LTDA"/>
        <s v="PANIFICADORA E CONFEITARIA TOMIO LTDA"/>
        <s v="SUPERMERCADO CORREIA SERAFINI LTDA"/>
        <s v="R M DE LARA OLIVEIRA MINIMERCADO ME"/>
        <s v="LEONARDO RODRIGUES DOS SANTOS"/>
        <s v="ORJ MERCADO EIRELI"/>
        <s v="JWK ALIEMENTOS EIRELI"/>
        <s v="DIEGO RODRIGUES DE OLIVEIRA"/>
        <s v="MERCADO MARIAS LTDA"/>
        <s v="CANTO DA PRAIA MERCADO E ACOUGUE EIRELI"/>
        <s v="SORVETERIA CONTAINER LTDA"/>
        <s v="ELIZEU COMERCIO DE ALIMENTOS LTDA"/>
        <s v="GILBERTO DA MOTTA TRENTO DE BORBA"/>
        <s v="ACOUGUE ARMAZEM DA CARNE LTDA"/>
        <s v="ANDREIA DE OLIVEIRA"/>
        <s v="ELIANE DE SOUZA SILVA"/>
        <s v="ELISEU VIEIRA"/>
        <s v="SCHIRLEI REGINA PRUSSECK"/>
        <s v="PANIFICADORA E CONFEITARIA DA NANE LTDA"/>
        <s v="NATANAEL PROENCIO"/>
        <s v="CRISTIANO STALOCH"/>
        <s v="INDR01 RESTAURANTE LTDA"/>
        <s v="LUANA HERGERT PALHANO"/>
        <s v="ALAN JAIME DOS SANTOS"/>
        <s v="CONVENIENCIA DALBERTO LTDA"/>
        <s v="ROSELI FACCIO DA SILVA PREMOLI DEGUCHI"/>
        <s v="PADARIA DONA ZITA LTDA"/>
        <s v="SAYMONN PINHEIRO DAVILA"/>
        <s v="CAMINHO DO MAR LTDA"/>
        <s v="DEUS E FIEL SUPERMERCADO E TRANSP LTDA"/>
        <s v="COMERCIO VAR DE COMB QUATRO ILHAS LTDA"/>
        <s v="BATISTA E ROCHA LTDA"/>
        <s v="PANIFICADORA CONFEITARIA BEIRA MAR EIRELI"/>
        <s v="LEME E SILVA COM DE COMB E CONVENIENCIA LTDA"/>
        <s v="LAVANDA PRODUTOS DE LIMPEZA LTDA"/>
        <s v="MINIMERCADO RUBI LTDA"/>
        <s v="ELAINE CRISTINA MACANEIRO"/>
        <s v="VOLNEI SALVIO STALOCH"/>
        <s v="LUCIANO GERALDO"/>
        <s v="MERCADO RUZZA LTDA"/>
        <s v="AUTO POSTO CAXADACO LTDA"/>
        <s v="MERCADO E ACOUGUE RONDI LTDA"/>
        <s v="MG COMERCIO DE ARTIGOS E ACESSORIOS LTDA"/>
        <s v="MERCADO DA MALU LTDA"/>
        <s v="MINIMERCADO FANTONI LTDA"/>
        <s v="CARMEM FERREIRA FLORICULTURA"/>
        <s v="GILDASIO PEREIRA JOAO"/>
        <s v="LISIANI GANTUS"/>
        <s v="EDUARDO DA SILVA PADARIA"/>
        <s v="ALESON CESAR IUZAK DE MELO"/>
        <s v="FELIPE GOMES BORGES EIRELI"/>
        <s v="REDE FIFO VIVIANE SCHNEIDER LTDA"/>
        <s v="DEUS E FIEL ITAPEMA LTDA"/>
        <s v="CONVENIENCIA 252 MEIA PRAIA LTDA"/>
        <s v="TORETTOS BEER EXPRESS LTDA"/>
        <s v="JP LORENCETTI LTDA"/>
        <s v="RUBIA MARA REIS"/>
        <s v="ARTHUR REICHERT MODESTO LOPES LTDA"/>
        <s v="MERCADO MENA LTDA"/>
        <s v="MAX MINIMERCADO LTDA"/>
        <s v="COMERCIO DE SORVETES DESSUY JUNGES E RAMOS LTDA"/>
        <s v="GALERAS TABACARIA E CONVENIENCIA LTDA"/>
        <s v="VLADIMIR SOUZA DA ROCHA"/>
        <s v="TAILISE CHAGAS DA SILVA"/>
        <s v="MINI MERCADO GOLFINHO LTDA"/>
        <s v="ROBERTA QUINTEIRO DE MEDEIROS RIGOL"/>
        <s v="RAFAEL DE SOUZA MENDONCA"/>
        <s v="COMERCIO DE ALIMENTOS E BEBIDAS SPRENGER LTDA"/>
        <s v="JEFTE SOUZA DE MELO"/>
        <s v="RAFAEL VIEIRA PRODUTOS NATURAIS LTDA"/>
        <s v="SUPERMERCADO SERRAMAR LTDA"/>
        <s v="QUALITY COMERCIO DE COMBUSTIVEIS LTDA"/>
        <s v="M E S SABORES LTDA"/>
        <s v="INDE02 EVENTOS LTDA"/>
        <s v="MOURA CONVENIENCIA LTDA"/>
        <s v="PV PANIFICADORA CONFEITARIA E RESTAURANTE LTDA"/>
        <s v="COISAS DE CASA COMERCIAL LTDA"/>
        <s v="ANA PAULA LEORATTO ROSA 09153294920"/>
        <s v="SOLVING SOLUCOES"/>
        <s v="PEP COMERCIO E CONVENIENCIA LTDA"/>
        <s v="CONVENIENCIA CORUJAS LTDA"/>
        <s v="TAI WINE LTDA"/>
        <s v="REGINALDO BUENO"/>
        <s v="TIAGO BATISTA RIOS"/>
        <s v="FINA MASSA DOCES E SALGADOS LTDA"/>
        <s v="CONVENIENCIA DA BIA LTDA"/>
        <s v="KEROLLENXR CAFE E CONVENIENCIA LTDA"/>
        <s v="VINICIUS EDUARDO BERNARDI"/>
        <s v="PL PANIFICADORA LTDA"/>
        <s v="ADRIANO FRANCISCO BARBOSA DA SILVA"/>
        <s v="FABIANO VIEIRA"/>
        <s v="MERCADO CAIO 2 LTDA"/>
        <s v="RENAN JOSE GRAMM"/>
        <s v="BEATRIZ REGINA DE ANDRADE CAMARGO"/>
        <s v="JK SUPERMERCADO LTDA"/>
        <s v="BRUNA MILENA ALMEIDA JAMBEIRO"/>
        <s v="RESTAURANTE TAI ORIENTAL CUISINE LTDA"/>
        <s v="EDISON E MOHANA ATACADO E VAREJO LTDA"/>
        <s v="RESTAURANTE VILA SONALI LTDA"/>
        <s v="HANGAR 66 CONVENIENCIA LTDA"/>
        <s v="MDALBOSCO MERCADO LTDA"/>
        <s v="JH CONVENIENCIA E CAFE LTDA"/>
        <s v="YURI RIGO GONCALVES"/>
        <s v="OTTO MERCATTO LTDA"/>
        <s v="ANA CLAUDIA SILVEIRA SIMON"/>
        <s v="ESPACO DO GAUCHO LTDA"/>
        <s v="JJR DISTRETTO CAFE ITAPEMA LTDA"/>
        <s v="MERCADO RIVER PARK LTDA"/>
        <s v="FRUTEIRA E CONVENIENCIA VITORIA LTDA"/>
        <s v="62.111.055 JULCEANE LONCZINSKI ROTILLI"/>
        <s v="SANDRA OLIVEIRA DE BARROS LTDA"/>
        <s v="CONVENIENCIA MJ LTDA"/>
        <s v="NILPAES LTDA"/>
        <s v="MERCADO AVENIDA PEREQUE LTDA"/>
        <s v="CONVENIENCIA PARADA 2 AVENIDA LTDA"/>
        <s v="TORETTOS MINI MARKET LTDA"/>
        <s v="YGEIA COMERCIO DE ALIMENTOS LTDA"/>
        <s v="DEUS E FIEL RESTAURANTES LTDA"/>
        <s v="RAIO DE SOL COMERCIAL LTDA"/>
        <s v="ROSELICE BENDLIN DE CAMARGO"/>
        <s v="DAL BOSCO DISTRIBUIDORA DE BEBIDAS LTDA"/>
        <s v="BONEBERG COMERCIO DE ALIMENTOS LTDA"/>
        <s v="REDE FARMA BOSS FARMACIA LTDA"/>
        <s v="PANIFICADORA VARZEA LTDA"/>
        <s v="FUSIEGGER TRANSPORTES LTDA"/>
        <s v="MOBYLARE COMERCIAL E IMPORTADORA LTDA."/>
        <s v="NEREU CARLOS DA ROSA CONRADO"/>
        <s v="EMPORIUM CONVENIENCIA E CAFETERIA LTDA"/>
        <s v="BEN VALE LTDA"/>
        <s v="GELA GOELA CONVENIENCIA LTDA"/>
        <s v="COMERCIO VAREJISTA GRAOS MANIAS LTDA"/>
        <s v="51405529 TAIS GIROTTO"/>
        <s v="GIOVAN MATEUS PICCOLOTTO"/>
        <s v="ESTANCIA COMERCIO DE CARNES LTDA"/>
        <s v="ROBERTO ANDRE CORTE"/>
        <s v="JULIO CESAR MEYBERG"/>
        <s v="EVALDINO RONCHI"/>
        <s v="PANIFICADORA E CONFEITARIA VERDE VALE LTDA"/>
        <s v="JANAINA FERNANDES ZAUER"/>
        <s v="SUPERMERCADO CAMPOS NOVOS LTDA"/>
        <s v="MERCADO SILVA PEIXER LTDA"/>
        <s v="JOAQUIM CRISPIM E CIA LTDA"/>
        <s v="RONCHI E RONCHI LTDA"/>
        <s v="PITA RESTAURANTE LTDA"/>
        <s v="MERCADO E ACOUGUE BASTOS LTDA"/>
        <s v="FARMACIA CLASEN LTDA"/>
        <s v="BARRACAO DA PENHA LTDA"/>
        <s v="MINIMERCADO KI MASSA LTDA"/>
        <s v="PANIFICADORA E MERCEARIA AOKI LTDA"/>
        <s v="AZENIR MARTINS PRESENTES"/>
        <s v="MARIA ENI BOMPANI GRAF"/>
        <s v="UNIVERSO DAS TORTAS PADARIA E CONF LTDA"/>
        <s v="COMERCIO DE COMBUSTIVEIS MARTENDAL LTDA"/>
        <s v="MERCADO BEM MAIS LTDA"/>
        <s v="PANIFICADORA E CONF CINTHYA LTDA"/>
        <s v="PANIFICADORA E MERCEARIA JANAMAR LTDA"/>
        <s v="PANIFICADORA CRISTOFOLINI LTDA"/>
        <s v="MAURICI DE OLIVEIRA O COMERCIANTE ME"/>
        <s v="EVERTON LEANDRO MALAQUIAS"/>
        <s v="SUPERMERCADO MR LTDA"/>
        <s v="LUNET CV LTDA"/>
        <s v="MERCADO E ACOUGUE SOL LTDA"/>
        <s v="COMBUSTIVEIS RICHARTS LTDA"/>
        <s v="GELASIO RICHARDT"/>
        <s v="MERCADO S3 LTDA"/>
        <s v="GELSSI GOULART"/>
        <s v="MERCADO E EMBUTIDOS BORDERES LTDA"/>
        <s v="MERCADO GJK LTDA"/>
        <s v="MARCELO MONDINI COMERCIANTE ME"/>
        <s v="M DE LOURDES DOMINGUES VIEIRA MERC ME"/>
        <s v="BAR E MERCEARIA DO CALINHO LTDA"/>
        <s v="V D MINIMERCADO LTDA"/>
        <s v="ITAPOCOROY COMBUSTIVEIS LTDA"/>
        <s v="CAMILA MENDES RESTAURANTE ME"/>
        <s v="MINI MERCADO DINA LTDA"/>
        <s v="SUPER GONCALVES LTDA"/>
        <s v="FILIPE TEIXERA DE MELO"/>
        <s v="POSTO MONTE CARLO ILHOTA LTDA"/>
        <s v="FAMILIA CAMARGO MERCADO LTDA"/>
        <s v="BARRACAO DA 470 LTDA"/>
        <s v="NCA MERCADO LTDA"/>
        <s v="EVANDRO MARCOS GOMES ME"/>
        <s v="SANDRA KLEIS ROSA DA SILVA ME"/>
        <s v="SUPERMERCADO AMERICO LTDA"/>
        <s v="R E R GARCIA PANIFICADORA E CONF LTDA"/>
        <s v="SAIONARA EVARISTO"/>
        <s v="MERCEARIA CORDEIRO LTDA"/>
        <s v="ARACELLE ANANZA BOZZANO"/>
        <s v="GUSTAVO HENRIQUE DA SILVA PANIFICADORA"/>
        <s v="LEANDRO MAES SIQUEIRA SANTOS"/>
        <s v="SUPERMERCADO OLIVEIRA SILVA EIRELI"/>
        <s v="MERCADO D2 LTDA"/>
        <s v="PAMELA DOS SANTOS DE ALMEIDA"/>
        <s v="POSTO ILHOTENSE COM DE COMBUSTIVEIS LTDA"/>
        <s v="MIRES TESSARO DE OLIVEIRA"/>
        <s v="KARINE FRANCIANE JAQUES DA COSTA HEITMAN"/>
        <s v="AMASILDA MANOEL"/>
        <s v="SARA MIRIA SEVERINO MINI MERCADO"/>
        <s v="FABIO DOS SANTOS CAVALHEIRO"/>
        <s v="PRISCILA ELISABETE MAFRA FELSKY"/>
        <s v="AF REPRESENTACAO E COMERCIO LTDA"/>
        <s v="LANCHONETE BARRACAO COLONIAL I LTDA"/>
        <s v="JULIANA PASSOS DO NASCIMENTO"/>
        <s v="GMO COM DE MEDICAMENTOS E PERF LTDA"/>
        <s v="EDINA MARIA ANACLETO"/>
        <s v="PANIFICADORA E CONFEITARIA BOA SAFRA LTDA"/>
        <s v="VILMA DE FATIMA BORGES MINIMERCADO"/>
        <s v="MINIMERCADO RODAN LTDA"/>
        <s v="VANESSA FERREIRA TORRES FREITAS"/>
        <s v="VITOR GUILHERME RIFFEL"/>
        <s v="WELINGTON LYNCON BERNARDES MACIEL"/>
        <s v="JEFERSON AUGUSTO SCHWEITZER"/>
        <s v="VERONI DE ANDRADE"/>
        <s v="SUPERMERCADO DAIANE EIRELI"/>
        <s v="MORAES E SILVA LTDA"/>
        <s v="MERCEARIA OLIVEIRA LTDA"/>
        <s v="MERCADO ARAUJO LTDA"/>
        <s v="MERCADO E ACOUGUE NOSSA SRA DA GLORIA LTDA"/>
        <s v="PITA CAFE E SALGADOS LTDA"/>
        <s v="PADARIA E CONFEITARIA MARLENE LTDA"/>
        <s v="PANIFICADORA E CONFEITARIA GRAO DE OURO LTDA"/>
        <s v="MERCADO E ACOUGUE COPA LTDA"/>
        <s v="SANDRA REGINA DA COSTA ROSA DA SILVA"/>
        <s v="MERCADO E PADARIA VICTOR KUNST LTDA"/>
        <s v="ELISABETE RAMOS"/>
        <s v="CONCEICAO APARECIDA ALEXANDRE CONTE"/>
        <s v="ELENISIA DO NASCIMENTO"/>
        <s v="BARRACAO DA PENHA II LTDA"/>
        <s v="JEAN CARLO SANDRI VENANCIO"/>
        <s v="CASA DE CARNES LUISALVENSE LTDA"/>
        <s v="MERCADO DA ELYANE LTDA"/>
        <s v="SUZANI DA SILVA"/>
        <s v="GELA GUELA BEBIDAS E CONVENIENCIA LTDA"/>
        <s v="ANTONINHO DE SOUZA"/>
        <s v="MERCADO VIRTUOSO LTDA"/>
        <s v="MERCEARIA LIZ LTDA"/>
        <s v="ESTILO MB SALAO BARBEARIA LTDA"/>
        <s v="MERCADO E ACOGUE SAO MIGUEL LTDA"/>
        <s v="PRIMICIA CARNES NOBRES LTDA"/>
        <s v="KARLA ELAINE GONCALVES"/>
        <s v="SUPERMERCADO EMILLY COMERCIO DE ALIMENTOS LTDA"/>
        <s v="QUICKSTOP CAFE LTDA"/>
        <s v="HELOISA SACAVEM TEODORO"/>
        <s v="GASTON PEREYRA PAULUCCI"/>
        <s v="MARCO ANTONIO MEIRINHO"/>
        <s v="LOJA DO GRAO LTDA"/>
        <s v="REBECA SOARES NUNES"/>
        <s v="MERCADO SILVA LTDA"/>
        <s v="FAMILIA FORMENTO SUPERMERCADO LTDA"/>
        <s v="MERCADO NATHAN LTDA"/>
        <s v="LALU COMERCIO DE ARTIGOS PARA FESTAS LTDA"/>
        <s v="JOSE NILTON SILVA LIMA"/>
        <s v="CONVENIENCIA DA PRACA LTDA"/>
        <s v="PATRIK ANDERSON SILVERIO"/>
        <s v="MERCADO DOM BOSCO LTDA"/>
        <s v="PORTO SUPERMERCADO LTDA"/>
        <s v="PANIFICADORA E CONFEITARIA A PORTUGUESA LTDA"/>
        <s v="LUCILO DE LIMA SANTOS"/>
        <s v="MINI MERCADO KIVILA LTDA"/>
        <s v="JULIOMAR ANTUNES"/>
        <s v="MERCADO BORBA LTDA"/>
        <s v="DESTILARIA E COMERCIO DE BEBIDAS E ALIMENTOS TUNGA LTDA"/>
        <s v="JOSE MATHEUS KATCHUK"/>
        <s v="CONVENIENCIA SANTA BELLA LTDA"/>
        <s v="WILLIAM PEDRO RAMOS MIRANDA"/>
        <s v="SUPERMERCADO FABRICIO LTDA"/>
        <s v="EVA FURQUIM DE LIMA"/>
        <s v="CONVENIENCIA ROYAL LTDA"/>
        <s v="CENIRA DA SILVA KOWALCZUK"/>
        <s v="THAIS REGINA DA SILVA HIPPLER"/>
        <s v="CORVINA S BAR E MERCADO LTDA"/>
        <s v="KELY CRISTINA MERCADO, ACOUGUE E PADARIA LTDA"/>
        <s v="ALEXANDRE DOS SANTOS DIATEL"/>
        <s v="EMPORIUM DOS SABORES LTDA"/>
        <s v="JOSE PEREIRA"/>
        <s v="LEANDERSON PACHECO DE SOUZA"/>
        <s v="MERCADO SCHVINN LTDA"/>
        <s v="YAGO EMANUEL CUCCO"/>
        <s v="DAIANA COSTA SILVA"/>
        <s v="CLAUDETE VEIGA"/>
        <s v="65.446.918 JURANDIR ANTUNES"/>
        <s v="EMPORIO COMERCIO DE CARNES LTDA"/>
        <s v="MIRIAM DOS SANTOS"/>
        <s v="COMERCIAL ITAMAR LTDA"/>
        <s v="LANCHONETE E RESTAURANTE VENEZA LTDA"/>
        <s v="WALDEMAR BECK"/>
        <s v="FRANCISCO ALEXANDRE MERCEARIA ME"/>
        <s v="SUPERMERCADO CARICAS LTDA"/>
        <s v="LANCHONETE DUSKY LTDA"/>
        <s v="RENATO VIEIRA E CIA LTDA"/>
        <s v="DIRCEU DA ROCHA ME"/>
        <s v="JOAO LUCAS DA COSTA"/>
        <s v="JK MERCADO E PADARIA LTDA"/>
        <s v="FERREIRA FERREIRA E CIA LTDA"/>
        <s v="ROSI LANE E FILHO LTDA"/>
        <s v="PEDRO JOSE MARCELO"/>
        <s v="HOTEL MARAMBAIA CABECUDAS LTDA"/>
        <s v="PAES E DOCES DA VILA LTDA"/>
        <s v="K E A DOCES E PAES LTDA"/>
        <s v="CAPELLARI LANCHES LTDA"/>
        <s v="MATERIAL ESCOLAR A COLEGIAL LTDA"/>
        <s v="FLORICULTURA IRMAOS MEYER LTDA"/>
        <s v="ESTHER DAMASIO DE ARAUJO CASAGRANDE ME"/>
        <s v="BOHRER E BARBOSA LTDA"/>
        <s v="JOSE HONORATO DOS SANTOS ME"/>
        <s v="PAGIVI COM DE JORNAIS E REVISTAS LTDA"/>
        <s v="ELIZA AURELIA ROMAO"/>
        <s v="MERCADO DA CARNE LTDA"/>
        <s v="GILMAR BOLSI ME"/>
        <s v="A NATUREZA PURA COM DE PROD NATURAIS LTDA"/>
        <s v="CANTINA DO SABOR"/>
        <s v="JULIO CESAR DE DOMENICO"/>
        <s v="FERRAZ COMERCIO DE FLORES LTDA"/>
        <s v="MARCOS DE ANDRADE JUNIOR"/>
        <s v="LANCHONETE GAROTO LTDA"/>
        <s v="CECCATO COM DE ARMAS MUN E ART PESCA"/>
        <s v="ATHENA ASSESSORIA E EVENTOS LTDA"/>
        <s v="NRBC COMERCIO DE CARNES LTDA"/>
        <s v="SANDRI REST E COM DE BEBIDAS LTDA EPP"/>
        <s v="CRISTINA AMERICO PEREIRA ME"/>
        <s v="EMPORIO DA BRAVA LTDA"/>
        <s v="ILHA SOCCER ESPACO ESPORTIVO LTDA"/>
        <s v="NEUMANN MERCEARIA LTDA"/>
        <s v="LISARB COMERCIO ATACADISTA LTDA"/>
        <s v="WU CHAOHONG"/>
        <s v="MEISTER WILLI PADARIA E CONFEITARIA LTDA"/>
        <s v="ENERGIA CASA DE CHA LTDA"/>
        <s v="MINIMERCADO MULLER GALM LTDA"/>
        <s v="GELSON G MIGLIORINI ME"/>
        <s v="EDSON PAULO"/>
        <s v="SEBASTIAO VALDECIR PADILHA"/>
        <s v="PANIFICADORA E CONFEITARIA ANDILU LTDA"/>
        <s v="ADRIANA REJANE DA CRUZ"/>
        <s v="MERCADO PORTUGA LTDA"/>
        <s v="GUILHERME ANTONIO CARDOSO"/>
        <s v="MARLI RODRIGUES COMERCIO"/>
        <s v="MAURICIO RONCATTI DA SILVA ALVES"/>
        <s v="INEZ GUNTZEL"/>
        <s v="COMERCIAL HILLESHEIM LTDA"/>
        <s v="CAROLINE BRAMBILA DE ANDRADE ME"/>
        <s v="MARIA TEREZINHA REBELO ME"/>
        <s v="ALEXANDRA REGINA DA SILVA"/>
        <s v="MINIMERCADO CASAGRANDA LTDA"/>
        <s v="MERCADO E ACOUGUE FAZENDA EIRELI"/>
        <s v="ROGERIO CARLOS DE SOUZA EIRELI"/>
        <s v="PANIFICADORA PAO DA BRAVA LTDA"/>
        <s v="DUTRA E SCHREINER LTDA"/>
        <s v="FAZIONI SUPERMERCADO E ASSADOS EIRELI"/>
        <s v="ANTONIO DE SOUZA CAMELO"/>
        <s v="CANTINA ROCHA LTDA"/>
        <s v="ITAPAES PADARIA E CONFEITARIA LTDA"/>
        <s v="ABC BALAS COM VAREJISTA DE DOCES LTDA"/>
        <s v="MARIA NEUZELI DOS SANTOS DAUER"/>
        <s v="ELLOS PAPELARIA E INFORMATICA LTDA"/>
        <s v="ADRIANO FRANCESCHI DE CAMARGO"/>
        <s v="PITAYA LANCHONETE E RESTAURANTE LTDA"/>
        <s v="SANDRO BARBI"/>
        <s v="PASTELARIA ADOLFO EIRELI"/>
        <s v="CHURRASCARIA MORGANA LTDA"/>
        <s v="PONTINHO DO CAFE EIRELI"/>
        <s v="UNIMED LITORAL COOP DE TRABALHO MEDICO LTDA"/>
        <s v="ECPM ASSESSORIA ESPORTIVA LTDA"/>
        <s v="BOCK E WERNER CLUBE DE PADEL LTDA"/>
        <s v="CROTTA COM DE PROD DE ARMARINHOS LTDA"/>
        <s v="CASA DE CARNES TOMASI LTDA"/>
        <s v="KELLY CRISTIANE MARTINS ILKIW"/>
        <s v="JC ACOUGUE E SUPERMERCADO LTDA"/>
        <s v="MERCADO ALINE DE SOUZA LTDA"/>
        <s v="MARKET BEE COMERCIO LTDA"/>
        <s v="ALANN MORAIS DE OLIVEIRA"/>
        <s v="CATARINA A PADARIA LTDA"/>
        <s v="ESTER RAMOS DAUFENBACH"/>
        <s v="BRF SA"/>
        <s v="VJP SPORTS LTDA"/>
        <s v="JACSON A DUARTE"/>
        <s v="CASA DE MADRINHA EVENTOS LTDA"/>
        <s v="ROBSON CARLOS RUSSI"/>
        <s v="UTILIDADES LONGO LTDA"/>
        <s v="THIAGO CESAR MELLO"/>
        <s v="CLEISON ROBERTO RAIMUNDO"/>
        <s v="ANNE COMERCIO DE ALIMENTOS LTDA"/>
        <s v="KARLA CRISTINA VALENZA"/>
        <s v="MARCELO RODRIGUES"/>
        <s v="ALCINDO DE PAULA ROSA FILHO"/>
        <s v="GIG FESTAS COM DE ART PARA FESTAS EIRELI"/>
        <s v="MERCADO ITA LTDA"/>
        <s v="HUDSON HENRIQUE DE MORAES RODRIGUES"/>
        <s v="ROCHA E MENDES PANIFICADORA E CONF LTDA"/>
        <s v="JK ALIMENTOS LTDA"/>
        <s v="MEGA BRASIL DISTRIB DE GENER ALIM EIRELI"/>
        <s v="JULIANO AUTOMOVEIS LTDA"/>
        <s v="FB BOUTIQUE DE CESTAS LTDA"/>
        <s v="IDEALIZA PARK ESTACIONAMENTO LTDA"/>
        <s v="SIDNEI VAZ CORREIA"/>
        <s v="ESPETINHO DA BRAVA CONVENIENCIA LTDA"/>
        <s v="MILKY MOO LTDA"/>
        <s v="CAMILA HELENA CORREIA MERCADO"/>
        <s v="JULIUS CESAR MORETTI"/>
        <s v="CARAMELA EMPORIO LTDA"/>
        <s v="THE SAILO LTDA"/>
        <s v="CASA DE MADRINHA EVENTOS"/>
        <s v="YMMA FLORES E PRESENTES LTDA"/>
        <s v="MARIA ODETE FURTADO LIMA 83317465972"/>
        <s v="LUCILAINE DE OLIVEIRA"/>
        <s v="MARCATTO LTDA"/>
        <s v="BRAVA MARKET LTDA"/>
        <s v="VAGNER TOMASI LTDA"/>
        <s v="KITUTES COM AMOR E CARINHO LTDA"/>
        <s v="BARRA NORTE MINI MERCADO LTDA"/>
        <s v="GRAO SABOR CAFETERIA LTDA"/>
        <s v="XAMA CONVENIENCIA LTDA"/>
        <s v="MR ARMAZEM EXPRESS LTDA"/>
        <s v="EMPORIO FIGUEIRA LTDA."/>
        <s v="MARIA HELENA DA SILVA LTDA"/>
        <s v="ITALIANA GARDEN GASTRONOMIA LTDA"/>
        <s v="LIQING COMERCIO LTDA"/>
        <s v="CAIS DO PORTO EMPORIO DE SABORES LTDA"/>
        <s v="GEORGIA LIZ LEAO DE OLIVEIRA"/>
        <s v="MINI MERCADO E CONVENIENCIA ALTAS HORAS LTDA"/>
        <s v="VR CONVENIENCIA LTDA"/>
        <s v="JOSE DE SOUSA MORAIS FILHO"/>
        <s v="PADARIA E CONFEITARIA NEIDE LTDA"/>
        <s v="SANTA FLOR PADARIA E CONFEITARIA LTDA"/>
        <s v="ARENA YES GESTAO DE ESPACOS E EVENTOS ESPORTIVOS LTDA"/>
        <s v="NSL PAES E COFFEE LTDA"/>
        <s v="LANCHONETE VELASCO LTDA"/>
        <s v="CIRLEY LAMIM 03383906930"/>
        <s v="NOSSO PADEL CLUBE LTDA"/>
        <s v="MIRIANE REIBNITZ"/>
        <s v="EMPORIO BEBIDAS EXCLUSIVE LTDA"/>
        <s v="FABIANO RIBEIRO DOS SANTOS"/>
        <s v="CLAUDIA MELO DA SILVA"/>
        <s v="MERCEARIA DO TIKO LTDA"/>
        <s v="THE SAILOR RESTAURANT LTDA"/>
        <s v="WILLSON RESTAURANTE LTDA"/>
        <s v="COMERCIAL UTILIDADES LTDA"/>
        <s v="FEG BALAS COMERCIO VAREJISTA DE DOCES LTDA"/>
        <s v="MERCADO ELAINE CRISTINA LTDA"/>
        <s v="CAFETERIA DON ANA LTDA"/>
        <s v="RESTAURANTE CAFETERIA E DELIVERY A CASA DA MAMMA LTDA"/>
        <s v="CASA GUACU PANIFICADORA E RESTAURANTE LTDA"/>
        <s v="SUPERMERCADO BOM DIA UM LTDA"/>
        <s v="NERCOLINI E CIA LTDA"/>
        <s v="MEG SUPERMERCADO LTDA"/>
        <s v="SUPERMERCADO HAAG LTDA"/>
        <s v="SUPERMERCADO EUGENIO STEIDEL LTDA"/>
        <s v="SUPERMERCADO REVIWER LTDA"/>
        <s v="SALVI E BASSO LTDA"/>
        <s v="CLARA WINIARSKI ZIELINSKI"/>
        <s v="SUPERMERCADO CASTELO LTDA"/>
        <s v="CONVENIENCIA DO JEFE LTDA"/>
        <s v="M J H BACH LTDA"/>
        <s v="LUCILIA FRANCISCA ARTIN"/>
        <s v="ARI VILMAR MUNHOZ DE LIMA E CIA LTDA"/>
        <s v="OSVALDO GERVASIO RODRIGUES"/>
        <s v="SUPERMERCADO BOM DIA UM LTDA FILIAL"/>
        <s v="LUCIANE PAULA STEILEIN"/>
        <s v="SILVANA HOPFNER"/>
        <s v="MERCADO UNIAO UM LTDA"/>
        <s v="VILSON BRANDAO EEP"/>
        <s v="JOSE LOURENCO E CIA LTDA"/>
        <s v="ELZA NAIDEK"/>
        <s v="AROLDO VEIGA"/>
        <s v="JOSE VINCI ME"/>
        <s v="DROGARIA VIVER ITAIOPOLIS EIRELI"/>
        <s v="SOARES AVENIDA SUPERMERCADO LTDA"/>
        <s v="POSTO ZAKA JARDIM LTDA"/>
        <s v="BOM PRECO UTILIDADES DOMESTICAS LTDA"/>
        <s v="CONFEITARIA PETRENTCHUK LTDA"/>
        <s v="MARCOS FERNANDES DOS SANTOS"/>
        <s v="SILMARA DE LIMA ME"/>
        <s v="SUPERMERCADO CENTRAL"/>
        <s v="COML AUTO POSTO ESMERALDO LTDA"/>
        <s v="LUIZ CARLOS LATOCHESKI &amp; CIA LTDA"/>
        <s v="LUCIANE PAULA STEILEIN GALLOTI"/>
        <s v="SILVIO SOBCZACK"/>
        <s v="NELSON PEREIRA DOS SANTOS LANCHONETE"/>
        <s v="MERCADO MAKE LTDA"/>
        <s v="DVB COMERCIO DE MEDICAMENTOS E PERF LTDA"/>
        <s v="FUTURITTY SUPERMERCADO LTDA"/>
        <s v="DANIELE SANTI VIEIRA FERREIRA"/>
        <s v="SUPERMERCADO BRUDA LTDA"/>
        <s v="SILVIA SOBCZACK"/>
        <s v="AUTO POSTO IRMAOS LINZMEIER LTDA"/>
        <s v="MERCADO ZOREK E GROSSKOPF LTDA"/>
        <s v="MINI MERCADO VINI LTDA"/>
        <s v="MARIA LINDACIR BONETE OLIVEIRA SCHELBUER"/>
        <s v="C R O MERCADO LTDA"/>
        <s v="ZAKAZ COMERCIO DE REPRESENTACAO LTDA"/>
        <s v="SIDNEI ADRIANO KAMIENSKY CUBAS"/>
        <s v="AUTO POSTO POLIS LTDA"/>
        <s v="AUTO POSTO ITAIO LTDA"/>
        <s v="ENI DAS GRACAS KRAUSS"/>
        <s v="HOTEL FLEX LTDA"/>
        <s v="MERCADO NIEDZELSKI LTDA"/>
        <s v="IDEAL GUAPO LTDA"/>
        <s v="ILDA DIAS RIBEIRO"/>
        <s v="SONIA KOTELAK"/>
        <s v="ELENICE DE SA RIBAS IGLICOSKI"/>
        <s v="MARIO SELENKO"/>
        <s v="ROCHA FARMACIA E DROGARIA LTDA"/>
        <s v="POSTO ESTIVA LTDA"/>
        <s v="PEDRO BODNAR ME"/>
        <s v="ALINE LUCACHINSKI"/>
        <s v="ADEMAR SUPERMERCADO LTDA"/>
        <s v="MERCADO AVENIDA MIX LTDA"/>
        <s v="MARILDA AP SILVEIRA DE ANDRADE DENK EPP"/>
        <s v="OTAVIO VERVENCZAK"/>
        <s v="LUIS PAULO RIBAS PIMENTAL"/>
        <s v="MINIMERCADO MOEMA LTDA"/>
        <s v="MERCADO ADAMEK LTDA"/>
        <s v="ROSENILDA CARVALHO DOS SANTOS"/>
        <s v="MERCADO E ACOUGUE MIRETZKI LTDA"/>
        <s v="SUPERMERCADO HILARIO FUCHS LTDA"/>
        <s v="KEREN SOARES NARDO DE SOUZA ME"/>
        <s v="SIRLENE APARECIDA ROCHA"/>
        <s v="ALCEU KUCARZ E CIA LTDA"/>
        <s v="BARBARA ALIOT DA COSTA RAVANELLO E CIA"/>
        <s v="ALFREDO FERENS"/>
        <s v="ROSANGELA APARECIDA PYRCIAK"/>
        <s v="ANDRIELI GONCALVES"/>
        <s v="AUTO POSTO BOM JESUS ITAIOPOLIS LTDA"/>
        <s v="AUTO POSTO MATINHOS LTDA"/>
        <s v="MARCIA SCHULTZ GROSSKOPF"/>
        <s v="MARIA JOSE PEREIRA DA SILVA"/>
        <s v="DO ALLE DOCES E EMBALAGENS EIRELI"/>
        <s v="ARMAZEM DO NENINHO LTDA"/>
        <s v="GILSON MACHADO MASSANEIRO"/>
        <s v="RESTAURANTE E LANCHONETE NORTE SUL EIRELI"/>
        <s v="ACOUGUE E MINIMERCADO HELENA EIRELI"/>
        <s v="L4 VAREJO LTDA"/>
        <s v="DANIELE DE FATIMA GOCHINSKI"/>
        <s v="BK ALIMENTOS LTDA"/>
        <s v="PATO COMERCIO DE COMBUSTIVEIS LTDA"/>
        <s v="MATEUS MUNHOZ DA SILVA WERKA"/>
        <s v="JOSIELE APARECIDA LOIOLA"/>
        <s v="VILMAR S GREIN"/>
        <s v="POSTO ZZ LTDA"/>
        <s v="JOAO BATISTA MOREIRA EIRELI"/>
        <s v="LIANA MAX"/>
        <s v="AUTO POSTO COLONI LTDA"/>
        <s v="TIAGO CELSO RANK"/>
        <s v="TERESA APARECIDA DE OLIVEIRA"/>
        <s v="KIBARATO PAPELARIA E PRESENTES LTDA"/>
        <s v="LUCIMARA SCHIESSL RIBEIRO"/>
        <s v="DISTRIBUIDORA DE PRODUTOS ESTIVA LTDA"/>
        <s v="COLACO E CIA LTDA"/>
        <s v="JOSE ELIAS ORGUINSKI"/>
        <s v="JEFFERSON BRANDAO DA SILVA"/>
        <s v="MINIMERCADO DO FERPA LTDA"/>
        <s v="ACOUGUE E MERCADO DO SANDRO LTDA"/>
        <s v="BODEGA BRASIL LTDA"/>
        <s v="HOMEM DO CAMPO - SUPERMERCADO LTDA"/>
        <s v="AUTO POSTO ZAKA LTDA"/>
        <s v="POSTO ZAKA PAPANDUVA LTDA"/>
        <s v="COMERCIAL MELNIK LTDA"/>
        <s v="ADRIANA UHLMANN CHAGAS"/>
        <s v="PITT BODNAR INDUSTRIA E PANIFICACAO LTDA"/>
        <s v="LUCAS SZVCHOWSKI"/>
        <s v="PWIEDADE OPERACOES S.A."/>
        <s v="LUZIA INES MUCHENSKI GELBCKE"/>
        <s v="ANDREIA SIMOES DA SILVA"/>
        <s v="ARMAZEM DO DUXO LTDA"/>
        <s v="ELCIO KLEPACKI"/>
        <s v="PAMIS ALIMENTOS LTDA"/>
        <s v="MERCADO E ACOUGUE KOVALSKI LTDA"/>
        <s v="MINI SHOP MULLER LTDA"/>
        <s v="IZETE SELENKA NICOLAI LTDA"/>
        <s v="NEUCI DIAS MACIEL"/>
        <s v="SUPERMERCADO KUPAS LTDA"/>
        <s v="MERCEARIA CORREA COUTO LTDA"/>
        <s v="AZEVEDO E OLIVEIRA LTDA"/>
        <s v="CASSIANO JUNIOR RUANI LUSTOSA"/>
        <s v="ZULIZA COMERCIAL LTDA"/>
        <s v="LOJA MOLON LTDA"/>
        <s v="SAO FRANCISCO PADARIA LTDA"/>
        <s v="KA BRASIL COMERCIO DE COMBUSTIVEIS LTDA"/>
        <s v="HOTEL ZANELLA JASPER LTDA"/>
        <s v="JONATAS ROSA"/>
        <s v="ELADIR MARIA DE OLIVEIRA"/>
        <s v="SANDRO JOSE KUNZEL"/>
        <s v="ROSIMERI TERESINHA DE OLIVEIRA"/>
        <s v="DISTRIBUIDORA DE BEB E EMBAL GALPAO LTDA"/>
        <s v="POSTO DE GASOLINA BARRA DO SUL LTDA"/>
        <s v="ANDERSON CARLOS MENDES"/>
        <s v="SUPER BOM MERCADO LTDA"/>
        <s v="SID COMERCIO DE ALIMENTOS LTDA"/>
        <s v="AUTO POSTO ROLDAN LTDA"/>
        <s v="RUTE APARECIDA PACHECO BILCHES"/>
        <s v="LUCIANO EGGERT ROCHA LTDA"/>
        <s v="INES ZARDO DOCES E SALGADOS LTDA"/>
        <s v="DIONEI DE SOUZA"/>
        <s v="AKITEM PAPELARIA LTDA"/>
        <s v="SONIA MARIA GANDIN MERCEARIA"/>
        <s v="MERCADO CANTINHO DA LAGOA LTDA"/>
        <s v="COMERCIO DE ALIM GAIVOTA LTDA"/>
        <s v="MERCADO GIFER LTDA"/>
        <s v="LUCAS POSSAMAI"/>
        <s v="JEAN VITOR SCHARF ME"/>
        <s v="ANGELICA ANA REIS FONTES ME"/>
        <s v="ADELIR APARECIDA CARBONAL"/>
        <s v="SINUELO COM E INDUSTRIA DE ALIMENTOS LTDA"/>
        <s v="MARLI TEREZINHA LIKES CARBONAL"/>
        <s v="SUPERMERCADO GERACAO LTDA"/>
        <s v="JOSUE ALVES RODRIGUES"/>
        <s v="JOSCELI COLACO DA ROCHA SILVA"/>
        <s v="MERCADO JWC LTDA"/>
        <s v="BAKER TELE COMERCIO LTDA"/>
        <s v="POSTO DOIN LTDA"/>
        <s v="MAR E SOL COM ARTIGOS DE VEST E PRESENTE LTDA"/>
        <s v="PANIFICADORA E CONF DOCE PALADAR EIRELI"/>
        <s v="FERNANDA STELOW"/>
        <s v="XIMENES E SILVA LTDA"/>
        <s v="COMERCIO DE BEBIDAS FAROL LTDA"/>
        <s v="ODAIR JOSE FRANCISCO"/>
        <s v="RESTAURANTE E LANCHONETE ESTRELA DO SUL LTDA"/>
        <s v="BERENICE SWAROWSKY CHUFFO"/>
        <s v="CIBELE MARION DE SOUZA"/>
        <s v="MERCADO MEIRA LTDA"/>
        <s v="MONICA MARTINGNONI ESTORI LTDA"/>
        <s v="ANDERSON TOMASI COSTA E CIA LTDA"/>
        <s v="MRC MERCEARIA E FRUTARIA EIRELI"/>
        <s v="SINUELO SUPERMERCADO E MAT DE CONS LTDA"/>
        <s v="SUPERMERCADO POLASTRO LTDA"/>
        <s v="J E N MERCEARIA LTDA"/>
        <s v="JEFERSON CLAUDIO"/>
        <s v="ANDREA CRISTINA DA SILVA ME"/>
        <s v="VALDERI TEREZINHA VAZ"/>
        <s v="AUTO POSTO DUQUE DE CAXIAS LTDA"/>
        <s v="KLEVERSON BERNARDES"/>
        <s v="ADEMAR FERREIRA DE CAMARGO"/>
        <s v="INDIAMARA APARECIDA DE SOUZA ME"/>
        <s v="NOILSON CARLOS DA SILVA"/>
        <s v="DILSON RAMAO RIBEIRO"/>
        <s v="LUIS GUSTAVO DUARTE"/>
        <s v="EMPORIO MALTACA E FIUZA LTDA"/>
        <s v="JOICE HERNATZKI"/>
        <s v="POSTO PINHEIROS LTDA"/>
        <s v="MALUCHE RESTAURANTE LTDA"/>
        <s v="WILLIAN JACKSON DE JESUS"/>
        <s v="MARGARETE MARCELINO DE ABREU"/>
        <s v="PADARIA E CONFEITARIA DOCE TRADICAO LTDA"/>
        <s v="JAQUELINE NASSAR CIDRAL"/>
        <s v="MERCADO SCHERVINSKI LTDA"/>
        <s v="EXPRESSO GAS CONVENIENCIAS LTDA"/>
        <s v="BRUNO NICKEFORUK"/>
        <s v="ANSELMO FREITAS GARZON"/>
        <s v="ANDRE FILLIPE NERLING"/>
        <s v="GABRIELA MAIA DA SILVA MIRA"/>
        <s v="PAULO HENRIQUE BENATO"/>
        <s v="JERRY ADRIANO DOS SANTOS"/>
        <s v="ATACADAO DA LIMPEZA LTDA"/>
        <s v="SUL MARINE SUPPLY FORNEC DE NAVIOS EIRELI"/>
        <s v="MERCADO KI PRECO LTDA"/>
        <s v="ALYDES NAIARA SOUZA DE LIMA"/>
        <s v="GILMAR TAVARES"/>
        <s v="GERHARDT E MARCANTE PANIFICADORA LTDA"/>
        <s v="EDILANE DE SOUZA"/>
        <s v="TEREZINHA DE JESUS MONTEIRO BUENO"/>
        <s v="ROSEMARY WEINGARTNER"/>
        <s v="KELY REGINA SILVEIRA"/>
        <s v="FLORICULTURA KEMAR LTDA"/>
        <s v="PARADA DA MI PIZZARIA E LANCHERIA LTDA"/>
        <s v="UBATUBA PAES E DOCES LTDA"/>
        <s v="BINOT PAES E DOCES LTDA"/>
        <s v="DILSON PEREZ SILVA"/>
        <s v="PADARIA E MERCADO HELENA LTDA"/>
        <s v="FRANCIELY CRISTINE DOS SANTOS"/>
        <s v="RENATA BORBA"/>
        <s v="FERNANDO SILVESTRE SCHMITT"/>
        <s v="CRISLAINE ROCHA PEREIRA HUF"/>
        <s v="LEIDE MIRIAM COELHO DA SILVA"/>
        <s v="HD FLORICULTURA E PAISAGISMO LTDA"/>
        <s v="GEORGE TADEU VAZ DA SILVA"/>
        <s v="DIEGO MARLON MELO"/>
        <s v="IRMAOS SCHARF LTDA"/>
        <s v="ETIENE CLEUSA CIQUEIRA"/>
        <s v="EMPORIO DA GULA MAIA"/>
        <s v="LUCAS FIGUEIRO VARELA"/>
        <s v="REGIANE DE OLIVEIRA"/>
        <s v="SIDNEI FLORIANO"/>
        <s v="WALQUIRIA SANTOS DE SOUZA"/>
        <s v="FABIO SALAIBB COELHO"/>
        <s v="CASA DO PREGO COMERCIO DE PREGOS LTDA"/>
        <s v="KARINA DE OLIVEIRA BELLO"/>
        <s v="VINICIUS GABRIEL DE MELO PRESTES 00945421044"/>
        <s v="LAUDENIZE DALLMANN"/>
        <s v="PETRONILHA FAGUNDES MACIEL"/>
        <s v="JM GERENCIADORA DE HOTELARIA GUARATUBA LTDA"/>
        <s v="KAROLINE RIBEIRO"/>
        <s v="POSTO SAO FRANCISCO LTDA"/>
        <s v="COMERCIAL PRECO BOM LTDA"/>
        <s v="LEANDRO DE MIRANDA"/>
        <s v="LILIANE AUGUSTA DO LIVRAMENTO MELO LTDA"/>
        <s v="ANAILE MARIANE CHIARELLI DUARTE"/>
        <s v="MANO PANIFICADORA E CONFEITARIA LTDA"/>
        <s v="PIPOK PIPOCARIA E DOCERIA LTDA"/>
        <s v="MILENE GONCALVES DA ROSA"/>
        <s v="CASA DE CARNES DUNUTE LTDA"/>
        <s v="COSTA MERCADO LTDA"/>
        <s v="NAYARA LOUREIRO DE PAULA"/>
        <s v="SAO FRANCISCO COMERCIO DE ALIMENTOS E TRANSPORTE LTDA"/>
        <s v="DORACI APARECIDA DE SOUZA CRIMINACIO"/>
        <s v="JENIFER STANGE CRESCENCIO"/>
        <s v="AMANDA DUTRA BEZ"/>
        <s v="SUPER ECONOMIA BARRA DO SUL LTDA"/>
        <s v="ROSANGELA HAIDUK"/>
        <s v="ACAJUA LANCHONETE E RESTAURANTE LTDA"/>
        <s v="MERCADO SAO GABRIEL LTDA"/>
        <s v="POSTO PRAIA DO ERVINO LTDA"/>
        <s v="PARADA 101 GRILL LTDA"/>
        <s v="LIANE REGINA KLEINSCHMIDT"/>
        <s v="JEFFERSON LUIZ DE SOUZA"/>
        <s v="ELIZANDRE RODIAK"/>
        <s v="PANIFICADORA VO LUCIA LTDA"/>
        <s v="QU4TRO SE7E MERCEARIA E CONVENIENCIA LTDA"/>
        <s v="MARIANGELA APARECIDA MENDES GORSKI"/>
        <s v="SUPERMERCADO MPM SFS LTDA"/>
        <s v="BELLA E MANU AVIAMENTOS LTDA"/>
        <s v="60.398.507 VANESSA DA SILVA FERNANDES"/>
        <s v="MERCADO FERNANDES LTDA"/>
        <s v="SIMONE DAUER LTDA"/>
        <s v="49.497.991 JULIANA BARBOSA"/>
        <s v="FERREIRA CASA DO CHURRASCO LTDA"/>
        <s v="ALANNA STEFFANNI VALENTE MOREIRA"/>
        <s v="MOKA LANCHONETE E CAFE LTDA"/>
        <s v="VALDEMIR CORREA"/>
        <s v="NONA DITA LTDA"/>
        <s v="46.190.026 EDIVANEO XAVIER GONCALVES"/>
        <s v="VIAPIANA REFEICOES LTDA"/>
        <s v="EMPORIO DE PRODUTOS NATURAIS TERRA VIVA LTDA"/>
        <s v="SCHMITT CONVENIENCIAS LTDA"/>
        <s v="APARTPOUSADA RESIDENCIAL DOS REIS LTDA"/>
        <s v="LIRIAN DE SOUZA"/>
        <s v="MERCEARIA ODIMAR LTDA"/>
        <s v="SUPERMERCADO BRANDEBURG LTDA"/>
        <s v="MINI MERCADO KROEGER LTDA"/>
        <s v="VERDUREIRA DA RAQUEL LTDA"/>
        <s v="SUPERMERCADO GUMZ LTDA"/>
        <s v="LANCHONETE IVONE LTDA"/>
        <s v="VERDUREIRA E MERCEARIA DIMAR LTDA"/>
        <s v="LANCHONETE FRANCI LTDA"/>
        <s v="LANCHONETE HEISER"/>
        <s v="JOZEL COM DE VERDURAS E FRUTAS LTDA"/>
        <s v="MINIMERCADO E UTILIDADES JJD LTDA"/>
        <s v="PADARIA MERCEARIA E CONF TECNOPAN LTDA"/>
        <s v="OSNI WARMELING"/>
        <s v="POSTO RIO DA LUZ LTDA"/>
        <s v="PANIFICADORA E CONFEIT 25 DE JULHO LTDA"/>
        <s v="POSTO MARECHAL LTDA"/>
        <s v="POSTO EMMENDORFER LTDA"/>
        <s v="SUL COM COMB LUBRIF LTDA"/>
        <s v="POSTO KILOMETRO SETE LTDA"/>
        <s v="MUSSE RESTAURANTE LTDA"/>
        <s v="MERCEARIA MARCHIOLLI LTDA"/>
        <s v="POSTO AGRICOPEL LTDA"/>
        <s v="BIER PANIFICADORA LTDA"/>
        <s v="ALTAMIRO INACIO E CIA LTDA"/>
        <s v="SABRINA L DOS SANTOS MERCEARIA"/>
        <s v="PADARIA E CONFEITARIA INACIO LTDA"/>
        <s v="POSTO MIME LTDA F 11"/>
        <s v="PRONT PANI PANIFICADORA E CONFEITARIA LTDA"/>
        <s v="POSTO CIDADE LTDA"/>
        <s v="PANIFICADORA E CONF ALIANCA LTDA"/>
        <s v="SORVETES SPESSATTO LTDA"/>
        <s v="MINI MERCADO ONILDO CUNHA LTDA"/>
        <s v="MERCADO FURLANI LTDA"/>
        <s v="COMERCIO DE CHOCOLATES LAZARO LTDA"/>
        <s v="POSTO ALVORADA LTDA"/>
        <s v="CANTINA CCAA LTDA"/>
        <s v="BEATRIZ S DELL AGNELO E CIA LTDA"/>
        <s v="LINDOMAR CASTILHO BORGES ZANAQUI"/>
        <s v="POSTO PEZZINI LTDA"/>
        <s v="COMERCIAL VIDA LTDA"/>
        <s v="MERCADO CD LTDA"/>
        <s v="CONFEITARIA PANIFICADORA FK LTDA"/>
        <s v="GILBERTO KAJEVSKI E CIA LTDA"/>
        <s v="PANIFICADORA POINT PAO LTDA"/>
        <s v="CASA DO CRIADOR ANP LTDA"/>
        <s v="SUPER CA PANIFICADORA E CONFEITARIA LTDA"/>
        <s v="MERCEARIA ROSARIO LTDA"/>
        <s v="POSTO MAIOCHI JARAGUA LTDA"/>
        <s v="MERCEARIA DA BARRA LTDA"/>
        <s v="MINIMERCEARIA PEREIRA E SANTOS LTDA"/>
        <s v="MERCEARIA DA VILA LTDA"/>
        <s v="MERCADO E ACOUGUE SANTA CRUZ LTDA"/>
        <s v="COMERCIO DE GENEROS ALIM LTDA"/>
        <s v="MINI MERCADO KAUFHAUS LTDA"/>
        <s v="BAR E MERCEARIA LEMKE LTDA"/>
        <s v="MERCADO T F LTDA"/>
        <s v="MS COMERCIO DE DOCES LTDA"/>
        <s v="MERCADO E ACOUGUE KGB LTDA"/>
        <s v="ALDAIR DA MOTTA BORGES EIRELI"/>
        <s v="MERCADO P&amp;G ZENI LTDA"/>
        <s v="MARCOS MIGUEL SOBIERAY"/>
        <s v="LOJA DE CONVENIENCIA CENTRO MED LTDA"/>
        <s v="PANIFICADORA PARANA LTDA"/>
        <s v="CLECI APARECIDA VOLSKI PANIFICADORA"/>
        <s v="PRESTIGIO PADARIA E CONFEITARIA LTDA"/>
        <s v="MERCADO AK LTDA"/>
        <s v="MERCADO KAUE LTDA"/>
        <s v="POSTO GRID LTDA"/>
        <s v="JEFERSON CORTEZ CARRANCA EIRELI"/>
        <s v="POSTO Z15 LTDA"/>
        <s v="FERNANDO RIBEIRO DE SOUZA"/>
        <s v="SUPERMERCADO DA BARRA LTDA"/>
        <s v="POSTOS FLEX BAEPENDI LTDA"/>
        <s v="MERCADO IRMAOS ROSA LTDA"/>
        <s v="MJD COMECIO DE PROD DE LIMPEZA LTDA"/>
        <s v="POSTO DE COMBUSTIVEIS ZE LUCAS LTDA"/>
        <s v="CENTENARIO CONVENIENCIAS LTDA"/>
        <s v="SUPERMERCADO COMPRE CERTO EIRELI"/>
        <s v="SERGIO RAFAEL LIMA DOS SANTOS"/>
        <s v="PANIFICADORA E CONFEIT CONTAINER LTDA"/>
        <s v="RS MERCEARIA E CONVENIENCIA LTDA"/>
        <s v="COMERCIO DE GEN ALIMENTICIOS MANU LTDA"/>
        <s v="KILOUCURA COMERCIO DE VARIEDADES LTDA"/>
        <s v="RICO ACAI EIRELI"/>
        <s v="BF LOCADORA DE GAMES LTDA"/>
        <s v="DIAS MINIMERCADO LTDA"/>
        <s v="BJL DISTRIBUIDORA EIRELI"/>
        <s v="CANDIDA COM DE PROD DE LIMPEZA E EMBALAG LTDA"/>
        <s v="VM SHAWARSKI LTDA"/>
        <s v="PANIFICADORA E CONF PAO DE BICO LTDA"/>
        <s v="CANTINHO DOCE JAR PANIF E CON LTDA"/>
        <s v="BRG ALIMENTOS LTDA"/>
        <s v="WELTER AMANN E FURTIM RESTAURANTE LTDA"/>
        <s v="CLEIMAIR CERESA DE OLIVEIRA"/>
        <s v="BACKES E KLEIN COMERCIAL LTDA"/>
        <s v="GM MERCADO LTDA"/>
        <s v="MERCADO TIFA MARTINS LTDA"/>
        <s v="ACAIDERA ACAI 003 LTDA"/>
        <s v="SUPERMERCADO JARAGUA LTDA"/>
        <s v="FLORICULTURA FLORISA LTDA"/>
        <s v="ACAICOM LTDA"/>
        <s v="AMARILIS FLORICULTURA LTDA"/>
        <s v="CIRENEU STENGER SANCHES"/>
        <s v="EDEMIR PRIEBE"/>
        <s v="FLORICULTURA ESQUINA DAS FLORES LTDA"/>
        <s v="GRASIELA TRINDADE PISKE"/>
        <s v="UNI EMBALAGENS EIRELI"/>
        <s v="EFFE MODAS LTDA"/>
        <s v="BARI CAFFE LTDA"/>
        <s v="MINI MERCADO RIO DA LUZ LTDA"/>
        <s v="MERCADO ZANATTA LTDA"/>
        <s v="TORTAS JARAGUA LTDA"/>
        <s v="SUPERMERCADO PORTAL LTDA"/>
        <s v="GUSTAVO PADILHA DA ROSA"/>
        <s v="MINIMERCADO EUCLIDES LTDA"/>
        <s v="CONVENIENCIA RANCHO BEER LTDA"/>
        <s v="RBS COMERCIO DE GENEROS ALIMENTICIOS LTDA"/>
        <s v="FLAVIA NAIANE DO CARMO SOUZA"/>
        <s v="IVANY DE LURDES PINHEIRO"/>
        <s v="CS MERCADO E ACOUGUE LTDA"/>
        <s v="JS CASA DE CARNES LTDA"/>
        <s v="MR MARKET 24 HORAS MICROMARKET LTDA"/>
        <s v="MERCADO SAO PEDRO LTDA"/>
        <s v="ARMAZEM E LANCHONETE DA BARRA LTDA"/>
        <s v="CANTINA CORAZZA LTDA"/>
        <s v="COFFEE BREAK JARAGUA LTDA"/>
        <s v="MAYCOM FABIANO SOARES VASCONCELOS 25515428803"/>
        <s v="PATRICIA REGINA KOTELAK"/>
        <s v="SUPER VERDURAO COMERCIO ALIMENTICIO LTDA"/>
        <s v="MINIMERCADO ANEVAO LTDA"/>
        <s v="FLORICULTURA JARAGUA LTDA"/>
        <s v="BARRA VELHA WILLE HOTEL LTDA"/>
        <s v="CLECI BORGES DE OLIVEIRA DO PRADO"/>
        <s v="ANTONIO DE OLIVEIRA RAUPP"/>
        <s v="GILNEI SCHUNKE"/>
        <s v="FRANCIELE WARMELING LTDA"/>
        <s v="MERCADO HRUSCHKA LTDA"/>
        <s v="MERCADO RIO CERRO LTDA"/>
        <s v="CANTINA TIA NEIDE LTDA"/>
        <s v="HELEM DANUSI PONTES"/>
        <s v="MARILANE KRAFT DA SILVA"/>
        <s v="LIDION CONVENIENCIA LTDA."/>
        <s v="BEN COMERCIO E SERVICOS LTDA"/>
        <s v="PEG-AI LOJA INTELIGENTE LTDA"/>
        <s v="DISK SALGADOS BARRA II COMERCIO DE ALIMENTOS LTDA"/>
        <s v="MERCADO GONCALVES LTDA"/>
        <s v="BEBIDAS JARAGUA CONVENIENCIA LTDA"/>
        <s v="FEDER COMERCIAL LTDA"/>
        <s v="RESTAURANTE CORAZZA LTDA"/>
        <s v="CLAUDOMAR MENESIO GRASSI"/>
        <s v="DIONE VIEIRA"/>
        <s v="FLAVOR CONVENIENCIA LTDA"/>
        <s v="IUTS DISTRIBUIDORA DE BEBIDAS LTDA"/>
        <s v="GISELE CRISTINA DE OLIVEIRA"/>
        <s v="JOAO AMILTON ALVES BUENO"/>
        <s v="VALDENI PEREIRA JUNIOR"/>
        <s v="DOM VICENTE GASTRO BAR LTDA"/>
        <s v="LANCHONETE E RESTAURANTE CANTINHO DO SABOR SS LTDA"/>
        <s v="ATACA RIO ALIMENTOS LTDA"/>
        <s v="DUARTE E DUARTE COMERCIO DE BEBIDAS LTDA."/>
        <s v="ALEX SANDRO MORAES"/>
        <s v="MERCADO BENETTI LTDA"/>
        <s v="WILMAR KLUGE FLORICULTURA LTDA"/>
        <s v="J E P DISTRIBUIDORA LTDA"/>
        <s v="DANIEL BELMIRO DE MOURA"/>
        <s v="MERCADO SUPER FACIL LTDA"/>
        <s v="CRUZEIRO DO SUL CONVENIENCIA LTDA"/>
        <s v="MARIO ANTONIO DA SILVA"/>
        <s v="JUANA ANDERSSEM DOS SANTOS DA CRUZ"/>
        <s v="PATRICIA A DA SILVA PANIFICADORA DO VALE"/>
        <s v="MAYARA PATRICIA KRACIK"/>
        <s v="SANDRA REGINA PEREIRA"/>
        <s v="VARIEDADES DE FARIA LTDA"/>
        <s v="JANAINA SILVA DE ANDRADE SOTHE"/>
        <s v="DOM VICENTE FITNESS E CAFE LTDA."/>
        <s v="PEG AI LOJA INTELIGENTE LTDA"/>
        <s v="60074123 SANDRA CECILIA DE SOUZA MARCELLINO"/>
        <s v="MINI MERCADO SAO PEDRO LTDA"/>
        <s v="CARLOS DANIEL DE SOUZA PEREIRA"/>
        <s v="FARMACIA NEGRINE LTDA"/>
        <s v="CASSIANA NOGUEIRA GONCALVES"/>
        <s v="YERP DISTRIB DE GENEROS ALIM LTDA"/>
        <s v="MERCADO MARIANO NICARETTA LTDA"/>
        <s v="BAR E LANCHES SAO PAULO LTDA"/>
        <s v="PANIFICADORA CONF MARINELLI LTDA"/>
        <s v="L C DA SILVA O FALCAO"/>
        <s v="LUDOVINO COMERCIO DE ALIMENTOS LTDA"/>
        <s v="LANCHONETE E CAFE RIO SAO PAULO LTDA"/>
        <s v="CARDOSO PANIFICADORA LTDA"/>
        <s v="ACOUGUE E MERCEARIA MARTON LTDA"/>
        <s v="KRC DISTRIBUIDORA DE ALIMENTOS LTDA"/>
        <s v="CONFEITARIA DOCE ART LTDA"/>
        <s v="PANIFICADORA BOSSE LTDA"/>
        <s v="SUPERMERCADO DIASVILLE LTDA"/>
        <s v="MARIA IVONE MACHADO"/>
        <s v="DOCA PADARIA E MINI MERCADO LTDA"/>
        <s v="SOLANGE REMOR BARBI ME"/>
        <s v="MERCADO DA TORRE LTDA"/>
        <s v="SANTHIAGO COM DE HORTIFRUTIGRANGEIROS"/>
        <s v="MERCADO E PANIF SILVIO E SILVANIA LTDA"/>
        <s v="CHOCANTE FESTAS E FANTASIAS LTDA"/>
        <s v="ADESIO PEREIRA"/>
        <s v="MAYSON R DE CONTO PASQUALOTO E CIA LTDA"/>
        <s v="COMERCIAL FRUVER LTDA"/>
        <s v="MIRELI COM DE GENEROS ALIMENTICIOS LTDA"/>
        <s v="IVANETE JUSTINO MARCOLINO"/>
        <s v="ABN COMERCIO DE DOCES LTDA"/>
        <s v="ITAMIR BRAATZ LTDA"/>
        <s v="MINIMERCADO DO MIRO LTDA"/>
        <s v="MERCADO MEDEIROS LTDA"/>
        <s v="MINI MERCADO PATYTO LTDA"/>
        <s v="FELIPPI COMERCIO DE ALIMENTOS LTDA"/>
        <s v="BUNN E PICKLER LTDA"/>
        <s v="MAIANE CONFECCOES LTDA"/>
        <s v="ACI TIAGO MACHADO"/>
        <s v="EMPORIUM COM PROD NATURAIS LTDA"/>
        <s v="SILVANA KRUGER"/>
        <s v="DIRCE MARIA GOLEMBIESKI"/>
        <s v="MARIA DE FATIMA LAURINDO O SUPERMERCADO"/>
        <s v="MARIZETE DA SILVA BOBATO E CIA LTDA"/>
        <s v="ALVARENGA LANCHONETE E RESTAURANTE LTDA"/>
        <s v="MERCADO PADARIA E CONF JAJUS LTDA"/>
        <s v="GP COMERCIAL DE ARMARINHOS LTDA"/>
        <s v="SUPERMERCADO BOI DOURADO LTDA"/>
        <s v="PANIFICADORA PORTO RICO LTDA"/>
        <s v="BELO BAR E MERCEARIA LTDA"/>
        <s v="PANIFICADORA PRINCIPES LTDA"/>
        <s v="SANDRO MAURICIO BECK"/>
        <s v="FLORICULTURA BOSQUE DAS FLORES LTDA"/>
        <s v="A J FOODS COMERCIO DE ALIMENTOS LTDA"/>
        <s v="MACOPPI &amp; KEUNECKE LTDA"/>
        <s v="ARMARINHOS FERNANDES LTDA"/>
        <s v="ANITA PANIF E REST LTDA"/>
        <s v="LANCHONETE E MERCEARIA TII LTDA"/>
        <s v="AMIGO PAUL PAN E EMPORIO LTDA"/>
        <s v="BESSER ALIMENTOS LTDA"/>
        <s v="GI COMERCIO DE VERDURAS LTDA"/>
        <s v="EMPORIO PANINO EIRELI"/>
        <s v="EMPORIO CANARINHO LTDA"/>
        <s v="EMPORIO DA LE COM DE PROD NATURAIS LTDA"/>
        <s v="PROSA CYBER LTDA"/>
        <s v="DBCS REFEICOES LTDA"/>
        <s v="JOCEMAR DUARTE BRAATZ PANIF CONF E MERCEARIA LTDA"/>
        <s v="PANIFICADORA DONA HELENA E FILHAS LTDA"/>
        <s v="VARIEDADES COMERCIO DE PLASTICO LTDA"/>
        <s v="PANIFICADORA GUARUJA EIRELI"/>
        <s v="FERNANDA DE OLIVEIRA DOS SANTOS"/>
        <s v="CAMILA APARECIDA WEBER"/>
        <s v="ODARIA POPOVICZ NIZER"/>
        <s v="MERCEARIA CARMEL LTDA"/>
        <s v="NO GRAU BEBIDAS E CONVENIENCIA LTDA"/>
        <s v="SUPERMERCADO BOI GORDO LTDA"/>
        <s v="MINIMERCADO MG JOINVILLE LTDA"/>
        <s v="FLOR DE BAUNILHA FLORICULTURA LTDA"/>
        <s v="PANIFICADORA E CONFEITARIA FATIMA LTDA"/>
        <s v="ANGELA MARIA PATRICIO"/>
        <s v="ECOLIMPOS PROD DE LIMP E DESCARTAVE LTDA"/>
        <s v="VERDUREIRA AVENIDA LTDA"/>
        <s v="FVV FONDUE MUELLER LTDA"/>
        <s v="JOSIMERE CARDOSO COSTA"/>
        <s v="MERCADO ANITA LTDA"/>
        <s v="MERCADO E MERCEARIA DO CRIS LTDA"/>
        <s v="FABIO ANTONIO DE SOUZA"/>
        <s v="JERUZA MARIELI DE S KONORAT PANIFICADORA"/>
        <s v="MAVA MERCEARIA LTDA"/>
        <s v="PLANETA CONVENIENCIA GUANABARA LTDA"/>
        <s v="JHONI DEVEGILI"/>
        <s v="COMERCIO DE ALIMENTOS PORTO RICO LTDA"/>
        <s v="PANIFICADORA VO CATARINA LTDA"/>
        <s v="MINI MERCADO DOM MOLON LTDA"/>
        <s v="ELIANE DUNZER"/>
        <s v="MARISA CADORIN MULLER"/>
        <s v="VITRINE RECHEADA LTDA"/>
        <s v="JOVENS BEBIDAS E CONVENIENCIA LTDA"/>
        <s v="BABITONGA COMERCIO DE ALIMENTOS LTDA"/>
        <s v="ARI COMERCIO DE ALIMENTOS LTDA"/>
        <s v="DOUGLAS ANTUNES JACQUES"/>
        <s v="COMERCIAL JATIVOCA LTDA"/>
        <s v="JOVENS BEBIDAS FLORESTA LTDA"/>
        <s v="CARDOSO TEM TUDO LTDA"/>
        <s v="MARIA MARCIA SOARES"/>
        <s v="ATACADO DAS CESTAS BASICAS LTDA"/>
        <s v="SUELI MARIA PANDINI"/>
        <s v="BAFONICA UTILIDADES LTDA"/>
        <s v="DONNA S CAFE E RESTAURANTE LTDA"/>
        <s v="SOUZA COMERCIO DE ALIMENTOS LTDA"/>
        <s v="DTS COMERCIO DE PRODUTOS DE HIGIENE E LIMPEZA LTDA"/>
        <s v="LEVE JA DOCES E SALGADOS LTDA"/>
        <s v="VARIEDADES COMERCIO DE PLASTICOS LTDA"/>
        <s v="ECOLIMPOS COMERCIO LTDA"/>
        <s v="SUPER MERCADINHO EXPRESS LTDA"/>
        <s v="MERCADO CAROLINA LTDA."/>
        <s v="LE COMERCIO DE PRODUTOS ALIMENTICIO NATURAIS LTDA"/>
        <s v="SONIA PEIXOTO FONSECA"/>
        <s v="SABOR &amp; CAFE KELLY LTDA"/>
        <s v="TRANQUILEBA S BEER LTDA"/>
        <s v="MERCADO PANIFICADORA E ACOGUE CEBJ LTDA"/>
        <s v="PAES BUENO STORE LTDA"/>
        <s v="NGN RESTAURANTE LTDA"/>
        <s v="MINIPLUS 24 HORAS LTDA"/>
        <s v="MARINEUSA DOS SANTOS"/>
        <s v="JAISON ROBERTO"/>
        <s v="COMERCIO VAREJISTA BARON LTDA"/>
        <s v="MERCADO VEIGA LTDA"/>
        <s v="PRATIKUS MERCADOS AUTONOMOS LTDA"/>
        <s v="JOVENS BEBIDAS E CONVENIENCIA FLORESTA LTDA"/>
        <s v="CONVENIENCIA PALMEIRAO LTDA"/>
        <s v="HAILOM BRUNO MACHADO"/>
        <s v="AUTHENTIC GOLD COMERCIO LTDA"/>
        <s v="FERNANDO MOLETTA"/>
        <s v="PAO E TRADICAO PANIFICADORA E CONFEITARIA LTDA"/>
        <s v="EDIMAR JONES PEREIRA"/>
        <s v="DPN RESTAURANTE LTDA"/>
        <s v="PANIFICADORA FATIMA LTDA"/>
        <s v="MERCADO MACEDO LTDA"/>
        <s v="MERCADO E CONVENIENCIA RAFAELLI LTDA"/>
        <s v="CLAUDETE APARECIDA CARDOZO WIGGERS"/>
        <s v="JULIANA MARIMON SOVERAL"/>
        <s v="CONCORDIA COMERCIO VAREJISTA DE ALIMENTOS E COSMETICOS LTDA"/>
        <s v="MIRO S PANIFICADORA LTDA"/>
        <s v="FAMILIA BARBI CONFEITARIA LTDA"/>
        <s v="ZEPPELIN COM ALIMENTICIOS LTDA"/>
        <s v="PANIFICADORA CONF DONA FRANCISCA LTDA"/>
        <s v="ENGENHO COM AGRICOLA LTDA"/>
        <s v="MERCADO CAMPOS SALLES LTDA"/>
        <s v="MERCADINHO DE ALIMENTOS KALFELS LTDA"/>
        <s v="PANIFICADORA CONF MERC BROTHAUS LTDA"/>
        <s v="MERCADINHO SAO JORGE LTDA"/>
        <s v="MERCADINHO E ACOUGUE THAIS LTDA"/>
        <s v="PANIFICADORA IZA LTDA"/>
        <s v="PANIFICADORA DA VILA LTDA"/>
        <s v="EMPORIO DONA FRANCISCA LTDA"/>
        <s v="PANIFICADORA BLUMENAUENSE LTDA"/>
        <s v="SUPERMERCADOS BEPLER LTDA"/>
        <s v="D PADUA COMERCIO DE ALIMENTOS LTDA"/>
        <s v="JS PAES LTDA"/>
        <s v="ACOUGUE HILLE LTDA"/>
        <s v="VALDAIR CARDOSO"/>
        <s v="PANIFICADORA E CONFEIT MONTE CARLO LTDA"/>
        <s v="ASSOCIACAO BENEF EVANGELICA DE JOINVILLE"/>
        <s v="HELENA E MARIA BOING COM VAR DE ALIM LTDA"/>
        <s v="MERCADO DE ALIMENTOS FAMILIA LTDA"/>
        <s v="PANIFICADORA E CONFEITARIA JARDINS LTDA"/>
        <s v="ANDERSON MACIEL TOCHETTO E CIA LTDA"/>
        <s v="PANIFICADORA DA VILA II LTDA"/>
        <s v="KRAUS E MAFFEI LTDA"/>
        <s v="MACHADO DA SILVA E CIA LTDA"/>
        <s v="SIDNEY BOBATO E CIA LTDA"/>
        <s v="PANIFICADORA E MERCEARIA PAO DA VIDA LTD"/>
        <s v="PANIFICADORA DONA ERNA LTDA"/>
        <s v="MERCADO TRIUNFO LTDA"/>
        <s v="MERCADO HORODENSKI LTDA"/>
        <s v="PADARIA E CONFEITARIA PRINCESA LTDA"/>
        <s v="ROSIMERI ESIDIO"/>
        <s v="NAPOLITANA COMERCIO DE PAES E DOCES LTDA"/>
        <s v="ALNG PANIFICADORA LTDA"/>
        <s v="NAS COMERCIO DE ALIMENTOS E ARTIGOS PARA"/>
        <s v="CONFEITARIA AMOR E CANELA EIRELI"/>
        <s v="VHM COMERCIO DE ULTILIDADES DOMESTICAS"/>
        <s v="JMC COMERCIO DE VARIEDADES LTDA"/>
        <s v="MARIA HELENA PEREIRA DA SILVA VIEIRA"/>
        <s v="LANCHONETE VIA KAFE LTDA"/>
        <s v="GISLEI EIDT MACHADO ME"/>
        <s v="MARGARIDA FILIPPI"/>
        <s v="MERCEARIA OTTO BENACK LTDA"/>
        <s v="AUTO POSTO VILA DA GLORIA LTDA"/>
        <s v="JOSE FRANCISCO OURIQUES PANIFICADORA"/>
        <s v="GENILSON GARCIA DA CUNHA"/>
        <s v="LANCHONETE DELICIA DE CANTINA LTDA"/>
        <s v="PAES E DOCES LEONARDO LTDA"/>
        <s v="MERCADO COLON LTDA"/>
        <s v="PADARIA KACAU LTDA"/>
        <s v="EDCARLOS ROBERTO MARCOS"/>
        <s v="ENIAS DA SILVA"/>
        <s v="ALESSANDRA LUIZ CICUPIRA RODRIGUES LIMA"/>
        <s v="PADARIA E PIZZARIA SSV LTDA"/>
        <s v="LEORDINA TEIXERA DOS SANTOS"/>
        <s v="SALESIO S BAR LTDA"/>
        <s v="KENIA FOGACA DE OLIVEIRA EDUVIGES"/>
        <s v="JAMES ANDRE DOS SANTOS"/>
        <s v="ALTIVO JOSE PEREIRA ME"/>
        <s v="EDINEIS GOULART ALVES"/>
        <s v="BRUSAMOLIN COM DE MEDICAMENTOS"/>
        <s v="MERCEARIA TRYUMPHE LTDA"/>
        <s v="BAGATOLI PANIFICADORA E CONF LTDA"/>
        <s v="MERCADO PA EIRELI"/>
        <s v="VERENA LIERMANN"/>
        <s v="MERCADO DO POVO LTDA"/>
        <s v="DEP COMERCIO DE ALIMENTOS LTDA"/>
        <s v="MERCAVILLE COM DE ALIMENTOS EIRELI"/>
        <s v="GREYSY KELLY VICENTE"/>
        <s v="TREM BALA BOMBONIERE LTDA"/>
        <s v="LIFEFIT COMERCIO ALIMENTICIO LTDA"/>
        <s v="JG COMERCIO DE ARMARINHOS EIRELI"/>
        <s v="GREICE KELLY VIEIRA"/>
        <s v="LUIS CARLOS CARDOSO"/>
        <s v="J A COM DE PROD ALIM PADARIA E ACOUGUE LTDA"/>
        <s v="CENTRAL DAS FLORES FLORIC E AGUA MINERAL LTDA"/>
        <s v="ELSON ROBERTO KRUGER"/>
        <s v="PATRICIA BORGES VEIGA"/>
        <s v="PITSTOP BEBIDAS E CONVENIENCIA LTDA"/>
        <s v="GROUP VALTER PANIFICACAO LTDA"/>
        <s v="MERCADO VITORIA LTDA"/>
        <s v="PANIFICADORA E CONFEITARIA PRESTIGIOS LTDA"/>
        <s v="7 GRAOS PANIFICACAO E CONFEITARIA LTDA"/>
        <s v="FLORA SCHLICKMANN LTDA"/>
        <s v="MERCADO BARROS LTDA"/>
        <s v="JOSIANE DAL ACQUA VARGAS"/>
        <s v="IORLANDO MARCELINO PADARIA"/>
        <s v="THE GARDEN COMERCIO DE CAFE LTDA"/>
        <s v="MARCIA HELCK"/>
        <s v="JPS COM DE ALIM E ARTIGOS PARA FESTAS LTDA"/>
        <s v="MARJORI BOGO DOS SANTOS"/>
        <s v="BODEGA DA GIH COMERCIO DE ALIMENTOS LTDA"/>
        <s v="PADARIA E CONFEITARIA ABBAHAUS LTDA"/>
        <s v="VO SEZE MERCADO ACOUGUE E PADARIA LTDA"/>
        <s v="FLORIANI REINERT COMERCIO VAREJISTA LTDA"/>
        <s v="SULIVAN NUNES DELFINO COMERCIO"/>
        <s v="MADALENA STORE LTDA"/>
        <s v="GAUCHA PRESENTES E VARIEDADES LTDA"/>
        <s v="MERCADO URANO LTDA"/>
        <s v="MARCIO JOSE PEREIRA LIMA JUNIOR"/>
        <s v="121 SMART SHOP LTDA"/>
        <s v="BERTOLE DOCES ARTESANAIS LTDA"/>
        <s v="2EC COMERCIO DE ALIMENTACAO EIRELI"/>
        <s v="PITTER PAN COMERCIO DE ALIMENTOS LTDA"/>
        <s v="GADOTTI BEBIDAS LTDA"/>
        <s v="FRUTARIA JM LTDA"/>
        <s v="MINI MARKET EXPRESS LTDA"/>
        <s v="OLIVER MATHEUS ULLMAN LTDA"/>
        <s v="CIBELLY FERNANDES DE SOUZA"/>
        <s v="ELIEZER EDUVIGES"/>
        <s v="PANIFICADORA PAO DA VILA LTDA"/>
        <s v="JURAPE COMERCIO DE ALIMENTOS LTDA"/>
        <s v="MERCADO TRIUMPHE LTDA"/>
        <s v="ACADEMIA ONE SAUDE E ESPORTES LTDA"/>
        <s v="LETICIA COMERCIO DE PRODUTOS ALIMENTICIOS NATURAIS LTDA"/>
        <s v="SRSOUZA HORTIFRUTI LTDA"/>
        <s v="HORTIFRUTI DONA FRANCISCA LTDA"/>
        <s v="DOCE LAR PAES LTDA"/>
        <s v="MARIANE PEREIRA NERES DE MORAES SERAFINA"/>
        <s v="JH SILVEIRA MARQUES LTDA"/>
        <s v="DOM LUIZ BEBIDAS LTDA"/>
        <s v="ANA PAULA KATH"/>
        <s v="LAURA DAVID"/>
        <s v="SANTA BARBARA PAES E DOCES LTDA"/>
        <s v="LUCIENE MARIA DA SILVA"/>
        <s v="EMPADAS JERKE LTDA"/>
        <s v="VERA LUCIA DA SILVA ZAMPERLINI"/>
        <s v="CAMIS COMERCIO DE ALIMENTOS LTDA"/>
        <s v="OTAVIO DE SOUZA"/>
        <s v="H&amp;A COMERCIO LTDA."/>
        <s v="JL COMERCIO DE PRODUTOS ALIMENTICIOS NATURAIS LTDA"/>
        <s v="GB COMERCIO DE ARMARINHOS LTDA"/>
        <s v="GE STORE LTDA"/>
        <s v="ANGELICA SCHWALBE"/>
        <s v="EMPORIO SAVE TIME LTDA"/>
        <s v="PANIFICADORA DA DINDA LTDA"/>
        <s v="MINIMERCADO BIA LTDA"/>
        <s v="PADO PADARIA E CONFEITARIA LTDA"/>
        <s v="TREVISOL SOLUCAO EM ALIMENTACAO LTDA"/>
        <s v="CIDADE DAS FLORES COMERCIO DE DECORACOES E PRESENTES LTDA"/>
        <s v="PASTUCA PASTELARIA LTDA"/>
        <s v="MAIKON JOSE DA COSTA"/>
        <s v="PANIFICADORA HEINZI ZIETZ LTDA"/>
        <s v="INTEGRA COMERCIO DE PRODUTOS LTDA"/>
        <s v="EVANDRO PAES"/>
        <s v="52.273.535 ANA LAYNE MENGUES DA SILVA"/>
        <s v="CHILIS FOODS LTDA"/>
        <s v="CASA DAS ESPECIARIAS COMERCIO LTDA"/>
        <s v="MEIJU ATACADO E COMERCIO DE ARMARINHOS LTDA"/>
        <s v="MERCADO GLORIA LTDA"/>
        <s v="ALOHA ACAI LTDA"/>
        <s v="CELEBRE LOJA DE FESTAS LTDA"/>
        <s v="56.171.013 ELIAS MOURA DA CUNHA"/>
        <s v="PANIFICADORA TRYUMPHE LTDA"/>
        <s v="IMPERIAL JOINVILLE COMERCIO DE ALIMENTOS LTDA"/>
        <s v="MACHADO HORTIFRUTI E COMERCIO LTDA"/>
        <s v="FRUTARIA JW LTDA"/>
        <s v="PANIFICADORA E CONFEITARIA ARTESANAL LTDA"/>
        <s v="BODEGA DA GIH LTDA"/>
        <s v="A2 MERCADO E ACOUGUE LTDA"/>
        <s v="VIRTUOSA FRANCHISING LTDA"/>
        <s v="DAK COMERCIO E DISTRIBUIDORA DE ALIMENTOS LTDA"/>
        <s v="COMERCIAL JUPITER LTDA"/>
        <s v="COMERCIO DE FRUTAS E VERDURAS HORTIVILLE LTDA"/>
        <s v="VILLE PRODUTOS NATURAIS LTDA"/>
        <s v="LETICIA LONGHI ROCHA"/>
        <s v="CEZAR VINICIUS GRANDO"/>
        <s v="VO SEZE SMART LTDA"/>
        <s v="MERCADO E CONVENIENCIA JC LTDA"/>
        <s v="RESERVA COMERCIO DE CARNES LTDA"/>
        <s v="OSCAR KOCK ME"/>
        <s v="VOLNEI ELLER"/>
        <s v="IVONE BUSS ALBERTON"/>
        <s v="MERCADINHO MATTIOLA LTDA"/>
        <s v="SUPER REIS SUPERMERCADOS LTDA"/>
        <s v="PANIFICADORA PRINCESA LTDA"/>
        <s v="MERCADINHO GEMEAS LTDA"/>
        <s v="PANIFICADORA E CONFEITARIA E COM VIANA LTDA"/>
        <s v="PANIFICADORA CONF BRUNO"/>
        <s v="ADILSON PEREIRA"/>
        <s v="SUPERMERCADO MPM LTDA"/>
        <s v="NILSON PEREIRA DOS SANTOS"/>
        <s v="PANIFICADORA E MERC DELARY LTDA"/>
        <s v="JF MERCADO EIRELI"/>
        <s v="NATALINO JOSE DA SILVA"/>
        <s v="PANIFICADORA CONF E MERCEARIA VIEIRA LTDA"/>
        <s v="LENILDE FOLQUINI BOING"/>
        <s v="PANIFICADORA CECYN LTDA"/>
        <s v="MERCADO IRMAOS BRESCIANI LTDA"/>
        <s v="MERCADO PIZZI LTDA"/>
        <s v="MAIKA ELISA ROSA"/>
        <s v="CLARICE MARIA FLORIANI BENTO"/>
        <s v="DISTRIBUIDORA DE DOCES SO GULA LTDA"/>
        <s v="ANTONIA NELSI PERON"/>
        <s v="RAQUEL DA LUZ DE LARA"/>
        <s v="MEU CANTINHO PAES E DOCES LTDA"/>
        <s v="COMERCIO DE DOCES SAIMON LTDA"/>
        <s v="LANCHONETE ANTOVILLE LTDA"/>
        <s v="CLARI DE SOUZA SMOLSKI"/>
        <s v="SANDRO ROGERIO KUMINECK"/>
        <s v="MERCEARIA DO NOCA LTDA"/>
        <s v="COMERCIAL GRAO PARA LTDA"/>
        <s v="E M M COMERCIO DE ALIMENTOS LTDA"/>
        <s v="MS COMERCIO DE ALIMENTOS LTDA"/>
        <s v="EUROPAN MERCADO E PANIFICADORA"/>
        <s v="ANGELA HOEPERS BERKENBROCK ME"/>
        <s v="ANILSON DOS SANTOS"/>
        <s v="MERCADO 5 ESTRELAS LTDA"/>
        <s v="MERCADO MERETH LTDA"/>
        <s v="JOSE FERNANDES RESENDE"/>
        <s v="APARECIDA SOUZA SILVA TIJUCANO"/>
        <s v="MARLI TORMENA ME"/>
        <s v="MERCADO PONTE SERRADA LTDA"/>
        <s v="MERCADO KALINHO LTDA"/>
        <s v="COMERCIAL DE FERRAGENS COMIN LTDA"/>
        <s v="MARILZA DA SILVA DE OLIVEIRA"/>
        <s v="MINI MERCADO MST LTDA"/>
        <s v="MERCADO LOSSUL LTDA"/>
        <s v="MERCADO PMM LTDA"/>
        <s v="SUL PAO COMERCIO DE ALIMENTOS LTDA"/>
        <s v="PANIFICADORA E CONFEITARIA RAPHAELA LTDA"/>
        <s v="MERCADO DOM GREGORIO LTDA"/>
        <s v="FRUTARIA LEGAL LTDA"/>
        <s v="DARCI ALCIDES DO CARMO"/>
        <s v="ROSI MARLI FAGUNDES"/>
        <s v="MARLENE SILVESTRE"/>
        <s v="KALFELS PANIFICADORA E MERCADO LTDA"/>
        <s v="FRUTARIA ESPINHEIROS LTDA"/>
        <s v="EMPORIO DOS PAES PANIFI E CONF LTDA"/>
        <s v="ALEXANDRE JOAO BECKER"/>
        <s v="JAKSON SILVA DE QUADRO EIRELI"/>
        <s v="BRUNO SAKAE RIBEIRO"/>
        <s v="DANIEL DA SILVA FRUTARIA"/>
        <s v="PANIFICADORA E CONFEITARIA CAPARELLI LTDA"/>
        <s v="BAZAR J C S LTDA"/>
        <s v="MARCIA MUCHULA"/>
        <s v="MERCADO FARTURAO II LTDA"/>
        <s v="PAULO KOZIOL"/>
        <s v="CASA DE CARNES E MERC AMIZADE LTDA"/>
        <s v="MERCADO PIMENTEL LTDA"/>
        <s v="JANICE LEANDRO"/>
        <s v="FRAN MORANGOS COMERCIO DE FRUTAS LTDA"/>
        <s v="LAURENTINO TILHA ME"/>
        <s v="FACILITI COM E TELE ENTREGA DE BEBIDAS LTDA"/>
        <s v="FRUTARIA BOA VISTA LTDA"/>
        <s v="ROSEMIR FERNANDES PANIFICADORA"/>
        <s v="MAQ TEM MERCADO LTDA"/>
        <s v="LIMA E LIMA TOP PAO LTDA"/>
        <s v="KUPICKI COM DE PROD ALIM E EMBAL LTDA"/>
        <s v="LOURDES AZEVEDO"/>
        <s v="PANIFICADORA E MERCEARIA JEOVA LTDA"/>
        <s v="PAES E DOCES FAUST LTDA"/>
        <s v="FLORICULTURA 4 R LTDA"/>
        <s v="MICHELE NAJARA FIRMO SARDO PANIFICADORA"/>
        <s v="AUREA CARDOSO CORREA"/>
        <s v="ZOFFI MERCADO LTDA"/>
        <s v="PRAKASA COM DE UTILIDADES DOMESTICAS LTDA"/>
        <s v="TRK COMERCIO DE ALIMENTOS LTDA"/>
        <s v="HORTIFRUTI SANTOS LTDA"/>
        <s v="CLAUDIA ROBERTA CORREA MUNIZ COM DE MERC EM GERAL EIRELI"/>
        <s v="LUIZ GONZAGA NUNES O GALEGO"/>
        <s v="FABIANE KUHNEN DA SILVA"/>
        <s v="VIADUTO DAS BEBIDAS LTDA"/>
        <s v="EDINA BUSS DE SOUZA"/>
        <s v="VIEIRA ATACADO E VAREJO LTDA"/>
        <s v="KAROL COM DE FRUTAS E VERDURAS EIRELI"/>
        <s v="ADRIANA DOS SANTOS FERREIRA"/>
        <s v="KUKUNKA BEBIDAS LTDA"/>
        <s v="NN BEBIDAS LTDA"/>
        <s v="MARIA CAROLINI DA ROCHA"/>
        <s v="PANIFICADORA PRESTIGIO'S GOLD LTDA"/>
        <s v="FESTIVAL DA GULA 5 COMERCIO LTDA"/>
        <s v="FURQUIM PADARIA E CONFEITARIA LTDA"/>
        <s v="ROTA BEER EIRELI"/>
        <s v="SUPERMERCADO EUMAR LTDA"/>
        <s v="MERCADO E ACOUGUE LIA LTDA"/>
        <s v="MARIA APARECIDA ROVER SILVESTRE"/>
        <s v="MARCELO PONICK"/>
        <s v="SUPERMERCADO VICTORIA LTDA"/>
        <s v="MERCADO ZANON LTDA"/>
        <s v="RGP LIMPEZA COM VAR DE PROD DE LIMP EIRELI"/>
        <s v="MAICON ALBINO SUPERMERCADO EIRELI"/>
        <s v="MERCADO AUTONOMOS BOA VISTA LTDA"/>
        <s v="SCHEILA CRISTINA DA ROSA LTDA"/>
        <s v="CHARLES ELIAS LTDA"/>
        <s v="PANIFICADORA ITALIA LTDA"/>
        <s v="NUTRY FRUTARIA E MERCEARIA LTDA"/>
        <s v="SARAYU UBATUBA COM DE PROD DE LIMPEZA LTDA"/>
        <s v="SERGIO PULLI"/>
        <s v="MRJ UTILIDADES LTDA"/>
        <s v="ALEX SANDRO BISPO 00370613996"/>
        <s v="IRACEMA MOLONHA CONSTANCIO"/>
        <s v="PANIFICADORA E CONFEITARIA DOCE MEL LTDA"/>
        <s v="W. LINO ASS CONTAB E FIN E OUTRAS ATIVIDADES"/>
        <s v="RK FRUTARIA E MERCEARIA LTDA"/>
        <s v="SANDRA CUCHI DE SOUZA"/>
        <s v="CLAYTON SERGIO SANTOS PINTO"/>
        <s v="DONA JANDA EMPREENDIMENTOS LTDA"/>
        <s v="SHIRLEY DA SILVA PABST"/>
        <s v="ENELIZE FERNANDES"/>
        <s v="PLANETA CONVENIENCIA LTDA"/>
        <s v="AERO COFFEE JOINVILLE LTDA"/>
        <s v="SUPERMERCADO VARIEDADE LTDA"/>
        <s v="MULTI &amp; UTI MERCEARIA, ACOUGUE E VARIEDADES LTDA"/>
        <s v="MANO S SUPERMERCADO LTDA"/>
        <s v="KUKUNKA BEBIDAS 2022 LTDA"/>
        <s v="AREIA BRANCA UTILIDADES LTDA"/>
        <s v="HORTIFRUTI EMPORIUM LTDA"/>
        <s v="ARMAZEM DAS FRUTAS &amp; VERDURAS LTDA"/>
        <s v="MONTE FUJI LTDA"/>
        <s v="FELIPE SCHAMBACH COMERCIO DE BEBIDAS LTDA"/>
        <s v="PB STORE LTDA"/>
        <s v="FELCAMP MERCADO LTDA"/>
        <s v="COMERCIO DE ALIMENTOS IRIRIU LTDA"/>
        <s v="MERCADO E ACOUGUE MONDINI LTDA"/>
        <s v="COELHO E GARCIA MERCADO LTDA"/>
        <s v="FRUTARIA E VERDUREIRA GIOVANELLA LTDA"/>
        <s v="PANIFICADORA E CONFEITARIA VANESSA LTDA"/>
        <s v="MERCADO WESSLING LTDA"/>
        <s v="KUKUNKA BEBIDAS 2023 LTDA"/>
        <s v="FLAVIO ISAIAS DA SILVA"/>
        <s v="AVL MACHINE LTDA"/>
        <s v="MERCADO ALFA LTDA"/>
        <s v="AURILENE CALDEIRA ALELUIA"/>
        <s v="HORTIFRUTI E ALIMENTOS PARISE LTDA"/>
        <s v="HORTIFRUTI SAGUACU LTDA"/>
        <s v="JC MERCEARIA E CONVENIENCIA LTDA"/>
        <s v="MERCADO E PADARIA DOCE LAR SILVA LTDA"/>
        <s v="RUAN QUEIROZ"/>
        <s v="THEO VARIEDADES LTDA"/>
        <s v="SILVA E SILVA COMERCIO DE VARIEDADES LTDA"/>
        <s v="CS PRODUTOS NATURAIS LTDA"/>
        <s v="GAMA MERCADO E CONVENIENCIA LTDA"/>
        <s v="GRAO E AROMA CAFETERIA LTDA"/>
        <s v="PIRES SUPERMERCADO LTDA"/>
        <s v="54556.867 CINTIA CRISTINA FAGUNDES"/>
        <s v="FLORICULTURA AROMA E BAUNILHA LTDA"/>
        <s v="CHRISTINE NUNES LTDA"/>
        <s v="DAMINELLI MINI MERCADO LTDA"/>
        <s v="FURQUIM PAES E DOCES LTDA"/>
        <s v="RUDNICK E CIA LTDA"/>
        <s v="AUTO POSTO FILIPPI LTDA"/>
        <s v="RESTAURANTE GLORIA LTDA"/>
        <s v="POSTO TUIUTI LTDA"/>
        <s v="POSTO PRINCIPE LTDA"/>
        <s v="AUTO POSTO PRUDENTE LTDA"/>
        <s v="POSTO ALDI LTDA"/>
        <s v="RESTAURANTE E CHURRASCARIA 47 LTDA"/>
        <s v="COMERCIO DE ALIM IRMAOS GORDEICHUK LTDA"/>
        <s v="POSTO PADRE REUS LTDA"/>
        <s v="POSTO MIOSOTIS LTDA"/>
        <s v="COMERCIO DE COMBUSTIVEIS VEGINI LTDA"/>
        <s v="DB8 COMERCIO DE COMBUSTIVEIS LTDA"/>
        <s v="POSTO GLORIA 2 LTDA"/>
        <s v="POSTO Z1 LTDA"/>
        <s v="POSTO JARIVA LTDA"/>
        <s v="POSTO Z5 LTDA"/>
        <s v="POSTO ALIANCA LTDA"/>
        <s v="IRASOL AUTO POSTO LTDA"/>
        <s v="POSTO MONTE MORIA LTDA"/>
        <s v="POSTO VISCONDE LTDA"/>
        <s v="AUTO POSTO WALVILLE LTDA"/>
        <s v="AUTO POSTO LAGOA DOURADA LTDA"/>
        <s v="POSTO BEMER LTDA"/>
        <s v="POSTO TIO TATA LTDA"/>
        <s v="FARMACIA FUJISAWA E FUJISAWA LTDA"/>
        <s v="POSTO GUAIRA LTDA"/>
        <s v="AUTO POSTO PARAISO LTDA"/>
        <s v="POSTO GRACIOSA LTDA"/>
        <s v="POSTO GRACIOSA V LTDA"/>
        <s v="AUTO POSTO FATIMA LTDA"/>
        <s v="AUTO POSTO ISRAEL LTDA"/>
        <s v="DROGARIA FLORESTA LTDA"/>
        <s v="BELA VISTA POSTO DE SERVICOS LTDA"/>
        <s v="POSTO GETULIO LTDA"/>
        <s v="POSTO DE COMBUSTIVEIS SINAL VERDE LTDA"/>
        <s v="POSTO Z7 LTDA"/>
        <s v="POSTO 44 RICHTER COMERCIO DE COMBUSTIVEIS LTDA"/>
        <s v="AUTO POSTO PRUDENTE PORTICO LTDA"/>
        <s v="AMERICA COMERCIO DE COMBUSTIVEIS LTDA"/>
        <s v="POSTO VILA NOVA LTDA"/>
        <s v="T I R COM DE MEDICAMENTOS E PERFUMARIA LTDA"/>
        <s v="AUTO POSTO PIRABEIRABA LTDA"/>
        <s v="POSTO Z8 LTDA"/>
        <s v="AUTO POSTO OLINDA LTDA"/>
        <s v="RODRIGO THOMASSEN DE JESUS E CIA LTDA"/>
        <s v="RESTAURANTE E LANCHONETE DO PARENTE LTDA"/>
        <s v="RB COMERCIO DE COMBUSTIVEIS LTDA."/>
        <s v="POSTO HUBENER LTDA"/>
        <s v="POSTO DE COMB VALENCIA LTDA"/>
        <s v="AUTO POSTO PIRAI LTDA"/>
        <s v="COML BUFFON COMBUSTIVEIS E TRANS LTDA"/>
        <s v="AUTO POSTO ESTRELA PRATEADA COM DE COMB LTDA"/>
        <s v="FARMAGILSON COM DE MED E PERFUMARIA EIRELI"/>
        <s v="AUTO POSTO MOLINARI LTDA"/>
        <s v="AUTO POSTO MORRO DO MEIO LTDA"/>
        <s v="CARVALHO COMERCIO DE ALIMENTOS LTDA"/>
        <s v="POSTO Z10 LTDA"/>
        <s v="ADELCIO DE LIMA"/>
        <s v="AUTO POSTO MERCADO LTDA"/>
        <s v="POSTO Z11 LTDA"/>
        <s v="A ANGELONI E CIA LTDA/ POSTO 40"/>
        <s v="POSTO GLORIA LTDA"/>
        <s v="POSTO XV LTDA"/>
        <s v="MARIUSA SILVINO BRUHMULLER"/>
        <s v="ANDREIA CEOLIN"/>
        <s v="ITAUM COMERCIO DE COMBUSTIVEIS LTDA"/>
        <s v="ALMOR DA SILVA INACIO"/>
        <s v="AVEN CONVENIENCIAS E RESTAURANTE LTDA"/>
        <s v="POSTO AUDAX LTDA"/>
        <s v="POSTO ARAQUARI LTDA"/>
        <s v="AUTO POSTO HEMEROCALLIS LTDA"/>
        <s v="AUTO POSTO CACHOEIRA LTDA"/>
        <s v="VANESSA SORAIA MARTINS DOS SANTOS"/>
        <s v="RESTAURANTE CASA BENJAMIN GASTRO LTDA"/>
        <s v="CARVALHO MENDES CAFE E RESTAURANTE LTDA"/>
        <s v="Q MASSA PIZZARIA LTDA"/>
        <s v="STEIN FARMA LTDA"/>
        <s v="WILMAR GAS LTDA"/>
        <s v="ADAMO RESTAURANTE LTDA"/>
        <s v="PAULICEIA LANCHONETE E RESTAURANTE LTDA"/>
        <s v="RESTAURANTE RANCHO TROPEIRO EIRELI"/>
        <s v="JEFERSON ANTONIO FARIAS DE ALMEIDA"/>
        <s v="LANCHONETE E RESTAURANTE TILLMANN LTDA"/>
        <s v="BIG HALL LANCHONETE E RESTAURANTE LTDA"/>
        <s v="DIAS RESTAURANTE EIRELI"/>
        <s v="POSTO Z21 LTDA"/>
        <s v="POSTO CS LTDA"/>
        <s v="POSTO BETEL LTDA"/>
        <s v="ELOMAR CANTINA E REFEICOES LTDA"/>
        <s v="RESTAURANTE VO QUENOTE LTDA"/>
        <s v="HOTEL E RESTAURANTE ZANDONA LTDA"/>
        <s v="AUTO POSTO MASP CATARINA LTDA"/>
        <s v="BOUTIQUE DOS CONGELADOS REST E COM VAR DE ALIM"/>
        <s v="POSTO MONTE DAS OLIVEIRAS LTDA"/>
        <s v="POSTO PRUDENTE SAGUACU LTDA"/>
        <s v="AUTO POSTO DONA FRANCISCA LTDA"/>
        <s v="DAYANE SOARES DE MOURA"/>
        <s v="POSTO SCUDERIA ITALIA LTDA"/>
        <s v="AUTO POSTO MONSENHOR LTDA"/>
        <s v="SOPE CHOPPERIA E GRILL LTDA"/>
        <s v="POSTO TIO PILDA LTDA"/>
        <s v="PACHECO E CARVALHO COM DE ALIMENTOS LTDA"/>
        <s v="AUTO POSTO SANTOS DUMONTT LTDA"/>
        <s v="AUTO POSTO AVIACAO LTDA"/>
        <s v="AUTO POSTO JARDIM LTDA"/>
        <s v="POSTO RC2 LTDA"/>
        <s v="CIBRAMED CIA BRASILEIRA DE MEDICAMENTOS LTDA"/>
        <s v="RESTAURANTE ESTACAO GRILL LTDA"/>
        <s v="RESTAURANTE BAVARIA LTDA"/>
        <s v="AVF RESTAURANTE LTDA"/>
        <s v="TAIANE CRISTINA DE SIMAS"/>
        <s v="DR CONVENIENCIA LTDA"/>
        <s v="RESTAURANTE SOUZA LTDA"/>
        <s v="BTS EVENTOS LTDA"/>
        <s v="AUTO POSTO ITAVEL JOINVILLE LTDA"/>
        <s v="AUTO POSTO SIMTEK LTDA"/>
        <s v="PASTICCIO ALIMENTOS LTDA"/>
        <s v="AUTO POSTO TOLEMAN LTDA"/>
        <s v="GIL RESTAURANTE 02 LTDA"/>
        <s v="BENETTON POSTO DE COMBUSTIVEIS LTDA"/>
        <s v="POSTO BUCAREIN LTDA"/>
        <s v="AUTO POSTO SILVERSTONE LTDA"/>
        <s v="POSTO RC4 LTDA"/>
        <s v="NOVA ITALIA RESTAURANTE LTDA"/>
        <s v="ESTACAO DOCE COMERCIO LTDA"/>
        <s v="POSTO LINHA VERDE LTDA"/>
        <s v="MARINA JOINVILLE LTDA"/>
        <s v="LOJA DO TRABALHADOR LTDA"/>
        <s v="AUTO POSTO ORQUIDEA LTDA"/>
        <s v="SYSTEMBELT INDUSTRIA DE MAQUINAS E EQUIPAMENTOS LTDA"/>
        <s v="AUTO POSTO YAS MARINA LTDA."/>
        <s v="ESPACO DO CAFE, PANIFICACAO E RESTAURANTE LTDA"/>
        <s v="DIASHOP VIP LTDA"/>
        <s v="DIASHOP JOAO COLIN LTDA"/>
        <s v="PANIFICADORA MAFRA LTDA"/>
        <s v="PANIFICADORA E CONF PRIMAS LTDA"/>
        <s v="ALEOTERIO FRANCISCO HILLESLTEIN"/>
        <s v="COMERCIAL DONIMAR LTDA ME"/>
        <s v="PANIFICADORA E MERCEARIA HELENA LTDA"/>
        <s v="SUPERMERCADO LINDAMIR LTDA"/>
        <s v="JOAO TITO MAIA"/>
        <s v="ANTONIO BALTAZAR DA LUZ"/>
        <s v="ARTE NOSSA ARTESANATO LTDA"/>
        <s v="ANA MARIA DOS PASSOS"/>
        <s v="MERCADO NOVAIS LTDA"/>
        <s v="GILMAR CESAR ALVES"/>
        <s v="BELEM PAES E DOCES LTDA"/>
        <s v="NILSON DA SILVA ME"/>
        <s v="JOSE ALBINO E CIA LTDA"/>
        <s v="MINIMERCADO MARINETO LTDA"/>
        <s v="DOMINGOS ASSIS RODRIGUES DA SILVA"/>
        <s v="GERVASIO COELHO"/>
        <s v="MERCADO ABLOMAI LTDA"/>
        <s v="LUCIANA VERGINIA ECCEL ME"/>
        <s v="BRICH SANTANA COMERCIO DE BEBIDAS LTDA"/>
        <s v="RONCHI COMERCIO DE ALIMENTOS LTDA"/>
        <s v="MERCADO MAY MOREIRA LTDA"/>
        <s v="VALMIR VIEIRA O PANIFICADOR ME"/>
        <s v="PH EMBALAGENS EIRELI"/>
        <s v="SUPERMERCADO PC LTDA"/>
        <s v="MERCADO VONSOSKI LTDA"/>
        <s v="CEZAR DE MELO PANIFICADORA ME"/>
        <s v="PANIFICADORA E CONF WOLLNER LTDA"/>
        <s v="ELISETE BORBA ME"/>
        <s v="TALITA CRISTINE MAX CARDOSO DOS SANTOS"/>
        <s v="COMERCIAL SAO JOSE LTDA"/>
        <s v="PANIFICADORA E CONFEITARIA BERTOTTI LTDA"/>
        <s v="JESSICA TAMBOSI"/>
        <s v="MERCADO JOAO COSTA LTDA"/>
        <s v="PANIFICADORA RAINHA LTDA"/>
        <s v="PANIFICADORA E CONFEITARIA GIACOMIM LTDA"/>
        <s v="MERCADO CARGNIN LTDA"/>
        <s v="MARIA APARECIDA SILVEIRA KRAHL"/>
        <s v="ANTONIO LEACIR CIPRIANO"/>
        <s v="WOIDA E LIMA TOP PAO PANIF E CONFEI LTDA"/>
        <s v="PANIFICADORA E CONFEITARIA MELANI LTDA"/>
        <s v="JOSE LINS MACHADO"/>
        <s v="GEAN SERGIO QUINTINO ME"/>
        <s v="SANTA MONICA GULOSEIMAS LTDA"/>
        <s v="LORRENZZETTI PANIFICADORA E CONF LTDA"/>
        <s v="ADELAR SCHMITZ EIRELI"/>
        <s v="ATAIRINE NASCIMENTO DE SOUZA HIPOLITO"/>
        <s v="HORTIFRUTI PETROPOLIS LTDA"/>
        <s v="PANIFICADORA E MERCEARIA JOIPAN LTDA"/>
        <s v="Z A FRUTAS E VERDURAS LTDA"/>
        <s v="MERCADO IMPERIO LTDA"/>
        <s v="MERCADO SUPERSILVA ACOUGUE E PADARIA EIRELI"/>
        <s v="PARK DOCES E FESTAS EIRELI"/>
        <s v="LUCHESE SUPERMERCADO EIRELI"/>
        <s v="MARCIANE ELIS KRATSCH WLODARCZYK"/>
        <s v="GILIARDE OGLIARI SOMERA"/>
        <s v="MARCIO DOS SANTOS"/>
        <s v="EVELASIO HEIDEMANN ME"/>
        <s v="COMERCIO DE ALIMENTOS SOARES LTDA"/>
        <s v="ELIZETE SALETE FRIGOTTO ZIBETTI"/>
        <s v="FELIPE WOSSGRAU"/>
        <s v="MERCADO ESPIGAO EIRELI"/>
        <s v="DELCIDIO ALBINO E CIA LTDA"/>
        <s v="BAR E MERCEARIA DO NEGO LTDA"/>
        <s v="LA CASA DE BEBIDA MATRIZ LTDA"/>
        <s v="CATIANE REGINA SIMAS"/>
        <s v="HUDSON JOSE VIEIRA"/>
        <s v="BKS COMERCIO DE BEBIDAS LTDA"/>
        <s v="DIEGO HENRIQUE DE SOUZA"/>
        <s v="LORY LUZ PRECO UNICO LTDA"/>
        <s v="PANIFICADORA E CONFEITARIA ZORSI LTDA"/>
        <s v="LORRENZZETTI COM DE VERDURAS E FRUTAS EIRELI"/>
        <s v="BONITA EMBALAGENS E FESTAS"/>
        <s v="PANIFICADORA PROFIPO EIRELI"/>
        <s v="ANILTON CASANOVA"/>
        <s v="PANIFICADORA E CONFEITARIA SCHWAAB EIRELI"/>
        <s v="WILLIAN GABRIEL BATISTA"/>
        <s v="DO REINO LTDA"/>
        <s v="MINI MERCADO SAN MARCOS LTDA"/>
        <s v="DONA LUCIA MERCADO LTDA"/>
        <s v="DAIANE ALINE ALVES"/>
        <s v="BKS BS COMERCIO DE BEBIDAS LTDA"/>
        <s v="MONICA COELHO WIGGERS"/>
        <s v="SK CONVENIENCIA E BEBIDAS LTDA"/>
        <s v="PANIFICADORA CITTY BAKERY II LTDA"/>
        <s v="GILMAR POHLOD"/>
        <s v="ERICA MATOS REUTER"/>
        <s v="LUCILI CLARICE SABKA"/>
        <s v="BELEM DOCES E EMBALAGENS LTDA"/>
        <s v="LIMPAMIX LTDA"/>
        <s v="MERCADO BECKER LTDA"/>
        <s v="MARILI FATIMA BOTTEGA DOS ANJOS LTDA"/>
        <s v="PANIFICADORA SCHMITZ LTDA"/>
        <s v="BKS COMERCIO DE ALIMENTOS E ACOUGUE LTDA"/>
        <s v="CITTY BAKERY PANIFICADORA LTDA"/>
        <s v="MERCADO E CONVENIENCIA PEDROSO LTDA"/>
        <s v="LENHA BEER COMERCIO LTDA"/>
        <s v="SO FESTA ATACADO E VAREJO LTDA"/>
        <s v="LIMA PANIFICADORA E CONVENIENCIA LTDA"/>
        <s v="PANIFICADORA E CONFEITARIA ROCHA LTDA"/>
        <s v="COMERCIO ROTTINI LTDA"/>
        <s v="GILMAR ANTONIO NICOLETTI"/>
        <s v="WELLINGTON DARLISON DE ARAUJO OLIVEIRA"/>
        <s v="EDEGU DISTRIB DE DOCES E EMBALAGENS LTDA"/>
        <s v="FRUTAROMA INDUSTRIA E COM DE SORVETES LTDA"/>
        <s v="SANTA MONICA EMBALAGENS E DOCES LTDA"/>
        <s v="MERCADINHO L.M.C.M. LTDA"/>
        <s v="MERCADO MAYER E CUNHA LTDA"/>
        <s v="JESSIKA DOS SANTOS ROCHA"/>
        <s v="PANIFICADORA DAIANE LTDA"/>
        <s v="LEONI LENHARDT PORTO"/>
        <s v="JOVENS BEBIDAS E CONVENIENCIA ADHEMAR LTDA"/>
        <s v="ZECA BEBIDAS E CINVENIENCIASLTDA"/>
        <s v="PATRAO BEBIDAS E CONVENIENCIA LTDA"/>
        <s v="PANIFICADORA E CONFEITARIA CITTY BAKERY I LTDA"/>
        <s v="COMERCIO DE VARIEDADES PERONE LTDA"/>
        <s v="COMERCIAL LAURENTINO MERCADO E DISTRIBUIDORA LTDA"/>
        <s v="MARIA SALETTI DA CRUZ RODE"/>
        <s v="24.748.080 BRUNNA DOS SANTOS"/>
        <s v="SUPERMERCADO SANTA IZABEL LTDA"/>
        <s v="RODRIGO ZANON"/>
        <s v="BOOB MINE LTDA"/>
        <s v="SILVONEI DE SIMAS"/>
        <s v="ALTAIR MOREIRA"/>
        <s v="SILVANO KRAUS"/>
        <s v="PADARIA E CONFEITARIA CANTINHO DOCE LTDA"/>
        <s v="DINGOS ATACADO E VAREJO LTDA"/>
        <s v="COMERCIAL VITAL LTDA"/>
        <s v="FRUTARIA ULISSES LTDA"/>
        <s v="MERCADO KEMPER LTDA"/>
        <s v="TRADICAO MERCADO E PANIFICADORA LTDA"/>
        <s v="60.452.549 JEFFERSON VOBETO"/>
        <s v="57.221.979 MARIA APARECIDA ANTONIO"/>
        <s v="ALEXSANDRA STEUERNAGEL"/>
        <s v="VANESSA MOLINA CORTES"/>
        <s v="MERCADO MCD LTDA"/>
        <s v="52.380.140 GESSIRA MARIA AMORIM NEVES"/>
        <s v="LORY PRECO UNICO LTDA"/>
        <s v="FRANCISCO OZENIR DE OLIVEIRA"/>
        <s v="LF PRECO UNICO LTDA"/>
        <s v="CONFEITARIA DOCE MEL LTDA"/>
        <s v="MERCADINHO OMEGA COMERCIO VAREJISTA II LTDA"/>
        <s v="AMANDA GABRIELA PERES"/>
        <s v="BRUNO ROMAO SIQUEIRA"/>
        <s v="MERCADO MIXX LTDA"/>
        <s v="JOSIANE VILMA TONIOTTI DA SILVA"/>
        <s v="ELDER CORREA SAQUETTO"/>
        <s v="MARA ANGELA DE SOUZA KUHNEN"/>
        <s v="JCN MERCADO E ACOUGUE LTDA"/>
        <s v="PATRICIA AMORIM DA SILVA LOCATELLI"/>
        <s v="LANCHONETE E RESTAURANTE RIO DA PRATA LTDA"/>
        <s v="WERNER SCHROEDER"/>
        <s v="PANIFICADORA E CONFEITARIA GERMANICA LTDA"/>
        <s v="SUPERMERCADO BELLI ROSA LTDA"/>
        <s v="MERCADO E ACOUGUE JM LTDA"/>
        <s v="RESTAURANTE E LANCHONETE PARADOURO 10 LTDA"/>
        <s v="SUPERMERCADO FARIAS LTDA"/>
        <s v="RESTAURANTE MAX MOPPI LTDA"/>
        <s v="PANIFICADORA E CONFEITARIA MAYKON LTDA"/>
        <s v="JOAO LEFKUM ME"/>
        <s v="MIRANDA BUDAZ E CIA LTDA"/>
        <s v="FLADEMIR FROHLICH E CIA LTDA"/>
        <s v="RM RESTAURANTE MERLO LTDA"/>
        <s v="PANIFICADORA E CONFEITARIA NEUMANN LTDA"/>
        <s v="SUPER COTIA COMERCIO LTDA"/>
        <s v="MERCADO AGUIA LTDA"/>
        <s v="LANCHONETE E RESTAURANTE MARE MANSA LTDA"/>
        <s v="ANTONIO PRUDENCIO BARBOSA EMPRESARIO"/>
        <s v="SUPERMERCADO CLEMENTE LTDA"/>
        <s v="SUPERMERCADO SOL E MAR LTDA"/>
        <s v="CARAVAGGIO COM DE GEN ALIMENTICIOS LTDA"/>
        <s v="WFK RESTAURANTE E LANCHONETE LTDA"/>
        <s v="COMERCIO DE ALIMENTOS J R LTDA"/>
        <s v="SEDRIK CARLOS LEMKE PANIFICADORA ME"/>
        <s v="SUPERMERCADO LENNERTZ LTDA"/>
        <s v="SUPERMERCADO CHAVES KULPA LTDA"/>
        <s v="RTK FOODS EIRELI"/>
        <s v="ANDREA SOARES SPECK E CIA LTDA"/>
        <s v="IDALECIO IVANKIO"/>
        <s v="FRUTARIA E MERCEARIA DA VILA LTDA"/>
        <s v="LINDAMIR FROHLICH BUDAL"/>
        <s v="SUPERMERCADO RERMI LTDA"/>
        <s v="JOAO JANUARIO VIEIRA"/>
        <s v="POSTO Z6 LTDA"/>
        <s v="DISTRIBUIDORA DE DOCES VICTOR LTDA"/>
        <s v="MARIA JOSE DE OLIVEIRA MAZETTI"/>
        <s v="MINIMERCADO DRUMM"/>
        <s v="SORVETERIA BONA LTDA"/>
        <s v="PANIFICADORA E LANCHONETE HERNASKI LTDA"/>
        <s v="CLAUDINEIA DA SILVA COSTA"/>
        <s v="DIAS COM VAREJISTA DE ARTIGOS DE BAZAR EIRELI"/>
        <s v="COM DE PROD LIMPEZA PEDRA BRANCA LTDA"/>
        <s v="AGROVISA COM DE PROD AGROPECUARIOS LTDA"/>
        <s v="ANDERSON MAYCON IGNACIO LTDA"/>
        <s v="VQT ALIMENTOS LTDA"/>
        <s v="OXFORD CONVENIENCIA LTDA"/>
        <s v="PAO DA HORA PANIFICADORA LTDA"/>
        <s v="LAURITA CENTER ITAPOA LTDA"/>
        <s v="IRMAOS SADE LTDA"/>
        <s v="ELOISA ALVES MAZETTI"/>
        <s v="MINIMERCADO TONISUL LTDA"/>
        <s v="SMS COM DE ALIMENTICIOS E SERVICOS EIRELI"/>
        <s v="PANIFICADORA E CONFEIT MINEIRA UAI LTDA"/>
        <s v="VERDUREIRA CANELA LTDA"/>
        <s v="MULTICOISAS XV LTDA"/>
        <s v="MERCADO E CONVENIENCIA BISS LTDA"/>
        <s v="HILARIO KLUSKA FILHO"/>
        <s v="AIRTO DA SILVA BUENO"/>
        <s v="PATRICIA OLIVEIRA FERREIRA"/>
        <s v="MANI COM VAR E ATAC DE GEN ALIM E BEBIDAS LTDA"/>
        <s v="LOJAS HIPER POPULAR DE UTILID DOMEST EIRELI"/>
        <s v="MERCADO LITORANEA LTDA"/>
        <s v="MERCADO RIO BONITO LIMITADA"/>
        <s v="MINIPRECO MERCADO E ACOUGUE LTDA"/>
        <s v="FABIFLA COM DE ALIMENTOS E VESTUARIO LTDA"/>
        <s v="ANILDO DE LIMA BASTOS"/>
        <s v="PANIFICADORA PADOCA LTDA"/>
        <s v="MARCIA MARIA DE ALMEIDA"/>
        <s v="MERCADO PRATUS LTDA"/>
        <s v="MERCEARIA JANING EIRELI"/>
        <s v="VICTOR E VITORIA COM VAR E ATAC DE DOCES LTDA"/>
        <s v="MARINGA SUPER ARTIGOS DE BAZAR EIRELI"/>
        <s v="AUTO POSTO PONTA DA PEDRA LTDA"/>
        <s v="MARLUCE GONCALVES RIBEIRO LTDA"/>
        <s v="SUPERMERCADO JULIO PEDRO EIRELI"/>
        <s v="BARUK ACOUGUE E HORTIFRUTI LTDA"/>
        <s v="VARLEY SOUZA BUENO"/>
        <s v="AUTO POSTO DE COMB BORBA CORREIA E BEIRA LTDA"/>
        <s v="THAIS CORREA DE LIMA"/>
        <s v="MOACIR IRINEU DA SILVA LTDA"/>
        <s v="FANI LOPES LTDA"/>
        <s v="PANIFICADORA DON RODOLPHO EIRELI"/>
        <s v="GUERRA ITAPOA COM DE UTILID DOMEST LTDA"/>
        <s v="BORBA E CORREA COM DE ALIMENTOS LTDA"/>
        <s v="ANDERSON GUIMARAES BUENO"/>
        <s v="MONIQUE DE PINHO"/>
        <s v="LJ RECANTO DO PESCADOR LTDA"/>
        <s v="GLAUCIA CUSTODIO DA SILVA"/>
        <s v="MAGALI WILL"/>
        <s v="GEMIN COMERCIO DE EMBALAGENS LTDA"/>
        <s v="L D K COMERCIO DE BEBIDAS E ALIMENTOS LTDA"/>
        <s v="BANCA HERMES LTDA"/>
        <s v="MERCEARIA SM LTDA"/>
        <s v="PORTAL S C COMERCIO DE ALIMENTOS LTDA"/>
        <s v="LUIZ RICARDO ROCHA"/>
        <s v="MODESTO DA CRUZ LICHESKI DOS SANTOS"/>
        <s v="COMERCIO E ATACADO DO GULA LTDA"/>
        <s v="TAYNARA DUHRING CUNHA 10786921900"/>
        <s v="TALITA LEHMANN"/>
        <s v="MILENA COELHO MARTINS"/>
        <s v="THALYS DYBA"/>
        <s v="MARINGA VARIEDADES LTDA"/>
        <s v="JOSIANE BARAUNA"/>
        <s v="MINIMERCADO MOHR LTDA"/>
        <s v="ADRIANE MARIA GRADE"/>
        <s v="RESTAURANTE E MERCADO INFANTE LTDA"/>
        <s v="ALE EMPORIO RIO BONITO LTDA"/>
        <s v="L.S SUPERMERCADOS LTDA"/>
        <s v="THEODORO COMERCIO DE ALIMENTOS LTDA"/>
        <s v="ELIZANDRA FATIMA MISSIO MILANI LTDA"/>
        <s v="NEUHAUS FLORA LTDA"/>
        <s v="MERCADO E ACOUGUE DONA BE JOINVILLE LTDA"/>
        <s v="GUSTAVO GARCIA"/>
        <s v="EDISON ZIGROSSI MARQUES E CIA LTDA"/>
        <s v="LANCHONETE E RESTAURANTE PARADA GARUVA LTDA"/>
        <s v="KING BEBIDAS E TABACARIA LTDA"/>
        <s v="BAVARESCO ATACADO LTDA"/>
        <s v="JOSIAS FERNANDES MATTOS"/>
        <s v="SLANDLER JUAN LESSO BAIAO DE GOIS"/>
        <s v="GUSTAVO GEMELI SERRANO DOS SANTOS"/>
        <s v="CASARAO COLONIAL RESTAURANTE E LANCHONETE LTDA"/>
        <s v="POSTO ITAPETRO LTDA"/>
        <s v="STUDIO IHAAMBOINSKI E BEE LTDA"/>
        <s v="KASSIA ROSANA BRAGAGNOLO CAVALARI"/>
        <s v="RDS LANCHONETE LTDA"/>
        <s v="SUELEN CRISTINA MARTTINI"/>
        <s v="MERCADO CARVALHO E CARVALHO LTDA"/>
        <s v="RESTAURANTE VAZ LTDA"/>
        <s v="JANE VOGT DE OLIVEIRA"/>
        <s v="ADF SUPERMERCADO LTDA"/>
        <s v="RAINHA CONVENIENCIA LTDA"/>
        <s v="AUTO POSTO GARUVA COMERCIO DE COMBUSTIVEIS LTDA"/>
        <s v="EMPORIO E PADARIA DIVINO PAO CASEIRO LTDA"/>
        <s v="NEIDE DE FATIMA PUNDRICH"/>
        <s v="REIS DA AVENIDA DISTRIBUIDORA DE BEBIDAS E TABACARIA LTDA"/>
        <s v="ESI EMPREENDIMENTOS LTDA"/>
        <s v="HOTEL POUSADA MAR AZUL LTDA"/>
        <s v="PANIFICADORA CASA DO PAO LTDA"/>
        <s v="MARCOS ROBERTO DA CRUZ RENKE"/>
        <s v="PRISCILA IZABEL KAMINSKI FERREIRA"/>
        <s v="MAIRA MANES"/>
        <s v="DJACI DIAS DE SOUZA"/>
        <s v="VMAR MINIMERCADO LTDA"/>
        <s v="TOPZ ITAPOA LTDA"/>
        <s v="SIDINEI DE MIRANDA"/>
        <s v="PISCINI PRADO LTDA"/>
        <s v="ALLES BLAU PAPELARIA E ARMARINHO LTDA"/>
        <s v="AUTO POSTO PORTAL DE ITAPOA LTDA"/>
        <s v="RAINHA S DO MAR CONVENIENCIA E DELIVERY LTDA"/>
        <s v="JEBERSON JACSON RODRIGUES"/>
        <s v="SRF 2 COMERCIO DE ALIMENTOS LTDA"/>
        <s v="BONA PAES E DOCES LTDA"/>
        <s v="EMERSON FERRARI PEIXOTO"/>
        <s v="PANIFICADORA E CONFEITARIA DA FAMILIA LTDA"/>
        <s v="SABOR DA TERRA HORTIFRUTI LTDA"/>
        <s v="DANIELI MACHADO SEBOLD"/>
        <s v="65554887 JOAO HENRIQUE MENDES KANTOVICK"/>
        <s v="ANGELA MARIA DA F CARDOZO"/>
        <s v="RESTAURANTE PARADOURO NOVA BRESCIA LTDA"/>
        <s v="SUPERMERCADO PEREIRA LTDA"/>
        <s v="KETELY TATIANA NOVAES"/>
        <s v="ANA PAULA PEDROTI"/>
        <s v="ERALDO DIAS"/>
        <s v="OVIDIO BIANCHINI"/>
        <s v="CONFEITARIA E PANIFICADORA BUBLITZ LTDA"/>
        <s v="JOSE CARDOSO ME"/>
        <s v="SUPERMERCADO SANTA LUZIA LTDA"/>
        <s v="MERCEARIA MORGANA LTDA"/>
        <s v="AGROPECUARIA KIMSKI LTDA"/>
        <s v="PANIFICADORA E CONF KENOS LTDA"/>
        <s v="PADARIA E CONF NUBIA LTDA"/>
        <s v="MINI MERCADO NILMAR LTDA"/>
        <s v="MERCADO CAIXA DAGUA LTDA"/>
        <s v="CHURRASCARIA ZANDONA LTDA"/>
        <s v="COMERCIO E LANCHONETE BRACO DO SUL LTDA"/>
        <s v="VALDECIR LUIS ROPELATO"/>
        <s v="BAR COM E ACOUGUE JOAO FOSSILE LTDA"/>
        <s v="MERCEARIA LARISSA LTDA"/>
        <s v="NELSI PERSCH ZILS"/>
        <s v="AUTO POSTO ISAC LTDA"/>
        <s v="GOLD BEER SUPERMERCADO LTDA"/>
        <s v="BAR E MERCEARIA JDJ LTDA"/>
        <s v="BAR E MERCEARIA CAIXA D AGUA LTDA"/>
        <s v="POSTO N SRA DO ROSARIO LTDA"/>
        <s v="POSTO Z4 LTDA"/>
        <s v="PANIFICADORA E CONFEIT REI DOS PAES LTDA"/>
        <s v="GILBERTO GADOTTI"/>
        <s v="SCHULZ MERCEARIA E PICADOR DE CARNES LTDA"/>
        <s v="MINI MERCADO GUAMIRANGA LTDA"/>
        <s v="COMERCIO DE ALIM SCHMEKEL LTDA"/>
        <s v="COMERCIAL COISA DE LOUCO LTDA"/>
        <s v="ACOUGUE E MINI MERC GUARAMIRIM LTDA"/>
        <s v="MERCADO THIAGO LTDA"/>
        <s v="FLOR DE LIBANO COM DE PROD ALIM E BEBIDAS EIRELI"/>
        <s v="PANIFICADORA BAUER LTDA"/>
        <s v="POSTO DE GASOLINA MAIOCHI LTDA"/>
        <s v="AUTO POSTO SM LTDA"/>
        <s v="BRYCH COMERCIO DE GENEROS ALIMENTICIOS LTDA"/>
        <s v="EDESIO BUSNARDO"/>
        <s v="DAVID ALVES DE CAMARGO E CIA LTDA"/>
        <s v="POSTO ROLF REINKE LTDA"/>
        <s v="VALDERINO SCHERPINSKI"/>
        <s v="MERCADO NASCIMENTO LTDA"/>
        <s v="JGS MERCEARIA LTDA"/>
        <s v="COMERCIAL DUTRA LTDA"/>
        <s v="MERCADO ZAMBONI LTDA"/>
        <s v="MANOEL INACIO E CIA LTDA"/>
        <s v="MERCADO CHIODINI LTDA"/>
        <s v="IVANILDO VAVASSORI EIRELI"/>
        <s v="MERCADO D SILVA LTDA"/>
        <s v="PANIFICADORA E CONF CANTINHO DOCE LTDA"/>
        <s v="PANIFICADORA E CONF VO LOLA LTDA"/>
        <s v="MERCADO ADE LTDA"/>
        <s v="PANIFICADORA CONFEIT E MERC VITORIA LTDA"/>
        <s v="MINIMERCADO EVALDO DA SILVA LTDA"/>
        <s v="ANDERSON PIMENTEL SUPERMERCADO LTDA"/>
        <s v="PLUMAS AGROPECUARIA LTDA"/>
        <s v="CORREIA E FERREIRA PANI E CON LTDA"/>
        <s v="ROSANGELA MORESCO"/>
        <s v="AGROPECUARIA KLUG LTDA"/>
        <s v="ALVORADA PANIF E CONF IND DE PAES DOCES E SALG LTDA"/>
        <s v="BUREI SUPERMERCADOS LTDA"/>
        <s v="AUTO POSTO AGF LTDA"/>
        <s v="ELENICE APARECIDA MONTOSKI LONGHI"/>
        <s v="POSTO DE COMBUSTIVEIS BRUDERTHAL LTDA"/>
        <s v="ALESSANDRA DOMINGUES DOS SANTOS"/>
        <s v="ALICE ALBINO"/>
        <s v="FLORICULTURA ANELIESE LTDA"/>
        <s v="AUTO POSTO FRITZ E FILHOS LTDA"/>
        <s v="SILVA COSTA MERCADO LTDA"/>
        <s v="MERCADO ANDRADE LTDA"/>
        <s v="ADRIELE FERNANDA PADILHA DOS SANTOS"/>
        <s v="ADOLAR ENGELMANN JUNIOR ME"/>
        <s v="PRIME AUTO POSTO LTDA"/>
        <s v="REI DOS PAES LTDA"/>
        <s v="ACAIDERA PUB EIRELI"/>
        <s v="SUPERMERCADO DUAS MENINAS LTDA"/>
        <s v="DP RESTAURANTE E LANCHONETE LTDA"/>
        <s v="MERCADO SUPREMA LTDA"/>
        <s v="ARMAZEM FAMILIA CASTRO LTDA"/>
        <s v="SUELI FERREIRA LOPES DE ALMEIDA"/>
        <s v="MERCADO EUROPA LTDA"/>
        <s v="MARCELO FERNANDES MERCADO"/>
        <s v="MERCEARIA DA DIVA LTDA"/>
        <s v="MERCADO KAMMERS LTDA"/>
        <s v="MERCADO PAINEIRAS EIRELI"/>
        <s v="BOSSE EMPORIO COM VAR DE ALIM EM GERAL EIRELI"/>
        <s v="DIEGO ROBERTO DOPKE"/>
        <s v="ARLETE HERDT EING"/>
        <s v="DROGARIA E FARMACIA SAUDE PLENA EIRELI"/>
        <s v="PANIFICADORA PALADAR LTDA"/>
        <s v="GILSOMAR SCABURRI"/>
        <s v="FARMACIA E DROGARIA KURY LTDA"/>
        <s v="CONFEITARIA NJD LTDA ME"/>
        <s v="POSTO Z19 LTDA"/>
        <s v="MINIMERCADO SAO ROQUE LTDA"/>
        <s v="MAIKON VETTERLEIN"/>
        <s v="BAR E MERCEARIA JUNKES LTDA"/>
        <s v="ISAC MENEGAZZO BORGES JUNIOR"/>
        <s v="EMPLASTOP CASA DAS EMBALAGENS LTDA"/>
        <s v="AUTO POSTO ATLANTICO LTDA"/>
        <s v="CRISTIANO DOS SANTOS"/>
        <s v="ANDRE JOSE FROHLICH LTDA"/>
        <s v="ANDREIA CANCI"/>
        <s v="PONTO CERTO MERCADO E PADARIA LTDA"/>
        <s v="MERCEARIA JARDUZINO LTDA"/>
        <s v="JANECI MARIA WINTER RANGHETTI"/>
        <s v="SUPERMERCADO ALIANCA LTDA"/>
        <s v="HORUS DISTRIBUIDORA DE MERCADORIAS LTDA"/>
        <s v="PANIFICADORA JUNIOR LTDA"/>
        <s v="HOTEL FAZENDA CASARAO DO VALE LTDA"/>
        <s v="MB SUPERMERCADO EIRELI"/>
        <s v="DOM VICENTE MINIMERCADO LTDA"/>
        <s v="DISTRIBUIDORA DE ALIMENTOS E BEBIDAS NEO LTDA"/>
        <s v="SILVA MINIMERCADO LTDA"/>
        <s v="PADARIA E CONFEITARIA FLOHR LTDA"/>
        <s v="POSTO FRITZ LTDA"/>
        <s v="PRONT PANI CAFE LTDA"/>
        <s v="PADARIA E CONFEITARIA TIRONI LTDA"/>
        <s v="MERCEARIA E CONVENIENCIA GOLD BEER LTDA"/>
        <s v="MERCADO JUNIOR MM LTDA"/>
        <s v="REINIER ROLAND HAUCK"/>
        <s v="MINIMERCADO AMIZADE LTDA"/>
        <s v="RACOES ANGELIN AGROPECUARIA LTDA"/>
        <s v="RONAN DETTMER"/>
        <s v="ANDREIA HILLMANN DALLA GASPERINA"/>
        <s v="ROBERTA LUIZA HAFEMANN"/>
        <s v="VERCI FAGUNDES"/>
        <s v="SIMONI VICENTE DE SOUZA"/>
        <s v="CENTRO AUTOMOTIVO GUARAMIRIM LTDA"/>
        <s v="FARMACIA JANING E BECKER LTDA"/>
        <s v="MINIMERCADO DO BETO LTDA"/>
        <s v="B M SUPERMERCADO LTDA"/>
        <s v="JT ATACADO LTDA"/>
        <s v="EDUARDO VIEIRA"/>
        <s v="J A A DOS SANTOS"/>
        <s v="FAMILIA DOM VICENTE PADARIA E CONFEIT LTDA"/>
        <s v="R S COM ATACADISTA DE ALIMENTOS LTDA"/>
        <s v="AMIDA LTDA"/>
        <s v="MERCADO MAIA LTDA"/>
        <s v="LUCIA VIDAL PEREIRA 73167045949"/>
        <s v="JACKELINE KAUANE LUCAS YAMATE"/>
        <s v="ANTONIA CLOTILDE ELISO"/>
        <s v="MERCADO ESQUINA LTDA"/>
        <s v="ALVORADA PANIFICADORA E CAFETERIA LTDA"/>
        <s v="BRUNA MERCADO LTDA"/>
        <s v="EMBUTIDOS PARMA LTDA"/>
        <s v="COMERCIO DE GENEROS ALIMENTICIOS ROMULO LTDA"/>
        <s v="EVERSON DOUGLAS FISCHER"/>
        <s v="TRUTS MERCADO E CASA DE CARNES LTDA"/>
        <s v="EDUARDO FEREIRA NILSEN"/>
        <s v="SUPERMERCADO STORGE LTDA"/>
        <s v="MERCADO BEATRIZ LTDA"/>
        <s v="MARCOS GONCALVES"/>
        <s v="MARIA MADALENA KULLING"/>
        <s v="GLALCIANE LATZKE"/>
        <s v="FABIO BRANDT"/>
        <s v="WG COMERCIO DE ALIMENTOS LTDA"/>
        <s v="KARINA TERUE ONO MIYAWAKI"/>
        <s v="LUIZ CARLOS VIEIRA"/>
        <s v="MAIA COMERCIO DE GENEROS ALIMENTICIOS LTDA"/>
        <s v="SVR MINIMERCADO LTDA"/>
        <s v="SUPERMERCADO EMILIA LTDA"/>
        <s v="DUDA FARMA FARMACIA LTDA"/>
        <s v="IMPERIO BEER CONVENIENCIA E TABACARIA LTDA"/>
        <s v="POSTO Z23 LTDA"/>
        <s v="RAYANE DO NASCIMENTO"/>
        <s v="23.836.594 MADALENA DA MAIA SOARES"/>
        <s v="MARIA CLARINDA DA MAIA FUNKE"/>
        <s v="SUELEN ROBERTA KOCH"/>
        <s v="GILMAR LEANDRO DE OLIVEIRA"/>
        <s v="JORDANA BEATRICE SCHAFFER"/>
        <s v="ROSELENE GESSNER CHILOMER"/>
        <s v="REI DA AVENIDA LTDA"/>
        <s v="SILVANE BORGES CABRAL"/>
        <s v="SANDRA MARA BELARMINO ALVES"/>
        <s v="MERCADO DA FAMILIA LTDA."/>
        <s v="G R U P O BIANCHINI LTDA"/>
        <s v="ALEX SANDRO FELICIANO"/>
        <s v="CONGREGACAO DOS SACERDOTES DO SAGRADO CORACAO DE JESUS"/>
        <s v="APM SCHROEDER LTDA"/>
        <s v="IVONETE SOARES DOS SANTOS"/>
        <s v="TIRONI PADARIA E CONFEITARIA LTDA"/>
        <s v="VANDERLEI HAMES"/>
        <s v="ORIGENS EMPORIO NATURAL LTDA"/>
        <s v="FRIGORIFICO TOMELIN LTDA"/>
        <s v="STOP ATACADO E VAREJO LTDA"/>
        <s v="FELIPY PALU SOARES"/>
        <s v="DENILSON DE SOUZA MACHADO"/>
        <s v="REDE DE POSTOS PRUPELL LTDA."/>
        <s v="SUPERMERCADO UNIAO LTDA LOJA 03"/>
        <s v="SUPERMERCADO SPITZNER LTDA"/>
        <s v="BOMBONIERE BOM BOCADO LTDA"/>
        <s v="MERCADO BAUM LTDA"/>
        <s v="MERCADO ELITE LTDA"/>
        <s v="ARI HUBEL"/>
        <s v="PANIFICADORA PAULI LTDA"/>
        <s v="LANA PRODUTOS ALIMENTICIOS E BEBIDAS LTDA"/>
        <s v="MERCEARIA SILVA E OLIVEIRA LTDA"/>
        <s v="MIG SUPERMERCADOS LTDA"/>
        <s v="SUPERMERCADO AMANBERT LTDA"/>
        <s v="SANTA CLARA COMERCIO DE ALIMENTOS LTDA"/>
        <s v="PANIFICADORA E CONFEITARIA MIL DELICIAS"/>
        <s v="MERCADORI LTDA"/>
        <s v="HELENA MARIA BAUER CORDEIRO DA CRUZ"/>
        <s v="COMERCIAL GRANEM LTDA"/>
        <s v="ALOISIO GASDA E CIA LTDA FILIAL 1"/>
        <s v="HR SUPERMERCADO LTDA"/>
        <s v="ORESTES WILDENER"/>
        <s v="ACOUGUE SERRA ALTA LTDA"/>
        <s v="BECKER SERVICOS AUTOMOTIVOS LTDA"/>
        <s v="CONFEITARIA LUCILIA LTDA"/>
        <s v="RESTAURANTE CIPRIANI LTDA"/>
        <s v="COMERCIAL ESTRELA MARES LTDA"/>
        <s v="FEUSER LANCHONETE E RESTAURANTE LTDA"/>
        <s v="KIWI LANCHES LTDA"/>
        <s v="MERCADO RUBENS LTDA"/>
        <s v="LANCHONETE E RESTAURANTE PRIMAR LTDA"/>
        <s v="MINI MERCADO MILCHESKI LTDA"/>
        <s v="J ZOELLNER E CIA LTDA"/>
        <s v="MERCADO JOLE LTDA"/>
        <s v="EDENILSON DE OLIVEIRA"/>
        <s v="BAR E SUPERMERCADO SILVA LTDA"/>
        <s v="ABEL DROSCZAKA"/>
        <s v="SUPERMERCADO UNIAO LTDA LOJA 01"/>
        <s v="MERCADO ARMIN LTDA"/>
        <s v="WOLLNER COMERCIO DE PAES E DOCES LTDA"/>
        <s v="SUPERMERCADO BLASZKOWSKI LTDA"/>
        <s v="RESTAURANTE SANDORI"/>
        <s v="PIZZARIA 177 LTDA"/>
        <s v="PADARIA E CONF BAYER E MILCHEVSKY LTDA"/>
        <s v="JOAO GOMES DE BOMFIM"/>
        <s v="PADARIA E CONFEITARIA BAIUKA LTDA"/>
        <s v="EKO SUPERMERCADO LTDA"/>
        <s v="LANCHONETE BOM PASTOR LTDA"/>
        <s v="DIRSO FLORIANI ME"/>
        <s v="FABIO OSOWSKY ME"/>
        <s v="MERCADO NOVO DIA LTDA"/>
        <s v="RODOPOSTO CRUZEIRO LTDA"/>
        <s v="AM LANCHONETE LTDA"/>
        <s v="AKI PAO PANIFICADORA LTDA"/>
        <s v="AUTO POSTO JK LTDA"/>
        <s v="POSTO PLANALTO LTDA"/>
        <s v="AUTO POSTO TRES ESTRELAS LTDA"/>
        <s v="COMERCIAL VIER LTDA"/>
        <s v="MERCAO RV LTDA"/>
        <s v="MERCADO MAG LTDA"/>
        <s v="MERCADO ZIMERMAN LTDA"/>
        <s v="HU HOTEL LTDA"/>
        <s v="WAMIR LINO D OLIVEIRA LUIZ ME"/>
        <s v="MANI COM VAR E ATACAD DE GEN ALI E BEBIDAS LTDA"/>
        <s v="MERCEARIA SANTO ANTONIO LTDA"/>
        <s v="LOURDES CIDRAL DE CAVALHO"/>
        <s v="PEROLAS DO ACUCAR LTDA"/>
        <s v="DETI HAUS LTDA"/>
        <s v="ALCEMIR PINHEIRO DE LINHARES"/>
        <s v="HIGUTI E BOMFIM MERCADO LTDA"/>
        <s v="MERELI RANK"/>
        <s v="CONFIANCA COM DE GEN ALIMENTICIOS LTDA"/>
        <s v="MINIMERCADO BORGES MARTIOL LTDA"/>
        <s v="MIG ATACADO E VAREJO LTDA"/>
        <s v="POSTO Z22 LTDA"/>
        <s v="MERCADO VILANA LTDA"/>
        <s v="ACOUGUE E MERCEARIA MICHELE LTDA"/>
        <s v="ACOUGUE GL LTDA"/>
        <s v="ROSELI JANETE BELLI ME"/>
        <s v="MINI MERCADO J FERNANDES LTDA"/>
        <s v="PAULO AURELIO STOEBERL"/>
        <s v="RESTAURANTE NORILLER LTDA"/>
        <s v="HEKUS ARMARINHOS LTDA"/>
        <s v="BERTOVAN SUPERMERCADO LTDA"/>
        <s v="RANCHO GRANDE COM DE ALIMENTOS EIRELI"/>
        <s v="AUTO POSTO RJP LTDA"/>
        <s v="NEUMOVEIS IND E COM DE PROD MADEIRA LTDA"/>
        <s v="CASA DE CARNES E MERC DO LEO EIRELI"/>
        <s v="ROSELI DA CRUZ KOBUS EIRELI"/>
        <s v="BAR E MINIMERCADO DO DORI LTDA"/>
        <s v="PAPELARIA SAO BENTO LTDA"/>
        <s v="MERCADO TELMA EIRELI"/>
        <s v="SASSE CONFEITARIA E CAFE LTDA"/>
        <s v="MERCADO DA VILA LTDA"/>
        <s v="ADAISE MODESKI NARDO"/>
        <s v="JESSICA RIBEIRO LANG"/>
        <s v="RODRIGO DA LUZ"/>
        <s v="BISCOITOS CACILDA INDUSTRIA LTDA"/>
        <s v="SEBILIA KOCHANOWSKI"/>
        <s v="IARA DEMARCHI"/>
        <s v="JUCILEIA CIDRAL AVELINO AUGUSTIN"/>
        <s v="FLORICULTURA SAO BENTO EIRELI"/>
        <s v="ANELISE WOTROBA PEZENATTO"/>
        <s v="POSTO DE GASOLINA SB LTDA"/>
        <s v="EDINEIA CESTARIO"/>
        <s v="LAMINADOS SAO BENTO LTDA"/>
        <s v="PLASTIBEN METAIS EIRELI"/>
        <s v="GROSSKOPF INFORMATICA LTDA"/>
        <s v="FABIO ESTEVES CONFEITARIA"/>
        <s v="NAYARA GABRIELA DA ROCHA"/>
        <s v="MERCADO VO CHICO LTDA"/>
        <s v="SERGIO GONCALVES DA LUZ"/>
        <s v="BIANCA MACEDO GOMES"/>
        <s v="ARMAZEM R M LTDA"/>
        <s v="JOAO LUIZ NUNES JUNIOR"/>
        <s v="RENATHA BLASKOVSKI"/>
        <s v="ELZA KERECZ LEITHOLD"/>
        <s v="AUTO POSTO ALMIRANTE LTDA"/>
        <s v="SIJ RESTAURANTE LTDA"/>
        <s v="CASA DA BOLEIRA LTDA"/>
        <s v="LEANDRO CORDEIRO"/>
        <s v="EVELYN MASSANEIRO"/>
        <s v="CASA DE CARNES OXFORD LTDA"/>
        <s v="50.233.443 LTDA"/>
        <s v="JOVI SUPERMERCADO LTDA"/>
        <s v="TOP MAIS SUPERMERCADO LTDA"/>
        <s v="ANDREI CESAR ROGALESKI"/>
        <s v="MARLENE MOREIRA DOS SANTOS SC"/>
        <s v="MIRIAM RAQUEL NADERER LINGNER"/>
        <s v="MINIMERCADO MM NETOS LTDA"/>
        <s v="MERCADO RS LTDA"/>
        <s v="THIAGO CORREA FERREIRA"/>
        <s v="ABBRACCIO PIZZA ARTESANAL LTDA"/>
        <s v="LUCIMARA DIAS"/>
        <s v="VERDUREIRA CENTRAL LTDA"/>
        <s v="COMBUSTIVEIS GUAPO LTDA"/>
        <s v="CASA DE CARNES SERRA ALTA LTDA"/>
        <s v="JW LOJA DE CONVENIENCIA LTDA"/>
        <s v="SILVANE APARECIDA DE SOUZA TIBES"/>
        <s v="SILVA E LIMA LTDA"/>
        <s v="RESTAURANTE JULIMAR LTDA"/>
        <s v="FRUTAS E VERDURAS DO FABIANO LTDA"/>
        <s v="MINI MERCADO ROSA LTDA"/>
        <s v="POSTO METROPOLE SERRA ALTA LTDA"/>
        <s v="MARCIA CLAUDETE MEYER DE OLIVEIRA"/>
        <s v="MARRETA COMERCIO DE MATERIAIS DE CONSTRUCAO E TRANSPORTE LTD"/>
        <s v="NB SUPERMERCADO LTDA"/>
        <s v="JEZIEL TABORDA"/>
        <s v="SCHUEDA PADARIA E CAFE LTDA"/>
        <s v="PANIFICADORA SAO BENTO LTDA"/>
        <s v="FARMACIA SAO CAMILO LTDA"/>
        <s v="CELGUIA COM LTDA"/>
        <s v="DOCES PRINCESA SBS LTDA"/>
        <s v="EMBUTIDOS SERRANO LTDA"/>
        <s v="CD FERREIRA LTDA"/>
        <s v="GLD MERCADO LTDA"/>
        <s v="SAO PAULO SUPERMERCADO LTDA"/>
        <s v="RESTAURANTE CASA SANDORI LTDA"/>
        <s v="GROSSCOFFEE DOCES E SALGADOS LTDA."/>
        <s v="ANGELITA CACKOVSKI"/>
        <s v="ACOUGUE OXFORD LTDA"/>
        <s v="NA COZINHA CAMPO ALEGRE LTDA"/>
        <s v="FLORENCA CASA DAS FLORES LTDA"/>
        <s v="ANDREA GREIN"/>
        <s v="MINERSOL SUPERMERCADOS LTDA"/>
        <s v="ABI BELEM E CIA LTDA FILIAL 1"/>
        <s v="MARIANNE THIEME EPP"/>
        <s v="AVANTE SUPERMERCADO LTDA"/>
        <s v="BAIUCA LANCHES LTDA"/>
        <s v="SARA CAFE E CONFEITARIA LTDA"/>
        <s v="COMERCIO DE GENEROS ALIMENTICIOS WILLNER LTDA"/>
        <s v="PANIFICADORA E CONFEITARIA RIOMAFRA LTDA"/>
        <s v="MERCEARIA MOREIRA LTDA"/>
        <s v="COMERCIAL JOENI LTDA"/>
        <s v="DAVILLA SUPERMERCADO LTDA"/>
        <s v="POSTO MALLON CENTRO LTDA"/>
        <s v="BAR MERCEARIA E ACOUQUE SAO CARLOS LTDA"/>
        <s v="MERCADO SASSE LTDA"/>
        <s v="GERIMAR COM REPRES LTDA"/>
        <s v="LANCHONETE PONTO STOP ME LTDA"/>
        <s v="RIOMAFRA COMERCIO DE COMBUSTIVEIS"/>
        <s v="COMERCIAL MALLON LTDA"/>
        <s v="FARMACIA SANTA CATARINA LTDA"/>
        <s v="COMERCIO DE CARNES SAO RAFAEL LTDA"/>
        <s v="SIBYLA LINHARES RIBS E CIA LTDA"/>
        <s v="COMERCIAL SIMETE LTDA"/>
        <s v="LFB COM DE MEDICAMENTOS E PERFUMARIA LTDA"/>
        <s v="WILLNER PLUS LTDA"/>
        <s v="BAR E MERCEARIA JODETE LTDA"/>
        <s v="ARTE CASEIRA CAFE RESTAURANTE LTDA"/>
        <s v="LORIZETE SACHT"/>
        <s v="LOJAS SUSIN LTDA"/>
        <s v="AVENIDA AUTO POSTO LTDA"/>
        <s v="EDUARDO MAROS E CIA LTDA"/>
        <s v="RESTAURANTE E LANC AMIGOS DA ESTRADA LTDA"/>
        <s v="MERCADO RIO PRETO LTDA"/>
        <s v="MERCADO GROSSL LTDA"/>
        <s v="AURIMAR ALIMENTOS LTDA"/>
        <s v="MERCEARIA SOLAR LTDA"/>
        <s v="JOSE DIMAS MACIEL"/>
        <s v="VALDECI FERREIRA"/>
        <s v="DELICIA DA VOVO LTDA"/>
        <s v="VALDIR SOKOLSKI JUNIOR ME"/>
        <s v="MAD RESTAURANTES LTDA"/>
        <s v="SUPERMERCADO MARIANTAL LTDA"/>
        <s v="LUIZ ANTONIO NETO E CIA LTDA"/>
        <s v="MERCADO PEDROVINO LTDA"/>
        <s v="ACOUGUE STOEBERL LTDA"/>
        <s v="SUPERMERCADO ALMEIDA LTDA"/>
        <s v="MERCADO BS LTDA"/>
        <s v="DIRLENE KUSS"/>
        <s v="NACEO COM E IND LTDA"/>
        <s v="MERCADO ESTRELA LTDA"/>
        <s v="MERCADO DANANY LTDA"/>
        <s v="POSTO DO JEFE LTDA"/>
        <s v="GISLAINE NEVES GUIMARAES OBEROLI EIRELI"/>
        <s v="MARCELO H MARTINS E CIA LTDA"/>
        <s v="RAQUEL DENKE"/>
        <s v="MARIZA PIRES DA SILVA"/>
        <s v="B E P FARMA LTDA"/>
        <s v="VIA VENETO PRESENTES E DECORACOES LTDA"/>
        <s v="MCB COM DE MEDICAMENTOS E PERFUMARIA LTDA"/>
        <s v="AUTO POSTO SANTO EXPEDITO LTDA"/>
        <s v="CRISTIELE PILZ"/>
        <s v="TEREZINHA SALETE KANOPKA SCHAFACHEK PRES"/>
        <s v="FARMACIA SAUDE LDA"/>
        <s v="MERCADO COLINA LTDA"/>
        <s v="ARMAZEM FAMILIA LTDA"/>
        <s v="CAFE 3 IRMAS LTDA"/>
        <s v="BAR E LANCHONETE SAO JOSE LTDA"/>
        <s v="FLAVIA ARBIGAUS SILVEIRA"/>
        <s v="ROSANGELA MACHADO"/>
        <s v="AUTO POSTO NG EIRELI"/>
        <s v="ENZO PETROL COMERCIAL LTDA"/>
        <s v="PERMED MEDICAMENTOS LTDA"/>
        <s v="KRACHO ALIMENTOS LTDA ME"/>
        <s v="SIMONE GOES COCO FUNK"/>
        <s v="MANN E BARBOSA LTDA"/>
        <s v="REDE DE POSTOS NORTE LTDA"/>
        <s v="BAR E LANCHONETE PURIN LTDA"/>
        <s v="DEIVID SCHMIDT"/>
        <s v="IDUILDO DOS SANTOS SILVA FILHO"/>
        <s v="CAFE BOUTIQUE CEDRO ROSA LTDA"/>
        <s v="ROZELEI DE FATIMA PETERS HACK"/>
        <s v="CECILIA SCHMOKEL DRANSFELD"/>
        <s v="AVANTE MIX SUPERMERCADO LTDA"/>
        <s v="DIEGO JOSE DANA"/>
        <s v="ROEDER EIRELI"/>
        <s v="VERIDIANA OSTROVSKI LUDERS FLORICULTURA"/>
        <s v="JANDIRA MULLER"/>
        <s v="SIRLEI APARECIDA ARBIGAUS SCHUTTER"/>
        <s v="IRENE HACK"/>
        <s v="FLAVIA KRACHINSKI"/>
        <s v="CRISTIANE SIMOES DE OLIVEIRA"/>
        <s v="ESTACAO 280 LANCHERIA E MERCEARIA LTDA"/>
        <s v="CASSIO MARINO SIMETTI"/>
        <s v="AUTO POSTO MIRES LTDA"/>
        <s v="TEREZINHA NIEDZWIEDZKI SCHROEDER"/>
        <s v="SAPARECOS COMERCIAL LTDA"/>
        <s v="AUTO POSTO ESTACAO CENTER EIRELI"/>
        <s v="A NOVIDADE DISTRIBUIDORA DE DOCES E EMBALAGENS LTDA"/>
        <s v="ALESSANDRA MORAIS DA ROSA LIEBL"/>
        <s v="HELITON LISCZKOSKI"/>
        <s v="REGINALDO STANGE"/>
        <s v="DENISE ROSELAINE FERREIRA DE M ARBIGAUS"/>
        <s v="JOSIANE LIEBL"/>
        <s v="ALZIRA LINZMEYER"/>
        <s v="CAFE E BISTRO CASA DE RENATE LTDA"/>
        <s v="SOLANGE APARECIDA HIRT"/>
        <s v="AUTO POSTO ABREU EIRELI"/>
        <s v="LEARIS HORTIFRUTI LTDA"/>
        <s v="MARLENE BALAK NIEDZIELSKI"/>
        <s v="MAIRA TANDLER"/>
        <s v="MASTER CARNES CASA DE CARNES LTDA"/>
        <s v="BENETTI EDUARDO BONA"/>
        <s v="ANTONIO MOREIRA DA ROCHA"/>
        <s v="FERNANDO AURELIO MARX ALVES"/>
        <s v="MERCADO LILIS LTDA"/>
        <s v="JACQUELINE TABORDA DA ROCHA"/>
        <s v="MOACIR SCHMIDT"/>
        <s v="VALDIR RODRIGUES"/>
        <s v="SUPERMERCADOS BONGER LTDA"/>
        <s v="MERCADO E ACOUGUE ALEMAO LTDA"/>
        <s v="FABIO KOHLBECK"/>
        <s v="LUANA AMANDA AMORIM LTDA"/>
        <s v="ARMAZEM MIX VARIEDADES LTDA"/>
        <s v="LA GULLA LTDA"/>
        <s v="CARLA ANDRESSA KEINE MILBAUER"/>
        <s v="AUTO POSTO SAO RAFAEL LTDA"/>
        <s v="FRANCIELE ALINE RAMOS MAMEDE"/>
        <s v="PETIT E SWEET CONFEITARIA LTDA"/>
        <s v="RESTAURANTE E LANCHONETE KARSUDO LTDA"/>
        <s v="ALAN FELIPE PERES"/>
        <s v="SUPERMERCADO JAHN LTDA"/>
        <s v="JOAO SOBCZACK SOBRINHO"/>
        <s v="VAGNER PADILHA"/>
        <s v="ASTROGILDO DAVID"/>
        <s v="ACOGUE EMPORIO DA CARNE LTDA"/>
        <s v="PONTO DA GULA MAFRA LTDA"/>
        <s v="MARIA MADALENA HERMANN ECKEL"/>
        <s v="JULLIE STHEPHANYE BUSS DE OLIVEIRA"/>
        <s v="FLORICULTURA CANTINHO DAS FLORES LTDA"/>
        <s v="NORTE COMERCIO ATACADISTA LTDA"/>
        <s v="59.290.749 TAYNA SILVEIRA SAIDEL"/>
        <s v="PASTELARIA LEVE SABOR LTDA"/>
        <s v="CONVENIENCIA E TABACARIA SAO PEDRO LTDA"/>
        <s v="PADARIA E CONFEITARIA CRIS LTDA"/>
        <s v="ALINE SCHUEDA DOS SANTOS"/>
        <s v="THIAGO DE MORAES ARBIGAUS"/>
        <s v="GDS COMERCIO DE MEDICAMENTOS E PERFUMARIA LTDA"/>
        <s v="PIRAMIDE II CONVENIENCIA LTDA"/>
        <s v="SUOERMERCADOS BONGER LTDA"/>
        <s v="IMPERIAL SUPERMERCADOS LTDA"/>
        <s v="SIMETTI ATACADAO DE CARNES LTDA"/>
        <s v="ANTOMENA EMPORIO LTDA"/>
        <s v="J S BEBIDAS LTDA"/>
        <s v="RHS MIX COMERCIO DE ALIMENTOS LTDA"/>
        <s v="LEARIS COMERCIAL LTDA"/>
        <s v="MERCADO BELA VISTA RN LTDA"/>
        <s v="DONOVE CAFE LTDA."/>
        <s v="ELIANE CASTRO TUNES"/>
        <s v="SUPERMERCADOS ARCHER S A LJ 01"/>
        <s v="SUPERMERCADOS ARCHER S A LJ 03"/>
        <s v="SUPERMERCADOS ARCHER S A LJ 05"/>
        <s v="SUPERMERCADOS ARCHER S A LJ 06"/>
        <s v="SUPERMERCADOS ARCHER S A LJ 04"/>
        <s v="SUPERMERCADO CAROL LTDA"/>
        <s v="CRISPAL DIST DE ALIMENTOS LTDA LJ 01"/>
        <s v="CRISPAL DIST DE ALIMENTOS LTDA LJ 02"/>
        <s v="SUPERMERCADOS ARCHER S A"/>
        <s v="SUPERMERCADOS ARCHER S A LJ 07"/>
        <s v="HAVAN S A CA"/>
        <s v="HAVAN AUTO CENTER LTDA"/>
        <s v="SUPERMERCADOS ARCHER S A LJ 08"/>
        <s v="SUPERMERCADOS ARCHER S A LJ 09"/>
        <s v="HAVAN LOJAS DE DEPTOS LTDA LOJA 04"/>
        <s v="HAVAN LOJAS DE DEPTOS LTDA LOJA 05"/>
        <s v="CRISPAL DIST DE ALIMENTOS LTDA LJ 03"/>
        <s v="D E D DISTRIBUIDORA DE ALIMENTOS LTDA"/>
        <s v="BRUSDOCE DISTRIBUIDORA LTDA"/>
        <s v="CRISPAL DIST DE ALIMENTOS LTDA LJ 04"/>
        <s v="HAVAN LOJAS DE DEPTOS LTDA LOJA 07"/>
        <s v="HAVAN LOJAS DE DEPTOS LTDA LOJA 06"/>
        <s v="COMERCIAL ATACADISTA DE ALIM STOCK LTDA"/>
        <s v="DISTRI DE PROD ALIM CANTO DOCE LTDA"/>
        <s v="HAVAN LOJAS DE DEPTOS LTDA LOJA 13"/>
        <s v="HAVAN LOJAS DE DEPTOS LTDA LOJA 09"/>
        <s v="HAVAN LOJAS DE DEPTOS LTDA LOJA 12"/>
        <s v="HAVAN LOJAS DE DEPTOS LTDA LOJA 16"/>
        <s v="HAVAN LOJAS DE DEPTOS LTDA LOJA 08"/>
        <s v="HAVAN LOJAS DE DEPTOS LTDA LOJA 14"/>
        <s v="HAVAN LOJAS DE DEPTOS LTDA LOJA 18"/>
        <s v="HAVAN LOJAS DE DEPTOS LTDA LOJA 21"/>
        <s v="HAVAN LOJAS DE DEPTOS LTDA LOJA 23"/>
        <s v="HAVAN CD LOJAS DE DEPARTAMENTOS LTDA"/>
        <s v="HAVAN LOJAS DE DEPTOS LTDA LOJA 25"/>
        <s v="HAVAN LOJAS DE DEPTOS LTDA LOJA 26"/>
        <s v="HAVAN LOJAS DE DEPTOS LTDA LOJA 27"/>
        <s v="HAVAN LOJAS DE DEPTOS LTDA LOJA 31"/>
        <s v="HAVAN LOJAS DE DEPTOS LTDA LOJA 30"/>
        <s v="HAVAN LOJAS DE DEPTOS LTDA LOJA 35"/>
        <s v="HAVAN LOJAS DE DEPTOS LTDA LOJA 28"/>
        <s v="HAVAN LOJAS DE DEPTOS LTDA LOJA 54"/>
        <s v="HAVAN LOJAS DE DEPTOS LTDA LOJA 42"/>
        <s v="HAVAN LOJAS DE DEPTOS LTDA LOJA 49"/>
        <s v="HAVAN LOJAS DE DEPTOS LTDA LOJA 64"/>
        <s v="HAVAN LOJAS DE DEPTOS LTDA LOJA 75"/>
        <s v="HAVAN LOJAS DE DEPTOS LTDA LOJA 97"/>
        <s v="HAVAN LOJAS DE DEPTOS LTDA LOJA 94"/>
        <s v="HAVAN LOJAS DE DEPTOS LTDA LOJA 113"/>
        <s v="HAVAN LOJAS DE DEPTOS LTDA LOJA 117"/>
        <s v="HAVAN LOJAS DE DEPTOS LTDA LOJA 121"/>
        <s v="HAVAN LOJAS DE DEPTOS LTDA LOJA 120"/>
        <s v="HAVAN LOJAS DE DEPTOS LTDA LOJA 123"/>
        <s v="HAVAN LOJAS DE DEPTOS LTDA LOJA 124"/>
        <s v="HAVAN LOJAS DE DEPTOS LTDA LOJA 125"/>
        <s v="HAVAN LOJAS DE DEPTOS LTDA LOJA 128"/>
        <s v="HAVAN LOJAS DE DEPTOS LTDA LOJA 127"/>
        <s v="HAVAN LOJAS DE DEPTOS LTDA LOJA 129"/>
        <s v="CRISPAL DIST DE ALIMENTOS LTDA LJ 05"/>
        <s v="HAVAN LOJAS DE DEPTOS LTDA LOJA 138"/>
        <s v="HAVAN LOJAS DE DEPTOS LTDA LOJA 134"/>
        <s v="HAVAN LOJAS DE DEPTOS LTDA LOJA 144"/>
        <s v="HAVAN LOJAS DE DEPTOS LTDA LOJA 71"/>
        <s v="HAVAN LOJAS DE DEPTOS LTDA LOJA 110"/>
        <s v="HAVAN LOJAS DE DEPTOS LTDA LOJA 162"/>
        <s v="HAVAN LOJAS DE DEPTOS LTDA LOJA 137"/>
        <s v="HAVAN S A LOJA 122"/>
        <s v="HAVAN S A LOJA 169"/>
        <s v="CRISPAL DIST DE ALIMENTOS LTDA LJ 06"/>
        <s v="GELSON RITTER VINHOS"/>
        <s v="HAVAN S A LOJA 188"/>
        <s v="SUPERMERCADOS ARCHER S A LJ 02"/>
        <s v="KOCH HIPERMERCADO SA LJ 58"/>
        <s v="HAVAN S.A"/>
        <s v="RAQUEL GARCIA DOS SANTOS"/>
        <s v="D&amp;D DISTRIBUIDORA DE ALIMENTOS LTDA"/>
        <s v="KOCH HIPERMERCADO S A LOJA 84"/>
        <s v="KOCH HIPERMERCADO S/A LOJA 86"/>
        <s v="KOCH HIPERMERCADO S A LOJA 88"/>
        <s v="KOCH HIPERMERCADO S/A LJ89"/>
        <s v="KOCH HIPERMERCADO S/A LOJA 87"/>
        <s v="KOCH HIPERMERCADO S/A LOJA 91"/>
        <s v="KOCH HIPERMERCADO S/A LOJA 93"/>
        <s v="KOCH HIPERMERCADO S/A LOJA 90"/>
        <s v="KOCH HIPERMERCADO S/A 94"/>
        <s v="KOCH HIPERMERCADO S/A 92"/>
        <s v="KOCH HIPERMERCADO S/A LOJA 101"/>
        <s v="KOCH HIPERMERCADO S A LOJA 102"/>
        <s v="KOCH HIPERMERCADO S/A LOJA 103"/>
        <s v="KOCH HIPERMERCADO S/A LJ105"/>
        <s v="MERCEARIA RABEL LTDA"/>
        <s v="M A FRENA E CIA LTDA"/>
        <s v="SUPERMERCADO SOLAR LTDA"/>
        <s v="ORLI NUNES EIRELI"/>
        <s v="DONIZETE PEDROZO E CIA LTDA"/>
        <s v="SUPERMERCADO SEZINHO LTDA"/>
        <s v="DINARDELLI COMERCIO E DISTRIBUICAO LTDA"/>
        <s v="UNIBOX DINARDELLI COM E DISTRIBUICAO LTDA"/>
        <s v="COMERCIO DE GEN ALIMENTICIOS NITEROI LTDA"/>
        <s v="PATRICIA DE OLIVEIRA MAZERA LTDA"/>
        <s v="SUPERMERCADO RODRIGUES JR LTDA"/>
        <s v="CHARLES ODILON ZLUHAN E CIA LTDA"/>
        <s v="SUPERMERCADO AGR LTDA"/>
        <s v="LUCIANE JUMES COELHO E CIA LTDA"/>
        <s v="MV DISTRIB DE ALIMENTO E LOGISTICA LTDA"/>
        <s v="RIOMED DISTRIBUICAO LTDA"/>
        <s v="MERCADO EGNER LTDA"/>
        <s v="MERCEARIA CLAMAR LTDA"/>
        <s v="SUPERMERCADO RIOSULENSE LTDA"/>
        <s v="GJ MERCEARIA GOURMET LTDA"/>
        <s v="SUPERMERCADO ZEZINHO LTDA"/>
        <s v="SUPERMERCADO NARDELLI LTDA"/>
        <s v="V L M R COMERCIO DE ALIMENTOS LTDA"/>
        <s v="SUPER MIRO SUPERMERCADO LTDA"/>
        <s v="SUPERMERCADO TELMO LTDA"/>
        <s v="MAICO MERCADO LTDA"/>
        <s v="GRIFFO SUPERMERCADO LTDA"/>
        <s v="UNIBOX DINARDELLI COMERCIO E DISTRIBUICAO LTDA"/>
        <s v="SUPERMERCADO MESCHKE LTDA"/>
        <s v="FENNER E CIA LTDA LJ 01"/>
        <s v="SUPERMERCADO GIRASSOL LTDA"/>
        <s v="FENNER E CIA LTDA LJ 02"/>
        <s v="NILSON ARNALDO DA SILVA E CIA LTDA"/>
        <s v="FENNER E CIA LTDA LJ 03"/>
        <s v="FENNER E CIA LTDA LJ 04"/>
        <s v="FENNER E CIA LTDA LJ 06"/>
        <s v="ATACADO NILO GOEDERT LTDA"/>
        <s v="TCHE MACHADO COMERCIO DE ALIMENTOS LTDA"/>
        <s v="MARCOS JOSE TREIS MERCEARIA"/>
        <s v="SUPERMERCADO UNIDOS LTDA"/>
        <s v="ARMAZEM WEISE LTDA"/>
        <s v="JOSE MARTINI NETO"/>
        <s v="COMERCIAL ZINDARS LTDA"/>
        <s v="SUPERMERCADO MAVILI LTDA"/>
        <s v="SUPERMERCADO FELIPPI LTDA"/>
        <s v="MERCEARIA E BAR VERDUREIRO LTDA"/>
        <s v="SUPERMERCADO MEES LTDA"/>
        <s v="EMG SUPERMERCADOS LTDA"/>
        <s v="MERCADO BOGO LTDA"/>
        <s v="SUPERMERCADOS SCHUTZE LTDA"/>
        <s v="GUMZ COMERCIO E INDUSTRIAL LTDA"/>
        <s v="SUPERMERCADO IRMAOS WENDORF LTDA"/>
        <s v="SUPERMERCADO BUZZI LTDA"/>
        <s v="SUPERFRITZKE LTDA"/>
        <s v="SUPER IDEAL COM VAREJO SUPERMERCADISTA LTDA"/>
        <s v="SUPERMERCADO ALVES FERREIRA EIRELI"/>
        <s v="GULA MANIA MINIMERCADO EIRELI"/>
        <s v="PEKA SUPERMERCADOS LTDA"/>
        <s v="MEGA SALDO DATACURTA ALIMENTOS LTDA"/>
        <s v="CASA EXPRESS SUPERMERCADOS LTDA"/>
        <s v="MAX GULA ALIMENTOS LTDA"/>
        <s v="F E M COMERCIO DE ALIMENTOS LTDA"/>
        <s v="SUPERMERCADO JK LTDA"/>
        <s v="SUPERMERCADOS ALVES FERREIRA LTDA"/>
        <s v="SUPERMERCADO IRMAOS WENDORF LTDA."/>
        <s v="CASA.EXPRESS SUPERMERCADOS LTDA"/>
        <s v="SUPERMERCADO NOVA ESPERANCA LTDA"/>
        <s v="MERCADINHO BRASILIA LTDA"/>
        <s v="MERCADO DE ALIMENTOS CAMPOS LTDA"/>
        <s v="MERCADINHO IRMAOS SCHMITT LTDA"/>
        <s v="SUPERMERCADO ALIANDES LTDA"/>
        <s v="LOJAS DE DEPARTAMENTOS MILIUM LTDA"/>
        <s v="RWR LOGISTICA E DISTRIBUICAO LTDA"/>
        <s v="SUPERMERCADO ALIANDES EIRELI"/>
        <s v="SUPERMERCADO JOSIANE CAMPOS LTDA"/>
        <s v="CONDOR SUPER CENTER LTDA"/>
        <s v="JOSE JOVENTINO DOS SANTOS SUPERMERCADO LTDA"/>
        <s v="SUPERMERCADO RONCHI LTDA"/>
        <s v="SUPER VICENTE SUPERMERCADO LTDA"/>
        <s v="LG MERCADO SHALON EXPRESS EIRELI"/>
        <s v="COMERCIAL FRONZA LTDA"/>
        <s v="RUBENS ANDRINO DA SILVA E CIA LTDA"/>
        <s v="SUPERMERCADO S E V LTDA"/>
        <s v="EURICO MARCOS OSMARI EIRELI"/>
        <s v="MERCADO ABC LTDA"/>
        <s v="G.S SUPERMERCADO LTDA"/>
        <s v="WINTER COM VAR E ATAC DE MERCADORIAS EIRELI"/>
        <s v="NAVILA SUPERMERCADO LTDA"/>
        <s v="EVANDRO ORACI MARTINS"/>
        <s v="MATIAS FARIA SUPERMERCADO LTDA"/>
        <s v="JVP COMERCIA EIRELI"/>
        <s v="NINO MAIS SUPERMERCADO LTDA"/>
        <s v="CENTRO COMERCIAL DE ALIMENTOS LTDA"/>
        <s v="HIPERLIMPO COM PRODS DE LIMPEZA E EMBALAGENS LTDA"/>
        <s v="FEZ SUPERMERCADO LTDA"/>
        <s v="NICOLE ALVES SANTANA"/>
        <s v="HIPERLIMPO COMERCIO DE PRODUTOS DE LIMPEZA E EMBALAGENS LTDA"/>
        <s v="MR SUPERMERCADO LTDA"/>
        <s v="RS SUPERMERCADO LTDA"/>
        <s v="MEU VIZINHO ATACADO E VAREJO LTDA"/>
        <s v="MERCADO BENVENUTTI LTDA"/>
        <s v="COMERCIO DE GEN ALIMENTICIOS KUNZ LTDA"/>
        <s v="SUPERMERCADO VITORINO LTDA"/>
        <s v="MERCADO E PANIFICADORA LITORAL"/>
        <s v="MV COM ATACADISTA E VAREJ DE ALIM LTDA"/>
        <s v="MV COMERCIO ATACADISTA E VAREJISTA DE ALIMENTOS LIMITADA"/>
        <s v="MERCADO C MAIS LTDA"/>
        <s v="JULIANO BONA"/>
        <s v="DESCONSI E LITWINSKI SUPERMERCADO LTDA"/>
        <s v="MERCADO TEO LTDA"/>
        <s v="FAMJ COMERCIO DE PRODUTOS ALIMENTICIOS LTDA"/>
        <s v="COOPER DE PROD E ABAST DO VALE DO ITAJAI"/>
        <s v="SUPERMERCADO CENTRAL LTDA"/>
        <s v="MOCAM SUPERMERCADOS LTDA FILIAL 01"/>
        <s v="MERCADO SCHMOLLER LTDA"/>
        <s v="SUPERMERCADO NARDELAO LTDA"/>
        <s v="RANCHO BOM SUPERMERCADOS LTDA"/>
        <s v="MOCAM SUPERMERCADOS LTDA FILIAL 02"/>
        <s v="SUPERMERCADO CAMPESTRINI LTDA"/>
        <s v="MOCAM SUPERMERCADOS LTDA FILIAL 03"/>
        <s v="MOCAM SUPERMERCADOS LTDA FILIAL 07"/>
        <s v="MOCAM SUPERMERCADOS LTDA"/>
        <s v="MOCAM SUPERMERCADOS LTDA FILIAL 10"/>
        <s v="GTOP DISTRIBUICAO LTDA"/>
        <s v="MOCAM SUPERMERCADOS LTDA FILIAL 12"/>
        <s v="RANCHO BOX ATACADISTA LTDA"/>
        <s v="REDE TOP SUPERMERCADOS EIRELI"/>
        <s v="ATACAREJO COOPER JARAGUA DO SUL"/>
        <s v="ATACAREJO COOPER GUARAMIRIM"/>
        <s v="COOPERATIVA DE PRODUCAO E ABASTECIMENTO DO VALE DO ITAJAI"/>
        <s v="REDE TOP SUPERMERCADOS LTDA"/>
        <s v="BB DISTRIBUIDORA LTDA"/>
        <s v="MINI MERCADO SAO JORGE ME"/>
        <s v="FRANCISCO ANTONIO ZANOTTO ME"/>
        <s v="COMERCIAL ZANCHETT LTDA"/>
        <s v="COMERCIAL DE ALIMENTOS KLOPPEL"/>
        <s v="SUPERMERCADO JEREMIAS LTDA"/>
        <s v="MERCADO SAO VICENTE LTDA"/>
        <s v="ANTONIA BENIR HUGEN SILVEIRA ME"/>
        <s v="FABIO E AKEMI MERCADO LTDA"/>
        <s v="ROGERIO LUIZ ZANCHETT ME"/>
        <s v="SUPERMERCADO ARAUCARIA LTDA"/>
        <s v="JOAO MARIA MORAES DA SILVA"/>
        <s v="MEDEIROS GESTAO DE ESPORTES LTDA"/>
        <s v="AUTO POSTO VT LTDA"/>
        <s v="TANIA R CAPISTRANO NUNES E CIA LTDA"/>
        <s v="POSTO DE COMBUSTIVEIS NOVA SERRANA LTDA"/>
        <s v="MERCEARIA MIRANDA EIRELI"/>
        <s v="AUTO POSTO DA SERRA LTDA"/>
        <s v="JOAO VALDIR CORREA DE MELO ME"/>
        <s v="AUTO POSTO JS LTDA"/>
        <s v="MARIA SERENE ROCHA"/>
        <s v="MARCOS DA CRUZ"/>
        <s v="JIJI COMERCIO DE COMBUSTIVEIS LTDA"/>
        <s v="ALCIDES DE SOUZA"/>
        <s v="SUPERMERCADO PALMEIRA LTDA"/>
        <s v="QUEIJO COM DE PRODUTOS COLONIAIS LTDA"/>
        <s v="SUPERMERCADO DE LIZ LTDA"/>
        <s v="AUTO POSTO LUMA LTDA"/>
        <s v="AUTO POSTO GH LTDA"/>
        <s v="AUTO POSTO CHAPLIN COM DE COMBUSTIV LTDA"/>
        <s v="POSTO CAMINHOS DA NEVE LTDA"/>
        <s v="NAZARE DE FATIMA DUTRA CORREA E CIA LTDA"/>
        <s v="POSTO IPIRELLA LTDA"/>
        <s v="ILCI ALVES DE ANDRADE DOS SANTOS EPP"/>
        <s v="CB MERCEARIA LTDA"/>
        <s v="JONIMARIS DOS SANTOS"/>
        <s v="AUTO POSTO SERRA SUL LTDA"/>
        <s v="MERCADO GH LTDA"/>
        <s v="IRMAOS ZAMBONATO LTDA"/>
        <s v="MAURONEI FABIANO ALLEIN"/>
        <s v="COMERCIAL DE ALIMENTOS KLOPPEL LTDA"/>
        <s v="MERCEARIA SANTA FE LTDA"/>
        <s v="ANGELITA PEREIRA ATANAZIO"/>
        <s v="GILSO TRISTAO DA CRUZ EIRELI"/>
        <s v="ROQUE ALVES DE MOURA"/>
        <s v="ZELIA APARECIDA PESSOA"/>
        <s v="MERCEARIA HOZENILDO LTDA"/>
        <s v="SILVEIRA E SILVA PADARIA LTDA"/>
        <s v="TCHARLES DIEGO DA SILVA MENDES"/>
        <s v="SUPERMERCADO MORAES LTDA"/>
        <s v="LEANDRO MENDES MOTO"/>
        <s v="JOSE ADAIR VARELA"/>
        <s v="CLAUDINEI FRANCISCO DE SOUSA LTDA"/>
        <s v="ALDORI ANTONIO FREITAS ME"/>
        <s v="PLINIO TADEU VARELA BARBOSA ME"/>
        <s v="MARIA LENI RIBEIRO"/>
        <s v="JANETE APARECIDA CHELEDRA"/>
        <s v="JESSICA DA SILVA"/>
        <s v="IGRACIR CAREGNATTO POSSENTI"/>
        <s v="KARINA FARIA DE SOUZA"/>
        <s v="ANDERSON CLAITON PUCCI DELFES"/>
        <s v="ANTONIO CELIO DE OLIVEIRA"/>
        <s v="ANDRADE GAIO LTDA"/>
        <s v="GRILL SERRANO RESTAURANTE E LANCHONETE EIRELI"/>
        <s v="HIGOR DE OLIVEIRA DECHER"/>
        <s v="PANIFICADORA E CONFEIT SANTA FE EIRELI"/>
        <s v="DISTRIBUIDORA AUTOMOTIVA UNIFIX LTDA"/>
        <s v="SERGIO DA SILVA MUNIS SOBRINHO"/>
        <s v="SUPERMERCADO TACAM LTDA"/>
        <s v="SID COM VAR DE GAS E MINI MERCADO EIRELI"/>
        <s v="AMARILDO MARCELINO DA SILVA"/>
        <s v="GR SUPERMERCADO LTDA"/>
        <s v="RODRIGO DE MORAES COELHO"/>
        <s v="CRISTIANE BRUDER"/>
        <s v="SILVIA PERES"/>
        <s v="JULIO CESAR RODRIGUES DE MORAES"/>
        <s v="SUPERMERCADO DA VERA LTDA"/>
        <s v="CAMILA CORREA DOS SANTOS PRETO"/>
        <s v="ALFREDO M ROSAR E CIA LTDA"/>
        <s v="JOCELINA DA SILVA VELOSO"/>
        <s v="PAULO FLORES DE OLIVEIRA E FILHOS LTDA"/>
        <s v="LUCEMAR COSTA"/>
        <s v="SPORT NUTRITION ALIMENTOS LTDA"/>
        <s v="EDER CARVALHO COSTA"/>
        <s v="ANTONIO DE BIASI"/>
        <s v="PANIFICADORA E CONFEITARIA MOSSI E MOSSI LTDA"/>
        <s v="ISADORA SERAFIM DE OLIVEIRA"/>
        <s v="POUSADA ROTA12 LTDA"/>
        <s v="MARIQUINHA DOS SANTOS TELLES"/>
        <s v="MARCELO DOS SANTOS"/>
        <s v="MERCADO LEONARDO LTDA"/>
        <s v="ROLAND REIF"/>
        <s v="MATEUS AGLIATI"/>
        <s v="COMERCIAL REDE GULA LTDA"/>
        <s v="CENTRO ED DINAMICO ESCOLA DE ENS FUNDAMENTAL LTDA"/>
        <s v="SUZANA PEREIRA WANDRESEN BARATIERI"/>
        <s v="ROBSON JUNIOR DOS SANTOS"/>
        <s v="CLEONILDA DE FATIMA VELHO"/>
        <s v="BRUNA ALVES"/>
        <s v="IVANIA TERESINHA LIMA FLOR"/>
        <s v="MERCEARIA AVENIDA LTDA"/>
        <s v="DOGLAS MACHADO FARIA DE SOUSA LTDA"/>
        <s v="MERCADO CAPISTRANO LTDA"/>
        <s v="TIA FA PADARIA E CONFEITARIA LTDA"/>
        <s v="MERCADO LEHMKUHL LTDA"/>
        <s v="COMERCIO DE ALIMENTOS ROSA LTDA"/>
        <s v="JOAO AMAURI DE LINS LTDA"/>
        <s v="CAFE ITALIA LTDA"/>
        <s v="CS COMERCIO DE PRODUTOS ALIMENTICIOS LTDA"/>
        <s v="MINI MERCADO BOM PRECO LTDA"/>
        <s v="CRISTIANO SANGALETTI"/>
        <s v="DENISE DO NASCIMENTO"/>
        <s v="LIONINA DE FATIMA MACHADO DE JESUS"/>
        <s v="MAICON MACHADO"/>
        <s v="LANCHONETE DO ETINHO LTDA"/>
        <s v="CAZA WERNER LTDA"/>
        <s v="COLEGIO ALLAN KARDEC LTDA"/>
        <s v="MERCADO LG LTDA"/>
        <s v="RD - REDE GULA COMERCIAL DE ALIMENTOS LTDA"/>
        <s v="NIVIA LUCILA DA SILVA FERNANDES"/>
        <s v="SIMONE ALMEIDA RAICHEL TIHERRO"/>
        <s v="INTEGRARE SAUDE INTEGRATIVA LTDA"/>
        <s v="WELINTON DE SOUZA RIBEIRO VARELA"/>
        <s v="BEBIDAS DORFO LTDA"/>
        <s v="KLEITON JUNIOR BARBOSA MARTINS"/>
        <s v="MARCOS HENRIQUE MORETTI"/>
        <s v="ANTONIO ALINOR PEREIRA BARROS"/>
        <s v="58.099.873 ROSEMARI RIBAS GEMIGNANI"/>
        <s v="ANA CLAUDIA BRUDER MORETTI"/>
        <s v="RESTAURANTE SANTA CLARA GRILL LTDA"/>
        <s v="GO CANTEEN LTDA"/>
        <s v="ERLITA HEMCKEMAIER DA SILVA"/>
        <s v="ADRIANA GONCALVES FERNANDES COM DE ALIM PROD GERAL"/>
        <s v="COMBUSTIVEIS NEVADA LTDA"/>
        <s v="POSTO LEO AMPESSAN LTDA"/>
        <s v="JULIANA DE OLIVEIRA NONATO DOS SANTOS"/>
        <s v="COMERCIAL DE ALIMENTOS MACEDO LTDA"/>
        <s v="A C J COMERCIO DE ALIMENTOS LTDA"/>
        <s v="EDERSON GABRIEL CASTANHEIRO"/>
        <s v="LEANDRO LORENZI"/>
        <s v="COOPERATIVA REGIONAL AGROPECUARIA VALE DO ITAJAI"/>
        <s v="RC REDE GULA LTDA"/>
        <s v="RESTAURANTE SABOR CASEIRO LTDA"/>
        <s v="KETRIN SILVA SANTOS"/>
        <s v="JOSE CARLOS DE LINS"/>
        <s v="RGO EMPORIO DA GULA LTDA"/>
        <s v="JOSE GABRIEL MARCELINO DA SILVA"/>
        <s v="CLEVES TORQUATO DE SOUZA"/>
        <s v="CLAUDIA BOAVENTURA MACHADO HOFFMANN"/>
        <s v="ALEXSANDRO BORGES"/>
        <s v="SUPERMERCADO E PADARIA SABOR REAL LTDA"/>
        <s v="SUPERMERCADO MIX LTDA"/>
        <s v="SUPERMERCADOS SUPER BOCAINA LTDA"/>
        <s v="MARLI DE SOUZA"/>
        <s v="AGUIDA ROBERTA DO NASCIMENTO PADILHA"/>
        <s v="FELIPE ALBERTO GERBER NETO LTDA"/>
        <s v="RESTAURANTE E LANCHONETE PARAISO DA SERRA LTDA"/>
        <s v="AGOSTINI E CECATO LTDA"/>
        <s v="PANIFICADORA BALDESSAR LTDA"/>
        <s v="SUPERMERCADO LENZI LTDA"/>
        <s v="BARTOLOMEU EISING"/>
        <s v="JOAO VOLNIR CASTILHO DE OLIVEIRA ME"/>
        <s v="VANDERLEI CANDIAGO"/>
        <s v="MINI MERCADO MINUANO LTDA"/>
        <s v="PADARIA E CONFEITARIA PAO D AGUA LTDA"/>
        <s v="ZULMAR IUNG"/>
        <s v="RODOSERRA COMERCIO DE COMBUSTIVEIS LTDA"/>
        <s v="PANIFICADORA LT LTDA"/>
        <s v="COMBUSTIVEIS BEATRIZ LTDA"/>
        <s v="BATTISTELLA REST E LANCHONETE LTDA"/>
        <s v="JOSE ALVES DA COSTA E SILVA"/>
        <s v="LUBRISEN COMBUST E LUBRIFICANTES LTDA"/>
        <s v="GILMAR FORCELIUS"/>
        <s v="CLAUDIO LUIZ KRETZER"/>
        <s v="EDSON AMORIM MINIMERCADO"/>
        <s v="MERCEARIA VALDRIGUES LTDA"/>
        <s v="SUPERMERCADO BOM GOSTO LTDA"/>
        <s v="MARZITA MIRANDA AMORIM"/>
        <s v="MARTINS E LAZZARIS"/>
        <s v="RESTAURANTE E LANCH TRES IRMAOS LTDA"/>
        <s v="ROMILDA BURTET VIEIRA ME"/>
        <s v="COMERCIAL DE ALIMENTOS MILENIO LTDA"/>
        <s v="SUPERMERCADO AUJOR LUZ LTDA"/>
        <s v="XAVIER E DEGGERONE LTDA"/>
        <s v="SANDRO ALBINO ME"/>
        <s v="CONFEITARIA E PANIFICADORA COLONIAL LTDA"/>
        <s v="PAES E LANCHONETE PADILHA LTDA"/>
        <s v="MINIMERCADO SERRANO LTDA"/>
        <s v="PERUZZO COMERCIO DE COMBUSTIVEIS LTDA"/>
        <s v="JOVANI ALCINO BATISTI"/>
        <s v="SUPERMERCADO EGER LTDA"/>
        <s v="NIVALDO BARDT"/>
        <s v="BALDESSAR COMERCIO DE COMBUSTIVEIS LTDA"/>
        <s v="COMERCIO DE COMBUSTIV UNIVERSITARIO LTDA"/>
        <s v="ADAIR ANDRADE NETO"/>
        <s v="CAMILA HEIDERSCHEIDT"/>
        <s v="LUCIANA HENSEL LOPES"/>
        <s v="CEZAR DE JESUS PEREIRA DOS SANTOS"/>
        <s v="BAR E LANCHONETE TOP X LTDA"/>
        <s v="LANCHONETE OLIVEIRA LTDA"/>
        <s v="W. NIEHUES VERDUREIRA E MINIMERCADO LTDA"/>
        <s v="ANGELA DE JESUS E CIA LTDA"/>
        <s v="SENS COM DE COMBUS E LUBRIFICANTES LTDA"/>
        <s v="LEVI KARKLIS"/>
        <s v="ANTONIO CARLOS MOREIRA"/>
        <s v="JOSIANE SALVADOR E CIA LTDA"/>
        <s v="MAICON JULIANO MORTARI PEREIRA ME"/>
        <s v="SOLANGE APARECIDA DA SILVA MADRUGA ME"/>
        <s v="CHA DA TERRA COM DE PROD NATURAIS LTDA"/>
        <s v="COMERCIO DE COMBUSTIVEIS ESTADIO EIRELI"/>
        <s v="NERCY DE JESUS DA SILVA"/>
        <s v="ITECILDA MARIA DE CASTILHOS"/>
        <s v="COMERCIO DE COMBUSTIVEIS VLN LTDA"/>
        <s v="POSTO TONIA LTDA"/>
        <s v="JULIANA FAGUNDES"/>
        <s v="VERDUREIRA DA DULCE LTDA"/>
        <s v="JULINHO AUTO TECH ASSIS TECNICA LTDA"/>
        <s v="SUPERMERCADO BELLI LTDA"/>
        <s v="LOURENA SCHMITZ MUNIZ"/>
        <s v="VOLNEI PEREIRA"/>
        <s v="MARIA INES STUANI SCHMITT"/>
        <s v="MERCADO PINGUIM EIRELI"/>
        <s v="MERCADO BOM DEMAIS LTDA"/>
        <s v="ARTUR SCHUVARTZ ARRUDA &amp; CIA LTDA"/>
        <s v="ELTON RUBENS FAE"/>
        <s v="KATILENE LETICIA DE ANDRADE"/>
        <s v="BERNARDETE PITT ZANOTTO"/>
        <s v="IZENE SCHLEMPER IUNG"/>
        <s v="LEMOS &amp; STEFFENS LTDA"/>
        <s v="FRUTEIRA RL LTDA"/>
        <s v="WILLIAN FRIGOTTO KUSTER"/>
        <s v="KEZIA SEIFERT DE OLIVEIRA"/>
        <s v="COMERCIAL DE ALIMENTOS S A S LTDA"/>
        <s v="PANIFICADORA TAIPA CAFE LTDA"/>
        <s v="GABRIEL CAMARGO PEREIRA"/>
        <s v="LUCAS WAGNER"/>
        <s v="DILMO LOPES"/>
        <s v="KAUE VIANA GARCIA"/>
        <s v="GENOIR ANTUNES DE CASTRO MERCEARIA GUEDES"/>
        <s v="RESTAURANTE SANI LTDA"/>
        <s v="WELLINTON FRIGOTTO KUSTER"/>
        <s v="JAQUELINE APARECIDA FERNANDES VARELA"/>
        <s v="VALERIO BRUCKER"/>
        <s v="BRUNO CESAR DE BRITO"/>
        <s v="JAIR SCHULLER FILHO"/>
        <s v="MARCIO JOSE MATOS"/>
        <s v="CACHOEIRA PAPUA LTDA"/>
        <s v="ROSELI MENDES MARIOTTI"/>
        <s v="SABRINA ANDRADE WRUBLESCHI"/>
        <s v="VERDUREIRA RAIZES LTDA"/>
        <s v="XAVIER E DEGGERONE LTDA."/>
        <s v="MERCADO ARMAZEM DA FAMILIA LTDA"/>
        <s v="JUSSARA MARIA DE SOUZA"/>
        <s v="ALIMENTICIO HABITACAO LTDA"/>
        <s v="JESSICA DE JESUS MORAES"/>
        <s v="PADARIA E CONFEITARIA ARMAZEM MELO LTDA"/>
        <s v="AEC COMERCIO DE ALIMENTOS E BEBIDAS LTDA"/>
        <s v="BERNADETE CAPISTRANO"/>
        <s v="LAISE MOTA DE SOUZA"/>
        <s v="PATRICIA FERNANDA DE SOUZA"/>
        <s v="JULIANA KNIHS"/>
        <s v="GMF COMERCIO VAREJISTA DE ALIMENTOS LTDA"/>
        <s v="SOELI ANTUNES DOS SANTOS DE LIMA"/>
        <s v="MORRO DO CAMPESTRE ATIVIDADES TURISTAS L"/>
        <s v="DOM LELOS COM DE HORTIFRUTIGRANJEIROS LTDA"/>
        <s v="A.W COMERCIO DE COMBUSTIVEIS LTDA"/>
        <s v="IVONETE APARECIDA DE SOUSA AMOROZO"/>
        <s v="ADRIANO ANTUNES DUTRA LTDA"/>
        <s v="MERCADO MORAES LTDA"/>
        <s v="ASSOCIACAO CLUBE DE OFICIAIS"/>
        <s v="LUCAS JOSE FERREIRA"/>
        <s v="JOSE VITOR LOHN"/>
        <s v="ELIZANE CAPISTRANO"/>
        <s v="SIMPLE MARKET CONVENIENCIAS LTDA"/>
        <s v="JOAO VIANEI BIZ"/>
        <s v="SUPERMERCADO RAIZ LTDA"/>
        <s v="ZILLI COMERCIO DE ALIMENTOS LTDA"/>
        <s v="MINI MERCADO NADIR LIMITADA"/>
        <s v="SOLANGE APARECIDA SASSI DE SOUZA"/>
        <s v="AZZURRO GALETERIA LTDA"/>
        <s v="SATTO SUPERMERCADOS LTDA"/>
        <s v="GISLAINE SABINO PRESTES LTDA"/>
        <s v="ESPACO ILSON FRANZ LTDA"/>
        <s v="DIEGO LUCIANO MARCELINO"/>
        <s v="COMERCIO DE COMBUSTIVEIS ALFREDO WAGNER LTDA"/>
        <s v="MINIMERCADO E PANIFICADORA LTDA"/>
        <s v="RESTAURANTE E PADARIA LTDA"/>
        <s v="KATRINA COPETTI BENNERT"/>
        <s v="ANA KOERICH"/>
        <s v="CORTES E CIA CONVENIENCIA LTDA"/>
        <s v="SANTOS PADARIA E CONFEITARIA LTDA"/>
        <s v="LOPES PRODUTOS COLONIAIS LTDA"/>
        <s v="HORTIFRUTI URUBICI LTDA"/>
        <s v="ZULEIDE GELSLEICHTER COELHO"/>
        <s v="OSMARINA MOA PETRY"/>
        <s v="JOAN JAKSON BORGES MOTA"/>
        <s v="DIEGO OURIQUES DE MORAES LTDA"/>
        <s v="SILVA &amp; SOUZA SUPERMERCADO LTDA"/>
        <s v="COMBUSTIVEIS BELA VISTA S/A"/>
        <s v="VINICIUS DE MELO"/>
        <s v="VLADEMIR DOS SANTOS WALENDORFF"/>
        <s v="JANI MARTINS"/>
        <s v="MAYARA ARRUDA DA LUZ"/>
        <s v="CAFE MALIE LTDA"/>
        <s v="CONFEITARIA E PANIFICADORA TAIPA CAFE LTDA"/>
        <s v="SOELI FONTES"/>
        <s v="AUTO POSTO INDIOS LTDA"/>
        <s v="LEONARDO LUIZ MORETTI"/>
        <s v="COM DE GENEROS ALIM PAULINHO LTDA"/>
        <s v="LUZIA MATEUS GOULART"/>
        <s v="MARIA APARECIDA FERNANDES"/>
        <s v="JOAO BATISTA BARREIROS NUNES"/>
        <s v="BEJO LANCHES LTDA"/>
        <s v="A L MARCELINO E CIA LTDA"/>
        <s v="FRANCISCO RODRIGUES DA SILVA"/>
        <s v="WAGNER MINI MERCADO LTDA"/>
        <s v="ORLANDO DE BEM BATISTA"/>
        <s v="JUNETE COMERCIO DE ALIMENTOS LTDA"/>
        <s v="M T COM DE GENEROS ALIMENTICIOS LTDA"/>
        <s v="IRMAOS CORREA COMERCIO DE ALIMENTOS LTDA"/>
        <s v="NADIR DE SOUZA BUSS"/>
        <s v="CLEIA MARIA DO NASCIMENTO MAGRI ME"/>
        <s v="SUPER DOIS IRMAOS LTDA"/>
        <s v="RENATO MENEGAZ DA SILVA"/>
        <s v="MERCADO ROBERTA E ROSANA LTDA"/>
        <s v="DIONALDO BARDINI"/>
        <s v="DANIEL VIEIRA CARNEIRO"/>
        <s v="MARIA ISABEL REDIVO MOTA"/>
        <s v="LUIZ CARLOS AMERICO"/>
        <s v="KNABBEN E CIA LTDA"/>
        <s v="OSMIR COMERCIO DE GENEROS ALIM LTDA"/>
        <s v="ARMAZEM SAO BERNARDO LTDA"/>
        <s v="MERCADO MARICEIA LTDA"/>
        <s v="JOSE LUIZ DA LUZ DA SILVA"/>
        <s v="VEDOVA COM GENEROS ALIMENTICIOS LTDA"/>
        <s v="RENE FLORIANO AMANDIO"/>
        <s v="MERCADO S B JUNIOR LTDA"/>
        <s v="BEM E CARDOSO LTDA"/>
        <s v="DIALMIR BACK"/>
        <s v="RONALDO PORTO NUNES"/>
        <s v="CANDIDA RAQUEL ALVES"/>
        <s v="NIELE COMERCIO DE DOCES LTDA"/>
        <s v="ANDRADE E SILVA LTDA"/>
        <s v="MERCADO LAZZARI LTDA"/>
        <s v="BUSS E OURIQUES LTDA"/>
        <s v="VALDETE INACIO FIDELIS IZIDORIO"/>
        <s v="VALTAIR LUIZ SAVIATTO ME"/>
        <s v="QUIRINO E QUIRINO LTDA"/>
        <s v="SONIA NOEMI SOARES"/>
        <s v="MERCADO SANTO ANDRE LTDA"/>
        <s v="MERCEARIA PARAISO LTDA"/>
        <s v="VALMOR BACHI ME"/>
        <s v="ROGERIO WARMLING"/>
        <s v="DANIEL AUGUSTO FERNANDES PEREIRA"/>
        <s v="PAES E PAES LTDA"/>
        <s v="LANCHONETE MINA CENTER LTDA"/>
        <s v="VANDERLEI SALESIO DE OLIVEIRA"/>
        <s v="REVISTARIA E TABACARIA FAROL EIRELI"/>
        <s v="EDSON NASCIMENTO ANDRADE"/>
        <s v="KARINE DOS SANTOS HERDT"/>
        <s v="MERCADO DERNER LTDA"/>
        <s v="PANIFICIO E MERCEARIA KM 60 LTDA"/>
        <s v="WARMLING E SILVA COMER VAR DE ALIM LTDA"/>
        <s v="ANDREA SANTANA DA ROSA"/>
        <s v="ABINE COSTA RONCALIO"/>
        <s v="LANCHONETE PASTELAO LTDA"/>
        <s v="NOVO SUPERMERCADO LTDA"/>
        <s v="ROSA FERREIRA CARDOSO ME"/>
        <s v="SANDRO RIBEIRO TEODORO"/>
        <s v="RONALDO BERTI"/>
        <s v="MARCIO GARCIA DOS SANTOS"/>
        <s v="IRMAS PAES LTDA"/>
        <s v="BITE AUTO PECAS LTDA"/>
        <s v="DANIELA JOB JOAO CANDIDO"/>
        <s v="MERCADO CONGONHAS LTDA"/>
        <s v="ANA PAULA VIEIRA FERNANDES"/>
        <s v="BRAYAN ADANS DOMICIANO ME"/>
        <s v="JOSIANA BARDINI DE BIASI ME"/>
        <s v="ANDRE CARGNIN MOTA"/>
        <s v="PAULO SERGIO RODRIGUES"/>
        <s v="HOTEL LAGUNA PRAIA LTDA"/>
        <s v="WALDIR CARDOSO DUARTE"/>
        <s v="MINIMERCADO MAPE LTDA"/>
        <s v="FABIANO OURIQUES FIRMINIO"/>
        <s v="RENAN SCARDUELI BRESSAN"/>
        <s v="LAURECI MARIA BRESSAN E CIA LTDA"/>
        <s v="GUILHERME MENDONCA GUARESI"/>
        <s v="ELISANDRA SIMONE CELSO VARELA"/>
        <s v="MARA LUCIA GOMES NUNES"/>
        <s v="TEREZA DE SOUZA"/>
        <s v="INDUPROL PRODUTOS QUIMICOS LTDA"/>
        <s v="BRUNA GOULART ROZENG ME"/>
        <s v="MAX BRILHO COM DE PROD DE LIMPEZA LTDA"/>
        <s v="S E S SUPERMERCADOS LTDA"/>
        <s v="F7 ALIMENTOS LTDA"/>
        <s v="LUIZ ANTONIO DOS SANTOS OLIVEIRA"/>
        <s v="DIFAL DISTRIBUIDORA LTDA"/>
        <s v="MARIA HELENA DA SILVA PASSOS"/>
        <s v="ZORAIDE GOULART EIRELI"/>
        <s v="FLORICULTURA CRIS FLORES LTDA"/>
        <s v="JMM COMERCIO DE GEN ALIMENTICIOS LTDA"/>
        <s v="EVILAZIO DOZOL MOREIRA"/>
        <s v="MARIA ELOA CRUZ DE AVILA EIRELI"/>
        <s v="MERCADO BRAVA LTDA"/>
        <s v="FABIO FIGUEIREDO SILVEIRA PADARIA"/>
        <s v="PATRICK AMERICO JORGE"/>
        <s v="TATIANA KOCK"/>
        <s v="WANESSA AURELIO DE OLIVEIRA"/>
        <s v="RICLEI INDUSTRIA QUIMICA LTDA"/>
        <s v="PEDRO PAULO ORIGE FRANCISCO"/>
        <s v="JEFFERSON SILVA DE OLIVEIRA"/>
        <s v="REDE POUCO PRECO LTDA"/>
        <s v="MANOEL BERNARDINO VIEIRA NETO"/>
        <s v="PATRICK ROECKER"/>
        <s v="MERCADO SORATO LTDA"/>
        <s v="PATRICIA DANDOLINI RIBEIRO"/>
        <s v="VIEIRA COMERCIO DE ALIMENTOS LTDA"/>
        <s v="ALAN ANTUNES DA SILVA"/>
        <s v="MINIMERCADO MAR GROSSO LTDA"/>
        <s v="SUPERUZZO LTDA"/>
        <s v="GONCALVES CAFE ME LTDA"/>
        <s v="PADARIA DELICIAS DO PARQUE LTDA"/>
        <s v="ARLEI DE SOUZA STAPASSOLI"/>
        <s v="PAES EMBALAGENS LTDA"/>
        <s v="RPP COMERCIO DE ALIMENTOS LTDA"/>
        <s v="JOSE FERNANDES DA ROSA"/>
        <s v="DOUGLAS MACHADO MOREIRA"/>
        <s v="DENILSON M DE SOUZA"/>
        <s v="LIBIA SA JOAO"/>
        <s v="ROSINETE FRANCISCO ANTONIO BERNARDO"/>
        <s v="ALINE BITTENCOURT PEREIRA"/>
        <s v="VOVO MODERNA MERCADO GOURMET LTDA"/>
        <s v="COMERCIO DE ALIMENTOS LOUISA PESCADOR LTDA"/>
        <s v="KAZARY CASAS DE LANCHES LTDA"/>
        <s v="RAFAEL MACIEL RODRIGUES"/>
        <s v="PONTO DAS FESTAS E EMBALAGENS LTDA"/>
        <s v="PADARIA DA GUARDA M E LTDA"/>
        <s v="ROSICLEIA BARBOSA FERNANDES PEREIRA"/>
        <s v="CARLA MARCELINO FRANCISCO DE MEDEIROS"/>
        <s v="FABIO ISIDORO MEDEIROS"/>
        <s v="PANIFICADORA ECONOLAR CALCADAO LTDA"/>
        <s v="SUPERMERCADO ECONOMICO PESCARIA BRAVA LTDA"/>
        <s v="REGINALDO PORTO FELISBERTO"/>
        <s v="MERCADO BH COMERCIO DE MERCADORIAS LTDA"/>
        <s v="GISLAINE OLIVEIRA AMERICO"/>
        <s v="SERGIO FORTUNATO RODRIGUES"/>
        <s v="TEREZINHA DE SOUZA ANTUNES"/>
        <s v="SABOR E ICE LTDA"/>
        <s v="STEFANI ZEFERINO RAMOS LTDA"/>
        <s v="MERCADO AER LTDA"/>
        <s v="DONNA FLOR FLORICULTURA LTDA"/>
        <s v="JORGE LUIZ NUNES"/>
        <s v="ADRIANA DA SILVA ARAUJO"/>
        <s v="DENISE CASTRO DUARTE FUCHTER"/>
        <s v="PANIFICIO CANTINHO DOS PAES LTDA"/>
        <s v="ATRIO HOTEIS S.A."/>
        <s v="JR MERCADO LTDA"/>
        <s v="AIRTON DIAS MENDES"/>
        <s v="TATU FILMES LTDA"/>
        <s v="RPP MEGALOJA LTDA"/>
        <s v="MATHEUS MENDES TOME"/>
        <s v="MCM ALIMENTOS LTDA"/>
        <s v="ATACADO SUPER LTDA"/>
        <s v="ANDREIA PRUDENTE DE OLIVEIRA"/>
        <s v="PADARIA E CONFEITARIA ESQUINA LTDA"/>
        <s v="MERCADO E ACOUGUE DO POVO LTDA"/>
        <s v="PANIFICIO HUMAITA ZAPELINI LTDA"/>
        <s v="MERCADO AER LAGUNA LTDA"/>
        <s v="PATRICIA SILVA VIEIRA"/>
        <s v="REPRESENTACOES FAUST LTDA"/>
        <s v="LUCKTENBERG E BUSS COMERCIO DE ALIMENTOS LTDA"/>
        <s v="IRIAN VARGAS RIBEIRO"/>
        <s v="ELIZANGELA MARCOS DA SILVA"/>
        <s v="SUPERMERCADO PB ECONOMICO LTDA"/>
        <s v="FERNANDA SILVA BENTO"/>
        <s v="RIBEIRO E GASPAR COMERCIO DE ALIMENTOS LTDA"/>
        <s v="MERCADO A E R BOM PASTOR LTDA"/>
        <s v="PANIFICADORAS PONTO DOS PAES LTDA"/>
        <s v="GARDEN CENTER LTDA"/>
        <s v="O CESTAO LTDA"/>
        <s v="BUSS E LUCKTENBERG COMERCIO DE ALIMENTOS LTDA"/>
        <s v="JONAS GOULART FERNANDES LTDA"/>
        <s v="ANDREA DA SILVA VARGAS LTDA"/>
        <s v="JADANI SUPERMERCADO LTDA"/>
        <s v="ISMAEL NASSER RABAH"/>
        <s v="MERCADO BH VILA VITORIA LTDA"/>
        <s v="SDB COMERCIAL LTDA"/>
        <s v="ELISANDRA RODRIGUES VALGAS LTDA"/>
        <s v="PADARIA PAES PARAISO LTDA"/>
        <s v="DOCELANDIA DISTRIBUIDORA E COMERCIO DE DOCES LTDA"/>
        <s v="KAROLINA BRAGA MOTA"/>
        <s v="VALE AZUL LTDA"/>
        <s v="RUDIMAR FREITAS"/>
        <s v="RUDNEI GONCALVES XAVIER"/>
        <s v="MERCADO ALESSIO LTDA"/>
        <s v="JANE LUCIA CORREA ME"/>
        <s v="MERCEARIA COMIM"/>
        <s v="MERCADO PICKLER LTDA"/>
        <s v="PANIFICADORA E MERCEARIA NOSSA SRA SALETE LTDA"/>
        <s v="MERCEARIA E LANCHONETE JORDANA LTDA"/>
        <s v="MERCADO ZANIVAN LTDA"/>
        <s v="SILVANA MARCON COMERCIO EIRELI"/>
        <s v="PANIFICADORA TAIS LTDA"/>
        <s v="MARISSOL DURANTE"/>
        <s v="PADARIA E CONFEITARIA CLAUDINO LTDA"/>
        <s v="MMF LANCHES LTDA"/>
        <s v="PEDRO DA SILVA CLARISSAS MERCEARIA"/>
        <s v="MERCEARIA CASTELO E ESTUDIO A 3 FOTOS LTDA"/>
        <s v="FEPANI PAES E DOCES LTDA"/>
        <s v="NEIA PANIFICADORA LTDA"/>
        <s v="PLANETA CAFE"/>
        <s v="SINARA PRUDENCIO SILVESTRE JANUARIO"/>
        <s v="CANTINHO DA MASSA REST E PIZZARIA LTDA"/>
        <s v="JEFFERSON PACHECO RESENDE"/>
        <s v="PANIFICADORA CONF E MERCEARIA VILA RICA LTDA"/>
        <s v="JULIO CESAR LEMOS E CIA LTDA"/>
        <s v="COMERCIAL DE ALIMENTOS SCHUELTER LTDA"/>
        <s v="MERCEARIA MILANESE LTDA"/>
        <s v="COMERCIAL DE ALIMENTOS PAO QUENTE LTDA"/>
        <s v="MINIMERCADO PANTERA LTDA"/>
        <s v="RICARDO ALEXANDRE TIBINCOSKI ME"/>
        <s v="ALCEU RODRIGUES DE LIMA"/>
        <s v="REVISTARIA E TABACARIA FILHO E FILHA LTDA"/>
        <s v="SEVERINO ANTONIO DA SILVA"/>
        <s v="MERCADO ARAUJO ALIMENTOS EIRELI"/>
        <s v="GUETNER CALDO DE CANA E LANCHES LTDA"/>
        <s v="PADARIA E CONFEITARIA MARI LTDA"/>
        <s v="L I LANCHES LTDA"/>
        <s v="PADARIA RESTAURANTE E LANCH STA BARBARA LTDA"/>
        <s v="FABIANE BAESSO"/>
        <s v="RESTAURANTE E LANCHONETE OURO NEGRO LTDA"/>
        <s v="MARIA CAFETERIA LTDA"/>
        <s v="CASA DAS FLORES LTDA"/>
        <s v="OSEIAS COMEL"/>
        <s v="PANIFICADORA SONHO E SABOR EIRELI"/>
        <s v="CINTIA BONETTI WATERKEMPER"/>
        <s v="JHENIFFER FELIPPE PRA"/>
        <s v="EVANIR FIAMONCINI"/>
        <s v="PADARIA E CONFEITARIA KAMILY LTDA"/>
        <s v="SILVANA VIEIRA LUIZ"/>
        <s v="TEREZA FERNANDES DA SILVA"/>
        <s v="JF CHURROS LTDA"/>
        <s v="BLISS MOTEL LTDA"/>
        <s v="CAFFE AU LATTE LTDA"/>
        <s v="MERCADO SANTA TEREZINHA LTDA"/>
        <s v="DOCE DELI LTDA"/>
        <s v="ADILSON CESAR DOS PASSOS MERCEARIA"/>
        <s v="MARCOS CARDOSO NASCIMENTO"/>
        <s v="PADARIA E CONFEITARIA CAFE COM PAO LTDA"/>
        <s v="MACHADO E TREVISOL PADARIA E CONF LTDA"/>
        <s v="AGRODINO COMERCIO DE CARNES LTDA"/>
        <s v="ROSELI INACIO VIANA"/>
        <s v="IARA SALETE DE SOUZA LEMOS"/>
        <s v="ITAMAR RAMPINELLI"/>
        <s v="PRO LAR ALIMENTOS EIRELI"/>
        <s v="CAMILA TIBINCOSKI SILVEIRA"/>
        <s v="BARBARA TACHINSKI GUEDIN MACHADO"/>
        <s v="FABRICIO BAESSO"/>
        <s v="WILLIAN LAZZARI RAMPINELLI"/>
        <s v="GIOVANA CANDIDO PADARIA E LANCHONETE"/>
        <s v="MARCIO HILDEBRANDO SILVANO"/>
        <s v="NATALY MONTEIRO"/>
        <s v="FRUTEIRA MACHADO LTDA"/>
        <s v="FRUTEIRA ELIZABETH EIRELI"/>
        <s v="SUPERMERCADO LUIZA LTDA"/>
        <s v="SUPERMERCADO FRATELLI LTDA"/>
        <s v="HORTIFRUTI ALDO E EMPORIO DOS GRAOS FONTANA LTDA"/>
        <s v="LUCIANA PEDRO MARTINS EIRELI"/>
        <s v="LARISSA ROCHA ELIAS RESTAURANTE"/>
        <s v="ANA LUCIA GOMES TOROSSI"/>
        <s v="PANIFICADORA N R G LTDA"/>
        <s v="SONIA RIBEIRO"/>
        <s v="JULIANO VENSON PESSI"/>
        <s v="INNOVE SUPR, HIGIENE, LIMP, INF E PAPELARIA EIRELI"/>
        <s v="NAZARIO E SANTOS PANIF E CONFEIT LTDA"/>
        <s v="JOSE ENIO ZANETTE ANA"/>
        <s v="OSVALDO DE SOUZA"/>
        <s v="MERCADO COSTA SANTOS EIRELI"/>
        <s v="SCHIRLEI FABIANA GONCALVES PADILHA LTDA"/>
        <s v="MERCADO STEINER LTDA"/>
        <s v="MERCADO PIOVEZAN LTDA"/>
        <s v="ANAFLOR FLORICULTURA EIRELI"/>
        <s v="MAXINE YSMA"/>
        <s v="HENRIQUE TACHINSKI ARRUBES"/>
        <s v="MERCADO LIGOSKI LTDA"/>
        <s v="CARINE MATOS CASAGRANDE CAVALER"/>
        <s v="C E K PAPELARIA LTDA"/>
        <s v="LES FLORICULTURA LTDA"/>
        <s v="ANDREIA MARTINS FERNANDES"/>
        <s v="VALDECIR ANTONIO BORTOLATTO"/>
        <s v="DANIEL DA SILVA COLONETTI"/>
        <s v="ALBERTINA MACHADO MOTA"/>
        <s v="KELLY CARLOS RICARDO"/>
        <s v="AGRO SAO LUIZ LTDA"/>
        <s v="MERCADO JARDIM ELIZABETH LTDA"/>
        <s v="PADARIA E CONFEITARIA SAO LUIZ LTDA"/>
        <s v="VALQUIRIA PAZ ANDRADE"/>
        <s v="MERCADO ORVEA LTDA"/>
        <s v="MERCADO PRECO BOM LTDA"/>
        <s v="MERCADO RECANTO LTDA"/>
        <s v="SANAI SILVEIRA SCHAUKOSKI"/>
        <s v="MAGIC FESTAS COM DE BALAS E DOCES LTDA"/>
        <s v="VICENTE MARANGONI JUNIOR"/>
        <s v="CARLOS EDUARDO MAXIMIANO DA SILVA"/>
        <s v="PERSA CAFETERIA LTDA"/>
        <s v="CARDOSO PADARIA E CONFEITARIA LTDA"/>
        <s v="DOUGLAS FERREIRA DOS REIS"/>
        <s v="ICAFRIOS COMERCIO DE CARNES LTDA"/>
        <s v="MERCEARIA E LANCHONETE NOVA YORK LTDA"/>
        <s v="NANY FESTAS LTDA"/>
        <s v="FESTA PRATICA LTDA"/>
        <s v="DANIELA TEIXEIRA BURIGO CARDO"/>
        <s v="JOSIELE DANIELE CAPSTRANO DE SOUZA"/>
        <s v="GUGLIELMI TREVISOL MERCADO E DISTRIBUIDORA LTDA"/>
        <s v="MATEUS COMERCIO DE BEBIDAS E ALIMENTOS LTDA"/>
        <s v="MERCADO LAUREANO LTDA"/>
        <s v="NOVAK E NOVAK ALIMENTOS LTDA."/>
        <s v="ALOISIO FERNANDES"/>
        <s v="PANIFICADORA FERNANDES LTDA"/>
        <s v="JESSICA GALDINO DA SILVA"/>
        <s v="MERCADO LOCAL Z LTDA"/>
        <s v="FERNANDO RODOVANSKI MARTINHO"/>
        <s v="DEBORA DA ROSA PINHEIRO"/>
        <s v="CASA DOS FRIOS COMERCIO DE FRIOS LTDA"/>
        <s v="DLA PANIFICADORA LTDA"/>
        <s v="SUPERMERCADO 3 IRMAOS LTDA"/>
        <s v="CHICO BEER PIZZARIA LTDA"/>
        <s v="MERCADO RENASCER LTDA"/>
        <s v="IAGO PAES E DOCES LTDA"/>
        <s v="H/S ALIMENTOS LTDA"/>
        <s v="MERCADO AER GRAVATAL LTDA"/>
        <s v="RBA MERCEARIA E PADARIA LTDA"/>
        <s v="PADARIA DOCE NACOES LTDA"/>
        <s v="BIGPAO PADARIA E CONFEITARIA LTDA"/>
        <s v="BOAROLI SUPERMERCADO LTDA"/>
        <s v="BRUNA STOLK MARIOT"/>
        <s v="A&amp;G COMERCIO DE ALIMENTOS E BEBIDAS LTDA"/>
        <s v="OK INN HOTEL 02 LTDA"/>
        <s v="MARY PADARIA E CONFEITARIA LTDA"/>
        <s v="MLR COMERCIO DE FRUTAS LTDA"/>
        <s v="52.647.343 GERMI JOSE MOGOLLON ESPINOZA"/>
        <s v="DOS ELIAS PIZZARIA LTDA"/>
        <s v="ALESSANDRA DA SILVA"/>
        <s v="ONGARATTO DOCES E SALGADOS LTDA"/>
        <s v="MARCIMIANO ROSA"/>
        <s v="POLA AGROPECUARIA E FERRAGENS LTDA"/>
        <s v="FONTE LTDA"/>
        <s v="36.821.582 ELISSANDRA TEREZINHA PATRICIO CUNHA"/>
        <s v="BELLA PANY PADARIA E CONFEITARIA LTDA"/>
        <s v="LEANDRO VIEIRA VIANA"/>
        <s v="B2 SHOP LTDA"/>
        <s v="LUANA OLIVEIRA RIZZI"/>
        <s v="PADARIA MANIA PAES E DOCES LTDA"/>
        <s v="GVEF MERCADO RECH LTDA"/>
        <s v="PALOMA ALVES RODRIGUES"/>
        <s v="FELIPE FARIAS TAVARES"/>
        <s v="MERCADO DA DEIA LTDA"/>
        <s v="JP DISTRIBUIDORA E COMERCIO DE PRODUTOS LTDA"/>
        <s v="SABRINA DE SOUZA JACQUES"/>
        <s v="AFK CENTRO DE VENDAS DE PRODUTOS DE LIMPEZA E SERVICOS LTDA"/>
        <s v="DAYANA ROQUE DE SOUZA"/>
        <s v="MERCADO CARVOEIRO LTDA"/>
        <s v="QUITUTES PAES E DOCES PADARIA E MERCEARIA LTDA"/>
        <s v="BAR E RESTAURANTE TIO JOAO LTDA"/>
        <s v="CHURRASCARIA E LANCH ESPETO DE OURO LTDA"/>
        <s v="CHURRASCARIA APOLO XVI LTDA"/>
        <s v="GORBY LANCHES LTDA"/>
        <s v="LUCAS ROSSO E CIA LTDA"/>
        <s v="JOVIAL COMBUSTIVEL TRANSPORTE LTDA"/>
        <s v="BORGES E BORGES LOJA DE CONVENIENCIAS LTDA"/>
        <s v="BARP E CIA LTDA"/>
        <s v="ABASTECEDORA AVENIDA DE COMBUSTIVEL LTDA"/>
        <s v="AUTO POSTO HG LTDA"/>
        <s v="PELLEGRIN E CIA LTDA"/>
        <s v="RESTAURANTE LE BON GOURMET LTDA"/>
        <s v="RESTAURANTE ANDRADE LTDA"/>
        <s v="DE NONI COM DE COMBUSTIVEIS LTDA"/>
        <s v="AUTO POSTO NOVA ENERGIA LTDA"/>
        <s v="NET 4 FUN LAN HOUSE EIRELI"/>
        <s v="DE BOM COM DE REFEICOES COLETIVAS LTDA"/>
        <s v="LUCILIA VIEIRA PEREIRA"/>
        <s v="AUTO POSTO SANTOS DUMONT LTDA"/>
        <s v="DROGARIA E FARMACIA NOVA PROSPERA LTDA"/>
        <s v="POSTO IMOLA LTDA"/>
        <s v="AUTO POSTO ANEL VIARIO EIRELI"/>
        <s v="AUTO POSTO CROCETTA LTDA"/>
        <s v="MG COMERCIO DE COMBUSTIVEIS LTDA"/>
        <s v="SOCIEDADE ABASTECEDORA SANTA BARBARA LTDA"/>
        <s v="RESTAURANTE E LANCHONETE SOUZA LTDA"/>
        <s v="POSTO COCAL DO SUL LTDA"/>
        <s v="KARINA MACARINI DAROLT E CIA LTDA"/>
        <s v="AUTO POSTO PINHEIRO LTDA"/>
        <s v="AROLDO ALBERTON SOBRINHO"/>
        <s v="ROVERS PIZZARIA LTDA"/>
        <s v="AUTO POSTO ROSSO LTDA"/>
        <s v="COMERCIO DE COMBUSTIVEIS PINHEIRAO LTDA"/>
        <s v="NOVAK COM VAREJISTA DE COMBUSTIVEIS EIRELI"/>
        <s v="UNIVERSO DO VINHO COM E IMPORTACAO EIRELI"/>
        <s v="SBB COMERCIO DE COMBUSTIVEIS LTDA"/>
        <s v="SANTOS COMERCIO DE COMB E LUBRI LTDA"/>
        <s v="LINO E SILVA COM E BALAS E CHOC LTDA"/>
        <s v="CL COMERCIO DE COM E LUBRIFICANTES LTDA"/>
        <s v="COMERCIAL FESCOPAN LTDA"/>
        <s v="LOJA DE CONVENIENCIA E SERVICOS OLIVIA LTDA"/>
        <s v="COML DE COMBUSTIVEIS ROSSO LTDA"/>
        <s v="COMERCIO DE COMBUSTIVEIS J E J ROSSO LTDA"/>
        <s v="LANCHONETE E RESTAURANTE TIO TONI LTDA"/>
        <s v="MERCADO CORTE LTDA"/>
        <s v="LRC COMERCIO DE COMBUSTIVEL LTDA"/>
        <s v="GATO QUE RI LTDA"/>
        <s v="AUTO POSTO PEDREIRAS LTDA"/>
        <s v="AUTO POSTO DARIO LTDA"/>
        <s v="AUTO POSTO ZANZI LTDA"/>
        <s v="AUTO POSTO RINCAO LTDA"/>
        <s v="LETICIA AMBONI PIZONI ME"/>
        <s v="OASIS COM DE PROD TERAPEUTICOS LTDA"/>
        <s v="FARMACIA E DROGARIA N SRA DE LOURDES LTDA"/>
        <s v="FARMACIA TAUFEMBACH LTDA"/>
        <s v="LETICIA E BEATRIZ LANCH E RESTAURANTE LTDA"/>
        <s v="COMERCIAL DE COMBUSTIVEIS GOULART LTDA"/>
        <s v="CARDOSO COM DE COMBUSTIVEIS E LUB LTDA"/>
        <s v="NOVA OPCAO COM DE VARIEDADES LTDA"/>
        <s v="POSTO SERAFIN LTDA"/>
        <s v="LIVRARIA DOMEK EIRELI"/>
        <s v="DROGARIA VOLTA GRANDE LTDA"/>
        <s v="DE NONI COMERCIO DE COMBUSTIVEIS LTDA"/>
        <s v="RETAURANTE XORORO LTDA"/>
        <s v="AUTO POSTO CIRIMBELLI LTDA"/>
        <s v="F G FRATELLI COML DE COMBUSTIVEIS LTDA"/>
        <s v="MARLENE MOTA DOS SANTOS"/>
        <s v="NUMAR COMERCIO DE COMBUSTIVEIS LTDA"/>
        <s v="EVA JOAQUIM SATURNO"/>
        <s v="ROSSO E ROSSO COM DE COMBUSTIVEIS LTDA"/>
        <s v="AUTO POSTO LINHA ANTA LTDA"/>
        <s v="SAN PIETRO COM DE COMB E LUBRIF LTDA"/>
        <s v="CACAU CONVENIENCIA LANCHONETE EIRELI"/>
        <s v="POSTO ALBINO COM DE COMBUS E TRANS LTDA"/>
        <s v="AUTO POSTO GERMANIA LTDA"/>
        <s v="FLORIVA FLORICULTURA LTDA"/>
        <s v="DUNIS LTDA"/>
        <s v="DOM JORGE COMERCIO E TRANSPORTES LTDA"/>
        <s v="CHILE COM DE COMBUSTIVEIS E CONVE EIRELI"/>
        <s v="COMERCIAL BARCELOS LTDA"/>
        <s v="LLP COMERCIO DE COMBUSTIVEIS LTDA"/>
        <s v="MIRTTIZ GUGLIELMI BEZ FONTANA"/>
        <s v="RONSANI CONVENIENCIAS EIRELI"/>
        <s v="HERMESON GERALDO DA SILVA"/>
        <s v="COMERCIO DE COMBUSTIVEIS SAO PEDRO EIRELI"/>
        <s v="GOULART COMERCIO DE COMBUSTIVEIS LTDA"/>
        <s v="CALDO DE CANA PONTO CERTO LTDA"/>
        <s v="BARRIMEL COMERCIO DE ALIMENTOS EIRELI"/>
        <s v="AVILA SUPLEMENTOS ALIMENTICIOS LTDA"/>
        <s v="SERAFIM COMBUSTIVEIS LTDA"/>
        <s v="AUTO POSTO SPILLERE LTDA"/>
        <s v="CAFETERIA TOSCANA LTDA"/>
        <s v="MARCELO PHILIPPI SMANIA"/>
        <s v="POSTO PETROBRASIL LTDA"/>
        <s v="GILMAR JORGE BOAROLI"/>
        <s v="FARMACIA BEM FARMA LTDA"/>
        <s v="TEMPERO CASEIRO GOURMET RESTAURANTE EIRELI"/>
        <s v="HEALTH LANCHONETE E RESTAURANTE LTDA"/>
        <s v="ALCINO ZANATTA COM DE FERRAGENS LTDA"/>
        <s v="AUTO POSTO DE COMBUSTIVEIS ARGENTINA EIRELI"/>
        <s v="PACHECO E CHEIROLT CONVENIENCIA LTDA"/>
        <s v="POP AUTO POSTO COM DE COMBUSTIVEIS LTDA"/>
        <s v="ATRIO HOTEIS S A"/>
        <s v="CAFETERIA E LANCHONETE DOCE GOSTO EIRELI"/>
        <s v="ROTA SUL COM DE COMBUST E LUBRIF LTDA"/>
        <s v="WC POSTOS LTDA"/>
        <s v="DOCES DA KA LTDA"/>
        <s v="SUELEN COM DE BALAS E CHOCOLATES LTDA"/>
        <s v="REGSUL MODAS EIRELI"/>
        <s v="REGSUL CRICIUMA MODAS E CONFECCOES EIRELI"/>
        <s v="COMERCIO DE ROUPAS REGSUL EIRELI"/>
        <s v="FANTASIA LULU COMERCIO DE PRESENTES LTDA"/>
        <s v="AUTO POSTO RIVIERA LTDA"/>
        <s v="STORE POINT BEM AMIGOS CONVENIENCIA LTDA"/>
        <s v="ROTA LITORAL COM DE COMBUSTIVEIS LTDA"/>
        <s v="TRI HOTEL CAXIAS EIRELI"/>
        <s v="FVV FONDUES E GELATOS CRICIUMA LTDA"/>
        <s v="SDA COM DE COMBUSTIVEIS E LUBRIFIC LTDA"/>
        <s v="MONGE BEER LTDA"/>
        <s v="AUTO POSTO FORQUILHINHA LTDA"/>
        <s v="APPETITO RESTAURANTE LTDA"/>
        <s v="RESTAURANTE DONA EVA LTDA"/>
        <s v="SELMA MARIA MARTINS NEGRO LTDA"/>
        <s v="CHOPERIA E RESTAURANTE DEIVID ZANETTE LTDA"/>
        <s v="LA SORELLA CAFETERIA LTDA"/>
        <s v="ENELI GAVA BOAROLI"/>
        <s v="JENIFFER CLAUDINO BORGES"/>
        <s v="MAKLANE RESTAURANTE E LANCHONETE LTDA"/>
        <s v="GRAFFITE COMERCIO E DISTRIBUICAO LTDA"/>
        <s v="GARAGEM CAFE LTDA"/>
        <s v="MARIA EMILIA MOREIRA WESSLER PHILIPPI"/>
        <s v="TOP VARIEDADES LTDA"/>
        <s v="PLAY CONVENIENCIA LTDA"/>
        <s v="VALE REDE DE POSTOS LTDA"/>
        <s v="VALDIRENE TOROSSI FERMO"/>
        <s v="LARISSA PEREIRA TELES"/>
        <s v="N I LANCHES LTDA"/>
        <s v="POSTO FILHOS DDO REI LTDA"/>
        <s v="LETE S CAFETERIA E LANCHONETE LTDA"/>
        <s v="WILLIAM CHARLES BAPTISTA"/>
        <s v="CASA DE REPOUSO CORACAO DE JESUS LTDA"/>
        <s v="JEAN MAGALHES JUNIOR"/>
        <s v="ELI SABIA ESTACAO E COMPLEXO DE ESPORTES"/>
        <s v="RESTAURANTE NOSSO ESTILO E PORTELLA LTDA"/>
        <s v="ANA PAULA CRESCENCIO PELEGRIM FERNANDES 04126308938"/>
        <s v="ROSSO E CASAGRANDE COMERCIO DE COMBUSTIVEIS LTDA"/>
        <s v="TUPAN BEBIDAS LTDA"/>
        <s v="GOES E FILHOS MERCADO LTDA"/>
        <s v="POSTO SELINGER LTDA"/>
        <s v="ADOCERIA CAFETERIA LTDA"/>
        <s v="G E S RESTAURANTE LTDA"/>
        <s v="ROMA ATACADO E VAREJO LTDA"/>
        <s v="TACIANI CARLA DE COSTA ROCHA TORQUATO"/>
        <s v="MY MART MERCADO AUTONOMO LTDA"/>
        <s v="KJN COMERCIO DE ALIMENTOS LTDA"/>
        <s v="DAYCIMOLINFARMA FARMACIA LTDA"/>
        <s v="RAFAEL FELIX DA CRUZ"/>
        <s v="CANTINA LEME LTDA"/>
        <s v="MHS COMERCIO DE COMBUSTIVEIS LTDA"/>
        <s v="PAIOL DAS FLORES COMERCIO DE FLORES E DECORACOES LTDA"/>
        <s v="REGSUL MODAS LTDA"/>
        <s v="CARVALHO COMERCIO DE COMBUSTIVEL LTDA"/>
        <s v="JOAO MARCOS GUIZZO POSSAMAI"/>
        <s v="MARISA PREIS GIFTS LTDA"/>
        <s v="PECCATI DI GOLA LTDA"/>
        <s v="VIA MAIS REDE DE POSTOS S.A."/>
        <s v="REDE DE POSTOS BARP LTDA"/>
        <s v="AILTON BORBA LTDA"/>
        <s v="PRISCILA JULIANA BERNARDO DA SILVA"/>
        <s v="TUPAN LICORES E DESTILADOS LTDA"/>
        <s v="ALIBA IMPORT LTDA"/>
        <s v="TRI HOTEL CAXIAS LTDA"/>
        <s v="V L I COMERCIO DE PRODUTOS ELETRONICOS LTDA"/>
        <s v="RESTAURANTE DO PESADO LTDA"/>
        <s v="CARLOS ALBERTO DE ALMEIDA COLARES"/>
        <s v="OLIVEIRA RIBEIRO LTDA"/>
        <s v="CLAUDIA SANTANA"/>
        <s v="VICENTE DA SILVA MEDEIROS"/>
        <s v="EDUARDO BENINCA FREITAS"/>
        <s v="PADARIA E CONFEITARIA BENDITO DOCE LTDA"/>
        <s v="CONDOMAIS MERCADO AUTONOMOLTDA"/>
        <s v="CARVOEIRO MANIA CONVENIENCIA LTDA"/>
        <s v="MIX COMERCIO DE COSMETICOS LTDA"/>
        <s v="RESTAURANTE TRAPEZIO LTDA"/>
        <s v="APOTHEKE COMERCIO DE MEDICAMENTOS LTDA"/>
        <s v="FABIANO DA SOLER COMERCIO DE ALIMENTOS LTDA"/>
        <s v="JCB RESTAURANTE E LANCHONETE LTDA"/>
        <s v="GABRIELA CAMPOS COMERCIO DE ALIMENTOS LTDA"/>
        <s v="SHOWROOM DOCES E CAFETERIA LTDA"/>
        <s v="ORGANIZACAO RELIGIOSA IRMAS SERVAS ADORADORAS DA MISERICORDI"/>
        <s v="FELISBINO COMERCIO DE ARTIGOS DE CONVENIENCIA LTDA"/>
        <s v="STOP LOJA DE CONVENIENCIA LTDA"/>
        <s v="POSTO VIA SUL RB LTDA"/>
        <s v="ISAURO KIRCHMER"/>
        <s v="MERCADO DE LUCCA LTDA"/>
        <s v="MERCADO SAO BENTO LTDA"/>
        <s v="VERA LUCIA PERUCHI CASA GRANDE"/>
        <s v="MERCEARIA CARAVAGGIO LTDA"/>
        <s v="KRIKAO BAR E LANCHONETE LTDA"/>
        <s v="LANCHONETE ARIELA LTDA"/>
        <s v="LANCHONETE SAN MARINO LTDA"/>
        <s v="LEDEBRUM COMERCIO DE ALIMENTOS LTDA"/>
        <s v="JAIME NICOLAU FUCHIER"/>
        <s v="D N G PANIFICADORA LTDA"/>
        <s v="A O S PANIFICACAO LTDA"/>
        <s v="MARLIZE SOMARA MARCOLINO"/>
        <s v="MERCADO MIGUEL LTDA"/>
        <s v="MERCADO VO BRANCO LTDA"/>
        <s v="ANTUNES E SCARDUELLI LTDA"/>
        <s v="PAO QUENTE PAES E DOCES LTDA"/>
        <s v="LIVRARIA COLONIAL LTDA ME"/>
        <s v="AM PANIFICADORA LTDA"/>
        <s v="BONGIOLO TRANSPORTES E CONVENIENCIA LTDA"/>
        <s v="AUTO POSTO FORMULA UM LTDA"/>
        <s v="EDSON BORDINI DA SILVA ME"/>
        <s v="SILVA E LEMOS SILVA LTDA"/>
        <s v="JOSE LUIZ RODRIGUES E CIA LTDA"/>
        <s v="MERCEARIA PEPE LTDA"/>
        <s v="SANTA LUZIA COM DE FRUTAS E VERDURA LTDA"/>
        <s v="NEREU DE SOUZA RESTAURANTE"/>
        <s v="PANIFICADORA E RESTAURANTE DOCE SABOR LTDA"/>
        <s v="LANCHONETE CRICENTER LTDA"/>
        <s v="ISAURA DA CUNHA MERCEARIA"/>
        <s v="CANTINA UNIVERSIDADE LTDA"/>
        <s v="ADEMIR LUIZ"/>
        <s v="VALDENIR PERICO"/>
        <s v="IDIMAR RODRIGUES MADALENA ME"/>
        <s v="MERCEARIA SILVEIRA SANTOS LTDA"/>
        <s v="LUCIA MARIA INNOCENTI LIMA"/>
        <s v="SILVA E LEMOS DA SILVA LTDA"/>
        <s v="BORMON HOTEL EIRELI"/>
        <s v="RESTAURANTE ITALIA LTDA"/>
        <s v="POSTO ANALISE LTDA"/>
        <s v="FARMACIA GORINI LTDA"/>
        <s v="FATIMA MACHADO PAGNAN E CIA LTDA"/>
        <s v="MERCADO PAVAN LTDA"/>
        <s v="MARCELO GOMES VARIEDADES"/>
        <s v="MERCADO GM ROCHI LTDA"/>
        <s v="TALISMA PRESTADORA DE SERVICOS LTDA"/>
        <s v="MERCADO E LANCHONETE FERRUGEM LTDA"/>
        <s v="PANIFICADORA ARIATTI E RUZZA LTDA"/>
        <s v="MACOBEL AGROP E MAT DE CONSTRUCAO LTDA"/>
        <s v="RENATO PAVAN SALVARO"/>
        <s v="MERCADO SCARMAGNANI LTDA"/>
        <s v="MERCEARIA E LANCH SOUZA E ROCHA LTDA"/>
        <s v="SIRLEI GOULART MARQUES"/>
        <s v="PANIFICADORA CONF E MERCEARIA TEKA LTDA"/>
        <s v="VENEZA MAGAZINE LTDA"/>
        <s v="AUTO POSTO MONDARDO LTDA"/>
        <s v="FARMACIA DUMINELLI E GORINI LTDA"/>
        <s v="FJL COMERCIO E DISTRIBUIDORA LTDA"/>
        <s v="VALDECIR MANLIO MARIANI ME"/>
        <s v="AROLDO FRIGO"/>
        <s v="EDNA MACHADO COMERCIO DE ALIMENTOS LTDA"/>
        <s v="PADARIA TREVISO LTDA"/>
        <s v="RIO JORDAO COM DE COMBUSTIVEIS LTDA"/>
        <s v="FABIANO DOS SANTOS NAZARIO"/>
        <s v="MERCEARIA LA GONDOLA LTDA"/>
        <s v="MC COM DE MATERIAL DE LIMPEZA E SEGURANCA LTDA"/>
        <s v="ANTONIO ROCHA TORQUATO ME"/>
        <s v="GHELLERE E GHELLERE PIZZARIA E GALETERIA"/>
        <s v="DANIEL MENDES MARTINS"/>
        <s v="DUNIS COMERCIO DE ALIMENTOS LTDA"/>
        <s v="PADARIA SANTA AUGUSTA LTDA"/>
        <s v="MARCIO OSVALDIR DE SOUZA ME"/>
        <s v="MAIS CANTINA ALIMENTOS EIRELI"/>
        <s v="LUIZ ANTONIO COVRE FELISBINO"/>
        <s v="FRANCIELLE DUARTE RAMOS BEHENCK"/>
        <s v="COM DE COMB FONTANELLA E BALDESSAR LTDA"/>
        <s v="MARIA RODRIGUES DE LIMA DA SILVA"/>
        <s v="GHEPO GELATERIA E CAFETERIA LTDA"/>
        <s v="CISSIPAN PADARIA E CONFEITARIA LTDA"/>
        <s v="CARDOSO SANTANA E RESZKA LTDA"/>
        <s v="CANTINHO DA GULA EIRELI"/>
        <s v="MERCADO GUIDOLIN EIRELI"/>
        <s v="GIANCARLO BITTENCOURT TRAMONTIN"/>
        <s v="PERLA ALMEIDA DE ABREU NERIS"/>
        <s v="MARCIA JULIANI"/>
        <s v="CONFEITARIA BELLA RIO LTDA"/>
        <s v="FRANCISCO MARCIO TARGINO BORGES"/>
        <s v="JOAO TERCILIO DOS SANTOS"/>
        <s v="RESTAURANTE E LANCHONETE POINT 37A LTDA"/>
        <s v="CRISTIANO DA SILVA BORGES"/>
        <s v="LUAN MATIAS BORGES"/>
        <s v="CLAUDECIR DELLA JUSTINA"/>
        <s v="PANIFICADORA LM BORTOLOTTO LTDA"/>
        <s v="BRASIL SHOPPER LTDA"/>
        <s v="ANDREIA PADARIA CONFEITARIA LTDA"/>
        <s v="ALINE MACHADO RAMOS"/>
        <s v="MARCIA DA SILVA"/>
        <s v="LUIZ BATISTA DE BEM FILHO"/>
        <s v="MARIA LUIZA DE SOUZA ALBERTON E CIA LTDA"/>
        <s v="FELIPE NAZARIO ALIEVE"/>
        <s v="IVAN MARTINHAGO FERREIRA"/>
        <s v="GILBERTO MACCARI"/>
        <s v="SILVANA FERNANDES BOUTIQUE DE FLORES LTDA"/>
        <s v="MAICON ZANELATO MASIEIRO EIRELI"/>
        <s v="CARINA MEDEIROS PATRICIO JIRARDI"/>
        <s v="LEONARDO MARTINELLO"/>
        <s v="SAMIRA MACIEL BROCCA"/>
        <s v="PADARIA HEIDEMANN LTDA"/>
        <s v="LAURO M F ANTUNES LTDA"/>
        <s v="MIRIAN TEREZINHA DA SILVA PEREIRA"/>
        <s v="FRUTEIRA E MERCEARIA RIO MAINA LTDA"/>
        <s v="MERCADO CAMELIA LTDA"/>
        <s v="LEONARDO DAGOSTINI LTDA"/>
        <s v="NALZIRA DE SOUZA"/>
        <s v="MERCEARIA TEREZA CRISTINA LTDA"/>
        <s v="HETE BARBOSA VIEIRA COMEL"/>
        <s v="LEIA COMEL"/>
        <s v="FRUTEIRA COLONIA NA CIDADE LTDA"/>
        <s v="NAZARIO E SILVA PANIFICADORA E CONF LTDA"/>
        <s v="GENIVALDO ALIXANDRINO"/>
        <s v="MERCADO JARDIM UNIAO LTDA"/>
        <s v="ALA COMERCIO ATACADISTA LTDA"/>
        <s v="HOUSESTOCK MERCADO AUTONOMO LTDA"/>
        <s v="VALDINEI MARCELO"/>
        <s v="SILMARA TESSMANN COAN"/>
        <s v="GIOVANI MANOEL AMARAL"/>
        <s v="LUCIRLEIA SILVEIRA"/>
        <s v="EMPORIO RINCAO LTDA"/>
        <s v="LANCHONETE ARNS LTDA"/>
        <s v="GUSTAVO SILVEIRA BERTELI"/>
        <s v="LIVRARIA LINI LTDA"/>
        <s v="PADARIA E CONFEITARIA SAO FRANCISCO LTDA."/>
        <s v="PADARIA E CONFEITARIA MAGI PANY LTDA"/>
        <s v="ROSILEI DA ROSA RIBEIRO"/>
        <s v="BERTELI FELIPETTO E ZAMPRONIO LTDA"/>
        <s v="MP CONVENIENCIAS LTDA"/>
        <s v="SERAFIN CAFE LTDA"/>
        <s v="ANDREA BORBA DE MEDEIROS"/>
        <s v="NILSON POLICARPI"/>
        <s v="ROSANGELA FERNANDES GOULART"/>
        <s v="NOELI MARIA RANNO"/>
        <s v="PANIFICADORA CONFRARIA DO PAO LTDA"/>
        <s v="53.596.155 DANILO SERAFIM DELFINO"/>
        <s v="ALCIONE DA ROSA"/>
        <s v="MERCADO FLORENCIO LTDA."/>
        <s v="LUCAS DA ROSA DUARTE"/>
        <s v="MERCEARIA TRES MANAS LTDA"/>
        <s v="RAFFAS CONFEITARIA LTDA"/>
        <s v="MINA BRASIL RESTAURANTE LTDA"/>
        <s v="SUZANA SABINO AMERICO"/>
        <s v="TOQUE DE ARTE FLORICULTURA LTDA"/>
        <s v="MERCADO HEINZEN LTDA"/>
        <s v="MERCADO CATARINENSE LTDA"/>
        <s v="FIDENCIO E POSSAMAI PADARIA LTDA"/>
        <s v="60.532.240 VILMAR MARINHO MARCON"/>
        <s v="CAMILA MELLO MARTINHAGO FELTRIN"/>
        <s v="PADARIA BERNARDO LTDA"/>
        <s v="ABRAAO PRODUTOS PARA FESTAS LTDA"/>
        <s v="PEDRO PERRARO SOBRINHO"/>
        <s v="CELIO ANTUNES SARTOR LTDA"/>
        <s v="NATHALIA DA ROSA CREPALDI"/>
        <s v="JF FIGUEREDO MERCADO LTDA"/>
        <s v="LOJA DE BRINQUEDOS VENITE LTDA"/>
        <s v="DAC DOCES E FESTAS LTDA"/>
        <s v="ANGELA APARECIDA DE OLIVEIRA"/>
        <s v="BRUNA ALEXANDRE SALVADOR"/>
        <s v="CAROLINA SILVA AZEVEDO"/>
        <s v="JAQUELINE NICOLAU DA SILVA MACHADO"/>
        <s v="JESUPHIE MONPLAISIR"/>
        <s v="ZOLAIR JOANNA FERMINO"/>
        <s v="MERCADO PORTO COMERCIO DE ALIMENTOS LTDA"/>
        <s v="PADARIA E CONFEITARIA CHEFES DOS PAES LTDA"/>
        <s v="POLLINE ATELIE DE EMBALAGENS LTDA"/>
        <s v="CRUZ E BUENO LTDA"/>
        <s v="MERCEARIA BETEL LTDA"/>
        <s v="GRAVATAL HOTEIS TURISMO S A"/>
        <s v="WIANEI WILLEMANN ME"/>
        <s v="RICKEN LTDA"/>
        <s v="D BUSS E CIA LTDA"/>
        <s v="SUPERMERCADO SAO JORGE LTDA"/>
        <s v="PANIFICADORA KUERTEN LTDA"/>
        <s v="THOMAS WIGGERS"/>
        <s v="BAR E LANCHONETE SALVALAGIO LTDA"/>
        <s v="POSTO LEAO DO TREVO LTDA"/>
        <s v="PANIFICADORA NACK LTDA"/>
        <s v="FORTUNA MIX LTDA"/>
        <s v="ALBERTO FREDOLINO HEIDEMANN"/>
        <s v="SM SUPERMERCADO LTDA"/>
        <s v="MERCADO SANTO ERNESTO LTDA"/>
        <s v="MERCADO VANDRESEN LTDA"/>
        <s v="CIRO ARCENO LTDA"/>
        <s v="SUPERMERCADO RUSSEL LTDA"/>
        <s v="JOSE CARLOS STEINER E FILHO LTDA"/>
        <s v="PEDRO PAULO DA ROSA ME"/>
        <s v="MICHEL BUSSOLO ALBERTON"/>
        <s v="NEBLINA MOTEL LTDA"/>
        <s v="HELIO BLOEMER MEURER"/>
        <s v="VANIO SCHMOELLER"/>
        <s v="MC MERCADO DO CESAR LTDA"/>
        <s v="AUTO POSTO OENING LTDA"/>
        <s v="OLIVEIRA E WYPYCZYNSKI LTDA"/>
        <s v="SUPERMERCADO SQUIZATTO LTDA"/>
        <s v="CENTRO COMERCIAL HEIDEMANN LTDA"/>
        <s v="RESTAURANTE ALIANCA LTDA"/>
        <s v="GILBERTO GESSER"/>
        <s v="JEF SUPERMERCADO LTDA"/>
        <s v="ALBERTON COMERCIAL LTDA"/>
        <s v="BECKER PRODUTOS COLONIAIS E CONF LTDA"/>
        <s v="SUPERMERCADO REAL LTDA"/>
        <s v="PADARIA E CONFEITARIA VERONEZI LTDA"/>
        <s v="SIRLENE DA SILVA ME"/>
        <s v="FARMACIA JUNKES E MEURER LTDA"/>
        <s v="POSTO GRAO PARA LTDA"/>
        <s v="RODRIGO BATISTA COELHO ME"/>
        <s v="JANIR NORBERTO DA SILVA WERNCKE"/>
        <s v="LANCHONETE PINHEIRAL LTDA"/>
        <s v="GRAZI SUPERMERCADO LTDA"/>
        <s v="RESTAURANTE GALVAN E SOUZA LTDA"/>
        <s v="PANIFICADORA KAMILA LTDA"/>
        <s v="PANIFICADORA ANITAPOLIS LTDA"/>
        <s v="DOUGLAS DE MIRANDA ZOMER"/>
        <s v="ELIANA CACHOEIRA FURLAN E CIA LTDA"/>
        <s v="FURLAN E CEOLIN LTDA"/>
        <s v="EDIO DELLA GIUSTINA"/>
        <s v="MERCADO ASTE LTDA"/>
        <s v="CROCETA E ZANELATO LANCH E SORVE LTDA"/>
        <s v="EDSON KULKAMPS ME"/>
        <s v="PANIFICADORA E CONFEITARIA UNIAO LTDA"/>
        <s v="MARILENE WIGGERS"/>
        <s v="PANIFICIO E CONFEITARIA CORREA VIEIRA LTDA"/>
        <s v="REDE SAO MARCOS COM DE COMBUSTIVEIS LTDA"/>
        <s v="AJA COMBUSTIVEIS LTDA"/>
        <s v="LIKOS RESTAURANTE E PIZZARIA LTDA"/>
        <s v="OENNING E CIA LTDA"/>
        <s v="VALMIR JOSE KULKAMP"/>
        <s v="POSTO GRAVATA PREMIER LTDA"/>
        <s v="CLAUDIANA MACHADO RAMOS EIRELI"/>
        <s v="ADELMO SCHMITZ EPP"/>
        <s v="TECLA BECKER DELLA GIUSTINA"/>
        <s v="LUIZ CARLOS HOINASKI ME"/>
        <s v="DILNEI NACK ME"/>
        <s v="MEURER E MEURER SUPERMERCADO LTDA"/>
        <s v="AUTO POSTO GARCA LTDA"/>
        <s v="ALDO SUPERMERCADO LTDA"/>
        <s v="MARCIO DIOMARIO DA ROSA"/>
        <s v="PANIFICADORA ENCOSTAS DA SERRA LTDA"/>
        <s v="PANIFICADORA E CONFEITARIA RIO FORTUNA"/>
        <s v="SILVONEI SALAZAR BERTO ME"/>
        <s v="J F SUPERMERCADO LTDA"/>
        <s v="VANDRESEN E HERMESMEYER LTDA"/>
        <s v="POSTO TUANE LTDA"/>
        <s v="COLEGIO EVOLUCAO LTDA"/>
        <s v="FABIANO VIEIRA CARVALHO"/>
        <s v="CENILDE APARECIDA VIEIRA PERIN VIGARINI"/>
        <s v="CASA DA PEDRA COMERCIO DE PEDRAS E LANCH"/>
        <s v="MARIALVA COMERCIO DE ALIMENTOS LTDA"/>
        <s v="EDUARDO HEINZEN EIRELI"/>
        <s v="WILLIAN VAN DE SAND EPP"/>
        <s v="UNIAO PAES LTDA"/>
        <s v="PANIFICADORA SAO LUDGERO LTDA"/>
        <s v="MINI MERCADO CORVO BRANCO LTDA"/>
        <s v="PANIFICADORA E CONFEITARIA PINHEIRAL LTDA"/>
        <s v="COM DE ALIM DOCES ROSINHA LTDA"/>
        <s v="CONFEITARIA E PANIFIC BOM JESUS LTDA"/>
        <s v="MERCADO CAROL EIRELI"/>
        <s v="JVETEC INFORMATICA EIRELI"/>
        <s v="MARCIO WIEMES"/>
        <s v="RR PANIFICADORA LTDA"/>
        <s v="NELSON BOEING"/>
        <s v="ROSELI MICHELS SCHLICKMANN"/>
        <s v="PANIFICIO E CONF CORREA E CORREA LTDA"/>
        <s v="IMM COM DE PRODUTO DE LIMPEZA LTDA"/>
        <s v="VANDERLI MONTEGUTTI GALVAO"/>
        <s v="PANIFICADORA SAO ROQUE LTDA"/>
        <s v="CRISTIANI MACHADO E MACHADO"/>
        <s v="MERCADO VAGNER LTDA"/>
        <s v="PANIFICADORA HEIDEMANN LTDA"/>
        <s v="PINHEIRAL SUPERMERCADO LTDA"/>
        <s v="NATURALLE PRODUTOS NATURAIS LTDA"/>
        <s v="WANDERSON CAMILO ARCENO"/>
        <s v="PADARIA E CONFEITARIA SAO MARCOS LTDA"/>
        <s v="SUPERMERCADO MENEZES LGS LTDA"/>
        <s v="MARCELO DA SILVA BUCH LTDA"/>
        <s v="MARIS DA ROSA MARTINS"/>
        <s v="VILMA HEIDEMANN NACK"/>
        <s v="CLEBSON BOMBAZAR SIMIANO"/>
        <s v="CLAUDIANE EXTERKOTTER STUEPP"/>
        <s v="HOTEL RECH BN LTDA"/>
        <s v="KERLY MEDEIROS DA ROSA CARDOSO EIRELI"/>
        <s v="IRYS LAIPELT SCHLICKMANN"/>
        <s v="MINIMERCADO JOCIANE LTDA"/>
        <s v="COMERCIO DE GENEROS ALIMENTICIOS JS LTDA"/>
        <s v="QUITANDA DULCE CONFEIT E COM DE ALI LTDA"/>
        <s v="WILLEMANN E THIEZEN LTDA"/>
        <s v="IRACI BERTHIER BAGGIO BUSS"/>
        <s v="PATRICIA KEMPER GOMES"/>
        <s v="SABOR DA PRACA CAFETERIA E SORVETERIA LTDA"/>
        <s v="SIRLENE GARCIA BLASIUS"/>
        <s v="SIRIVALDO DE FREITAS LTDA"/>
        <s v="ARMANDO SALES ALEXANDRE"/>
        <s v="POSTO DE COMBUSTIVEIS SAO MARCOS GRAVATAL LTDA"/>
        <s v="PANETTERIA DI JOAO LTDA"/>
        <s v="EDILSON B BLASIUS"/>
        <s v="LANCHONETE SILVA E BORGES LTDA"/>
        <s v="JOSE JUNIOR DA SILVA"/>
        <s v="DALILA DA SILVA SOETHE"/>
        <s v="FRIGORIFICO EING LTDA"/>
        <s v="CLEUSA MAIER"/>
        <s v="STEINER E SCHOTTEN LTDA"/>
        <s v="ROSELI MAY WENSING"/>
        <s v="EMPORIO SABORES DA SERRA LTDA"/>
        <s v="AUTO POSTO VICENTE LTDA"/>
        <s v="JORGE DELA JUSTINA ASCARI"/>
        <s v="MERCADO IMPERIAL LTDA"/>
        <s v="MARIZA SPRENGOSKI"/>
        <s v="MERCEARIA SAO FRANCISCO LTDA"/>
        <s v="SUPERMERCADO PAO DE MEL LTDA"/>
        <s v="PADARIA E CONFEITARIA PRIMOS LTDA"/>
        <s v="MERCADO TRAVESSAO LTDA"/>
        <s v="REDE SAO MARCOS COMERCIO DE COMBUSTIVEIS LTDA"/>
        <s v="REBECA COSTA DIAS"/>
        <s v="MERCADO GREGORIO LTDA"/>
        <s v="CIA DOS ALIMENTOS PERON LTDA"/>
        <s v="PANIFICADORA NACK E WESTPHAL LTDA"/>
        <s v="MERCADO 4D LTDA"/>
        <s v="ELISABETH MACHADO RODRIGUES"/>
        <s v="54.455.625 DJENNIFER WENZ DEFREYN"/>
        <s v="PSM SUPERMERCADOS LTDA"/>
        <s v="KURTZ SUPERMERCADO LTDA"/>
        <s v="COMERCIO VAREJISTA E ATACADISTA MACHADO LTDA"/>
        <s v="GMR CONVENIENCIA LTDA"/>
        <s v="JUCELIA GOULART PEREIRA"/>
        <s v="LEONIDA BORGEVER LOCH OENNING"/>
        <s v="FARMACIA FJ MEURER LTDA"/>
        <s v="OSNILDA RODRIGUES DE BONA EPP"/>
        <s v="MARIA BERNADETE JOSE MATOS"/>
        <s v="MARGARETH ALVES RAMOS"/>
        <s v="JOSE DE ALCANTARA FREITAS"/>
        <s v="MERCADO ESPINDOLA LTDA"/>
        <s v="ADEMIR DOS SANTOS BIOCA"/>
        <s v="JOSE RAMOS AGUIAR"/>
        <s v="MINI MERCADO ANA LTDA"/>
        <s v="COMERCIAL MENDESGOUL LTDA"/>
        <s v="PEREIRA E RODRIGUES LTDA"/>
        <s v="IMVIPA PADARIA CONFEITARIA LTDA"/>
        <s v="COMERCIO DE GENEROS ALIMENTICIOS JANAINA EIRELI"/>
        <s v="HENRIQUE DE ABREU PEREIRA"/>
        <s v="KAC LTDA"/>
        <s v="PADARIA E CONFEITARIA GABRIEL LTDA"/>
        <s v="PAULO JOSE DE ABREU"/>
        <s v="JOSE LUIZ PIRES"/>
        <s v="PANIFICADORA FABIANO LTDA"/>
        <s v="MERCADO ECONOMICO ALIM LTDA"/>
        <s v="ALTAIR VIEIRA PANIFICADORA ME"/>
        <s v="MARLIZE CARVALHO MARTINS"/>
        <s v="MARCIA MALTA DA SILVA"/>
        <s v="GLAUCIA FIGUEIREDO PACHECO ME"/>
        <s v="ADELSON MONTEIRO FARMACIA"/>
        <s v="JOSE MENDES FILHO"/>
        <s v="MARIA MADALENA DAMACENO LUCIO ME"/>
        <s v="Z MARQUES E FILHA LTDA"/>
        <s v="JP PANIFICADORA LTDA"/>
        <s v="LUCIANE CONSTANTINO DA SILVA"/>
        <s v="JANIO ANTONIO ROCHA"/>
        <s v="NATALIA TRAJANO DOS SANTOS"/>
        <s v="LEONARDO PACHECO"/>
        <s v="CESAR DA SILVEIRA PEIRAO"/>
        <s v="PANIFICADORA E MERCEARIA PAMELLA LTDA"/>
        <s v="ELIS REGINA PACHECO DA ROSA"/>
        <s v="MANOEL DE AVILA JOAQUIM"/>
        <s v="MERCADO ACORES LTDA"/>
        <s v="CALDO DE CANA SOUZA LTDA"/>
        <s v="JOCENI CLEMENTINO DA SILVA"/>
        <s v="SUPERBORTOLI LTDA"/>
        <s v="MIRIAM ABREU"/>
        <s v="WAGNER CAMPOS ALBINO ME"/>
        <s v="MERCADO TREVO ROSA LTDA"/>
        <s v="MIGUEL CARLOS BORGES"/>
        <s v="OSWALDINA PEREIRA DE MELLO ME"/>
        <s v="CONVENIENCIA JULIANA GOBBO LTDA"/>
        <s v="ALZIRA CELIA ALVES"/>
        <s v="MAURO DA SILVA BENTO"/>
        <s v="AMBROPAN PADARIA E CONFEITARIA LTDA"/>
        <s v="MERCADO DONA ONDINA LTDA"/>
        <s v="JAIR LAUDELINO DE AGUIAR"/>
        <s v="VANESSA CUSTODIA BERNARDO"/>
        <s v="MARGARETE AGUIAR DE SOUZA GONCALVES"/>
        <s v="CLAUDIA BERNADETE DA SILVA"/>
        <s v="PATRICIO E PATRICIO PADARIA E CONF LTDA"/>
        <s v="MINIMERCADO SERGIO LTDA"/>
        <s v="ANDRE MAURINO VIEIRA"/>
        <s v="JAILSON QUERINO"/>
        <s v="MINIMERCADO CATARINA COM DE GAS E ALIMEN LTDA"/>
        <s v="VAGNER CANDIDO DA ROSA"/>
        <s v="VALDA ELEUTERIO"/>
        <s v="GERSON MARCOS ALVES BITTENCOURT"/>
        <s v="COMERCIO VAR DE PROD ALIM EM GERAL BARRA DE IBIRAQUERA LTDA"/>
        <s v="MINIMERCADO SULPRA EIRELI"/>
        <s v="MARILDA PEREIRA DE CAMPOS"/>
        <s v="MINIMERCADO JOMELO LTDA"/>
        <s v="KATIA SIMAO RAMOS TEIXEIRA"/>
        <s v="VANILDE DE SOUZA"/>
        <s v="EMILY DE SOUZA SILVEIRA"/>
        <s v="IGOR EMERSON TENFEN"/>
        <s v="SUPERMERCADO STEINBACH LTDA"/>
        <s v="PADARIA E MERCEARIA DALVA LTDA"/>
        <s v="MINIMERCADO E CONVENIENCIA FELICIANO LTDA"/>
        <s v="ADOCIKA COMERCIO DE SORVETES LTDA"/>
        <s v="THIAGO MACHADO COMERCIANTE"/>
        <s v="F LOPES MINIMERCADO"/>
        <s v="MINIMERCADO MALU MONTEIRO LTDA"/>
        <s v="MERCEARIA PEDRINHO LTDA"/>
        <s v="NAIDE MARIA DE OLIVEIRA NASCIMENTO"/>
        <s v="ELIO TEIXEIRA DA COSTA LTDA"/>
        <s v="ELIZABETE HOLEK"/>
        <s v="MERCADO CIPRIANI LTDA"/>
        <s v="VALDECI CARDOSO DA SILVA"/>
        <s v="MINIMERCADO DA PRAIA LTDA"/>
        <s v="CARLOS ALBERTO DA SILVA"/>
        <s v="REINALDO GENESIO INACIO"/>
        <s v="CLEBER DA SILVA"/>
        <s v="ADRIANO VIEIRA DAS NEVES"/>
        <s v="PANIFICADORA E MERCEARIA MOURA PRADO LTDA"/>
        <s v="MUNDO DAS FESTAS LTDA"/>
        <s v="DOCE CAFE IMBITUBA LTDA"/>
        <s v="EDINA NASCIMENTO MARIANO"/>
        <s v="ANDRE L FERNANDES"/>
        <s v="SONILDA OLIVEIRA DA SILVA GONCALVES"/>
        <s v="MERCADO CHRISPIM LTDA"/>
        <s v="MERCADO A PARADA DO MOTORISTA LTDA"/>
        <s v="SAMBURA RESTAURANTE EIRELI"/>
        <s v="MINIMERCADO PRAIA DA BARRINHA LTDA"/>
        <s v="SIDNEI MAFFEI"/>
        <s v="REGINA PACHECO COELHO INDALENCIO"/>
        <s v="MERCADO DERVAN EIRELI"/>
        <s v="DANIELE DE MORAES AGUIAR"/>
        <s v="GISLAINE GONCALVES LUIZ"/>
        <s v="LANCHONETE PARADA PENHA LTDA"/>
        <s v="ELIZETE ORMECINA DE SOUZA"/>
        <s v="NADIA SINESIA CARGNIN"/>
        <s v="POUSADA SOLAR MIRADOR LTDA"/>
        <s v="CHINA FESTAS LOJA DE VARIEDADES LTDA"/>
        <s v="COMPRE PAN PANIFICADORA E MERCEARIA LTDA"/>
        <s v="DECK 101 PASTELARIA E PORCOES LTDA"/>
        <s v="MINIMERCADO RJ LTDA"/>
        <s v="MERCADO RESSACADA LTDA"/>
        <s v="FRANCIANE CARDOSO FERREIRA"/>
        <s v="PAULINO NUNES LTDA"/>
        <s v="MARCIO DE OLIVEIRA ALBINO"/>
        <s v="SONIA CARDOSO"/>
        <s v="PANIFICADORA SILVA SMANIOTTO LTDA"/>
        <s v="SAIONARA MACHADO TORQUATO"/>
        <s v="NEIDE DE ALMEIDA GARCIA"/>
        <s v="MINI MERCADO NOVO HORIZONTE LTDA"/>
        <s v="PANIFICADORA E CONF DELICIAS DA TIA MIRIAM LTDA"/>
        <s v="CARLOS ALEXANDRE FERNANDES DA ROSA EIRELI"/>
        <s v="PANIFICADORA DEUSCHLE LTDA"/>
        <s v="MINIMERCADO NB SOUZA LTDA"/>
        <s v="NA ONDA MERCADO E PADARIA LTDA"/>
        <s v="MERCADO ANDREIA LTDA"/>
        <s v="CLEITO DE ESPINDOLA FLAUSINO"/>
        <s v="ELIANE TEREZINHA FELACIO GALDINO"/>
        <s v="MERCADO GRINGO LTDA"/>
        <s v="PADARIA E CONFEITARIA ROCA GRANDE LTDA."/>
        <s v="SUPER TEKA LTDA"/>
        <s v="JUCIE DA SILVA BERNARDO"/>
        <s v="MOISES VACCHIN FERNANDES"/>
        <s v="SANTO ARMAZEM IBIRAQUERA LTDA"/>
        <s v="SILAS MERCADO LTDA"/>
        <s v="MERCADO TENFEN LTDA"/>
        <s v="MERCADO DUNAS DO OUVIDOR LTDA"/>
        <s v="KLEBER MARQUES"/>
        <s v="MERCADO E PADARIA GISELE LTDA"/>
        <s v="HERICK DARROSSI DE AGUIAR"/>
        <s v="STEFANE CRISTINE MELLO COELHO COSTA"/>
        <s v="SOUZA COMERCIO DE ALIMENTO LTDA"/>
        <s v="MERCADO E PADARIA CAMINHO DA BARRA LTDA"/>
        <s v="MERCADO DONA SALETE LTDA"/>
        <s v="TAMIRES FLORIANO DIAS"/>
        <s v="LIDIANE VILMA DE SOUZA"/>
        <s v="LEANDRO RODRIGUES MARTINS"/>
        <s v="57.960.878 TAYNA SILVA DA COSTA"/>
        <s v="QUERINO E VIEIRA MINIMERCADO LTDA"/>
        <s v="CORBARI LTDA"/>
        <s v="MERCADO ENCANTADA LTDA"/>
        <s v="DENILSON SOUSA CARDOSO"/>
        <s v="MERCADO DA TERRA LTDA"/>
        <s v="RESTAURANTE E LANCHONETE TIA DETE LTDA"/>
        <s v="JOSE VILSON BALENSIEFER"/>
        <s v="FABRICIO DE SOUZA MIGUEL"/>
        <s v="ROSANE LIMA DO PRADO"/>
        <s v="LUIS OLAVO ASNAR DOS SANTOS"/>
        <s v="ELIANE MACHADO DE SOUZA SILVA"/>
        <s v="GARAPEIRA TIA MARIA LTDA"/>
        <s v="FERJU INDUSTRIA E COMERCIO DO VESTUARIO LTDA"/>
        <s v="EVERSON DOS PASSOS SILVA"/>
        <s v="MARCELINO DE SOUSA PACHECO"/>
        <s v="ADK CAFETERIA LTDA"/>
        <s v="PATINHAS SUPERMERCADO LTDA"/>
        <s v="COMERCIAL SARETTO LTDA"/>
        <s v="ARMAZEM SOUPAC LTDA"/>
        <s v="BASSO COMERCIO DE COMBUSTIVEL LTDA"/>
        <s v="ANTONINHO DE SOUZA MERCADINHO"/>
        <s v="MERCADO BURIGO LTDA"/>
        <s v="SUPERMERCADO ROMAO LTDA"/>
        <s v="PESCADOR LTDA"/>
        <s v="MARCIO AUGUSTO BRINA"/>
        <s v="TATIANA RODRIGUES TEXEIRA"/>
        <s v="SUPERMERCADO GREGORINI LTDA"/>
        <s v="PADARIA E CONFEITARIA PIETSCH LTDA"/>
        <s v="PAULO SILVEIRA DE MATOS"/>
        <s v="AUTO POSTO DAMINELLI LTDA"/>
        <s v="ANDREIA MEDEIROS DA SILVA E CIA LTDA"/>
        <s v="MERCADO ADRISAN LTDA"/>
        <s v="FRANCIELI NAZARIO GENEROSO DAL PONT"/>
        <s v="ANA PAULA OLIVEIRA DA SILVA"/>
        <s v="SUPERMERCADO MURIANA LTDA"/>
        <s v="MANTOVANI E CIA LTDA"/>
        <s v="COMERCIO DE COMBUSTIVEIS JAPONES LTDA"/>
        <s v="X DO GORDO E LANCHONETE LTDA"/>
        <s v="CRISTIANO GOMES DA ROSA E CIA LTDA"/>
        <s v="POSTO GAVEA LTDA"/>
        <s v="FABRICA RESTAURANTE E EVENTOS LTDA"/>
        <s v="EDINARA CIDADE SOARES"/>
        <s v="O J DE MATOS"/>
        <s v="ABASTECEDORA DE COMB NASCIMENTO EIRELI"/>
        <s v="LOC MANIA SORVETERIA LTDA"/>
        <s v="MERCADO DO PAULISTA LTDA"/>
        <s v="MERCADO TALAU LTDA"/>
        <s v="JUREMA DA SILVA ROCHO"/>
        <s v="ZOLEIDE PIZZOLO FONTANELLA"/>
        <s v="MERCADO IRMAOS ZILLI LTDA"/>
        <s v="ANA MONICA DAMIN LUIZ EPP"/>
        <s v="MELLO E MENEGON MERCEARIA E PIZZARIA"/>
        <s v="PANIFICADORA E CONF TIMBE DO SUL LTDA"/>
        <s v="MERCADO PASINI LTDA"/>
        <s v="C DONIZETE DA ROSA"/>
        <s v="MERCEARIA ROSA DO MAR LTDA"/>
        <s v="CASSIANA E DONIZETE BAR RESTAURANTE LTDA"/>
        <s v="ALESSANDRA SCARIOT CECHINEL"/>
        <s v="PADARIA DA NONA LTDA"/>
        <s v="F G FRATELLI COMERCIAL DE COMBUSTIVEIS LTDA"/>
        <s v="THALITA COSTA BARBOZA LANCHERIA"/>
        <s v="ZATTA E CIA LTDA"/>
        <s v="CV CARARO MERCADO"/>
        <s v="RONALDO ROCHA RAMOS"/>
        <s v="BELLA AMERICA CONVENIENCIA LTDA"/>
        <s v="HWV COMERCIO DE COMBUSTIVEIS LTDA"/>
        <s v="G MARTINS DOS SANTOS COELHO"/>
        <s v="SAO LUIZ COM DE PROD ALIMENTICIOS LTDA"/>
        <s v="BELLU S MERCADO LTDA"/>
        <s v="LEONIR EUZEBIO DE OLIVEIRA CARDOSO"/>
        <s v="HELIO DA SILVA HOFFMANN"/>
        <s v="JOAO ERNANDO DE OLIVEIRA"/>
        <s v="AUTO POSTO DAMINELI LTDA"/>
        <s v="MERCADO BARBOSA SANTOS LTDA"/>
        <s v="MERCADO LARA LTDA"/>
        <s v="GABRIEL CATRO E CIA LTDA"/>
        <s v="PORTO MERCADO LTDA"/>
        <s v="MERCADO GIURADELLI LTDA"/>
        <s v="LUCAS E FERNANDO SUPERMERCADO LTDA"/>
        <s v="BRMAX LUBRIFICANTES LTDA"/>
        <s v="TIARLES SIMAO CADORIN LTDA"/>
        <s v="JUARES I BORGES MINIMERCADO"/>
        <s v="TAIZE PIVA THEWES MERCADO"/>
        <s v="SUPERMERCADO PANATTA LTDA"/>
        <s v="VALDIR PORTO PERES"/>
        <s v="MERCADO AGUIAR LTDA"/>
        <s v="MENEGON E RAULINDO MERCEARIA LTDA"/>
        <s v="CANYONS BEACH COMBUSTIVEIS LTDA"/>
        <s v="ARNALDO SILVEIRA LIMA ME"/>
        <s v="NEIVA PAZINI PEZENTE"/>
        <s v="JHULIA ROSSO VARELA"/>
        <s v="MENEGON E POSSAMAI MERCEARIA LTDA"/>
        <s v="PAULO JOSE ANTONELI E CIA LTDA"/>
        <s v="BELLA VILA MERCADO EIRELI"/>
        <s v="C D DE SOUZA"/>
        <s v="PAPA RANCHO COMERCIO LTDA"/>
        <s v="ROSENI MATOS DA SILVA FREITAS"/>
        <s v="MAURICIO TEIXEIRA DA BOIT"/>
        <s v="REDE FURNAS COMERCIO DE COMB LTDA"/>
        <s v="ADIR LUIZ BOTTCHER"/>
        <s v="ODETE FERREIRA MANDELLI"/>
        <s v="HENRIQUE L DE BORBA"/>
        <s v="LIDIANE DA ROSA MARTINS"/>
        <s v="JOAO CARLOS MANFIOLETI"/>
        <s v="J C DA S SANTOS"/>
        <s v="RUDIMAR DE MORAES"/>
        <s v="TAYS FELISBERTO BILESIMO"/>
        <s v="MERCADO DA PRAIA EIRELI"/>
        <s v="MC DISTRIBUIDORA EIRELI"/>
        <s v="VALDETE COELHO DE JESUS HOTEL"/>
        <s v="M E COMERCIO DE COMBUSTIVEIS LTDA"/>
        <s v="ROTA 285 CONVENIENCIAS E SERVICOS LTDA"/>
        <s v="LUIS RAUPP DA ROSA E CIA LTDA"/>
        <s v="FARMACIA ADIFARMA LTDA"/>
        <s v="GISELE MANENTI DOS REIS MERCADO LTDA"/>
        <s v="VM COMBUSTIVEIS LTDA"/>
        <s v="COMERCIAL A L C S LTDA"/>
        <s v="COMPRE BEM SUPERMERCADO LTDA"/>
        <s v="SERGIO RODRIGUES ATANAZIO"/>
        <s v="SILVANA PEREIRA DOS SANTOS"/>
        <s v="ANDERSON MORO BERTI"/>
        <s v="MERCADO FLOR DO CAMPO LTDA"/>
        <s v="ABASTECEDORA DE COMBUSTIVEIS ROBEDER LTDA"/>
        <s v="ERIC MACHADO CARDOSO"/>
        <s v="R SANTANA EUGENIO"/>
        <s v="PEREIRA E SILVA LTDA"/>
        <s v="LORENI DE CARVALHO RODRIGUES"/>
        <s v="JANAINA SILVANO DE SOUZA"/>
        <s v="BROMONS CAFETERIA LTDA"/>
        <s v="COLONETTI ALIMENTOS LTDA"/>
        <s v="PADARIA E CAFE PARIS LTDA"/>
        <s v="EVANIO DAL PONT"/>
        <s v="EVERALDO SCHEFER DE SOUZA"/>
        <s v="FABIO VENITES DA SILVA"/>
        <s v="ELIANDRO BENTO FRANCISCO"/>
        <s v="DAMIAO RAMOS DOS SANTOS"/>
        <s v="ROGER COSTA GROSSMANN LTDA"/>
        <s v="FARMACIA E PERFUMARIA ADIFARMA LTDA"/>
        <s v="JOANA ANGELONI PIAZZA"/>
        <s v="R F DA SILVA"/>
        <s v="PADARIA E CONFEITARIA KTUTIS DOS CANYONS LTDA"/>
        <s v="REJANE NICHELE PADARIA FERRARI"/>
        <s v="VALMIR PEREIRA DA SILVA"/>
        <s v="DANIEL ROBERTO DAMASIO DA SILVA"/>
        <s v="POSTOS FENIX LTDA"/>
        <s v="LUCIANA DE VARGAS BEZ"/>
        <s v="ORIDIANA FEIJO DOS REIS"/>
        <s v="EDILVAN BALTAZAR COSTA"/>
        <s v="SILVA E VIEIRA PERES MINIMERCADO E ACOUGUE LTDA"/>
        <s v="DIESSICA TAIRINE DOS REIS"/>
        <s v="REDE FURNAS COMERCIO DE COMBUSTIVEIS LTDA"/>
        <s v="MAICON BARCELOS DA ROSA"/>
        <s v="MASIERO CONVENIENCIA E RESTAURANTE LTDA"/>
        <s v="ERIELSON SILVA DA ROSA"/>
        <s v="MERCADO ASSIM VAI LTDA"/>
        <s v="IDIONI LUIZA HAMESTER"/>
        <s v="VARANDA S CONVENIENCIA LTDA"/>
        <s v="CFL PASQUALI COMERCIO DE ALIMENTOS LTDA"/>
        <s v="RONALDO ANDRE FARIAS"/>
        <s v="AMANDA MACHADO CARDOSO"/>
        <s v="JUSSANE BERTAN"/>
        <s v="MERCADO DOCE LAR LTDA"/>
        <s v="GISLAINE PAULO DA SILVA"/>
        <s v="NELCI SULIANI"/>
        <s v="FARMACIA ROSSO LTDA"/>
        <s v="MERCADO DO PASSO LTDA"/>
        <s v="FARMACIA A PONTO POPULAR LTDA"/>
        <s v="FARMACIA SAUDE LTDA"/>
        <s v="TROPICAL MERCADO COMERCIO DE ALIMENTOS LTDA"/>
        <s v="AMANDA MACHADO ELIAS"/>
        <s v="VARELA E HENDLER LTDA"/>
        <s v="CHAIANE DOS SANTOS MAGNUS"/>
        <s v="VITORIA GIRARDI DA SILVA"/>
        <s v="JEFERSON CARLOS PANASSOL"/>
        <s v="SUPERMERCADO SAO ROQUE LTDA"/>
        <s v="MERCADO LIVIA LTDA"/>
        <s v="PAO DE LO PANIFICADORA LTDA"/>
        <s v="PVCONSTANTE MERCADO LTDA"/>
        <s v="VALDINEI SANTOS FERREIRA"/>
        <s v="CARLA FURQUIM MIGUEL LTDA"/>
        <s v="AMANDA MACHADO CARDOSO LTDA"/>
        <s v="CS MERCADO LTDA"/>
        <s v="ROSSO E ROSSO FARMACIA LTDA"/>
        <s v="CONVENIENCIA BELLA LTDA"/>
        <s v="SUPERMERCADO GABRIEL LTDA"/>
        <s v="DOLIRIO DE ROCHI LTDA"/>
        <s v="LANCHONETE DO BOLINHA LTDA"/>
        <s v="OSORIO NANDI"/>
        <s v="GIOVANI RODRIGUES MODOLON ME"/>
        <s v="ANTONIO FONTANA GALDINA"/>
        <s v="JOSE ANTONIO ALBINO ALANO ME"/>
        <s v="MOISES NUNES"/>
        <s v="TEREZINHA ACACIO RAMOS"/>
        <s v="M M COLOSSI E CIA LTDA"/>
        <s v="EVERTON AURELIO MOTTA ME"/>
        <s v="SANDRA MENDES CARARA ME"/>
        <s v="EDSON ALMEIDA"/>
        <s v="ROBERTA DE FREITAS RAMOS"/>
        <s v="ADRIANA CARDOSO DA SILVA"/>
        <s v="DANIEL VIEIRA"/>
        <s v="POSTO GUGLIELMI LTDA"/>
        <s v="LIJIANARA MENDES EIRELI"/>
        <s v="POSTO FERREIRA LTDA"/>
        <s v="MERCADO E BAR PALOMA LTDA"/>
        <s v="PANIFICADORA E MERCEARIA CASAIS LTDA"/>
        <s v="RUSSO RESTAURANTE LTDA"/>
        <s v="EDUARDO DE PIERI DEL SENT"/>
        <s v="NAZARIO E INACIO PANIF E CONF LTDA"/>
        <s v="DIST DE PROD ALIM MONTE CASTELO LTDA"/>
        <s v="POSTO BERGMANN LTDA"/>
        <s v="POSTO DE ABASTC PELLEGRIN LTDA"/>
        <s v="MERCADO ROSIMAR LTDA"/>
        <s v="MERCADO POLLA LTDA"/>
        <s v="JAIRO BERTI ME"/>
        <s v="JOSE JULIO VIEIRA DA ROSA"/>
        <s v="MERCADO PATRICK LTDA"/>
        <s v="MAIATO SUPERMERCADO LTDA"/>
        <s v="AUTO POSTO DINARTE LTDA"/>
        <s v="MERCEARIA PAO QUENTE LTDA"/>
        <s v="AUTO POSTO CAFE NO BULE LTDA"/>
        <s v="MERCADO A RODRIGUES LTDA"/>
        <s v="MARLI MENGUE DA SILVA EIRELI"/>
        <s v="PANIFICIO E MERCEARIA SANTOS LTDA"/>
        <s v="RINALDO VIANA"/>
        <s v="JAIME DE PIERI ME"/>
        <s v="VALDIR LUIZ DE SOUZA E CIA LTDA"/>
        <s v="GISLANE STORK EDUARDO DOS SANTOS"/>
        <s v="MARIA HELENA DE SOUZA FLORIANO"/>
        <s v="X MAICON HAMBURGUERIA E PIZZARIA LTDA"/>
        <s v="DROGARIA VIKEL LTDA"/>
        <s v="FRANCA PASSARELA E CIA LTDA"/>
        <s v="SUPERMERCADO ZONA SUL LTDA"/>
        <s v="MERCADO LESSA LTDA"/>
        <s v="MERCADO ARCENO LTDA"/>
        <s v="MONTE CASTELO MERCADO E ACOUGUE EIRELI"/>
        <s v="GUGLIELMI LOJA DE CONVENIENCIA LTDA"/>
        <s v="EVA SILVEIRA DO NASCIMENTO"/>
        <s v="JOAO SANTIAGO HILDEBRANDO ME"/>
        <s v="CORDOVA E PRUDENCIO COM DE GEN ALIM LTDA"/>
        <s v="VALDEMAR ANTONIO GARCIA"/>
        <s v="ANDRIELI TEIXEIRA VIEIRA SCHNEIDER"/>
        <s v="MERCADO E PADARIA DLI LTDA"/>
        <s v="ANDRE MEURER"/>
        <s v="MARILIZE TERESINHA FORCELINI"/>
        <s v="CENTRO DE EDUCACAO JANICE BORTOLATTO LTDA"/>
        <s v="MERCADO JK EIRELI"/>
        <s v="MAIS COMPRAS SUPERMERCADO LTDA"/>
        <s v="AMORIM PADARIA E RESTAURANTE LTDA"/>
        <s v="GUSTAVO LIMA MARQUES"/>
        <s v="EDERLUIZA SILVA"/>
        <s v="SORATO COMERCIO DE COMBUSTIVEIS EIRELI"/>
        <s v="PADARIA E CONFEITARIA BUNN LTDA"/>
        <s v="MERCADO MELHOR PRECO LTDA"/>
        <s v="MARIA CARDOSO GEREMIAS"/>
        <s v="ADEMAR LOCH E CIA LTDA"/>
        <s v="PATRICIA BOAVA BURIGO DA SILVA"/>
        <s v="LUCIA HELENA BASSETO SIMOES"/>
        <s v="JARDEL MEDEIROS MATHIAS"/>
        <s v="HENRIQUE COM HORTIFRUTIGRANJEIRO EIRELI"/>
        <s v="ROCHA RESTAURANTE LTDA"/>
        <s v="SILBETE SANDRA TEIXEIRA MONTEIRO"/>
        <s v="SUL BRASIL INDUSTRIA E COMERCIO LTDA"/>
        <s v="PAULO ALEXANDRE PEREIRA"/>
        <s v="RAMON POSSAMAI TAVARES E CIA LTDA"/>
        <s v="VANDIR FELIPE"/>
        <s v="VALDINEIA DE FREITAS MROTSKOSKI CARDOSO"/>
        <s v="JAIME DE SOUZA FELISBINO"/>
        <s v="DURCILENE DE SOUSA"/>
        <s v="CLAUDIO DOS SANTOS GONCALVES"/>
        <s v="PP COMERCIO DE COMBUSTIVEIS LTDA"/>
        <s v="DIEGO DA SILVA SOUZA"/>
        <s v="MONICA BOSCHETTE DE BITENCOURT"/>
        <s v="FABIANA DE FREITAS CASAGRANDE"/>
        <s v="LUCIA DE FREITAS GARCIA FERNANDES"/>
        <s v="PADARIA SABOR DA CASA LTDA"/>
        <s v="ANTONIA LUIZ CARDOSO"/>
        <s v="MAURICIO NUNES DE SOUZA PAES E DOCES LTDA"/>
        <s v="GEDIEL TEIXEIRA LEMOS"/>
        <s v="MJ COM DE PRODUTOS ALIMENTICIOS LTDA"/>
        <s v="FERNANDES E CLAUDINO PADARIA E CONF LTDA"/>
        <s v="AUTO POSTO BENEDETTA LTDA"/>
        <s v="SUPERMERCADO SILVA LTDA"/>
        <s v="CLAUDINO E FERNANDES PADARIA E CONF LTDA"/>
        <s v="DEJAIR PEREIRA DE SOUZA E CIA LTDA"/>
        <s v="MERCADO SAMARA PORTO LTDA"/>
        <s v="ALEXANDRE HENRIQUE WARMLING"/>
        <s v="FARMACIA CECHINEL LTDA"/>
        <s v="G O F PANIFICADORA E CONFEITARIA LTDA"/>
        <s v="ROSANGELA PACHECO REBELO"/>
        <s v="IVANETE MACHADO BOREAN"/>
        <s v="CLEVER LUCIO AFFONSO"/>
        <s v="NELCI PEDRO PRUDENCIO"/>
        <s v="ROSANE CARDOSO DAS NEVES"/>
        <s v="CASA DO CONFEITEIRO LTDA"/>
        <s v="SUPERMERCADO BOM JESUS LTDA"/>
        <s v="SACOLAO DO CESAR EIRELI"/>
        <s v="ALEMAO CONVENIENCIA LTDA"/>
        <s v="ALEX SANDER ALVES DOS SANTOS"/>
        <s v="ANTONIO PORFIRIO PEREIRA"/>
        <s v="GENECI DA SILVA LAUREANO SERAFIM"/>
        <s v="MICAEL FABRO"/>
        <s v="CASA DE CARNES BERTAN LTDA"/>
        <s v="CHARLES SERAFIM LTDA"/>
        <s v="SUPERMERCADO CAMACHO LTDA"/>
        <s v="JOICE ALEXANDRE BATISTA"/>
        <s v="CRISTIANE PRUDENCIO ALVES TEIXEIRA"/>
        <s v="KATIA ANTONIO ESTEVAM"/>
        <s v="RENATA MEDEIROS PEREIRA"/>
        <s v="MERCADO E VERDUREIRA JS LTDA"/>
        <s v="PANIFICADORA CIA DO PAO LTDA"/>
        <s v="CLEBER LUIZ BEZ FONTANA 83796258972"/>
        <s v="JANICIO DA ROCHA"/>
        <s v="PMG COMERCIO DE COMBUSTIVEIS LTDA"/>
        <s v="LANCHONETE SALVALAIO LTDA"/>
        <s v="MERCADO PIZZONI LTDA"/>
        <s v="JOSIANE GARCIA MINIMERCADO LTDA"/>
        <s v="IJALAN LARA MACHADO MERCADO GARCIA"/>
        <s v="JERUSA DE SOUZA LTDA"/>
        <s v="FRANK DA ROSA ARAUJO"/>
        <s v="PAPELARIA LETRAS E NUMEROS LTDA"/>
        <s v="MAIKON DA SILVA MIRANDA"/>
        <s v="DEISE FELISBERTO"/>
        <s v="PADARIA E CONFEITARIA LAVINIA LTDA"/>
        <s v="ROSINETE ALVES PEREIRA LTDA"/>
        <s v="FILIPE SCHNEIDER"/>
        <s v="POSTO MAZO LTDA"/>
        <s v="FERNANDO LUIZ RABELO"/>
        <s v="EDUARDO PIZZONI DA SILVA LTDA"/>
        <s v="60.818.206 LARISSA FARIA LOPES"/>
        <s v="EDUARDA BATISTA MATILDES LTDA"/>
        <s v="IVONE MARIA MILIORINI PIRES"/>
        <s v="GENECI DA SILVA LAUREANO SERAFIM LTDA"/>
        <s v="OSMAR FERREIRA DA SILVA"/>
        <s v="MERCADO REUVA LTDA"/>
        <s v="LILIANE APARECIDA FORTE CABRAL"/>
        <s v="60.193.876 JAQUELINE FRECCIA GARCIA RODRIGUES"/>
        <s v="AMANDA FERNANDES GARCIA"/>
        <s v="MERCADO AER SERTAO DOS CORREAS LTDA"/>
        <s v="MERCADO RAICHEL LTDA"/>
        <s v="MAYARA DA SILVA PERICO"/>
        <s v="MAURILIA CECILIA BONELLI VASCONCELOS 71980989915"/>
        <s v="VANESSA REBELO CARDOSO"/>
        <s v="MAICON FERREIRA TEIXEIRA"/>
        <s v="SONIA MARIA VIEIRA BOSCHETTI DE BITENCOURT"/>
        <s v="ZATA CELULARES LTDA"/>
        <s v="ROGERIO TESSMER MADEIRA"/>
        <s v="MERCADO BORGES LTDA"/>
        <s v="EDISONEROSE AGROPECUARIA LTDA"/>
        <s v="PATRICIO TEIXEIRA PANIFICACAO LTDA"/>
        <s v="PATRICK COMERCIO DE ALIMENTOS LTDA"/>
        <s v="ROGERIO GERALDINO FERNANDES"/>
        <s v="ALICE VIEIRA PATRICIO LEMOS LTDA"/>
        <s v="PANIFICADORA URUSSANGA LTDA"/>
        <s v="MERCADAO DONEDA LTDA"/>
        <s v="MERCADO FONTANA LTDA"/>
        <s v="FABIO BENONI GARCIA E CIA LTDA"/>
        <s v="MERCADO LUCIANO LTDA"/>
        <s v="MERCADO GASTALDON LTDA"/>
        <s v="JOAO SERAFIM NETO"/>
        <s v="IRMAOS MIRANDA LTDA"/>
        <s v="MERCADO RIO BELO LTDA"/>
        <s v="SUPERMERCADO ZOMER LTDA"/>
        <s v="AAP PESCADOR PRODUTOS ALIMENTICIOS LTDA"/>
        <s v="SUPERMERCADO ARY LTDA"/>
        <s v="PANIFICIO FABRICIA LTDA"/>
        <s v="COMERCIAL DE ALIMENTOS NEGRO LTDA"/>
        <s v="AUTO POSTO CHAMINE LTDA"/>
        <s v="LORECI DE MEDEIROS"/>
        <s v="BERNADETE TRISTAO ME"/>
        <s v="MERCADO COLIPPE LTDA"/>
        <s v="SILESIA ZABOSKI GHELIERE"/>
        <s v="PANIFICADORA E CONFEITARIA MAZZUCCO LTDA"/>
        <s v="COM E REPRESENTACOES ROFRE LTDA"/>
        <s v="PADOIN FONTANELLA COM DE COMBUST LTDA"/>
        <s v="MARCIO JOSE COMELLI EPP"/>
        <s v="MERCADO BONETTI GRASSI LTDA"/>
        <s v="AUTO POSTO COM LTDA"/>
        <s v="JOAO SACHETTI ME"/>
        <s v="PEDRO JOSE FELIPPE"/>
        <s v="ANTONIO VOLPATO EPP"/>
        <s v="IVONE DE NEZ PEDROSO"/>
        <s v="BIG DOCE VAREJISTA DE BOMBONIER LTDA"/>
        <s v="SIODINEI DEL CANALLE ASCARI PERIN"/>
        <s v="MERCADO SAO MARCOS LTDA"/>
        <s v="PANIFICIO NOSTRO PANE LTDA"/>
        <s v="LOLI COMERCIO DE ALIMENTOS LTDA"/>
        <s v="PANIFICIO PANI PER TUTTE LEPERSONE LTDA"/>
        <s v="SAN FRACISCO DECORACOES LTDA"/>
        <s v="TIM BALEIRO COMERCIO DE DOCES LTDA"/>
        <s v="ANDRE MACHADO ME"/>
        <s v="MERCADO DEBIAZI LTDA"/>
        <s v="RESTAURANTE LANCHONETE E MERCEARIA BAGGIO LTDA"/>
        <s v="LANCHONETE LUDIO LTDA"/>
        <s v="RESTAURANTE E CHURRAS PIATO DORO LTDA"/>
        <s v="BAR E ARMAZEM RUZZA LTDA"/>
        <s v="COM DE COMBUSTIVEIS JARDIM LTDA"/>
        <s v="POSTO ORLEANS LTDA"/>
        <s v="CLESIMAR MAZON PANIFICADORA"/>
        <s v="EPM PANIFICADORA LTDA"/>
        <s v="COLONIAL FRUTAS E VERDURAS LTDA"/>
        <s v="ANDERSON DA SILVA MINIMERCADO"/>
        <s v="FLORICULTURA TINA DECORACOES LTDA"/>
        <s v="HOT DOG DO ADILSON LTDA"/>
        <s v="TR PRESENTES EIRELI"/>
        <s v="ALEXSANDRO NAZARIO ME"/>
        <s v="DE FAVERI E MARTINS LTDA"/>
        <s v="LANCHONETE UNIFAST LTDA"/>
        <s v="FRANCISCO PEDRO CARDOZO E CIA LTDA"/>
        <s v="SIDINEI GRASSI"/>
        <s v="ANDREZA FERNANDES"/>
        <s v="CRISTIANO PETROSKI MERCEARIA"/>
        <s v="PADOIN FONTANELLA COMERCIO DE COMB LTDA"/>
        <s v="ALESSANDRA MOREIRA MARTINS E CIA LTDA"/>
        <s v="MADEIREIRA SAO MATEUS LTDA"/>
        <s v="CENTRO EDUCACIONAL TURAZZI E BRAND"/>
        <s v="BRSC 440 COMERCIO DE COMBUSTIVEIS LTDA"/>
        <s v="GILSON JOSE MARCON E CIA LTDA"/>
        <s v="CELINA VOLPATO ROMAGNA"/>
        <s v="MERCEARIA E BAZAR MONTE CARLOS LTDA"/>
        <s v="ANGELIZE BAGIO BIANCO ME"/>
        <s v="TEREZINHA MAZZUCCO"/>
        <s v="POLIANA DA SILVA"/>
        <s v="BUNN E BUNN LANCHES LTDA"/>
        <s v="ZAPELINI E ZAPELINI LTDA"/>
        <s v="TUTT AMBIENTES E DECORACOES LTDA"/>
        <s v="DOUGLAS CROZETTA FLORENTINO"/>
        <s v="COMERCIAL COAN EIRELI"/>
        <s v="GERALDO RINALDI ME"/>
        <s v="CARNIEL &amp; GUIMARAES COM DE COMB LTDA EPP"/>
        <s v="MARCOS JAIME RODRIGUES"/>
        <s v="PANIFICADORA HONORATO LTDA"/>
        <s v="SERRAMAR COM DE COMBUSTIVEIS LTDA"/>
        <s v="LM FARMACIA SACCON LTDA"/>
        <s v="JACKSON SCHUELTER WIGGERS"/>
        <s v="HERMELY PIZONI COSTA"/>
        <s v="AUTO POSTO NOVA BELLUNO EIRELI"/>
        <s v="TOP LIMP PRODUTOS DE LIMPEZA LTDA"/>
        <s v="RODINEI PEREIRA"/>
        <s v="FARMACIA BIANCO EIRELI"/>
        <s v="DIGITALE COM DE EQUIP DE INFORMATICA EIRELI"/>
        <s v="AHC PESCADOR PRODUTOS ALIMENTICIOS LTDA"/>
        <s v="PIETRE RESTAURANTE E LANCHONETE LTDA"/>
        <s v="RONY DELA VEDOVA"/>
        <s v="JESSICA MACHADO ANTUNES DA ROSA"/>
        <s v="ANA PAULA RODRIGUES MIRANDA NURNBERG"/>
        <s v="LANCHONETE DO ITALIANO LTDA"/>
        <s v="CAMILO EMPORIO DOS PAES LTDA"/>
        <s v="AE COMERCIO ALIMENTOS LTDA"/>
        <s v="POSTO DAS COLINAS COM DE COMBUSTIVEIS EIRELI"/>
        <s v="DENER DA ROCHA DE BITENCOURT"/>
        <s v="CANTINHO DOS SABORES CONFEITARIA E CAFE LTDA"/>
        <s v="JOAZA FLORES E PAISAGISMO LTDA"/>
        <s v="CECHINEL &amp; CECHINEL CASA DE CARNES LTDA"/>
        <s v="LM COM DE BRINQUEDOS VAR E SERV ELETRON LTDA"/>
        <s v="MAIS EQUILIBRIO NUTRICAO FUNCIONAL EIRELI"/>
        <s v="PANIFICADORA RL EIRELI"/>
        <s v="MINIMERCADO MARAVILHA LTDA"/>
        <s v="JUCENIR GAZOLA COAN"/>
        <s v="D E D COMERCIO E TRANSPORTES EIRELI"/>
        <s v="JAIRO JOSE CUSTODIO LTDA"/>
        <s v="NORMAG DISTRIB E ATACADO DE ALIMEN LTDA"/>
        <s v="SALADAMISTA HORTIFRUTI PREMIUM LTDA"/>
        <s v="MAGDA FRASSON"/>
        <s v="BR CONVENIENCIA LTDA"/>
        <s v="DONGENO SORVETES LTDA"/>
        <s v="PATRICK MACHADO DA SILVA"/>
        <s v="GALLA DESCARTAVEIS LTDA"/>
        <s v="LESSANDRA EVALDT MARTINS"/>
        <s v="DEBORAH BRUNING BECKER"/>
        <s v="POSTO JOAO E MARCOS EIRELI"/>
        <s v="FLOR DE LIS COMERCIAL LTDA"/>
        <s v="EDSON BUTZKI DE FRAGA"/>
        <s v="SAIMON MILIORINI NILSEN"/>
        <s v="ROTA 108 LTDA"/>
        <s v="PAGUE MENOS MATERIAL DE CONSTRUCAO E AGROPECUARIA LTDA"/>
        <s v="SUPERMERCADO GOUDINHO LTDA"/>
        <s v="DAIANA DE LORENZI CANEVER FERNANDES"/>
        <s v="JONAS ROECKER"/>
        <s v="DOCE SONHO LTDA"/>
        <s v="ARIANA MACHADO JANUARIO"/>
        <s v="AMANDA LAURINDO FREITAS"/>
        <s v="PADARIA SORELLE LTDA"/>
        <s v="COMERCIO DE DOCES DO BILU LTDA"/>
        <s v="POUSADA E RESTAURANTE REDIVO LTDA"/>
        <s v="FABRICIO DE OLIVEIRA"/>
        <s v="QUITANDA DO TIO KAIA LTDA"/>
        <s v="XC COMERCIO LTDA"/>
        <s v="SORVETERIA DON NANO LTDA"/>
        <s v="COMERCIAL DE ALIMENTOS URUSSANGA LTDA"/>
        <s v="EDVANIA NURNBERG"/>
        <s v="JOELSON ALVES"/>
        <s v="PADARIA E CONFEITARIA SABOR DA SERRA LTDA"/>
        <s v="CIA DO SALGADO LTDA"/>
        <s v="CLEUSA DA ROSA"/>
        <s v="60.585.140 DANIEL FELIPE MACHADO SILVA"/>
        <s v="JOSIANE DOS SANTOS DE MEDEIROS"/>
        <s v="MARGARETE ESMERALDINO NURNBERG"/>
        <s v="SUPERMERCADO SP LTDA"/>
        <s v="SJ ELETROELETRONICOS LTDA"/>
        <s v="MICHELLE DE OLIVEIRA SOUZA"/>
        <s v="TUTT DECORACOES LTDA"/>
        <s v="LUIZ HENRIQUE VENANCIO"/>
        <s v="HLG VARIEDADES LTDA"/>
        <s v="PRISCILA MORAES DE LIMA"/>
        <s v="FREITAS SUPERMERCADO LTDA"/>
        <s v="VARNIER E SOUZA LTDA"/>
        <s v="LANCHONETE COSTA LUIZ"/>
        <s v="MERCADO PROVENSI"/>
        <s v="DIFENDI GABRIEL ZANETTE"/>
        <s v="COMESUL COMERCIO DO SUL LTDA"/>
        <s v="PANIFICADORA ROSSI LTDA"/>
        <s v="CHURRASCARIA ESPETAO LTDA"/>
        <s v="RESTAURANTE CHURRASCARIA RIZZOTO LTDA"/>
        <s v="MINI MERCADO STUART LTDA"/>
        <s v="QUARTZO MOTEL LTDA"/>
        <s v="PANIFICADORA ITALIAN LTDA"/>
        <s v="BIG CAFETERIA LTDA"/>
        <s v="ALEXSANDRO MOTA MARCELINO"/>
        <s v="RIZZOTTO E CIA LTDA"/>
        <s v="GENICE VIEIRA FERRERIA SILVANO ME"/>
        <s v="ANDREA MACHADO CANDIDO SILVANO"/>
        <s v="RONI PEREIRA DA LUZ E CIA LTDA"/>
        <s v="LUCIANO BORSATTO"/>
        <s v="E P R HOSPEDAGEM LTDA"/>
        <s v="FLORICULTURA FLORIZA LTDA"/>
        <s v="MARIA FILOMENA TEIXEIRA GONCALVES"/>
        <s v="IRMAOS RUFINO LTDA"/>
        <s v="LANCHONETE CAFE BRASIL LTDA"/>
        <s v="MERCADO BORGES NUNES LTDA"/>
        <s v="JOSE CLEZIO GENEROSO"/>
        <s v="J B P VARELA E CIA LTDA"/>
        <s v="FATIMA MARTINS MENDES PILON"/>
        <s v="LENIR TERESINHA BOURSCHEID"/>
        <s v="MERCADO BRINA LTDA"/>
        <s v="MARACAJA COM COMBUSTIVEIS LTDA"/>
        <s v="POSTO ABAST MORRO DOS CONVENTOS LTDA"/>
        <s v="AUTO POSTO CORAL LTDA"/>
        <s v="QUARTZO MOTEL"/>
        <s v="CARMEN MARTINS MERCADO"/>
        <s v="MERCADO MEZZA LTDA"/>
        <s v="COMERCIAL COLOMBO &amp; PASINI LTDA"/>
        <s v="MERCADO SAPIRANGA LTDA"/>
        <s v="JOSE DOS PASSOS LANCHONETE"/>
        <s v="CEZA E CANTO GEN ALIMENT LTDA"/>
        <s v="LANCHONETE E CHURRASCARIA SIMON LTDA"/>
        <s v="J B DE FREITAS"/>
        <s v="EDSON FERNANDES E CIA"/>
        <s v="RESTAURANTE E LANCHONETE MEDEIROS LTDA"/>
        <s v="LISKA MINIMERCADO LTDA"/>
        <s v="VINICIUS FERNANDES MERCADO LTDA"/>
        <s v="AUTO POSTO PEGASO LTDA"/>
        <s v="ANGELA WARMLING ME"/>
        <s v="ERONI MACHADO"/>
        <s v="IVANY BATISTA MERCADO"/>
        <s v="CLEI MARTINS"/>
        <s v="W SERAFIM PEREIRA LTDA"/>
        <s v="OLGA DE SOUZA BITENCOURT"/>
        <s v="FG FRATELLICONST E COML DE COMB LTDA"/>
        <s v="ADI BONFANTE"/>
        <s v="MINI MERCADO KIKO"/>
        <s v="MERCADO NOVA ROMA LTDA"/>
        <s v="MINATTO PADARIA CONF E LANCHONETE EIRELI"/>
        <s v="AUTO POSTO PETROSIMON LTDA"/>
        <s v="JOSE SOUZA DOS SANTOS"/>
        <s v="ARISTIDES JARDIM DA SILVA"/>
        <s v="SUZANETE DE SOUZA SOARES MERCADO"/>
        <s v="IONARA BEATRIZ MACHADO JOAQUIM E CIA LTDA"/>
        <s v="IDERALDO CREPALDI"/>
        <s v="RAMOS E SIMAO GENEROS ALIMENTICIOS LTDA"/>
        <s v="RAMAGE COM E IND DE CONFECCOES LTDA"/>
        <s v="JOSE EDWARD DE FREITAS PERES"/>
        <s v="SULVEL MOTEIS LTDA"/>
        <s v="CICILIA TOMAZ MACHADO"/>
        <s v="MARTINELLO SUPERMERCADOS LTDA"/>
        <s v="VALDIRENE MENEGON"/>
        <s v="EVANDRO PEZENTI"/>
        <s v="CAVERA HORTIFRUTIGRANJEIRO LTDA"/>
        <s v="MERCADO NOVA PRATA LTDA"/>
        <s v="AMIL ATACADO LTDA"/>
        <s v="VINIMARI MERCADO LTDA"/>
        <s v="SILVA PANATTA DISTRIB DE ALIMENTOS LTDA"/>
        <s v="CAUE LEMOS DA SILVA"/>
        <s v="AUTO POSTO BRAMBILA LTDA"/>
        <s v="VALMIR CICHELLA"/>
        <s v="PANIFICADORA SEVERO LTDA"/>
        <s v="CLEBERSON KULAKOWSKI"/>
        <s v="PLAZE LTDA"/>
        <s v="JOHN ELTON DA SILVA DOS SANTOS LTDA"/>
        <s v="GISLEI DE SOUZA DA SILVA"/>
        <s v="MENEGON E SILVA MERCEARIA LTDA"/>
        <s v="MERCEARIA SANGA GRANDE LTDA"/>
        <s v="MERCADO HENRIQUE EIRELI"/>
        <s v="VOLESIO FERMINIO ALVES"/>
        <s v="S ARCENIO MERCADO"/>
        <s v="EVANDRO DE MELLO TEIXEIRA"/>
        <s v="REFRIGERACAO ROSSI LTDA"/>
        <s v="PIMENTA DE CHEIRO E SABOR REST E PIZZARIA LTDA"/>
        <s v="POSTO ROTA 101 ARARANGUA DERIV DE PETROL LTDA"/>
        <s v="ALDO DAL MOLIN"/>
        <s v="GILCEA DOS SANTOS BERETA"/>
        <s v="CRISTINE PEDRO LAURINDO"/>
        <s v="MERCEARIA P R A LTDA"/>
        <s v="DANIELA FELSKY"/>
        <s v="EDRIANA APARECIDA DASSOLER SOARES"/>
        <s v="ELISETE MINATTO CARVALHO"/>
        <s v="PAULO CESAR HERVES BORGES"/>
        <s v="MENEGON E KRUGER MERCEARIA LTDA"/>
        <s v="VIVIANE SOUZA DE AGUIAR"/>
        <s v="POSTO PETROBRASIL III LTDA"/>
        <s v="MATHEUS HENRIQUES DOS SANTOS"/>
        <s v="MERCADO CARLINHOS LTDA"/>
        <s v="JAIME LUIZ FELISBINO"/>
        <s v="ELIETE GOMES FRANCO CONSTANTINO"/>
        <s v="MARIA DAS GRACAS SERAFIM DA SILVA"/>
        <s v="EXPRESSO CAFE E RESTAURANTE LTDA"/>
        <s v="SALETE DE ALMEIDA VELHO"/>
        <s v="ANA PAULA ROCHA DO POUSO COSTA"/>
        <s v="LUCIANE GOMES"/>
        <s v="BRUNO MARCELO GOMES DIAS"/>
        <s v="FRANCIELE CAMILO GONCALVES"/>
        <s v="LICIANE MARIA BOURSCHEID"/>
        <s v="BP FARMACIA LTDA"/>
        <s v="MARIANA DAMINELLI BORGES"/>
        <s v="ROSSI E SILVA SUPERMERCADO LTDA"/>
        <s v="ANA LUCIA AMERICO DE AGUIAR"/>
        <s v="N R SERVICOS DE ALIMENTACAO LTDA"/>
        <s v="MARIA APARECIDA VIEIRA"/>
        <s v="WELLINGTON PONTES GONCALVES"/>
        <s v="LUCINEIA DOS SANTOS ARCENEGO ZEFERINO"/>
        <s v="EJC SUPERMERCADO LTDA"/>
        <s v="LUCY BRINQUEDOS LTDA"/>
        <s v="MINI MERCADO PRECO BOM LTDA"/>
        <s v="SAVIO MANENTI"/>
        <s v="RAFAELA F DA SILVA MERCEARIA DA RAFA"/>
        <s v="JC - COMERCIO ATACADISTA DE ALIMENTOS LTDA"/>
        <s v="MEDEIROSESILVA LTDA"/>
        <s v="LUAN DE FREITAS MATOS"/>
        <s v="JOAO VICTOR FRANCISCO PEREIRA"/>
        <s v="RODE DE OLIVEIRA SILVA CASAGR"/>
        <s v="MAR AZUL MERCADO LTDA"/>
        <s v="MARIA ROSANE DE FARIAS AFONSO"/>
        <s v="VANUZA ARAUJO DOS SANTOS"/>
        <s v="LARISSA FRANCISCO PEREIRA"/>
        <s v="RESTAURANTA E LANCHONETE DU PARQUE LTDA"/>
        <s v="MERCEARIA CLARA LTDA"/>
        <s v="TAMIRES TEIXEIRA ALEXANDRINO"/>
        <s v="LUIZ HENRIQUE ALIXANDRINO DOS SANTOS"/>
        <s v="BRENDA COMERCIO DE AVIAMENTOS LTDA"/>
        <s v="MARIBEL DO CANTO DA SILVA"/>
        <s v="RENATA CRISTINA COELHO"/>
        <s v="SERGIO MUNIZ DE BORBA"/>
        <s v="ADRIANA ALBANO LUIZ DONATO"/>
        <s v="AUTO POSTO PELANDA PERDIGAO LTDA"/>
        <s v="AGUINALDO ARCENEGO SOUZA"/>
        <s v="JANE MARIA CAMPOLINO"/>
        <s v="MARTINELLO E ROSSO MERCADO LTDA"/>
        <s v="MOTEL VIOLETA LTDA"/>
        <s v="TIAGO NAGEL PRESA"/>
        <s v="K. M. ZANETTE"/>
        <s v="VINICIUS DANIEL BIF"/>
        <s v="GESIANI DE OLIVIERA STRUCKER"/>
        <s v="ACOUGUE E MERCADO THAYANA LTDA"/>
        <s v="FARMACIA A PONTO POPULAR MATO ALTO LTDA"/>
        <s v="LEOMAR BEUREN"/>
        <s v="EMANUEL PRODUTOS PARA FESTAS LTDA"/>
        <s v="AUTO POSTO MELEIRO LTDA"/>
        <s v="GABRIEL GUIMARAES DOS SANTOS LTDA"/>
        <s v="58.049.133 GRAZIELA STECANELLA IZAGUIRRE"/>
        <s v="EMPORIUM SELF SERVICE LTDA"/>
        <s v="PANIFICADORA E CONFEITARIA ROSELITE LTDA"/>
        <s v="AGRO COMERCIAL PLANETA ANIMAL LTDA"/>
        <s v="MOTEL LAGUNA GALT LTDA"/>
        <s v="PALOMA MARTINS"/>
        <s v="VILMAR FRACALOSSI"/>
        <s v="SILVA PEREIRA COMERCIO DE ALIMENTOS LTDA"/>
        <s v="PERES MERCADO LTDA"/>
        <s v="EZEQUIEL ORLANDI"/>
        <s v="OLIANA HANEL VIEIRA"/>
        <s v="JAIR DE SOUZA RESTAURANTE"/>
        <s v="PONTO LIVRE RESTAURANTE E LANCH LTDA"/>
        <s v="DESTAKI LANCHES LTDA ME"/>
        <s v="ESTACAO PREMIER COM DE COMBUSTIVEIS LTDA"/>
        <s v="A M MOTA LANCHES EIRELI"/>
        <s v="SERJAO RESTEURANTE E PIZZARIA LTDA"/>
        <s v="ROBERTO RIGO E CIA LTDA"/>
        <s v="POSTO LEVEL COM DE COMBUSTIVEIS LTDA"/>
        <s v="LANCHONETE DONA TEREZA LTDA"/>
        <s v="ILARIO MORESCO E FILHOS LTDA"/>
        <s v="LANCHONETE FORTUNATO LTDA"/>
        <s v="SIRLEIDE PIUCO NEGRI E CIA LTDA"/>
        <s v="TEMPERO BAR E RESTAURANTE LTDA"/>
        <s v="DISTRIBUIDORA DE COMBUSTIVEIS ROSSO LTDA"/>
        <s v="MARCOS ROBERTO SILVEIRA"/>
        <s v="SAO THOME ATACADO DE MEDICAMENTOS LTDA"/>
        <s v="ROVANI RESTAURANTE E LANCHONETE LTDA"/>
        <s v="GAROPABA COMBUSTIVEIS LTDA"/>
        <s v="EDER MENDES"/>
        <s v="ALEXANDRE SOARES CASTELO"/>
        <s v="AUTO POSTO NANDI LTDA"/>
        <s v="JADANI COMERCIO DE COMBUSTIVEIS LTDA"/>
        <s v="AUTO POSTO NELINHO LTDA"/>
        <s v="POSTO CIDADE DAS PRAIAS LTDA"/>
        <s v="VALDELIR DE SOUZA E CIA LTDA"/>
        <s v="FAM COMBUSTIVEIS LTDA"/>
        <s v="CENTRO AUTOMOTIVO TUBARAO 02 LTDA"/>
        <s v="FDEK 901 LANCHES LTDA ME"/>
        <s v="LANCHONETE E RESTAURANTE NAPOLI"/>
        <s v="GIRASSOL CENTRO GOURMET RESTAURANTE EIRELI"/>
        <s v="TUBARAO COMERCIO DE MEDICAMENTOS LTDA"/>
        <s v="F G FRATELLI CONST E COMER DE COMB LTDA"/>
        <s v="AUTO POSTO CABECUDAS"/>
        <s v="AUTO POSTO VALTELINO LTDA"/>
        <s v="ZULMAR JOSE BATISTA ME"/>
        <s v="AUTO POSTO NAPOLI LTDA"/>
        <s v="POSTO OFICINAS LTDA"/>
        <s v="AUTO POSTO PREMIER LTDA"/>
        <s v="AUTO POSTO SANTO ANJO LTDA"/>
        <s v="PMG COM DE COMBUSTIVEIS LTDA"/>
        <s v="RESTAURANTE ANJOS DA ESTRADA EIRELI"/>
        <s v="DELLA GIUSTINA COM DE COMBUSTIVEIS LTDA"/>
        <s v="AGUIAS RESTAURANTE E LANCHONETE LTDA"/>
        <s v="AUTO POSTO DISNEY LTDA"/>
        <s v="CHURRASCARIA BOI PRETO LTDA"/>
        <s v="DELIGHTS CAFETERIA E SORVETERIA LTDA"/>
        <s v="MARIA ALBERTINA DE AGUIAR"/>
        <s v="POSTO PALHOCINHA COM E TRASP DE COMB LTDA"/>
        <s v="RESTAURANTE SOL E MAR LTDA"/>
        <s v="GONCALVES FELISBERTO CONVENIENCIA LTDA"/>
        <s v="RESTAURANTE E LANCHONETE RRL LTDA"/>
        <s v="REGINALDO VALDEMAR PATRICIO"/>
        <s v="RODOSNACK BALEIA FRANCA LANC E REST LTDA"/>
        <s v="JONAS BARDINI QUIRINO ME"/>
        <s v="LANCHONETE POINT DO RECANTO LTDA"/>
        <s v="DITRENTO POSTOS E LOGISTICA LTDA"/>
        <s v="JUCIANI DUARTE BERTAN PATRICIO"/>
        <s v="POSTO MIOTTO LTDA"/>
        <s v="JHENIFER ROUSSENG SOUZA"/>
        <s v="POSTO REBELINHO EIRELI"/>
        <s v="PORTO 37 RESTAURANTE E PIZZARIA EIRELI"/>
        <s v="2001 COMERCIO DE COMBUSTIVEIS LTDA"/>
        <s v="VITOR NIEHUES CRUZ"/>
        <s v="AUTO POSTO CASTELINHO LTDA"/>
        <s v="MICHELS ACADEMY LTDA"/>
        <s v="RESTAURANTE E LANCHONETE DEPIERI LTDA"/>
        <s v="AUTO POSTO LITORAL LTDA"/>
        <s v="SAMIR GASPAR NUNES"/>
        <s v="TELE CERVA CONVENIENCIA LTDA"/>
        <s v="GARCIA LUIZ CONVENIENCIA EIRELI"/>
        <s v="ANA KELLY DAMIAN DE FREITAS"/>
        <s v="TIAGO ROCHA"/>
        <s v="POSTO ROTA 101 JAGUARUNA DERIV DE PETROLEO LTDA"/>
        <s v="GUTO HOTEL LTDA"/>
        <s v="PEGASUS COM DE DERIV DE PETROLEO LTDA"/>
        <s v="CHURRASCARIA ESPETAO PRESIDENTE LTDA"/>
        <s v="EMPORIO COLONIAL LTDA"/>
        <s v="COMERCIO DE COMBUSTIVEIS DALPRA LTDA"/>
        <s v="POSTO IBIRAQUERA LTDA"/>
        <s v="POSTO REAL COMERCIO DE COMBUSTIVEIS LTDA"/>
        <s v="EMPORIO GAROPABAR DISTRIB DE BEBIDAS LTDA"/>
        <s v="PAULO SCHMITZ NASCIMENTO EIRELI"/>
        <s v="JOAO HENRIQUE VIANA"/>
        <s v="RESTAURANTE PARADA PENHA LTDA"/>
        <s v="FARMACIA DO TRABALHADOR SULAMERICANA LTDA"/>
        <s v="MARCOS DE BEM GASPAR"/>
        <s v="POSTO CANARIO LTDA"/>
        <s v="LAGOA DO ROSA AUTO POSTO LTDA"/>
        <s v="FARMACIA SAO THOME LTDA"/>
        <s v="ANTONIO DA ROSA POLUCENO FILHO E CIA LTDA"/>
        <s v="A S CORREA E CIA LTDA"/>
        <s v="DISTRIBUIDORA DE BEBIDAS MENEGOTTO LTDA"/>
        <s v="KARINA TEIXEIRA DE ABREU LTDA"/>
        <s v="MIZORE SUSHI LTDA"/>
        <s v="ELIZANDRA BRIAO DE OLIVEIRA"/>
        <s v="EXPRESS DO BOI LTDA"/>
        <s v="GIRASSOL RESTAURANTE LTDA"/>
        <s v="MAIANA CAMPOS"/>
        <s v="TURBO CONVENIENCIA LTDA"/>
        <s v="FJ COMERCIO DE COMBUSTIVEL E TRANSPORTES LTDA"/>
        <s v="RESTAURANTE LAGUNA LTDA"/>
        <s v="ISLAM MOHAMMAD MUSTAFA MASHNI"/>
        <s v="AUTO POSTO REPUBLICA JULIANA LTDA"/>
        <s v="POSTO HUMAITA EIRELI"/>
        <s v="TIAGO DA LUZ GUIDO"/>
        <s v="CRISTINA ROMAGNA"/>
        <s v="CENTRAL COMERCIO DE COMBUSTIVEIS LTDA"/>
        <s v="LUCIANA DA ROSA"/>
        <s v="PARADA LAIO S LANCHONETE E RESTAURANTE LTDA"/>
        <s v="AUTO POSTO JOVINHO LTDA"/>
        <s v="WAGNER SILVEIRA"/>
        <s v="LUAN DA SILVA HENRIQUE"/>
        <s v="ISTOCK CONVENIENCIA LTDA"/>
        <s v="LUCAS PEREIRA 10247486930"/>
        <s v="RESTAURANTE BELISSIMA LTDA"/>
        <s v="MERCADO FERNANDES E SOUZA LTDA"/>
        <s v="ROSILDA LEONARDO"/>
        <s v="BRUNO M. FAVERO PRODUTOS FARMACEUTICOS LTDA"/>
        <s v="ACADEMIA SUPERACAO LTDA"/>
        <s v="CENTRO AUTOMOTIVO TUBARAO LTDA"/>
        <s v="AUTO POSTO NOVO E SERVICOS LTDA"/>
        <s v="CAMINHO DA BARRA CONVENIENCIA LTDA"/>
        <s v="PEGASUS COMERCIO DE DERIVADOS DE PETROLEO LTDA"/>
        <s v="POSTO MIRIM LTDA"/>
        <s v="PANIFICADORA TRIGOMANIA LTDA"/>
        <s v="RESTAURANTE DA TIA RO LTDA"/>
        <s v="MACHADO BEBIDAS LTDA"/>
        <s v="ADEGA E CONVENIENCIA BARRILADA LTDA"/>
        <s v="BIA CONFEITARIA ARTESANAL LTDA"/>
        <s v="POSTO STAR POINT LTDA"/>
        <s v="SIMONE MARTINS MACHADO"/>
        <s v="CLESIO GARCIA PEREIRA"/>
        <s v="REDE SAO MARCOS COMERCIO DE COMBS LTDA"/>
        <s v="ANDERSON LUIS HOMEM"/>
        <s v="ROBSON NETTO AMBONI"/>
        <s v="VAL MODA INTIMA LTDA"/>
        <s v="INGRID CAROLINE CACHOEIRA JOAQUIM"/>
        <s v="JL COMERCIO DE MEDICAMENTOS LTDA"/>
        <s v="SUL CATARINENSE COMERCIO DE MEDICAMENTOS LTDA."/>
        <s v="MB COMERCIO DE MEDICAMENTOS LTDA"/>
        <s v="ROSANE ISIDIO MAFRA"/>
        <s v="DEZUITA PASOLD 06564438982"/>
        <s v="CONVENIENCIA 24 HORAS DA HORA LTDA"/>
        <s v="MARIAN ABDUL MAGID CHAMI LTDA"/>
        <s v="AJJ PAES LTDA"/>
        <s v="CHELLY MAQUIAGENS LTDA"/>
        <s v="CONVENIENCIA DA FAMILIA LTDA"/>
        <s v="INES APARECIDA DA SILVA DUTRA"/>
        <s v="ALINE SILVEIRA CARDOSO"/>
        <s v="ISTOCK LTDA"/>
        <s v="LH AUTO POSTO LTDA"/>
        <s v="MARILIA LUISA TAVARES MACHADO"/>
        <s v="PICK IMPORTADOS LTDA"/>
        <s v="AUTO POSTO GM11 LAGUNA LTDA"/>
        <s v="BEBIDAS PORTO LTDA"/>
        <s v="46.798.232 MARCELO VIEIRA DE SOUZA"/>
        <s v="TITON TRUCK DIESEL LTDA"/>
        <s v="DELIMIX ATACADISTA E DISTRIBUIDORA LTDA"/>
        <s v="FRANCIELE DE OLIVEIRA LTDA"/>
        <s v="JULIANA DA SILVA TITON"/>
        <s v="MERCEARIA BLUMENAU LTDA"/>
        <s v="CONFEITARIA SAXONIA LTDA"/>
        <s v="SCHNEIDER E CIA LTDA"/>
        <s v="KAUFHAUS COMERCIO VAREJISTA LTDA"/>
        <s v="MERCADO DORIT RAUH LTDA"/>
        <s v="COMERCIAL THANER LTDA"/>
        <s v="PADARIA E CONFEITARIA ITACU LTDA"/>
        <s v="PANIFICADORA CONF FLOR DE TRIGO LTDA"/>
        <s v="COMERCIAL CASA ALTERNATIVA LTDA"/>
        <s v="SUPERMERCADO EJS LTDA"/>
        <s v="CONFEITARIA TORTEN PARADIES LTDA"/>
        <s v="COMERCIAL BELZ LTDA"/>
        <s v="MINI MERCADO STILLUS LTDA"/>
        <s v="MINI MERCADO VANTAGEM LTDA"/>
        <s v="VALTRUDES FLOHR ME"/>
        <s v="COMERCIO DE ARTESANATOS LUIGGI LTDA"/>
        <s v="PANIFICADORA CONFEITARIA DONA ELLA LTDA"/>
        <s v="MINI MERCADO UCRANIA LTDA"/>
        <s v="JC MINI MERCADO LTDA"/>
        <s v="CONFEITARIA REX LTDA"/>
        <s v="BAR E MERCEARIA NELSON JUST LTDA"/>
        <s v="MSZ CONFEITARIA LTDA"/>
        <s v="CARLOS BEUTER E CIA LTDA"/>
        <s v="COMERCIAL ORQUIDEA EIRELI"/>
        <s v="MERCADO MENGARDA LTDA"/>
        <s v="AGROAVICOLA POMERODE LTDA"/>
        <s v="PADARIA E CONFEITARIA PAO DOCE LTDA"/>
        <s v="CESAR POPPER E CIA LTDA"/>
        <s v="SUPERMERCADO ECONOMICO LTDA"/>
        <s v="PADARIA E CONFEITARIA ROYALE LTDA"/>
        <s v="VILAS MERCADO E BAZAR LTDA"/>
        <s v="AUTO POSTO MANSKE LTDA"/>
        <s v="IRMAOS JC MINIMERCADO E ACOUGUE LTDA"/>
        <s v="POSTO CAMINHO DOS LAGOS LTDA"/>
        <s v="CG RESTAURANTE E ESTACIONAMENTO LTDA"/>
        <s v="MINI MERCADO ALIDOR LTDA"/>
        <s v="MINI MERCADO KOHL LTDA"/>
        <s v="PANIFICADORA MARYMARIA LTDA"/>
        <s v="VARLENE RODRIGUES FISCHER"/>
        <s v="MARLENE MILLNITZ FORMIGARI"/>
        <s v="G E MINI MERCADO LTDA"/>
        <s v="POSTO RIOCEDRENSE LTDA"/>
        <s v="COMERCIAL MURARA LTDA"/>
        <s v="MERCADO CEDRO CENTRAL LTDA"/>
        <s v="MERCADO PETRI LTDA"/>
        <s v="ROSEMERI WILHELM STEINERT"/>
        <s v="PANIFICADORA RIPAO LTDA"/>
        <s v="MERCEARIA POMERODE LTDA"/>
        <s v="MINIMERCADO PONATH LTDA"/>
        <s v="MERCEARIA HENRIQUE LTDA"/>
        <s v="MINIMERCADO POMMERCADO LTDA"/>
        <s v="VALDIR BRANDES MERCEARIA"/>
        <s v="DEBORA CRISTINA STANGE"/>
        <s v="SUPERMERCADO MENESTRINA LTDA"/>
        <s v="RZT COMERCIO DE COMBUSTIVEIS LTDA"/>
        <s v="PANE DORO PANIFICADORA LTDA"/>
        <s v="POSTO TESTO REGA LTDA"/>
        <s v="SUPERMERCADO E LOJA BUSCH LTDA"/>
        <s v="MINI MERCADO JUDA LTDA"/>
        <s v="REJANE FIGURSKI MINIMERCADO"/>
        <s v="CASA DE CARNES NARDELLI LTDA"/>
        <s v="MEGA COMERCIO DE DEPARTAMENTOS LTDA"/>
        <s v="MINI MERCADO BAUER LTDA"/>
        <s v="CHRISTIAN BORGES"/>
        <s v="DROGARIA E FARMACIA CRUZ LTDA"/>
        <s v="MARLEI ADRIANA ARANTD"/>
        <s v="COMERCIAL PLANETA QUINZE LTDA"/>
        <s v="JOAREIS JOSE CORREIA"/>
        <s v="PRESIDENTE COSTA E SILVA"/>
        <s v="EMPORIO CAFETARIA LTDA"/>
        <s v="MERCADO CARIJOS LTDA"/>
        <s v="MAIARA REGUEIRA"/>
        <s v="LEILA FLAVIA LUCKT GOMES"/>
        <s v="SUPERMERCADO REITER EIRELI"/>
        <s v="MERCADO DU MAY LTDA"/>
        <s v="VOLNEI MASSANEIRO"/>
        <s v="MARILDE FORMIGARI DEMARCH"/>
        <s v="PANIFICADORA E CONFEITARIA BADENPAO LTDA"/>
        <s v="POINT DRINK HAUS"/>
        <s v="DK LIMPEZA E EMBALAGENS LTDA"/>
        <s v="FAMA DE GULA COMERCIO ALIMENTICIO LTDA"/>
        <s v="MERCEARIA E ACOUGUE 2D LTDA"/>
        <s v="ANA CAROLINA GUEDES"/>
        <s v="GULA MAIS DO ALEMAO COM DE VARIEDADES LTDA"/>
        <s v="CRISTIANE MAASS RAHN"/>
        <s v="JOSE VILMAR DOS SANTOS"/>
        <s v="JUVENCIO ALVES DE OLIVEIRA"/>
        <s v="PADARIA E CONFEITARIA STEIN LTDA"/>
        <s v="MERCEARIA PRECO BOM LTDA"/>
        <s v="RITA MARIA UTENSILIOS E LIMPEZA LTDA"/>
        <s v="F.C COMERCIO ALIMENTICIO LTDA"/>
        <s v="FIFO DO BIRO MERCEARIA LTDA"/>
        <s v="POSTO VALE EUROPEU LTDA"/>
        <s v="INDA SUL COM DE MEDICAMENTOS E PERF LTDA"/>
        <s v="MINI MERCADO POMMER LTDA"/>
        <s v="MERCADO E ACOUGUE GENTILEZA EIRELI"/>
        <s v="SILVIA PAULA MIRANDA"/>
        <s v="COMERCIAL PINHEIRO LTDA"/>
        <s v="JE MERCADO LTDA"/>
        <s v="MALU PRODUTOS DE HIGIENE E LIMPEZA LTDA"/>
        <s v="ID EMBALAGENS LTDA"/>
        <s v="ELISANDRA SOLANGE METTE"/>
        <s v="FRIGO FRIOS QUALYCARNE EIRELI"/>
        <s v="A C P MADRUGA"/>
        <s v="BEATRIZ ASSING MATTIELLO"/>
        <s v="AURI LOPES DE SOUZA"/>
        <s v="AUTO POSTO CAT LTDA"/>
        <s v="IVONE RODRIGUES FERREIRA GIOVANELLA"/>
        <s v="GULOZITO ALIMENTOS LTDA"/>
        <s v="ENEIAS VIEIRA"/>
        <s v="CONTAINER MARKET LTDA"/>
        <s v="JANICE LUCIANA ADRIANO DE MELO"/>
        <s v="PADARIA E CONFEITARIA DOCES CACAU LTDA"/>
        <s v="PARADA DA ECONOMIA COM DE ALIMENTOS LTDA"/>
        <s v="MERCADO SUPER EXPRESS LTDA"/>
        <s v="JOYCE CUCAS E DOCES LTDA"/>
        <s v="PADERSCHELL PADARIA E CONFEITARIA LTDA"/>
        <s v="MERCADO CONQUISTA LTDA"/>
        <s v="DELICIA VERDI LTDA"/>
        <s v="MULTIDOCES INDUSTRIA E COMERCIO DE BOLACHAS LTDA"/>
        <s v="GRAAN EMPORIO LTDA"/>
        <s v="JOAO VICTOR MIRIN"/>
        <s v="MERCADO E ACOUGUE AMF LTDA"/>
        <s v="BLUVERDE ASSINATURA DE FRUTAS LTDA"/>
        <s v="BELLY SORVETES LTDA"/>
        <s v="AUREA LETICIA PALUSKI PINTO"/>
        <s v="DROGARIA E FARMACIA MENESTRINA LTDA"/>
        <s v="STEFANIE CRISTINE DE SOUZA LTDA"/>
        <s v="MARLENE DA SILVA"/>
        <s v="SERPA COMERCIAL EMPREENDIMENTOS LTDA"/>
        <s v="MERCADO RIBEIRAO BRANCO LTDA"/>
        <s v="MERCADO PALMEIRAS FLORIANI LTDA"/>
        <s v="PADARIA E CONFEITARIA CRUKIL LTDA"/>
        <s v="NOVA ANDRIOLLI PADARIA E CONFEITARIA LTDA"/>
        <s v="MERCADO PEG ZENI LTDA"/>
        <s v="FEST HAUS - A CASA DAS FESTAS LTDA"/>
        <s v="ANDREA DE FAVERI"/>
        <s v="MERCADO MINNI PRECO LTDA"/>
        <s v="CINTHIA LEMKE"/>
        <s v="COMERCIO ALIMENTOS VICTORIA LTDA"/>
        <s v="61.522.065 SONIA MARA SIGNORINI OLIBONI"/>
        <s v="NO JARDIM RESTAURANTE LTDA"/>
        <s v="CARLOS EDUARDO CAMPOS MENON MERCADO PARK DA LAGOA LTDA"/>
        <s v="63.185.247 ADEMIR COFFERI DA CRUZ"/>
        <s v="FRANCIELI DIAS"/>
        <s v="ELORA LEITEMPERGHER"/>
        <s v="MENEGILDO ENGENHARIA LTDA"/>
        <s v="JM SERRALHERIA LTDA"/>
        <s v="BAR E SORVETERIA SCHMIDT LTDA"/>
        <s v="SUPER BROT LANCHES LTDA"/>
        <s v="RESTAURANTE PER TUTTI LTDA"/>
        <s v="PEDRO GRACIOLO"/>
        <s v="CAFE E LANCHONETE PINGUIN LTDA"/>
        <s v="CHURRASCARIA TONI LTDA"/>
        <s v="GUILHERME LEONARDO SCOTTINI ZABEL"/>
        <s v="REKYNTE E SABOR PANIF E CONF LTDA"/>
        <s v="POSTO ZIMMER LTDA"/>
        <s v="BENDITO POSTO EIRELI"/>
        <s v="ALEMAO BATATA CHOPERIA"/>
        <s v="RESTAURANTE FG LTDA"/>
        <s v="POSTO ZIMMERMANN"/>
        <s v="MAKUKO S PASTELARIA LTDA"/>
        <s v="SULAMERICANA MODAS LTDA"/>
        <s v="VIA SUL LTDA"/>
        <s v="AUTO POSTO TEXAS LTDA"/>
        <s v="POSTO ZIMMERMANN LTDA"/>
        <s v="GUGA S COFFE LTDA"/>
        <s v="POSTO DE SERVICOS BR BLU LTDA"/>
        <s v="TRES ZEN LTDA"/>
        <s v="BRUNO SAUNA LTDA"/>
        <s v="HENRIQUE SCHIMITT"/>
        <s v="CENTURION LOJA DE DEPARTAMENTOS LTDA"/>
        <s v="POSTO CACADORES LTDA"/>
        <s v="JRX COMERCIO DE COMBUSTIVEIS LTDA"/>
        <s v="COMERCIAL QUANTA COISA EIRELI"/>
        <s v="KELVIN FARMACIA E DROGARIA LTDA"/>
        <s v="F A C COM DE PRODUTOS ALIMENTICIOS LTDA"/>
        <s v="CAFE 10 LANCHONETE LTDA"/>
        <s v="RESTAURANTE SABOR IMPERIAL LTDA"/>
        <s v="AUTO POSTO BLU LTDA"/>
        <s v="AUTO POSTO TESTONI LTDA"/>
        <s v="RESTAURANTE E LANCHONETE N C L LTDA"/>
        <s v="DROGARIA FLORIANO PEIXOTO LTDA"/>
        <s v="POSTO DE GASOLINA MORETTO LTDA"/>
        <s v="CANTINHO NATURAL COMERCIO DE GENEROS ALIMENTICIOS LTDA"/>
        <s v="AUTO POSTO BELA JOIA LTDA"/>
        <s v="POSTO AUTOBLU LTDA"/>
        <s v="POSTO VILA GERMANICA LTDA"/>
        <s v="Z R S LANCHONETE E RESTAURANTE EIRELI"/>
        <s v="ECCO COMERCIO DE MEDICAMENTOS LTDA"/>
        <s v="ESTRELA GRILL CHURRAS E EVENTOS LTDA"/>
        <s v="AUTO POSTO NENEN LTDA"/>
        <s v="VALMOR BARBIERI"/>
        <s v="FLORICULTURA E AVIAMENTOS MM LTDA"/>
        <s v="LANCHONETE E RESTAURANTE MARIAN LTDA ME"/>
        <s v="FLORICULTURA COM DE FLORES I S LTDA"/>
        <s v="BEIRA RIO RESTAURANTE E PIZZARIA LTDA"/>
        <s v="AUTO POSTO PADILHA LTDA"/>
        <s v="AUTO POSTO GASPAR LTDA"/>
        <s v="KANTINHO DA ARTE COM DE FLORES LTDA"/>
        <s v="DE FLORES FLORIC E ART P PRESENTES LTDA"/>
        <s v="BONATELLI E MORAS COM DE MED E PERF LTDA"/>
        <s v="FLORICULTURA PAPE FLORES LTDA"/>
        <s v="O DOCEIRO LTDA"/>
        <s v="M E A FARMA LTDA"/>
        <s v="PETROMAIS DE COM DE COMBUSTIVEIS LTDA"/>
        <s v="PAPELARIA DANUBIO LTDA"/>
        <s v="SANTO ANDRE COM DE MEDICAMENTOS LTDA"/>
        <s v="TONHO GAS LTDA"/>
        <s v="BAZAR LUCIA LTDA"/>
        <s v="RODRIGO VIEIRA BAZAR"/>
        <s v="MERCEARIA E BAR NS LTDA"/>
        <s v="COMERCIAL PLANETA BLU LTDA"/>
        <s v="JR LAN HOUSE E SERVICOS LTDA"/>
        <s v="GILTEC COM ELETRICO LTDA"/>
        <s v="PESQUEIRO SANTA MARIA LTDA"/>
        <s v="QUANTA COISA UTILIDADES LTDA"/>
        <s v="GUTES BROT LTDA"/>
        <s v="EMPORIO FROZEN COM VAR DE BEBIDAS E ALIM LTDA"/>
        <s v="OCTOBERPOSTO COM DE COMBUSTIVEL LTDA"/>
        <s v="AGNALDO DOS SANTOS CAMARGO"/>
        <s v="LANCHONETE LMJ LTDA"/>
        <s v="SANTOS CASA E CONSTRUCAO LTDA"/>
        <s v="WESLEI MONTOANELLI LTDA"/>
        <s v="AUTO POSTO BAILER II LTDA"/>
        <s v="SPLENDORE COMERCIAL IMPORTADORA LTDA"/>
        <s v="PHILIPE JOSE RAMOS EIRELI"/>
        <s v="AUTO POSTO DWB EIRELI"/>
        <s v="MEGA MANIA BAZAR PAPELARIA E UTILIT LTDA"/>
        <s v="COMERCIAL DUBAI BRASIL LTDA"/>
        <s v="AUTO POSTO DON JUAN"/>
        <s v="NELSON ROBERTO CANDIDO"/>
        <s v="VIDA ATIVA PRODUTOS NATURAIS EIRELI"/>
        <s v="MERCADO KREMER &amp; SILVA LTDA"/>
        <s v="BK CAFE LANCHONETE LTDA"/>
        <s v="MANUELA ARREVILLAGA"/>
        <s v="TR COMERCIO LTDA"/>
        <s v="BAR MARIKAINE LTDA"/>
        <s v="QUIOSQUE DECK LTDA"/>
        <s v="BBUFFET HAUS REFEICOES E LOCACOES DE MATERIAIS LTDA"/>
        <s v="EMBALAGENS TRES IRMAOS LTDA"/>
        <s v="DOCTOR CAFETERIA LTDA"/>
        <s v="PADARIA E CONFEITARIA CASTELINHO LTDA"/>
        <s v="VOLNEI SERVICOS DE BUFFET LTDA EPP"/>
        <s v="PURA GULA LANCHONETE LTDA"/>
        <s v="SAFRA COMERCIO DE CAFE IMPOR E EXPO LTDA"/>
        <s v="FARMACIA MADEFAR LTDA"/>
        <s v="DAVID CRUZ SORVETERIA EIRELI ME"/>
        <s v="FARLI TADEU POLI"/>
        <s v="EMPORIO DO PASTEL LANC MERC E COM DE BEBIDAS LTDA"/>
        <s v="MARISA ADRIANA CORREA"/>
        <s v="BAZAR CENTRAL COM DE UTIL DOMESTICAS LTDA"/>
        <s v="FISCHER COMBUSTIVEL EIRELI"/>
        <s v="ZE DOS VASOS FLORICULTURA LTDA"/>
        <s v="TRANSPORTES TERRAP E COM CACADORES LTDA"/>
        <s v="BLU ROMA PIZZARIA LTDA"/>
        <s v="FAZZENDA HOTEIS LTDA"/>
        <s v="FABIANO PEDROSO CEREAIS"/>
        <s v="GARDEN CENTER VELHA LTDA"/>
        <s v="EMPORIO E CAFETERIA MARECHAL LTDA"/>
        <s v="M C F COMERCIO E DISTRIBUIDORA LTDA"/>
        <s v="MARCELI CONVENIENCIA E TABACARIA LTDA"/>
        <s v="AMAZONAS COMERCIO DE COMBUSTIVEIS LTDA"/>
        <s v="BLUMENKAFFEE PADARIA E CAFEITARIA LTDA"/>
        <s v="POSTO JC LTDA"/>
        <s v="EMPORIO DA ESFIHA ALIMENTOS LTDA"/>
        <s v="AUTO POSTO ROTA DOS RECANTOS NATURAIS LTDA"/>
        <s v="AUTO POSTO MAIS EIRELI"/>
        <s v="FARMACIA E DROGARIA COM DE MEDICA 2001 LTDA"/>
        <s v="JEFERSON LUIZ SANTOS DA FONSECA"/>
        <s v="VIKING S BEER COMERCIO DE BEBIDA EIRELI"/>
        <s v="JAMAEL JOAQUIM DA SILVA"/>
        <s v="PASTELARIA CHINESA LTDA"/>
        <s v="RESTAURANTE EMPORIO RECANTO DO SABOR LTDA"/>
        <s v="GILMAR LICHTENFELZ"/>
        <s v="PESQUE E PAGUE PROGRESSO LTDA"/>
        <s v="BOLACHA CAFE LTDA"/>
        <s v="NILTON NATALIO VAZ"/>
        <s v="SUPERDRINKS LTDA"/>
        <s v="MARIA MOLE DOCES LTDA"/>
        <s v="CACADORES PRODUTOS E SERVICOS LTDA"/>
        <s v="MAGAZZINO PER PIZZA LTDA"/>
        <s v="QUANTA COISA LTDA"/>
        <s v="DENISE ESPINDOLA MACHOTA"/>
        <s v="ADEMIR MICHEL"/>
        <s v="GE REFEICOES LTDA"/>
        <s v="BARBEARIA AMARAL E MARTINI LTDA"/>
        <s v="ARMAZEN DA NEREU LTDA"/>
        <s v="CARLOS FRANCISCO VENTURA DA SILVA"/>
        <s v="NAZARIO ROSA E RODRIGUES COMERCIO DE MEDICAMENTOS LTDA"/>
        <s v="CHARLES DE OLIVEIRA"/>
        <s v="FARMA VELHA CENTRAL LTDA"/>
        <s v="JULIANA GRACIOLO LTDA"/>
        <s v="MARIA ROSA RUBERTI DALABENETA"/>
        <s v="VK BEER COMERCIO DE BEBIDAS LTDA"/>
        <s v="FARMABELA LTDA"/>
        <s v="CAFETERIA DANIEL LTDA"/>
        <s v="JANETE FILIPPONI MARCINAKI"/>
        <s v="AUTO POSTO KOLTUN LTDA"/>
        <s v="LA DULLIE H GELATERIA LTDA"/>
        <s v="FABIO LIMA QUEIROZ"/>
        <s v="JLKG FARMACIA E DROGARIA LTDA"/>
        <s v="HOOKAROCHA COMERCIO E ALIMENTOS LTDA"/>
        <s v="LA DULLIE GELLATERIA LTDA"/>
        <s v="SHEILA LUTZ"/>
        <s v="FRANCINE PEREIRA DA CRUZ"/>
        <s v="NOSSO GASTRO BAR LTDA"/>
        <s v="CAFETERIA GSM LTDA"/>
        <s v="EDILCE JAQUE DOS SANTOS LTDA"/>
        <s v="CASA DA MARMITA BLU LTDA"/>
        <s v="EXPRESSO SABOR WS LTDA"/>
        <s v="CB COMERCIO DE UTILIDADES LTDA"/>
        <s v="FLOW RESTAURANTE E CAFE LTDA"/>
        <s v="JOSE ROBERTO ARAUJO SILVA"/>
        <s v="AR ESFIHARIA LTDA"/>
        <s v="PABLO VEICULOS LTDA"/>
        <s v="LANCHONETE E PIZZARIA PETYBON LTDA"/>
        <s v="FLSBRUNCH LTDA"/>
        <s v="FARMACIA E DROGARIA GABYWEBER LTDA"/>
        <s v="MARCOS ROVERE"/>
        <s v="KAUANE CAROLINA DA VEIGA GONCALVES"/>
        <s v="DAXINA CENTER BLUMENAU LTDA"/>
        <s v="LEONEL MISTURA"/>
        <s v="DAMAQUINA, DAMAQUINA LTDA"/>
        <s v="SUQTEL PASTELARIA E LANCHERIA LTDA"/>
        <s v="JUDITE RAIMONDI ALVES"/>
        <s v="CAFE E LANCHONETE PONTE LTDA"/>
        <s v="HOPE PIZZA LTDA"/>
        <s v="FLORICULTURA BLUMENAU LTDA"/>
        <s v="MARISTELA BERLIN AZEVEDO ROGERIO"/>
        <s v="PAPELARIA E LIVRARIA MAFISA LTDA"/>
        <s v="DANIELA PATRICIA PERINI"/>
        <s v="WANDERLEY CHAVES"/>
        <s v="ALBERTO JOSE DE OLIVEIRA"/>
        <s v="ALEXANDRA DE OLIVEIRA LUZ"/>
        <s v="ALECRIM CASA E FLORES LTDA"/>
        <s v="SIMONE LAURENTINO"/>
        <s v="OBA OBA CHURRASCARIA, RESTAURANTE E LANCHONETE LTDA"/>
        <s v="FARMACIA BARRACAO LTDA"/>
        <s v="POSTO ISLEB LTDA"/>
        <s v="FARMALAN COM DE PROD FARMACEUTICOS LTDA"/>
        <s v="RUVIAS ALIMENTACAO LTDA"/>
        <s v="REFOPA JOLI DISTR DE REV E LIVROS LTDA"/>
        <s v="MARIO JOSE MACHOTA RELOJOARIA E JOALHERIA LTDA"/>
        <s v="HOTEL BERGBLICK LTDA"/>
        <s v="RESTAURANTE SCHROEDER LTDA"/>
        <s v="POSTO Z12 LTDA"/>
        <s v="LANCHONETE E RESTAURANTE LUNGE LTDA"/>
        <s v="POSTO Z17 LTDA"/>
        <s v="MARTINI COMERCIO DE COMBUSTIVEIS LTDA"/>
        <s v="ASSOC DOS FISSURADOS DO VALE DO ITAJAI"/>
        <s v="AUTO POSTO EXPRESSO LTDA"/>
        <s v="COMERCIO DE CEREAIS E AGROPEC WEILER LT"/>
        <s v="LANCHONETE SO ALEGRIA LTDA"/>
        <s v="AGROPECUARIA POMMERLINK LTDA"/>
        <s v="AUTO POSTO NB LTDA"/>
        <s v="JOALHERIA E OTICA PRESIDENTE LTDA"/>
        <s v="POSTO FORTALEZA LTDA"/>
        <s v="AUTO POSTO TRIBESS LTDA"/>
        <s v="LANCHONETE PARADA 10 LTDA"/>
        <s v="AUTO POSTO SALTO LTDA"/>
        <s v="CAFE EXPRESSO MILS LTDA"/>
        <s v="POSTO Z18 LTDA"/>
        <s v="FLORICULTURA ROSA DE SAROM LTDA"/>
        <s v="HOTEL SCHROEDER LTDA"/>
        <s v="POSTO DALCASTAGNE LTDA"/>
        <s v="RESTAURANTE LAFERRARI LTDA"/>
        <s v="POSTO ITOUPAVAZINHA LTDA"/>
        <s v="POSTO Z20 LTDA"/>
        <s v="AUTO POSTO ROBERTO LTDA"/>
        <s v="MLA LANCHONETE E RESTAURANTE LTDA"/>
        <s v="KICASA BELLA COM DE FLORICULTURA E SERV ADM LTDA"/>
        <s v="FARMAHAAS DROGARIA LTDA EPP"/>
        <s v="AUTO POSTO TESTO SALTO LTDA"/>
        <s v="PETRO POSTO UNIAO LTDA"/>
        <s v="AUTO POSTO ENCANO LTDA"/>
        <s v="DOLORES PASOLD"/>
        <s v="RESTAURANTE RECANTO DIVISA LTDA"/>
        <s v="ESPACO DAS FLORES FLORICULTURA LTDA"/>
        <s v="FARMACIA NOSSA SENHORA LTDA"/>
        <s v="FARMACIA CENTRAL EIRELI"/>
        <s v="NATURHAUS LOJA DE PROD ALM NATURAIS LTDA"/>
        <s v="PANETTO CONVENIENCIA LTDA"/>
        <s v="LC FARMA COM DE PROD FARMACEUTICOS LTDA"/>
        <s v="JNTP POSTOS TELEFONICOS LTDA"/>
        <s v="LENOIR DA SILVA LTDA"/>
        <s v="AUTO POSTO ZFF EIRELI"/>
        <s v="ROMANO POKREVIESKI ME"/>
        <s v="DROGARIA E FARMACIA PEREIRA LTDA"/>
        <s v="CLUBE ESPORTIVO RECRE E CULT PRIMAVERA"/>
        <s v="MORAS E OLIVEIRA COM DE MED E PERF LTDA"/>
        <s v="FARMACIA ULTRAFARMA EIRELI"/>
        <s v="INDAFARMA FARMACIA LTDA"/>
        <s v="DEMOCRATA RESTAURANTE E LANCH LTDA"/>
        <s v="RUT HENNIIGS ME"/>
        <s v="VOLPHI FARMACIA E DROGARIA LTDA"/>
        <s v="FLORICULTURA CAMILA LTDA"/>
        <s v="RESTAURANTE ZANONI LTDA"/>
        <s v="CANTINA E RESTAURANTE MAIS SABOR LTDA"/>
        <s v="VALENTIM TAMBOSI"/>
        <s v="PRINCES FLORICULTURA LTDA"/>
        <s v="FLORICULTURA HARMONIA DAS FLORES LTDA"/>
        <s v="FARMACIA SAO LUIZ LTDA"/>
        <s v="CCG FARMACIA E DROGARIA LTDA"/>
        <s v="JENILU FLORES E PRESENTES LTDA"/>
        <s v="ESTILO NATURAL PRODUTOS NATURAIS EIRELI"/>
        <s v="GIRASSOL PADARIA E CONFEITARIA LTDA"/>
        <s v="POSTO Z16 LTDA"/>
        <s v="NIVA FARMA LTDA"/>
        <s v="AUTO POSTO VITORIA REGIA LTDA"/>
        <s v="EMPORIO FLORIANO PRODUTOS NATURAIS LTDA"/>
        <s v="POSTO DE COMBUSTIVEIS MAX LTDA"/>
        <s v="RUBIANA CORREA"/>
        <s v="BLUMENAU PARAISO GARDEN LTDA"/>
        <s v="FRANCIELE MASQUIO"/>
        <s v="HUGO LEANDRO ESSIG E CIA LTDA"/>
        <s v="IRANI DA SILVA COMERCIANTE"/>
        <s v="DOCE FLORES LTDA"/>
        <s v="NATURAPRO COM DE PROD NATURAIS EIRELI"/>
        <s v="MARIANA MICHELS GAULKE"/>
        <s v="RESTAURANTE FOGAO A LENHA LTDA"/>
        <s v="DONA ANA RESTAURANTE LTDA"/>
        <s v="BERNADETE ICELDA ALVES DE OLIVEIRA"/>
        <s v="TECNOFESTAS ARTIGOS PARA FESTAS LTDA"/>
        <s v="KI BATATA LTDA"/>
        <s v="HOTEL ZANDONA LTDA"/>
        <s v="GOLDEN FARMA LTDA"/>
        <s v="SNOOP LANCHES LTDA"/>
        <s v="ANDERSON NERIS WITCEL COMERCIAL"/>
        <s v="POUSADA LIEBE ALPINE LTDA"/>
        <s v="DB UTILIDADES LTDA"/>
        <s v="TERESINHA DELL AGNOLO"/>
        <s v="COMERCIO DE COMBUSTIVEIS ETZOLD LTDA"/>
        <s v="CAFETERIA ROPELATO LTDA"/>
        <s v="HOOKAH SPACE TABACARIA E BEBIDAS EIRELI"/>
        <s v="AQUILINO JOSE DOS SANTOS"/>
        <s v="PRESENTES D MAIS LTDA"/>
        <s v="CASCANEIA PARK HOTEL LTDA"/>
        <s v="SUELI WOLTER"/>
        <s v="COMERCIAL DB LTDA"/>
        <s v="AUTO POSTO FORTALEZA LTDA"/>
        <s v="POSTO DE COMBUSTIVEL MARCIO EIRELI"/>
        <s v="FARMA MAIS FARMACIA EIRELI"/>
        <s v="RODRIGO BERNARDO"/>
        <s v="DAS RAMOS LTDA"/>
        <s v="ALEXANDRE ANDREIS BAUER"/>
        <s v="STYLO FARMA CELSO EIRELI"/>
        <s v="FARMACIA NOSSA SENHORA DO CARMO LTDA"/>
        <s v="VANESSA HAYASHI"/>
        <s v="VANESIA KUSTER"/>
        <s v="BAZAR REUTER LTDA"/>
        <s v="MARTA DONUTS LTDA"/>
        <s v="DJ COMERCIO DE MEDICAMENTOS LTDA"/>
        <s v="P S MOREIRA SORVETES LTDA"/>
        <s v="RESTAURANTE ARCA DE NOE LTDA"/>
        <s v="FARMA MORO LTDA"/>
        <s v="LIBER CAFE E LOJA LTDA"/>
        <s v="RESTAURANTE ENCONTRO DE SABORES LTDA"/>
        <s v="RWP IMOVEIS LTDA"/>
        <s v="ZOOMANIA COMERCIO LTDA"/>
        <s v="FARMACIA E DROGARIA RC EIRELI"/>
        <s v="STAR COMERCIO DE SORVETES LTDA"/>
        <s v="SOCIETY LANCHONETE ROCKEMBACH EIRELI"/>
        <s v="CAJUSUL EMPORIO LTDA"/>
        <s v="DORA FARMA COM DE PROD FARMACEUTICOS LTDA"/>
        <s v="LOJAS CASA DO COLONO LTDA"/>
        <s v="POMERMED LTDA"/>
        <s v="MARO DISTRIBUIDORA DE ALIMENTOS LTDA"/>
        <s v="SAFE FOOD COM DE PROD ALIMENTICIOS LTDA"/>
        <s v="ZUCCHINI SERVICOS DE ALIMENTACAO LTDA"/>
        <s v="J E M FARMA LTDA"/>
        <s v="JANAINA FERREIRA BATISTA"/>
        <s v="POSTOS 7 LTDA"/>
        <s v="MAGIA DAS FLORES LTDA"/>
        <s v="LUCIANO PORATH"/>
        <s v="ASSOCIACAO DE PANIFICADORAS FORTE PAO"/>
        <s v="LS DISTRIBUIDORA LTDA"/>
        <s v="OMA BEER CERVEJARIA LTDA"/>
        <s v="NATURALISSIMA M E S LTDA"/>
        <s v="PIZZARIA RECANTO DIVISA LTDA"/>
        <s v="SILVA E WALTRICH COMBUSTIVEIS LTDA"/>
        <s v="BIERGARTEN POMERANIA LTDA"/>
        <s v="ASATOMA COMERCIO VAREJISTA LTDA"/>
        <s v="MEGA DOG LANCHES LTDA"/>
        <s v="MILKY LOVER LTDA"/>
        <s v="JRP DESFILES E PRODUCOES LTDA"/>
        <s v="KHAOANE ISOTTON DE SOUZA"/>
        <s v="QUINTAL DA OMA LTDA"/>
        <s v="LUX CONVENIENCIA ITOUPAVA NORTE LTDA"/>
        <s v="R.M. CAMPOS COMERCIO DE COMBUSTIVEIS E LUBRIFICANTES LTDA"/>
        <s v="RENI SANDRIN"/>
        <s v="FLORA ITOUPAVA GARDEN LTDA"/>
        <s v="SHAKE LOVER LTDA"/>
        <s v="GMO COMERCIO DE MEDICAMENTOS E PERFUMARIA LTDA"/>
        <s v="MARTA TEREZINHA ELIAS"/>
        <s v="BC SHAKER LTDA"/>
        <s v="VADEIR JOSE ROITTER"/>
        <s v="THE FAMILY'S BURGER E PIZZA LTDA"/>
        <s v="PRIME PUB LOUNGE LTDA"/>
        <s v="MULLER E PHILIPPI DROGARIA LTDA"/>
        <s v="COMERCIAL MUELLER LTDA"/>
        <s v="BELO OP LTDA"/>
        <s v="IW BURGUER LTDA"/>
        <s v="RESTAURANTE E MARMITARIA BLU DOG LTDA"/>
        <s v="THE FAMILY S BURGER E PIZZA NS LTDA"/>
        <s v="RESTAURANTE CMX LTDA"/>
        <s v="MM PADARIA, CONFEITARIA E RESTAURANTE LTDA"/>
        <s v="LC ARMAZEM DA VEIGA LTDA"/>
        <s v="NOVXXX EMPORIUM LTDA"/>
        <s v="55.483.147 LEONARDO LADISLAUS HENN TAX"/>
        <s v="ITA SHAKER LTDA"/>
        <s v="PERICLES QUEIROZ MORETTI 29264810803"/>
        <s v="THE FAMILY S INDAIAL LTDA"/>
        <s v="ENCONTRO DE SABORES COMERCIO DE ALIMENTOS LTDA"/>
        <s v="THE FAMILY S CENTRO BLUMENAU LTDA"/>
        <s v="THE FAMILY S SHOPPING BLUMENAU LTDA"/>
        <s v="SHEILA ALVES DO PRADO"/>
        <s v="MG CONVENIENCIA LTDA"/>
        <s v="POSTO CIDADE NOVA LTDA"/>
        <s v="ANELISE TIERLING"/>
        <s v="BALDISSERA COMERCIO DE UTILIDADES LTDA"/>
        <s v="KAFFEE ECKE POMERODE LTDA"/>
        <s v="ERVA DOCE PRODUTOS NATURAIS LTDA"/>
        <s v="BAZAR JHONNY LTDA"/>
        <s v="THE FAMILY S GASTRONOMIA LTDA"/>
        <s v="POINT EXPRESS CONVENIENCIA E SERVICOS LTDA"/>
        <s v="CRISTIANO PEREIRA DE OLIVEIRA"/>
        <s v="COMERCIAL MN LTDA"/>
        <s v="JOSE CARLOS LIMA"/>
        <s v="MARIA MARTA DA SILVA FLOR NUNES"/>
        <s v="LUCCA CANTINA SERVICOS DE ALIMENTACAO LTDA"/>
        <s v="ROSELAINE ALVES"/>
        <s v="VILA SHAKE LTDA"/>
        <s v="CERENE CENTRO DE RECUPERACAO NOVA ESPERANCA"/>
        <s v="ACADEMIA MORAES LTDA"/>
        <s v="BRASEIRO DA VILA RESTAURANTE E EVENTOS LTDA"/>
        <s v="CASARAO DA VILA SMART HOSPEDARIA LTDA"/>
        <s v="TRSJUNINHO LTDA"/>
        <s v="JESSICA DA CRUZ"/>
        <s v="JAIR THIS"/>
        <s v="CIA DA SAUDE BNU PRODUTOS NATURAIS LTDA"/>
        <s v="COOKIE PINK LTDA"/>
        <s v="SPAL INDUSTRIA BRASILEIRA DE BEBIDAS S/A"/>
        <s v="ANDRESSA BUTTENBERG COSTA"/>
        <s v="JAI SHAKE LTDA"/>
        <s v="ALIDOR RUEDIGER ME"/>
        <s v="ADIMA PROCHNOW"/>
        <s v="VICENTE EMILIO MONTIBELLER ME"/>
        <s v="PADARIA E CONFEITARIA MAIA LTDA"/>
        <s v="SUPERMERCADO LUIZA ROSA EIRELI"/>
        <s v="PANIFICADORA E CONF PANETONE LTDA"/>
        <s v="PADARIA E CONFEITARIA BUBLITZ LTDA"/>
        <s v="PANIFICADORA E MERCEARIA CIDADE JARDIM LTDA"/>
        <s v="PPC CONFEITARIA LTDA"/>
        <s v="MINI MERCADO SCARDUELI LTDA"/>
        <s v="ADELIR SANTIN"/>
        <s v="MINI MERCADO MALU LTDA"/>
        <s v="EMPORIO DO PAO LTDA"/>
        <s v="COMERCIAL VALMIR NAZARIO LTDA"/>
        <s v="COMERCIAL ICLE LTDA ME"/>
        <s v="COMERCIO E INDUSTRIA ARTHUR ZIMDARS LTDA"/>
        <s v="PANIFICADORA CONFEITARIA E LANCH BUSI LTDA"/>
        <s v="MINI MERCADO JJB LTDA"/>
        <s v="SUPERMERCADO ALCIDIO RAUSCH LTDA"/>
        <s v="MINI MERCADO G W SCHNEIDER LTDA"/>
        <s v="MERCADO LOCATELLI LTDA"/>
        <s v="BONIFACIO DE SOUZA E SILVA"/>
        <s v="MERCADO 7 DE MAIO EIRELI"/>
        <s v="COMERCIO DE GEN ALIMENTICIOS RUTTMANN LTDA"/>
        <s v="BEDI DISTRIBUIDORA DE PROD ALIMENTICIOS"/>
        <s v="SUPERMERCADO MOURA LTDA"/>
        <s v="MINI MERCADO QUERO QUERO LTDA"/>
        <s v="BERTHA CONFEITARIA E CONVENIENCIAS LTDA"/>
        <s v="MINI MERCADO TROPICAL"/>
        <s v="PANIFICADORA BIBA MEL LTDA"/>
        <s v="PADARIA E CONFEITARIA PAO D LTDA"/>
        <s v="MINIMERCADO D MAIS LTDA"/>
        <s v="PANIFICADORA E CONF NILCE LTDA"/>
        <s v="MERCADO E ACOUGUE VERDI LTDA"/>
        <s v="PADARIA 2001 LTDA"/>
        <s v="JOCLAMAR LTDA"/>
        <s v="COMERCIAL ZUCHI LTDA"/>
        <s v="CELVIC COM DE FRUTAS VERD GEN ALIM LTDA"/>
        <s v="REMARKAR COMERCIO LTDA"/>
        <s v="ALICE PAES LTDA"/>
        <s v="COMERCIAL E BAR SCHNEIDER LTDA"/>
        <s v="MERCADO BERTOLI LTDA"/>
        <s v="PADARIA E CONFEITARIA PEPIL SOUR LTDA"/>
        <s v="PANIFICADORA MADRECITA LTDA"/>
        <s v="PANIFICADORA CONF E LANCHONETE BELTIN LTDA"/>
        <s v="ADEMIR ANTONIO PADILHA E CIA LTDA"/>
        <s v="ANITA WOTMEYER WARNESKI"/>
        <s v="CHAVES LTDA"/>
        <s v="IVANDEL SANI ME"/>
        <s v="MERCADO THIBES LTDA"/>
        <s v="JOSIANE ALVES FERREIRA"/>
        <s v="GIBA BEBIDAS EIRELI"/>
        <s v="PADARIA E CONFEITARIA DIVINOPOLIS LTDA"/>
        <s v="SUPERMERCADO HFJ LTDA"/>
        <s v="PAPICORI CASA DE PASTEIS LTDA"/>
        <s v="COMERCIAL SCHRAMM LTDA"/>
        <s v="MERCADO PR LTDA"/>
        <s v="MINIMERCADO FABIO E DAIANE LTDA"/>
        <s v="JR POSTOS TELEFONICOS LTDA"/>
        <s v="ROSECLEI LICHESKI"/>
        <s v="MINIMERCADO PEROLA DO VALE LTDA"/>
        <s v="ELZA MARIA GARCIA PRESENTES"/>
        <s v="TANIA REGINA LAFFIN ME"/>
        <s v="INES MIRANDA DOS SANTOS ME"/>
        <s v="MERCADO CJ LTDA"/>
        <s v="COMERCIAL DEVIVA LTDA"/>
        <s v="IMPERIAL PADARIA E CONFEITARIA LTDA"/>
        <s v="MINIMERCADO ITOUPAVA LTDA"/>
        <s v="MERCADO VANS EIRELI"/>
        <s v="MINIMERCADO JANEDU EIRELI"/>
        <s v="ADEILTON LUCIO CASTELO BRANCO"/>
        <s v="R S S BORGES PADARIA"/>
        <s v="SHAIANA ZANELLA DA SILVA"/>
        <s v="O DOCEIRO ESCOLA AGRICOLA LTDA"/>
        <s v="GIANNE SCHNAIDER"/>
        <s v="CELSO REINERT COMERCIO E REPRESENTACOES"/>
        <s v="MERCADO ESCOLA AGRICOLA LTDA"/>
        <s v="VILLAS CONVENIENCIA E MERCEARIA EIRELI"/>
        <s v="PANIFICADORA E CONFEITARIA CACADORES LTDA"/>
        <s v="VIBE CONVENIENCIA EIRELI"/>
        <s v="MEGA MAIS DISTRIBUIDORA LTDA"/>
        <s v="ACACIO PACHECO"/>
        <s v="SEBASTIAO ANDRADE DE SOUZA"/>
        <s v="NATACHA OHANA DA SILVA"/>
        <s v="CLAUDICEA JOSEFA DA SILVA"/>
        <s v="MERCEARIA FIFO DA GULA LTDA"/>
        <s v="K Y S EMBALAGENS EIRELI"/>
        <s v="VALDOMIRO MATOS VENTURA MERCEARIA"/>
        <s v="DANIELE FERNANDA DEBATIN"/>
        <s v="FERNANDO ULLER FIFO"/>
        <s v="SUPERMERCADO 3S LTDA"/>
        <s v="PARADA ECONOMICA NS LTDA"/>
        <s v="M2BE HONEST MARKET LTDA"/>
        <s v="GLADIS CRISTINA CONSTANTINO THEISS"/>
        <s v="SUPERSANI SUPERMERCADO LTDA"/>
        <s v="JEAN MENOR JEAN LOUIS"/>
        <s v="ZANDOMAY COMERCIO DE ALIMENTOS LTDA"/>
        <s v="ARMAZEM DA EMBALAGEM LTDA"/>
        <s v="PAMELA LOTH"/>
        <s v="MERCADO HT LTDA"/>
        <s v="EVANOR JOSEPH"/>
        <s v="ISRAEL OTAVIO VIEIRA"/>
        <s v="BAR E MERCEARIA 5J LTDA"/>
        <s v="CHEILA JORGE GIELAND"/>
        <s v="PADARIA E CONFEITARIA DOCE SASSA LTDA"/>
        <s v="MEGA LOJA BAZAR E UTILIDADES LTDA"/>
        <s v="J M PEREIRA PANIFICADORA E CONFEITARIA"/>
        <s v="CONVENIENCIA BB LTDA"/>
        <s v="MC BENKENDORF LTDA"/>
        <s v="LEBRE COM DE BEBIDAS E ALIMENTOS LTDA"/>
        <s v="STRONG CONVENIENCIA E TABACARIA LTDA"/>
        <s v="PANIFICADORA E CONFEITARIA VILA NOVA LTDA"/>
        <s v="SABOR REAL PADARIA E CONFEITARIA LTDA"/>
        <s v="FNB COMERCIO VAREJISTA DE ALIMENTOS LTDA"/>
        <s v="KONELL INDUSTRIA E COMERCIO LTDA"/>
        <s v="BAZAR BSS LTDA"/>
        <s v="G. A. COMERCIO DE BEBIDAS LTDA"/>
        <s v="JC EMBALAGENS LTDA"/>
        <s v="AGUA QUENTE AQUECEDORES BLUMENAU LTDA"/>
        <s v="ITOUPAVA ATACADO LTDA"/>
        <s v="DORAPAN LTDA"/>
        <s v="PAPI CONVENIENCIAS LTDA"/>
        <s v="ELENICE KVIATKOSKI 06778676973"/>
        <s v="ANDREAMARA TOGNI DE OLIVEIRA MERCADO"/>
        <s v="MERCADO COMERCIAL JOAO PESSOA LTDA"/>
        <s v="ALO BIRA CONVENIENCIA E TABACARIA LTDA"/>
        <s v="MERCADO L E M LTDA"/>
        <s v="GABRIEL FERREIRA DE ARAUJO"/>
        <s v="SUPERMERCADO LUIZA ROSA LTDA"/>
        <s v="ARMAZEM CACADORES LTDA"/>
        <s v="MERCADO ANA CAROLINE NM LTDA"/>
        <s v="ALLAN LUIZ PAULO"/>
        <s v="SB CARNES NOBRES LTDA"/>
        <s v="DOCELANDIA COMERCIO DE ALIMENTOS LTDA"/>
        <s v="LA BELLA PADARIA E CONFEITARIA LTDA"/>
        <s v="FIFO BARATO D MAIS LTDA"/>
        <s v="PACK DISTRIBUIDORA LTDA"/>
        <s v="DUDS COMERCIO LTDA"/>
        <s v="RR COMERCIO DE BEBIDAS E MERCEARIA LTDA"/>
        <s v="BAITAH COMERCIO E SERVICOS LTDA"/>
        <s v="APSB COMERCIO DE ALIMENTOS LTDA"/>
        <s v="CASA DE CARNES ROPELATO LTDA"/>
        <s v="CONVE MERCADO AUTONOMO LTDA"/>
        <s v="MARGOTTI S CAFE LTDA"/>
        <s v="POKELOJA TCG JOGOS, BRINQUEDOS E ARTIGOS RECREATIVOS LTDA"/>
        <s v="GULLA CAFE LTDA"/>
        <s v="REDE VILI GULA LTDA"/>
        <s v="MERCADO ESCOLA AGRICOLA"/>
        <s v="62.207.092 MISLENE ALY ISAAC"/>
        <s v="FR ESTACAO MATE E CAFE LTDA"/>
        <s v="MIKELLYS SOUZA DOS SANTOS"/>
        <s v="VENTURI MARKET LTDA"/>
        <s v="NILDA BROCKVELD COVENIENCIA LTDA"/>
        <s v="J MARCELIN"/>
        <s v="ESPETINHOS CURITIBA ARAUCARIA LTDA"/>
        <s v="SUPERMERCADO W S LTDA"/>
        <s v="FIFO COMPRE BEM LTDA"/>
        <s v="LET S MARKET LTDA"/>
        <s v="GERSON MARTINI"/>
        <s v="VIBE CONVENIENCIA AGUA VERDE LTDA"/>
        <s v="GT PRODUCOES LTDA"/>
        <s v="ATACADO MERCADISTA PARADA CERTA LTDA"/>
        <s v="DKRAUSS DISTRIBUIDORA DE ALIMENTOS LTDA"/>
        <s v="ECONOMIA CERTA LTDA"/>
        <s v="FABIANO DO AMARAL ALVES"/>
        <s v="ESSENCIA CONVENIENCIA LTDA"/>
        <s v="WESLLEY DE JESUS MACHADO"/>
        <s v="NONNA BENTA CAFE E PROSA LTDA"/>
        <s v="DIVINA SHOP LTDA"/>
        <s v="CARMEN LUCIA MACIEL"/>
        <s v="NOVO SUPERMERCADOS LTDA"/>
        <s v="AGRO FLORA COMERCIO DE PRODUTOS AGRICOLAS E AGROPECUARIOS LT"/>
        <s v="JAIME HOSTINS EPP"/>
        <s v="COMERCIO DE GEN ALIMENTICIOS MARLON LTDA"/>
        <s v="NORBERTO MARTINS"/>
        <s v="PANIFICADORA E CONFEITARIA CORACAO DO VALE LTDA"/>
        <s v="PANIFICADORA CONF E PAST FORTALEZA LTDA"/>
        <s v="PADARIA E CONFEITARIA LIMAS LTDA"/>
        <s v="PADARIA E CONFEITARIA TRIBESS LTDA"/>
        <s v="PANIFICADORA E CONFEITARIA DELLA NONNA LTDA"/>
        <s v="MINI MERCADO BRUNO LTDA"/>
        <s v="MINI MERCADO BORDERES LTDA"/>
        <s v="PADARIA E MERCEARIA FABI LTDA"/>
        <s v="CONFEITARIA CANTO DO RIO LTDA"/>
        <s v="SUPERMERCADO STANKE LTDA"/>
        <s v="ENIO LUIZ SPENGLER ME"/>
        <s v="ANITO BONIKOSKI"/>
        <s v="MERCADO SILVEIRA LTDA"/>
        <s v="COM DE CARNES E ALIMENTICIOS JW LTDA"/>
        <s v="MINI MERCADO IRMAOS INACIO LTDA"/>
        <s v="ZITA LUZIA SCHMIDT"/>
        <s v="MINI MERCADO KULLER LTDA"/>
        <s v="MINIMERCADO E PADARIA TOCO LTDA"/>
        <s v="PANIFICADORA E CONFEITARIA DALRI LTDA"/>
        <s v="NELSON AMARAL MERCEARIA"/>
        <s v="PADARIA CONF E LANCHONETE GERALDO LTDA"/>
        <s v="DARCI RONCAGLIO"/>
        <s v="MERCADO PEDRINI LTDA"/>
        <s v="COMERCIAL ELOI PORCINIO DA SILVA LTDA"/>
        <s v="SEBASTIAO KREMER"/>
        <s v="CELIO TADEU WALTRICK"/>
        <s v="CONFEITARIA VO NILA LTDA"/>
        <s v="PADARIA E CONFEITARIA KOHLER LTDA"/>
        <s v="MERCADO AGUAS NEGRAS LTDA"/>
        <s v="COMERCIAL TEJIMAR LTDA"/>
        <s v="MERCADO MISSOES LTDA"/>
        <s v="PADARIA POFFO LTDA"/>
        <s v="ADEMIR DE SOUZA"/>
        <s v="MINIMERCADO ELIANE LTDA"/>
        <s v="OSMAR CHIODINI"/>
        <s v="PADARIA E CONVENIENCIA HENRIQUE EIRELI"/>
        <s v="COMERCIAL REINALDO ARTUR SOARES LTDA"/>
        <s v="COMERCIO DE GENEROS ALIMENT REIS LTDA"/>
        <s v="ADILSON VARGAS EIRELI"/>
        <s v="BORK COMERCIO E REPRESENTACOES LTDA"/>
        <s v="ALVANIA MARIA BONAFIN ME"/>
        <s v="COMERCIAL MJM LTDA"/>
        <s v="PANIFICADORA E CONF PAO DO LAR LTDA"/>
        <s v="PADARIA V C A LTDA"/>
        <s v="J E P COM DE ARTIGOS PARA PRESENTE LTDA"/>
        <s v="PANIFICADORA E CONFEIT NICOLETTI LTDA"/>
        <s v="LOJA DE CONVENIENCIA ABREU LTDA"/>
        <s v="COMERCIO DE ALIMENTOS LIBA LTDA"/>
        <s v="ELIANE SEZERINO"/>
        <s v="MINIMERCADO VANSUIT LTDA"/>
        <s v="COMERCIAL DE ALIMENTOS TEODORICO LTDA"/>
        <s v="GI FLORES LTDA"/>
        <s v="MINI MERCADO MPEMAS LTDA"/>
        <s v="MARCIA SCHMITT"/>
        <s v="ARMAZEM COMERCIO DE BEBIDAS LTDA"/>
        <s v="AF UTILIDADES DOMESTICAS LTDA"/>
        <s v="BCA PADARIA E CONFEITARIA LTDA"/>
        <s v="MERCADO PAO DE CASA LTDA"/>
        <s v="MERCADO 2 IRMAOS MARCELINO LTDA"/>
        <s v="MERCADO E ACOUGUE PAGUE MENOS LTDA"/>
        <s v="FABRIZIA DE PAULA VICTORIA SPENGLER ME"/>
        <s v="JOTA KA SUPERMERCADO LTDA"/>
        <s v="SUPERMERCADO VANS LTDA"/>
        <s v="MERCADO E ACOUGUE SAO CRISTOVAO EIRELI"/>
        <s v="COMERCIAL FABRICIO EDUARDO ROSA LTDA"/>
        <s v="RJ SILVEIRA LTDA"/>
        <s v="V COMERCIO DE ALIMENTOS EIRELI"/>
        <s v="PANIFICADORA GRAN SAPORE LTDA"/>
        <s v="COMERCIO DE ALIMENTOS BLUCARNES EIRELI"/>
        <s v="RS MINIMERCADO E ACOUGUE EIRELI"/>
        <s v="FIFO GARCIA PRODUTOS ALIMENTICIOS LTDA"/>
        <s v="REDE DE MERCADO LTDA"/>
        <s v="ROBSON FELIPPI"/>
        <s v="MERCEARIA MEDEIROS LUZ LTDA"/>
        <s v="MERCADO RD TICO E TECO LTDA"/>
        <s v="BAZAR FORTALEZA LTDA"/>
        <s v="PROGRESSO COMERCIO DE ALIMENTOS LTDA"/>
        <s v="CAIQUE PEREIRA DOS SANTOS"/>
        <s v="PANIFICADORA E CONFEITARIA KISTNER LTDA"/>
        <s v="SUPERMERCADO E ACOUGUE BETO PICKLER EIRELI"/>
        <s v="LOURIVAL RIBEIRO DA SILVA"/>
        <s v="ATACADO CLAUDINO LTDA"/>
        <s v="COML AMIGOS DO GARCIA COM DE GEN ALIMENT LTDA"/>
        <s v="DOCIKADO PADARIA LTDA"/>
        <s v="COLEGIO EXCELSIOR LTDA"/>
        <s v="RICARDO VASCONCELOS DE ALMEIDA COMERCIO"/>
        <s v="BLU ALIMENTOS LTDA"/>
        <s v="MADE ARMAZEM COLONIAL LTDA"/>
        <s v="SEA COMERCIAL LTDA"/>
        <s v="SHOPPING GASPAR COMERCIO DE PRESENTES LTDA"/>
        <s v="M C DOS SANTOS MINIMERCADO"/>
        <s v="SUPERMERCADO MOINHO MARKET LTDA"/>
        <s v="EMPORIO DA GULA LTDA"/>
        <s v="ALESSANDRO KELLER FESTAS"/>
        <s v="JMC MINIMERCADO LTDA"/>
        <s v="ARMAZEM E CONVEN DE BEBIDAS CORDEIROS LTDA"/>
        <s v="ELIZETE SOUZA DA SILVA"/>
        <s v="DOUCE BELLA PADARIA E CONFEITARIA LTDA"/>
        <s v="NORIVAL BATISTA"/>
        <s v="PADARIA E CONVENIENCIA DOCE SONHO LTDA"/>
        <s v="MARTINS E FURTADO PADARIA LTDA"/>
        <s v="DECOMARCO MINIMERCADO LTDA"/>
        <s v="BAZAR PROGRESSO LTDA"/>
        <s v="ALEXANDRA ROSENBROCK"/>
        <s v="JADE CONVENIENCIA LTDA"/>
        <s v="ROSENI JIACOMONI"/>
        <s v="JULIA MABA RODRIGUES"/>
        <s v="PADARIA PAO DE MEL LTDA"/>
        <s v="ARMAZEM COM VAR DE BEBIDAS E CONV LTDA"/>
        <s v="TABACARIA E ARMAZEM COM DE BEBIDAS LTDA"/>
        <s v="SCHMIDT COMERCIO DE ALIMENTOS LTDA"/>
        <s v="MERCADO GASPAR MIRIM LTDA"/>
        <s v="MERCADO PARK LTDA"/>
        <s v="MERCADO FORTALEZA ALTA LTDA"/>
        <s v="DISTRIBUIDORA SCHMITT BRASIL LTDA"/>
        <s v="KANTO DA FESTA LTDA"/>
        <s v="SHEILA GISELE BERNARDES"/>
        <s v="FIFO DO VALE LTDA"/>
        <s v="CORDEIRO COMERCIO E MERCEARIA DE BEBIDAS LTDA"/>
        <s v="MERCADO FRIGOTTO FIFOU LTDA"/>
        <s v="CANTINHO DA GULA COMERCIO DE ALIMENTOS LTDA"/>
        <s v="MERCADO BACKES LTDA"/>
        <s v="COMPRE EM CASA MERCADO LTDA"/>
        <s v="MINIMERCADO BW LTDA"/>
        <s v="MERCEARIA BAR E CANCHA DOS AMIGOS LTDA"/>
        <s v="ADAN CARVALHO OLIVEIRA"/>
        <s v="MERCADO ROCHA LTDA."/>
        <s v="MERCADO E ACOUGUE MARTINHAGO LTDA"/>
        <s v="FESTA E FOLIA COMERCIO DE FOGOS GASPAR LTDA"/>
        <s v="SUPERMERCARDO EFATA LTDA"/>
        <s v="PANEFRESCO PADARIA E CONFEITARIA LTDA"/>
        <s v="EMPORIO PETRY PRIME LTDA"/>
        <s v="MERCADO VAUMAR LTDA"/>
        <s v="ARMAZEM CONVENIENCIAS LUZ LTDA"/>
        <s v="EB COMERCIO DE ALIMENTOS E BEBIDAS LTDA"/>
        <s v="CANTINHO DA OMA LTDA"/>
        <s v="STAR FIFO COMERCIO DE ALIMENTOS LTDA"/>
        <s v="CAMILLE RAYANE TCZORNEY"/>
        <s v="JQ RESTAURANTE LTDA"/>
        <s v="NICOLY STIEGEMEIER MANNRICH"/>
        <s v="BORK COMERCIO DE ALIMENTOS LTDA"/>
        <s v="MERCADO COMPRA CERTA LTDA"/>
        <s v="CONVENIENCIA E ARMAZEM SM LTDA"/>
        <s v="MIRTES JOSIANE DE FREITAS E SILVA"/>
        <s v="PATRICK SILVA DE MATOS"/>
        <s v="59034838 FABIO CHAVES BRANCO"/>
        <s v="SUPERMERCADO FISTAROL LTDA"/>
        <s v="SUPERMERCADO GADOTTI LTDA"/>
        <s v="COMERCIAL DE CHOCOLATES E REPRES LTDA"/>
        <s v="COMERCIAL DELLY LTDA"/>
        <s v="ANDRE MORAES BISCAIA LTDA"/>
        <s v="COMERCIAL PIERITZ LTDA"/>
        <s v="KNOP ALIMENTOS LTDA"/>
        <s v="CHOCOLANDIA SOBELA LTDA"/>
        <s v="SUPERMERCADO DALLAGNOLO LTDA"/>
        <s v="MERCEARIA DOZE LTDA"/>
        <s v="MERCADO POLLI LTDA"/>
        <s v="SUPERMERCADO VICENTI LTDA"/>
        <s v="SUPERMERCADO ENGENHO LTDA"/>
        <s v="POSTO ALEXANDRE LTDA"/>
        <s v="LOJA DE CONVENIENCIA MAIKEL LTDA"/>
        <s v="FARMACIA MARA LTDA"/>
        <s v="SIMONE DA SILVA CORDOVA ME"/>
        <s v="AUTO POSTO MANARIN LTDA"/>
        <s v="LIBERIO ALBERTO BONETTI"/>
        <s v="COMERCIAL JTS LTDA"/>
        <s v="COMERCIAL STEDILE LTDA"/>
        <s v="POSTO Z2 LTDA"/>
        <s v="MINIMERCADO SCHELIANE LTDA"/>
        <s v="COMERCIAL IMIGRANTES LTDA"/>
        <s v="SUPERMERCADO BELLWAN EIRELI"/>
        <s v="COMERCIAL CALI LTDA"/>
        <s v="CHOCOLITA INDUSTRIA E COMERCIO LTDA"/>
        <s v="MERCADO ALBUQUERQUE LTDA"/>
        <s v="FARMACIA VENTURI LTDA"/>
        <s v="ZANDONA AUTO POSTO LTDA"/>
        <s v="PAO E DOCES CASEIROS DOIS IRMAOS LTDA"/>
        <s v="POSTO TUPY LTDA"/>
        <s v="LISIANTU S FLORES E PRESENTES LTDA"/>
        <s v="AUTO POSTO ERWIN RAHN LTDA"/>
        <s v="JOAO MOACIR CERUTTI"/>
        <s v="POSTO FRATELLI LTDA"/>
        <s v="SERGIO FRAINER COMERCIO DE ALIMENTOS LTDA"/>
        <s v="AUTO POSTO ENGENHO LTDA"/>
        <s v="POSTO J R LTDA"/>
        <s v="FABI FLORES LTDA"/>
        <s v="AUTO POSTO NASATO LTDA"/>
        <s v="ADEMIR BORCHARDT ME"/>
        <s v="ROBERTO SCHULZ E CIA LTDA"/>
        <s v="ACOUGUE E SUPERMERCADO RX LTDA"/>
        <s v="SENEM PAES E CAFE LTDA"/>
        <s v="MINI MERCADO BENVENUTTI LTDA"/>
        <s v="NILSA SUCHARA"/>
        <s v="COMERCIAL CUSTODIO LTDA"/>
        <s v="MERCADO M ARAUJO LTDA"/>
        <s v="ARTES FLORAIS DECORACOES LTDA"/>
        <s v="MAURA DE SOUZA OURIQUES"/>
        <s v="DORALICIO FERRARI"/>
        <s v="DIVISION ATACADISTA LTDA"/>
        <s v="AUTO POSTO DOUTOR PEDRINHO LTDA"/>
        <s v="DORACI DUWE SCHULZ E CIA LTDA"/>
        <s v="COMERCIAL MEURER LTDA"/>
        <s v="RESTAURANTE CHOPPERIA E PIZZ PAROMAS LTDA"/>
        <s v="MINIMERCADO BAR E LANCH DUPLO C LTDA"/>
        <s v="BAZAR E FLORICULTURA ETY LTDA"/>
        <s v="POSTO RODEIO LTDA"/>
        <s v="FJ COMERCIO DE ARTIGOS DOMESTICOS LTDA"/>
        <s v="AUTO POSTO DAS NACOES LTDA"/>
        <s v="LK COM DE UTILIDADES DOMESTICAS LTDA"/>
        <s v="AUTO POSTO DOS ESTADOS LTDA"/>
        <s v="ZUMMCAR LTDA"/>
        <s v="FLORICULTURA ELISE FLORES LTDA"/>
        <s v="LA CAFETERIA E CONFEITARIA LTDA"/>
        <s v="DIRCE TONOLLI ME"/>
        <s v="LOJA ASTRAL COMERCIO LTDA"/>
        <s v="POSTO Z9 LTDA"/>
        <s v="FLORESTA COMERCIO DE UTENSILIOS DOMESTICOS LTDA"/>
        <s v="FELIPE FRANZOI"/>
        <s v="PANIFICADORA NARA LTDA"/>
        <s v="DOIS BERNARDI RESTAURANTE E LANCH LTDA"/>
        <s v="PANIFICADORA E CONF DOIS AMIGOS"/>
        <s v="PANIFICADORA E CONF LEVI LTDA"/>
        <s v="IVONE ANACLETO"/>
        <s v="PONTO POSITIVO PAPELARIA E INFORMAT LTDA"/>
        <s v="PAPELART PAPELARIA LTDA"/>
        <s v="PADARIA E SORVETERIA BEOCCA LTDA"/>
        <s v="GIOVANI BRUNO GIRARDI"/>
        <s v="KNOP COMBUSTIVEIS LTDA"/>
        <s v="EDIMAR LUNARDI"/>
        <s v="POMERANOS LOJA DE VARIEDADES LTDA"/>
        <s v="XAPA QUENTE LANC E RESTAURANTE LTDA"/>
        <s v="PIZZERIA DA MAMMA LTDA"/>
        <s v="EMPORIO ASTRAL UTILIDADES LTDA"/>
        <s v="PANIFICADORA INDAPAN EIRELI"/>
        <s v="DEJANIRA LUIZA CORADIN ME"/>
        <s v="TIMBO COMERCIO DE COMBUSTIVEIS LTDA"/>
        <s v="POSTO PIONEIRO DE RODEIO LTDA"/>
        <s v="AUTO POSTO AQUIDABA EIRELI"/>
        <s v="FERNANDA MOSCON CUNHAGO"/>
        <s v="SUPERMERCADO PADARIA ACOUGUE SANTOS LTDA"/>
        <s v="MERCADO FRARE LTDA"/>
        <s v="MINI MERCADO MARMORMAI LTDA"/>
        <s v="CURT LANDMANN"/>
        <s v="MUNDOS MERCADO LTDA"/>
        <s v="SIMONE DA SILVA SOUZA"/>
        <s v="URSULA RUTHMANN DEVEGILI"/>
        <s v="FABRICIO SILVA DE JESUS ME"/>
        <s v="GILVANA APARECIDA DA ROSA"/>
        <s v="SF COMERCIO DE UTILIDADES LTDA"/>
        <s v="DANIELA XAVIER GARCIA"/>
        <s v="ERALDO BARON"/>
        <s v="MERCADO DAS CAPITAIS EIRELI"/>
        <s v="ANDERSON DE SOUZA"/>
        <s v="PIZZAS E MASSAS PAROMAS EIRELI"/>
        <s v="ADEMAR HEDLER"/>
        <s v="PANIFICADORA E CONFEITARIA ASCURRA LTDA"/>
        <s v="SUPER GULA COMERCIO DE ALIMENTOS LTDA"/>
        <s v="SAMARA FANTINI"/>
        <s v="ROBSON CELINGA"/>
        <s v="MERCADO OLIVEIRA EIRELI"/>
        <s v="APIUNA ATACAREJO LTDA"/>
        <s v="MERCADO CAIO LTDA"/>
        <s v="FERNANDO GONCALVES DA CRUZ"/>
        <s v="ARMAZEM ESTACAO DA GULA LTDA"/>
        <s v="FLOR DE JASMIM FLORICULTURA LTDA"/>
        <s v="GMO COM DE MEDICAMENTOS E PERFUM LTDA"/>
        <s v="KMC SUPERMERCADO EIRELI"/>
        <s v="MERCADO CHEDDAR LTDA"/>
        <s v="AUTO POSTO SAUBER LTDA"/>
        <s v="DROGARIA MARIANO LTDA"/>
        <s v="FARMACIA SUPER POPULAR MARIANO LTDA"/>
        <s v="FARMACIA SUPER POPULAR APIUNA LTDA"/>
        <s v="FARMACIA SUPER POPULAR TIMBO LTDA"/>
        <s v="BARBALINE CONFECCOES E CALCADOS LTDA"/>
        <s v="CARLOS EDUARDO CAPRISTANO"/>
        <s v="DANIELA DE OLIVEIRA PADARIA TIMBOENSE"/>
        <s v="MERCADO PARADA CERTA LTDA"/>
        <s v="ALVANI NECKEL"/>
        <s v="MINI MERCADO SCHROEDER LTDA"/>
        <s v="SIMAO DISTRIBUICAO E COMERCIO LTDA"/>
        <s v="MERCADO FERRAZ LTDA"/>
        <s v="EDERSON LUIS CORDEIRO"/>
        <s v="SALIMARA DA SILVA E SA"/>
        <s v="AF VARIEDADES LTDA"/>
        <s v="FLORICULTURA HELOISA FLORES LTDA"/>
        <s v="CONFEITARIA E PADARIA TIMBO LTDA"/>
        <s v="CERUTI COMERCIO DE PLANTAS E FLORES LTDA"/>
        <s v="RIPP PANIFICADORA LTDA"/>
        <s v="PADARIA E CONFEITARIA DAYANA LTDA"/>
        <s v="CENTRAL DE COMPRAS ASTRAL LTDA"/>
        <s v="FLORICULTURA SANDRA LTDA"/>
        <s v="JGS COMERCIO DE UTILIDADES LTDA"/>
        <s v="PIZZA YELLA LTDA"/>
        <s v="ZULEMA DE FATIMA RIBEIRO LTDA"/>
        <s v="LEILA ANDREA BRAATZ"/>
        <s v="FARMACIA MARIANO SPP TIMBO LTDA"/>
        <s v="ASTRAL BLUMENAU LOJA DE VARIEDADES LTDA"/>
        <s v="MARCIA STUHLERT"/>
        <s v="RC DOCES E SALGADOS LTDA"/>
        <s v="CENTRO AUTOMOTIVO APIU LTDA"/>
        <s v="DOIS AMORES . PASTELARIA E ACAITERIA LTDA"/>
        <s v="RECANTO DO BARRIL CAFE COLONIAL LTDA"/>
        <s v="PARADA DO BEIJA FLOR LANCHONETE E CALDO DE CANA LTDA"/>
        <s v="SACOLA CHEIA LTDA"/>
        <s v="TO GO INDAIAL LTDA"/>
        <s v="MARIA ORIBKA LTDA"/>
        <s v="SCHEYLA DAIANE SCHWEDER"/>
        <s v="MERCADO PINHEIRAO LTDA"/>
        <s v="PAO E LEITE LTDA"/>
        <s v="DIEGO RODRIGO FULCHER LTDA"/>
        <s v="ANA PAULA PRONER FULCHER LTDA"/>
        <s v="MARECHAL EMPORIO DA CARNE LTDA"/>
        <s v="JAMAL ESFIHARIA LTDA"/>
        <s v="MERCEARIA CAMPO GRANDE LTDA"/>
        <s v="FARMACIA MARIANO APIUNA LTDA"/>
        <s v="FARMACIA MARIANO TIMBO LTDA"/>
        <s v="MAURICIO REPESKA"/>
        <s v="SMC PADARIA E CONFEITARIA LTDA"/>
        <s v="ELIZABETH APARECIDA DE BRITO"/>
        <s v="MARIA DA CONCEICAO SILVA ALVES"/>
        <s v="FARMACIA MARIANO BENEDITO NOVO LTDA"/>
        <s v="ARTE CORES PAPELARIA E PRESENTES LTDA"/>
        <s v="JP MERCADO LTDA"/>
        <s v="FOFA PRESENTES/ MF BRINDES/ SERVICOS LTDA"/>
        <s v="28.553.078 MARIA ROSANGELA DE SOUSA"/>
        <s v="POSTO DANTE LTDA"/>
        <s v="CAMARGO DO VALE COMERCIO LTDA"/>
        <s v="53.897.304 MIRTES NADIR GOMES DA ROSA"/>
        <s v="MARCOS PISKE"/>
        <s v="JAMAL ESFIHARIA TIMBO LTDA"/>
        <s v="CONVENIENCIA MV LTDA"/>
        <s v="POSTO PZ LTDA"/>
        <s v="GABRIELA PIZZARIA LTDA"/>
        <s v="CONVENIENCIA E PIZZARIA D HORA LTDA"/>
        <s v="EMPORIO SALTO DONNER LTDA"/>
        <s v="CONSIMAO DISTRIBUICAO E COMERCIO LTDA"/>
        <s v="ESTANCIA NADIN 24 HORAS LTDA."/>
        <s v="DORLITA GEBHARDT"/>
        <s v="CAMILA GABRIELA DIETRICH DALLA GIACOMASSA"/>
        <s v="ANDREA GOMES DE CAMPOS"/>
        <s v="FARMACIA MARIANO DOUTOR PEDRINHO LTDA"/>
        <s v="ALCIDES KROEGER"/>
        <s v="EZELITE DEBARBA"/>
        <s v="FABIANA HOFFMANN EIRELI"/>
        <s v="ADERBAL JOAO MACHADO DE SOUZA LTDA"/>
        <s v="SUPERMERCADO TROMBUDO LTDA"/>
        <s v="LANCHONETE BRASILIA LTDA"/>
        <s v="JOSE STEFFEN"/>
        <s v="PETRONILHA GALDINO DE CASTRO E CIA LTDA"/>
        <s v="VALDECI VENTURI"/>
        <s v="F E M SUPERMERCADO BRASIL LTDA"/>
        <s v="VALCIR KEMPER E CIA LTDA"/>
        <s v="NUTRIVITAL ALIMENTOS LTDA"/>
        <s v="RAULINO DEPINE E CIA LTDA"/>
        <s v="LANCHONETE CAFE CARDOZO LTDA"/>
        <s v="MINI MERCADO CATATAU LTDA"/>
        <s v="PAULO CESAR ABELINO"/>
        <s v="SUPERMERCADO PORTO LTDA"/>
        <s v="KATIA RC SEVEGNANI E CIA LTDA"/>
        <s v="COMERCIO DE CARNES HORTIGAO LTDA"/>
        <s v="PANIFICADORA BREHSAN LTDA"/>
        <s v="SUPERMERCADO VO LEANDRO LTDA"/>
        <s v="LANCHONETE MINISTER LTDA"/>
        <s v="J D MERCEARIA LTDA"/>
        <s v="POSTO BELA ALIANCA LTDA"/>
        <s v="POSTO CENTRO LTDA"/>
        <s v="EVELISE BALDO RAMOS E CIA LTDA"/>
        <s v="SUPERMERCADO ANSINI EIRELI"/>
        <s v="BAZAR NEUSA LTDA"/>
        <s v="JHG PANIFICADORA E LANCHONETE LTDA"/>
        <s v="ELAINI G FREITAS E CIA LTDA"/>
        <s v="AGROCOMERCIAL TROMBUDO LTDA"/>
        <s v="COMERCIO DE COMBUSTIVEIS PINHEIRO LTDA"/>
        <s v="MERCADO DA AMIZADE LTDA"/>
        <s v="ROSANA BERTO"/>
        <s v="PANIFICADORA GARCIA LTDA"/>
        <s v="RINNERT E CIA LTDA"/>
        <s v="SUPERMERCADO DO POVO EIRELI"/>
        <s v="MARINES FERREIRA FRAHM"/>
        <s v="POSTO OESTE LTDA"/>
        <s v="MERIELEN CAROLINE SANDINI ME"/>
        <s v="A E J LANCHONETE LTDA"/>
        <s v="MINI MERCADO SOPHIA LTDA"/>
        <s v="PANIFICADORA HS LTDA"/>
        <s v="DROGAZY BONFANTI LTDA"/>
        <s v="FLORICULTURA CISSA ME"/>
        <s v="ORLANDO STRAMOSK"/>
        <s v="SIGA BEM DISTRIBUIDORA DE LUBRIFICANTES LTDA"/>
        <s v="AUTO POSTO DOIS IRMAOS EIRELI"/>
        <s v="ROUXINOL GOURMET LTDA"/>
        <s v="IMEXSUL IMPORTACAO E EXPORTACAO LTDA"/>
        <s v="FARMACIA H S LTDA"/>
        <s v="POLO PIZZARIA LTDA"/>
        <s v="MAQUIPEL HIGIENE LIMPEZA LTDA"/>
        <s v="ALCIONE DA SILVA LTDA"/>
        <s v="EUGENIUS PADARIA E CONFEITARIA LTDA"/>
        <s v="KARANGO COMERCIO DE COMBUSTIVEIS LTDA"/>
        <s v="JULIANE MARIAN"/>
        <s v="ELOISA REGINA COSTA SCHLUP"/>
        <s v="INDUSTRIA E COM DE CONFECCOES FAI EIRELI"/>
        <s v="KERLI CRISTIANE BRANDL MERCEARIA ME"/>
        <s v="PANIFICADORA E CONF SABOR EM FAMILIA LTDA"/>
        <s v="PEDRO HENRIQUE BERTOLDI"/>
        <s v="KALBUSCH E OLIVEIRA MINIMERCADO LTDA"/>
        <s v="MOACIR MEDEIROS E CIA LTDA"/>
        <s v="PADARIA ALAMEDA EIRELI"/>
        <s v="LOCH E HASSE LTDA"/>
        <s v="CAFETERIA MARI E CARLA LTDA"/>
        <s v="DROGARIA E FARMACIA GEMBALLA LTDA"/>
        <s v="LA BELLA VITA EIRELI"/>
        <s v="ANGELA PASSIG DE OLIVEIRA"/>
        <s v="PANIFICADORA LAYS LTDA"/>
        <s v="POSTO RIOSULENSE LTDA"/>
        <s v="SUPERMERCADO ELDORADO EIRELI"/>
        <s v="MINIMERCADO NONA CLARA LTDA"/>
        <s v="INDUSTRIA DE PANIFICIOS SENA E SENA LTDA"/>
        <s v="DEIVID JOSE DA SILVA"/>
        <s v="SALVADOR LATICINIOS E FRIOS EIRELI"/>
        <s v="BORGA RESTAURANTE E LANCHONETE LTDA"/>
        <s v="DUAS IRMAS PADARIA E CONF E COM DE ALIMEN LTDA"/>
        <s v="SICRET RISTOW TESKE"/>
        <s v="HOTEL BERGOZZA LTDA"/>
        <s v="MERCADO KESTRING LTDA"/>
        <s v="KARLIN CHIRLEN BRANDL"/>
        <s v="SUPER BAZAR LTDA"/>
        <s v="MERCADO LAURENTINO EIRELI"/>
        <s v="HS POSTO DE COMBUSTIVEIS LTDA"/>
        <s v="CINTIA MAZZINI CAFETERIA"/>
        <s v="PAULO CESAR SCHELTER &amp; CIA LTDA"/>
        <s v="GABRIEL CARLINI VIEIRA TIVES LTDA"/>
        <s v="LEVEMENTE COM DE SUPLEM ALIM NATU LTDA"/>
        <s v="A S LANCHONETE E SORVETERIA EIRELI"/>
        <s v="PANIFICADORA PAO DE MEL LTDA"/>
        <s v="MARIA DE LURDES MAYER KOERICH"/>
        <s v="MINIMERCADO NUNES LTDA"/>
        <s v="JACEMIR FERREIRA"/>
        <s v="CAJU PATISSERIE CONFEITARIA LTDA"/>
        <s v="JANAINY SILVA MOTA"/>
        <s v="ELISANGELA BONESSI GROTT"/>
        <s v="TOP FRIOS LTDA"/>
        <s v="AUTO POSTO VALE EUROPEU II LTDA"/>
        <s v="GIZAINE MARIA DA SILVA"/>
        <s v="RAIZES DO CAMPO HORTIFRUTI LTDA"/>
        <s v="JUCARA DAS GRACAS PEREIRA DE JESUS VENDRAMIM E CIA LTDA"/>
        <s v="FARMA MARIANO TROMBUDO CENTRAL LTDA"/>
        <s v="FARMACIA MARIANO AGRONOMICA LTDA"/>
        <s v="ZLUHAN E CIA LTDA"/>
        <s v="AUTO POSTO PIJURAUTO LTDA"/>
        <s v="LUCIANA STOCKCHNEIDER PIRHARDT"/>
        <s v="ELIANE BECKER PESSATTI"/>
        <s v="GDO ALIMENTOS LTDA"/>
        <s v="CARMELA LANCHONETE PADARIA E CONFEITARIA LTDA"/>
        <s v="ANDREIA VERONICA DA SILVA"/>
        <s v="DANIELE ALINE FEUZER"/>
        <s v="BIERHAUS CERVEJAS PARA PRESENTES LTDA"/>
        <s v="G W VALENTE"/>
        <s v="LM COMERCIO VAREJISTA DE ALIMENTOS LTDA"/>
        <s v="COMERCIO DE DOCES JS LTDA"/>
        <s v="TCCS CONFECCOES LTDA"/>
        <s v="MARCELO TONET"/>
        <s v="MINHA CASA ASSISTENCIA TECNICA DE AQUECEDORES RESIDENCIAS LTDA"/>
        <s v="MARA FLORES LTDA"/>
        <s v="LOJA DA PATY LTDA"/>
        <s v="LETICIA NADAI DA SILVA"/>
        <s v="LEANDRO BUZZI"/>
        <s v="MILLE GRANI PRODUTOS NATURAIS LTDA"/>
        <s v="HIPER 1,99 ALTO VALE LTDA"/>
        <s v="LUCIANA MARIA MELLO PIZZARIA DELIVERY"/>
        <s v="LOJAS REI DO VALE RIO DO SUL LTDA"/>
        <s v="LOJAS REI DO VALE RIO DO OESTE LTDA"/>
        <s v="EUFORIA PERFUMES E PRESENTES LTDA"/>
        <s v="BIANO ALIMENTOS LTDA"/>
        <s v="CASA DA CARNE E ASSADAO AVENIDA LTDA"/>
        <s v="RLD FOODS AND SERVICE LTDA"/>
        <s v="FARMACIA GREUEL LTDA"/>
        <s v="MARILENE STEINHAUSER E CIA LTDA"/>
        <s v="LEILA GUSTMANN"/>
        <s v="FAVO ROSA STORE LTDA"/>
        <s v="EXPRESSO BURGER LTDA"/>
        <s v="MINIMERCADO ROSSETTI LTDA"/>
        <s v="MARILEI PINTO DE SOUZA"/>
        <s v="HIPER 1,99 RIO DO SUL LTDA"/>
        <s v="BRIGADE DOCERIA LTDA"/>
        <s v="CAQUI CAFE CAFETERIA LTDA"/>
        <s v="FARMACIA MARIANO RIO DO SUL LTDA"/>
        <s v="AUTO POSTO ALVORADA LTDA"/>
        <s v="RIO SOM COMERCIO E ACESSORIOS PARA VEICULOS LTDA"/>
        <s v="VILMAR DA SILVA"/>
        <s v="RENITA FATIMA SAMAGAIA"/>
        <s v="PANIFICADORA BERLIM LTDA"/>
        <s v="PRADA COMERCIO DE COMBUSTIVEIS LTDA"/>
        <s v="POSTO ALAMEDA RSL LTDA"/>
        <s v="TOP CASA COMERCIO DE UTILIDADES DOMESTICAS LTDA"/>
        <s v="FERNANDA FRANCIANE FRAGA"/>
        <s v="FARMACIA MARIANO RIO DO OESTE LTDA"/>
        <s v="CLAUDIONARA LOTIN DA COSTA"/>
        <s v="DANIELLY PESSATTI MAZOTI"/>
        <s v="LANER SOLUCOES PARA MOVIMENTACAO DE CARGAS LTDA"/>
        <s v="ADRIANA NEIVA GARCIA"/>
        <s v="MINI MERCADO HAMM BH LTDA"/>
        <s v="EDITH PROCHNOW ERBS"/>
        <s v="RUDINEI KULCZYK"/>
        <s v="HANSEN EMPREENDEDORISMO LTDA"/>
        <s v="SARTOR COMERCIO DE UTILIDADES LTDA"/>
        <s v="VH LANCHONETE LTDA"/>
        <s v="REQUINTE E SABOR LTDA"/>
        <s v="IVANI SCHUSSLER LTDA"/>
        <s v="111FARMACIA MARIANO LAURENTINO LTDA"/>
        <s v="JULIA WAGNER LTDA"/>
        <s v="ELAINI G FREITAS LTDA"/>
        <s v="COMERCIAL DE FRUTAS E VERDURAS SIMAO LTDA"/>
        <s v="BIG LAR COMERCIO DE UTILIDADES LTDA"/>
        <s v="PADARIA E CONFEITARIA ROTA LTDA"/>
        <s v="POSTO TROMBUDO CENTRAL LTDA"/>
        <s v="MAE DA MASSA CAFETERIA LTDA"/>
        <s v="BAR E NERCEARIA DA VILA LTDA"/>
        <s v="ANDERSON LUIZ GARBARI"/>
        <s v="ALEXANDRE JASPER"/>
        <s v="BELMAR LTDA"/>
        <s v="COMERCIO ARTIGOS DO VESTUARIO MANIA DE VENDER BARATO LTDA"/>
        <s v="DOCE TRADICAO LTDA"/>
        <s v="MERCADO IDEKER LTDA"/>
        <s v="SUPERMERCADO MORETTI LTDA"/>
        <s v="JOVENTINO RIZZIERI"/>
        <s v="MERCADO 3JM EPP"/>
        <s v="VALDIR EGER ME"/>
        <s v="PAULO SERGIO FRUTUOSO"/>
        <s v="ROBERTO PLOTZ"/>
        <s v="JNEVAN LTDA"/>
        <s v="D W HECKMANN E CIA LTDA"/>
        <s v="VERDE FERRAGENS E PLASTICOS LTDA"/>
        <s v="AUTO POSTO PROGRESSO LTDA"/>
        <s v="COMERCIO VAREJ DE ALIMENTOS LUNELLI LTDA"/>
        <s v="SUPERMERCADO ADR LTDA"/>
        <s v="CASA COMERCIAL BARTH LTDA"/>
        <s v="MERCEARIA DO QUEIJEIRO LTDA"/>
        <s v="PANIFICADORA D ANITA LTDA"/>
        <s v="ALOISIO SALVADOR ME"/>
        <s v="EDILTON S MOLINARI E CIA LTDA"/>
        <s v="ANALU PORCELANAS E PRESENTES LTDA"/>
        <s v="PANIFICADORA E CONFEITARIA LEANDRO LTDA"/>
        <s v="MARIA S DE OLIVEIRA E CIA LTDA"/>
        <s v="POSTO PRESIDENTE LTDA"/>
        <s v="SUPERMERCADO 1 DE MAIO EIRELI"/>
        <s v="ELETROMOVEIS E MERCADO LUIZINHO LTDA"/>
        <s v="SUPERMERCADO FOSSA LTDA"/>
        <s v="BAR E MERCADO ADERVIL LTDA"/>
        <s v="CONFEITARIA GUTES ESSEN LTDA"/>
        <s v="AUTO POSTO WITMARSUM LTDA"/>
        <s v="POSTOS LP LTDA"/>
        <s v="RESTAURANTE E CHOPERIA KLAAR LTDA"/>
        <s v="HOTEL DEMARCHI LTDA"/>
        <s v="MFB COM DE COMBUSTIVEIS LTDA"/>
        <s v="MERCADO TAMBANI LTDA"/>
        <s v="VALMIR GAMBA ME"/>
        <s v="MERCADO M V R LTDA"/>
        <s v="PANIFICADORA E LANCHONETE FAUSTO LTDA"/>
        <s v="BAZAR MG LTDA"/>
        <s v="COM DE COMBUSTIVEIS SCUSSEL DA BR LTDA"/>
        <s v="POSTO SANTA LUZIA LTDA"/>
        <s v="COMERCIAL VOLTOLINI LTDA"/>
        <s v="COMERCIAL MARCHETTI LTDA"/>
        <s v="ADRIANA CADILHAC E CIA LTDA"/>
        <s v="AUTO POSTO FISTAROL LTDA"/>
        <s v="POSTO PILAO LTDA"/>
        <s v="POSTO COLIBRIS COM DE COMB E LUBRIFICANTES LTDA"/>
        <s v="SUPERMERCADO SCHMITZ LTDA"/>
        <s v="SUPERMERCADO PRUST LTDA"/>
        <s v="LANCHONETE E RESTAURANTE PILAO LTDA"/>
        <s v="AUTO POSTO RIO FERRO LTDA"/>
        <s v="KESKES PADARIA E CONFEITARIA LTDA"/>
        <s v="PANIFICADORA CAFE HAUSS LTDA"/>
        <s v="MINIMERCADO L D MICHELS LTDA"/>
        <s v="PADARIA E CONFEITARIA LUNELLI LTDA"/>
        <s v="BAR E LANCHONETE NITEROI LTDA"/>
        <s v="RENE ANDRE SCUSSEL E CIA LTDA"/>
        <s v="SUPERMERCADO STETTIN LTDA"/>
        <s v="LANCHONETE AURORA EIRELI"/>
        <s v="WIT FARMA FARMACIA LTDA"/>
        <s v="PANIFICADORA DOIS MACHADO LTDA"/>
        <s v="MINIMERCADO GRIBOSKI LTDA ME"/>
        <s v="DOCES E SALGADOS ERICA LTDA"/>
        <s v="MULLAS LANCHES E SORVETERIA LTDA"/>
        <s v="COMERCIO DE COMBUST WITMARSUM LTDA"/>
        <s v="JESUCIANO BARTH"/>
        <s v="ISOLDE SCHREIBER DA COSTA"/>
        <s v="PARADA DA GULA COM VAREJ DE ALIM EIRELI"/>
        <s v="AUTO POSTO 26 DE ABRIL LTDA"/>
        <s v="REDE DE POSTOS R4 LTDA"/>
        <s v="MERCADO OLIVEIRA E HERMANN LTDA"/>
        <s v="BRUNO RENATO CARDOSO"/>
        <s v="REDE RUSSI LTDA"/>
        <s v="AUTO POSTO WALDEMIRO LTDA"/>
        <s v="EDELTRAUD ADRIANO"/>
        <s v="LJM COMERCIO DE COMBUSTIVEIS LTDA"/>
        <s v="PARADA DAS DELICIAS COM DE PROD ALIM LTDA"/>
        <s v="AKKI COMERCIO DE FLORES LTDA"/>
        <s v="JRS COM VAREJ E ATAC DE PROD ALIMEN LTDA"/>
        <s v="DELICIA DO BIRUTA COM VAR DE ALIM LTDA"/>
        <s v="ROSILEI MONDINI"/>
        <s v="IMPERIUM CAFE LTDA"/>
        <s v="MARLY AVIAMENTOS E PAPELARIA LTDA"/>
        <s v="FLORICULTURA MERY LTDA"/>
        <s v="SILVANA PEREIRA TELLES"/>
        <s v="FARMACIA MARIANO LTDA"/>
        <s v="COMERCIO DE CARNES ALTO CORTE LTDA"/>
        <s v="BOM CAFE CONFEITARIA LTDA"/>
        <s v="EZEFARMA LTDA"/>
        <s v="NUTRIGYM RESTAURANTE LTDA"/>
        <s v="CASA DE CARNES PARRILLA CHEFF LTDA"/>
        <s v="LUCAS LEMOS DE JESUS"/>
        <s v="VALDIR FUSINATO"/>
        <s v="JULIA VITORIA GEHRKE"/>
        <s v="AGROPET EIFFLER AGROPECUARIA LTDA"/>
        <s v="JOAO PEREIRA DOS SANTOS LES E CIA LTDA"/>
        <s v="AGRADO COM DE PRESENTES E UTILITARIOS LTDA"/>
        <s v="KOTHAL 2000 INDUSTRIA E COMERCIO LTDA"/>
        <s v="FLORA AMANDA COM DE MUDAS E FLORES EIRELI"/>
        <s v="UTILLIZE COM VAR DE UTILID DOMEST LTDA"/>
        <s v="SUPER BIRUTA LTDA"/>
        <s v="DARIANE BECKER DA SILVA LTDA"/>
        <s v="FARMACIA MARIANO JOSE BOITEUX LTDA"/>
        <s v="REAL MAGAZINE LTDA"/>
        <s v="MERCEARIA DALBERGIA LTDA"/>
        <s v="KIBARATO VARIEDADES EIRELI"/>
        <s v="LUX CELL CELULARES E ASSISTENCIA TECNICA LTDA"/>
        <s v="VANESSA ARRAZAO BAR E LANCHONETE LTDA"/>
        <s v="SUPERMERCADO L.D. MICHELS LTDA"/>
        <s v="DML COLETA E TRANSPORTE DE RESIDUOS LTDA"/>
        <s v="TODO DIA LTDA"/>
        <s v="LULI INDUSTRIA E COMERCIO DE CONFECCOES LTDA"/>
        <s v="MD SUPERMERCADOS LTDA"/>
        <s v="FARMACIA MARIANO LONTRAS LTDA"/>
        <s v="FARMACIA MARIANO WITMARSUM LTDA"/>
        <s v="FELIPE EDUARDO DONAZZOLO"/>
        <s v="GILBERTO ANTUNES"/>
        <s v="HIPER LONTRAS COMERCIO DE UTILIDADES LTDA"/>
        <s v="COFFEE CAKES CAFETERIA E CONFEITARIA LTDA"/>
        <s v="SUPERMERCADO PROSPERO LTDA"/>
        <s v="FIEDLER EMBALAGENS E PAPELARIA LTDA"/>
        <s v="SUPERMERCADO LR LTDA"/>
        <s v="MERCADO AMT LTDA"/>
        <s v="MAIER RECICLADO E COLETAS LTDA"/>
        <s v="JEAN PIERE SCHMIDT"/>
        <s v="AGROPECUARIA PILAO LTDA"/>
        <s v="ANDRADE E CONHAQUE LTDA"/>
        <s v="CELEIRO DA ECONOMIA"/>
        <s v="SUPERMERCADO LD MICHELS LTDA"/>
        <s v="CAROLINE BELEGANTE PETRI GRACIKI LTDA"/>
        <s v="MERCADO LOCH LTDA"/>
        <s v="LANCHONETE COMETA LTDA"/>
        <s v="SUPERMERCADO SERTANEJO LTDA"/>
        <s v="MERCADO MANARIM LTDA"/>
        <s v="RESTAURANTE CHURRASCARIA SCOZ LTDA"/>
        <s v="IRMO SCHUMAN"/>
        <s v="SUPERMERCADO ULIANO LTDA"/>
        <s v="KLAUBERG E GADENS LTDA"/>
        <s v="M A DE OLIVEIRA TRENTINI E CIA LTDA"/>
        <s v="SILVIO SERAFIM BALDO FILHOS LTDA"/>
        <s v="CASA ALEXANDRE LTDA"/>
        <s v="PADARIA GEHRKE LTDA"/>
        <s v="PANIFICADORA E CONFEITARIA TAMBOSI LTDA"/>
        <s v="MERCADO EUSSLER LTDA"/>
        <s v="ALDEMIR LOSI E CIA LTDA"/>
        <s v="ANDREATTA E CIA LTDA"/>
        <s v="SUPERMERCADO POUSO REDONDO LTDA"/>
        <s v="LOJA E MERCADO MAESTRI LTDA"/>
        <s v="COMERCIAL RATUCHENSKI LTDA"/>
        <s v="MARISETE DOS SANTOS DE LIZ"/>
        <s v="PANIFICADORA LA PETITOSA LTDA"/>
        <s v="MERI FLORES E DECORACOES LTDA"/>
        <s v="PANIFICADORA E CONFDA NITA LTDA"/>
        <s v="MERCADO NUNES LTDA"/>
        <s v="MERCADO E BAR DO BATATA LTDA"/>
        <s v="PADARIA E CONFEITARIA KIKENTE LTDA"/>
        <s v="SEEMANN E ANDERLE LTDA"/>
        <s v="MERCADO RIBEMALU LTDA"/>
        <s v="AUTO POSTO LIMA LTDA"/>
        <s v="VALMIR ZANIS E CIA LTDA"/>
        <s v="AUTO POSTO VASICK LTDA"/>
        <s v="MERCADO ATERRADO LTDA"/>
        <s v="MERCADO CS LTDA"/>
        <s v="MINIMERCADO VALLE LTDA"/>
        <s v="TEREZINHA ELENIR PIANEZZER"/>
        <s v="MERCADO CIRICO LTDA"/>
        <s v="MINIMERCADO MIRIM EIRELI"/>
        <s v="ARTEMA FLORES E PRESENTES LTDA"/>
        <s v="MERCEARIA KALINHO E FILHOS LTDA"/>
        <s v="AUTO POSTO P R LTDA"/>
        <s v="MERCADO OPERARIO LTDA"/>
        <s v="AUTO POSTO RIO DO CAMPO"/>
        <s v="COMERCIO DE COMBUSTIVEIS SANDRI LTDA"/>
        <s v="COMERCIO DE COMBUSTIVEIS DUAS IRMAS EIRELI"/>
        <s v="LANCHONETE MARIELY LTDA"/>
        <s v="MINIMERCADO SAO JOSE LTDA"/>
        <s v="KAZA HOTEL E RESTAURANTE LTDA"/>
        <s v="PAPELARIA E BAZAR CRUZEIRO LTDA"/>
        <s v="ALCIR ZEFERINO DA SILVA ME"/>
        <s v="CASA DA CARNE LOSI E SALVADOR LTDA"/>
        <s v="MERCADO MASTER RIO EIRELI"/>
        <s v="MERCEARIA ALTAS HORAS LTDA"/>
        <s v="LOJA MARIA BONITA LTDA"/>
        <s v="ALEXANDRE CLAUDIO MERCADO LTDA"/>
        <s v="JOEL SABINO E CIA LTDA"/>
        <s v="MERCEARIA E LANCHONETE VILA LTDA"/>
        <s v="JOSE DE SOUZA"/>
        <s v="LOJAO MINIPRECO LTDA"/>
        <s v="SABOR CASEIRO PANIFICADORA LTDA"/>
        <s v="JOE ROBSON KRAMEL E CIA LTDA"/>
        <s v="BAZAR PRECO CERTO LTDA"/>
        <s v="ELISEO RODRIGUES DA ROSA"/>
        <s v="MARCOS FELIPI"/>
        <s v="MERCADO KSA LTDA"/>
        <s v="HOTEL VAVASSORI EIRELI"/>
        <s v="KNF RESTAURANTE EIRELI"/>
        <s v="MARIA TEREZINHA MANERICH"/>
        <s v="MERCEARIA CRUZ E KRAUSE LTDA"/>
        <s v="STYLOO CONSTRUTTIVE COM DE CONFECCOES"/>
        <s v="IZOLDE DE FREITAS"/>
        <s v="IVONETE CARDOZO HOEPERS"/>
        <s v="MINIMERCADO E AGROPECUARIA DURDA LTDA"/>
        <s v="MERCADO LCS LTDA"/>
        <s v="PADARIA E CONFEITARIA DONA NITA EIRELI"/>
        <s v="ALINE ROZADO DISTRIBUIDORA DE ALIMENTOS LTDA"/>
        <s v="REFEITORIO NWM LTDA"/>
        <s v="LOJA NIDE MAY LTDA"/>
        <s v="VILLA ACOUGUE E MERCADO LTDA"/>
        <s v="REGIANE ALEXANDRE ANTUNES PEREIRA"/>
        <s v="R DOS SANTOS VARIEDADES"/>
        <s v="MARINALVA SCHWARTZ"/>
        <s v="LAURICEIA A IUNCEK"/>
        <s v="PATRICIA PISETTA PEREIRA"/>
        <s v="MERCEARIA TCHESCO EIRELI"/>
        <s v="MERCADO AMORIM LTDA"/>
        <s v="SUPERMERCADO E VERDUREIRA DO RUDI LTDA"/>
        <s v="VERENICE CATTONI DE LIMA"/>
        <s v="CLEUSA ANTUNES EUSEBIO"/>
        <s v="FARMACIA E DROGARIA SANTA TEREZINHA LTDA"/>
        <s v="KELLY JESSICA RIBEIRO"/>
        <s v="PALOMA CLAUDINO DA SILVA"/>
        <s v="JORGE MANOEL PEREIRA"/>
        <s v="CRISTIELI SIMONI SCHREINER KOZORIS"/>
        <s v="COMERCIO DE QUEIJO COLONIAL POSSAMAI LTDA"/>
        <s v="DAROS LANCHES LTDA"/>
        <s v="VALMIR CUSTODIO DOS SANTOS"/>
        <s v="LUCINEIA SADLOVSKI"/>
        <s v="LANCHONETE BERRI LTDA"/>
        <s v="SIRLEI APARECIDA KNOPP CARDOZO LEAL"/>
        <s v="MARCIA TENFEN VITORIA"/>
        <s v="LOJA DO ADERBAL LTDA"/>
        <s v="CLARICE MARLI VERDI"/>
        <s v="BRUNO CANI EIRELI"/>
        <s v="MARIA ROSA VENERI"/>
        <s v="LAURIENE MADEIRA BATISTA"/>
        <s v="BEBIDAS J A LTDA"/>
        <s v="KATIA NARA PRESENTES E ACESSORIOS LTDA"/>
        <s v="LEONTINA STRINGARI ZANLUCA"/>
        <s v="FARMACIA MARISA LTDA"/>
        <s v="LOJAO DO POVO COMERCIO DE VARIEDADES LTDA."/>
        <s v="VRC INDUSTRIA DE PAPEIS E EMBALAGENS LTDA"/>
        <s v="LUZIANI KUHNEN"/>
        <s v="RESTAURANTE BELO PONTO LTDA"/>
        <s v="MERCADO E AGROPECUARIA PAIS E FILHOS LTDA"/>
        <s v="JULIO CESAR SILVEIRA"/>
        <s v="DJENIFER TRENTINI"/>
        <s v="PATRICIA SCHEPERS"/>
        <s v="JANAINA KESKE"/>
        <s v="MERCADO DA TATI LTDA"/>
        <s v="DONA LUCIA FLORICULTURA LTDA"/>
        <s v="RODRIGO BEPPLER FARIAS"/>
        <s v="DENISE ULIANO"/>
        <s v="GARDEN WOELFER PLANTAS LTDA"/>
        <s v="FLORICULTURA ALICE ENCANTO DA NATUREZA LTDA"/>
        <s v="MINI MERCADO FRONTEIRA LTDA"/>
        <s v="MERCADO E MERCEARIA MONCZEVSKI LTDA"/>
        <s v="MOSER E MACHADO FLORICULTURA LTDA"/>
        <s v="ELEOSINA APARECIDA CIDRAL"/>
        <s v="C&amp;S PANIFICADORA LTDA"/>
        <s v="MERCADO MAESTRI LTDA"/>
        <s v="SANDRA CRISTINA BELETTI BARBOSA"/>
        <s v="TIAGO HABECK"/>
        <s v="MERCADO GILLI LTDA"/>
        <s v="POSTO MB CESCA LTDA"/>
        <s v="OSMAR LOCKS"/>
        <s v="SUPER SALETE LTDA"/>
        <s v="CRIARTE PAPELARIA E SERVICOS LTDA"/>
        <s v="MINI MERCADO RG LTDA"/>
        <s v="RESTAURANTE POUSO REDONDO LTDA"/>
        <s v="LEVI HORTIFRUTIGRANJEIROS LTDA"/>
        <s v="LETICIA BARBOSA"/>
        <s v="JANAINA ZANGHELINI"/>
        <s v="FARMACIA E DROGARIA CRISTIANE LTDA"/>
        <s v="SUPERMERCADO DB LTDA"/>
        <s v="SEBOLD COM DE ALIM LTDA"/>
        <s v="PANIFICADORA IMBUIENSE LTDA"/>
        <s v="COMERCIAL FREDOLINO EGER LTDA"/>
        <s v="LANCHONETE DO ACACIO LTDA"/>
        <s v="ADELMO LEHMKUHL E CIA LTDA"/>
        <s v="VALDECIR MEES"/>
        <s v="ANDRIANE SILVIA ZANDONAI BAGIO ECIA LTDA"/>
        <s v="ISOLANGE CRISPIM SOUZA E CIA LTDA"/>
        <s v="SUPERMERCADO D BENTA LTDA"/>
        <s v="SUPERMERCADO VOLMAR LTDA"/>
        <s v="IVONETE MEES PEIXE E CIA LTDA"/>
        <s v="ELIANA DALSENTER"/>
        <s v="PADARIA E CONFEITARIA PICKLER EIRELI"/>
        <s v="PANIFICADORA APIUNA LTDA"/>
        <s v="SUPERMERCADO ECONOMIA TOTAL LTDA"/>
        <s v="BIBY PAPELARIA LTDA"/>
        <s v="MERCADO SIMAO PETRY LTDA"/>
        <s v="FLAVIO GOEDERT ME"/>
        <s v="MARTINHO MEURER FILHO"/>
        <s v="SUPERMERCADO HINGHAUS LTDA"/>
        <s v="MERCADO RDJ LTDA"/>
        <s v="MERCADO MARIANNA LTDA"/>
        <s v="BAR E MERCADO RUPREST LTDA"/>
        <s v="ARLINDO KAMMERS"/>
        <s v="POSTO SCHLEMPER E KIESNER LTDA"/>
        <s v="SALETE GIACOMELLI DEUCHER E CIA LTDA"/>
        <s v="EMPORIO GIOVANE DEBIAZZI LTDA"/>
        <s v="MERCADO SALOMA LTDA"/>
        <s v="DRABZINSKI COM ATAC DE ALIM E TRANS LTDA"/>
        <s v="LLL SCHMIDT COM DE CEREAIS E CONF LTDA"/>
        <s v="MACHADO E ROSSI LTDA"/>
        <s v="VALDIRA BERNARDINO PROBST"/>
        <s v="PADARIA VO RUTH LTDA"/>
        <s v="POSTO A D S LTDA"/>
        <s v="SUPERMERCADO KRAUSE LTDA"/>
        <s v="SUPERMERCADO LAURINDO LTDA"/>
        <s v="JOSE TARCISIO CLASEN"/>
        <s v="LUCIA STEFFEN LONGEN"/>
        <s v="MINIMERCADO DO EVANDRO LTDA"/>
        <s v="POSTO VIDALENSE EIRELI"/>
        <s v="ROBERTO CLASEN"/>
        <s v="AUTO POSTO SCHELLER LTDA"/>
        <s v="AUTO POSTO JORGE LACERDA LTDA"/>
        <s v="COMERCIO DE COMBUSTIVEIS EGER LTDA"/>
        <s v="POSTO BEM VINDO LTDA"/>
        <s v="AUTO POSTO LAURINDO LTDA"/>
        <s v="RENGEL E CIA LTDA"/>
        <s v="JAIR SUTIL VARGAS"/>
        <s v="AGRO COMERCIAL KAMMER LTDA"/>
        <s v="PANIFICADORA E CONFEITARIA ISABELA LTDA"/>
        <s v="SUPERMERCADO PLEBANI LTDA"/>
        <s v="MARIA FRANZ FERMINO"/>
        <s v="MERCEARIA BAIRRO DA LUZ LTDA ME"/>
        <s v="PADARIA E CONFEITARIA BROTHAUS LTDA"/>
        <s v="MERCADO MACHADO E KEMPNER LTDA"/>
        <s v="ELZELENA GOEDERT PROBST"/>
        <s v="ELIZIANI RAMOS"/>
        <s v="MINIMERCADO AGROLANDIA LTDA EPP"/>
        <s v="POSTO DE COMBUSTIVEL MACHADINHO LTDA"/>
        <s v="JAQUELINI E JULIA PAPELARIA LTDA"/>
        <s v="PANIFICADORA E LANCHERIA SENA LTDA"/>
        <s v="SUPERMERCADO BV LTDA"/>
        <s v="SUPERMERCADO VAI E VEM LTDA"/>
        <s v="MARILENE GUCKERT"/>
        <s v="LANCHONETE BURGER BAR LTDA"/>
        <s v="JLP MERCADO LTDA"/>
        <s v="VIVIANE APARECIDA GOULART"/>
        <s v="MAGAZINE VITORIA LTDA"/>
        <s v="RENGEL MERCEARIA EIRELI"/>
        <s v="COMERCIO DE CARNES LUCKMANN LTDA"/>
        <s v="PANIFICADORA ITUPORANGA LTDA"/>
        <s v="COMERCIAL SBARDELOTTO LTDA"/>
        <s v="SUPERMERCADO E CASA DE CARNES MARANGONI LTDA"/>
        <s v="POSTO DE COMBUSTIVEL BONTORIN LTDA"/>
        <s v="ELTON TINOCO DE ALMEIDA LTDA"/>
        <s v="MINIMERCADO INACIO LTDA"/>
        <s v="ADRIANA ALTHOFF HEINZ"/>
        <s v="DEBORAH ALINE VARGAS GONCALVES"/>
        <s v="ISOLENE STAROSKI"/>
        <s v="DONA BENTA LOJA DE VARIEDADES"/>
        <s v="DILMA COMERCIO DE FLORES LTDA"/>
        <s v="FABIO MARCILIO"/>
        <s v="PANIFICADORA SONHO D PAO LTDA"/>
        <s v="CARLOS EDUARDO WILLEMANN"/>
        <s v="PANIFICADORA DOCE SABOR LTDA"/>
        <s v="POSTO PORTAL LTDA"/>
        <s v="VEM QUE TEM LTDA"/>
        <s v="MERCEARIA JS LTDA"/>
        <s v="VERA LUCIA ESSER RAITZ"/>
        <s v="GK ALVES E PADILHA LTDA"/>
        <s v="TOQUE DIVINO ARTIGOS DO VESTUARIO LTDA"/>
        <s v="AUTO POSTO CASCATA LTDA"/>
        <s v="SUPERMERCADO JOVIANO LTDA"/>
        <s v="CRISTIANE GESSER DE SOUZA"/>
        <s v="RUY CARLOS GUCHERT"/>
        <s v="POSTO DE COMBUSTIVEL SAMAMBAIA LTDA"/>
        <s v="RESTAURANTE E LANCHONETE DA JANA LTDA"/>
        <s v="FLORA FLORES E JARDINS LTDA"/>
        <s v="ELIDIO MARIAN"/>
        <s v="BAZAR FRIDA LTDA"/>
        <s v="FERNANDO SERGIO SIMAS 07944064910"/>
        <s v="PANIFICADORA JOANA EIRELI"/>
        <s v="ANDRE PALNAU HADLICH"/>
        <s v="MERCADO E ACOUGUE HASCKEL LTDA"/>
        <s v="FLORICULTURA ENCANTOS DO JARDIM LTDA"/>
        <s v="ARMAZEM PRECO BAIXO LTDA"/>
        <s v="WAGNER MIKAEL GALISA"/>
        <s v="JAQUELINE MACHADO"/>
        <s v="FARMACIA E DROGARIA GABIROBA LTDA"/>
        <s v="YOYO FIFO COMERCIO VAREJISTA LTDA"/>
        <s v="INDUSTRIA E COM DE CONFEC E LAZER BACK LTDA"/>
        <s v="VO NATE CAFE LTDA"/>
        <s v="BAZAR DA ROSANI"/>
        <s v="MERCEARIA E DELICIAS DA LUDI LTDA"/>
        <s v="MINIMERCADO BUGMANN LTDA"/>
        <s v="NOELI JASPER KREUSCH"/>
        <s v="IMPERIOS DA GULA LTDA"/>
        <s v="AUTO POSTO WDCOM ITUPORANGA LTDA"/>
        <s v="PAC LANCHES LTDA"/>
        <s v="ANGELITA KLETTENBERG HOEPERS"/>
        <s v="GEOVANA MARIA RUBICK"/>
        <s v="LINDIANARA DOMINGOS DE SOUZA"/>
        <s v="MARIANO FARMACIA E DISTRIBUIDORA LTDA"/>
        <s v="FAGUNDES PONCIO COMERCIO DE ALIMENTOS LTDA"/>
        <s v="ROSILENE SCHWAMBACH DEFREYN"/>
        <s v="K A ALIMENTOS LTDA"/>
        <s v="NUTRIVIDA PRODUTOS NATURAIS LTDA"/>
        <s v="MARLI MOSSOLIN"/>
        <s v="PADARIA E CONFEITARIA KM LTDA"/>
        <s v="ACOUGUE E MERCADO SCHUTZ LTDA"/>
        <s v="MERCADO DA BARRA LTDA"/>
        <s v="FRUTARIA DO MILA LTDA"/>
        <s v="BAR E MINIMERCADO KUSTER LTDA"/>
        <s v="FRUTAS E VERDURAS MARTINS LTDA"/>
        <s v="BAR E MERCADO MARTINS LTDA"/>
        <s v="LANCHONETE E PIZZARIA DO LORINHO LTDA"/>
        <s v="FARMACIA MARIANO ITUPORANGA LTDA"/>
        <s v="EDUARDO BOING"/>
        <s v="ROSSI E ROSSI LTDA"/>
        <s v="GS COMERCIO DE COMBUSTIVEIS LTDA"/>
        <s v="EDINA STEINHEUSER 04517681912"/>
        <s v="LUCIANI CORREIA LTDA"/>
        <s v="CANTO DO PAO JM LTDA"/>
        <s v="POFFO COMERCIO DE PRODUTOS FARMACEUTICOS LTDA"/>
        <s v="FERNANDO JONCK LTDA"/>
        <s v="SUPERMERCADO AURORA LTDA"/>
        <s v="SUPERMERCADO MEGA LTDA"/>
        <s v="MEGA X MINI SHOPPING LTDA"/>
        <s v="MERCEARIA JMS LTDA"/>
        <s v="AUTO POSTO D E Z LTDA"/>
        <s v="WACHHOLZ TRANSP E ABASTEC DE COMBUSTIVEIS LTDA"/>
        <s v="FARMACIA MARIANO TAIO LTDA"/>
        <s v="ISADORA LUIZA WEBER"/>
        <s v="LISIANE GENEROSO DIAS"/>
        <s v="SOUZA E LOPES DISTRIBUIDORA LTDA"/>
        <s v="QUIMIDROL COM IND IMPORTACAO LTDA"/>
        <s v="HOTEL PLAZA CALDAS DA IMPERATRIZ S A"/>
        <s v="UNIVALE UNIAO DOS PLAN VALE DO CANOINHAS LTDA"/>
        <s v="WILSON TENFEN &amp; CIA LTDA"/>
        <s v="BAR E LANCHONETE THEISS LTDA"/>
        <s v="ROSANY DE FATIMA MOREIRA"/>
        <s v="HOTEL BARRA DO SUL LTDA"/>
        <s v="TRANSCUNHA LTDA"/>
        <s v="POUSATUR POUSADA HOTEIS E TURISMO LTDA"/>
        <s v="EDER MATIOLA FERNANDES"/>
        <s v="VIACATARINA HOTELARIA E PARTICIPACOES LTDA"/>
        <s v="PRAIA DO ESTALEIRO EVENTOS E HOSPEDAGEM"/>
        <s v="DUTRA COM FARMACEUTICO LTDA ME"/>
        <s v="FUNDACAO DE ENSINO E ENG DE STA CATARINA"/>
        <s v="IGREJA EMBAIXADA DO REINO DE DEUS"/>
        <s v="BAR E MINIMERCADO CEBOLEIRO LTDA"/>
        <s v="KISS ME MOTEL LTDA"/>
        <s v="ALTIMARES REFIGERACAO LTDA"/>
        <s v="BAGGIO LANCHES E SORVETES LTDA"/>
        <s v="ELIZETE MARTINS"/>
        <s v="MINIMERCADO PUCCI LTDA"/>
        <s v="MANOS PIZZARIA LTDA"/>
        <s v="MDC HOTELARIA LTDA"/>
        <s v="A J POTTER E CIA LTDA"/>
        <s v="GODOYSAVI RESTAURANTE LTDA"/>
        <s v="DENIS BIANCHINI JUNIOR"/>
        <s v="FARMACIA E DROGARIA ESSENCIALFARMA LTDA"/>
        <s v="VERITA VEICULOS LTDA"/>
        <s v="JORGE COLOMBIESKI"/>
        <s v="LATTE COMERCIO DE ALIMENTOS EIRELI"/>
        <s v="AUTO POSTO ITAMIRIM LTDA"/>
        <s v="FARMACIA GIRASSOL LTDA ME"/>
        <s v="NEO HOTEIS E TURISMO LTDA"/>
        <s v="THIAGO ANDRE SETUBAL LANCHONETE"/>
        <s v="RODRIGUES GONCALVES ARCENO"/>
        <s v="PEDRIFARMA COM DE MED E PERFUMARIA LTDA"/>
        <s v="FAROL FARMACIA LTDA"/>
        <s v="NAFI COMERCIO ATACADISTA LTDA"/>
        <s v="VANESSA GOMES VIANA"/>
        <s v="ANDREIA ITEN"/>
        <s v="J E FERNADES PADARIA E CONF LTDA"/>
        <s v="BRIOJARAGUA COM DE PROD DE LIMP E HIGIEN"/>
        <s v="CRISTAL FLORICULTURA E LOJA LTDA"/>
        <s v="GOMES HOTELARIA LTDA"/>
        <s v="CASA LIGHT REST E GASTRONOMIA FUN LTDA"/>
        <s v="GREPEL DISTRIBUIDORA LTDA"/>
        <s v="CONFEITARIA E CAFE DESDE 1987 LTDA"/>
        <s v="SIMPLE COFFEE CAFETERIA LTDA"/>
        <s v="ALESSANDRO MAFRA"/>
        <s v="EMPORIO DI FIORI LTDA"/>
        <s v="BLU MT LTDA"/>
        <s v="FISCHER EMPORIO NAT E FITOTERAPICOS LTDA"/>
        <s v="DANIEL PIZETTA ANDRIGHETTO"/>
        <s v="GERUSA FRANCISCO"/>
        <s v="R R M FAMILIA COM DE MERCADORIAS LTDA"/>
        <s v="RECANTO DO JARDIM LTDA"/>
        <s v="CRISTIANE MARI"/>
        <s v="RH HOTELARIA LTDA"/>
        <s v="MARAL INDUSTRIA COMERCIO BRINQUEDO LTDA"/>
        <s v="DELAPEL COMERCIO DE MATERIAL PARA ESCRITORIO LTDA"/>
        <s v="JACIKA SOLANAR LOBO DIAS"/>
        <s v="SEGUNDO EMPORIO NATURAL LTDA"/>
        <s v="SEMEAR ENSINO FUNDAMENTAL LTDA"/>
        <s v="EMPORIO NATURAL COMERCIO LTDA"/>
        <s v="CLINICA OFTALMO DR PAULO C DE CAMPOS FERREIRA LTDA"/>
        <s v="LEANDRO MAGALHAES DO NASCIMENTO"/>
        <s v="EVERTON DA SILVA SANTOS"/>
        <s v="MARA RUBIA REUTER"/>
        <s v="RG CERVEJARIA INDUSTRIA E COMERCIO LTDA"/>
        <s v="LUIZ ROBERTO DA SILVA JUNIOR"/>
        <s v="MINIMERCADO CLIMAS LTDA"/>
        <s v="LUIS CARLOS MARTINS"/>
        <s v="JUNIOR LUIZ DE OLIVEIRA"/>
        <s v="SIMONE MACHADO GONCALVES"/>
        <s v="TO GO CONFEITARIA MONTIBELLER LTDA"/>
        <s v="AMAURI MARCOS BORTOLINI"/>
        <s v="PAULO ROBERTO DOS SANTOS"/>
        <s v="JOCIMARA CUSTODIO DE LIMA"/>
        <s v="BRIGHENTE MATERIAIS DE CONSTRUCAO LTDA"/>
        <s v="DL EMBALAGENS EIRELI"/>
        <s v="APARECIDO RODRIGUES"/>
        <s v="BRENDON HENRIQUE SILVA DA LUZ"/>
        <s v="TAINARA APARECIDA FIDENCIO"/>
        <s v="KATTLEN NATALIA DA VEIGA"/>
        <s v="LUCIANE AGUIAR SWEET DESIGNER EIRELI"/>
        <s v="ELIANE HARGER BORBA STACHAK"/>
        <s v="HOTEL VANDRESSEN E CASTRO LTDA"/>
        <s v="VERONICA SCHATZMANN"/>
        <s v="SEARA ALIMENTOS LTDA"/>
        <s v="MEIRE KUSTER MARQUES HEUBEL"/>
        <s v="BARNI GARDEN CENTER LTDA"/>
        <s v="AMANDA GONZALEZ SANTOS PASSOS COSTA"/>
        <s v="BRAZIL SUPPORT SERVICE MARITIME AND PORT EIRELI"/>
        <s v="ANDRE FILIPE DE SOUSA"/>
        <s v="JULIANA MIRANDA DA CRUZ"/>
        <s v="CUNHA E CARVALHO EMBALAGENS LTDA"/>
        <s v="CRISTIANE ALVES"/>
        <s v="MARIA STTEFANNY DE ALMEIDA ROCHA"/>
        <s v="IGOR DE FREITAS MENDES"/>
        <s v="VIZALU COMERCIO DE PRODUTOS DESCARTAVEIS LTDA"/>
        <s v="BAR E CHURRASCARIA BARNI LTDA"/>
        <s v="THIAGO FOGASSA DE MATTOS"/>
        <s v="PREMIERSOFT SOLUCOES EM TECNOLOGIA LTDA"/>
        <s v="MINIMERCADO GRIGIO LTDA"/>
        <s v="SEU MANUEL PESCADOS LTDA"/>
        <s v="RELOJOARIA BOGE LTDA"/>
        <s v="VIVIANE FABRICACAO DE MAQUINAS E EQUIPAMENTOS EIREL"/>
        <s v="NELI GORETI ALBINO DA SILVA"/>
        <s v="JURERE PADARIA E CAFE LTDA"/>
        <s v="MAINHARDT OUTSOURCING LTDA"/>
        <s v="SCHWENGBER E LUNKES CAFETERIA LTDA"/>
        <s v="GABRIELA FONTOURA DA SILVA"/>
        <s v="MARIA APARECIDA GOUVEIA"/>
        <s v="DISNAFI DISTRIBUICAO E LOGISTICA LTDA"/>
        <s v="PIMENTA BRASIL LTDA"/>
        <s v="ANDRE L PEREIRA EIRELI"/>
        <s v="GABRIELA CORREA BORBA"/>
        <s v="KEILA SAMARA FEYH BRUM"/>
        <s v="DOCERIA ARMAZEM LTDA"/>
        <s v="JULIANA CRISTINA GROSS"/>
        <s v="REFRICRIL DIST DE AR CONDICIONADO E PECAS LTDA"/>
        <s v="JONATHAN CARLOS REGES"/>
        <s v="LEANDRO FORN DE MATERIAIS IMP E EXP LTDA"/>
        <s v="PETHRA FERNANDA VENSKE NAVES"/>
        <s v="DIGITAL CELULARES E INFORMATICA EIRELI"/>
        <s v="MILANI RESTAURANTE E HAMBURGUERIA LTDA"/>
        <s v="ORACON COM E IND DE CONFECCOES LTDA"/>
        <s v="SILFRAND DIEUJUSTE"/>
        <s v="CATARINA YOSHI KIRIYA"/>
        <s v="ELISA DERNER"/>
        <s v="VANESSA DA SILVA VIEIRA OLIVEIRA"/>
        <s v="ADILSON CESAR ALVES"/>
        <s v="TANIA WISBECK CIDRAL"/>
        <s v="DANIELLA DOS SANTOS RODRIGUES"/>
        <s v="ALISSON LUIS MARTINS"/>
        <s v="TATIANE C SILVA FRIEDEMANN MANDEL"/>
        <s v="GENERAL BURGERS LTDA"/>
        <s v="REAL DISTRIBUIDORA DE EMBALAGENS LTDA"/>
        <s v="GILMAR TRUPPEL"/>
        <s v="DANIEL GAYA NONATO"/>
        <s v="ALESSANDRA INES SCHOULTEN"/>
        <s v="NOMA FARM EXPERIENCE LTDA"/>
        <s v="ELAINE CRISTINE DE SOUZA WERNER"/>
        <s v="GENOLAB LAB DE ANALISES GENETICAS IMUNOG CLINICAS"/>
        <s v="CHAIANE LEON CAMACHO RAMOS"/>
        <s v="DROPS PARTICIPACOES SPE LTDA"/>
        <s v="FORTE E MARQUES LTDA"/>
        <s v="LUIZA COMERCIO DE EMBALAGENS LTDA"/>
        <s v="MARACURTOLO PRODUTOS DESCARTAVEIS LTDA"/>
        <s v="BARBARA MARIA CANTON ZAVASCHI"/>
        <s v="VIA D AGUA COM DE PROD DE MED HIDRAULICA E SANEAMENTO LTDA"/>
        <s v="AMPEZZO ASSESSORIA CONTABIL LTDA"/>
        <s v="VIVIANE BORGERT"/>
        <s v="ADAISE LUNA DE ALMEIDA"/>
        <s v="ANA CAROLINE BOEMER LTDA"/>
        <s v="EDIVANE MENDES DE SOUZA"/>
        <s v="JACKSON ADRIAN ZINI"/>
        <s v="MACANEIRO MINIMERCADOS SELF-SERVICE LTDA"/>
        <s v="MARKETFLEX LTDA"/>
        <s v="BURGUER HOUSE GOURMET LTDA"/>
        <s v="OPEN SEA CONVENIENCIA LTDA"/>
        <s v="SNAKES CONVENIENCIA LTDA"/>
        <s v="ROSEMERI FORTES"/>
        <s v="MARIA DAS NEVES DOS SANTOS LTDA"/>
        <s v="MUV ARENA PORTO BELO LTDA"/>
        <s v="PADARIA E CONFEITARIA TON TON DELICIAS L"/>
        <s v="BETEL FLORES LTDA"/>
        <s v="CANTINA BOMBINHAS LTDA"/>
        <s v="SHIRLEY BOTELHO SIMOES"/>
        <s v="D.W. SEX SHOP LTDA"/>
        <s v="IDA MARTA SUFFEZ SIMOES DOS SANTOS"/>
        <s v="JULIENNE LAVILETTE AUGUSTIN"/>
        <s v="JAQUELINE DA SILVA DIONISIO"/>
        <s v="PRUSSE LUTZ COMERCIO DE MEDICAMENTOS LTDA"/>
        <s v="HM PLAZA HOTEL LTDA"/>
        <s v="DANIELE PEREIRA COUTINHO"/>
        <s v="BEA GASTRONOMIA LTDA"/>
        <s v="ADIRTO TADEU CARDOSO DE SOUZA"/>
        <s v="49.805.022 ALICE REGINA CIRILO DE SOUZA"/>
        <s v="NICOLAS SOARES SCHWINGEL"/>
        <s v="RIVER DONUTS LTDA"/>
        <s v="SANTO ALCOOL LTDA"/>
        <s v="VILLA ROMA RESTAURANTE E FORNERIA LTDA"/>
        <s v="HOTEL PLAZA CAMBORIU LTDA"/>
        <s v="SEETHAX DISTRIBUIDORA E COMERCIO DE PRODUTOS DE LIMPEZA LTDA"/>
        <s v="PANIFICADORA SOUZA LTDA"/>
        <s v="LL COMERCIO DE ALIMENTOS LTDA"/>
        <s v="RANGO FOOD E BURGER LTDA"/>
        <s v="JANDER ROSA COLARES"/>
        <s v="SONHO MEU MERCEARIA LTDA"/>
        <s v="MARIANA CAMILA DE OLIVEIRA"/>
        <s v="CIA PINOTE ATACAREJO LTDA"/>
        <s v="KESTRING FLORES E PRESENTES LTDA"/>
        <s v="CORACAI LTDA"/>
        <s v="ANA PAULA FONTANA"/>
        <s v="FARMACIA TAVARES LTDA"/>
        <s v="POUSADA MAR E PAZ LTDA"/>
        <s v="CERVEJARIA STARFISH LTDA"/>
        <s v="DOUGLAS RICARDO DOS SANTOS"/>
        <s v="BORTOLINI &amp; MONTEIRO FOOD SERVICE LTDA"/>
        <s v="ELITE LOGISTICA LTDA"/>
        <s v="RENAN CAMILO AUGUSTINHO 09739073980"/>
        <s v="JULIA DA SILVA MESSERCHMIDT"/>
        <s v="FARMIAUCIA AGROPECUARIA LTDA"/>
        <s v="SANTO BEBIDA LTDA"/>
        <s v="DISTRIBUIDORA DE ALIMENTOS PIA LTDA"/>
        <s v="NILCEIA DE MORAES LIMA"/>
        <s v="EDIVANIA APARECIDA STOPASOL DOS SANTOS"/>
        <s v="VILMA BODNER"/>
        <s v="DENISE MARINHO DA SILVA"/>
        <s v="JOAO VITOR CORREIA MAGNUS"/>
        <s v="JUCELMA DE LUCCA SCHNEIDER"/>
        <s v="ROSINARA CASCAES CARDOSO"/>
        <s v="IGREJA RAZAO DE VIVER"/>
        <s v="JULIANA TEIXEIRA NASCIMENTO"/>
        <s v="ITAMAR ALEXANDRE DA SILVA JUNIOR"/>
        <s v="DEBORA PEREIRA DE LIMA"/>
        <s v="DIANARA MARTINS FERREIRA"/>
        <s v="EXPOBEER LTDA"/>
        <s v="ACOUGUE DO GABRIEL LTDA"/>
        <s v="DOUTOR MED SERVICOS MEDICOS LTDA"/>
        <s v="LM CLEAN SHOP DISTRIBUIDORA LTDA"/>
        <s v="MARA RUBIA DE NOVAES LANAVE"/>
        <s v="ATACADO DOCEMIX LTDA"/>
        <s v="LONGEN E CIA LTDA"/>
        <s v="ANDERSON GONCALVES"/>
        <s v="FRANCIELE CRISTINA DA SILVA DE SOUZA"/>
        <s v="ELISANDRA DE MELLO TEIXEIRA GOMES"/>
        <s v="GILMARA PORFIRIO GOULART"/>
        <s v="HIPINOSE COMERCIO E CONFECCOES LTDA"/>
        <s v="SIMONE PAULO"/>
        <s v="SUELI CRISTINA HARTMANN DOS SANTOS"/>
        <s v="DANIELA ROMAO FISSMER"/>
        <s v="JHENNIFER AMANDA MARTINS DO NASCIMENTO"/>
        <s v="CRISTIANI VANDERLINDE DA ROSA"/>
        <s v="PREVENFIRE SISTEMAS DE PREVENCAO E COMBATE A INCENDIOS LTDA"/>
        <s v="ZAP EXPRESS SUPERMERCADO LTDA"/>
        <s v="DENISE DE OLIVEIRA SCHNEIDER"/>
        <s v="CARDOSO E MARQUES COMERCIO DE ALIMENTOS LTDA"/>
        <s v="ROVERSON NATAN DE SOUZA"/>
        <s v="MARILENE TEREZINHA QUIRINO"/>
        <s v="MD COMERCIO LTDA"/>
        <s v="YOGO PLANET LTDA"/>
        <s v="MARKET FLORIPA COMERCIO VAREJISTA LTDA"/>
        <s v="MIKAEL PACHECO FUMAGALLI"/>
        <s v="TAYNARA THAIS DA SILVA"/>
        <s v="ALEXSANDRO MACHADO"/>
        <s v="FRANCIELLE APARECIDA FOGACA DOS SANTOS"/>
        <s v="LAR ALIMENTOS E CONVENIENCIAS LTDA"/>
        <s v="SILVANA PEREIRA"/>
        <s v="BEACH STOP CONVENIENCIA LTDA"/>
        <s v="ROCKET COMUNICACAO LTDA"/>
        <s v="FLORICULTURA DA ILHA LTDA"/>
        <s v="MAICON DA COSTA"/>
        <s v="MMJ EMBALAGENS LTDA"/>
        <s v="MARINA CONFIANCA LTDA"/>
        <s v="BC COMERCIO DE DOCES E SALGADOS LTDA"/>
        <s v="EDUARDO ZANARDI"/>
        <s v="CAROLAINE BATISTA ALVES"/>
        <s v="PAOLA MELLIES DA SILVA"/>
        <s v="SUBARU FLORES E PRESENTES LTDA"/>
        <s v="FORTES E SILVA COMERCIO VAREJISTA DE FLORES E ACESSORIOS LTD"/>
        <s v="JULIANA BORGES GABRIEL"/>
        <s v="DIKLATEX INDUSTRIAL TEXTIL S/A"/>
        <s v="CMJ TEXTIL LTDA"/>
        <s v="FCZ SORVETES LTDA"/>
        <s v="RW HOSPEDAGEM LTDA"/>
        <s v="ISABELA ROSA LINHARES"/>
        <s v="ADRIELY COMERCIO DE PAES E MERCEARIA LTDA"/>
        <s v="DC BUENO COMERCIO DE TORTAS LTDA"/>
        <s v="MARLON SCHUNCK"/>
        <s v="COMERCIO DE PLANTAS ORNAMENTAIS ARIRIU LTDA"/>
        <s v="COUTO PODOLOGIA E COMERCIO VAREJISTA LTDA"/>
        <s v="MARILIA GOUDINHO DE SOUZA MAURICIO LTDA"/>
        <s v="LETICIA BITENCOURT MENDES"/>
        <s v="AFONSO PAULO GUIMARAES"/>
        <s v="DMR HONEST MARKET COMERCIO DE ALIMENTOS LTDA"/>
        <s v="DOM GABRIEL PIZZA DELIVERY LTDA"/>
        <s v="CORUJA FLORICULTURA LTDA"/>
        <s v="THAMY ZAGUINI"/>
        <s v="BLUE HILL SERVICOS E ADMINISTRACAO DE HOTEIS LTDA"/>
        <s v="60288830 DIAGORA TAVARES"/>
        <s v="BEMDOG FOOD LTDA"/>
        <s v="CONTAINERS AVENIDA BAR E RESTAURANTE LTDA"/>
        <s v="ERISON IVAN DEVAN"/>
        <s v="HELOISA HELENA LAMAS MARSICO"/>
        <s v="ANDRE LUIZ RODRIGUES DE ALMEIDA JUNIOR"/>
        <s v="DUOS PIZZARIA LTDA"/>
        <s v="BRENNTAG QUIMICA BRASIL LTDA."/>
        <s v="VALDECIR VITORIANO 03532815907"/>
        <s v="ANDREA APARECIDA MATUSIAK SIQUEIRA"/>
        <s v="MP MACHINE SERVICE LTDA"/>
        <s v="K M COMERCIO DE ALIMENTOS LTDA"/>
        <s v="MATHEUS WINTER"/>
        <s v="TOP MARKET EXPERIENCE MERCADOS AUTONOMOS LTDA"/>
        <s v="MARCOS CANCELIER LAURINDO"/>
        <s v="BOM PRECO COMERCIO DE ALIMENTOS LTDA"/>
        <s v="PAULO ROBERTO DOS SANTOS LTDA"/>
        <s v="JC DONUTS LTDA"/>
        <s v="BY PRIKA PROFESSIONAL LTDA"/>
        <s v="COMERCIO VAREJISTA E ATACADISTA DE PRODUTOS DE LIMPEZA MENES"/>
        <s v="BRENDA DIAS LIMA"/>
        <s v="B2M TEMPORADA LTDA"/>
        <s v="62.467.523 BEATRIZ FERNANDES CORREA"/>
        <s v="LILAMAR DE ANDRADE"/>
        <s v="CD PRESENTES LTDA"/>
        <s v="JEFFERSON VITORINO"/>
        <s v="MARCIA APARECIDA ROVER TEODORO"/>
        <s v="ZANGARI GESTAO DE SERVICOS ADMINISTRATIVOS LTDA"/>
        <s v="FARMAITOUPAVA LTDA"/>
        <s v="BIKETOUR VALE EUROPEU LTDA"/>
        <s v="ELIS REGINA DALGALLO"/>
        <s v="EZEQUIEL FERNANDES DA SILVA JUNIOR"/>
        <s v="ALEXANDRA DOS PASSOS SILVA ROSA"/>
        <s v="DEF DISTRIBUIDORA LTDA"/>
        <s v="VANESSA CRISTINA PLACK COLACO"/>
        <s v="GOTI RESTAURANTE E LANCHONETE LTDA"/>
        <s v="PIZZA CAMPOS LTDA"/>
        <s v="RONALDO ADRIANO HUBNER ZAMBONI"/>
        <s v="RAFAELA CAETANO GRIMM PERSONALIZADOS LTDA"/>
        <s v="OKEO LTDA"/>
        <s v="MOVLIFE ACADEMIA LTDA"/>
        <s v="DILETTO COMERCIO DE ALIMENTOS LTDA"/>
        <s v="MARIA VITORIA DE MELO BENTO"/>
        <s v="FABRICIA SANTOS ROSA DUARTE"/>
        <s v="BECLEAN COMERCIO DE PRODUTOS DE LIMPEZA LTDA"/>
        <s v="RAPANUI HAMBURGUERIA LTDA"/>
        <s v="DANTE OZORIO MACHADO E CIA LTDA"/>
        <s v="TAMIRES FRANCO TRINDADE"/>
        <s v="GUSTAVO MAESTRI"/>
        <s v="FRIGORIFICO BRS LTDA"/>
        <s v="BLESS EMBALAGENS LTDA"/>
        <s v="COMERCIAL LUCELMAR DE FRUTAS E VERDURAS LTDA"/>
        <s v="AG MINI MERCADO LTDA"/>
        <s v="ALEXANDRE SILVEIRA AUGUSTINHO"/>
        <s v="TAPARELLO COMERCIO E SERVICOS LTDA"/>
        <s v="GISELE MAFRA DE SOUZA"/>
        <s v="TBT CONVENIENCIA LTDA"/>
        <s v="ALDI DROGARIA E FARMACIA LTDA"/>
        <s v="G 13 MADEIRAS LTDA"/>
        <s v="Z4 HUB DE NEGOCIOS LTDA"/>
        <s v="EMAGRECA COMENDO ALIMENTOS SAUDAVEIS LTDA"/>
        <s v="AROMA CAFE LTDA"/>
        <s v="SUSHINACHOS RESTAURANTE LTDA"/>
        <s v="MERCADINHO TB LTDA"/>
        <s v="LC NA BRASA DELIVERY LTDA"/>
        <s v="CENTRO DE CONDICIONAMENTO FISICO LTDA"/>
        <s v="ZOOM BIER LTDA"/>
        <s v="YSTHEFANE GATINHO"/>
        <s v="J LUZ MODA EVANGELICA MASCULINA E FEMININA LTDA"/>
        <s v="JBS TERMINAIS LTDA"/>
        <s v="WPS CONSULTORIA E INSPECAO DE SOLDAGEM LTDA"/>
        <s v="FORTUNA BOX LTDA"/>
        <s v="ECOVILANOVA PRODUTOS DE HIGIENE E LIMPEZA LTDA"/>
        <s v="LOSI SOLUCOES LOGISTICAS LTDA"/>
        <s v="JONEI COMERCIO DE BEBIDAS LTDA"/>
        <s v="CERVEJA ARTESANAL TEIXEIRAS LTDA"/>
        <s v="BEMDOG BURGUER LTDA"/>
        <s v="DAL SOTO SORVETES LTDA"/>
        <s v="CLAUDEMIR OSMAR PINHEIRO"/>
        <s v="FG SMART MARKET LTDAV"/>
        <s v="COMERCIAL BONARDA LTDA"/>
        <s v="FRIGORIFICO BROERING LTDA"/>
        <s v="CARLA ROCHO ROLDAO"/>
        <s v="MARCIO RODOLFO MARTINS"/>
        <s v="SUPER HENRICH LTDA"/>
        <s v="SWEETLAND JURERE QUIOSQUE LTDA"/>
        <s v="JS MARKET LTDA"/>
        <s v="CLC ATACADO E DISTRIBUIDORA LTDA"/>
        <s v="JUJUBAS COMERCIO DE DOCES E BRINQUEDOS LTDA"/>
        <s v="64.772.815 JOICE CRISTINA CARAGNATTO ZANATTA"/>
        <s v="SEU MANE GELATO LTDA"/>
        <s v="PCA PIZZARIA LTDA"/>
        <s v="AGP PIZZARIA LTDA"/>
        <s v="PGI PIZZARIA LTDA"/>
        <s v="WESLEY SOUSA DE MACEDO"/>
        <s v="LUIZ ANDRE PERON"/>
        <s v="ANGEL S PAPER COMERCIO DE PAPEIS E PRESENTES LTDA"/>
        <s v="RESTAURANTE SHOP JOINVILLE LTDA"/>
        <s v="MAIARA TEIXEIRA FIGUEIREDO"/>
        <s v="SCHMITT LOCACAO DE IMOVEIS LTDA"/>
        <s v="FLORES DA DEIA BUQUES E PRESENTES LTDA"/>
        <s v="ANA PAULA STRAUSS DA SILVEIRA"/>
        <s v="50229308 DIRCE LUMERTZ DE LIMA"/>
        <s v="YASMIM LICHT CANHOLA"/>
        <s v="SARAH SANTOS DOS PASSOS LUMMERTZ"/>
        <s v="J JETUR - VIAGENS E TURISMO LTDA"/>
        <s v="NATALIA DA SILVA SCHMITT"/>
        <s v="DA PALHA PARA O MUNDO ALIMENTOS LTDA"/>
        <s v="SELIANE KESTRING"/>
        <s v="POA EM DOBRO LTDA"/>
        <s v="RANCHO URBANO EMPORIO LTDA"/>
        <s v="MARIA ROSANGELA RODRIGUES DA SILVA"/>
        <s v="53385176 CHEILA HOEPERS"/>
        <s v="BT SPORTS LTDA"/>
        <s v="ASSOCIACAO DE PAIS E PROFESSORES DA ESCOLA ISOLADA DUQUE DE"/>
        <s v="WR PIZZARIA LTDA"/>
        <s v="PATRICIA DE CARVALHO"/>
        <s v="PIMENTAS DONA BE LTDA"/>
        <s v="NELSON MARQUES"/>
        <s v="ERIVELTO EDBERTO MARTINS"/>
        <s v="ASSOCIACAO DE PAIS E PROFESSORES DO NUCLEO DE EDUCACAO INFAN"/>
        <s v="COOPERATIVA DE CREDITO DO VALE DO ITAJAI E LITORAL CATARINEN"/>
        <s v="THIAGO MOREIRA DE PAULA"/>
        <s v="DRIELE MACHADO CUNHA"/>
        <s v="ERIKA RAUPP"/>
        <s v="457 COMERCIO E VAREJO LTDA"/>
        <s v="STINGRAY DISTRIBUIDORA LTDA"/>
        <s v="MM CALZONES COMERCIO DE ALIMENTOS LTDA"/>
        <s v="PATRICIA NIERO"/>
        <s v="ALINE IONARA DE SOUZA"/>
        <s v="1002 UTILIDADES LTDA"/>
        <s v="ANDREA MARILU EDMANN MIGLIOLI"/>
        <s v="AFETTO CAFE E COZINHA LTDA"/>
        <s v="CAROLINE SOKACHESKE DA COSTA"/>
        <s v="DM TREINAMENTOS E DESENVOLVIMENTO HUMANO LTDA"/>
        <s v="ANDRE LUIS BRAATZ DE SOUZA"/>
        <s v="BK EMBALAGENS E FESTAS LTDA"/>
        <s v="POUSADA BERNUNCIA LTDA"/>
        <s v="JANETE DESSOY"/>
        <s v="MERCADO NAVEGANTES LTDA"/>
        <s v="SERGIO MURILO GUIMARAES"/>
        <s v="EXPORTADORA SAO FRANCISCO LTDA"/>
        <s v="AZU COM DE GENEROS ALIMENTICIOS LTDA"/>
        <s v="CONFEITARIA SEMENTE DE TERRA LTDA"/>
        <s v="JAKSON WILLIAN BUTZKE EIRELI"/>
        <s v="ROSIMAR DA COSTA ME"/>
        <s v="VALDIRENE MARIA DE MELO EIRELI EPP"/>
        <s v="VERDUREIRA E MERCEARIA GABRIEL LTDA"/>
        <s v="THERMOKAR COMERCIO E SERVICOS LTDA"/>
        <s v="DISTRIBUIDORA MERKLE LTDA"/>
        <s v="OBJETIVUS MATERIAIS P ESCRITORIO LTDA"/>
        <s v="CINARA RAMPELOTI MAESTRI E CIA LTDA"/>
        <s v="RF COMERCIO DE CAMINHOES LTDA"/>
        <s v="MOTEL CACUPE LTDA"/>
        <s v="SOUTH WAVES EXPORTADORA LTDA"/>
        <s v="KAM EMPREENDIMENOS TURISTICOS E MOTEL LTDA"/>
        <s v="ACADEMIA DO ACAI LTDA"/>
        <s v="MOTEL KALAHARI LTDA"/>
        <s v="MERCADO E ACOUGUE BOM GOSTO LTDA"/>
        <s v="RESTAURANTE MARBELLA LTDA"/>
        <s v="COMERCIO DE GENEROS ALIMENTICIOS FRUTAS E VERD CAZITO LTDA"/>
        <s v="CAMARGO REFEICOES LTDA"/>
        <s v="PADARIA ARTEPAO DA VILA LTDA"/>
        <s v="JOINVILLE EXPRESS EMPREENDIMENTOS LTDA"/>
        <s v="HBS HOTELARIA LTDA"/>
        <s v="ALVES E ZOSS COM DE REVIS E TABACARIA LT"/>
        <s v="RAFAEL OTICA E RELOJOARIA LTDA"/>
        <s v="MERCADO ALINE MAURICIO LTDA"/>
        <s v="F E C RESTAURANTE E HOTELARIA LTDA"/>
        <s v="IGREJA EVANGELICA ASSEMB DE DEUS ITAJAI"/>
        <s v="CARMEM LUIZA DEPINE"/>
        <s v="ISRAEL MATIOLA FERNANDES REVIS E TABACAR"/>
        <s v="HOTEL D SINTRA LTDA"/>
        <s v="DENISE DUBINSKI FARMACIA LTDA"/>
        <s v="EIS CAFE WESTPHALIA SORV E CAFET LTDA"/>
        <s v="ANDREIA DA SILVA ALIMENTOS"/>
        <s v="SERVICO SOCIAL DA INDUSTRIA"/>
        <s v="SUCATAS ORLANDO DALMOLIN LTDA"/>
        <s v="HDEZ EMPREENDIMENTOS LTDA"/>
        <s v="LENITA CHARLENE DA SILVA E CIA LTDA"/>
        <s v="RITA DE CASSIA CASETT MARCHIORI"/>
        <s v="PANIFICADORA CONFEITARIA LOLA MARIA LTDA"/>
        <s v="HOTEL PLAZA NORTE LTDA"/>
        <s v="POSTO MARAGNO LTDA"/>
        <s v="MERCADO LAGOINHA LTDA"/>
        <s v="CAFETERIA J M W LTDA"/>
        <s v="SANTO GRILL RESTAURANTE LTDA ME"/>
        <s v="RATONES PET &amp; GARDEN LTDA"/>
        <s v="QUALIMEDICA SAUDE OCUPACIONAL LTDA"/>
        <s v="ISOLETE SCHUENKE GAEDKE"/>
        <s v="EMANUEL SILVEIRA SERAFIM"/>
        <s v="PAMELA BRASIL CHEFS LTDA"/>
        <s v="RC3 CINEMA E TELEVISAO LTDA"/>
        <s v="CELSO LANZILLOTTO MARTINS EIRELI"/>
        <s v="STEIDEL E GROCHOVSKI LTDA"/>
        <s v="QUINOBRE MILKSHAKE LTDA"/>
        <s v="LPSR DISTRIBUIDORA DE ALIMENTOS LTDA"/>
        <s v="R NETO DO BRASIL PECAS AUTOMOTIVAS LTDA"/>
        <s v="MERCADO LIAMAR LTDA"/>
        <s v="ROSIMERI BELZ MOSER"/>
        <s v="FLORICULTURA CASA DAS FLORES LTDA"/>
        <s v="PANIFICADORA E CONF FERNANDES LTDA"/>
        <s v="J2 COSTA COM DE TINTAS LTDA ME"/>
        <s v="DALLAGO E ADAMS AUTO CENTER LTDA"/>
        <s v="EL TROPICO COMERCIO LTDA"/>
        <s v="THOP TURISMO HOTELARIA PARTICIPACOES LTDA"/>
        <s v="JOSEANE HEIDEMANN"/>
        <s v="JOAO PAULO FRITZ ME"/>
        <s v="IRMAS FRANCISCANAS DA SANTISSIMA TRINDADE"/>
        <s v="LOJA MEGA TUDO LTDA"/>
        <s v="GILBERTO CARLOS DOS SANTOS DE CARVALHO"/>
        <s v="DELSIO SEHNEM"/>
        <s v="MSC CAFETERIA EIRELI"/>
        <s v="PABLO ROBERT VAZ"/>
        <s v="GISLAINE TESKE ZANCANARO"/>
        <s v="PRO AQUECE AQUECEDORES E SERVICOS LTDA"/>
        <s v="ROSA MEXICANA RESTAURANTE EIRELI"/>
        <s v="MAX LIMP SOLUCOES EM HIGIENE E LIMP LTDA"/>
        <s v="RF SUL TUBARAO COM DE CAMINHOES LTDA"/>
        <s v="UP BOX EMBALAGENS ESPECIAIS LTDA"/>
        <s v="LIGUZ COMERCIO E SERVICOS LTDA"/>
        <s v="VIBE LOG TRANSPORTES LTDA"/>
        <s v="BMI PROSPER EIRELI"/>
        <s v="FILIPE DAUSSEN PERFOLL"/>
        <s v="LANCHONETE MARIA GOURMET EIRELI"/>
        <s v="ITAPEMA BRASIL HOTELARIA E GASTRONOMIA L"/>
        <s v="B BRASIL CLEAN PROD DE LIMPEZA E DESCART LTDA"/>
        <s v="FLORICULTURA ANEFLORES LTDA"/>
        <s v="LEILA DESTRI ZILLI"/>
        <s v="BASICO E CHIC PIJAMAS PRESENTES E FLORES LTDA"/>
        <s v="EMPORIO Z E E COM DE PROD NATURAIS LTDA"/>
        <s v="D ANDRADE COMERCIO E DISTRIBUICAO DE PRODUTOS ALIMENTICIOS"/>
        <s v="JULIANA CLAUDIA DE SOUZA EIRELI"/>
        <s v="MARIELA LINZMEYER"/>
        <s v="BLUESEA OFFSHORE CATERING EIRELI"/>
        <s v="R F COMERCIO DE CAMINHOES LTDA"/>
        <s v="TOMELIN VIAGENS E TURISMO LTDA"/>
        <s v="IDALI COMERCIO VAREJISTA DE CARNES EIRELI"/>
        <s v="JUSSIMARA WERNER DA COSTA"/>
        <s v="COOPERATIVA DE PEQUENOS PRODUTORES DE TAIO COOPERTAIO"/>
        <s v="MEOW FRESHLY BAKED COOKIES LTDA"/>
        <s v="CLAUDINA IZABEL ROEDEL"/>
        <s v="DEMOOP PROD DE LIMP DESCART E VARIE LTDA"/>
        <s v="DUVALE COMERCIO LTDA"/>
        <s v="RESTAURANTE KOMBINA EIRELI"/>
        <s v="FLAVIO ARTHUR RUEDIGER"/>
        <s v="DENNIS ROBERTO GRANGEIRO CUSTODIO"/>
        <s v="ANDRALIZA VIEIRA MACHADO AMARO LTDA"/>
        <s v="ELITA TEREZINHA FIDELIS"/>
        <s v="LILIANI KRAEMER"/>
        <s v="HEV REPRESENTACOES LTDA"/>
        <s v="MULITA MAGAZINE LTDA"/>
        <s v="CAIO ITAMAR SEVERINO"/>
        <s v="ROSELI APARECIDA DIAS"/>
        <s v="SECRETTO CAFE LTDA"/>
        <s v="JEFFERSON BRIGHENTI"/>
        <s v="ADILAN DAL TOE GHISLERI"/>
        <s v="DR IE COM DE LIVROS E MANUAIS AUTOMOTIVO"/>
        <s v="ESF COMDE PRODUTOS ALIMENTICIOS LTDA"/>
        <s v="MQ SOLUCOES LTDA"/>
        <s v="LES COMERCIAL EIRELI"/>
        <s v="ESSENCE CAFE E LANCHERIA EIRELI"/>
        <s v="APRAT ASSOCIACAO PARA RECUP DE ALCOOLATRAS E TOXICOMANOS"/>
        <s v="CINE CAFE FLORIPA LTDA"/>
        <s v="CHARLIE FLORIPA PADARIA E CONFEITARIA LTDA"/>
        <s v="LEMAR COM DE PROD DE LIMPEZA E SERV LTDA"/>
        <s v="BE HAPPY LTDA"/>
        <s v="ALEFF ALEXANDRE DOS SANTOS SILVA"/>
        <s v="DILNEI STUPP TRANSPORTES EIRELI"/>
        <s v="EVERTON EDINALDO FURTADO"/>
        <s v="DOCE LUGAR CONFEITARIA LTDA"/>
        <s v="ROCHA E TOMASI FLORICULTURA LTDA"/>
        <s v="PORTO SOARES COM DE UTIL PARA O LAR LTDA"/>
        <s v="MAURICIO TIEDT"/>
        <s v="MF3 NAUTICA LTDA"/>
        <s v="TATIANE DA ROCHA"/>
        <s v="PARFER DIST DE PARAFUSOS MAQUI E FERRAMENTAS LTDA"/>
        <s v="SABRINA DA SILVA ANGIOLETTI MACHADO"/>
        <s v="PAULO ANTUNES DA SILVA LTDA"/>
        <s v="LOUISE ANNE JENSEN CORDEIRO"/>
        <s v="ANA KELLEN DE QUEIROZ"/>
        <s v="TRES PEIXINHOS LTDA"/>
        <s v="BYNNA ARTIGOS E PRESENTES LTDA"/>
        <s v="ART PEL COMERCIO DE PRESENTES E PAPELARI"/>
        <s v="LOJA DETALHES LTDA"/>
        <s v="CLOTILDES FERNANDES CAMPREGHER"/>
        <s v="FARMACIA MKR LTDA"/>
        <s v="BREITKOPF FRANCE VEICULOS LTDA"/>
        <s v="MARIA CELINHA BAIER LTDA"/>
        <s v="EMPORIO DA PRAIA LTDA"/>
        <s v="BEATRIZ CRIZE HONORIO E SILVA"/>
        <s v="GM TELEMEDICAO E COM DE EQUIP ELETRONICOS LTDA"/>
        <s v="J E A COMERCIAL ALIMENTICIA LTDA"/>
        <s v="ZUFFA COMERCIO DE BEBIDAS E ALIMENTOS LTDA"/>
        <s v="GAUCHO DISTRIBUIDORA E CONVENIENCIA LTDA"/>
        <s v="ANA ROSANILDA LACERDA"/>
        <s v="VILLA D OZIO HOTEL LTDA"/>
        <s v="ATACADO MAJU LTDA"/>
        <s v="YUMMY GASTRONOMIA EIRELI"/>
        <s v="DONA ZZ ESFIHARIA GOURMET LTDA"/>
        <s v="FRANCIELE SILAMAN CLEMENTE PIVETA"/>
        <s v="CASA ITAPIRANGA PROD COLONIAIS E NATURAIS LTDA"/>
        <s v="JMARKETS LTDA"/>
        <s v="RESTAURANTE DIDOMENICO LTDA"/>
        <s v="CONSERVAS ESTRELA LTDA"/>
        <s v="CICAMPO MAQUINAS E FERRAMENTAS LTDA"/>
        <s v="RM SACHET COMERCIO E SERVICOS LTDA"/>
        <s v="FABIO COSTA CLARO"/>
        <s v="ROSANE MEURER"/>
        <s v="LUCAS SANTANA DOS SANTOS"/>
        <s v="CERTIFICADORA ITAJAI LTDA"/>
        <s v="SILVANA DE ARAGAO GAYA"/>
        <s v="HIGEMAX COMERCIO DE PRODUTOS DE LIMPEZA LTDA"/>
        <s v="JHONATAN BARROS SILVA PIZZARIA"/>
        <s v="BRUDON COMERCIO DE ELETRODOMESTICOS LTDA"/>
        <s v="FIFO MANIA SANTO AMARO DA IMPERATRIZ LTDA"/>
        <s v="CACAUPIVARA EMPORIO E PRESENTES LTDA"/>
        <s v="COZINHA DA FONTE LTDA"/>
        <s v="CONVENIENCIA E ASSADAO DOS ALEMAO LTDA"/>
        <s v="RODRIGO DE ALMEIDA FRANKE"/>
        <s v="OTAVIO REGIS CONDE"/>
        <s v="GEO EMPREENDIMENTOS EM PRESENTES LTDA"/>
        <s v="ELISABETH HANG BOEING"/>
        <s v="JHL MERCADOS AUTONOMOS LTDA"/>
        <s v="PORTAL K MINIMERCADOS LTDA"/>
        <s v="LARMIX COMERCIO DE UTILIDADES E PELICULAS LTDA"/>
        <s v="CONDO MERCADO LTDA"/>
        <s v="SPITFIRE PIZZARIA SANTA MONICA LTDA"/>
        <s v="SPITFIRE PIZZARIA CENTRO LTDA"/>
        <s v="SPITFIRE PIZZARIA LAGOA LTDA"/>
        <s v="MONICA PEREIRA"/>
        <s v="CONTAAZUL SOFTWARE LTDA"/>
        <s v="PADEIRITO COMERCIO DE PRODUTOS PARA PANIFICACAO LTDA"/>
        <s v="DOME CESTAS E PRESENTES LTDA"/>
        <s v="SOUMAR COMERCIO DE GENEROS ALIMENTICIOS LTDA"/>
        <s v="SOUMAR COMERCIO ALIMENTICIO LTDA"/>
        <s v="SABRINA BIANCA ROSA MAFRA MODAS LTDA"/>
        <s v="JOMAE EMBALAGENS LTDA"/>
        <s v="KOGELISKI COMERCIO LTDA"/>
        <s v="RF AGENCIA DE VIAGENS LTDA"/>
        <s v="DISTRIBUIDORA OPA BIER LTDA"/>
        <s v="MARIA DA GLORIA FLORIANO DELFINO 57716366904"/>
        <s v="RESIDENCIAL GERIATRICO PRIMAVERA LTDA"/>
        <s v="CHECK CONVENIENCIA LTDA"/>
        <s v="DUBOM ACAI LTDA"/>
        <s v="CARLOS AUGUSTO PEYERL"/>
        <s v="AGROFLOR AGROPECUARIA E FLORICULTURA LTDA"/>
        <s v="NOVA BRASLIMPE COMERCIO DE PAPEIS E HIGIENE LTDA"/>
        <s v="FABIULA OTILIA MACHADO ORSATO"/>
        <s v="MARCIA SKOULA"/>
        <s v="DANIELE CRISTINA KARLING DE LIMA"/>
        <s v="FB COMERCIO LTDA"/>
        <s v="MARLI LOPES"/>
        <s v="CONVINO COMERCIO DE ALIMENTOS E BEBIDAS LTDA"/>
        <s v="CAFE COLOMBI LTDA"/>
        <s v="INDUSTRIA DE PAO DE QUEIJO SERRA DA CANASTRA LTDA"/>
        <s v="JULIANA NAZATO SAADE"/>
        <s v="VITALIN ALIMENTOS LTDA"/>
        <s v="FGG COMERCIO LTDA"/>
        <s v="JEFERSON KIEFER"/>
        <s v="PATRICK JOAO MARQUES"/>
        <s v="CASA LIMPA PRODUTOS E EQUIPAMENTOS DE HIGIENE E LIMPEZA LTDA"/>
        <s v="MERCEARIA DA PRAIA DA PINHEIRA LTDA"/>
        <s v="ANDREIA LUCIARA KRUGER"/>
        <s v="FOUR MARKET LTDA"/>
        <s v="ABDALA E CLAUDINO COMERCIO ALIMENTICIO LTDA"/>
        <s v="SABRINA EUZEBIO DOS SANTOS VIEIRA"/>
        <s v="DIEIVI FIDELIS BASTOS"/>
        <s v="LUIZ FERNANDO NUNES FERREIRA"/>
        <s v="SUPER UZZO PRODUTOS DE LIMPEZA LTDA"/>
        <s v="JOSE JOAO CORREA NETTO"/>
        <s v="VAS MILKSHAKERIA LTDA"/>
        <s v="JACK S BURGUER HAMBURGUERIA LTDA"/>
        <s v="ROSANE STRINGARI MULLER"/>
        <s v="AUGUSTINE RESTAURANTE E PIZZERIA LTDA"/>
        <s v="E.R.A DISTRIBUIDORA LTDA"/>
        <s v="R&amp;F DOCERIA LTDA"/>
        <s v="THIAGO NESI BITTENCOURT"/>
        <s v="GKM DOCES E SOBREMESAS LTDA"/>
        <s v="ELOISA NUNES VALENTIM MENDES"/>
        <s v="ROBINSON LUIZ MACHADO"/>
        <s v="FAMILY MARKET LTDA"/>
        <s v="VES PIZZARIA LTDA"/>
        <s v="MARCIA SILVA MACHADO"/>
        <s v="UNICATER ALIMENTOS E SERVICOS LTDA"/>
        <s v="MIRIAN REGINA DE ARAUJO"/>
        <s v="GUSTAVO CORREA MARCELINO"/>
        <s v="BAUMANN BEBIDAS LTDA"/>
        <s v="MINI MERCADO J. F. LTDA"/>
        <s v="BRUNA CAROLINA VIEMES LANGE 00864368992"/>
        <s v="ALL TIME FEEDING LTDA"/>
        <s v="CAROLINE GRAZIELE DE OLIVEIRA"/>
        <s v="MERCADO FRANCA LTDA"/>
        <s v="ALEXANDRE RODRIGO MOYSES"/>
        <s v="ATACADO DE ALIMENTOS KREIS LTDA"/>
        <s v="ALLES TURISMO LTDA"/>
        <s v="DEJANIRA TEREZINHA RIBEIRO SOUSA"/>
        <s v="CANTINHO DA MAX PAM LTDA"/>
        <s v="LOJA BJOY COMERCIO DO VESTUARIO LTDA"/>
        <s v="DLKP COMERCIO DE ALIMENTOS LTDA"/>
        <s v="BA ARQUITETURA E PAISAGISMO ARTE SENSIBILIDADE E SUTENTABILI"/>
        <s v="ROUT SHOP 66 COMERCIO LTDA"/>
        <s v="MF MERCADINHO LTDA"/>
        <s v="ADRIANA CARDOSO MUNIZ"/>
        <s v="ALGODAO DOCE LTDA"/>
        <s v="CLINICA MEDICA JAS LTDA"/>
        <s v="48.306.002 LEODETE DA SILVA BACKES DE JESUS"/>
        <s v="AD2R COMERCIO E SERVICOS LTDA"/>
        <s v="SANTE ANIMAL PET E EMBELEZAMENTO DE ANIMAIS LTDA"/>
        <s v="XAVIER MINIMERCADOS SELF-SERVICE LTDA"/>
        <s v="BARCELOS MINIMARKET LTDA"/>
        <s v="MINIMERCADO E PANIFICADORA PATINO CABALLERO LTDA"/>
        <s v="VISUAL CONVENIENCIA E PETISCARIA LTDA"/>
        <s v="JOELMA FLORES AIROSO"/>
        <s v="EDIFICIO PHAROS"/>
        <s v="J. R. ROSSINI RESTAURANTE"/>
        <s v="MERCEARIA DA PRAIA 24 HORAS LTDA"/>
        <s v="FLORICULTURA ROSAS DE OURO LTDA"/>
        <s v="HERON BARBOSA"/>
        <s v="ARTHUR DE ASSIS REPUBLICANO RODRIGUES MARTINS FIL"/>
        <s v="PANIFICADORA E CAFETERIA 4S LTDA"/>
        <s v="MORASET COMERCIO LTDA"/>
        <s v="H.R. DESCARTAVEIS LTDA"/>
        <s v="PANETTIERE PAES E DOCES LTDA"/>
        <s v="FABRICIO DOMINGUES CHAVES"/>
        <s v="STOP CLEAN LTDA"/>
        <s v="JOSE BERGMANN PEREIRA JESUS LTDA"/>
        <s v="RESTAURANTE VILLA DOS GANCHOS LTDA"/>
        <s v="VINICIUS SUBTIL"/>
        <s v="DUDA WALTRICH COMERCIO DE DOCES LTDA"/>
        <s v="IGREJA FORTE"/>
        <s v="E CASAGRANDE GRANDO BIJUTERIAS"/>
        <s v="CLAUDIO HANG"/>
        <s v="VAL CUTRIM MINIMERCADOS LTDA"/>
        <s v="COMERCIAL AGROPECUARIA DECIO LTDA"/>
        <s v="DOUGLAS CRISTIANO HASSE"/>
        <s v="DISTRIBUIDORA SILVEIRA E SCHMIDT LTDA"/>
        <s v="NELSON HEUSI LOGISTICA E ARMAZENS GERAIS LTDA"/>
        <s v="RESTAURANTE KOMBINA LTDA"/>
        <s v="THIAGO OLIMPIO"/>
        <s v="LEMON TENNIS CLUB LTDA"/>
        <s v="CASA NOBRE LTDA"/>
        <s v="58.911.277 GABRIEL JAQUES LUZ"/>
        <s v="MONDINI COMERCIO DE PLANTAS LTDA"/>
        <s v="PAULO ROBERTO SILVA DE OLIVEIRA"/>
        <s v="RAQUELINE CARVALHO DOS SANTOS SUSIN"/>
        <s v="46.897.894 ANDRE DE PAULO MARTINS"/>
        <s v="C B HOME MARKET LTDA"/>
        <s v="JEF COMERCIO E PODOLOGIA LTDA"/>
        <s v="ANA PAULA SANTOS ARAUJO"/>
        <s v="CESTAS GABO LTDA"/>
        <s v="46.472.579 ADRIANA COSTA"/>
        <s v="CRAL COMERCIO E REPRESENTACOES LTDA"/>
        <s v="NAVE MAE REVOLUCAO DA MASSA LTDA"/>
        <s v="PG INFORMATICA LTDA"/>
        <s v="REDE AUTOMARKET DIGITAL LTDA"/>
        <s v="IZY MART MERCADOS AUTONOMOS LTDA"/>
        <s v="PONTO COMERCIAL FIGUEIRA LTDA"/>
        <s v="SCHAIANE SCHEIDT"/>
        <s v="MANA MERCADO INTELIGENTE LTDA"/>
        <s v="ARMAZEM WS LTDA"/>
        <s v="MERCADO E CASA DA CARNE DO NILTAO LTDA"/>
        <s v="JEFFERSON DE SA RODRIGUES"/>
        <s v="MARLENE DE OLIVEIRA"/>
        <s v="COMERCIAL CAMARGO MATERIAIS DE CONSTRUCAO LTDA"/>
        <s v="BLUFUSOS LTDA"/>
        <s v="SEMEX DO BRASIL COMERCIO IMPORTACAO E EXPORTACAO LTDA"/>
        <s v="EDUARDO BORGES GOMES MINI MERCADO"/>
        <s v="BRUNA RADUNZ HEDEL 10374776938"/>
        <s v="CLINICA NEUROVOZ LTDA"/>
        <s v="MASTER DISTRIBUIDORA DE PRODUTOS LTDA"/>
        <s v="BROTO MERCADO SAUDAVEL LTDA"/>
        <s v="MARLI DUARTE DA ROSA"/>
        <s v="MLF COMERCIO DE ALIMENTOS LTDA"/>
        <s v="47.686.743 TAYNARA CATARINA MAFRA SCHMIDT"/>
        <s v="MAR BRASIL INDUSTRIA E COMERCIO DE ARTIGOS ESPORTIVOS LTDA"/>
        <s v="ELETROLIFT LTDA"/>
        <s v="FATIMA LUCENEA BUDSKE"/>
        <s v="SYGA PLANEJAMENTO E MONTAGEM LTDA"/>
        <s v="MEDEIROS E FIGUEIREDO ACAI LTDA"/>
        <s v="MERCADINHOS AUTONOMOS LTDA"/>
        <s v="GKM CRICIUMA SHOPPING LTDA"/>
        <s v="GENESIO SIDNEI PRUST"/>
        <s v="FAUST FARMA LTDA"/>
        <s v="NETUNO GESTAO DE ATIVOS LTDA"/>
        <s v="AB PLAST MANUFATURADOS PLASTICOS LTDA"/>
        <s v="DC23 EMPREENDIMENTOS LIMITADA"/>
        <s v="CATIA REGINA FERNANDES"/>
        <s v="62.495.829 KELCIDREIA RIBAS FOGACA"/>
        <s v="TOSCANA PARK RESTAURANTE E PIZZARIA LTDA"/>
        <s v="HILDA FAGUNDES RANGEL"/>
        <s v="MAICON ROCHA PINHEIRO"/>
        <s v="JHONATAN ELIAS DROZD"/>
        <s v="ALDANERY LOBATO RODRIGUES"/>
        <s v="MARILDA COELHO DA ROSA"/>
        <s v="ESPACO NOBRES LTDA"/>
        <s v="ELENICE FEIBER"/>
        <s v="LA BELLA DONNA PIZZARIA SAO JOSE LTDA"/>
        <s v="EG ASSESSORIA E NEGOCIOS LTDA"/>
        <s v="CAROLINE DOS SANTOS"/>
        <s v="PEDRO JACOB MIGUEL RIJO GONCALVES"/>
        <s v="AGROPET 3 IRMAOS AGROPECUARIA LTDA"/>
        <s v="MARIA DE LOURDES RACHADEL"/>
        <s v="BC PIZZARIA COMERCIO DE ALIMENTOS LTDA"/>
        <s v="SHAKERIA SAO BENTO LTDA"/>
        <s v="HELAINE CRISTINE DE ABREU"/>
        <s v="ASSOCIACAO PLAY POKER EVENTOS ESPORTIVOS"/>
        <s v="BOUTIQUE BISTRO LTDA"/>
        <s v="MORGANA SESTREM BETTONI"/>
        <s v="BLUE SEA HOTEL LTDA"/>
        <s v="ECONET EDITORA EMPRESARIAL LTDA"/>
        <s v="COSMICA CAFE E CONFEITARIA LTDA"/>
        <s v="ALIMENTACAO E BEBIDAS SANTIAGO E SILVEIRA LTDA"/>
        <s v="MINI GO MARKET LTDA"/>
        <s v="O VIZINHO MARKET COMERCIO DE ALIMENTOS LTDA"/>
        <s v="FLAVIA LETICIA DA SILVA"/>
        <s v="FORNO E SERRA PIZZARIA LTDA"/>
        <s v="FANS LTDA"/>
        <s v="MONICA FERREIRA CONFEITARIA ARTESANAL LTDA"/>
        <s v="ROSELI BITENCOURT CORREA MENDES"/>
        <s v="KEG FRUTOS DA AMAZONIA LTDA"/>
        <s v="CANTINA DO CONDE LTDA"/>
        <s v="HELOISA CAETANO FLORIANI"/>
        <s v="FERNANDES COMERCIO DE ALIMENTOS LTDA"/>
        <s v="ESTUDIO 3D HITHAN LTDA"/>
        <s v="PAULO VITOR GAYA"/>
        <s v="MARICELMA NIERO CARDOSO DAL PONT"/>
        <s v="RODRIGO DORIGON ORBEM"/>
        <s v="KATIA E HELVYS FAST LTDA"/>
        <s v="SUPREMA IMPECAVEL PRODUTOS DE LIMPEZA LTDA"/>
        <s v="ZANOTTI INDUSTRIA E COMERCIO LTDA"/>
        <s v="CINE SMASH LTDA"/>
        <s v="POLAR CONVENIENCIA LTDA"/>
        <s v="SANDRA MARA DE LIMA FERREIRA GOMES"/>
        <s v="FLORICULTURA CAFE COM AMOR BC LTDA"/>
        <s v="ELEGANCIA FLORES E COSMETICOS LTDA"/>
        <s v="REJOMA INDUSTRIA E COMERCIO DE ENGRENAGENS LTDA"/>
        <s v="RPS COMERCIO LTDA"/>
        <s v="HIDROLIGHT DO BRASIL S A"/>
        <s v="DISTRIBUIDORA DE ALIMENTOS J MOURA LTDA"/>
        <s v="R3 COMERCIO E SERVICOS LTDA"/>
        <s v="ACUCAR E BAUNILHA LTDA"/>
        <s v="MARCELO CARLOS ARANTES"/>
        <s v="SABRINA DE FATIMA SILVEIRA DA LUZ"/>
        <s v="LEO JAIME CERUTI LTDA"/>
        <s v="JOSIAS VANROO"/>
        <s v="65120171 DOUGLAS TRICHES DOS SANTOS"/>
        <s v="TRIBUNAL DE CONTAS DO ESTADO DE SANTA CATARINA"/>
        <s v="SIMONE DE MORAES"/>
        <s v="WORLD TOPPERS PERSONALIZADOS LTDA"/>
        <s v="AMANDA CAMPOS DE ANDRADE"/>
        <s v="VOKKAN PARTICIPACOES S.A"/>
        <s v="VOKKAN BUSINESS MKT LTDA"/>
        <s v="ANA PAULA LINDNER LTDA"/>
        <s v="RODALOG SOLUCOES EM LOGISTICA E TRANSPORTE LTDA"/>
        <s v="LIGHT ACADEMIA LTDA"/>
        <s v="RONALDO MENDES LUIZ"/>
        <s v="GABBIA BIOTECNOLOGIA E DESENVOLVIMENTO LTDA"/>
        <s v="IVYS COSMETICOS E PERFUMARIA LTDA"/>
        <s v="ESCOLA CRISTA EDUCARTE II LTDA"/>
        <s v="MEDICAL CENTER IMAGE RADIOLOGIA LTDA"/>
        <s v="LEO COSMETICOS LTDA"/>
        <s v="MARIA GABRIELLA WIGGERS"/>
        <s v="TECNOCON SOLUCOES PARA ENERGIAS RENOVAVEIS LTDA"/>
        <s v="NASILVA DEMETRIO"/>
        <s v="FLORICULTURA E JARDINAGEM CAPINAR LTDA"/>
        <s v="VOKKAN BUSINESS COM LTDA"/>
        <s v="WILLYS SANTIAGO DA SILVA"/>
        <s v="ALMA PSICOLOGOS ASSOCIADOS LTDA"/>
        <s v="VERSATTO EMPREENDIMENTO IMOBILIARIO SPE LTDA"/>
        <s v="VITAL ALIMENTACAO E SERVICOS LTDA"/>
        <s v="NOVA ORIGINAL LIMP SC LTDA"/>
        <s v="ELC REPRESENTACAO E DISTRIBUICAO LTDA"/>
        <s v="PADARIA E CONFEITARIA 7 SABORES LTDA"/>
        <s v="THAMARA PERINI CORREIA E CIA LTDA"/>
        <s v="BIERGARTEN E CERVEJARIA POMERANIA LTDA"/>
        <s v="ZAMCA SUPRIMENTOS CORPORATIVOS LTDA"/>
        <s v="FLORIPA MINI MERCADO AUTONOMO LTDA"/>
        <s v="JANAINA NICOLETTI"/>
        <s v="MELO E WERBERICH GASTRONOMIA E EVENTOS LTDA"/>
        <s v="SIM COMERCIO DE PRODUTOS DE HIGIENE E LIMPEZA LTDA"/>
        <s v="FLORES NATURAIS JOINVILLE LTDA"/>
        <s v="BROOKIES BR LTDA"/>
        <s v="JOSIANE DE OLIVEIRA PESSOA"/>
        <s v="OFERTAO SUPERMERCADO LTDA"/>
        <s v="D2W COMERCIO E SERVICO LTDA"/>
        <s v="LUIS FERNANDO LIMA ROVIRA"/>
        <s v="HENRIQUE VENDRAMI"/>
        <s v="BELLAVITA PRESENTES E DECORACOES LTDA"/>
        <s v="RANCHO QUEIMADO BEBIDAS E CONVENIENCIA LTDA"/>
        <s v="MAY BAR EMPORIO LTDA"/>
        <s v="HOTEL POUSADA DO ARVOREDO LTDA"/>
        <s v="FAMILIA LORENZI PAES ARTESANAIS LTDA"/>
        <s v="BALAS PFEIFFER COMERCIO E FESTAS LTDA"/>
        <s v="MINI MERCADO DALMARCO LTDA"/>
        <s v="EMPREITEIRA PACHAO LTDA"/>
        <s v="COMERCIAL CHAMBER LTDA"/>
        <s v="LEAL HOTEIS E TURISMO LTDA"/>
        <s v="DEGRAU COMERCIO DE BEBIDAS LTDA"/>
        <s v="PANIFICADORA E MERCEARIA WAGNER LTDA"/>
        <s v="CARLOS EDUARDO CORREA LTDA E CIA"/>
        <s v="EDSON LUIZ DEVAN"/>
        <s v="ASILO DOM BOSCO"/>
        <s v="HOTEL MISSISSIPPI LTDA"/>
        <s v="EQUILIBRIOS IND E COM DE CONFECCOES LTDA"/>
        <s v="GISELI RIBAS TRIERWEILER"/>
        <s v="Q G COMERCIO DE PRESENTES LTDA"/>
        <s v="DROGARIA MATRIZ LTDA ME"/>
        <s v="CANAVERAL PROD DE HIGIENE E LIMP LTDA"/>
        <s v="PANIFICADORA CONF E LANCH PAO NOSSO LTDA"/>
        <s v="ATLANTICA HOTELS INTERNATIONAL BRASIL LTDA"/>
        <s v="FLORICULTURA PRESENTS FLOR LTDA ME"/>
        <s v="MERCADO VOLTA GRANDE LTDA"/>
        <s v="PANIFICADORA ANDERLE LTDA"/>
        <s v="PHILIPPI AUTOMOVEIS SA"/>
        <s v="LANCHONETE ANTODELI LTDA ME"/>
        <s v="KONSTRUA MATERIAIS PARA CONSTRUCAO LTDA"/>
        <s v="L MASSON E CIA LTDA"/>
        <s v="DIONISIA MATOS DA SILVA"/>
        <s v="SORVETERIA KI CREMOSO LTDA"/>
        <s v="SC LUCAS COMERCIAL LTDA"/>
        <s v="LA MIA DOLCE VITA DOCERIA EIRELI"/>
        <s v="MATRIZ COM FARMACEUTICO LTDA"/>
        <s v="LEMONIE E MIRANDA LTDA"/>
        <s v="RESTAURANTE CHEIRO VERDE LTDA"/>
        <s v="LIDERANCA LIMPEZA E CONSERVACAO LTDA"/>
        <s v="ADRIANO RIBEIRO DA SILVA ME"/>
        <s v="LARA FLORES LTDA"/>
        <s v="TRANSPORTE E TURISMO SANTO ANTONIO LTDA"/>
        <s v="FARMACIA VIPMED LTDA"/>
        <s v="A Z CIUPKA TRES ESTRELAS PAPELARIA E BRINQUEDOS"/>
        <s v="NOVA ERA FORMATURA LTDA"/>
        <s v="GIDION SA TRANSPORTE E TURISMO"/>
        <s v="EDUARDO MATEUS KOLLING IRBER EIRELI"/>
        <s v="JLM COM DE PRODUTOS ALIMEN LTDA ME"/>
        <s v="LACOS &amp; CORES PAPELARIA E PRESENTES LTDA"/>
        <s v="RC PAPEIS LTDA"/>
        <s v="VIACAO VERDES MARES LTDA"/>
        <s v="JAIRO IOLANDO VIEIRA"/>
        <s v="TERESINHA CASCAES NATAL"/>
        <s v="CAFE DU CENTRE LTDA"/>
        <s v="MERCEARIA E BAR PASDIORA LTDA"/>
        <s v="COLPO E SCHWAMBACH LTDA ME"/>
        <s v="F N S HOTEL FAZENDA LTDA"/>
        <s v="DELUPO COMERCIO DE FERRAMENTAS E MAQUINAS LTDA"/>
        <s v="VALDEA CORREA"/>
        <s v="FLORICULTURA GI LTDA"/>
        <s v="JC SANTOS E SILVA SERVICOS ADM LTDA"/>
        <s v="ORLA CONSTRUTORA E INCORPORADORA LTDA"/>
        <s v="COMERCIO E IND DE PESCADOS KOWALSKY LTDA"/>
        <s v="SOLUPLAST SOLUCOES EM DESCARTAVEIS LTDA"/>
        <s v="MUNDIAL COMERCIO PRODUTOS LIMPEZA EIRELI"/>
        <s v="MTLH DISTRIBUIDORA DE ALIMENTOS EIRELI"/>
        <s v="ILIAN CRISTINA SARDA"/>
        <s v="DAIANA RUTE TOMAZ DA CONCEICAO"/>
        <s v="RESTAURANTE MACARRONADA ITALIANA LTDA"/>
        <s v="FLORICULTURA SAO JUDAS LTDA"/>
        <s v="SILENCYS MOTEL LTDA"/>
        <s v="ALISSON WILLIAM PEREIRA"/>
        <s v="JOSIANE RECH"/>
        <s v="FABIANA ARNS SUAVI"/>
        <s v="PRM COMERCIO DE BEBIDAS E ALIMENTOS LTDA"/>
        <s v="PANIFICADORA LISBOA LTDA"/>
        <s v="MARIO ANDRE PEIXER DA LUZ"/>
        <s v="DEISE DUTRA DE AVIZ"/>
        <s v="JORGE LUIZ SILVEIRA DE LIMA JUNIOR"/>
        <s v="CONFEITARIA E PASTELARIA MUHLBAUER LTDA"/>
        <s v="JOAO PAULO ALVES"/>
        <s v="EZELI MARIA EMIDIO"/>
        <s v="PCA COMERCIO DE ALIMENTOS LTDA"/>
        <s v="LUANA GREGORIO"/>
        <s v="DOORMARKET 24H LTDA"/>
        <s v="MOTEL GWR LTDA"/>
        <s v="TOP COMERCIO DE BALAS LTDA"/>
        <s v="PAUTA DISTRIBUICAO E LOGISTICA S A"/>
        <s v="PRISCILA DE MORAES CAMINADA DE OLIVEIRA"/>
        <s v="BERTOLUCCI E CIA LTDA"/>
        <s v="CARLOS GABRIEL GRAF"/>
        <s v="ROSANA LEITE GOUVEA"/>
        <s v="CJL COMERCIO DE ALIMENTOS LTDA"/>
        <s v="MARINEIS MACHADO FREITAS"/>
        <s v="FLORICULTURA ENCANTO FLORAL LTDA"/>
        <s v="TUTTI DOLCI LTDA"/>
        <s v="MICHELLINE CIANCI OSTETTO"/>
        <s v="EMPORIO SELETTO TECNOLOGIA LTDA"/>
        <s v="ERV COMERCIO DE ALIMENTOS LTDA"/>
        <s v="DIESSICA VIEIRA DE SOUZA"/>
        <s v="DIVINUS COMERCIO DE CHOCOLATES LTDA"/>
        <s v="ALEFLOR COMERCIO E REPRESENTACAO LTDA"/>
        <s v="PAULO DI STEFANO SILVA MARINHO"/>
        <s v="SANTO VINO IMPORTACAO E EXPORTACAO LTDA"/>
        <s v="MAIARA JUSTINO KLETTENBERG"/>
        <s v="NINA PRESENTES LTDA"/>
        <s v="EDEMIR KRANHOLDT"/>
        <s v="MARIA EDUARDA DOS SANTOS"/>
        <s v="SANDRA AGUIAR MELLO NAZARIO"/>
        <s v="ZENON PIZZARIA LTDA"/>
        <s v="MMI COMERCIO DE ALIMENTOS LTDA"/>
        <s v="CMW COMERCIO DE ALIMENTOS LTDA"/>
        <s v="PAPELARIA SERRANA LTDA"/>
        <s v="FERNANDO LUIS SOUZA PRIETTO"/>
        <s v="FABIANO FAVORETTO SOARES"/>
        <s v="SHELF MINIMERCADO 24H LTDA"/>
        <s v="ELISANDRO DA SILVA PEREIRA"/>
        <s v="FRASSON COMERCIO DE REFEICOES LTDA"/>
        <s v="MARICI GONCALVES ROSSONI"/>
        <s v="ROBERTO PROBST"/>
        <s v="PATRICIA SCHAFASCHECK TERTULIANO"/>
        <s v="MJP ASSESSORIA ESPORTIVA LTDA"/>
        <s v="PIZZA CRUSH LTDA"/>
        <s v="I D VARGAS COMERCIO DE ALIMENTOS LTDA"/>
        <s v="MARCOS CAPELLINI"/>
        <s v="TATIANI FERNANDES CORREA ALANO"/>
        <s v="SUELI DE FATIMA RIBEIRO DOS SANTOS"/>
        <s v="JOSE ALFREDO DA SILVA"/>
        <s v="RASH COMERCIO DE ALIMENTOS LTDA"/>
        <s v="BERLIM EXPRESS LTDA"/>
        <s v="RS PLANTAS E JARDINAGEM LTDA"/>
        <s v="THAYNARA RENATA DA ROCHA"/>
        <s v="WILLIAMS JOSE TOVAR ARTAHONA"/>
        <s v="SMARTBLU COMERCIO LTDA"/>
        <s v="UBIRAJARA CAMARGO JUNIOR"/>
        <s v="PERFUM ART COSMETICOS LTDA"/>
        <s v="AM COMERCIO DE ALIMENTOS LTDA"/>
        <s v="F G DA SILVA DISTRIBUIDORA"/>
        <s v="MATHEUS NASCIMENTO"/>
        <s v="VALLENTINA COMERCIO DE MOVEIS LTDA"/>
        <s v="SMART STORE BRUSQUE E REGIAO LTDA"/>
        <s v="THALITA ELLEN CORREA DA SILVA"/>
        <s v="MEU MERCADINHO LTDA"/>
        <s v="PRATICO MARKET LTDA"/>
        <s v="PAMELA CAMILE RUEDIGER"/>
        <s v="MARLI TERESINHA SVISTUN PRIOTTO 71286209900"/>
        <s v="ATIVITA AUTOMACAO LTDA"/>
        <s v="GOMES MARKET LTDA"/>
        <s v="VANESSA PINHEIRO MARREIROS"/>
        <s v="ROCHA UD LTDA"/>
        <s v="ABL COMERCIO DE PRODUTOS LTDA"/>
        <s v="MINIMERCADO JARAGUA LTDA"/>
        <s v="BIBIANI VICENTE DA SILVA"/>
        <s v="ZARICHTA PIZZARIA LTDA"/>
        <s v="JCL RESTAURANTE E BAR LTDA"/>
        <s v="ONE MARKET SOLUCOES DE MERCADO LTDA"/>
        <s v="ANDREIA CAPISTRANO GUIOTI"/>
        <s v="IMPERIO CAFE LTDA"/>
        <s v="KELLY ZACARIAS DOS SANTOS VIEIRA"/>
        <s v="KATHLYN KARINE EHLERT"/>
        <s v="JEM MERCADOS LTDA"/>
        <s v="TA CHOVENDO DOCES LTDA"/>
        <s v="ZK MARKET LTDA"/>
        <s v="ELIOMAR REIS OLIVEIRA"/>
        <s v="FLORA IPE LTDA"/>
        <s v="RUBIA KUHLCAMP MACHADO DE PAULA"/>
        <s v="DROGARIA MATRIZ LTDA"/>
        <s v="SMARTBUY CONDOS LTDA"/>
        <s v="KEMANIA UTILIDADES E PRESENTES LTDA"/>
        <s v="SOLIMAR ESPINDOLA"/>
        <s v="MERCADO SERAFIM MC LTDA"/>
        <s v="G&amp;M VENDING LTDA"/>
        <s v="FARMACIA METROPOL LTDA."/>
        <s v="GOUT MARKET LTDA"/>
        <s v="CAFE NA MESA LTDA"/>
        <s v="VANILLA COOKIES LTDA"/>
        <s v="ANGELA MARIA DA CUNHA DOS SANTOS"/>
        <s v="DINAMICA CONVENIENCIAS LTDA"/>
        <s v="FERNANDA DE SOUZA FURLAN"/>
        <s v="DROGARIA MED FARMA LTDA"/>
        <s v="JOSI NICOLODI"/>
        <s v="JG COMERCIO DE PRODUTOS LTDA"/>
        <s v="PIZZA CRUSH JOINVILLE LTDA"/>
        <s v="ROZELANDA DE FATIMA SOUZA SOARES"/>
        <s v="PONTALDI E CASTRO COMERCIO DE PRODUTOS ALIMENTICIOS LTDA"/>
        <s v="HOT DOG 5 LANCHES LTDA"/>
        <s v="PODOMEDIC FRANQUEADORA LTDA"/>
        <s v="DAY SOUZA CONFECCOES LTDA"/>
        <s v="CARMO DOMINGOS DAMBROS"/>
        <s v="RADION IMAGEM E DIAGNOSTICO LTDA"/>
        <s v="CLH CLINICA DO APARELHO DIGESTIVO SS"/>
        <s v="SERGIO ENRIQUE FLEITAS GARCIA LTDA"/>
        <s v="ANDRE GUSTAVO SILVA STOLFI"/>
        <s v="AMAURI DE SOUSA"/>
        <s v="LAURA LEONEL DA SILVA"/>
        <s v="PER MERCADOS LTDA"/>
        <s v="FABIO CARDOSO DA ROCHA"/>
        <s v="COMERCIAL TIMBAUVA LTDA"/>
        <s v="TAIS FERNANDA NORONHA"/>
        <s v="VITOR ESTENIO CHAVES VARGAS"/>
        <s v="FRIGHOTEL COMERCIAL LTDA"/>
        <s v="TEM TUDO MINIMERCADO LTDA"/>
        <s v="COMERCIO DE ALIMENTOS IRMAOS O S LTDA"/>
        <s v="DOMTEC INDUSTRIA E COMERCIO DE MATERIAIS ELETRICOS LTDA"/>
        <s v="VMG AIRES INDUSTRIA E COMERCIO DE CLIMATIZACAO LTDA."/>
        <s v="MARIANA CABRAL DE OLIVEIRA 08582776977"/>
        <s v="PIETRO E-COMMERCE LTDA."/>
        <s v="NICOLE ADELAIDE LUCHTENBERG RUSSI"/>
        <s v="VALCI BAUMGARTEL KLITZKE"/>
        <s v="DOIS IRMAOS AQUECIMENTO E CLIMATIZACAO LTDA"/>
        <s v="DHIONES MORAES ARENT"/>
        <s v="MERCADO E ACOUGUE GEMEOS LTDA"/>
        <s v="FUMIGS LTDA"/>
        <s v="AMILTON PESSOA DE CARVALHO II"/>
        <s v="JULIMAR GABI GIACOMINI BITENCOURT"/>
        <s v="RF PAISAGISMO E FLORICULTURA LTDA"/>
        <s v="TOMASI DA SILVA E CIA LTDA"/>
        <s v="CANTINA SAO PATRICIO LTDA"/>
        <s v="COMERCIAL RD LTDA"/>
        <s v="FLORICULTURA SAN FLORES LTDA"/>
        <s v="51.774.217 KATIANE MOREIRA POSSELT"/>
        <s v="CBS DISTRIBUIDORA LTDA"/>
        <s v="GRETA DIMARE NUNES"/>
        <s v="AFB COMERCIO DE ALIMENTOS LTDA"/>
        <s v="ISABELLE VIEIRA SALVIA"/>
        <s v="MICRO ILHA MARKET LTDA"/>
        <s v="BC MAR E SHAKE LTDA"/>
        <s v="COMPLEXO ESPORTIVO ARENA PIÇARRAS LTDA"/>
        <s v="FLORICULTURA FG LTDA"/>
        <s v="SARAGOCA SMART MINIMERCADO LTDA"/>
        <s v="QC JOINVILLE MARQ COMERCIO DE ALIMENTOS LTDA"/>
        <s v="LUIZ FERNANDO MACHADO LOPES"/>
        <s v="CONVENIENCIA SANTANA LTDA"/>
        <s v="LUK EMBALAGENS LTDA"/>
        <s v="BRUNA NUNES KORB"/>
        <s v="RONALDO CASSARIL"/>
        <s v="MARCOS NASCIMENTO"/>
        <s v="ALEXSSANDRA DE SIQUEIRA"/>
        <s v="TRENTIN E NUNES COMERCIO DE JOGOS LTDA"/>
        <s v="CAMPECHE COMERCIO DE BEBIDAS LTDA"/>
        <s v="SCHOLLEM EMBALAGENS E ALIMENTOS LTDA"/>
        <s v="BIG DOG LOJA DE CONVENIENCIA LTDA"/>
        <s v="KGJ MINIMERCADO LTDA"/>
        <s v="CATARINA FOOD COMERCIO DE ALIMENTOS LTDA"/>
        <s v="RG PET DISTRIBUIDORA LTDA"/>
        <s v="HORTIFRUTI VIVA BEM LTDA"/>
        <s v="MS GESTAO DE NEGOCIOS LTDA"/>
        <s v="BINDER E MATTAR SMART MARKET LTDA"/>
        <s v="MAIRA RENATA DE ANDRADE GAYARDO"/>
        <s v="LARISSA LAPA SOARES"/>
        <s v="JANAINA ADELIA DUARTE SILVA"/>
        <s v="COMPANHIA DO HOTELEIRO LTDA"/>
        <s v="VERITA SPOT MED401 LTDA"/>
        <s v="JULIANA CAMILO LTDA"/>
        <s v="CMP MARKET LTDA"/>
        <s v="FABIANO CRISPIM"/>
        <s v="VIVRA STORE COMERCIO E SERVICOS LTDA"/>
        <s v="TALITA VANESSA KLEIN"/>
        <s v="EDUARDO ROMBALDI"/>
        <s v="LU FLORES GARDEN LTDA"/>
        <s v="AMIRA SUEL IBRAIM"/>
        <s v="J P UTENSILIOS DOMESTICOS LTDA"/>
        <s v="PRICILA NUNES"/>
        <s v="NILSA MARIA HUBNER BECKER 70586691987"/>
        <s v="KJJ TEXTIL LTDA"/>
        <s v="MARIELLE FERNANDES RINALDI"/>
        <s v="ESCRITOSUL LTDA"/>
        <s v="DY MENDES COMERCIO DE COSMETICOS E ROUPAS LTDA"/>
        <s v="DELCIRENE FERREIRA MACEDO GONCALVES"/>
        <s v="MARIA EDUARDA ANTUNES"/>
        <s v="ALFACON CONTADORES ASSOCIADOS LTDA"/>
        <s v="ALINE CRISTINE ROSA RODRIGUES"/>
        <s v="DONEDU IND E COM LTDA"/>
        <s v="EL PATRON TABACARIA LTDA"/>
        <s v="SERGIO BENACI TERRAPLANAGEM E TRANSPORTES LTDA"/>
        <s v="COOPERATIVA DE CREDITO SICREDI VALE LITORAL SC"/>
        <s v="POINT DA NUTRICAO SUPLEMENTOS E EMPORIO LTDA"/>
        <s v="YOHANA SALETE GRIGOLO"/>
        <s v="FERNANDO RODRIGUES VIEIRA"/>
        <s v="CONVENIENCE STORE LTDA"/>
        <s v="PATRICK JESUS SILVA BARBOSA"/>
        <s v="LOVO E DALLANHOL LTDA"/>
        <s v="JUNIOR BISPO DOS SANTOS"/>
        <s v="PONTOSMART EXPRESS LTDA"/>
        <s v="ARMAZEM LIMA LTDA"/>
        <s v="A DOCE LTDA"/>
        <s v="ALEXANDRE SCHEIDT"/>
        <s v="MULTICINE CINEMAS LTDA"/>
        <s v="ERIKA MARAFIGO FERNANDES"/>
        <s v="MAYARA RAFAELA SALVES ANTUNES"/>
        <s v="POCKET MARKET LTDA"/>
        <m/>
      </sharedItems>
    </cacheField>
    <cacheField name="[Tabela2].[DIA].[DIA]" caption="DIA" numFmtId="0" hierarchy="30" level="1">
      <sharedItems containsBlank="1" count="7">
        <s v="Qua"/>
        <s v="Sex"/>
        <s v="Ter"/>
        <s v="Qui"/>
        <s v="Seg"/>
        <m/>
        <s v="Sab"/>
      </sharedItems>
    </cacheField>
    <cacheField name="[Tabela2].[DATA].[DATA]" caption="DATA" numFmtId="0" hierarchy="31" level="1">
      <sharedItems containsNonDate="0" containsDate="1" containsString="0" containsBlank="1" minDate="2023-08-17T00:00:00" maxDate="2026-06-11T00:00:00" count="25">
        <d v="2026-06-03T00:00:00"/>
        <d v="2026-05-29T00:00:00"/>
        <d v="2026-06-09T00:00:00"/>
        <d v="2026-05-28T00:00:00"/>
        <d v="2026-06-04T00:00:00"/>
        <d v="2026-06-10T00:00:00"/>
        <d v="2026-06-08T00:00:00"/>
        <d v="2026-06-02T00:00:00"/>
        <d v="2026-06-01T00:00:00"/>
        <d v="2026-06-05T00:00:00"/>
        <m/>
        <d v="2026-05-15T00:00:00"/>
        <d v="2025-04-09T00:00:00"/>
        <d v="2024-07-25T00:00:00"/>
        <d v="2026-02-17T00:00:00"/>
        <d v="2025-09-04T00:00:00"/>
        <d v="2026-06-06T00:00:00"/>
        <d v="2023-11-13T00:00:00"/>
        <d v="2023-11-10T00:00:00"/>
        <d v="2026-05-26T00:00:00"/>
        <d v="2023-11-15T00:00:00"/>
        <d v="2026-05-30T00:00:00"/>
        <d v="2023-08-17T00:00:00"/>
        <d v="2026-03-10T00:00:00"/>
        <d v="2025-08-30T00:00:00"/>
      </sharedItems>
    </cacheField>
    <cacheField name="[Measures].[Contagem Distinta de CLIENTE]" caption="Contagem Distinta de CLIENTE" numFmtId="0" hierarchy="76" level="32767"/>
    <cacheField name="[Measures].[CONTAGEM_PCQZERO_CLIENTE]" caption="CONTAGEM_PCQZERO_CLIENTE" numFmtId="0" hierarchy="55" level="32767"/>
    <cacheField name="[Measures].[LANÇAMENTOS]" caption="LANÇAMENTOS" numFmtId="0" hierarchy="56" level="32767"/>
    <cacheField name="[Measures].[BARRACAS]" caption="BARRACAS" numFmtId="0" hierarchy="57" level="32767"/>
    <cacheField name="[Measures].[P.EXTRAS]" caption="P.EXTRAS" numFmtId="0" hierarchy="58" level="32767"/>
    <cacheField name="[Measures].[Soma de Lançamentos]" caption="Soma de Lançamentos" numFmtId="0" hierarchy="84" level="32767"/>
    <cacheField name="[Measures].[Soma de Linha Zero]" caption="Soma de Linha Zero" numFmtId="0" hierarchy="85" level="32767"/>
    <cacheField name="[MÊSES].[MÊS].[MÊS]" caption="MÊS" numFmtId="0" hierarchy="9" level="1">
      <sharedItems containsSemiMixedTypes="0" containsNonDate="0" containsString="0"/>
    </cacheField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14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0" memberValueDatatype="130" unbalanced="0"/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2" memberValueDatatype="130" unbalanced="0">
      <fieldsUsage count="2">
        <fieldUsage x="-1"/>
        <fieldUsage x="0"/>
      </fieldsUsage>
    </cacheHierarchy>
    <cacheHierarchy uniqueName="[Tabela2].[IDV]" caption="IDV" attribute="1" defaultMemberUniqueName="[Tabela2].[IDV].[All]" allUniqueName="[Tabela2].[IDV].[All]" dimensionUniqueName="[Tabela2]" displayFolder="" count="2" memberValueDatatype="20" unbalanced="0">
      <fieldsUsage count="2">
        <fieldUsage x="-1"/>
        <fieldUsage x="1"/>
      </fieldsUsage>
    </cacheHierarchy>
    <cacheHierarchy uniqueName="[Tabela2].[ÁREA]" caption="ÁREA" attribute="1" defaultMemberUniqueName="[Tabela2].[ÁREA].[All]" allUniqueName="[Tabela2].[ÁREA].[All]" dimensionUniqueName="[Tabela2]" displayFolder="" count="2" memberValueDatatype="130" unbalanced="0">
      <fieldsUsage count="2">
        <fieldUsage x="-1"/>
        <fieldUsage x="2"/>
      </fieldsUsage>
    </cacheHierarchy>
    <cacheHierarchy uniqueName="[Tabela2].[IDC]" caption="IDC" attribute="1" defaultMemberUniqueName="[Tabela2].[IDC].[All]" allUniqueName="[Tabela2].[IDC].[All]" dimensionUniqueName="[Tabela2]" displayFolder="" count="2" memberValueDatatype="20" unbalanced="0">
      <fieldsUsage count="2">
        <fieldUsage x="-1"/>
        <fieldUsage x="3"/>
      </fieldsUsage>
    </cacheHierarchy>
    <cacheHierarchy uniqueName="[Tabela2].[RAZÃO]" caption="RAZÃO" attribute="1" defaultMemberUniqueName="[Tabela2].[RAZÃO].[All]" allUniqueName="[Tabela2].[RAZÃO].[All]" dimensionUniqueName="[Tabela2]" displayFolder="" count="2" memberValueDatatype="130" unbalanced="0">
      <fieldsUsage count="2">
        <fieldUsage x="-1"/>
        <fieldUsage x="4"/>
      </fieldsUsage>
    </cacheHierarchy>
    <cacheHierarchy uniqueName="[Tabela2].[DIA]" caption="DIA" attribute="1" defaultMemberUniqueName="[Tabela2].[DIA].[All]" allUniqueName="[Tabela2].[DIA].[All]" dimensionUniqueName="[Tabela2]" displayFolder="" count="2" memberValueDatatype="130" unbalanced="0">
      <fieldsUsage count="2">
        <fieldUsage x="-1"/>
        <fieldUsage x="5"/>
      </fieldsUsage>
    </cacheHierarchy>
    <cacheHierarchy uniqueName="[Tabela2].[DATA]" caption="DATA" attribute="1" time="1" defaultMemberUniqueName="[Tabela2].[DATA].[All]" allUniqueName="[Tabela2].[DATA].[All]" dimensionUniqueName="[Tabela2]" displayFolder="" count="2" memberValueDatatype="7" unbalanced="0">
      <fieldsUsage count="2">
        <fieldUsage x="-1"/>
        <fieldUsage x="6"/>
      </fieldsUsage>
    </cacheHierarchy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 oneField="1">
      <fieldsUsage count="1">
        <fieldUsage x="8"/>
      </fieldsUsage>
    </cacheHierarchy>
    <cacheHierarchy uniqueName="[Measures].[LANÇAMENTOS]" caption="LANÇAMENTOS" measure="1" displayFolder="" measureGroup="Tabela2" count="0" oneField="1">
      <fieldsUsage count="1">
        <fieldUsage x="9"/>
      </fieldsUsage>
    </cacheHierarchy>
    <cacheHierarchy uniqueName="[Measures].[BARRACAS]" caption="BARRACAS" measure="1" displayFolder="" measureGroup="CONTROLE MERCHAN" count="0" oneField="1">
      <fieldsUsage count="1">
        <fieldUsage x="10"/>
      </fieldsUsage>
    </cacheHierarchy>
    <cacheHierarchy uniqueName="[Measures].[P.EXTRAS]" caption="P.EXTRAS" measure="1" displayFolder="" measureGroup="CONTROLE MERCHAN" count="0" oneField="1">
      <fieldsUsage count="1">
        <fieldUsage x="11"/>
      </fieldsUsage>
    </cacheHierarchy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704166665" createdVersion="5" refreshedVersion="8" minRefreshableVersion="3" recordCount="0" supportSubquery="1" supportAdvancedDrill="1" xr:uid="{D940F653-D1A2-4799-B2C6-9E6B14B491B9}">
  <cacheSource type="external" connectionId="15"/>
  <cacheFields count="9">
    <cacheField name="[VENDEDORES GERAIS].[ID].[ID]" caption="ID" numFmtId="0" hierarchy="44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EQUIPE].[EQUIPE]" caption="EQUIPE" numFmtId="0" hierarchy="46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3" level="1">
      <sharedItems count="2">
        <s v="LANÇAMENTOS"/>
        <s v="PAÇOQUITA ZERO"/>
      </sharedItems>
    </cacheField>
    <cacheField name="[Measures].[CONTAGEM ITENS]" caption="CONTAGEM ITENS" numFmtId="0" hierarchy="51" level="32767"/>
    <cacheField name="[VENDAS FATO].[ST].[ST]" caption="ST" numFmtId="0" hierarchy="40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8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7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 oneField="1">
      <fieldsUsage count="1">
        <fieldUsage x="6"/>
      </fieldsUsage>
    </cacheHierarchy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705555558" createdVersion="5" refreshedVersion="8" minRefreshableVersion="3" recordCount="0" supportSubquery="1" supportAdvancedDrill="1" xr:uid="{91AD3B2C-0C3B-47AF-8F61-7985C3CF68FC}">
  <cacheSource type="external" connectionId="15"/>
  <cacheFields count="9">
    <cacheField name="[VENDEDORES GERAIS].[ID].[ID]" caption="ID" numFmtId="0" hierarchy="44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EQUIPE].[EQUIPE]" caption="EQUIPE" numFmtId="0" hierarchy="46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3" level="1">
      <sharedItems count="2">
        <s v="LANÇAMENTOS"/>
        <s v="PAÇOQUITA ZERO"/>
      </sharedItems>
    </cacheField>
    <cacheField name="[Measures].[CONTAGEM ITENS]" caption="CONTAGEM ITENS" numFmtId="0" hierarchy="51" level="32767"/>
    <cacheField name="[VENDAS FATO].[ST].[ST]" caption="ST" numFmtId="0" hierarchy="40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8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7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 oneField="1">
      <fieldsUsage count="1">
        <fieldUsage x="6"/>
      </fieldsUsage>
    </cacheHierarchy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707060183" createdVersion="5" refreshedVersion="8" minRefreshableVersion="3" recordCount="0" supportSubquery="1" supportAdvancedDrill="1" xr:uid="{74CB0CA3-9093-45A1-80B2-A719A0A01170}">
  <cacheSource type="external" connectionId="15"/>
  <cacheFields count="9">
    <cacheField name="[VENDEDORES GERAIS].[ID].[ID]" caption="ID" numFmtId="0" hierarchy="44" level="1">
      <sharedItems containsSemiMixedTypes="0" containsString="0" containsNumber="1" containsInteger="1" minValue="3272" maxValue="4097" count="60">
        <n v="3818"/>
        <n v="3681"/>
        <n v="3791"/>
        <n v="3272"/>
        <n v="3653"/>
        <n v="3670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  <n v="3988" u="1"/>
        <n v="3989" u="1"/>
        <n v="3990" u="1"/>
        <n v="3995" u="1"/>
        <n v="3997" u="1"/>
        <n v="3999" u="1"/>
        <n v="4000" u="1"/>
        <n v="4001" u="1"/>
        <n v="4024" u="1"/>
        <n v="4048" u="1"/>
        <n v="4049" u="1"/>
        <n v="4051" u="1"/>
        <n v="3970" u="1"/>
        <n v="3972" u="1"/>
        <n v="3974" u="1"/>
        <n v="3975" u="1"/>
        <n v="3976" u="1"/>
        <n v="3980" u="1"/>
        <n v="4037" u="1"/>
        <n v="4044" u="1"/>
        <n v="4045" u="1"/>
        <n v="4083" u="1"/>
        <n v="4084" u="1"/>
        <n v="4005" u="1"/>
        <n v="4009" u="1"/>
        <n v="4010" u="1"/>
        <n v="4015" u="1"/>
        <n v="4016" u="1"/>
        <n v="4017" u="1"/>
        <n v="4018" u="1"/>
        <n v="4079" u="1"/>
        <n v="4080" u="1"/>
        <n v="4081" u="1"/>
        <n v="4082" u="1"/>
        <n v="3912" u="1"/>
        <n v="3933" u="1"/>
        <n v="4058" u="1"/>
        <n v="4059" u="1"/>
        <n v="4060" u="1"/>
        <n v="4062" u="1"/>
        <n v="4069" u="1"/>
        <n v="4070" u="1"/>
        <n v="4087" u="1"/>
        <n v="4097" u="1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3818]"/>
            <x15:cachedUniqueName index="1" name="[VENDEDORES GERAIS].[ID].&amp;[3681]"/>
            <x15:cachedUniqueName index="2" name="[VENDEDORES GERAIS].[ID].&amp;[3791]"/>
            <x15:cachedUniqueName index="3" name="[VENDEDORES GERAIS].[ID].&amp;[3272]"/>
            <x15:cachedUniqueName index="4" name="[VENDEDORES GERAIS].[ID].&amp;[3653]"/>
            <x15:cachedUniqueName index="5" name="[VENDEDORES GERAIS].[ID].&amp;[3670]"/>
            <x15:cachedUniqueName index="6" name="[VENDEDORES GERAIS].[ID].&amp;[4026]"/>
            <x15:cachedUniqueName index="7" name="[VENDEDORES GERAIS].[ID].&amp;[4027]"/>
            <x15:cachedUniqueName index="8" name="[VENDEDORES GERAIS].[ID].&amp;[4028]"/>
            <x15:cachedUniqueName index="9" name="[VENDEDORES GERAIS].[ID].&amp;[4029]"/>
            <x15:cachedUniqueName index="10" name="[VENDEDORES GERAIS].[ID].&amp;[4030]"/>
            <x15:cachedUniqueName index="11" name="[VENDEDORES GERAIS].[ID].&amp;[4038]"/>
            <x15:cachedUniqueName index="12" name="[VENDEDORES GERAIS].[ID].&amp;[4039]"/>
            <x15:cachedUniqueName index="13" name="[VENDEDORES GERAIS].[ID].&amp;[4040]"/>
            <x15:cachedUniqueName index="14" name="[VENDEDORES GERAIS].[ID].&amp;[4071]"/>
            <x15:cachedUniqueName index="15" name="[VENDEDORES GERAIS].[ID].&amp;[4072]"/>
            <x15:cachedUniqueName index="16" name="[VENDEDORES GERAIS].[ID].&amp;[3988]"/>
            <x15:cachedUniqueName index="17" name="[VENDEDORES GERAIS].[ID].&amp;[3989]"/>
            <x15:cachedUniqueName index="18" name="[VENDEDORES GERAIS].[ID].&amp;[3990]"/>
            <x15:cachedUniqueName index="19" name="[VENDEDORES GERAIS].[ID].&amp;[3995]"/>
            <x15:cachedUniqueName index="20" name="[VENDEDORES GERAIS].[ID].&amp;[3997]"/>
            <x15:cachedUniqueName index="21" name="[VENDEDORES GERAIS].[ID].&amp;[3999]"/>
            <x15:cachedUniqueName index="22" name="[VENDEDORES GERAIS].[ID].&amp;[4000]"/>
            <x15:cachedUniqueName index="23" name="[VENDEDORES GERAIS].[ID].&amp;[4001]"/>
            <x15:cachedUniqueName index="24" name="[VENDEDORES GERAIS].[ID].&amp;[4024]"/>
            <x15:cachedUniqueName index="25" name="[VENDEDORES GERAIS].[ID].&amp;[4048]"/>
            <x15:cachedUniqueName index="26" name="[VENDEDORES GERAIS].[ID].&amp;[4049]"/>
            <x15:cachedUniqueName index="27" name="[VENDEDORES GERAIS].[ID].&amp;[4051]"/>
            <x15:cachedUniqueName index="28" name="[VENDEDORES GERAIS].[ID].&amp;[3970]"/>
            <x15:cachedUniqueName index="29" name="[VENDEDORES GERAIS].[ID].&amp;[3972]"/>
            <x15:cachedUniqueName index="30" name="[VENDEDORES GERAIS].[ID].&amp;[3974]"/>
            <x15:cachedUniqueName index="31" name="[VENDEDORES GERAIS].[ID].&amp;[3975]"/>
            <x15:cachedUniqueName index="32" name="[VENDEDORES GERAIS].[ID].&amp;[3976]"/>
            <x15:cachedUniqueName index="33" name="[VENDEDORES GERAIS].[ID].&amp;[3980]"/>
            <x15:cachedUniqueName index="34" name="[VENDEDORES GERAIS].[ID].&amp;[4037]"/>
            <x15:cachedUniqueName index="35" name="[VENDEDORES GERAIS].[ID].&amp;[4044]"/>
            <x15:cachedUniqueName index="36" name="[VENDEDORES GERAIS].[ID].&amp;[4045]"/>
            <x15:cachedUniqueName index="37" name="[VENDEDORES GERAIS].[ID].&amp;[4083]"/>
            <x15:cachedUniqueName index="38" name="[VENDEDORES GERAIS].[ID].&amp;[4084]"/>
            <x15:cachedUniqueName index="39" name="[VENDEDORES GERAIS].[ID].&amp;[4005]"/>
            <x15:cachedUniqueName index="40" name="[VENDEDORES GERAIS].[ID].&amp;[4009]"/>
            <x15:cachedUniqueName index="41" name="[VENDEDORES GERAIS].[ID].&amp;[4010]"/>
            <x15:cachedUniqueName index="42" name="[VENDEDORES GERAIS].[ID].&amp;[4015]"/>
            <x15:cachedUniqueName index="43" name="[VENDEDORES GERAIS].[ID].&amp;[4016]"/>
            <x15:cachedUniqueName index="44" name="[VENDEDORES GERAIS].[ID].&amp;[4017]"/>
            <x15:cachedUniqueName index="45" name="[VENDEDORES GERAIS].[ID].&amp;[4018]"/>
            <x15:cachedUniqueName index="46" name="[VENDEDORES GERAIS].[ID].&amp;[4079]"/>
            <x15:cachedUniqueName index="47" name="[VENDEDORES GERAIS].[ID].&amp;[4080]"/>
            <x15:cachedUniqueName index="48" name="[VENDEDORES GERAIS].[ID].&amp;[4081]"/>
            <x15:cachedUniqueName index="49" name="[VENDEDORES GERAIS].[ID].&amp;[4082]"/>
            <x15:cachedUniqueName index="50" name="[VENDEDORES GERAIS].[ID].&amp;[3912]"/>
            <x15:cachedUniqueName index="51" name="[VENDEDORES GERAIS].[ID].&amp;[3933]"/>
            <x15:cachedUniqueName index="52" name="[VENDEDORES GERAIS].[ID].&amp;[4058]"/>
            <x15:cachedUniqueName index="53" name="[VENDEDORES GERAIS].[ID].&amp;[4059]"/>
            <x15:cachedUniqueName index="54" name="[VENDEDORES GERAIS].[ID].&amp;[4060]"/>
            <x15:cachedUniqueName index="55" name="[VENDEDORES GERAIS].[ID].&amp;[4062]"/>
            <x15:cachedUniqueName index="56" name="[VENDEDORES GERAIS].[ID].&amp;[4069]"/>
            <x15:cachedUniqueName index="57" name="[VENDEDORES GERAIS].[ID].&amp;[4070]"/>
            <x15:cachedUniqueName index="58" name="[VENDEDORES GERAIS].[ID].&amp;[4087]"/>
            <x15:cachedUniqueName index="59" name="[VENDEDORES GERAIS].[ID].&amp;[4097]"/>
          </x15:cachedUniqueNames>
        </ext>
      </extLst>
    </cacheField>
    <cacheField name="[VENDEDORES GERAIS].[EQUIPE].[EQUIPE]" caption="EQUIPE" numFmtId="0" hierarchy="46" level="1">
      <sharedItems count="8">
        <s v="NORTE D"/>
        <s v="SUL D"/>
        <s v="VENDAS INTERNAS"/>
        <s v="FLORIPA M" u="1"/>
        <s v="LITORAL M" u="1"/>
        <s v="NORTE M" u="1"/>
        <s v="SUL M" u="1"/>
        <s v="VALE M" u="1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3" level="1">
      <sharedItems count="1">
        <s v="PAÇOQUITA ZERO"/>
      </sharedItems>
    </cacheField>
    <cacheField name="[VENDAS FATO].[ST].[ST]" caption="ST" numFmtId="0" hierarchy="40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  <cacheField name="[Measures].[POSITIVAÇÃO PAÇOQUITA]" caption="POSITIVAÇÃO PAÇOQUITA" numFmtId="0" hierarchy="52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7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 oneField="1">
      <fieldsUsage count="1">
        <fieldUsage x="8"/>
      </fieldsUsage>
    </cacheHierarchy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70833333" createdVersion="5" refreshedVersion="8" minRefreshableVersion="3" recordCount="0" supportSubquery="1" supportAdvancedDrill="1" xr:uid="{0B5A7CE7-DDE3-4625-9FC2-C9888ACC13E1}">
  <cacheSource type="external" connectionId="15"/>
  <cacheFields count="9">
    <cacheField name="[VENDEDORES GERAIS].[ID].[ID]" caption="ID" numFmtId="0" hierarchy="44" level="1">
      <sharedItems containsSemiMixedTypes="0" containsString="0" containsNumber="1" containsInteger="1" minValue="3912" maxValue="4097" count="54"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</sharedItems>
      <extLst>
        <ext xmlns:x15="http://schemas.microsoft.com/office/spreadsheetml/2010/11/main" uri="{4F2E5C28-24EA-4eb8-9CBF-B6C8F9C3D259}">
          <x15:cachedUniqueNames>
            <x15:cachedUniqueName index="0" name="[VENDEDORES GERAIS].[ID].&amp;[4026]"/>
            <x15:cachedUniqueName index="1" name="[VENDEDORES GERAIS].[ID].&amp;[4027]"/>
            <x15:cachedUniqueName index="2" name="[VENDEDORES GERAIS].[ID].&amp;[4028]"/>
            <x15:cachedUniqueName index="3" name="[VENDEDORES GERAIS].[ID].&amp;[4029]"/>
            <x15:cachedUniqueName index="4" name="[VENDEDORES GERAIS].[ID].&amp;[4030]"/>
            <x15:cachedUniqueName index="5" name="[VENDEDORES GERAIS].[ID].&amp;[4038]"/>
            <x15:cachedUniqueName index="6" name="[VENDEDORES GERAIS].[ID].&amp;[4039]"/>
            <x15:cachedUniqueName index="7" name="[VENDEDORES GERAIS].[ID].&amp;[4040]"/>
            <x15:cachedUniqueName index="8" name="[VENDEDORES GERAIS].[ID].&amp;[4071]"/>
            <x15:cachedUniqueName index="9" name="[VENDEDORES GERAIS].[ID].&amp;[4072]"/>
            <x15:cachedUniqueName index="10" name="[VENDEDORES GERAIS].[ID].&amp;[3988]"/>
            <x15:cachedUniqueName index="11" name="[VENDEDORES GERAIS].[ID].&amp;[3989]"/>
            <x15:cachedUniqueName index="12" name="[VENDEDORES GERAIS].[ID].&amp;[3990]"/>
            <x15:cachedUniqueName index="13" name="[VENDEDORES GERAIS].[ID].&amp;[3995]"/>
            <x15:cachedUniqueName index="14" name="[VENDEDORES GERAIS].[ID].&amp;[3997]"/>
            <x15:cachedUniqueName index="15" name="[VENDEDORES GERAIS].[ID].&amp;[3999]"/>
            <x15:cachedUniqueName index="16" name="[VENDEDORES GERAIS].[ID].&amp;[4000]"/>
            <x15:cachedUniqueName index="17" name="[VENDEDORES GERAIS].[ID].&amp;[4001]"/>
            <x15:cachedUniqueName index="18" name="[VENDEDORES GERAIS].[ID].&amp;[4024]"/>
            <x15:cachedUniqueName index="19" name="[VENDEDORES GERAIS].[ID].&amp;[4048]"/>
            <x15:cachedUniqueName index="20" name="[VENDEDORES GERAIS].[ID].&amp;[4049]"/>
            <x15:cachedUniqueName index="21" name="[VENDEDORES GERAIS].[ID].&amp;[4051]"/>
            <x15:cachedUniqueName index="22" name="[VENDEDORES GERAIS].[ID].&amp;[3970]"/>
            <x15:cachedUniqueName index="23" name="[VENDEDORES GERAIS].[ID].&amp;[3972]"/>
            <x15:cachedUniqueName index="24" name="[VENDEDORES GERAIS].[ID].&amp;[3974]"/>
            <x15:cachedUniqueName index="25" name="[VENDEDORES GERAIS].[ID].&amp;[3975]"/>
            <x15:cachedUniqueName index="26" name="[VENDEDORES GERAIS].[ID].&amp;[3976]"/>
            <x15:cachedUniqueName index="27" name="[VENDEDORES GERAIS].[ID].&amp;[3980]"/>
            <x15:cachedUniqueName index="28" name="[VENDEDORES GERAIS].[ID].&amp;[4037]"/>
            <x15:cachedUniqueName index="29" name="[VENDEDORES GERAIS].[ID].&amp;[4044]"/>
            <x15:cachedUniqueName index="30" name="[VENDEDORES GERAIS].[ID].&amp;[4045]"/>
            <x15:cachedUniqueName index="31" name="[VENDEDORES GERAIS].[ID].&amp;[4083]"/>
            <x15:cachedUniqueName index="32" name="[VENDEDORES GERAIS].[ID].&amp;[4084]"/>
            <x15:cachedUniqueName index="33" name="[VENDEDORES GERAIS].[ID].&amp;[4005]"/>
            <x15:cachedUniqueName index="34" name="[VENDEDORES GERAIS].[ID].&amp;[4009]"/>
            <x15:cachedUniqueName index="35" name="[VENDEDORES GERAIS].[ID].&amp;[4010]"/>
            <x15:cachedUniqueName index="36" name="[VENDEDORES GERAIS].[ID].&amp;[4015]"/>
            <x15:cachedUniqueName index="37" name="[VENDEDORES GERAIS].[ID].&amp;[4016]"/>
            <x15:cachedUniqueName index="38" name="[VENDEDORES GERAIS].[ID].&amp;[4017]"/>
            <x15:cachedUniqueName index="39" name="[VENDEDORES GERAIS].[ID].&amp;[4018]"/>
            <x15:cachedUniqueName index="40" name="[VENDEDORES GERAIS].[ID].&amp;[4079]"/>
            <x15:cachedUniqueName index="41" name="[VENDEDORES GERAIS].[ID].&amp;[4080]"/>
            <x15:cachedUniqueName index="42" name="[VENDEDORES GERAIS].[ID].&amp;[4081]"/>
            <x15:cachedUniqueName index="43" name="[VENDEDORES GERAIS].[ID].&amp;[4082]"/>
            <x15:cachedUniqueName index="44" name="[VENDEDORES GERAIS].[ID].&amp;[3912]"/>
            <x15:cachedUniqueName index="45" name="[VENDEDORES GERAIS].[ID].&amp;[3933]"/>
            <x15:cachedUniqueName index="46" name="[VENDEDORES GERAIS].[ID].&amp;[4058]"/>
            <x15:cachedUniqueName index="47" name="[VENDEDORES GERAIS].[ID].&amp;[4059]"/>
            <x15:cachedUniqueName index="48" name="[VENDEDORES GERAIS].[ID].&amp;[4060]"/>
            <x15:cachedUniqueName index="49" name="[VENDEDORES GERAIS].[ID].&amp;[4062]"/>
            <x15:cachedUniqueName index="50" name="[VENDEDORES GERAIS].[ID].&amp;[4069]"/>
            <x15:cachedUniqueName index="51" name="[VENDEDORES GERAIS].[ID].&amp;[4070]"/>
            <x15:cachedUniqueName index="52" name="[VENDEDORES GERAIS].[ID].&amp;[4087]"/>
            <x15:cachedUniqueName index="53" name="[VENDEDORES GERAIS].[ID].&amp;[4097]"/>
          </x15:cachedUniqueNames>
        </ext>
      </extLst>
    </cacheField>
    <cacheField name="[VENDEDORES GERAIS].[EQUIPE].[EQUIPE]" caption="EQUIPE" numFmtId="0" hierarchy="46" level="1">
      <sharedItems count="5">
        <s v="FLORIPA M"/>
        <s v="LITORAL M"/>
        <s v="NORTE M"/>
        <s v="SUL M"/>
        <s v="VALE M"/>
      </sharedItems>
    </cacheField>
    <cacheField name="[VENDEDORES GERAIS].[GRUPO].[GRUPO]" caption="GRUPO" numFmtId="0" hierarchy="47" level="1">
      <sharedItems containsSemiMixedTypes="0" containsNonDate="0" containsString="0"/>
    </cacheField>
    <cacheField name="[MÊSES].[MÊS].[MÊS]" caption="MÊS" numFmtId="0" hierarchy="9" level="1">
      <sharedItems count="4">
        <s v="ABRIL"/>
        <s v="JULHO"/>
        <s v="JUNHO"/>
        <s v="MAIO"/>
      </sharedItems>
    </cacheField>
    <cacheField name="[META R].[MÊS].[MÊS]" caption="MÊS" numFmtId="0" hierarchy="20" level="1">
      <sharedItems count="1">
        <s v="TOTAL"/>
      </sharedItems>
    </cacheField>
    <cacheField name="[VENDAS FATO].[ITENS_GRUPO].[ITENS_GRUPO]" caption="ITENS_GRUPO" numFmtId="0" hierarchy="43" level="1">
      <sharedItems count="1">
        <s v="PAÇOQUITA ZERO"/>
      </sharedItems>
    </cacheField>
    <cacheField name="[VENDAS FATO].[ST].[ST]" caption="ST" numFmtId="0" hierarchy="40" level="1">
      <sharedItems containsSemiMixedTypes="0" containsNonDate="0" containsString="0"/>
    </cacheField>
    <cacheField name="[ITENS ESPECIAIS].[GRUPO].[GRUPO]" caption="GRUPO" numFmtId="0" hierarchy="5" level="1">
      <sharedItems containsSemiMixedTypes="0" containsNonDate="0" containsString="0"/>
    </cacheField>
    <cacheField name="[Measures].[POSITIVAÇÃO PAÇOQUITA]" caption="POSITIVAÇÃO PAÇOQUITA" numFmtId="0" hierarchy="52" level="32767"/>
  </cacheFields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2" memberValueDatatype="130" unbalanced="0">
      <fieldsUsage count="2">
        <fieldUsage x="-1"/>
        <fieldUsage x="7"/>
      </fieldsUsage>
    </cacheHierarchy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>
      <fieldsUsage count="2">
        <fieldUsage x="-1"/>
        <fieldUsage x="3"/>
      </fieldsUsage>
    </cacheHierarchy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2" memberValueDatatype="130" unbalanced="0">
      <fieldsUsage count="2">
        <fieldUsage x="-1"/>
        <fieldUsage x="4"/>
      </fieldsUsage>
    </cacheHierarchy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0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0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2" memberValueDatatype="130" unbalanced="0">
      <fieldsUsage count="2">
        <fieldUsage x="-1"/>
        <fieldUsage x="6"/>
      </fieldsUsage>
    </cacheHierarchy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2" memberValueDatatype="130" unbalanced="0">
      <fieldsUsage count="2">
        <fieldUsage x="-1"/>
        <fieldUsage x="5"/>
      </fieldsUsage>
    </cacheHierarchy>
    <cacheHierarchy uniqueName="[VENDEDORES GERAIS].[ID]" caption="ID" attribute="1" defaultMemberUniqueName="[VENDEDORES GERAIS].[ID].[All]" allUniqueName="[VENDEDORES GERAIS].[ID].[All]" dimensionUniqueName="[VENDEDORES GERAIS]" displayFolder="" count="2" memberValueDatatype="20" unbalanced="0">
      <fieldsUsage count="2">
        <fieldUsage x="-1"/>
        <fieldUsage x="0"/>
      </fieldsUsage>
    </cacheHierarchy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2" memberValueDatatype="130" unbalanced="0">
      <fieldsUsage count="2">
        <fieldUsage x="-1"/>
        <fieldUsage x="1"/>
      </fieldsUsage>
    </cacheHierarchy>
    <cacheHierarchy uniqueName="[VENDEDORES GERAIS].[GRUPO]" caption="GRUPO" attribute="1" defaultMemberUniqueName="[VENDEDORES GERAIS].[GRUPO].[All]" allUniqueName="[VENDEDORES GERAIS].[GRUPO].[All]" dimensionUniqueName="[VENDEDORES GERAIS]" displayFolder="" count="2" memberValueDatatype="130" unbalanced="0">
      <fieldsUsage count="2">
        <fieldUsage x="-1"/>
        <fieldUsage x="2"/>
      </fieldsUsage>
    </cacheHierarchy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 oneField="1">
      <fieldsUsage count="1">
        <fieldUsage x="8"/>
      </fieldsUsage>
    </cacheHierarchy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10">
    <dimension name="CONTROLE MERCHAN" uniqueName="[CONTROLE MERCHAN]" caption="CONTROLE MERCHAN"/>
    <dimension name="ITENS ESPECIAIS" uniqueName="[ITENS ESPECIAIS]" caption="ITENS ESPECIAIS"/>
    <dimension measure="1" name="Measures" uniqueName="[Measures]" caption="Measures"/>
    <dimension name="MÊSES" uniqueName="[MÊSES]" caption="MÊSES"/>
    <dimension name="META POSITIVAÇÃO" uniqueName="[META POSITIVAÇÃO]" caption="META POSITIVAÇÃO"/>
    <dimension name="META R" uniqueName="[META R]" caption="META R"/>
    <dimension name="METAS TOTAIS" uniqueName="[METAS TOTAIS]" caption="METAS TOTAIS"/>
    <dimension name="Tabela2" uniqueName="[Tabela2]" caption="Tabela2"/>
    <dimension name="VENDAS FATO" uniqueName="[VENDAS FATO]" caption="VENDAS FATO"/>
    <dimension name="VENDEDORES GERAIS" uniqueName="[VENDEDORES GERAIS]" caption="VENDEDORES GERAIS"/>
  </dimensions>
  <measureGroups count="9">
    <measureGroup name="CONTROLE MERCHAN" caption="CONTROLE MERCHAN"/>
    <measureGroup name="ITENS ESPECIAIS" caption="ITENS ESPECIAIS"/>
    <measureGroup name="MÊSES" caption="MÊSES"/>
    <measureGroup name="META POSITIVAÇÃO" caption="META POSITIVAÇÃO"/>
    <measureGroup name="META R" caption="META R"/>
    <measureGroup name="METAS TOTAIS" caption="METAS TOTAIS"/>
    <measureGroup name="Tabela2" caption="Tabela2"/>
    <measureGroup name="VENDAS FATO" caption="VENDAS FATO"/>
    <measureGroup name="VENDEDORES GERAIS" caption="VENDEDORES GERAIS"/>
  </measureGroups>
  <maps count="19">
    <map measureGroup="0" dimension="0"/>
    <map measureGroup="0" dimension="7"/>
    <map measureGroup="1" dimension="1"/>
    <map measureGroup="2" dimension="3"/>
    <map measureGroup="3" dimension="3"/>
    <map measureGroup="3" dimension="4"/>
    <map measureGroup="3" dimension="9"/>
    <map measureGroup="4" dimension="3"/>
    <map measureGroup="4" dimension="5"/>
    <map measureGroup="4" dimension="9"/>
    <map measureGroup="5" dimension="3"/>
    <map measureGroup="5" dimension="6"/>
    <map measureGroup="6" dimension="7"/>
    <map measureGroup="7" dimension="1"/>
    <map measureGroup="7" dimension="3"/>
    <map measureGroup="7" dimension="7"/>
    <map measureGroup="7" dimension="8"/>
    <map measureGroup="7" dimension="9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4869351852" createdVersion="3" refreshedVersion="8" minRefreshableVersion="3" recordCount="0" supportSubquery="1" supportAdvancedDrill="1" xr:uid="{B960D260-27EA-4ADF-8174-D3BD09252229}">
  <cacheSource type="external" connectionId="1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6">
    <cacheHierarchy uniqueName="[CONTROLE MERCHAN].[Código Cliente]" caption="Código Cliente" attribute="1" defaultMemberUniqueName="[CONTROLE MERCHAN].[Código Cliente].[All]" allUniqueName="[CONTROLE MERCHAN].[Código Cliente].[All]" dimensionUniqueName="[CONTROLE MERCHAN]" displayFolder="" count="0" memberValueDatatype="20" unbalanced="0"/>
    <cacheHierarchy uniqueName="[CONTROLE MERCHAN].[Foto]" caption="Foto" attribute="1" defaultMemberUniqueName="[CONTROLE MERCHAN].[Foto].[All]" allUniqueName="[CONTROLE MERCHAN].[Foto].[All]" dimensionUniqueName="[CONTROLE MERCHAN]" displayFolder="" count="0" memberValueDatatype="20" unbalanced="0"/>
    <cacheHierarchy uniqueName="[CONTROLE MERCHAN].[Lançamentos]" caption="Lançamentos" attribute="1" defaultMemberUniqueName="[CONTROLE MERCHAN].[Lançamentos].[All]" allUniqueName="[CONTROLE MERCHAN].[Lançamentos].[All]" dimensionUniqueName="[CONTROLE MERCHAN]" displayFolder="" count="0" memberValueDatatype="20" unbalanced="0"/>
    <cacheHierarchy uniqueName="[CONTROLE MERCHAN].[Linha Zero]" caption="Linha Zero" attribute="1" defaultMemberUniqueName="[CONTROLE MERCHAN].[Linha Zero].[All]" allUniqueName="[CONTROLE MERCHAN].[Linha Zero].[All]" dimensionUniqueName="[CONTROLE MERCHAN]" displayFolder="" count="0" memberValueDatatype="20" unbalanced="0"/>
    <cacheHierarchy uniqueName="[CONTROLE MERCHAN].[CATEGORIA]" caption="CATEGORIA" attribute="1" defaultMemberUniqueName="[CONTROLE MERCHAN].[CATEGORIA].[All]" allUniqueName="[CONTROLE MERCHAN].[CATEGORIA].[All]" dimensionUniqueName="[CONTROLE MERCHAN]" displayFolder="" count="0" memberValueDatatype="130" unbalanced="0"/>
    <cacheHierarchy uniqueName="[ITENS ESPECIAIS].[GRUPO]" caption="GRUPO" attribute="1" defaultMemberUniqueName="[ITENS ESPECIAIS].[GRUPO].[All]" allUniqueName="[ITENS ESPECIAIS].[GRUPO].[All]" dimensionUniqueName="[ITENS ESPECIAIS]" displayFolder="" count="0" memberValueDatatype="130" unbalanced="0"/>
    <cacheHierarchy uniqueName="[ITENS ESPECIAIS].[CÓD]" caption="CÓD" attribute="1" defaultMemberUniqueName="[ITENS ESPECIAIS].[CÓD].[All]" allUniqueName="[ITENS ESPECIAIS].[CÓD].[All]" dimensionUniqueName="[ITENS ESPECIAIS]" displayFolder="" count="0" memberValueDatatype="20" unbalanced="0"/>
    <cacheHierarchy uniqueName="[ITENS ESPECIAIS].[DESCRIÇÃO]" caption="DESCRIÇÃO" attribute="1" defaultMemberUniqueName="[ITENS ESPECIAIS].[DESCRIÇÃO].[All]" allUniqueName="[ITENS ESPECIAIS].[DESCRIÇÃO].[All]" dimensionUniqueName="[ITENS ESPECIAIS]" displayFolder="" count="0" memberValueDatatype="130" unbalanced="0"/>
    <cacheHierarchy uniqueName="[MÊSES].[CÓS]" caption="CÓS" attribute="1" defaultMemberUniqueName="[MÊSES].[CÓS].[All]" allUniqueName="[MÊSES].[CÓS].[All]" dimensionUniqueName="[MÊSES]" displayFolder="" count="0" memberValueDatatype="20" unbalanced="0"/>
    <cacheHierarchy uniqueName="[MÊSES].[MÊS]" caption="MÊS" attribute="1" defaultMemberUniqueName="[MÊSES].[MÊS].[All]" allUniqueName="[MÊSES].[MÊS].[All]" dimensionUniqueName="[MÊSES]" displayFolder="" count="2" memberValueDatatype="130" unbalanced="0"/>
    <cacheHierarchy uniqueName="[META POSITIVAÇÃO].[GRUPO]" caption="GRUPO" attribute="1" defaultMemberUniqueName="[META POSITIVAÇÃO].[GRUPO].[All]" allUniqueName="[META POSITIVAÇÃO].[GRUPO].[All]" dimensionUniqueName="[META POSITIVAÇÃO]" displayFolder="" count="0" memberValueDatatype="130" unbalanced="0"/>
    <cacheHierarchy uniqueName="[META POSITIVAÇÃO].[EQUIPE]" caption="EQUIPE" attribute="1" defaultMemberUniqueName="[META POSITIVAÇÃO].[EQUIPE].[All]" allUniqueName="[META POSITIVAÇÃO].[EQUIPE].[All]" dimensionUniqueName="[META POSITIVAÇÃO]" displayFolder="" count="0" memberValueDatatype="130" unbalanced="0"/>
    <cacheHierarchy uniqueName="[META POSITIVAÇÃO].[COD]" caption="COD" attribute="1" defaultMemberUniqueName="[META POSITIVAÇÃO].[COD].[All]" allUniqueName="[META POSITIVAÇÃO].[COD].[All]" dimensionUniqueName="[META POSITIVAÇÃO]" displayFolder="" count="0" memberValueDatatype="130" unbalanced="0"/>
    <cacheHierarchy uniqueName="[META POSITIVAÇÃO].[AREA]" caption="AREA" attribute="1" defaultMemberUniqueName="[META POSITIVAÇÃO].[AREA].[All]" allUniqueName="[META POSITIVAÇÃO].[AREA].[All]" dimensionUniqueName="[META POSITIVAÇÃO]" displayFolder="" count="0" memberValueDatatype="130" unbalanced="0"/>
    <cacheHierarchy uniqueName="[META POSITIVAÇÃO].[MÊS]" caption="MÊS" attribute="1" defaultMemberUniqueName="[META POSITIVAÇÃO].[MÊS].[All]" allUniqueName="[META POSITIVAÇÃO].[MÊS].[All]" dimensionUniqueName="[META POSITIVAÇÃO]" displayFolder="" count="0" memberValueDatatype="130" unbalanced="0"/>
    <cacheHierarchy uniqueName="[META POSITIVAÇÃO].[META]" caption="META" attribute="1" defaultMemberUniqueName="[META POSITIVAÇÃO].[META].[All]" allUniqueName="[META POSITIVAÇÃO].[META].[All]" dimensionUniqueName="[META POSITIVAÇÃO]" displayFolder="" count="0" memberValueDatatype="20" unbalanced="0"/>
    <cacheHierarchy uniqueName="[META R].[GRUPO]" caption="GRUPO" attribute="1" defaultMemberUniqueName="[META R].[GRUPO].[All]" allUniqueName="[META R].[GRUPO].[All]" dimensionUniqueName="[META R]" displayFolder="" count="0" memberValueDatatype="130" unbalanced="0"/>
    <cacheHierarchy uniqueName="[META R].[EQUIPE]" caption="EQUIPE" attribute="1" defaultMemberUniqueName="[META R].[EQUIPE].[All]" allUniqueName="[META R].[EQUIPE].[All]" dimensionUniqueName="[META R]" displayFolder="" count="0" memberValueDatatype="130" unbalanced="0"/>
    <cacheHierarchy uniqueName="[META R].[COD]" caption="COD" attribute="1" defaultMemberUniqueName="[META R].[COD].[All]" allUniqueName="[META R].[COD].[All]" dimensionUniqueName="[META R]" displayFolder="" count="0" memberValueDatatype="20" unbalanced="0"/>
    <cacheHierarchy uniqueName="[META R].[AREA]" caption="AREA" attribute="1" defaultMemberUniqueName="[META R].[AREA].[All]" allUniqueName="[META R].[AREA].[All]" dimensionUniqueName="[META R]" displayFolder="" count="0" memberValueDatatype="130" unbalanced="0"/>
    <cacheHierarchy uniqueName="[META R].[MÊS]" caption="MÊS" attribute="1" defaultMemberUniqueName="[META R].[MÊS].[All]" allUniqueName="[META R].[MÊS].[All]" dimensionUniqueName="[META R]" displayFolder="" count="0" memberValueDatatype="130" unbalanced="0"/>
    <cacheHierarchy uniqueName="[META R].[META]" caption="META" attribute="1" defaultMemberUniqueName="[META R].[META].[All]" allUniqueName="[META R].[META].[All]" dimensionUniqueName="[META R]" displayFolder="" count="0" memberValueDatatype="5" unbalanced="0"/>
    <cacheHierarchy uniqueName="[METAS TOTAIS].[MÊS]" caption="MÊS" attribute="1" defaultMemberUniqueName="[METAS TOTAIS].[MÊS].[All]" allUniqueName="[METAS TOTAIS].[MÊS].[All]" dimensionUniqueName="[METAS TOTAIS]" displayFolder="" count="0" memberValueDatatype="130" unbalanced="0"/>
    <cacheHierarchy uniqueName="[METAS TOTAIS].[POSITIVAÇÃO]" caption="POSITIVAÇÃO" attribute="1" defaultMemberUniqueName="[METAS TOTAIS].[POSITIVAÇÃO].[All]" allUniqueName="[METAS TOTAIS].[POSITIVAÇÃO].[All]" dimensionUniqueName="[METAS TOTAIS]" displayFolder="" count="0" memberValueDatatype="20" unbalanced="0"/>
    <cacheHierarchy uniqueName="[METAS TOTAIS].[R$]" caption="R$" attribute="1" defaultMemberUniqueName="[METAS TOTAIS].[R$].[All]" allUniqueName="[METAS TOTAIS].[R$].[All]" dimensionUniqueName="[METAS TOTAIS]" displayFolder="" count="0" memberValueDatatype="5" unbalanced="0"/>
    <cacheHierarchy uniqueName="[Tabela2].[EQUIPE]" caption="EQUIPE" attribute="1" defaultMemberUniqueName="[Tabela2].[EQUIPE].[All]" allUniqueName="[Tabela2].[EQUIPE].[All]" dimensionUniqueName="[Tabela2]" displayFolder="" count="2" memberValueDatatype="130" unbalanced="0"/>
    <cacheHierarchy uniqueName="[Tabela2].[IDV]" caption="IDV" attribute="1" defaultMemberUniqueName="[Tabela2].[IDV].[All]" allUniqueName="[Tabela2].[IDV].[All]" dimensionUniqueName="[Tabela2]" displayFolder="" count="0" memberValueDatatype="20" unbalanced="0"/>
    <cacheHierarchy uniqueName="[Tabela2].[ÁREA]" caption="ÁREA" attribute="1" defaultMemberUniqueName="[Tabela2].[ÁREA].[All]" allUniqueName="[Tabela2].[ÁREA].[All]" dimensionUniqueName="[Tabela2]" displayFolder="" count="2" memberValueDatatype="130" unbalanced="0"/>
    <cacheHierarchy uniqueName="[Tabela2].[IDC]" caption="IDC" attribute="1" defaultMemberUniqueName="[Tabela2].[IDC].[All]" allUniqueName="[Tabela2].[IDC].[All]" dimensionUniqueName="[Tabela2]" displayFolder="" count="0" memberValueDatatype="20" unbalanced="0"/>
    <cacheHierarchy uniqueName="[Tabela2].[RAZÃO]" caption="RAZÃO" attribute="1" defaultMemberUniqueName="[Tabela2].[RAZÃO].[All]" allUniqueName="[Tabela2].[RAZÃO].[All]" dimensionUniqueName="[Tabela2]" displayFolder="" count="0" memberValueDatatype="130" unbalanced="0"/>
    <cacheHierarchy uniqueName="[Tabela2].[DIA]" caption="DIA" attribute="1" defaultMemberUniqueName="[Tabela2].[DIA].[All]" allUniqueName="[Tabela2].[DIA].[All]" dimensionUniqueName="[Tabela2]" displayFolder="" count="0" memberValueDatatype="130" unbalanced="0"/>
    <cacheHierarchy uniqueName="[Tabela2].[DATA]" caption="DATA" attribute="1" time="1" defaultMemberUniqueName="[Tabela2].[DATA].[All]" allUniqueName="[Tabela2].[DATA].[All]" dimensionUniqueName="[Tabela2]" displayFolder="" count="0" memberValueDatatype="7" unbalanced="0"/>
    <cacheHierarchy uniqueName="[Tabela2].[2024]" caption="2024" attribute="1" defaultMemberUniqueName="[Tabela2].[2024].[All]" allUniqueName="[Tabela2].[2024].[All]" dimensionUniqueName="[Tabela2]" displayFolder="" count="0" memberValueDatatype="130" unbalanced="0"/>
    <cacheHierarchy uniqueName="[Tabela2].[DATA (Ano)]" caption="DATA (Ano)" attribute="1" defaultMemberUniqueName="[Tabela2].[DATA (Ano)].[All]" allUniqueName="[Tabela2].[DATA (Ano)].[All]" dimensionUniqueName="[Tabela2]" displayFolder="" count="0" memberValueDatatype="130" unbalanced="0"/>
    <cacheHierarchy uniqueName="[Tabela2].[DATA (Trimestre)]" caption="DATA (Trimestre)" attribute="1" defaultMemberUniqueName="[Tabela2].[DATA (Trimestre)].[All]" allUniqueName="[Tabela2].[DATA (Trimestre)].[All]" dimensionUniqueName="[Tabela2]" displayFolder="" count="0" memberValueDatatype="130" unbalanced="0"/>
    <cacheHierarchy uniqueName="[Tabela2].[DATA (Mês)]" caption="DATA (Mês)" attribute="1" defaultMemberUniqueName="[Tabela2].[DATA (Mês)].[All]" allUniqueName="[Tabela2].[DATA (Mês)].[All]" dimensionUniqueName="[Tabela2]" displayFolder="" count="0" memberValueDatatype="130" unbalanced="0"/>
    <cacheHierarchy uniqueName="[VENDAS FATO].[Mês]" caption="Mês" attribute="1" defaultMemberUniqueName="[VENDAS FATO].[Mês].[All]" allUniqueName="[VENDAS FATO].[Mês].[All]" dimensionUniqueName="[VENDAS FATO]" displayFolder="" count="0" memberValueDatatype="20" unbalanced="0"/>
    <cacheHierarchy uniqueName="[VENDAS FATO].[PRODUTO]" caption="PRODUTO" attribute="1" defaultMemberUniqueName="[VENDAS FATO].[PRODUTO].[All]" allUniqueName="[VENDAS FATO].[PRODUTO].[All]" dimensionUniqueName="[VENDAS FATO]" displayFolder="" count="0" memberValueDatatype="20" unbalanced="0"/>
    <cacheHierarchy uniqueName="[VENDAS FATO].[VENDEDOR]" caption="VENDEDOR" attribute="1" defaultMemberUniqueName="[VENDAS FATO].[VENDEDOR].[All]" allUniqueName="[VENDAS FATO].[VENDEDOR].[All]" dimensionUniqueName="[VENDAS FATO]" displayFolder="" count="0" memberValueDatatype="20" unbalanced="0"/>
    <cacheHierarchy uniqueName="[VENDAS FATO].[CLIENTE]" caption="CLIENTE" attribute="1" defaultMemberUniqueName="[VENDAS FATO].[CLIENTE].[All]" allUniqueName="[VENDAS FATO].[CLIENTE].[All]" dimensionUniqueName="[VENDAS FATO]" displayFolder="" count="0" memberValueDatatype="20" unbalanced="0"/>
    <cacheHierarchy uniqueName="[VENDAS FATO].[ST]" caption="ST" attribute="1" defaultMemberUniqueName="[VENDAS FATO].[ST].[All]" allUniqueName="[VENDAS FATO].[ST].[All]" dimensionUniqueName="[VENDAS FATO]" displayFolder="" count="0" memberValueDatatype="130" unbalanced="0"/>
    <cacheHierarchy uniqueName="[VENDAS FATO].[UNIDADES]" caption="UNIDADES" attribute="1" defaultMemberUniqueName="[VENDAS FATO].[UNIDADES].[All]" allUniqueName="[VENDAS FATO].[UNIDADES].[All]" dimensionUniqueName="[VENDAS FATO]" displayFolder="" count="0" memberValueDatatype="5" unbalanced="0"/>
    <cacheHierarchy uniqueName="[VENDAS FATO].[R$]" caption="R$" attribute="1" defaultMemberUniqueName="[VENDAS FATO].[R$].[All]" allUniqueName="[VENDAS FATO].[R$].[All]" dimensionUniqueName="[VENDAS FATO]" displayFolder="" count="0" memberValueDatatype="5" unbalanced="0"/>
    <cacheHierarchy uniqueName="[VENDAS FATO].[ITENS_GRUPO]" caption="ITENS_GRUPO" attribute="1" defaultMemberUniqueName="[VENDAS FATO].[ITENS_GRUPO].[All]" allUniqueName="[VENDAS FATO].[ITENS_GRUPO].[All]" dimensionUniqueName="[VENDAS FATO]" displayFolder="" count="0" memberValueDatatype="130" unbalanced="0"/>
    <cacheHierarchy uniqueName="[VENDEDORES GERAIS].[ID]" caption="ID" attribute="1" defaultMemberUniqueName="[VENDEDORES GERAIS].[ID].[All]" allUniqueName="[VENDEDORES GERAIS].[ID].[All]" dimensionUniqueName="[VENDEDORES GERAIS]" displayFolder="" count="0" memberValueDatatype="20" unbalanced="0"/>
    <cacheHierarchy uniqueName="[VENDEDORES GERAIS].[ÁREA]" caption="ÁREA" attribute="1" defaultMemberUniqueName="[VENDEDORES GERAIS].[ÁREA].[All]" allUniqueName="[VENDEDORES GERAIS].[ÁREA].[All]" dimensionUniqueName="[VENDEDORES GERAIS]" displayFolder="" count="0" memberValueDatatype="130" unbalanced="0"/>
    <cacheHierarchy uniqueName="[VENDEDORES GERAIS].[EQUIPE]" caption="EQUIPE" attribute="1" defaultMemberUniqueName="[VENDEDORES GERAIS].[EQUIPE].[All]" allUniqueName="[VENDEDORES GERAIS].[EQUIPE].[All]" dimensionUniqueName="[VENDEDORES GERAIS]" displayFolder="" count="0" memberValueDatatype="130" unbalanced="0"/>
    <cacheHierarchy uniqueName="[VENDEDORES GERAIS].[GRUPO]" caption="GRUPO" attribute="1" defaultMemberUniqueName="[VENDEDORES GERAIS].[GRUPO].[All]" allUniqueName="[VENDEDORES GERAIS].[GRUPO].[All]" dimensionUniqueName="[VENDEDORES GERAIS]" displayFolder="" count="0" memberValueDatatype="130" unbalanced="0"/>
    <cacheHierarchy uniqueName="[Tabela2].[DATA (Índice de Mês)]" caption="DATA (Índice de Mês)" attribute="1" defaultMemberUniqueName="[Tabela2].[DATA (Índice de Mês)].[All]" allUniqueName="[Tabela2].[DATA (Índice de Mês)].[All]" dimensionUniqueName="[Tabela2]" displayFolder="" count="0" memberValueDatatype="20" unbalanced="0" hidden="1"/>
    <cacheHierarchy uniqueName="[Measures].[% P]" caption="% P" measure="1" displayFolder="" measureGroup="META POSITIVAÇÃO" count="0"/>
    <cacheHierarchy uniqueName="[Measures].[% R]" caption="% R" measure="1" displayFolder="" measureGroup="VENDAS FATO" count="0"/>
    <cacheHierarchy uniqueName="[Measures].[CONTAGEM ITENS]" caption="CONTAGEM ITENS" measure="1" displayFolder="" measureGroup="VENDAS FATO" count="0"/>
    <cacheHierarchy uniqueName="[Measures].[POSITIVAÇÃO PAÇOQUITA]" caption="POSITIVAÇÃO PAÇOQUITA" measure="1" displayFolder="" measureGroup="VENDAS FATO" count="0"/>
    <cacheHierarchy uniqueName="[Measures].[% GERAL]" caption="% GERAL" measure="1" displayFolder="" measureGroup="METAS TOTAIS" count="0"/>
    <cacheHierarchy uniqueName="[Measures].[% R$]" caption="% R$" measure="1" displayFolder="" measureGroup="METAS TOTAIS" count="0"/>
    <cacheHierarchy uniqueName="[Measures].[CONTAGEM_PCQZERO_CLIENTE]" caption="CONTAGEM_PCQZERO_CLIENTE" measure="1" displayFolder="" measureGroup="Tabela2" count="0"/>
    <cacheHierarchy uniqueName="[Measures].[LANÇAMENTOS]" caption="LANÇAMENTOS" measure="1" displayFolder="" measureGroup="Tabela2" count="0"/>
    <cacheHierarchy uniqueName="[Measures].[BARRACAS]" caption="BARRACAS" measure="1" displayFolder="" measureGroup="CONTROLE MERCHAN" count="0"/>
    <cacheHierarchy uniqueName="[Measures].[P.EXTRAS]" caption="P.EXTRAS" measure="1" displayFolder="" measureGroup="CONTROLE MERCHAN" count="0"/>
    <cacheHierarchy uniqueName="[Measures].[__XL_Count VENDAS FATO]" caption="__XL_Count VENDAS FATO" measure="1" displayFolder="" measureGroup="VENDAS FATO" count="0" hidden="1"/>
    <cacheHierarchy uniqueName="[Measures].[__XL_Count META POSITIVAÇÃO]" caption="__XL_Count META POSITIVAÇÃO" measure="1" displayFolder="" measureGroup="META POSITIVAÇÃO" count="0" hidden="1"/>
    <cacheHierarchy uniqueName="[Measures].[__XL_Count META R]" caption="__XL_Count META R" measure="1" displayFolder="" measureGroup="META R" count="0" hidden="1"/>
    <cacheHierarchy uniqueName="[Measures].[__XL_Count VENDEDORES GERAIS]" caption="__XL_Count VENDEDORES GERAIS" measure="1" displayFolder="" measureGroup="VENDEDORES GERAIS" count="0" hidden="1"/>
    <cacheHierarchy uniqueName="[Measures].[__XL_Count ITENS ESPECIAIS]" caption="__XL_Count ITENS ESPECIAIS" measure="1" displayFolder="" measureGroup="ITENS ESPECIAIS" count="0" hidden="1"/>
    <cacheHierarchy uniqueName="[Measures].[__XL_Count MÊSES]" caption="__XL_Count MÊSES" measure="1" displayFolder="" measureGroup="MÊSES" count="0" hidden="1"/>
    <cacheHierarchy uniqueName="[Measures].[__XL_Count METAS TOTAIS]" caption="__XL_Count METAS TOTAIS" measure="1" displayFolder="" measureGroup="METAS TOTAIS" count="0" hidden="1"/>
    <cacheHierarchy uniqueName="[Measures].[__XL_Count Tabela2]" caption="__XL_Count Tabela2" measure="1" displayFolder="" measureGroup="Tabela2" count="0" hidden="1"/>
    <cacheHierarchy uniqueName="[Measures].[__XL_Count CONTROLE MERCHAN]" caption="__XL_Count CONTROLE MERCHAN" measure="1" displayFolder="" measureGroup="CONTROLE MERCHAN" count="0" hidden="1"/>
    <cacheHierarchy uniqueName="[Measures].[__Não há medidas definidas]" caption="__Não há medidas definidas" measure="1" displayFolder="" count="0" hidden="1"/>
    <cacheHierarchy uniqueName="[Measures].[Contagem de R$]" caption="Contagem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Soma de R$]" caption="Soma de R$" measure="1" displayFolder="" measureGroup="VENDAS FATO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META]" caption="Contagem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META]" caption="Soma de META" measure="1" displayFolder="" measureGroup="META R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ntagem de META 2]" caption="Contagem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META 2]" caption="Soma de META 2" measure="1" displayFolder="" measureGroup="META POSITIVAÇÃ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LIENTE]" caption="Som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istinta de CLIENTE]" caption="Contagem Distinta de CLIENTE" measure="1" displayFolder="" measureGroup="VENDAS FATO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POSITIVAÇÃO]" caption="Soma de POSITIVAÇÃO" measure="1" displayFolder="" measureGroup="METAS TOTAI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R$ 2]" caption="Soma de R$ 2" measure="1" displayFolder="" measureGroup="METAS TOTAI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ntagem de ITENS_GRUPO]" caption="Contagem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ntagem Distinta de ITENS_GRUPO]" caption="Contagem Distinta de ITENS_GRUPO" measure="1" displayFolder="" measureGroup="VENDAS FAT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oma de Código Cliente]" caption="Soma de Código Cliente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ntagem de Foto]" caption="Contagem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Foto]" caption="Soma de Fot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Lançamentos]" caption="Soma de Lançamentos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Linha Zero]" caption="Soma de Linha Zero" measure="1" displayFolder="" measureGroup="CONTROLE MERCHAN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7675980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BBF39-56FC-4B63-88CD-DD96917C90A3}" name="Tabela dinâmica1" cacheId="1" applyNumberFormats="0" applyBorderFormats="0" applyFontFormats="0" applyPatternFormats="0" applyAlignmentFormats="0" applyWidthHeightFormats="1" dataCaption="Valores" tag="e0f3582d-169c-4e36-bc88-9b584f490ef2" updatedVersion="8" minRefreshableVersion="3" subtotalHiddenItems="1" rowGrandTotals="0" itemPrintTitles="1" mergeItem="1" createdVersion="5" indent="0" compact="0" compactData="0" multipleFieldFilters="0" chartFormat="2">
  <location ref="E12:S15" firstHeaderRow="1" firstDataRow="3" firstDataCol="0"/>
  <pivotFields count="5"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2">
    <field x="0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META" fld="2" baseField="0" baseItem="0" numFmtId="165"/>
    <dataField name="R$" fld="3" baseField="0" baseItem="0" numFmtId="165"/>
    <dataField fld="4" subtotal="count" baseField="0" baseItem="0"/>
  </dataFields>
  <formats count="74">
    <format dxfId="1776">
      <pivotArea dataOnly="0" labelOnly="1" outline="0" fieldPosition="0">
        <references count="1">
          <reference field="0" count="1">
            <x v="0"/>
          </reference>
        </references>
      </pivotArea>
    </format>
    <format dxfId="1775">
      <pivotArea dataOnly="0" labelOnly="1" outline="0" fieldPosition="0">
        <references count="1">
          <reference field="0" count="1">
            <x v="3"/>
          </reference>
        </references>
      </pivotArea>
    </format>
    <format dxfId="1774">
      <pivotArea dataOnly="0" labelOnly="1" outline="0" fieldPosition="0">
        <references count="1">
          <reference field="0" count="1">
            <x v="2"/>
          </reference>
        </references>
      </pivotArea>
    </format>
    <format dxfId="1773">
      <pivotArea dataOnly="0" labelOnly="1" outline="0" fieldPosition="0">
        <references count="1">
          <reference field="0" count="1">
            <x v="1"/>
          </reference>
        </references>
      </pivotArea>
    </format>
    <format dxfId="1772">
      <pivotArea outline="0" fieldPosition="0">
        <references count="1">
          <reference field="0" count="3" selected="0">
            <x v="1"/>
            <x v="2"/>
            <x v="3"/>
          </reference>
        </references>
      </pivotArea>
    </format>
    <format dxfId="1771">
      <pivotArea type="origin" dataOnly="0" labelOnly="1" outline="0" fieldPosition="0"/>
    </format>
    <format dxfId="1770">
      <pivotArea field="0" type="button" dataOnly="0" labelOnly="1" outline="0" axis="axisCol" fieldPosition="0"/>
    </format>
    <format dxfId="1769">
      <pivotArea field="-2" type="button" dataOnly="0" labelOnly="1" outline="0" axis="axisCol" fieldPosition="1"/>
    </format>
    <format dxfId="1768">
      <pivotArea type="topRight" dataOnly="0" labelOnly="1" outline="0" fieldPosition="0"/>
    </format>
    <format dxfId="1767">
      <pivotArea dataOnly="0" labelOnly="1" outline="0" fieldPosition="0">
        <references count="1">
          <reference field="0" count="0"/>
        </references>
      </pivotArea>
    </format>
    <format dxfId="1766">
      <pivotArea type="origin" dataOnly="0" labelOnly="1" outline="0" fieldPosition="0"/>
    </format>
    <format dxfId="1765">
      <pivotArea field="0" type="button" dataOnly="0" labelOnly="1" outline="0" axis="axisCol" fieldPosition="0"/>
    </format>
    <format dxfId="1764">
      <pivotArea field="-2" type="button" dataOnly="0" labelOnly="1" outline="0" axis="axisCol" fieldPosition="1"/>
    </format>
    <format dxfId="1763">
      <pivotArea type="topRight" dataOnly="0" labelOnly="1" outline="0" fieldPosition="0"/>
    </format>
    <format dxfId="1762">
      <pivotArea dataOnly="0" labelOnly="1" outline="0" fieldPosition="0">
        <references count="1">
          <reference field="0" count="0"/>
        </references>
      </pivotArea>
    </format>
    <format dxfId="1761">
      <pivotArea type="origin" dataOnly="0" labelOnly="1" outline="0" fieldPosition="0"/>
    </format>
    <format dxfId="1760">
      <pivotArea field="0" type="button" dataOnly="0" labelOnly="1" outline="0" axis="axisCol" fieldPosition="0"/>
    </format>
    <format dxfId="1759">
      <pivotArea field="-2" type="button" dataOnly="0" labelOnly="1" outline="0" axis="axisCol" fieldPosition="1"/>
    </format>
    <format dxfId="1758">
      <pivotArea type="topRight" dataOnly="0" labelOnly="1" outline="0" fieldPosition="0"/>
    </format>
    <format dxfId="1757">
      <pivotArea dataOnly="0" labelOnly="1" outline="0" fieldPosition="0">
        <references count="1">
          <reference field="0" count="0"/>
        </references>
      </pivotArea>
    </format>
    <format dxfId="1756">
      <pivotArea type="all" dataOnly="0" outline="0" fieldPosition="0"/>
    </format>
    <format dxfId="1755">
      <pivotArea dataOnly="0" labelOnly="1" outline="0" fieldPosition="0">
        <references count="1">
          <reference field="0" count="1">
            <x v="3"/>
          </reference>
        </references>
      </pivotArea>
    </format>
    <format dxfId="1754">
      <pivotArea dataOnly="0" labelOnly="1" outline="0" fieldPosition="0">
        <references count="1">
          <reference field="0" count="1">
            <x v="2"/>
          </reference>
        </references>
      </pivotArea>
    </format>
    <format dxfId="1753">
      <pivotArea dataOnly="0" labelOnly="1" outline="0" fieldPosition="0">
        <references count="1">
          <reference field="0" count="1">
            <x v="1"/>
          </reference>
        </references>
      </pivotArea>
    </format>
    <format dxfId="1752">
      <pivotArea dataOnly="0" labelOnly="1" outline="0" fieldPosition="0">
        <references count="1">
          <reference field="0" count="1">
            <x v="3"/>
          </reference>
        </references>
      </pivotArea>
    </format>
    <format dxfId="1751">
      <pivotArea dataOnly="0" labelOnly="1" outline="0" fieldPosition="0">
        <references count="1">
          <reference field="0" count="1">
            <x v="2"/>
          </reference>
        </references>
      </pivotArea>
    </format>
    <format dxfId="1750">
      <pivotArea dataOnly="0" labelOnly="1" outline="0" fieldPosition="0">
        <references count="1">
          <reference field="0" count="1">
            <x v="1"/>
          </reference>
        </references>
      </pivotArea>
    </format>
    <format dxfId="1749">
      <pivotArea dataOnly="0" labelOnly="1" outline="0" fieldPosition="0">
        <references count="1">
          <reference field="0" count="1">
            <x v="0"/>
          </reference>
        </references>
      </pivotArea>
    </format>
    <format dxfId="1748">
      <pivotArea dataOnly="0" labelOnly="1" outline="0" fieldPosition="0">
        <references count="1">
          <reference field="0" count="1">
            <x v="0"/>
          </reference>
        </references>
      </pivotArea>
    </format>
    <format dxfId="1747">
      <pivotArea dataOnly="0" labelOnly="1" outline="0" fieldPosition="0">
        <references count="1">
          <reference field="0" count="0"/>
        </references>
      </pivotArea>
    </format>
    <format dxfId="1746">
      <pivotArea dataOnly="0" labelOnly="1" outline="0" fieldPosition="0">
        <references count="1">
          <reference field="0" count="0"/>
        </references>
      </pivotArea>
    </format>
    <format dxfId="1745">
      <pivotArea dataOnly="0" labelOnly="1" outline="0" fieldPosition="0">
        <references count="1">
          <reference field="0" count="0"/>
        </references>
      </pivotArea>
    </format>
    <format dxfId="1744">
      <pivotArea outline="0" fieldPosition="0">
        <references count="1">
          <reference field="4294967294" count="1">
            <x v="0"/>
          </reference>
        </references>
      </pivotArea>
    </format>
    <format dxfId="1743">
      <pivotArea outline="0" fieldPosition="0">
        <references count="1">
          <reference field="4294967294" count="1">
            <x v="1"/>
          </reference>
        </references>
      </pivotArea>
    </format>
    <format dxfId="1742">
      <pivotArea outline="0" collapsedLevelsAreSubtotals="1" fieldPosition="0"/>
    </format>
    <format dxfId="1741">
      <pivotArea outline="0" collapsedLevelsAreSubtotals="1" fieldPosition="0"/>
    </format>
    <format dxfId="1740">
      <pivotArea outline="0" collapsedLevelsAreSubtotals="1" fieldPosition="0"/>
    </format>
    <format dxfId="17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3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3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3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3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3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3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27">
      <pivotArea outline="0" collapsedLevelsAreSubtotals="1" fieldPosition="0"/>
    </format>
    <format dxfId="1726">
      <pivotArea outline="0" collapsedLevelsAreSubtotals="1" fieldPosition="0"/>
    </format>
    <format dxfId="1725">
      <pivotArea outline="0" collapsedLevelsAreSubtotals="1" fieldPosition="0"/>
    </format>
    <format dxfId="172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3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22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21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20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9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1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1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6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15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14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13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12">
      <pivotArea field="0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711">
      <pivotArea outline="0" collapsedLevelsAreSubtotals="1" fieldPosition="0"/>
    </format>
    <format dxfId="1710">
      <pivotArea dataOnly="0" labelOnly="1" outline="0" fieldPosition="0">
        <references count="1">
          <reference field="0" count="0"/>
        </references>
      </pivotArea>
    </format>
    <format dxfId="1709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0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707">
      <pivotArea field="0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0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0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0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0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</formats>
  <conditionalFormats count="5"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2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3"/>
            </reference>
          </references>
        </pivotArea>
      </pivotAreas>
    </conditionalFormat>
    <conditionalFormat priority="2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 caption="META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3BFC-EDAC-423B-9194-7AD691FA6C73}" name="Tabela dinâmica12" cacheId="0" applyNumberFormats="0" applyBorderFormats="0" applyFontFormats="0" applyPatternFormats="0" applyAlignmentFormats="0" applyWidthHeightFormats="1" dataCaption="Valores" tag="b349d50f-c387-4ff9-8836-3ae12a28cadd" updatedVersion="8" minRefreshableVersion="3" subtotalHiddenItems="1" rowGrandTotals="0" colGrandTotals="0" itemPrintTitles="1" mergeItem="1" createdVersion="5" indent="0" compact="0" compactData="0" multipleFieldFilters="0" chartFormat="9">
  <location ref="E6:P9" firstHeaderRow="1" firstDataRow="3" firstDataCol="0" rowPageCount="1" colPageCount="1"/>
  <pivotFields count="6"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Items count="1">
    <i/>
  </rowItems>
  <colFields count="2">
    <field x="0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2" hier="40" name="[VENDAS FATO].[ST].&amp;[F]" cap="F"/>
  </pageFields>
  <dataFields count="3">
    <dataField name="META" fld="3" baseField="0" baseItem="0"/>
    <dataField name="REALIZADO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% P" fld="5" subtotal="count" baseField="0" baseItem="0"/>
  </dataFields>
  <formats count="50">
    <format dxfId="1826">
      <pivotArea dataOnly="0" labelOnly="1" outline="0" fieldPosition="0">
        <references count="1">
          <reference field="0" count="1">
            <x v="0"/>
          </reference>
        </references>
      </pivotArea>
    </format>
    <format dxfId="1825">
      <pivotArea dataOnly="0" labelOnly="1" outline="0" fieldPosition="0">
        <references count="1">
          <reference field="0" count="1">
            <x v="3"/>
          </reference>
        </references>
      </pivotArea>
    </format>
    <format dxfId="1824">
      <pivotArea dataOnly="0" labelOnly="1" outline="0" fieldPosition="0">
        <references count="1">
          <reference field="0" count="1">
            <x v="2"/>
          </reference>
        </references>
      </pivotArea>
    </format>
    <format dxfId="1823">
      <pivotArea dataOnly="0" labelOnly="1" outline="0" fieldPosition="0">
        <references count="1">
          <reference field="0" count="1">
            <x v="1"/>
          </reference>
        </references>
      </pivotArea>
    </format>
    <format dxfId="1822">
      <pivotArea type="origin" dataOnly="0" labelOnly="1" outline="0" fieldPosition="0"/>
    </format>
    <format dxfId="1821">
      <pivotArea field="0" type="button" dataOnly="0" labelOnly="1" outline="0" axis="axisCol" fieldPosition="0"/>
    </format>
    <format dxfId="1820">
      <pivotArea field="-2" type="button" dataOnly="0" labelOnly="1" outline="0" axis="axisCol" fieldPosition="1"/>
    </format>
    <format dxfId="1819">
      <pivotArea type="topRight" dataOnly="0" labelOnly="1" outline="0" fieldPosition="0"/>
    </format>
    <format dxfId="1818">
      <pivotArea dataOnly="0" labelOnly="1" outline="0" fieldPosition="0">
        <references count="1">
          <reference field="0" count="0"/>
        </references>
      </pivotArea>
    </format>
    <format dxfId="1817">
      <pivotArea type="origin" dataOnly="0" labelOnly="1" outline="0" fieldPosition="0"/>
    </format>
    <format dxfId="1816">
      <pivotArea field="0" type="button" dataOnly="0" labelOnly="1" outline="0" axis="axisCol" fieldPosition="0"/>
    </format>
    <format dxfId="1815">
      <pivotArea field="-2" type="button" dataOnly="0" labelOnly="1" outline="0" axis="axisCol" fieldPosition="1"/>
    </format>
    <format dxfId="1814">
      <pivotArea type="topRight" dataOnly="0" labelOnly="1" outline="0" fieldPosition="0"/>
    </format>
    <format dxfId="1813">
      <pivotArea dataOnly="0" labelOnly="1" outline="0" fieldPosition="0">
        <references count="1">
          <reference field="0" count="0"/>
        </references>
      </pivotArea>
    </format>
    <format dxfId="1812">
      <pivotArea type="origin" dataOnly="0" labelOnly="1" outline="0" fieldPosition="0"/>
    </format>
    <format dxfId="1811">
      <pivotArea field="0" type="button" dataOnly="0" labelOnly="1" outline="0" axis="axisCol" fieldPosition="0"/>
    </format>
    <format dxfId="1810">
      <pivotArea field="-2" type="button" dataOnly="0" labelOnly="1" outline="0" axis="axisCol" fieldPosition="1"/>
    </format>
    <format dxfId="1809">
      <pivotArea type="topRight" dataOnly="0" labelOnly="1" outline="0" fieldPosition="0"/>
    </format>
    <format dxfId="1808">
      <pivotArea dataOnly="0" labelOnly="1" outline="0" fieldPosition="0">
        <references count="1">
          <reference field="0" count="0"/>
        </references>
      </pivotArea>
    </format>
    <format dxfId="1807">
      <pivotArea type="all" dataOnly="0" outline="0" fieldPosition="0"/>
    </format>
    <format dxfId="1806">
      <pivotArea dataOnly="0" labelOnly="1" outline="0" fieldPosition="0">
        <references count="1">
          <reference field="0" count="1">
            <x v="3"/>
          </reference>
        </references>
      </pivotArea>
    </format>
    <format dxfId="1805">
      <pivotArea dataOnly="0" labelOnly="1" outline="0" fieldPosition="0">
        <references count="1">
          <reference field="0" count="1">
            <x v="2"/>
          </reference>
        </references>
      </pivotArea>
    </format>
    <format dxfId="1804">
      <pivotArea dataOnly="0" labelOnly="1" outline="0" fieldPosition="0">
        <references count="1">
          <reference field="0" count="1">
            <x v="1"/>
          </reference>
        </references>
      </pivotArea>
    </format>
    <format dxfId="1803">
      <pivotArea dataOnly="0" labelOnly="1" outline="0" fieldPosition="0">
        <references count="1">
          <reference field="0" count="1">
            <x v="3"/>
          </reference>
        </references>
      </pivotArea>
    </format>
    <format dxfId="1802">
      <pivotArea dataOnly="0" labelOnly="1" outline="0" fieldPosition="0">
        <references count="1">
          <reference field="0" count="1">
            <x v="2"/>
          </reference>
        </references>
      </pivotArea>
    </format>
    <format dxfId="1801">
      <pivotArea dataOnly="0" labelOnly="1" outline="0" fieldPosition="0">
        <references count="1">
          <reference field="0" count="1">
            <x v="1"/>
          </reference>
        </references>
      </pivotArea>
    </format>
    <format dxfId="1800">
      <pivotArea dataOnly="0" labelOnly="1" outline="0" fieldPosition="0">
        <references count="1">
          <reference field="0" count="1">
            <x v="0"/>
          </reference>
        </references>
      </pivotArea>
    </format>
    <format dxfId="1799">
      <pivotArea dataOnly="0" labelOnly="1" outline="0" fieldPosition="0">
        <references count="1">
          <reference field="0" count="1">
            <x v="0"/>
          </reference>
        </references>
      </pivotArea>
    </format>
    <format dxfId="1798">
      <pivotArea dataOnly="0" labelOnly="1" outline="0" fieldPosition="0">
        <references count="1">
          <reference field="0" count="0"/>
        </references>
      </pivotArea>
    </format>
    <format dxfId="1797">
      <pivotArea dataOnly="0" labelOnly="1" outline="0" fieldPosition="0">
        <references count="1">
          <reference field="0" count="0"/>
        </references>
      </pivotArea>
    </format>
    <format dxfId="1796">
      <pivotArea dataOnly="0" labelOnly="1" outline="0" fieldPosition="0">
        <references count="1">
          <reference field="0" count="0"/>
        </references>
      </pivotArea>
    </format>
    <format dxfId="1795">
      <pivotArea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format>
    <format dxfId="1794">
      <pivotArea outline="0" fieldPosition="0">
        <references count="2">
          <reference field="4294967294" count="2" selected="0">
            <x v="0"/>
            <x v="1"/>
          </reference>
          <reference field="0" count="1" selected="0">
            <x v="0"/>
          </reference>
        </references>
      </pivotArea>
    </format>
    <format dxfId="17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8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8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8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8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1"/>
          </reference>
        </references>
      </pivotArea>
    </format>
    <format dxfId="17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2"/>
          </reference>
        </references>
      </pivotArea>
    </format>
    <format dxfId="17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3"/>
          </reference>
        </references>
      </pivotArea>
    </format>
    <format dxfId="1781">
      <pivotArea outline="0" fieldPosition="0">
        <references count="1">
          <reference field="0" count="3" selected="0">
            <x v="1"/>
            <x v="2"/>
            <x v="3"/>
          </reference>
        </references>
      </pivotArea>
    </format>
    <format dxfId="1780">
      <pivotArea outline="0" fieldPosition="0">
        <references count="2">
          <reference field="4294967294" count="3" selected="0">
            <x v="0"/>
            <x v="1"/>
            <x v="2"/>
          </reference>
          <reference field="0" count="1" selected="0">
            <x v="0"/>
          </reference>
        </references>
      </pivotArea>
    </format>
    <format dxfId="1779">
      <pivotArea dataOnly="0" labelOnly="1" outline="0" fieldPosition="0">
        <references count="1">
          <reference field="0" count="1">
            <x v="0"/>
          </reference>
        </references>
      </pivotArea>
    </format>
    <format dxfId="17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1" selected="0">
            <x v="0"/>
          </reference>
        </references>
      </pivotArea>
    </format>
    <format dxfId="1777">
      <pivotArea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</formats>
  <conditionalFormats count="4"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2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1" selected="0">
              <x v="3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REALIZADO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  <x15:activeTabTopLevelEntity name="[METAS TOTA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63B38-C6CD-4D95-9191-D37B01DAF466}" name="Tabela dinâmica5" cacheId="14" applyNumberFormats="0" applyBorderFormats="0" applyFontFormats="0" applyPatternFormats="0" applyAlignmentFormats="0" applyWidthHeightFormats="1" dataCaption="Valores" tag="278f1f16-67bd-47a2-bb5c-f2e4f646dce1" updatedVersion="8" minRefreshableVersion="3" subtotalHiddenItems="1" rowGrandTotals="0" colGrandTotals="0" itemPrintTitles="1" mergeItem="1" createdVersion="5" indent="0" showHeaders="0" compact="0" compactData="0" multipleFieldFilters="0">
  <location ref="AC86:AE93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2">
    <field x="1"/>
    <field x="0"/>
  </rowFields>
  <rowItems count="6">
    <i>
      <x/>
      <x/>
    </i>
    <i>
      <x v="1"/>
      <x v="1"/>
    </i>
    <i r="1">
      <x v="2"/>
    </i>
    <i>
      <x v="2"/>
      <x v="3"/>
    </i>
    <i r="1">
      <x v="4"/>
    </i>
    <i r="1">
      <x v="5"/>
    </i>
  </rowItems>
  <colFields count="1">
    <field x="5"/>
  </colFields>
  <colItems count="1">
    <i>
      <x/>
    </i>
  </colItems>
  <pageFields count="2">
    <pageField fld="2" hier="47" name="[VENDEDORES GERAIS].[GRUPO].&amp;[VAREJO PC]" cap="VAREJO PC"/>
    <pageField fld="6" hier="40" name="[VENDAS FATO].[ST].&amp;[F]" cap="F"/>
  </pageFields>
  <dataFields count="1">
    <dataField fld="8" subtotal="count" baseField="0" baseItem="0"/>
  </dataFields>
  <formats count="50">
    <format dxfId="719">
      <pivotArea type="origin" dataOnly="0" labelOnly="1" outline="0" fieldPosition="0"/>
    </format>
    <format dxfId="718">
      <pivotArea field="3" type="button" dataOnly="0" labelOnly="1" outline="0"/>
    </format>
    <format dxfId="717">
      <pivotArea field="-2" type="button" dataOnly="0" labelOnly="1" outline="0" axis="axisValues" fieldPosition="0"/>
    </format>
    <format dxfId="716">
      <pivotArea type="topRight" dataOnly="0" labelOnly="1" outline="0" fieldPosition="0"/>
    </format>
    <format dxfId="715">
      <pivotArea field="1" type="button" dataOnly="0" labelOnly="1" outline="0" axis="axisRow" fieldPosition="0"/>
    </format>
    <format dxfId="714">
      <pivotArea field="0" type="button" dataOnly="0" labelOnly="1" outline="0" axis="axisRow" fieldPosition="1"/>
    </format>
    <format dxfId="713">
      <pivotArea type="origin" dataOnly="0" labelOnly="1" outline="0" fieldPosition="0"/>
    </format>
    <format dxfId="712">
      <pivotArea field="3" type="button" dataOnly="0" labelOnly="1" outline="0"/>
    </format>
    <format dxfId="711">
      <pivotArea field="-2" type="button" dataOnly="0" labelOnly="1" outline="0" axis="axisValues" fieldPosition="0"/>
    </format>
    <format dxfId="710">
      <pivotArea type="topRight" dataOnly="0" labelOnly="1" outline="0" fieldPosition="0"/>
    </format>
    <format dxfId="709">
      <pivotArea field="1" type="button" dataOnly="0" labelOnly="1" outline="0" axis="axisRow" fieldPosition="0"/>
    </format>
    <format dxfId="708">
      <pivotArea field="0" type="button" dataOnly="0" labelOnly="1" outline="0" axis="axisRow" fieldPosition="1"/>
    </format>
    <format dxfId="707">
      <pivotArea type="origin" dataOnly="0" labelOnly="1" outline="0" fieldPosition="0"/>
    </format>
    <format dxfId="706">
      <pivotArea field="3" type="button" dataOnly="0" labelOnly="1" outline="0"/>
    </format>
    <format dxfId="705">
      <pivotArea field="-2" type="button" dataOnly="0" labelOnly="1" outline="0" axis="axisValues" fieldPosition="0"/>
    </format>
    <format dxfId="704">
      <pivotArea type="topRight" dataOnly="0" labelOnly="1" outline="0" fieldPosition="0"/>
    </format>
    <format dxfId="703">
      <pivotArea field="1" type="button" dataOnly="0" labelOnly="1" outline="0" axis="axisRow" fieldPosition="0"/>
    </format>
    <format dxfId="702">
      <pivotArea field="0" type="button" dataOnly="0" labelOnly="1" outline="0" axis="axisRow" fieldPosition="1"/>
    </format>
    <format dxfId="701">
      <pivotArea type="all" dataOnly="0" outline="0" fieldPosition="0"/>
    </format>
    <format dxfId="700">
      <pivotArea dataOnly="0" labelOnly="1" outline="0" fieldPosition="0">
        <references count="1">
          <reference field="1" count="0"/>
        </references>
      </pivotArea>
    </format>
    <format dxfId="699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698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697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696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695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694">
      <pivotArea dataOnly="0" labelOnly="1" outline="0" fieldPosition="0">
        <references count="1">
          <reference field="1" count="0"/>
        </references>
      </pivotArea>
    </format>
    <format dxfId="693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692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691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690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689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688">
      <pivotArea dataOnly="0" labelOnly="1" outline="0" fieldPosition="0">
        <references count="1">
          <reference field="5" count="0"/>
        </references>
      </pivotArea>
    </format>
    <format dxfId="687">
      <pivotArea dataOnly="0" labelOnly="1" outline="0" fieldPosition="0">
        <references count="1">
          <reference field="5" count="0"/>
        </references>
      </pivotArea>
    </format>
    <format dxfId="686">
      <pivotArea outline="0" collapsedLevelsAreSubtotals="1" fieldPosition="0"/>
    </format>
    <format dxfId="685">
      <pivotArea outline="0" collapsedLevelsAreSubtotals="1" fieldPosition="0"/>
    </format>
    <format dxfId="684">
      <pivotArea type="topRight" dataOnly="0" labelOnly="1" outline="0" fieldPosition="0"/>
    </format>
    <format dxfId="683">
      <pivotArea dataOnly="0" labelOnly="1" outline="0" fieldPosition="0">
        <references count="1">
          <reference field="5" count="0"/>
        </references>
      </pivotArea>
    </format>
    <format dxfId="682">
      <pivotArea dataOnly="0" labelOnly="1" outline="0" fieldPosition="0">
        <references count="1">
          <reference field="5" count="0"/>
        </references>
      </pivotArea>
    </format>
    <format dxfId="681">
      <pivotArea dataOnly="0" labelOnly="1" outline="0" fieldPosition="0">
        <references count="1">
          <reference field="5" count="0"/>
        </references>
      </pivotArea>
    </format>
    <format dxfId="680">
      <pivotArea outline="0" collapsedLevelsAreSubtotals="1" fieldPosition="0"/>
    </format>
    <format dxfId="679">
      <pivotArea dataOnly="0" labelOnly="1" outline="0" fieldPosition="0">
        <references count="1">
          <reference field="5" count="0"/>
        </references>
      </pivotArea>
    </format>
    <format dxfId="678">
      <pivotArea outline="0" collapsedLevelsAreSubtotals="1" fieldPosition="0"/>
    </format>
    <format dxfId="677">
      <pivotArea type="topRight" dataOnly="0" labelOnly="1" outline="0" fieldPosition="0"/>
    </format>
    <format dxfId="676">
      <pivotArea type="topRight" dataOnly="0" labelOnly="1" outline="0" fieldPosition="0"/>
    </format>
    <format dxfId="675">
      <pivotArea type="topRight" dataOnly="0" labelOnly="1" outline="0" fieldPosition="0"/>
    </format>
    <format dxfId="674">
      <pivotArea outline="0" collapsedLevelsAreSubtotals="1" fieldPosition="0"/>
    </format>
    <format dxfId="673">
      <pivotArea dataOnly="0" labelOnly="1" outline="0" fieldPosition="0">
        <references count="1">
          <reference field="5" count="0"/>
        </references>
      </pivotArea>
    </format>
    <format dxfId="672">
      <pivotArea dataOnly="0" labelOnly="1" outline="0" fieldPosition="0">
        <references count="1">
          <reference field="5" count="0"/>
        </references>
      </pivotArea>
    </format>
    <format dxfId="671">
      <pivotArea dataOnly="0" labelOnly="1" outline="0" fieldPosition="0">
        <references count="1">
          <reference field="5" count="0"/>
        </references>
      </pivotArea>
    </format>
    <format dxfId="670">
      <pivotArea dataOnly="0" labelOnly="1" outline="0" fieldPosition="0">
        <references count="1">
          <reference field="5" count="0"/>
        </references>
      </pivotArea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6"/>
    <rowHierarchyUsage hierarchyUsage="44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5AA54-DB73-4DB6-8067-152B4F9838CE}" name="Tabela dinâmica6" cacheId="5" applyNumberFormats="0" applyBorderFormats="0" applyFontFormats="0" applyPatternFormats="0" applyAlignmentFormats="0" applyWidthHeightFormats="1" dataCaption="Valores" tag="d2822ca1-1eba-4774-8ea9-2d5031434b49" updatedVersion="8" minRefreshableVersion="3" subtotalHiddenItems="1" rowGrandTotals="0" colGrandTotals="0" itemPrintTitles="1" mergeItem="1" createdVersion="5" indent="0" compact="0" compactData="0" multipleFieldFilters="0">
  <location ref="R85:V93" firstHeaderRow="1" firstDataRow="3" firstDataCol="2" rowPageCount="1" colPageCount="1"/>
  <pivotFields count="8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0"/>
  </rowFields>
  <rowItems count="6">
    <i>
      <x/>
      <x/>
    </i>
    <i>
      <x v="1"/>
      <x v="1"/>
    </i>
    <i r="1">
      <x v="2"/>
    </i>
    <i>
      <x v="2"/>
      <x v="3"/>
    </i>
    <i r="1">
      <x v="4"/>
    </i>
    <i r="1">
      <x v="5"/>
    </i>
  </rowItems>
  <colFields count="2">
    <field x="4"/>
    <field x="-2"/>
  </colFields>
  <colItems count="3">
    <i>
      <x/>
      <x/>
    </i>
    <i r="1" i="1">
      <x v="1"/>
    </i>
    <i r="1" i="2">
      <x v="2"/>
    </i>
  </colItems>
  <pageFields count="1">
    <pageField fld="2" hier="47" name="[VENDEDORES GERAIS].[GRUPO].&amp;[VAREJO PC]" cap="VAREJO PC"/>
  </pageFields>
  <dataFields count="3">
    <dataField name="META R$" fld="5" baseField="0" baseItem="0" numFmtId="165"/>
    <dataField name="R$" fld="6" baseField="0" baseItem="0" numFmtId="165"/>
    <dataField fld="7" subtotal="count" baseField="0" baseItem="0"/>
  </dataFields>
  <formats count="67">
    <format dxfId="786">
      <pivotArea type="origin" dataOnly="0" labelOnly="1" outline="0" fieldPosition="0"/>
    </format>
    <format dxfId="785">
      <pivotArea field="3" type="button" dataOnly="0" labelOnly="1" outline="0"/>
    </format>
    <format dxfId="784">
      <pivotArea field="-2" type="button" dataOnly="0" labelOnly="1" outline="0" axis="axisCol" fieldPosition="1"/>
    </format>
    <format dxfId="783">
      <pivotArea type="topRight" dataOnly="0" labelOnly="1" outline="0" fieldPosition="0"/>
    </format>
    <format dxfId="782">
      <pivotArea field="1" type="button" dataOnly="0" labelOnly="1" outline="0" axis="axisRow" fieldPosition="0"/>
    </format>
    <format dxfId="781">
      <pivotArea field="0" type="button" dataOnly="0" labelOnly="1" outline="0" axis="axisRow" fieldPosition="1"/>
    </format>
    <format dxfId="780">
      <pivotArea type="origin" dataOnly="0" labelOnly="1" outline="0" fieldPosition="0"/>
    </format>
    <format dxfId="779">
      <pivotArea field="3" type="button" dataOnly="0" labelOnly="1" outline="0"/>
    </format>
    <format dxfId="778">
      <pivotArea field="-2" type="button" dataOnly="0" labelOnly="1" outline="0" axis="axisCol" fieldPosition="1"/>
    </format>
    <format dxfId="777">
      <pivotArea type="topRight" dataOnly="0" labelOnly="1" outline="0" fieldPosition="0"/>
    </format>
    <format dxfId="776">
      <pivotArea field="1" type="button" dataOnly="0" labelOnly="1" outline="0" axis="axisRow" fieldPosition="0"/>
    </format>
    <format dxfId="775">
      <pivotArea field="0" type="button" dataOnly="0" labelOnly="1" outline="0" axis="axisRow" fieldPosition="1"/>
    </format>
    <format dxfId="774">
      <pivotArea type="origin" dataOnly="0" labelOnly="1" outline="0" fieldPosition="0"/>
    </format>
    <format dxfId="773">
      <pivotArea field="3" type="button" dataOnly="0" labelOnly="1" outline="0"/>
    </format>
    <format dxfId="772">
      <pivotArea field="-2" type="button" dataOnly="0" labelOnly="1" outline="0" axis="axisCol" fieldPosition="1"/>
    </format>
    <format dxfId="771">
      <pivotArea type="topRight" dataOnly="0" labelOnly="1" outline="0" fieldPosition="0"/>
    </format>
    <format dxfId="770">
      <pivotArea field="1" type="button" dataOnly="0" labelOnly="1" outline="0" axis="axisRow" fieldPosition="0"/>
    </format>
    <format dxfId="769">
      <pivotArea field="0" type="button" dataOnly="0" labelOnly="1" outline="0" axis="axisRow" fieldPosition="1"/>
    </format>
    <format dxfId="768">
      <pivotArea type="all" dataOnly="0" outline="0" fieldPosition="0"/>
    </format>
    <format dxfId="767">
      <pivotArea dataOnly="0" labelOnly="1" outline="0" fieldPosition="0">
        <references count="1">
          <reference field="1" count="0"/>
        </references>
      </pivotArea>
    </format>
    <format dxfId="766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765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764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763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762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761">
      <pivotArea dataOnly="0" labelOnly="1" outline="0" fieldPosition="0">
        <references count="1">
          <reference field="1" count="0"/>
        </references>
      </pivotArea>
    </format>
    <format dxfId="760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759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758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757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756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755">
      <pivotArea outline="0" fieldPosition="0">
        <references count="1">
          <reference field="4294967294" count="1">
            <x v="0"/>
          </reference>
        </references>
      </pivotArea>
    </format>
    <format dxfId="754">
      <pivotArea outline="0" fieldPosition="0">
        <references count="1">
          <reference field="4294967294" count="1">
            <x v="1"/>
          </reference>
        </references>
      </pivotArea>
    </format>
    <format dxfId="753">
      <pivotArea dataOnly="0" labelOnly="1" outline="0" fieldPosition="0">
        <references count="1">
          <reference field="4" count="0"/>
        </references>
      </pivotArea>
    </format>
    <format dxfId="752">
      <pivotArea outline="0" fieldPosition="0">
        <references count="2">
          <reference field="4294967294" count="1" selected="0">
            <x v="2"/>
          </reference>
          <reference field="4" count="0" selected="0"/>
        </references>
      </pivotArea>
    </format>
    <format dxfId="751">
      <pivotArea dataOnly="0" labelOnly="1" outline="0" fieldPosition="0">
        <references count="1">
          <reference field="4" count="0"/>
        </references>
      </pivotArea>
    </format>
    <format dxfId="750">
      <pivotArea dataOnly="0" labelOnly="1" outline="0" fieldPosition="0">
        <references count="1">
          <reference field="4" count="0"/>
        </references>
      </pivotArea>
    </format>
    <format dxfId="749">
      <pivotArea dataOnly="0" labelOnly="1" outline="0" fieldPosition="0">
        <references count="1">
          <reference field="4" count="0"/>
        </references>
      </pivotArea>
    </format>
    <format dxfId="748">
      <pivotArea dataOnly="0" labelOnly="1" outline="0" fieldPosition="0">
        <references count="1">
          <reference field="4" count="0"/>
        </references>
      </pivotArea>
    </format>
    <format dxfId="747">
      <pivotArea dataOnly="0" labelOnly="1" outline="0" fieldPosition="0">
        <references count="1">
          <reference field="4" count="0"/>
        </references>
      </pivotArea>
    </format>
    <format dxfId="746">
      <pivotArea dataOnly="0" labelOnly="1" outline="0" fieldPosition="0">
        <references count="1">
          <reference field="4" count="0"/>
        </references>
      </pivotArea>
    </format>
    <format dxfId="7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7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743">
      <pivotArea field="1" type="button" dataOnly="0" labelOnly="1" outline="0" axis="axisRow" fieldPosition="0"/>
    </format>
    <format dxfId="742">
      <pivotArea field="0" type="button" dataOnly="0" labelOnly="1" outline="0" axis="axisRow" fieldPosition="1"/>
    </format>
    <format dxfId="74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740">
      <pivotArea field="1" type="button" dataOnly="0" labelOnly="1" outline="0" axis="axisRow" fieldPosition="0"/>
    </format>
    <format dxfId="739">
      <pivotArea field="0" type="button" dataOnly="0" labelOnly="1" outline="0" axis="axisRow" fieldPosition="1"/>
    </format>
    <format dxfId="7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737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73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735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734">
      <pivotArea field="4" type="button" dataOnly="0" labelOnly="1" outline="0" axis="axisCol" fieldPosition="0"/>
    </format>
    <format dxfId="733">
      <pivotArea field="-2" type="button" dataOnly="0" labelOnly="1" outline="0" axis="axisCol" fieldPosition="1"/>
    </format>
    <format dxfId="732">
      <pivotArea dataOnly="0" labelOnly="1" outline="0" fieldPosition="0">
        <references count="1">
          <reference field="4" count="0"/>
        </references>
      </pivotArea>
    </format>
    <format dxfId="731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730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729">
      <pivotArea field="4" type="button" dataOnly="0" labelOnly="1" outline="0" axis="axisCol" fieldPosition="0"/>
    </format>
    <format dxfId="728">
      <pivotArea field="-2" type="button" dataOnly="0" labelOnly="1" outline="0" axis="axisCol" fieldPosition="1"/>
    </format>
    <format dxfId="727">
      <pivotArea dataOnly="0" labelOnly="1" outline="0" fieldPosition="0">
        <references count="1">
          <reference field="4" count="0"/>
        </references>
      </pivotArea>
    </format>
    <format dxfId="726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725">
      <pivotArea dataOnly="0" labelOnly="1" outline="0" fieldPosition="0">
        <references count="1">
          <reference field="4" count="0"/>
        </references>
      </pivotArea>
    </format>
    <format dxfId="724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723">
      <pivotArea dataOnly="0" labelOnly="1" outline="0" fieldPosition="0">
        <references count="2">
          <reference field="4294967294" count="2">
            <x v="1"/>
            <x v="2"/>
          </reference>
          <reference field="4" count="0" selected="0"/>
        </references>
      </pivotArea>
    </format>
    <format dxfId="722">
      <pivotArea field="1" type="button" dataOnly="0" labelOnly="1" outline="0" axis="axisRow" fieldPosition="0"/>
    </format>
    <format dxfId="721">
      <pivotArea field="0" type="button" dataOnly="0" labelOnly="1" outline="0" axis="axisRow" fieldPosition="1"/>
    </format>
    <format dxfId="7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</formats>
  <conditionalFormats count="1"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6"/>
    <rowHierarchyUsage hierarchyUsage="44"/>
  </rowHierarchiesUsage>
  <colHierarchiesUsage count="2">
    <colHierarchyUsage hierarchyUsage="2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76617-12D5-443F-B2A1-C0F691573624}" name="Tabela dinâmica2" cacheId="7" applyNumberFormats="0" applyBorderFormats="0" applyFontFormats="0" applyPatternFormats="0" applyAlignmentFormats="0" applyWidthHeightFormats="1" dataCaption="Valores" tag="93eaa470-d13d-43c0-98d9-94e914873745" updatedVersion="8" minRefreshableVersion="3" subtotalHiddenItems="1" rowGrandTotals="0" colGrandTotals="0" itemPrintTitles="1" mergeItem="1" createdVersion="5" indent="0" compact="0" compactData="0" multipleFieldFilters="0">
  <location ref="R22:V78" firstHeaderRow="1" firstDataRow="3" firstDataCol="2" rowPageCount="1" colPageCount="1"/>
  <pivotFields count="8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1"/>
    <field x="0"/>
  </rowFields>
  <row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"/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</rowItems>
  <colFields count="2">
    <field x="4"/>
    <field x="-2"/>
  </colFields>
  <colItems count="3">
    <i>
      <x/>
      <x/>
    </i>
    <i r="1" i="1">
      <x v="1"/>
    </i>
    <i r="1" i="2">
      <x v="2"/>
    </i>
  </colItems>
  <pageFields count="1">
    <pageField fld="2" hier="47" name="[VENDEDORES GERAIS].[GRUPO].&amp;[VAREJO M]" cap="VAREJO M"/>
  </pageFields>
  <dataFields count="3">
    <dataField name="META R$" fld="5" baseField="0" baseItem="0" numFmtId="165"/>
    <dataField name="R$" fld="6" baseField="0" baseItem="0" numFmtId="165"/>
    <dataField name="% $" fld="7" subtotal="count" baseField="0" baseItem="0"/>
  </dataFields>
  <formats count="69">
    <format dxfId="855">
      <pivotArea type="origin" dataOnly="0" labelOnly="1" outline="0" fieldPosition="0"/>
    </format>
    <format dxfId="854">
      <pivotArea field="3" type="button" dataOnly="0" labelOnly="1" outline="0"/>
    </format>
    <format dxfId="853">
      <pivotArea field="-2" type="button" dataOnly="0" labelOnly="1" outline="0" axis="axisCol" fieldPosition="1"/>
    </format>
    <format dxfId="852">
      <pivotArea type="topRight" dataOnly="0" labelOnly="1" outline="0" fieldPosition="0"/>
    </format>
    <format dxfId="851">
      <pivotArea field="1" type="button" dataOnly="0" labelOnly="1" outline="0" axis="axisRow" fieldPosition="0"/>
    </format>
    <format dxfId="850">
      <pivotArea field="0" type="button" dataOnly="0" labelOnly="1" outline="0" axis="axisRow" fieldPosition="1"/>
    </format>
    <format dxfId="849">
      <pivotArea type="origin" dataOnly="0" labelOnly="1" outline="0" fieldPosition="0"/>
    </format>
    <format dxfId="848">
      <pivotArea field="3" type="button" dataOnly="0" labelOnly="1" outline="0"/>
    </format>
    <format dxfId="847">
      <pivotArea field="-2" type="button" dataOnly="0" labelOnly="1" outline="0" axis="axisCol" fieldPosition="1"/>
    </format>
    <format dxfId="846">
      <pivotArea type="topRight" dataOnly="0" labelOnly="1" outline="0" fieldPosition="0"/>
    </format>
    <format dxfId="845">
      <pivotArea field="1" type="button" dataOnly="0" labelOnly="1" outline="0" axis="axisRow" fieldPosition="0"/>
    </format>
    <format dxfId="844">
      <pivotArea field="0" type="button" dataOnly="0" labelOnly="1" outline="0" axis="axisRow" fieldPosition="1"/>
    </format>
    <format dxfId="843">
      <pivotArea type="origin" dataOnly="0" labelOnly="1" outline="0" fieldPosition="0"/>
    </format>
    <format dxfId="842">
      <pivotArea field="3" type="button" dataOnly="0" labelOnly="1" outline="0"/>
    </format>
    <format dxfId="841">
      <pivotArea field="-2" type="button" dataOnly="0" labelOnly="1" outline="0" axis="axisCol" fieldPosition="1"/>
    </format>
    <format dxfId="840">
      <pivotArea type="topRight" dataOnly="0" labelOnly="1" outline="0" fieldPosition="0"/>
    </format>
    <format dxfId="839">
      <pivotArea field="1" type="button" dataOnly="0" labelOnly="1" outline="0" axis="axisRow" fieldPosition="0"/>
    </format>
    <format dxfId="838">
      <pivotArea field="0" type="button" dataOnly="0" labelOnly="1" outline="0" axis="axisRow" fieldPosition="1"/>
    </format>
    <format dxfId="837">
      <pivotArea type="all" dataOnly="0" outline="0" fieldPosition="0"/>
    </format>
    <format dxfId="836">
      <pivotArea dataOnly="0" labelOnly="1" outline="0" fieldPosition="0">
        <references count="1">
          <reference field="1" count="0"/>
        </references>
      </pivotArea>
    </format>
    <format dxfId="835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834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833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832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831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830">
      <pivotArea dataOnly="0" labelOnly="1" outline="0" fieldPosition="0">
        <references count="1">
          <reference field="1" count="0"/>
        </references>
      </pivotArea>
    </format>
    <format dxfId="829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828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827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826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825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824">
      <pivotArea outline="0" fieldPosition="0">
        <references count="1">
          <reference field="4294967294" count="1">
            <x v="0"/>
          </reference>
        </references>
      </pivotArea>
    </format>
    <format dxfId="823">
      <pivotArea outline="0" fieldPosition="0">
        <references count="1">
          <reference field="4294967294" count="1">
            <x v="1"/>
          </reference>
        </references>
      </pivotArea>
    </format>
    <format dxfId="822">
      <pivotArea dataOnly="0" labelOnly="1" outline="0" fieldPosition="0">
        <references count="1">
          <reference field="4" count="0"/>
        </references>
      </pivotArea>
    </format>
    <format dxfId="821">
      <pivotArea outline="0" fieldPosition="0">
        <references count="2">
          <reference field="4294967294" count="1" selected="0">
            <x v="2"/>
          </reference>
          <reference field="4" count="0" selected="0"/>
        </references>
      </pivotArea>
    </format>
    <format dxfId="820">
      <pivotArea dataOnly="0" labelOnly="1" outline="0" fieldPosition="0">
        <references count="1">
          <reference field="4" count="0"/>
        </references>
      </pivotArea>
    </format>
    <format dxfId="819">
      <pivotArea dataOnly="0" labelOnly="1" outline="0" fieldPosition="0">
        <references count="1">
          <reference field="4" count="0"/>
        </references>
      </pivotArea>
    </format>
    <format dxfId="818">
      <pivotArea dataOnly="0" labelOnly="1" outline="0" fieldPosition="0">
        <references count="1">
          <reference field="4" count="0"/>
        </references>
      </pivotArea>
    </format>
    <format dxfId="817">
      <pivotArea dataOnly="0" labelOnly="1" outline="0" fieldPosition="0">
        <references count="1">
          <reference field="4" count="0"/>
        </references>
      </pivotArea>
    </format>
    <format dxfId="816">
      <pivotArea dataOnly="0" labelOnly="1" outline="0" fieldPosition="0">
        <references count="1">
          <reference field="4" count="0"/>
        </references>
      </pivotArea>
    </format>
    <format dxfId="815">
      <pivotArea dataOnly="0" labelOnly="1" outline="0" fieldPosition="0">
        <references count="1">
          <reference field="4" count="0"/>
        </references>
      </pivotArea>
    </format>
    <format dxfId="81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81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812">
      <pivotArea field="1" type="button" dataOnly="0" labelOnly="1" outline="0" axis="axisRow" fieldPosition="0"/>
    </format>
    <format dxfId="811">
      <pivotArea field="0" type="button" dataOnly="0" labelOnly="1" outline="0" axis="axisRow" fieldPosition="1"/>
    </format>
    <format dxfId="8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809">
      <pivotArea field="1" type="button" dataOnly="0" labelOnly="1" outline="0" axis="axisRow" fieldPosition="0"/>
    </format>
    <format dxfId="808">
      <pivotArea field="0" type="button" dataOnly="0" labelOnly="1" outline="0" axis="axisRow" fieldPosition="1"/>
    </format>
    <format dxfId="80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806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80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804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803">
      <pivotArea field="4" type="button" dataOnly="0" labelOnly="1" outline="0" axis="axisCol" fieldPosition="0"/>
    </format>
    <format dxfId="802">
      <pivotArea field="-2" type="button" dataOnly="0" labelOnly="1" outline="0" axis="axisCol" fieldPosition="1"/>
    </format>
    <format dxfId="801">
      <pivotArea dataOnly="0" labelOnly="1" outline="0" fieldPosition="0">
        <references count="1">
          <reference field="4" count="0"/>
        </references>
      </pivotArea>
    </format>
    <format dxfId="800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799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798">
      <pivotArea field="4" type="button" dataOnly="0" labelOnly="1" outline="0" axis="axisCol" fieldPosition="0"/>
    </format>
    <format dxfId="797">
      <pivotArea field="-2" type="button" dataOnly="0" labelOnly="1" outline="0" axis="axisCol" fieldPosition="1"/>
    </format>
    <format dxfId="796">
      <pivotArea dataOnly="0" labelOnly="1" outline="0" fieldPosition="0">
        <references count="1">
          <reference field="4" count="0"/>
        </references>
      </pivotArea>
    </format>
    <format dxfId="795">
      <pivotArea dataOnly="0" labelOnly="1" outline="0" fieldPosition="0">
        <references count="2">
          <reference field="4294967294" count="2">
            <x v="0"/>
            <x v="1"/>
          </reference>
          <reference field="4" count="0" selected="0"/>
        </references>
      </pivotArea>
    </format>
    <format dxfId="794">
      <pivotArea dataOnly="0" labelOnly="1" outline="0" fieldPosition="0">
        <references count="1">
          <reference field="4" count="0"/>
        </references>
      </pivotArea>
    </format>
    <format dxfId="793">
      <pivotArea outline="0" fieldPosition="0">
        <references count="2">
          <reference field="4294967294" count="2" selected="0">
            <x v="0"/>
            <x v="1"/>
          </reference>
          <reference field="4" count="0" selected="0"/>
        </references>
      </pivotArea>
    </format>
    <format dxfId="792">
      <pivotArea dataOnly="0" labelOnly="1" outline="0" fieldPosition="0">
        <references count="2">
          <reference field="4294967294" count="2">
            <x v="1"/>
            <x v="2"/>
          </reference>
          <reference field="4" count="0" selected="0"/>
        </references>
      </pivotArea>
    </format>
    <format dxfId="791">
      <pivotArea dataOnly="0" labelOnly="1" outline="0" fieldPosition="0">
        <references count="2">
          <reference field="4294967294" count="1">
            <x v="0"/>
          </reference>
          <reference field="4" count="0" selected="0"/>
        </references>
      </pivotArea>
    </format>
    <format dxfId="7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  <format dxfId="789">
      <pivotArea field="1" type="button" dataOnly="0" labelOnly="1" outline="0" axis="axisRow" fieldPosition="0"/>
    </format>
    <format dxfId="788">
      <pivotArea field="0" type="button" dataOnly="0" labelOnly="1" outline="0" axis="axisRow" fieldPosition="1"/>
    </format>
    <format dxfId="7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0" selected="0"/>
        </references>
      </pivotArea>
    </format>
  </formats>
  <conditionalFormats count="1">
    <conditionalFormat priority="31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 caption="% $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6"/>
    <rowHierarchyUsage hierarchyUsage="44"/>
  </rowHierarchiesUsage>
  <colHierarchiesUsage count="2">
    <colHierarchyUsage hierarchyUsage="2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A8DBC-0329-43C3-A229-D329F98FDBC6}" name="Tabela dinâmica4" cacheId="13" applyNumberFormats="0" applyBorderFormats="0" applyFontFormats="0" applyPatternFormats="0" applyAlignmentFormats="0" applyWidthHeightFormats="1" dataCaption="Valores" tag="dace80c0-2e35-45b0-9896-cf05d8739523" updatedVersion="8" minRefreshableVersion="3" showDrill="0" subtotalHiddenItems="1" rowGrandTotals="0" colGrandTotals="0" itemPrintTitles="1" mergeItem="1" createdVersion="5" indent="0" showHeaders="0" compact="0" compactData="0" multipleFieldFilters="0">
  <location ref="X23:AA78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2">
    <field x="1"/>
    <field x="0"/>
  </rowFields>
  <row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"/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</rowItems>
  <colFields count="1">
    <field x="5"/>
  </colFields>
  <colItems count="2">
    <i>
      <x/>
    </i>
    <i>
      <x v="1"/>
    </i>
  </colItems>
  <pageFields count="2">
    <pageField fld="2" hier="47" name="[VENDEDORES GERAIS].[GRUPO].&amp;[VAREJO M]" cap="VAREJO M"/>
    <pageField fld="7" hier="40" name="[VENDAS FATO].[ST].&amp;[F]" cap="F"/>
  </pageFields>
  <dataFields count="1">
    <dataField fld="6" subtotal="count" baseField="0" baseItem="0"/>
  </dataFields>
  <formats count="57">
    <format dxfId="912">
      <pivotArea type="origin" dataOnly="0" labelOnly="1" outline="0" fieldPosition="0"/>
    </format>
    <format dxfId="911">
      <pivotArea field="3" type="button" dataOnly="0" labelOnly="1" outline="0"/>
    </format>
    <format dxfId="910">
      <pivotArea field="-2" type="button" dataOnly="0" labelOnly="1" outline="0" axis="axisValues" fieldPosition="0"/>
    </format>
    <format dxfId="909">
      <pivotArea type="topRight" dataOnly="0" labelOnly="1" outline="0" fieldPosition="0"/>
    </format>
    <format dxfId="908">
      <pivotArea field="1" type="button" dataOnly="0" labelOnly="1" outline="0" axis="axisRow" fieldPosition="0"/>
    </format>
    <format dxfId="907">
      <pivotArea field="0" type="button" dataOnly="0" labelOnly="1" outline="0" axis="axisRow" fieldPosition="1"/>
    </format>
    <format dxfId="906">
      <pivotArea type="origin" dataOnly="0" labelOnly="1" outline="0" fieldPosition="0"/>
    </format>
    <format dxfId="905">
      <pivotArea field="3" type="button" dataOnly="0" labelOnly="1" outline="0"/>
    </format>
    <format dxfId="904">
      <pivotArea field="-2" type="button" dataOnly="0" labelOnly="1" outline="0" axis="axisValues" fieldPosition="0"/>
    </format>
    <format dxfId="903">
      <pivotArea type="topRight" dataOnly="0" labelOnly="1" outline="0" fieldPosition="0"/>
    </format>
    <format dxfId="902">
      <pivotArea field="1" type="button" dataOnly="0" labelOnly="1" outline="0" axis="axisRow" fieldPosition="0"/>
    </format>
    <format dxfId="901">
      <pivotArea field="0" type="button" dataOnly="0" labelOnly="1" outline="0" axis="axisRow" fieldPosition="1"/>
    </format>
    <format dxfId="900">
      <pivotArea type="origin" dataOnly="0" labelOnly="1" outline="0" fieldPosition="0"/>
    </format>
    <format dxfId="899">
      <pivotArea field="3" type="button" dataOnly="0" labelOnly="1" outline="0"/>
    </format>
    <format dxfId="898">
      <pivotArea field="-2" type="button" dataOnly="0" labelOnly="1" outline="0" axis="axisValues" fieldPosition="0"/>
    </format>
    <format dxfId="897">
      <pivotArea type="topRight" dataOnly="0" labelOnly="1" outline="0" fieldPosition="0"/>
    </format>
    <format dxfId="896">
      <pivotArea field="1" type="button" dataOnly="0" labelOnly="1" outline="0" axis="axisRow" fieldPosition="0"/>
    </format>
    <format dxfId="895">
      <pivotArea field="0" type="button" dataOnly="0" labelOnly="1" outline="0" axis="axisRow" fieldPosition="1"/>
    </format>
    <format dxfId="894">
      <pivotArea type="all" dataOnly="0" outline="0" fieldPosition="0"/>
    </format>
    <format dxfId="893">
      <pivotArea dataOnly="0" labelOnly="1" outline="0" fieldPosition="0">
        <references count="1">
          <reference field="1" count="0"/>
        </references>
      </pivotArea>
    </format>
    <format dxfId="892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891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890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889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888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887">
      <pivotArea dataOnly="0" labelOnly="1" outline="0" fieldPosition="0">
        <references count="1">
          <reference field="1" count="0"/>
        </references>
      </pivotArea>
    </format>
    <format dxfId="886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885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884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883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882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881">
      <pivotArea dataOnly="0" labelOnly="1" outline="0" fieldPosition="0">
        <references count="1">
          <reference field="5" count="0"/>
        </references>
      </pivotArea>
    </format>
    <format dxfId="880">
      <pivotArea dataOnly="0" labelOnly="1" outline="0" fieldPosition="0">
        <references count="1">
          <reference field="5" count="0"/>
        </references>
      </pivotArea>
    </format>
    <format dxfId="879">
      <pivotArea outline="0" collapsedLevelsAreSubtotals="1" fieldPosition="0"/>
    </format>
    <format dxfId="878">
      <pivotArea outline="0" collapsedLevelsAreSubtotals="1" fieldPosition="0"/>
    </format>
    <format dxfId="877">
      <pivotArea type="topRight" dataOnly="0" labelOnly="1" outline="0" fieldPosition="0"/>
    </format>
    <format dxfId="876">
      <pivotArea dataOnly="0" labelOnly="1" outline="0" fieldPosition="0">
        <references count="1">
          <reference field="5" count="0"/>
        </references>
      </pivotArea>
    </format>
    <format dxfId="875">
      <pivotArea dataOnly="0" labelOnly="1" outline="0" fieldPosition="0">
        <references count="1">
          <reference field="5" count="0"/>
        </references>
      </pivotArea>
    </format>
    <format dxfId="874">
      <pivotArea dataOnly="0" labelOnly="1" outline="0" fieldPosition="0">
        <references count="1">
          <reference field="5" count="0"/>
        </references>
      </pivotArea>
    </format>
    <format dxfId="873">
      <pivotArea outline="0" collapsedLevelsAreSubtotals="1" fieldPosition="0"/>
    </format>
    <format dxfId="872">
      <pivotArea dataOnly="0" labelOnly="1" outline="0" fieldPosition="0">
        <references count="1">
          <reference field="5" count="0"/>
        </references>
      </pivotArea>
    </format>
    <format dxfId="871">
      <pivotArea outline="0" collapsedLevelsAreSubtotals="1" fieldPosition="0"/>
    </format>
    <format dxfId="870">
      <pivotArea type="topRight" dataOnly="0" labelOnly="1" outline="0" fieldPosition="0"/>
    </format>
    <format dxfId="869">
      <pivotArea dataOnly="0" labelOnly="1" outline="0" fieldPosition="0">
        <references count="1">
          <reference field="5" count="0"/>
        </references>
      </pivotArea>
    </format>
    <format dxfId="868">
      <pivotArea type="topRight" dataOnly="0" labelOnly="1" outline="0" fieldPosition="0"/>
    </format>
    <format dxfId="867">
      <pivotArea type="topRight" dataOnly="0" labelOnly="1" outline="0" fieldPosition="0"/>
    </format>
    <format dxfId="866">
      <pivotArea outline="0" fieldPosition="0">
        <references count="1">
          <reference field="5" count="1" selected="0">
            <x v="0"/>
          </reference>
        </references>
      </pivotArea>
    </format>
    <format dxfId="865">
      <pivotArea dataOnly="0" labelOnly="1" outline="0" fieldPosition="0">
        <references count="1">
          <reference field="5" count="1">
            <x v="0"/>
          </reference>
        </references>
      </pivotArea>
    </format>
    <format dxfId="864">
      <pivotArea dataOnly="0" labelOnly="1" outline="0" fieldPosition="0">
        <references count="1">
          <reference field="5" count="1">
            <x v="0"/>
          </reference>
        </references>
      </pivotArea>
    </format>
    <format dxfId="863">
      <pivotArea dataOnly="0" labelOnly="1" outline="0" fieldPosition="0">
        <references count="1">
          <reference field="5" count="0"/>
        </references>
      </pivotArea>
    </format>
    <format dxfId="862">
      <pivotArea outline="0" fieldPosition="0">
        <references count="1">
          <reference field="5" count="1" selected="0">
            <x v="1"/>
          </reference>
        </references>
      </pivotArea>
    </format>
    <format dxfId="861">
      <pivotArea dataOnly="0" labelOnly="1" outline="0" fieldPosition="0">
        <references count="1">
          <reference field="5" count="1">
            <x v="0"/>
          </reference>
        </references>
      </pivotArea>
    </format>
    <format dxfId="860">
      <pivotArea dataOnly="0" labelOnly="1" outline="0" fieldPosition="0">
        <references count="1">
          <reference field="5" count="0"/>
        </references>
      </pivotArea>
    </format>
    <format dxfId="859">
      <pivotArea dataOnly="0" labelOnly="1" outline="0" fieldPosition="0">
        <references count="1">
          <reference field="5" count="1">
            <x v="0"/>
          </reference>
        </references>
      </pivotArea>
    </format>
    <format dxfId="858">
      <pivotArea dataOnly="0" labelOnly="1" outline="0" fieldPosition="0">
        <references count="1">
          <reference field="5" count="1">
            <x v="0"/>
          </reference>
        </references>
      </pivotArea>
    </format>
    <format dxfId="857">
      <pivotArea dataOnly="0" labelOnly="1" outline="0" fieldPosition="0">
        <references count="1">
          <reference field="5" count="1">
            <x v="0"/>
          </reference>
        </references>
      </pivotArea>
    </format>
    <format dxfId="856">
      <pivotArea dataOnly="0" labelOnly="1" outline="0" fieldPosition="0">
        <references count="1">
          <reference field="5" count="1">
            <x v="0"/>
          </reference>
        </references>
      </pivotArea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6"/>
    <rowHierarchyUsage hierarchyUsage="44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195D-6328-4D39-8041-4737CD3CDF74}" name="Tabela dinâmica1" cacheId="9" applyNumberFormats="0" applyBorderFormats="0" applyFontFormats="0" applyPatternFormats="0" applyAlignmentFormats="0" applyWidthHeightFormats="1" dataCaption="Valores" missingCaption="0" tag="7684c299-1673-4da1-ad06-dff20375d8c1" updatedVersion="8" minRefreshableVersion="3" subtotalHiddenItems="1" rowGrandTotals="0" colGrandTotals="0" itemPrintTitles="1" mergeItem="1" createdVersion="5" indent="0" compact="0" compactData="0" multipleFieldFilters="0">
  <location ref="B22:P78" firstHeaderRow="1" firstDataRow="3" firstDataCol="3" rowPageCount="2" colPageCount="1"/>
  <pivotFields count="10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3">
    <field x="2"/>
    <field x="0"/>
    <field x="1"/>
  </rowFields>
  <rowItems count="54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 r="1">
      <x v="8"/>
      <x v="8"/>
    </i>
    <i r="1">
      <x v="9"/>
      <x v="9"/>
    </i>
    <i>
      <x v="1"/>
      <x v="10"/>
      <x v="10"/>
    </i>
    <i r="1">
      <x v="11"/>
      <x v="11"/>
    </i>
    <i r="1">
      <x v="12"/>
      <x v="12"/>
    </i>
    <i r="1">
      <x v="13"/>
      <x v="13"/>
    </i>
    <i r="1">
      <x v="14"/>
      <x v="14"/>
    </i>
    <i r="1">
      <x v="15"/>
      <x v="15"/>
    </i>
    <i r="1">
      <x v="16"/>
      <x v="16"/>
    </i>
    <i r="1">
      <x v="17"/>
      <x v="17"/>
    </i>
    <i r="1">
      <x v="18"/>
      <x v="18"/>
    </i>
    <i r="1">
      <x v="19"/>
      <x v="19"/>
    </i>
    <i r="1">
      <x v="20"/>
      <x v="20"/>
    </i>
    <i r="1">
      <x v="21"/>
      <x v="21"/>
    </i>
    <i>
      <x v="2"/>
      <x v="22"/>
      <x v="22"/>
    </i>
    <i r="1">
      <x v="23"/>
      <x v="23"/>
    </i>
    <i r="1">
      <x v="24"/>
      <x v="24"/>
    </i>
    <i r="1">
      <x v="25"/>
      <x v="25"/>
    </i>
    <i r="1">
      <x v="26"/>
      <x v="26"/>
    </i>
    <i r="1">
      <x v="27"/>
      <x v="27"/>
    </i>
    <i r="1">
      <x v="28"/>
      <x v="28"/>
    </i>
    <i r="1">
      <x v="29"/>
      <x v="29"/>
    </i>
    <i r="1">
      <x v="30"/>
      <x v="30"/>
    </i>
    <i r="1">
      <x v="31"/>
      <x v="31"/>
    </i>
    <i r="1">
      <x v="32"/>
      <x v="32"/>
    </i>
    <i>
      <x v="3"/>
      <x v="33"/>
      <x v="33"/>
    </i>
    <i r="1">
      <x v="34"/>
      <x v="34"/>
    </i>
    <i r="1">
      <x v="35"/>
      <x v="35"/>
    </i>
    <i r="1">
      <x v="36"/>
      <x v="36"/>
    </i>
    <i r="1">
      <x v="37"/>
      <x v="37"/>
    </i>
    <i r="1">
      <x v="38"/>
      <x v="38"/>
    </i>
    <i r="1">
      <x v="39"/>
      <x v="39"/>
    </i>
    <i r="1">
      <x v="40"/>
      <x v="40"/>
    </i>
    <i r="1">
      <x v="41"/>
      <x v="41"/>
    </i>
    <i r="1">
      <x v="42"/>
      <x v="42"/>
    </i>
    <i r="1">
      <x v="43"/>
      <x v="43"/>
    </i>
    <i>
      <x v="4"/>
      <x v="44"/>
      <x v="44"/>
    </i>
    <i r="1">
      <x v="45"/>
      <x v="45"/>
    </i>
    <i r="1">
      <x v="46"/>
      <x v="46"/>
    </i>
    <i r="1">
      <x v="47"/>
      <x v="47"/>
    </i>
    <i r="1">
      <x v="48"/>
      <x v="48"/>
    </i>
    <i r="1">
      <x v="49"/>
      <x v="49"/>
    </i>
    <i r="1">
      <x v="50"/>
      <x v="50"/>
    </i>
    <i r="1">
      <x v="51"/>
      <x v="51"/>
    </i>
    <i r="1">
      <x v="52"/>
      <x v="52"/>
    </i>
    <i r="1">
      <x v="53"/>
      <x v="53"/>
    </i>
  </rowItems>
  <colFields count="2">
    <field x="4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2">
    <pageField fld="3" hier="47" name="[VENDEDORES GERAIS].[GRUPO].&amp;[VAREJO M]" cap="VAREJO M"/>
    <pageField fld="9" hier="40" name="[VENDAS FATO].[ST].&amp;[F]" cap="F"/>
  </pageFields>
  <dataFields count="3">
    <dataField name="META" fld="5" baseField="1" baseItem="2"/>
    <dataField name="POSITIVAÇÃO" fld="8" subtotal="count" baseField="1" baseItem="6">
      <extLst>
        <ext xmlns:x15="http://schemas.microsoft.com/office/spreadsheetml/2010/11/main" uri="{FABC7310-3BB5-11E1-824E-6D434824019B}">
          <x15:dataField isCountDistinct="1"/>
        </ext>
      </extLst>
    </dataField>
    <dataField fld="6" subtotal="count" baseField="0" baseItem="0"/>
  </dataFields>
  <formats count="257">
    <format dxfId="1169">
      <pivotArea dataOnly="0" labelOnly="1" outline="0" fieldPosition="0">
        <references count="1">
          <reference field="4" count="1">
            <x v="0"/>
          </reference>
        </references>
      </pivotArea>
    </format>
    <format dxfId="1168">
      <pivotArea dataOnly="0" labelOnly="1" outline="0" fieldPosition="0">
        <references count="1">
          <reference field="4" count="1">
            <x v="3"/>
          </reference>
        </references>
      </pivotArea>
    </format>
    <format dxfId="1167">
      <pivotArea dataOnly="0" labelOnly="1" outline="0" fieldPosition="0">
        <references count="1">
          <reference field="4" count="1">
            <x v="2"/>
          </reference>
        </references>
      </pivotArea>
    </format>
    <format dxfId="1166">
      <pivotArea dataOnly="0" labelOnly="1" outline="0" fieldPosition="0">
        <references count="1">
          <reference field="4" count="1">
            <x v="1"/>
          </reference>
        </references>
      </pivotArea>
    </format>
    <format dxfId="1165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164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163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1162">
      <pivotArea type="origin" dataOnly="0" labelOnly="1" outline="0" fieldPosition="0"/>
    </format>
    <format dxfId="1161">
      <pivotArea field="4" type="button" dataOnly="0" labelOnly="1" outline="0" axis="axisCol" fieldPosition="0"/>
    </format>
    <format dxfId="1160">
      <pivotArea field="-2" type="button" dataOnly="0" labelOnly="1" outline="0" axis="axisCol" fieldPosition="1"/>
    </format>
    <format dxfId="1159">
      <pivotArea type="topRight" dataOnly="0" labelOnly="1" outline="0" fieldPosition="0"/>
    </format>
    <format dxfId="1158">
      <pivotArea field="2" type="button" dataOnly="0" labelOnly="1" outline="0" axis="axisRow" fieldPosition="0"/>
    </format>
    <format dxfId="1157">
      <pivotArea field="0" type="button" dataOnly="0" labelOnly="1" outline="0" axis="axisRow" fieldPosition="1"/>
    </format>
    <format dxfId="1156">
      <pivotArea field="1" type="button" dataOnly="0" labelOnly="1" outline="0" axis="axisRow" fieldPosition="2"/>
    </format>
    <format dxfId="1155">
      <pivotArea dataOnly="0" labelOnly="1" outline="0" fieldPosition="0">
        <references count="1">
          <reference field="4" count="0"/>
        </references>
      </pivotArea>
    </format>
    <format dxfId="1154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153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152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151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150">
      <pivotArea type="origin" dataOnly="0" labelOnly="1" outline="0" fieldPosition="0"/>
    </format>
    <format dxfId="1149">
      <pivotArea field="4" type="button" dataOnly="0" labelOnly="1" outline="0" axis="axisCol" fieldPosition="0"/>
    </format>
    <format dxfId="1148">
      <pivotArea field="-2" type="button" dataOnly="0" labelOnly="1" outline="0" axis="axisCol" fieldPosition="1"/>
    </format>
    <format dxfId="1147">
      <pivotArea type="topRight" dataOnly="0" labelOnly="1" outline="0" fieldPosition="0"/>
    </format>
    <format dxfId="1146">
      <pivotArea field="2" type="button" dataOnly="0" labelOnly="1" outline="0" axis="axisRow" fieldPosition="0"/>
    </format>
    <format dxfId="1145">
      <pivotArea field="0" type="button" dataOnly="0" labelOnly="1" outline="0" axis="axisRow" fieldPosition="1"/>
    </format>
    <format dxfId="1144">
      <pivotArea field="1" type="button" dataOnly="0" labelOnly="1" outline="0" axis="axisRow" fieldPosition="2"/>
    </format>
    <format dxfId="1143">
      <pivotArea dataOnly="0" labelOnly="1" outline="0" fieldPosition="0">
        <references count="1">
          <reference field="4" count="0"/>
        </references>
      </pivotArea>
    </format>
    <format dxfId="1142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141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140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139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138">
      <pivotArea type="origin" dataOnly="0" labelOnly="1" outline="0" fieldPosition="0"/>
    </format>
    <format dxfId="1137">
      <pivotArea field="4" type="button" dataOnly="0" labelOnly="1" outline="0" axis="axisCol" fieldPosition="0"/>
    </format>
    <format dxfId="1136">
      <pivotArea field="-2" type="button" dataOnly="0" labelOnly="1" outline="0" axis="axisCol" fieldPosition="1"/>
    </format>
    <format dxfId="1135">
      <pivotArea type="topRight" dataOnly="0" labelOnly="1" outline="0" fieldPosition="0"/>
    </format>
    <format dxfId="1134">
      <pivotArea field="2" type="button" dataOnly="0" labelOnly="1" outline="0" axis="axisRow" fieldPosition="0"/>
    </format>
    <format dxfId="1133">
      <pivotArea field="0" type="button" dataOnly="0" labelOnly="1" outline="0" axis="axisRow" fieldPosition="1"/>
    </format>
    <format dxfId="1132">
      <pivotArea field="1" type="button" dataOnly="0" labelOnly="1" outline="0" axis="axisRow" fieldPosition="2"/>
    </format>
    <format dxfId="1131">
      <pivotArea dataOnly="0" labelOnly="1" outline="0" fieldPosition="0">
        <references count="1">
          <reference field="4" count="0"/>
        </references>
      </pivotArea>
    </format>
    <format dxfId="1130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129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128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127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126">
      <pivotArea type="all" dataOnly="0" outline="0" fieldPosition="0"/>
    </format>
    <format dxfId="1125">
      <pivotArea dataOnly="0" labelOnly="1" outline="0" fieldPosition="0">
        <references count="1">
          <reference field="2" count="0"/>
        </references>
      </pivotArea>
    </format>
    <format dxfId="1124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2" count="1" selected="0">
            <x v="0"/>
          </reference>
        </references>
      </pivotArea>
    </format>
    <format dxfId="1123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2" count="1" selected="0">
            <x v="1"/>
          </reference>
        </references>
      </pivotArea>
    </format>
    <format dxfId="1122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2" count="1" selected="0">
            <x v="2"/>
          </reference>
        </references>
      </pivotArea>
    </format>
    <format dxfId="1121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2" count="1" selected="0">
            <x v="3"/>
          </reference>
        </references>
      </pivotArea>
    </format>
    <format dxfId="1120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2" count="1" selected="0">
            <x v="4"/>
          </reference>
        </references>
      </pivotArea>
    </format>
    <format dxfId="1119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118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1117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1116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1115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1114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1113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1112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1111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0"/>
          </reference>
        </references>
      </pivotArea>
    </format>
    <format dxfId="1110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0"/>
          </reference>
        </references>
      </pivotArea>
    </format>
    <format dxfId="1109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1108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1107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1106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1"/>
          </reference>
        </references>
      </pivotArea>
    </format>
    <format dxfId="1105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1"/>
          </reference>
        </references>
      </pivotArea>
    </format>
    <format dxfId="1104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1"/>
          </reference>
        </references>
      </pivotArea>
    </format>
    <format dxfId="1103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1"/>
          </reference>
        </references>
      </pivotArea>
    </format>
    <format dxfId="1102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1"/>
          </reference>
        </references>
      </pivotArea>
    </format>
    <format dxfId="1101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1"/>
          </reference>
        </references>
      </pivotArea>
    </format>
    <format dxfId="1100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1"/>
          </reference>
        </references>
      </pivotArea>
    </format>
    <format dxfId="1099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1"/>
          </reference>
        </references>
      </pivotArea>
    </format>
    <format dxfId="1098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1"/>
          </reference>
        </references>
      </pivotArea>
    </format>
    <format dxfId="1097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1096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2"/>
          </reference>
        </references>
      </pivotArea>
    </format>
    <format dxfId="1095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2"/>
          </reference>
        </references>
      </pivotArea>
    </format>
    <format dxfId="1094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2"/>
          </reference>
        </references>
      </pivotArea>
    </format>
    <format dxfId="1093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2"/>
          </reference>
        </references>
      </pivotArea>
    </format>
    <format dxfId="1092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2"/>
          </reference>
        </references>
      </pivotArea>
    </format>
    <format dxfId="1091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2"/>
          </reference>
        </references>
      </pivotArea>
    </format>
    <format dxfId="1090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2"/>
          </reference>
        </references>
      </pivotArea>
    </format>
    <format dxfId="1089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2"/>
          </reference>
        </references>
      </pivotArea>
    </format>
    <format dxfId="1088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2"/>
          </reference>
        </references>
      </pivotArea>
    </format>
    <format dxfId="1087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2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3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3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3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3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3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3"/>
          </reference>
        </references>
      </pivotArea>
    </format>
    <format dxfId="1078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3"/>
          </reference>
        </references>
      </pivotArea>
    </format>
    <format dxfId="1077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3"/>
          </reference>
        </references>
      </pivotArea>
    </format>
    <format dxfId="1076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3"/>
          </reference>
        </references>
      </pivotArea>
    </format>
    <format dxfId="1075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1074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1073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4"/>
          </reference>
        </references>
      </pivotArea>
    </format>
    <format dxfId="1072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4"/>
          </reference>
        </references>
      </pivotArea>
    </format>
    <format dxfId="1071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4"/>
          </reference>
        </references>
      </pivotArea>
    </format>
    <format dxfId="1070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4"/>
          </reference>
        </references>
      </pivotArea>
    </format>
    <format dxfId="1069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4"/>
          </reference>
        </references>
      </pivotArea>
    </format>
    <format dxfId="1068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4"/>
          </reference>
        </references>
      </pivotArea>
    </format>
    <format dxfId="1067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4"/>
          </reference>
        </references>
      </pivotArea>
    </format>
    <format dxfId="1066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4"/>
          </reference>
        </references>
      </pivotArea>
    </format>
    <format dxfId="1065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1064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1063">
      <pivotArea dataOnly="0" labelOnly="1" outline="0" fieldPosition="0">
        <references count="1">
          <reference field="4" count="1">
            <x v="3"/>
          </reference>
        </references>
      </pivotArea>
    </format>
    <format dxfId="1062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1061">
      <pivotArea dataOnly="0" labelOnly="1" outline="0" fieldPosition="0">
        <references count="1">
          <reference field="4" count="1">
            <x v="2"/>
          </reference>
        </references>
      </pivotArea>
    </format>
    <format dxfId="1060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1059">
      <pivotArea dataOnly="0" labelOnly="1" outline="0" fieldPosition="0">
        <references count="1">
          <reference field="4" count="1">
            <x v="1"/>
          </reference>
        </references>
      </pivotArea>
    </format>
    <format dxfId="1058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1057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1056">
      <pivotArea dataOnly="0" labelOnly="1" outline="0" fieldPosition="0">
        <references count="1">
          <reference field="4" count="1">
            <x v="3"/>
          </reference>
        </references>
      </pivotArea>
    </format>
    <format dxfId="1055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1054">
      <pivotArea dataOnly="0" labelOnly="1" outline="0" fieldPosition="0">
        <references count="1">
          <reference field="4" count="1">
            <x v="2"/>
          </reference>
        </references>
      </pivotArea>
    </format>
    <format dxfId="1053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1052">
      <pivotArea dataOnly="0" labelOnly="1" outline="0" fieldPosition="0">
        <references count="1">
          <reference field="4" count="1">
            <x v="1"/>
          </reference>
        </references>
      </pivotArea>
    </format>
    <format dxfId="1051">
      <pivotArea dataOnly="0" labelOnly="1" outline="0" fieldPosition="0">
        <references count="1">
          <reference field="4" count="1">
            <x v="0"/>
          </reference>
        </references>
      </pivotArea>
    </format>
    <format dxfId="1050">
      <pivotArea dataOnly="0" labelOnly="1" outline="0" fieldPosition="0">
        <references count="1">
          <reference field="4" count="1">
            <x v="0"/>
          </reference>
        </references>
      </pivotArea>
    </format>
    <format dxfId="1049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1048">
      <pivotArea field="2" type="button" dataOnly="0" labelOnly="1" outline="0" axis="axisRow" fieldPosition="0"/>
    </format>
    <format dxfId="1047">
      <pivotArea field="0" type="button" dataOnly="0" labelOnly="1" outline="0" axis="axisRow" fieldPosition="1"/>
    </format>
    <format dxfId="1046">
      <pivotArea field="1" type="button" dataOnly="0" labelOnly="1" outline="0" axis="axisRow" fieldPosition="2"/>
    </format>
    <format dxfId="104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44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4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4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4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4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38">
      <pivotArea field="2" type="button" dataOnly="0" labelOnly="1" outline="0" axis="axisRow" fieldPosition="0"/>
    </format>
    <format dxfId="1037">
      <pivotArea field="0" type="button" dataOnly="0" labelOnly="1" outline="0" axis="axisRow" fieldPosition="1"/>
    </format>
    <format dxfId="1036">
      <pivotArea field="1" type="button" dataOnly="0" labelOnly="1" outline="0" axis="axisRow" fieldPosition="2"/>
    </format>
    <format dxfId="103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34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3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3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3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3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28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027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026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02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24">
      <pivotArea outline="0" fieldPosition="0">
        <references count="2">
          <reference field="4294967294" count="3" selected="0">
            <x v="0"/>
            <x v="1"/>
            <x v="2"/>
          </reference>
          <reference field="4" count="3" selected="0">
            <x v="1"/>
            <x v="2"/>
            <x v="3"/>
          </reference>
        </references>
      </pivotArea>
    </format>
    <format dxfId="1023">
      <pivotArea field="4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022">
      <pivotArea dataOnly="0" labelOnly="1" outline="0" fieldPosition="0">
        <references count="1">
          <reference field="4" count="0"/>
        </references>
      </pivotArea>
    </format>
    <format dxfId="102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2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19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1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1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14">
      <pivotArea dataOnly="0" labelOnly="1" outline="0" fieldPosition="0">
        <references count="1">
          <reference field="4" count="0"/>
        </references>
      </pivotArea>
    </format>
    <format dxfId="1013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1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11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0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0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007">
      <pivotArea dataOnly="0" labelOnly="1" outline="0" fieldPosition="0">
        <references count="1">
          <reference field="4" count="0"/>
        </references>
      </pivotArea>
    </format>
    <format dxfId="100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0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04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0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00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00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00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999">
      <pivotArea field="2" type="button" dataOnly="0" labelOnly="1" outline="0" axis="axisRow" fieldPosition="0"/>
    </format>
    <format dxfId="998">
      <pivotArea field="0" type="button" dataOnly="0" labelOnly="1" outline="0" axis="axisRow" fieldPosition="1"/>
    </format>
    <format dxfId="997">
      <pivotArea field="1" type="button" dataOnly="0" labelOnly="1" outline="0" axis="axisRow" fieldPosition="2"/>
    </format>
    <format dxfId="9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995">
      <pivotArea dataOnly="0" labelOnly="1" outline="0" fieldPosition="0">
        <references count="1">
          <reference field="2" count="0"/>
        </references>
      </pivotArea>
    </format>
    <format dxfId="994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2" count="1" selected="0">
            <x v="0"/>
          </reference>
        </references>
      </pivotArea>
    </format>
    <format dxfId="993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2" count="1" selected="0">
            <x v="1"/>
          </reference>
        </references>
      </pivotArea>
    </format>
    <format dxfId="992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2" count="1" selected="0">
            <x v="2"/>
          </reference>
        </references>
      </pivotArea>
    </format>
    <format dxfId="991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2" count="1" selected="0">
            <x v="3"/>
          </reference>
        </references>
      </pivotArea>
    </format>
    <format dxfId="990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2" count="1" selected="0">
            <x v="4"/>
          </reference>
        </references>
      </pivotArea>
    </format>
    <format dxfId="989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988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987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986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985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984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983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982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981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0"/>
          </reference>
        </references>
      </pivotArea>
    </format>
    <format dxfId="980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0"/>
          </reference>
        </references>
      </pivotArea>
    </format>
    <format dxfId="979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978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977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976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1"/>
          </reference>
        </references>
      </pivotArea>
    </format>
    <format dxfId="975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1"/>
          </reference>
        </references>
      </pivotArea>
    </format>
    <format dxfId="974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1"/>
          </reference>
        </references>
      </pivotArea>
    </format>
    <format dxfId="973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1"/>
          </reference>
        </references>
      </pivotArea>
    </format>
    <format dxfId="972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1"/>
          </reference>
        </references>
      </pivotArea>
    </format>
    <format dxfId="971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1"/>
          </reference>
        </references>
      </pivotArea>
    </format>
    <format dxfId="970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1"/>
          </reference>
        </references>
      </pivotArea>
    </format>
    <format dxfId="969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1"/>
          </reference>
        </references>
      </pivotArea>
    </format>
    <format dxfId="968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1"/>
          </reference>
        </references>
      </pivotArea>
    </format>
    <format dxfId="967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966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2"/>
          </reference>
        </references>
      </pivotArea>
    </format>
    <format dxfId="965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2"/>
          </reference>
        </references>
      </pivotArea>
    </format>
    <format dxfId="964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2"/>
          </reference>
        </references>
      </pivotArea>
    </format>
    <format dxfId="963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2"/>
          </reference>
        </references>
      </pivotArea>
    </format>
    <format dxfId="962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2"/>
          </reference>
        </references>
      </pivotArea>
    </format>
    <format dxfId="961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2"/>
          </reference>
        </references>
      </pivotArea>
    </format>
    <format dxfId="960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2"/>
          </reference>
        </references>
      </pivotArea>
    </format>
    <format dxfId="959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2"/>
          </reference>
        </references>
      </pivotArea>
    </format>
    <format dxfId="958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2"/>
          </reference>
        </references>
      </pivotArea>
    </format>
    <format dxfId="957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2"/>
          </reference>
        </references>
      </pivotArea>
    </format>
    <format dxfId="956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955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954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3"/>
          </reference>
        </references>
      </pivotArea>
    </format>
    <format dxfId="953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3"/>
          </reference>
        </references>
      </pivotArea>
    </format>
    <format dxfId="952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3"/>
          </reference>
        </references>
      </pivotArea>
    </format>
    <format dxfId="951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3"/>
          </reference>
        </references>
      </pivotArea>
    </format>
    <format dxfId="950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3"/>
          </reference>
        </references>
      </pivotArea>
    </format>
    <format dxfId="949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3"/>
          </reference>
        </references>
      </pivotArea>
    </format>
    <format dxfId="948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3"/>
          </reference>
        </references>
      </pivotArea>
    </format>
    <format dxfId="947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3"/>
          </reference>
        </references>
      </pivotArea>
    </format>
    <format dxfId="946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3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4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4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4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4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4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4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4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4"/>
          </reference>
        </references>
      </pivotArea>
    </format>
    <format dxfId="935">
      <pivotArea field="2" type="button" dataOnly="0" labelOnly="1" outline="0" axis="axisRow" fieldPosition="0"/>
    </format>
    <format dxfId="934">
      <pivotArea field="0" type="button" dataOnly="0" labelOnly="1" outline="0" axis="axisRow" fieldPosition="1"/>
    </format>
    <format dxfId="933">
      <pivotArea field="1" type="button" dataOnly="0" labelOnly="1" outline="0" axis="axisRow" fieldPosition="2"/>
    </format>
    <format dxfId="93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931">
      <pivotArea type="origin" dataOnly="0" labelOnly="1" outline="0" offset="A2:C2" fieldPosition="0"/>
    </format>
    <format dxfId="930">
      <pivotArea field="2" type="button" dataOnly="0" labelOnly="1" outline="0" axis="axisRow" fieldPosition="0"/>
    </format>
    <format dxfId="929">
      <pivotArea field="0" type="button" dataOnly="0" labelOnly="1" outline="0" axis="axisRow" fieldPosition="1"/>
    </format>
    <format dxfId="928">
      <pivotArea field="1" type="button" dataOnly="0" labelOnly="1" outline="0" axis="axisRow" fieldPosition="2"/>
    </format>
    <format dxfId="927">
      <pivotArea dataOnly="0" labelOnly="1" outline="0" fieldPosition="0">
        <references count="1">
          <reference field="4" count="1">
            <x v="0"/>
          </reference>
        </references>
      </pivotArea>
    </format>
    <format dxfId="92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925">
      <pivotArea type="origin" dataOnly="0" labelOnly="1" outline="0" offset="A2:C2" fieldPosition="0"/>
    </format>
    <format dxfId="924">
      <pivotArea dataOnly="0" labelOnly="1" outline="0" fieldPosition="0">
        <references count="1">
          <reference field="4" count="1">
            <x v="0"/>
          </reference>
        </references>
      </pivotArea>
    </format>
    <format dxfId="923">
      <pivotArea field="2" type="button" dataOnly="0" labelOnly="1" outline="0" axis="axisRow" fieldPosition="0"/>
    </format>
    <format dxfId="922">
      <pivotArea field="0" type="button" dataOnly="0" labelOnly="1" outline="0" axis="axisRow" fieldPosition="1"/>
    </format>
    <format dxfId="921">
      <pivotArea field="1" type="button" dataOnly="0" labelOnly="1" outline="0" axis="axisRow" fieldPosition="2"/>
    </format>
    <format dxfId="92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91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9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9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916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915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1"/>
          </reference>
        </references>
      </pivotArea>
    </format>
    <format dxfId="914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1"/>
          </reference>
        </references>
      </pivotArea>
    </format>
    <format dxfId="913">
      <pivotArea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format>
  </formats>
  <conditionalFormats count="2">
    <conditionalFormat priority="3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6"/>
    <rowHierarchyUsage hierarchyUsage="44"/>
    <rowHierarchyUsage hierarchyUsage="45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53755-9512-481A-B4A3-B33347037280}" name="Tabela dinâmica8" cacheId="12" applyNumberFormats="0" applyBorderFormats="0" applyFontFormats="0" applyPatternFormats="0" applyAlignmentFormats="0" applyWidthHeightFormats="1" dataCaption="Valores" tag="79860bf9-ab56-42a2-b107-f0c9aee33917" updatedVersion="8" minRefreshableVersion="3" subtotalHiddenItems="1" rowGrandTotals="0" colGrandTotals="0" itemPrintTitles="1" mergeItem="1" createdVersion="5" indent="0" compact="0" compactData="0" multipleFieldFilters="0">
  <location ref="X86:AA93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efaultSubtotal="0" defaultAttributeDrillState="1">
      <items count="2">
        <item s="1" x="0"/>
        <item s="1" x="1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2">
    <field x="1"/>
    <field x="0"/>
  </rowFields>
  <rowItems count="6">
    <i>
      <x/>
      <x/>
    </i>
    <i>
      <x v="1"/>
      <x v="1"/>
    </i>
    <i r="1">
      <x v="2"/>
    </i>
    <i>
      <x v="2"/>
      <x v="3"/>
    </i>
    <i r="1">
      <x v="4"/>
    </i>
    <i r="1">
      <x v="5"/>
    </i>
  </rowItems>
  <colFields count="1">
    <field x="5"/>
  </colFields>
  <colItems count="2">
    <i>
      <x/>
    </i>
    <i>
      <x v="1"/>
    </i>
  </colItems>
  <pageFields count="2">
    <pageField fld="2" hier="47" name="[VENDEDORES GERAIS].[GRUPO].&amp;[VAREJO PC]" cap="VAREJO PC"/>
    <pageField fld="7" hier="40" name="[VENDAS FATO].[ST].&amp;[F]" cap="F"/>
  </pageFields>
  <dataFields count="1">
    <dataField fld="6" subtotal="count" baseField="0" baseItem="0"/>
  </dataFields>
  <formats count="57">
    <format dxfId="1226">
      <pivotArea type="origin" dataOnly="0" labelOnly="1" outline="0" fieldPosition="0"/>
    </format>
    <format dxfId="1225">
      <pivotArea field="3" type="button" dataOnly="0" labelOnly="1" outline="0"/>
    </format>
    <format dxfId="1224">
      <pivotArea field="-2" type="button" dataOnly="0" labelOnly="1" outline="0" axis="axisValues" fieldPosition="0"/>
    </format>
    <format dxfId="1223">
      <pivotArea type="topRight" dataOnly="0" labelOnly="1" outline="0" fieldPosition="0"/>
    </format>
    <format dxfId="1222">
      <pivotArea field="1" type="button" dataOnly="0" labelOnly="1" outline="0" axis="axisRow" fieldPosition="0"/>
    </format>
    <format dxfId="1221">
      <pivotArea field="0" type="button" dataOnly="0" labelOnly="1" outline="0" axis="axisRow" fieldPosition="1"/>
    </format>
    <format dxfId="1220">
      <pivotArea type="origin" dataOnly="0" labelOnly="1" outline="0" fieldPosition="0"/>
    </format>
    <format dxfId="1219">
      <pivotArea field="3" type="button" dataOnly="0" labelOnly="1" outline="0"/>
    </format>
    <format dxfId="1218">
      <pivotArea field="-2" type="button" dataOnly="0" labelOnly="1" outline="0" axis="axisValues" fieldPosition="0"/>
    </format>
    <format dxfId="1217">
      <pivotArea type="topRight" dataOnly="0" labelOnly="1" outline="0" fieldPosition="0"/>
    </format>
    <format dxfId="1216">
      <pivotArea field="1" type="button" dataOnly="0" labelOnly="1" outline="0" axis="axisRow" fieldPosition="0"/>
    </format>
    <format dxfId="1215">
      <pivotArea field="0" type="button" dataOnly="0" labelOnly="1" outline="0" axis="axisRow" fieldPosition="1"/>
    </format>
    <format dxfId="1214">
      <pivotArea type="origin" dataOnly="0" labelOnly="1" outline="0" fieldPosition="0"/>
    </format>
    <format dxfId="1213">
      <pivotArea field="3" type="button" dataOnly="0" labelOnly="1" outline="0"/>
    </format>
    <format dxfId="1212">
      <pivotArea field="-2" type="button" dataOnly="0" labelOnly="1" outline="0" axis="axisValues" fieldPosition="0"/>
    </format>
    <format dxfId="1211">
      <pivotArea type="topRight" dataOnly="0" labelOnly="1" outline="0" fieldPosition="0"/>
    </format>
    <format dxfId="1210">
      <pivotArea field="1" type="button" dataOnly="0" labelOnly="1" outline="0" axis="axisRow" fieldPosition="0"/>
    </format>
    <format dxfId="1209">
      <pivotArea field="0" type="button" dataOnly="0" labelOnly="1" outline="0" axis="axisRow" fieldPosition="1"/>
    </format>
    <format dxfId="1208">
      <pivotArea type="all" dataOnly="0" outline="0" fieldPosition="0"/>
    </format>
    <format dxfId="1207">
      <pivotArea dataOnly="0" labelOnly="1" outline="0" fieldPosition="0">
        <references count="1">
          <reference field="1" count="0"/>
        </references>
      </pivotArea>
    </format>
    <format dxfId="1206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205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204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203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202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201">
      <pivotArea dataOnly="0" labelOnly="1" outline="0" fieldPosition="0">
        <references count="1">
          <reference field="1" count="0"/>
        </references>
      </pivotArea>
    </format>
    <format dxfId="1200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1" count="1" selected="0">
            <x v="3"/>
          </reference>
        </references>
      </pivotArea>
    </format>
    <format dxfId="1199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1" count="1" selected="0">
            <x v="4"/>
          </reference>
        </references>
      </pivotArea>
    </format>
    <format dxfId="1198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1" count="1" selected="0">
            <x v="5"/>
          </reference>
        </references>
      </pivotArea>
    </format>
    <format dxfId="1197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1" selected="0">
            <x v="6"/>
          </reference>
        </references>
      </pivotArea>
    </format>
    <format dxfId="1196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1" count="1" selected="0">
            <x v="7"/>
          </reference>
        </references>
      </pivotArea>
    </format>
    <format dxfId="1195">
      <pivotArea dataOnly="0" labelOnly="1" outline="0" fieldPosition="0">
        <references count="1">
          <reference field="5" count="0"/>
        </references>
      </pivotArea>
    </format>
    <format dxfId="1194">
      <pivotArea dataOnly="0" labelOnly="1" outline="0" fieldPosition="0">
        <references count="1">
          <reference field="5" count="0"/>
        </references>
      </pivotArea>
    </format>
    <format dxfId="1193">
      <pivotArea outline="0" collapsedLevelsAreSubtotals="1" fieldPosition="0"/>
    </format>
    <format dxfId="1192">
      <pivotArea outline="0" collapsedLevelsAreSubtotals="1" fieldPosition="0"/>
    </format>
    <format dxfId="1191">
      <pivotArea type="topRight" dataOnly="0" labelOnly="1" outline="0" fieldPosition="0"/>
    </format>
    <format dxfId="1190">
      <pivotArea dataOnly="0" labelOnly="1" outline="0" fieldPosition="0">
        <references count="1">
          <reference field="5" count="0"/>
        </references>
      </pivotArea>
    </format>
    <format dxfId="1189">
      <pivotArea dataOnly="0" labelOnly="1" outline="0" fieldPosition="0">
        <references count="1">
          <reference field="5" count="0"/>
        </references>
      </pivotArea>
    </format>
    <format dxfId="1188">
      <pivotArea dataOnly="0" labelOnly="1" outline="0" fieldPosition="0">
        <references count="1">
          <reference field="5" count="0"/>
        </references>
      </pivotArea>
    </format>
    <format dxfId="1187">
      <pivotArea outline="0" collapsedLevelsAreSubtotals="1" fieldPosition="0"/>
    </format>
    <format dxfId="1186">
      <pivotArea dataOnly="0" labelOnly="1" outline="0" fieldPosition="0">
        <references count="1">
          <reference field="5" count="0"/>
        </references>
      </pivotArea>
    </format>
    <format dxfId="1185">
      <pivotArea outline="0" collapsedLevelsAreSubtotals="1" fieldPosition="0"/>
    </format>
    <format dxfId="1184">
      <pivotArea type="topRight" dataOnly="0" labelOnly="1" outline="0" fieldPosition="0"/>
    </format>
    <format dxfId="1183">
      <pivotArea dataOnly="0" labelOnly="1" outline="0" fieldPosition="0">
        <references count="1">
          <reference field="5" count="0"/>
        </references>
      </pivotArea>
    </format>
    <format dxfId="1182">
      <pivotArea type="topRight" dataOnly="0" labelOnly="1" outline="0" fieldPosition="0"/>
    </format>
    <format dxfId="1181">
      <pivotArea type="topRight" dataOnly="0" labelOnly="1" outline="0" fieldPosition="0"/>
    </format>
    <format dxfId="1180">
      <pivotArea outline="0" fieldPosition="0">
        <references count="1">
          <reference field="5" count="1" selected="0">
            <x v="0"/>
          </reference>
        </references>
      </pivotArea>
    </format>
    <format dxfId="1179">
      <pivotArea dataOnly="0" labelOnly="1" outline="0" fieldPosition="0">
        <references count="1">
          <reference field="5" count="1">
            <x v="0"/>
          </reference>
        </references>
      </pivotArea>
    </format>
    <format dxfId="1178">
      <pivotArea dataOnly="0" labelOnly="1" outline="0" fieldPosition="0">
        <references count="1">
          <reference field="5" count="1">
            <x v="0"/>
          </reference>
        </references>
      </pivotArea>
    </format>
    <format dxfId="1177">
      <pivotArea dataOnly="0" labelOnly="1" outline="0" fieldPosition="0">
        <references count="1">
          <reference field="5" count="0"/>
        </references>
      </pivotArea>
    </format>
    <format dxfId="1176">
      <pivotArea outline="0" fieldPosition="0">
        <references count="1">
          <reference field="5" count="1" selected="0">
            <x v="1"/>
          </reference>
        </references>
      </pivotArea>
    </format>
    <format dxfId="1175">
      <pivotArea field="5" type="button" dataOnly="0" labelOnly="1" outline="0" axis="axisCol" fieldPosition="0"/>
    </format>
    <format dxfId="1174">
      <pivotArea field="5" type="button" dataOnly="0" labelOnly="1" outline="0" axis="axisCol" fieldPosition="0"/>
    </format>
    <format dxfId="1173">
      <pivotArea dataOnly="0" labelOnly="1" outline="0" fieldPosition="0">
        <references count="1">
          <reference field="5" count="1">
            <x v="0"/>
          </reference>
        </references>
      </pivotArea>
    </format>
    <format dxfId="1172">
      <pivotArea field="1" type="button" dataOnly="0" labelOnly="1" outline="0" axis="axisRow" fieldPosition="0"/>
    </format>
    <format dxfId="1171">
      <pivotArea field="0" type="button" dataOnly="0" labelOnly="1" outline="0" axis="axisRow" fieldPosition="1"/>
    </format>
    <format dxfId="1170">
      <pivotArea dataOnly="0" labelOnly="1" outline="0" fieldPosition="0">
        <references count="1">
          <reference field="5" count="0"/>
        </references>
      </pivotArea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6"/>
    <rowHierarchyUsage hierarchyUsage="44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55202-9656-44AE-90D5-59CD42A82777}" name="Tabela dinâmica11" cacheId="6" applyNumberFormats="0" applyBorderFormats="0" applyFontFormats="0" applyPatternFormats="0" applyAlignmentFormats="0" applyWidthHeightFormats="1" dataCaption="Valores" tag="b68d444b-31c7-4fd4-b3ac-793a066121fe" updatedVersion="8" minRefreshableVersion="3" subtotalHiddenItems="1" rowGrandTotals="0" colGrandTotals="0" itemPrintTitles="1" mergeItem="1" createdVersion="5" indent="0" compact="0" compactData="0" multipleFieldFilters="0">
  <location ref="S5:V15" firstHeaderRow="1" firstDataRow="3" firstDataCol="1"/>
  <pivotFields count="6">
    <pivotField axis="axisRow" compact="0" allDrilled="1" outline="0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2"/>
    <field x="-2"/>
  </colFields>
  <colItems count="3">
    <i>
      <x/>
      <x/>
    </i>
    <i r="1" i="1">
      <x v="1"/>
    </i>
    <i r="1" i="2">
      <x v="2"/>
    </i>
  </colItems>
  <dataFields count="3">
    <dataField name="META R$" fld="3" baseField="0" baseItem="0" numFmtId="165"/>
    <dataField name="R$" fld="4" baseField="0" baseItem="0" numFmtId="165"/>
    <dataField fld="5" subtotal="count" baseField="0" baseItem="0"/>
  </dataFields>
  <formats count="48">
    <format dxfId="1274">
      <pivotArea type="origin" dataOnly="0" labelOnly="1" outline="0" fieldPosition="0"/>
    </format>
    <format dxfId="1273">
      <pivotArea field="1" type="button" dataOnly="0" labelOnly="1" outline="0"/>
    </format>
    <format dxfId="1272">
      <pivotArea field="-2" type="button" dataOnly="0" labelOnly="1" outline="0" axis="axisCol" fieldPosition="1"/>
    </format>
    <format dxfId="1271">
      <pivotArea type="topRight" dataOnly="0" labelOnly="1" outline="0" fieldPosition="0"/>
    </format>
    <format dxfId="1270">
      <pivotArea field="0" type="button" dataOnly="0" labelOnly="1" outline="0" axis="axisRow" fieldPosition="0"/>
    </format>
    <format dxfId="1269">
      <pivotArea type="origin" dataOnly="0" labelOnly="1" outline="0" fieldPosition="0"/>
    </format>
    <format dxfId="1268">
      <pivotArea field="1" type="button" dataOnly="0" labelOnly="1" outline="0"/>
    </format>
    <format dxfId="1267">
      <pivotArea field="-2" type="button" dataOnly="0" labelOnly="1" outline="0" axis="axisCol" fieldPosition="1"/>
    </format>
    <format dxfId="1266">
      <pivotArea type="topRight" dataOnly="0" labelOnly="1" outline="0" fieldPosition="0"/>
    </format>
    <format dxfId="1265">
      <pivotArea field="0" type="button" dataOnly="0" labelOnly="1" outline="0" axis="axisRow" fieldPosition="0"/>
    </format>
    <format dxfId="1264">
      <pivotArea type="origin" dataOnly="0" labelOnly="1" outline="0" fieldPosition="0"/>
    </format>
    <format dxfId="1263">
      <pivotArea field="1" type="button" dataOnly="0" labelOnly="1" outline="0"/>
    </format>
    <format dxfId="1262">
      <pivotArea field="-2" type="button" dataOnly="0" labelOnly="1" outline="0" axis="axisCol" fieldPosition="1"/>
    </format>
    <format dxfId="1261">
      <pivotArea type="topRight" dataOnly="0" labelOnly="1" outline="0" fieldPosition="0"/>
    </format>
    <format dxfId="1260">
      <pivotArea field="0" type="button" dataOnly="0" labelOnly="1" outline="0" axis="axisRow" fieldPosition="0"/>
    </format>
    <format dxfId="1259">
      <pivotArea type="all" dataOnly="0" outline="0" fieldPosition="0"/>
    </format>
    <format dxfId="1258">
      <pivotArea dataOnly="0" labelOnly="1" outline="0" fieldPosition="0">
        <references count="1">
          <reference field="0" count="0"/>
        </references>
      </pivotArea>
    </format>
    <format dxfId="1257">
      <pivotArea dataOnly="0" labelOnly="1" outline="0" fieldPosition="0">
        <references count="1">
          <reference field="0" count="0"/>
        </references>
      </pivotArea>
    </format>
    <format dxfId="1256">
      <pivotArea outline="0" fieldPosition="0">
        <references count="1">
          <reference field="4294967294" count="1">
            <x v="0"/>
          </reference>
        </references>
      </pivotArea>
    </format>
    <format dxfId="1255">
      <pivotArea outline="0" fieldPosition="0">
        <references count="1">
          <reference field="4294967294" count="1">
            <x v="1"/>
          </reference>
        </references>
      </pivotArea>
    </format>
    <format dxfId="1254">
      <pivotArea dataOnly="0" labelOnly="1" outline="0" fieldPosition="0">
        <references count="1">
          <reference field="2" count="0"/>
        </references>
      </pivotArea>
    </format>
    <format dxfId="1253">
      <pivotArea outline="0" fieldPosition="0">
        <references count="2">
          <reference field="4294967294" count="1" selected="0">
            <x v="2"/>
          </reference>
          <reference field="2" count="0" selected="0"/>
        </references>
      </pivotArea>
    </format>
    <format dxfId="1252">
      <pivotArea dataOnly="0" labelOnly="1" outline="0" fieldPosition="0">
        <references count="1">
          <reference field="2" count="0"/>
        </references>
      </pivotArea>
    </format>
    <format dxfId="1251">
      <pivotArea dataOnly="0" labelOnly="1" outline="0" fieldPosition="0">
        <references count="1">
          <reference field="2" count="0"/>
        </references>
      </pivotArea>
    </format>
    <format dxfId="1250">
      <pivotArea dataOnly="0" labelOnly="1" outline="0" fieldPosition="0">
        <references count="1">
          <reference field="2" count="0"/>
        </references>
      </pivotArea>
    </format>
    <format dxfId="1249">
      <pivotArea dataOnly="0" labelOnly="1" outline="0" fieldPosition="0">
        <references count="1">
          <reference field="2" count="0"/>
        </references>
      </pivotArea>
    </format>
    <format dxfId="1248">
      <pivotArea dataOnly="0" labelOnly="1" outline="0" fieldPosition="0">
        <references count="1">
          <reference field="2" count="0"/>
        </references>
      </pivotArea>
    </format>
    <format dxfId="1247">
      <pivotArea dataOnly="0" labelOnly="1" outline="0" fieldPosition="0">
        <references count="1">
          <reference field="2" count="0"/>
        </references>
      </pivotArea>
    </format>
    <format dxfId="12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2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244">
      <pivotArea field="0" type="button" dataOnly="0" labelOnly="1" outline="0" axis="axisRow" fieldPosition="0"/>
    </format>
    <format dxfId="124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242">
      <pivotArea field="0" type="button" dataOnly="0" labelOnly="1" outline="0" axis="axisRow" fieldPosition="0"/>
    </format>
    <format dxfId="124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240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  <format dxfId="123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0" selected="0"/>
        </references>
      </pivotArea>
    </format>
    <format dxfId="1238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  <format dxfId="1237">
      <pivotArea field="2" type="button" dataOnly="0" labelOnly="1" outline="0" axis="axisCol" fieldPosition="0"/>
    </format>
    <format dxfId="1236">
      <pivotArea field="-2" type="button" dataOnly="0" labelOnly="1" outline="0" axis="axisCol" fieldPosition="1"/>
    </format>
    <format dxfId="1235">
      <pivotArea dataOnly="0" labelOnly="1" outline="0" fieldPosition="0">
        <references count="1">
          <reference field="2" count="0"/>
        </references>
      </pivotArea>
    </format>
    <format dxfId="1234">
      <pivotArea dataOnly="0" labelOnly="1" outline="0" fieldPosition="0">
        <references count="2">
          <reference field="4294967294" count="2">
            <x v="0"/>
            <x v="1"/>
          </reference>
          <reference field="2" count="0" selected="0"/>
        </references>
      </pivotArea>
    </format>
    <format dxfId="1233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  <format dxfId="1232">
      <pivotArea field="2" type="button" dataOnly="0" labelOnly="1" outline="0" axis="axisCol" fieldPosition="0"/>
    </format>
    <format dxfId="1231">
      <pivotArea field="-2" type="button" dataOnly="0" labelOnly="1" outline="0" axis="axisCol" fieldPosition="1"/>
    </format>
    <format dxfId="1230">
      <pivotArea dataOnly="0" labelOnly="1" outline="0" fieldPosition="0">
        <references count="1">
          <reference field="2" count="0"/>
        </references>
      </pivotArea>
    </format>
    <format dxfId="1229">
      <pivotArea dataOnly="0" labelOnly="1" outline="0" fieldPosition="0">
        <references count="2">
          <reference field="4294967294" count="2">
            <x v="0"/>
            <x v="1"/>
          </reference>
          <reference field="2" count="0" selected="0"/>
        </references>
      </pivotArea>
    </format>
    <format dxfId="1228">
      <pivotArea dataOnly="0" labelOnly="1" outline="0" fieldPosition="0">
        <references count="1">
          <reference field="2" count="0"/>
        </references>
      </pivotArea>
    </format>
    <format dxfId="1227">
      <pivotArea outline="0" fieldPosition="0">
        <references count="2">
          <reference field="4294967294" count="2" selected="0">
            <x v="0"/>
            <x v="1"/>
          </reference>
          <reference field="2" count="0" selected="0"/>
        </references>
      </pivotArea>
    </format>
  </formats>
  <conditionalFormats count="1"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0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46"/>
  </rowHierarchiesUsage>
  <colHierarchiesUsage count="2">
    <colHierarchyUsage hierarchyUsage="2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EB54B-A3CB-4451-900A-F6E05830D668}" name="Tabela dinâmica7" cacheId="8" applyNumberFormats="0" applyBorderFormats="0" applyFontFormats="0" applyPatternFormats="0" applyAlignmentFormats="0" applyWidthHeightFormats="1" dataCaption="Valores" tag="e53ce981-4d45-406a-8d0b-bc3eed519742" updatedVersion="8" minRefreshableVersion="3" subtotalHiddenItems="1" rowGrandTotals="0" colGrandTotals="0" itemPrintTitles="1" mergeItem="1" createdVersion="5" indent="0" compact="0" compactData="0" multipleFieldFilters="0">
  <location ref="B85:P93" firstHeaderRow="1" firstDataRow="3" firstDataCol="3" rowPageCount="2" colPageCount="1"/>
  <pivotFields count="10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3">
    <field x="2"/>
    <field x="0"/>
    <field x="1"/>
  </rowFields>
  <rowItems count="6">
    <i>
      <x/>
      <x/>
      <x/>
    </i>
    <i>
      <x v="1"/>
      <x v="1"/>
      <x v="1"/>
    </i>
    <i r="1">
      <x v="2"/>
      <x v="2"/>
    </i>
    <i>
      <x v="2"/>
      <x v="3"/>
      <x v="3"/>
    </i>
    <i r="1">
      <x v="4"/>
      <x v="4"/>
    </i>
    <i r="1">
      <x v="5"/>
      <x v="5"/>
    </i>
  </rowItems>
  <colFields count="2">
    <field x="4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2">
    <pageField fld="3" hier="47" name="[VENDEDORES GERAIS].[GRUPO].&amp;[VAREJO PC]" cap="VAREJO PC"/>
    <pageField fld="9" hier="40" name="[VENDAS FATO].[ST].&amp;[F]" cap="F"/>
  </pageFields>
  <dataFields count="3">
    <dataField name="META" fld="5" baseField="1" baseItem="2"/>
    <dataField name="POSITIVAÇÃO" fld="8" subtotal="count" baseField="1" baseItem="6">
      <extLst>
        <ext xmlns:x15="http://schemas.microsoft.com/office/spreadsheetml/2010/11/main" uri="{FABC7310-3BB5-11E1-824E-6D434824019B}">
          <x15:dataField isCountDistinct="1"/>
        </ext>
      </extLst>
    </dataField>
    <dataField fld="6" subtotal="count" baseField="0" baseItem="0"/>
  </dataFields>
  <formats count="243">
    <format dxfId="1517">
      <pivotArea dataOnly="0" labelOnly="1" outline="0" fieldPosition="0">
        <references count="1">
          <reference field="4" count="1">
            <x v="0"/>
          </reference>
        </references>
      </pivotArea>
    </format>
    <format dxfId="1516">
      <pivotArea dataOnly="0" labelOnly="1" outline="0" fieldPosition="0">
        <references count="1">
          <reference field="4" count="1">
            <x v="3"/>
          </reference>
        </references>
      </pivotArea>
    </format>
    <format dxfId="1515">
      <pivotArea dataOnly="0" labelOnly="1" outline="0" fieldPosition="0">
        <references count="1">
          <reference field="4" count="1">
            <x v="2"/>
          </reference>
        </references>
      </pivotArea>
    </format>
    <format dxfId="1514">
      <pivotArea dataOnly="0" labelOnly="1" outline="0" fieldPosition="0">
        <references count="1">
          <reference field="4" count="1">
            <x v="1"/>
          </reference>
        </references>
      </pivotArea>
    </format>
    <format dxfId="1513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512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511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1510">
      <pivotArea type="origin" dataOnly="0" labelOnly="1" outline="0" fieldPosition="0"/>
    </format>
    <format dxfId="1509">
      <pivotArea field="4" type="button" dataOnly="0" labelOnly="1" outline="0" axis="axisCol" fieldPosition="0"/>
    </format>
    <format dxfId="1508">
      <pivotArea field="-2" type="button" dataOnly="0" labelOnly="1" outline="0" axis="axisCol" fieldPosition="1"/>
    </format>
    <format dxfId="1507">
      <pivotArea type="topRight" dataOnly="0" labelOnly="1" outline="0" fieldPosition="0"/>
    </format>
    <format dxfId="1506">
      <pivotArea field="2" type="button" dataOnly="0" labelOnly="1" outline="0" axis="axisRow" fieldPosition="0"/>
    </format>
    <format dxfId="1505">
      <pivotArea field="0" type="button" dataOnly="0" labelOnly="1" outline="0" axis="axisRow" fieldPosition="1"/>
    </format>
    <format dxfId="1504">
      <pivotArea field="1" type="button" dataOnly="0" labelOnly="1" outline="0" axis="axisRow" fieldPosition="2"/>
    </format>
    <format dxfId="1503">
      <pivotArea dataOnly="0" labelOnly="1" outline="0" fieldPosition="0">
        <references count="1">
          <reference field="4" count="0"/>
        </references>
      </pivotArea>
    </format>
    <format dxfId="1502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501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500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499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498">
      <pivotArea type="origin" dataOnly="0" labelOnly="1" outline="0" fieldPosition="0"/>
    </format>
    <format dxfId="1497">
      <pivotArea field="4" type="button" dataOnly="0" labelOnly="1" outline="0" axis="axisCol" fieldPosition="0"/>
    </format>
    <format dxfId="1496">
      <pivotArea field="-2" type="button" dataOnly="0" labelOnly="1" outline="0" axis="axisCol" fieldPosition="1"/>
    </format>
    <format dxfId="1495">
      <pivotArea type="topRight" dataOnly="0" labelOnly="1" outline="0" fieldPosition="0"/>
    </format>
    <format dxfId="1494">
      <pivotArea field="2" type="button" dataOnly="0" labelOnly="1" outline="0" axis="axisRow" fieldPosition="0"/>
    </format>
    <format dxfId="1493">
      <pivotArea field="0" type="button" dataOnly="0" labelOnly="1" outline="0" axis="axisRow" fieldPosition="1"/>
    </format>
    <format dxfId="1492">
      <pivotArea field="1" type="button" dataOnly="0" labelOnly="1" outline="0" axis="axisRow" fieldPosition="2"/>
    </format>
    <format dxfId="1491">
      <pivotArea dataOnly="0" labelOnly="1" outline="0" fieldPosition="0">
        <references count="1">
          <reference field="4" count="0"/>
        </references>
      </pivotArea>
    </format>
    <format dxfId="1490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489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488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487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486">
      <pivotArea type="origin" dataOnly="0" labelOnly="1" outline="0" fieldPosition="0"/>
    </format>
    <format dxfId="1485">
      <pivotArea field="4" type="button" dataOnly="0" labelOnly="1" outline="0" axis="axisCol" fieldPosition="0"/>
    </format>
    <format dxfId="1484">
      <pivotArea field="-2" type="button" dataOnly="0" labelOnly="1" outline="0" axis="axisCol" fieldPosition="1"/>
    </format>
    <format dxfId="1483">
      <pivotArea type="topRight" dataOnly="0" labelOnly="1" outline="0" fieldPosition="0"/>
    </format>
    <format dxfId="1482">
      <pivotArea field="2" type="button" dataOnly="0" labelOnly="1" outline="0" axis="axisRow" fieldPosition="0"/>
    </format>
    <format dxfId="1481">
      <pivotArea field="0" type="button" dataOnly="0" labelOnly="1" outline="0" axis="axisRow" fieldPosition="1"/>
    </format>
    <format dxfId="1480">
      <pivotArea field="1" type="button" dataOnly="0" labelOnly="1" outline="0" axis="axisRow" fieldPosition="2"/>
    </format>
    <format dxfId="1479">
      <pivotArea dataOnly="0" labelOnly="1" outline="0" fieldPosition="0">
        <references count="1">
          <reference field="4" count="0"/>
        </references>
      </pivotArea>
    </format>
    <format dxfId="1478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0"/>
          </reference>
        </references>
      </pivotArea>
    </format>
    <format dxfId="1477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3"/>
          </reference>
        </references>
      </pivotArea>
    </format>
    <format dxfId="1476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2"/>
          </reference>
        </references>
      </pivotArea>
    </format>
    <format dxfId="1475">
      <pivotArea dataOnly="0" labelOnly="1" outline="0" fieldPosition="0">
        <references count="2">
          <reference field="4294967294" count="2">
            <x v="0"/>
            <x v="2"/>
          </reference>
          <reference field="4" count="1" selected="0">
            <x v="1"/>
          </reference>
        </references>
      </pivotArea>
    </format>
    <format dxfId="1474">
      <pivotArea type="all" dataOnly="0" outline="0" fieldPosition="0"/>
    </format>
    <format dxfId="1473">
      <pivotArea dataOnly="0" labelOnly="1" outline="0" fieldPosition="0">
        <references count="1">
          <reference field="2" count="0"/>
        </references>
      </pivotArea>
    </format>
    <format dxfId="1472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2" count="1" selected="0">
            <x v="3"/>
          </reference>
        </references>
      </pivotArea>
    </format>
    <format dxfId="1471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2" count="1" selected="0">
            <x v="4"/>
          </reference>
        </references>
      </pivotArea>
    </format>
    <format dxfId="1470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2" count="1" selected="0">
            <x v="5"/>
          </reference>
        </references>
      </pivotArea>
    </format>
    <format dxfId="1469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2" count="1" selected="0">
            <x v="6"/>
          </reference>
        </references>
      </pivotArea>
    </format>
    <format dxfId="1468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2" count="1" selected="0">
            <x v="7"/>
          </reference>
        </references>
      </pivotArea>
    </format>
    <format dxfId="1467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1466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1465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1464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1463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1462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1461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1460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1459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1458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3"/>
          </reference>
        </references>
      </pivotArea>
    </format>
    <format dxfId="1457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1456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1455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1454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1453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1452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1451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1450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1449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1448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1447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1446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4"/>
          </reference>
        </references>
      </pivotArea>
    </format>
    <format dxfId="1445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1444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1443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1442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1441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1440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1439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1438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1437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1436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1435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5"/>
          </reference>
        </references>
      </pivotArea>
    </format>
    <format dxfId="1434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1433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1432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1431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1430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1429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1428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1427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1426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1425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1424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6"/>
          </reference>
        </references>
      </pivotArea>
    </format>
    <format dxfId="1423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1422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1421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1420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1419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1418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1417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1416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1415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1414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7"/>
          </reference>
        </references>
      </pivotArea>
    </format>
    <format dxfId="1413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1412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1411">
      <pivotArea dataOnly="0" labelOnly="1" outline="0" fieldPosition="0">
        <references count="1">
          <reference field="4" count="1">
            <x v="3"/>
          </reference>
        </references>
      </pivotArea>
    </format>
    <format dxfId="1410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1409">
      <pivotArea dataOnly="0" labelOnly="1" outline="0" fieldPosition="0">
        <references count="1">
          <reference field="4" count="1">
            <x v="2"/>
          </reference>
        </references>
      </pivotArea>
    </format>
    <format dxfId="1408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1407">
      <pivotArea dataOnly="0" labelOnly="1" outline="0" fieldPosition="0">
        <references count="1">
          <reference field="4" count="1">
            <x v="1"/>
          </reference>
        </references>
      </pivotArea>
    </format>
    <format dxfId="1406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1405">
      <pivotArea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format>
    <format dxfId="1404">
      <pivotArea dataOnly="0" labelOnly="1" outline="0" fieldPosition="0">
        <references count="1">
          <reference field="4" count="1">
            <x v="3"/>
          </reference>
        </references>
      </pivotArea>
    </format>
    <format dxfId="1403">
      <pivotArea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format>
    <format dxfId="1402">
      <pivotArea dataOnly="0" labelOnly="1" outline="0" fieldPosition="0">
        <references count="1">
          <reference field="4" count="1">
            <x v="2"/>
          </reference>
        </references>
      </pivotArea>
    </format>
    <format dxfId="1401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  <format dxfId="1400">
      <pivotArea dataOnly="0" labelOnly="1" outline="0" fieldPosition="0">
        <references count="1">
          <reference field="4" count="1">
            <x v="1"/>
          </reference>
        </references>
      </pivotArea>
    </format>
    <format dxfId="1399">
      <pivotArea dataOnly="0" labelOnly="1" outline="0" fieldPosition="0">
        <references count="1">
          <reference field="4" count="1">
            <x v="0"/>
          </reference>
        </references>
      </pivotArea>
    </format>
    <format dxfId="1398">
      <pivotArea dataOnly="0" labelOnly="1" outline="0" fieldPosition="0">
        <references count="1">
          <reference field="4" count="1">
            <x v="0"/>
          </reference>
        </references>
      </pivotArea>
    </format>
    <format dxfId="1397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1396">
      <pivotArea field="2" type="button" dataOnly="0" labelOnly="1" outline="0" axis="axisRow" fieldPosition="0"/>
    </format>
    <format dxfId="1395">
      <pivotArea field="0" type="button" dataOnly="0" labelOnly="1" outline="0" axis="axisRow" fieldPosition="1"/>
    </format>
    <format dxfId="1394">
      <pivotArea field="1" type="button" dataOnly="0" labelOnly="1" outline="0" axis="axisRow" fieldPosition="2"/>
    </format>
    <format dxfId="1393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9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91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3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38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3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386">
      <pivotArea field="2" type="button" dataOnly="0" labelOnly="1" outline="0" axis="axisRow" fieldPosition="0"/>
    </format>
    <format dxfId="1385">
      <pivotArea field="0" type="button" dataOnly="0" labelOnly="1" outline="0" axis="axisRow" fieldPosition="1"/>
    </format>
    <format dxfId="1384">
      <pivotArea field="1" type="button" dataOnly="0" labelOnly="1" outline="0" axis="axisRow" fieldPosition="2"/>
    </format>
    <format dxfId="1383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8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81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8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37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3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3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376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375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374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0"/>
          </reference>
        </references>
      </pivotArea>
    </format>
    <format dxfId="137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372">
      <pivotArea dataOnly="0" labelOnly="1" outline="0" fieldPosition="0">
        <references count="1">
          <reference field="2" count="0"/>
        </references>
      </pivotArea>
    </format>
    <format dxfId="1371">
      <pivotArea dataOnly="0" labelOnly="1" outline="0" fieldPosition="0">
        <references count="2">
          <reference field="0" count="10"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2" count="1" selected="0">
            <x v="3"/>
          </reference>
        </references>
      </pivotArea>
    </format>
    <format dxfId="1370">
      <pivotArea dataOnly="0" labelOnly="1" outline="0" fieldPosition="0">
        <references count="2">
          <reference field="0" count="12"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2" count="1" selected="0">
            <x v="4"/>
          </reference>
        </references>
      </pivotArea>
    </format>
    <format dxfId="1369">
      <pivotArea dataOnly="0" labelOnly="1" outline="0" fieldPosition="0">
        <references count="2">
          <reference field="0" count="11"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  <reference field="2" count="1" selected="0">
            <x v="5"/>
          </reference>
        </references>
      </pivotArea>
    </format>
    <format dxfId="1368">
      <pivotArea dataOnly="0" labelOnly="1" outline="0" fieldPosition="0">
        <references count="2">
          <reference field="0" count="11"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2" count="1" selected="0">
            <x v="6"/>
          </reference>
        </references>
      </pivotArea>
    </format>
    <format dxfId="1367">
      <pivotArea dataOnly="0" labelOnly="1" outline="0" fieldPosition="0">
        <references count="2">
          <reference field="0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  <reference field="2" count="1" selected="0">
            <x v="7"/>
          </reference>
        </references>
      </pivotArea>
    </format>
    <format dxfId="1366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1365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1364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1363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1362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1361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1360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1359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1358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1357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3"/>
          </reference>
        </references>
      </pivotArea>
    </format>
    <format dxfId="1356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1355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1354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1353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1352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1351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1350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1349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1348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1347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1346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1345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4"/>
          </reference>
        </references>
      </pivotArea>
    </format>
    <format dxfId="1344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1343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1342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1341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1340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1339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1338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1337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1336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1335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1334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5"/>
          </reference>
        </references>
      </pivotArea>
    </format>
    <format dxfId="1333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1332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1331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1330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1329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1328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1327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1326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1325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1324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1323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6"/>
          </reference>
        </references>
      </pivotArea>
    </format>
    <format dxfId="1322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1321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1320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1319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1318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1317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1316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1315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1314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1313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7"/>
          </reference>
        </references>
      </pivotArea>
    </format>
    <format dxfId="1312">
      <pivotArea outline="0" fieldPosition="0">
        <references count="2">
          <reference field="4294967294" count="3" selected="0">
            <x v="0"/>
            <x v="1"/>
            <x v="2"/>
          </reference>
          <reference field="4" count="3" selected="0">
            <x v="1"/>
            <x v="2"/>
            <x v="3"/>
          </reference>
        </references>
      </pivotArea>
    </format>
    <format dxfId="1311">
      <pivotArea field="4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310">
      <pivotArea dataOnly="0" labelOnly="1" outline="0" fieldPosition="0">
        <references count="1">
          <reference field="4" count="0"/>
        </references>
      </pivotArea>
    </format>
    <format dxfId="1309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08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07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0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30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30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30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302">
      <pivotArea dataOnly="0" labelOnly="1" outline="0" fieldPosition="0">
        <references count="1">
          <reference field="4" count="0"/>
        </references>
      </pivotArea>
    </format>
    <format dxfId="130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0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99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9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29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2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295">
      <pivotArea dataOnly="0" labelOnly="1" outline="0" fieldPosition="0">
        <references count="1">
          <reference field="4" count="0"/>
        </references>
      </pivotArea>
    </format>
    <format dxfId="129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9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92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2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2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28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287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1286">
      <pivotArea field="2" type="button" dataOnly="0" labelOnly="1" outline="0" axis="axisRow" fieldPosition="0"/>
    </format>
    <format dxfId="1285">
      <pivotArea field="0" type="button" dataOnly="0" labelOnly="1" outline="0" axis="axisRow" fieldPosition="1"/>
    </format>
    <format dxfId="1284">
      <pivotArea field="1" type="button" dataOnly="0" labelOnly="1" outline="0" axis="axisRow" fieldPosition="2"/>
    </format>
    <format dxfId="12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282">
      <pivotArea field="2" type="button" dataOnly="0" labelOnly="1" outline="0" axis="axisRow" fieldPosition="0"/>
    </format>
    <format dxfId="1281">
      <pivotArea field="0" type="button" dataOnly="0" labelOnly="1" outline="0" axis="axisRow" fieldPosition="1"/>
    </format>
    <format dxfId="1280">
      <pivotArea field="1" type="button" dataOnly="0" labelOnly="1" outline="0" axis="axisRow" fieldPosition="2"/>
    </format>
    <format dxfId="127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2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12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127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1275">
      <pivotArea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format>
  </formats>
  <conditionalFormats count="2"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PC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6"/>
    <rowHierarchyUsage hierarchyUsage="44"/>
    <rowHierarchyUsage hierarchyUsage="45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6B3EE-8D04-4552-A780-B058F95FA803}" name="Tabela dinâmica3" cacheId="15" applyNumberFormats="0" applyBorderFormats="0" applyFontFormats="0" applyPatternFormats="0" applyAlignmentFormats="0" applyWidthHeightFormats="1" dataCaption="Valores" tag="877f422e-1ad8-40a8-ae5c-43f54008cd40" updatedVersion="8" minRefreshableVersion="3" subtotalHiddenItems="1" rowGrandTotals="0" colGrandTotals="0" itemPrintTitles="1" mergeItem="1" createdVersion="5" indent="0" showHeaders="0" compact="0" compactData="0" multipleFieldFilters="0">
  <location ref="AC23:AE78" firstHeaderRow="1" firstDataRow="2" firstDataCol="2" rowPageCount="2" colPageCount="1"/>
  <pivotFields count="9">
    <pivotField axis="axisRow" compact="0" allDrilled="1" outline="0" subtotalTop="0" showAll="0" dataSourceSort="1" defaultSubtotal="0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dataSourceSort="1" defaultSubtotal="0" defaultAttributeDrillState="1">
      <items count="1">
        <item s="1" x="0"/>
      </items>
    </pivotField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2">
    <field x="1"/>
    <field x="0"/>
  </rowFields>
  <row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3"/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</rowItems>
  <colFields count="1">
    <field x="5"/>
  </colFields>
  <colItems count="1">
    <i>
      <x/>
    </i>
  </colItems>
  <pageFields count="2">
    <pageField fld="2" hier="47" name="[VENDEDORES GERAIS].[GRUPO].&amp;[VAREJO M]" cap="VAREJO M"/>
    <pageField fld="6" hier="40" name="[VENDAS FATO].[ST].&amp;[F]" cap="F"/>
  </pageFields>
  <dataFields count="1">
    <dataField fld="8" subtotal="count" baseField="0" baseItem="0"/>
  </dataFields>
  <formats count="55">
    <format dxfId="1572">
      <pivotArea type="origin" dataOnly="0" labelOnly="1" outline="0" fieldPosition="0"/>
    </format>
    <format dxfId="1571">
      <pivotArea field="3" type="button" dataOnly="0" labelOnly="1" outline="0"/>
    </format>
    <format dxfId="1570">
      <pivotArea field="-2" type="button" dataOnly="0" labelOnly="1" outline="0" axis="axisValues" fieldPosition="0"/>
    </format>
    <format dxfId="1569">
      <pivotArea type="topRight" dataOnly="0" labelOnly="1" outline="0" fieldPosition="0"/>
    </format>
    <format dxfId="1568">
      <pivotArea field="1" type="button" dataOnly="0" labelOnly="1" outline="0" axis="axisRow" fieldPosition="0"/>
    </format>
    <format dxfId="1567">
      <pivotArea field="0" type="button" dataOnly="0" labelOnly="1" outline="0" axis="axisRow" fieldPosition="1"/>
    </format>
    <format dxfId="1566">
      <pivotArea type="origin" dataOnly="0" labelOnly="1" outline="0" fieldPosition="0"/>
    </format>
    <format dxfId="1565">
      <pivotArea field="3" type="button" dataOnly="0" labelOnly="1" outline="0"/>
    </format>
    <format dxfId="1564">
      <pivotArea field="-2" type="button" dataOnly="0" labelOnly="1" outline="0" axis="axisValues" fieldPosition="0"/>
    </format>
    <format dxfId="1563">
      <pivotArea type="topRight" dataOnly="0" labelOnly="1" outline="0" fieldPosition="0"/>
    </format>
    <format dxfId="1562">
      <pivotArea field="1" type="button" dataOnly="0" labelOnly="1" outline="0" axis="axisRow" fieldPosition="0"/>
    </format>
    <format dxfId="1561">
      <pivotArea field="0" type="button" dataOnly="0" labelOnly="1" outline="0" axis="axisRow" fieldPosition="1"/>
    </format>
    <format dxfId="1560">
      <pivotArea type="origin" dataOnly="0" labelOnly="1" outline="0" fieldPosition="0"/>
    </format>
    <format dxfId="1559">
      <pivotArea field="3" type="button" dataOnly="0" labelOnly="1" outline="0"/>
    </format>
    <format dxfId="1558">
      <pivotArea field="-2" type="button" dataOnly="0" labelOnly="1" outline="0" axis="axisValues" fieldPosition="0"/>
    </format>
    <format dxfId="1557">
      <pivotArea type="topRight" dataOnly="0" labelOnly="1" outline="0" fieldPosition="0"/>
    </format>
    <format dxfId="1556">
      <pivotArea field="1" type="button" dataOnly="0" labelOnly="1" outline="0" axis="axisRow" fieldPosition="0"/>
    </format>
    <format dxfId="1555">
      <pivotArea field="0" type="button" dataOnly="0" labelOnly="1" outline="0" axis="axisRow" fieldPosition="1"/>
    </format>
    <format dxfId="1554">
      <pivotArea type="all" dataOnly="0" outline="0" fieldPosition="0"/>
    </format>
    <format dxfId="1553">
      <pivotArea dataOnly="0" labelOnly="1" outline="0" fieldPosition="0">
        <references count="1">
          <reference field="1" count="0"/>
        </references>
      </pivotArea>
    </format>
    <format dxfId="1552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551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550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1549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1548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1547">
      <pivotArea dataOnly="0" labelOnly="1" outline="0" fieldPosition="0">
        <references count="1">
          <reference field="1" count="0"/>
        </references>
      </pivotArea>
    </format>
    <format dxfId="1546">
      <pivotArea dataOnly="0" labelOnly="1" outline="0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1" selected="0">
            <x v="0"/>
          </reference>
        </references>
      </pivotArea>
    </format>
    <format dxfId="1545">
      <pivotArea dataOnly="0" labelOnly="1" outline="0" fieldPosition="0">
        <references count="2">
          <reference field="0" count="12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1"/>
          </reference>
        </references>
      </pivotArea>
    </format>
    <format dxfId="1544">
      <pivotArea dataOnly="0" labelOnly="1" outline="0" fieldPosition="0">
        <references count="2">
          <reference field="0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  <reference field="1" count="1" selected="0">
            <x v="2"/>
          </reference>
        </references>
      </pivotArea>
    </format>
    <format dxfId="1543">
      <pivotArea dataOnly="0" labelOnly="1" outline="0" fieldPosition="0">
        <references count="2">
          <reference field="0" count="11">
            <x v="33"/>
            <x v="34"/>
            <x v="35"/>
            <x v="36"/>
            <x v="37"/>
            <x v="38"/>
            <x v="39"/>
            <x v="40"/>
            <x v="41"/>
            <x v="42"/>
            <x v="43"/>
          </reference>
          <reference field="1" count="1" selected="0">
            <x v="3"/>
          </reference>
        </references>
      </pivotArea>
    </format>
    <format dxfId="1542">
      <pivotArea dataOnly="0" labelOnly="1" outline="0" fieldPosition="0">
        <references count="2">
          <reference field="0" count="10"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1" count="1" selected="0">
            <x v="4"/>
          </reference>
        </references>
      </pivotArea>
    </format>
    <format dxfId="1541">
      <pivotArea dataOnly="0" labelOnly="1" outline="0" fieldPosition="0">
        <references count="1">
          <reference field="5" count="0"/>
        </references>
      </pivotArea>
    </format>
    <format dxfId="1540">
      <pivotArea dataOnly="0" labelOnly="1" outline="0" fieldPosition="0">
        <references count="1">
          <reference field="5" count="0"/>
        </references>
      </pivotArea>
    </format>
    <format dxfId="1539">
      <pivotArea outline="0" collapsedLevelsAreSubtotals="1" fieldPosition="0"/>
    </format>
    <format dxfId="1538">
      <pivotArea outline="0" collapsedLevelsAreSubtotals="1" fieldPosition="0"/>
    </format>
    <format dxfId="1537">
      <pivotArea type="topRight" dataOnly="0" labelOnly="1" outline="0" fieldPosition="0"/>
    </format>
    <format dxfId="1536">
      <pivotArea dataOnly="0" labelOnly="1" outline="0" fieldPosition="0">
        <references count="1">
          <reference field="5" count="0"/>
        </references>
      </pivotArea>
    </format>
    <format dxfId="1535">
      <pivotArea dataOnly="0" labelOnly="1" outline="0" fieldPosition="0">
        <references count="1">
          <reference field="5" count="0"/>
        </references>
      </pivotArea>
    </format>
    <format dxfId="1534">
      <pivotArea dataOnly="0" labelOnly="1" outline="0" fieldPosition="0">
        <references count="1">
          <reference field="5" count="0"/>
        </references>
      </pivotArea>
    </format>
    <format dxfId="1533">
      <pivotArea outline="0" collapsedLevelsAreSubtotals="1" fieldPosition="0"/>
    </format>
    <format dxfId="1532">
      <pivotArea dataOnly="0" labelOnly="1" outline="0" fieldPosition="0">
        <references count="1">
          <reference field="5" count="0"/>
        </references>
      </pivotArea>
    </format>
    <format dxfId="1531">
      <pivotArea outline="0" collapsedLevelsAreSubtotals="1" fieldPosition="0"/>
    </format>
    <format dxfId="1530">
      <pivotArea type="topRight" dataOnly="0" labelOnly="1" outline="0" fieldPosition="0"/>
    </format>
    <format dxfId="1529">
      <pivotArea type="topRight" dataOnly="0" labelOnly="1" outline="0" fieldPosition="0"/>
    </format>
    <format dxfId="1528">
      <pivotArea type="topRight" dataOnly="0" labelOnly="1" outline="0" fieldPosition="0"/>
    </format>
    <format dxfId="1527">
      <pivotArea outline="0" collapsedLevelsAreSubtotals="1" fieldPosition="0"/>
    </format>
    <format dxfId="1526">
      <pivotArea dataOnly="0" labelOnly="1" outline="0" fieldPosition="0">
        <references count="1">
          <reference field="5" count="0"/>
        </references>
      </pivotArea>
    </format>
    <format dxfId="1525">
      <pivotArea dataOnly="0" labelOnly="1" outline="0" fieldPosition="0">
        <references count="1">
          <reference field="5" count="0"/>
        </references>
      </pivotArea>
    </format>
    <format dxfId="1524">
      <pivotArea dataOnly="0" labelOnly="1" outline="0" fieldPosition="0">
        <references count="1">
          <reference field="5" count="0"/>
        </references>
      </pivotArea>
    </format>
    <format dxfId="1523">
      <pivotArea dataOnly="0" labelOnly="1" outline="0" fieldPosition="0">
        <references count="1">
          <reference field="5" count="0"/>
        </references>
      </pivotArea>
    </format>
    <format dxfId="1522">
      <pivotArea dataOnly="0" labelOnly="1" outline="0" fieldPosition="0">
        <references count="1">
          <reference field="5" count="0"/>
        </references>
      </pivotArea>
    </format>
    <format dxfId="1521">
      <pivotArea dataOnly="0" labelOnly="1" outline="0" fieldPosition="0">
        <references count="1">
          <reference field="5" count="0"/>
        </references>
      </pivotArea>
    </format>
    <format dxfId="1520">
      <pivotArea dataOnly="0" labelOnly="1" outline="0" fieldPosition="0">
        <references count="1">
          <reference field="5" count="0"/>
        </references>
      </pivotArea>
    </format>
    <format dxfId="1519">
      <pivotArea dataOnly="0" labelOnly="1" outline="0" fieldPosition="0">
        <references count="1">
          <reference field="5" count="0"/>
        </references>
      </pivotArea>
    </format>
    <format dxfId="1518">
      <pivotArea dataOnly="0" labelOnly="1" outline="0" fieldPosition="0">
        <references count="1">
          <reference field="5" count="0"/>
        </references>
      </pivotArea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>
      <members count="1" level="1">
        <member name="[ITENS ESPECIAIS].[GRUPO].&amp;[LANÇAME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VAREJO M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$"/>
    <pivotHierarchy dragToData="1"/>
    <pivotHierarchy dragToData="1" caption="META R$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2">
    <rowHierarchyUsage hierarchyUsage="46"/>
    <rowHierarchyUsage hierarchyUsage="44"/>
  </rowHierarchiesUsage>
  <colHierarchiesUsage count="1">
    <colHierarchyUsage hierarchyUsage="4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2D824-48B0-4FDB-BE1F-2EDBB2EE6081}" name="Tabela dinâmica12" cacheId="10" applyNumberFormats="0" applyBorderFormats="0" applyFontFormats="0" applyPatternFormats="0" applyAlignmentFormats="0" applyWidthHeightFormats="1" dataCaption="Valores" tag="2ddc29d9-97c5-4d80-a7a4-33124b428069" updatedVersion="8" minRefreshableVersion="3" subtotalHiddenItems="1" rowGrandTotals="0" colGrandTotals="0" itemPrintTitles="1" mergeItem="1" createdVersion="5" indent="0" compact="0" compactData="0" multipleFieldFilters="0">
  <location ref="D5:P15" firstHeaderRow="1" firstDataRow="3" firstDataCol="1" rowPageCount="1" colPageCount="1"/>
  <pivotFields count="7">
    <pivotField axis="axisRow" compact="0" allDrilled="1" outline="0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pageFields count="1">
    <pageField fld="6" hier="40" name="[VENDAS FATO].[ST].&amp;[F]" cap="F"/>
  </pageFields>
  <dataFields count="3">
    <dataField name="META" fld="2" baseField="0" baseItem="0"/>
    <dataField name="POSITIVAÇÃO" fld="5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3" subtotal="count" baseField="0" baseItem="0"/>
  </dataFields>
  <formats count="105">
    <format dxfId="1677">
      <pivotArea dataOnly="0" labelOnly="1" outline="0" fieldPosition="0">
        <references count="1">
          <reference field="1" count="1">
            <x v="0"/>
          </reference>
        </references>
      </pivotArea>
    </format>
    <format dxfId="1676">
      <pivotArea dataOnly="0" labelOnly="1" outline="0" fieldPosition="0">
        <references count="1">
          <reference field="1" count="1">
            <x v="3"/>
          </reference>
        </references>
      </pivotArea>
    </format>
    <format dxfId="1675">
      <pivotArea dataOnly="0" labelOnly="1" outline="0" fieldPosition="0">
        <references count="1">
          <reference field="1" count="1">
            <x v="2"/>
          </reference>
        </references>
      </pivotArea>
    </format>
    <format dxfId="1674">
      <pivotArea dataOnly="0" labelOnly="1" outline="0" fieldPosition="0">
        <references count="1">
          <reference field="1" count="1">
            <x v="1"/>
          </reference>
        </references>
      </pivotArea>
    </format>
    <format dxfId="1673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672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671">
      <pivotArea outline="0" fieldPosition="0">
        <references count="1">
          <reference field="1" count="3" selected="0">
            <x v="1"/>
            <x v="2"/>
            <x v="3"/>
          </reference>
        </references>
      </pivotArea>
    </format>
    <format dxfId="1670">
      <pivotArea type="origin" dataOnly="0" labelOnly="1" outline="0" fieldPosition="0"/>
    </format>
    <format dxfId="1669">
      <pivotArea field="1" type="button" dataOnly="0" labelOnly="1" outline="0" axis="axisCol" fieldPosition="0"/>
    </format>
    <format dxfId="1668">
      <pivotArea field="-2" type="button" dataOnly="0" labelOnly="1" outline="0" axis="axisCol" fieldPosition="1"/>
    </format>
    <format dxfId="1667">
      <pivotArea type="topRight" dataOnly="0" labelOnly="1" outline="0" fieldPosition="0"/>
    </format>
    <format dxfId="1666">
      <pivotArea field="0" type="button" dataOnly="0" labelOnly="1" outline="0" axis="axisRow" fieldPosition="0"/>
    </format>
    <format dxfId="1665">
      <pivotArea dataOnly="0" labelOnly="1" outline="0" fieldPosition="0">
        <references count="1">
          <reference field="1" count="0"/>
        </references>
      </pivotArea>
    </format>
    <format dxfId="1664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0"/>
          </reference>
        </references>
      </pivotArea>
    </format>
    <format dxfId="1663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3"/>
          </reference>
        </references>
      </pivotArea>
    </format>
    <format dxfId="1662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2"/>
          </reference>
        </references>
      </pivotArea>
    </format>
    <format dxfId="1661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1"/>
          </reference>
        </references>
      </pivotArea>
    </format>
    <format dxfId="1660">
      <pivotArea type="origin" dataOnly="0" labelOnly="1" outline="0" fieldPosition="0"/>
    </format>
    <format dxfId="1659">
      <pivotArea field="1" type="button" dataOnly="0" labelOnly="1" outline="0" axis="axisCol" fieldPosition="0"/>
    </format>
    <format dxfId="1658">
      <pivotArea field="-2" type="button" dataOnly="0" labelOnly="1" outline="0" axis="axisCol" fieldPosition="1"/>
    </format>
    <format dxfId="1657">
      <pivotArea type="topRight" dataOnly="0" labelOnly="1" outline="0" fieldPosition="0"/>
    </format>
    <format dxfId="1656">
      <pivotArea field="0" type="button" dataOnly="0" labelOnly="1" outline="0" axis="axisRow" fieldPosition="0"/>
    </format>
    <format dxfId="1655">
      <pivotArea dataOnly="0" labelOnly="1" outline="0" fieldPosition="0">
        <references count="1">
          <reference field="1" count="0"/>
        </references>
      </pivotArea>
    </format>
    <format dxfId="1654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0"/>
          </reference>
        </references>
      </pivotArea>
    </format>
    <format dxfId="1653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3"/>
          </reference>
        </references>
      </pivotArea>
    </format>
    <format dxfId="1652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2"/>
          </reference>
        </references>
      </pivotArea>
    </format>
    <format dxfId="1651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1"/>
          </reference>
        </references>
      </pivotArea>
    </format>
    <format dxfId="1650">
      <pivotArea type="origin" dataOnly="0" labelOnly="1" outline="0" fieldPosition="0"/>
    </format>
    <format dxfId="1649">
      <pivotArea field="1" type="button" dataOnly="0" labelOnly="1" outline="0" axis="axisCol" fieldPosition="0"/>
    </format>
    <format dxfId="1648">
      <pivotArea field="-2" type="button" dataOnly="0" labelOnly="1" outline="0" axis="axisCol" fieldPosition="1"/>
    </format>
    <format dxfId="1647">
      <pivotArea type="topRight" dataOnly="0" labelOnly="1" outline="0" fieldPosition="0"/>
    </format>
    <format dxfId="1646">
      <pivotArea field="0" type="button" dataOnly="0" labelOnly="1" outline="0" axis="axisRow" fieldPosition="0"/>
    </format>
    <format dxfId="1645">
      <pivotArea dataOnly="0" labelOnly="1" outline="0" fieldPosition="0">
        <references count="1">
          <reference field="1" count="0"/>
        </references>
      </pivotArea>
    </format>
    <format dxfId="1644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0"/>
          </reference>
        </references>
      </pivotArea>
    </format>
    <format dxfId="1643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3"/>
          </reference>
        </references>
      </pivotArea>
    </format>
    <format dxfId="1642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2"/>
          </reference>
        </references>
      </pivotArea>
    </format>
    <format dxfId="1641">
      <pivotArea dataOnly="0" labelOnly="1" outline="0" fieldPosition="0">
        <references count="2">
          <reference field="4294967294" count="2">
            <x v="0"/>
            <x v="2"/>
          </reference>
          <reference field="1" count="1" selected="0">
            <x v="1"/>
          </reference>
        </references>
      </pivotArea>
    </format>
    <format dxfId="1640">
      <pivotArea type="all" dataOnly="0" outline="0" fieldPosition="0"/>
    </format>
    <format dxfId="1639">
      <pivotArea dataOnly="0" labelOnly="1" outline="0" fieldPosition="0">
        <references count="1">
          <reference field="0" count="0"/>
        </references>
      </pivotArea>
    </format>
    <format dxfId="1638">
      <pivotArea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format>
    <format dxfId="1637">
      <pivotArea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format>
    <format dxfId="1636">
      <pivotArea dataOnly="0" labelOnly="1" outline="0" fieldPosition="0">
        <references count="1">
          <reference field="1" count="1">
            <x v="3"/>
          </reference>
        </references>
      </pivotArea>
    </format>
    <format dxfId="1635">
      <pivotArea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format>
    <format dxfId="1634">
      <pivotArea dataOnly="0" labelOnly="1" outline="0" fieldPosition="0">
        <references count="1">
          <reference field="1" count="1">
            <x v="2"/>
          </reference>
        </references>
      </pivotArea>
    </format>
    <format dxfId="1633">
      <pivotArea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  <format dxfId="1632">
      <pivotArea dataOnly="0" labelOnly="1" outline="0" fieldPosition="0">
        <references count="1">
          <reference field="1" count="1">
            <x v="1"/>
          </reference>
        </references>
      </pivotArea>
    </format>
    <format dxfId="1631">
      <pivotArea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format>
    <format dxfId="1630">
      <pivotArea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format>
    <format dxfId="1629">
      <pivotArea dataOnly="0" labelOnly="1" outline="0" fieldPosition="0">
        <references count="1">
          <reference field="1" count="1">
            <x v="3"/>
          </reference>
        </references>
      </pivotArea>
    </format>
    <format dxfId="1628">
      <pivotArea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format>
    <format dxfId="1627">
      <pivotArea dataOnly="0" labelOnly="1" outline="0" fieldPosition="0">
        <references count="1">
          <reference field="1" count="1">
            <x v="2"/>
          </reference>
        </references>
      </pivotArea>
    </format>
    <format dxfId="1626">
      <pivotArea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  <format dxfId="1625">
      <pivotArea dataOnly="0" labelOnly="1" outline="0" fieldPosition="0">
        <references count="1">
          <reference field="1" count="1">
            <x v="1"/>
          </reference>
        </references>
      </pivotArea>
    </format>
    <format dxfId="1624">
      <pivotArea dataOnly="0" labelOnly="1" outline="0" fieldPosition="0">
        <references count="1">
          <reference field="1" count="1">
            <x v="0"/>
          </reference>
        </references>
      </pivotArea>
    </format>
    <format dxfId="1623">
      <pivotArea dataOnly="0" labelOnly="1" outline="0" fieldPosition="0">
        <references count="1">
          <reference field="1" count="1">
            <x v="0"/>
          </reference>
        </references>
      </pivotArea>
    </format>
    <format dxfId="1622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621">
      <pivotArea field="0" type="button" dataOnly="0" labelOnly="1" outline="0" axis="axisRow" fieldPosition="0"/>
    </format>
    <format dxfId="1620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19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18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6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61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61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61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613">
      <pivotArea field="0" type="button" dataOnly="0" labelOnly="1" outline="0" axis="axisRow" fieldPosition="0"/>
    </format>
    <format dxfId="1612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11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10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60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60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60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60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605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604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603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602">
      <pivotArea field="0" type="button" dataOnly="0" labelOnly="1" outline="0" axis="axisRow" fieldPosition="0"/>
    </format>
    <format dxfId="160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600">
      <pivotArea dataOnly="0" labelOnly="1" outline="0" fieldPosition="0">
        <references count="1">
          <reference field="0" count="0"/>
        </references>
      </pivotArea>
    </format>
    <format dxfId="1599">
      <pivotArea outline="0" fieldPosition="0">
        <references count="2">
          <reference field="4294967294" count="3" selected="0">
            <x v="0"/>
            <x v="1"/>
            <x v="2"/>
          </reference>
          <reference field="1" count="3" selected="0">
            <x v="1"/>
            <x v="2"/>
            <x v="3"/>
          </reference>
        </references>
      </pivotArea>
    </format>
    <format dxfId="1598">
      <pivotArea field="1" grandCol="1" outline="0" axis="axisCol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597">
      <pivotArea dataOnly="0" labelOnly="1" outline="0" fieldPosition="0">
        <references count="1">
          <reference field="1" count="0"/>
        </references>
      </pivotArea>
    </format>
    <format dxfId="1596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95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94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9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89">
      <pivotArea dataOnly="0" labelOnly="1" outline="0" fieldPosition="0">
        <references count="1">
          <reference field="1" count="0"/>
        </references>
      </pivotArea>
    </format>
    <format dxfId="1588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87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86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8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8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82">
      <pivotArea dataOnly="0" labelOnly="1" outline="0" fieldPosition="0">
        <references count="1">
          <reference field="1" count="0"/>
        </references>
      </pivotArea>
    </format>
    <format dxfId="1581">
      <pivotArea field="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80">
      <pivotArea field="1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79">
      <pivotArea field="1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57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57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57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573">
      <pivotArea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</formats>
  <conditionalFormats count="2"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" count="1" selected="0">
              <x v="1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46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37B37-E7CD-4C9F-86B4-8C117C1B260D}" name="Tabela dinâmica12" cacheId="3" applyNumberFormats="0" applyBorderFormats="0" applyFontFormats="0" applyPatternFormats="0" applyAlignmentFormats="0" applyWidthHeightFormats="1" dataCaption="Valores" tag="930a9edb-1a00-4838-924a-74e23acb9160" updatedVersion="8" minRefreshableVersion="3" showDrill="0" subtotalHiddenItems="1" rowGrandTotals="0" itemPrintTitles="1" mergeItem="1" createdVersion="5" indent="0" compact="0" compactData="0" multipleFieldFilters="0">
  <location ref="B15:S22" firstHeaderRow="1" firstDataRow="3" firstDataCol="3" rowPageCount="1" colPageCount="1"/>
  <pivotFields count="10"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axis="axisRow" compact="0" allDrilled="1" outline="0" subtotalTop="0" showAll="0" dataSourceSort="1" defaultSubtotal="0" defaultAttributeDrillState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3">
    <field x="2"/>
    <field x="0"/>
    <field x="1"/>
  </rowFields>
  <rowItems count="5">
    <i>
      <x/>
      <x/>
      <x/>
    </i>
    <i r="1">
      <x v="1"/>
      <x v="1"/>
    </i>
    <i>
      <x v="1"/>
      <x v="2"/>
      <x v="2"/>
    </i>
    <i>
      <x v="2"/>
      <x v="3"/>
      <x v="3"/>
    </i>
    <i r="1">
      <x v="4"/>
      <x v="4"/>
    </i>
  </rowItems>
  <colFields count="2">
    <field x="4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3" hier="47" name="[VENDEDORES GERAIS].[GRUPO].&amp;[GRANDES CONTAS]" cap="GRANDES CONTAS"/>
  </pageFields>
  <dataFields count="3">
    <dataField name=" META" fld="8" baseField="1" baseItem="0" numFmtId="165"/>
    <dataField name=" R$" fld="7" baseField="1" baseItem="1" numFmtId="165"/>
    <dataField fld="9" subtotal="count" baseField="0" baseItem="0"/>
  </dataFields>
  <formats count="236">
    <format dxfId="284">
      <pivotArea dataOnly="0" labelOnly="1" outline="0" fieldPosition="0">
        <references count="1">
          <reference field="4" count="1">
            <x v="0"/>
          </reference>
        </references>
      </pivotArea>
    </format>
    <format dxfId="283">
      <pivotArea dataOnly="0" labelOnly="1" outline="0" fieldPosition="0">
        <references count="1">
          <reference field="4" count="1">
            <x v="3"/>
          </reference>
        </references>
      </pivotArea>
    </format>
    <format dxfId="282">
      <pivotArea dataOnly="0" labelOnly="1" outline="0" fieldPosition="0">
        <references count="1">
          <reference field="4" count="1">
            <x v="2"/>
          </reference>
        </references>
      </pivotArea>
    </format>
    <format dxfId="281">
      <pivotArea dataOnly="0" labelOnly="1" outline="0" fieldPosition="0">
        <references count="1">
          <reference field="4" count="1">
            <x v="1"/>
          </reference>
        </references>
      </pivotArea>
    </format>
    <format dxfId="280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279">
      <pivotArea type="origin" dataOnly="0" labelOnly="1" outline="0" fieldPosition="0"/>
    </format>
    <format dxfId="278">
      <pivotArea field="4" type="button" dataOnly="0" labelOnly="1" outline="0" axis="axisCol" fieldPosition="0"/>
    </format>
    <format dxfId="277">
      <pivotArea field="-2" type="button" dataOnly="0" labelOnly="1" outline="0" axis="axisCol" fieldPosition="1"/>
    </format>
    <format dxfId="276">
      <pivotArea type="topRight" dataOnly="0" labelOnly="1" outline="0" fieldPosition="0"/>
    </format>
    <format dxfId="275">
      <pivotArea field="2" type="button" dataOnly="0" labelOnly="1" outline="0" axis="axisRow" fieldPosition="0"/>
    </format>
    <format dxfId="274">
      <pivotArea field="0" type="button" dataOnly="0" labelOnly="1" outline="0" axis="axisRow" fieldPosition="1"/>
    </format>
    <format dxfId="273">
      <pivotArea field="1" type="button" dataOnly="0" labelOnly="1" outline="0" axis="axisRow" fieldPosition="2"/>
    </format>
    <format dxfId="272">
      <pivotArea dataOnly="0" labelOnly="1" outline="0" fieldPosition="0">
        <references count="1">
          <reference field="4" count="0"/>
        </references>
      </pivotArea>
    </format>
    <format dxfId="271">
      <pivotArea type="origin" dataOnly="0" labelOnly="1" outline="0" fieldPosition="0"/>
    </format>
    <format dxfId="270">
      <pivotArea field="4" type="button" dataOnly="0" labelOnly="1" outline="0" axis="axisCol" fieldPosition="0"/>
    </format>
    <format dxfId="269">
      <pivotArea field="-2" type="button" dataOnly="0" labelOnly="1" outline="0" axis="axisCol" fieldPosition="1"/>
    </format>
    <format dxfId="268">
      <pivotArea type="topRight" dataOnly="0" labelOnly="1" outline="0" fieldPosition="0"/>
    </format>
    <format dxfId="267">
      <pivotArea field="2" type="button" dataOnly="0" labelOnly="1" outline="0" axis="axisRow" fieldPosition="0"/>
    </format>
    <format dxfId="266">
      <pivotArea field="0" type="button" dataOnly="0" labelOnly="1" outline="0" axis="axisRow" fieldPosition="1"/>
    </format>
    <format dxfId="265">
      <pivotArea field="1" type="button" dataOnly="0" labelOnly="1" outline="0" axis="axisRow" fieldPosition="2"/>
    </format>
    <format dxfId="264">
      <pivotArea dataOnly="0" labelOnly="1" outline="0" fieldPosition="0">
        <references count="1">
          <reference field="4" count="0"/>
        </references>
      </pivotArea>
    </format>
    <format dxfId="263">
      <pivotArea type="origin" dataOnly="0" labelOnly="1" outline="0" fieldPosition="0"/>
    </format>
    <format dxfId="262">
      <pivotArea field="4" type="button" dataOnly="0" labelOnly="1" outline="0" axis="axisCol" fieldPosition="0"/>
    </format>
    <format dxfId="261">
      <pivotArea field="-2" type="button" dataOnly="0" labelOnly="1" outline="0" axis="axisCol" fieldPosition="1"/>
    </format>
    <format dxfId="260">
      <pivotArea type="topRight" dataOnly="0" labelOnly="1" outline="0" fieldPosition="0"/>
    </format>
    <format dxfId="259">
      <pivotArea field="2" type="button" dataOnly="0" labelOnly="1" outline="0" axis="axisRow" fieldPosition="0"/>
    </format>
    <format dxfId="258">
      <pivotArea field="0" type="button" dataOnly="0" labelOnly="1" outline="0" axis="axisRow" fieldPosition="1"/>
    </format>
    <format dxfId="257">
      <pivotArea field="1" type="button" dataOnly="0" labelOnly="1" outline="0" axis="axisRow" fieldPosition="2"/>
    </format>
    <format dxfId="256">
      <pivotArea dataOnly="0" labelOnly="1" outline="0" fieldPosition="0">
        <references count="1">
          <reference field="4" count="0"/>
        </references>
      </pivotArea>
    </format>
    <format dxfId="255">
      <pivotArea type="all" dataOnly="0" outline="0" fieldPosition="0"/>
    </format>
    <format dxfId="254">
      <pivotArea dataOnly="0" labelOnly="1" outline="0" fieldPosition="0">
        <references count="1">
          <reference field="2" count="0"/>
        </references>
      </pivotArea>
    </format>
    <format dxfId="253">
      <pivotArea dataOnly="0" labelOnly="1" outline="0" fieldPosition="0">
        <references count="2">
          <reference field="0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2" count="1" selected="0">
            <x v="3"/>
          </reference>
        </references>
      </pivotArea>
    </format>
    <format dxfId="252">
      <pivotArea dataOnly="0" labelOnly="1" outline="0" fieldPosition="0">
        <references count="2">
          <reference field="0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2" count="1" selected="0">
            <x v="4"/>
          </reference>
        </references>
      </pivotArea>
    </format>
    <format dxfId="251">
      <pivotArea dataOnly="0" labelOnly="1" outline="0" fieldPosition="0">
        <references count="2">
          <reference field="0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2" count="1" selected="0">
            <x v="5"/>
          </reference>
        </references>
      </pivotArea>
    </format>
    <format dxfId="250">
      <pivotArea dataOnly="0" labelOnly="1" outline="0" fieldPosition="0">
        <references count="2">
          <reference field="0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2" count="1" selected="0">
            <x v="6"/>
          </reference>
        </references>
      </pivotArea>
    </format>
    <format dxfId="249">
      <pivotArea dataOnly="0" labelOnly="1" outline="0" fieldPosition="0">
        <references count="2">
          <reference field="0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2" count="1" selected="0">
            <x v="7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3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4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5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6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7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194">
      <pivotArea dataOnly="0" labelOnly="1" outline="0" fieldPosition="0">
        <references count="1">
          <reference field="2" count="0"/>
        </references>
      </pivotArea>
    </format>
    <format dxfId="193">
      <pivotArea dataOnly="0" labelOnly="1" outline="0" fieldPosition="0">
        <references count="2">
          <reference field="0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2" count="1" selected="0">
            <x v="3"/>
          </reference>
        </references>
      </pivotArea>
    </format>
    <format dxfId="192">
      <pivotArea dataOnly="0" labelOnly="1" outline="0" fieldPosition="0">
        <references count="2">
          <reference field="0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2" count="1" selected="0">
            <x v="4"/>
          </reference>
        </references>
      </pivotArea>
    </format>
    <format dxfId="191">
      <pivotArea dataOnly="0" labelOnly="1" outline="0" fieldPosition="0">
        <references count="2">
          <reference field="0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2" count="1" selected="0">
            <x v="5"/>
          </reference>
        </references>
      </pivotArea>
    </format>
    <format dxfId="190">
      <pivotArea dataOnly="0" labelOnly="1" outline="0" fieldPosition="0">
        <references count="2">
          <reference field="0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2" count="1" selected="0">
            <x v="6"/>
          </reference>
        </references>
      </pivotArea>
    </format>
    <format dxfId="189">
      <pivotArea dataOnly="0" labelOnly="1" outline="0" fieldPosition="0">
        <references count="2">
          <reference field="0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2" count="1" selected="0">
            <x v="7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3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3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3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3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3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3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3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3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3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3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4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4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4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4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4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4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4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4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4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4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4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4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5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5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5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5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5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5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5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5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5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5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5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6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6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6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6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6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6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6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6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6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6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6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7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7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7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7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7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7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7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7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7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7"/>
          </reference>
        </references>
      </pivotArea>
    </format>
    <format dxfId="134">
      <pivotArea dataOnly="0" labelOnly="1" outline="0" fieldPosition="0">
        <references count="1">
          <reference field="4" count="1">
            <x v="3"/>
          </reference>
        </references>
      </pivotArea>
    </format>
    <format dxfId="133">
      <pivotArea dataOnly="0" labelOnly="1" outline="0" fieldPosition="0">
        <references count="1">
          <reference field="4" count="1">
            <x v="2"/>
          </reference>
        </references>
      </pivotArea>
    </format>
    <format dxfId="132">
      <pivotArea dataOnly="0" labelOnly="1" outline="0" fieldPosition="0">
        <references count="1">
          <reference field="4" count="1">
            <x v="1"/>
          </reference>
        </references>
      </pivotArea>
    </format>
    <format dxfId="131">
      <pivotArea dataOnly="0" labelOnly="1" outline="0" fieldPosition="0">
        <references count="1">
          <reference field="4" count="1">
            <x v="3"/>
          </reference>
        </references>
      </pivotArea>
    </format>
    <format dxfId="130">
      <pivotArea dataOnly="0" labelOnly="1" outline="0" fieldPosition="0">
        <references count="1">
          <reference field="4" count="1">
            <x v="2"/>
          </reference>
        </references>
      </pivotArea>
    </format>
    <format dxfId="129">
      <pivotArea dataOnly="0" labelOnly="1" outline="0" fieldPosition="0">
        <references count="1">
          <reference field="4" count="1">
            <x v="1"/>
          </reference>
        </references>
      </pivotArea>
    </format>
    <format dxfId="128">
      <pivotArea dataOnly="0" labelOnly="1" outline="0" fieldPosition="0">
        <references count="1">
          <reference field="4" count="1">
            <x v="0"/>
          </reference>
        </references>
      </pivotArea>
    </format>
    <format dxfId="127">
      <pivotArea dataOnly="0" labelOnly="1" outline="0" fieldPosition="0">
        <references count="1">
          <reference field="4" count="1">
            <x v="0"/>
          </reference>
        </references>
      </pivotArea>
    </format>
    <format dxfId="126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125">
      <pivotArea field="4" grandCol="1" outline="0" axis="axisCol" fieldPosition="0">
        <references count="1">
          <reference field="4294967294" count="1" selected="0">
            <x v="2"/>
          </reference>
        </references>
      </pivotArea>
    </format>
    <format dxfId="124">
      <pivotArea outline="0" fieldPosition="0">
        <references count="1">
          <reference field="4294967294" count="1">
            <x v="1"/>
          </reference>
        </references>
      </pivotArea>
    </format>
    <format dxfId="123">
      <pivotArea outline="0" fieldPosition="0">
        <references count="1">
          <reference field="4294967294" count="1">
            <x v="0"/>
          </reference>
        </references>
      </pivotArea>
    </format>
    <format dxfId="122">
      <pivotArea outline="0" collapsedLevelsAreSubtotals="1" fieldPosition="0"/>
    </format>
    <format dxfId="121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120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119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11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2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1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1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9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8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7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5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0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01">
      <pivotArea type="origin" dataOnly="0" labelOnly="1" outline="0" fieldPosition="0"/>
    </format>
    <format dxfId="100">
      <pivotArea outline="0" collapsedLevelsAreSubtotals="1" fieldPosition="0"/>
    </format>
    <format dxfId="99">
      <pivotArea type="origin" dataOnly="0" labelOnly="1" outline="0" offset="A2:C2" fieldPosition="0"/>
    </format>
    <format dxfId="98">
      <pivotArea field="2" type="button" dataOnly="0" labelOnly="1" outline="0" axis="axisRow" fieldPosition="0"/>
    </format>
    <format dxfId="97">
      <pivotArea field="0" type="button" dataOnly="0" labelOnly="1" outline="0" axis="axisRow" fieldPosition="1"/>
    </format>
    <format dxfId="96">
      <pivotArea field="1" type="button" dataOnly="0" labelOnly="1" outline="0" axis="axisRow" fieldPosition="2"/>
    </format>
    <format dxfId="95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94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93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86">
      <pivotArea dataOnly="0" labelOnly="1" outline="0" fieldPosition="0">
        <references count="1">
          <reference field="4" count="0"/>
        </references>
      </pivotArea>
    </format>
    <format dxfId="8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8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8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8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7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78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77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76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70">
      <pivotArea dataOnly="0" labelOnly="1" outline="0" fieldPosition="0">
        <references count="2">
          <reference field="0" count="2">
            <x v="0"/>
            <x v="1"/>
          </reference>
          <reference field="2" count="1" selected="0">
            <x v="0"/>
          </reference>
        </references>
      </pivotArea>
    </format>
    <format dxfId="69">
      <pivotArea dataOnly="0" labelOnly="1" outline="0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68">
      <pivotArea dataOnly="0" labelOnly="1" outline="0" fieldPosition="0">
        <references count="2">
          <reference field="0" count="2">
            <x v="3"/>
            <x v="4"/>
          </reference>
          <reference field="2" count="1" selected="0">
            <x v="2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2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2"/>
          </reference>
        </references>
      </pivotArea>
    </format>
    <format dxfId="62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6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6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5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58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5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5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54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50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1"/>
          </reference>
        </references>
      </pivotArea>
    </format>
    <format dxfId="49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2"/>
          </reference>
        </references>
      </pivotArea>
    </format>
  </formats>
  <conditionalFormats count="4"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  <conditionalFormat priority="12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2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GRANDES CONTAS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 R$"/>
    <pivotHierarchy dragToData="1"/>
    <pivotHierarchy dragToData="1" caption=" META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6"/>
    <rowHierarchyUsage hierarchyUsage="44"/>
    <rowHierarchyUsage hierarchyUsage="45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D316F-4236-4C3C-AB53-7C76A7A3D5FF}" name="Tabela dinâmica13" cacheId="2" applyNumberFormats="0" applyBorderFormats="0" applyFontFormats="0" applyPatternFormats="0" applyAlignmentFormats="0" applyWidthHeightFormats="1" dataCaption="Valores" tag="a6ceaab5-1154-4d51-b3ef-4e1b47306252" updatedVersion="8" minRefreshableVersion="3" subtotalHiddenItems="1" rowGrandTotals="0" itemPrintTitles="1" mergeItem="1" createdVersion="5" indent="0" showEmptyRow="1" showEmptyCol="1" compact="0" compactData="0" multipleFieldFilters="0">
  <location ref="D4:S10" firstHeaderRow="1" firstDataRow="3" firstDataCol="1"/>
  <pivotFields count="8"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2">
    <field x="2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 META" fld="6" baseField="0" baseItem="0" numFmtId="165"/>
    <dataField name=" R$" fld="5" baseField="0" baseItem="0" numFmtId="165"/>
    <dataField fld="7" subtotal="count" baseField="0" baseItem="0"/>
  </dataFields>
  <formats count="63">
    <format dxfId="347">
      <pivotArea dataOnly="0" labelOnly="1" outline="0" fieldPosition="0">
        <references count="1">
          <reference field="2" count="1">
            <x v="3"/>
          </reference>
        </references>
      </pivotArea>
    </format>
    <format dxfId="346">
      <pivotArea dataOnly="0" labelOnly="1" outline="0" fieldPosition="0">
        <references count="1">
          <reference field="2" count="1">
            <x v="2"/>
          </reference>
        </references>
      </pivotArea>
    </format>
    <format dxfId="345">
      <pivotArea dataOnly="0" labelOnly="1" outline="0" fieldPosition="0">
        <references count="1">
          <reference field="2" count="1">
            <x v="1"/>
          </reference>
        </references>
      </pivotArea>
    </format>
    <format dxfId="344">
      <pivotArea outline="0" fieldPosition="0">
        <references count="1">
          <reference field="2" count="3" selected="0">
            <x v="1"/>
            <x v="2"/>
            <x v="3"/>
          </reference>
        </references>
      </pivotArea>
    </format>
    <format dxfId="343">
      <pivotArea type="origin" dataOnly="0" labelOnly="1" outline="0" fieldPosition="0"/>
    </format>
    <format dxfId="342">
      <pivotArea field="2" type="button" dataOnly="0" labelOnly="1" outline="0" axis="axisCol" fieldPosition="0"/>
    </format>
    <format dxfId="341">
      <pivotArea field="-2" type="button" dataOnly="0" labelOnly="1" outline="0" axis="axisCol" fieldPosition="1"/>
    </format>
    <format dxfId="340">
      <pivotArea type="topRight" dataOnly="0" labelOnly="1" outline="0" fieldPosition="0"/>
    </format>
    <format dxfId="339">
      <pivotArea field="0" type="button" dataOnly="0" labelOnly="1" outline="0" axis="axisRow" fieldPosition="0"/>
    </format>
    <format dxfId="338">
      <pivotArea dataOnly="0" labelOnly="1" outline="0" fieldPosition="0">
        <references count="1">
          <reference field="2" count="0"/>
        </references>
      </pivotArea>
    </format>
    <format dxfId="337">
      <pivotArea type="origin" dataOnly="0" labelOnly="1" outline="0" fieldPosition="0"/>
    </format>
    <format dxfId="336">
      <pivotArea field="2" type="button" dataOnly="0" labelOnly="1" outline="0" axis="axisCol" fieldPosition="0"/>
    </format>
    <format dxfId="335">
      <pivotArea field="-2" type="button" dataOnly="0" labelOnly="1" outline="0" axis="axisCol" fieldPosition="1"/>
    </format>
    <format dxfId="334">
      <pivotArea type="topRight" dataOnly="0" labelOnly="1" outline="0" fieldPosition="0"/>
    </format>
    <format dxfId="333">
      <pivotArea field="0" type="button" dataOnly="0" labelOnly="1" outline="0" axis="axisRow" fieldPosition="0"/>
    </format>
    <format dxfId="332">
      <pivotArea dataOnly="0" labelOnly="1" outline="0" fieldPosition="0">
        <references count="1">
          <reference field="2" count="0"/>
        </references>
      </pivotArea>
    </format>
    <format dxfId="331">
      <pivotArea type="origin" dataOnly="0" labelOnly="1" outline="0" fieldPosition="0"/>
    </format>
    <format dxfId="330">
      <pivotArea field="2" type="button" dataOnly="0" labelOnly="1" outline="0" axis="axisCol" fieldPosition="0"/>
    </format>
    <format dxfId="329">
      <pivotArea field="-2" type="button" dataOnly="0" labelOnly="1" outline="0" axis="axisCol" fieldPosition="1"/>
    </format>
    <format dxfId="328">
      <pivotArea type="topRight" dataOnly="0" labelOnly="1" outline="0" fieldPosition="0"/>
    </format>
    <format dxfId="327">
      <pivotArea field="0" type="button" dataOnly="0" labelOnly="1" outline="0" axis="axisRow" fieldPosition="0"/>
    </format>
    <format dxfId="326">
      <pivotArea dataOnly="0" labelOnly="1" outline="0" fieldPosition="0">
        <references count="1">
          <reference field="2" count="0"/>
        </references>
      </pivotArea>
    </format>
    <format dxfId="325">
      <pivotArea type="all" dataOnly="0" outline="0" fieldPosition="0"/>
    </format>
    <format dxfId="324">
      <pivotArea dataOnly="0" labelOnly="1" outline="0" fieldPosition="0">
        <references count="1">
          <reference field="0" count="0"/>
        </references>
      </pivotArea>
    </format>
    <format dxfId="323">
      <pivotArea dataOnly="0" labelOnly="1" outline="0" fieldPosition="0">
        <references count="1">
          <reference field="0" count="0"/>
        </references>
      </pivotArea>
    </format>
    <format dxfId="322">
      <pivotArea dataOnly="0" labelOnly="1" outline="0" fieldPosition="0">
        <references count="1">
          <reference field="2" count="1">
            <x v="3"/>
          </reference>
        </references>
      </pivotArea>
    </format>
    <format dxfId="321">
      <pivotArea dataOnly="0" labelOnly="1" outline="0" fieldPosition="0">
        <references count="1">
          <reference field="2" count="1">
            <x v="2"/>
          </reference>
        </references>
      </pivotArea>
    </format>
    <format dxfId="320">
      <pivotArea dataOnly="0" labelOnly="1" outline="0" fieldPosition="0">
        <references count="1">
          <reference field="2" count="1">
            <x v="1"/>
          </reference>
        </references>
      </pivotArea>
    </format>
    <format dxfId="319">
      <pivotArea dataOnly="0" labelOnly="1" outline="0" fieldPosition="0">
        <references count="1">
          <reference field="2" count="1">
            <x v="3"/>
          </reference>
        </references>
      </pivotArea>
    </format>
    <format dxfId="318">
      <pivotArea dataOnly="0" labelOnly="1" outline="0" fieldPosition="0">
        <references count="1">
          <reference field="2" count="1">
            <x v="2"/>
          </reference>
        </references>
      </pivotArea>
    </format>
    <format dxfId="317">
      <pivotArea dataOnly="0" labelOnly="1" outline="0" fieldPosition="0">
        <references count="1">
          <reference field="2" count="1">
            <x v="1"/>
          </reference>
        </references>
      </pivotArea>
    </format>
    <format dxfId="316">
      <pivotArea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format>
    <format dxfId="315">
      <pivotArea field="2" grandCol="1" outline="0" axis="axisCol" fieldPosition="0">
        <references count="1">
          <reference field="4294967294" count="1" selected="0">
            <x v="2"/>
          </reference>
        </references>
      </pivotArea>
    </format>
    <format dxfId="314">
      <pivotArea outline="0" fieldPosition="0">
        <references count="1">
          <reference field="4294967294" count="1">
            <x v="1"/>
          </reference>
        </references>
      </pivotArea>
    </format>
    <format dxfId="313">
      <pivotArea outline="0" fieldPosition="0">
        <references count="1">
          <reference field="4294967294" count="1">
            <x v="0"/>
          </reference>
        </references>
      </pivotArea>
    </format>
    <format dxfId="312">
      <pivotArea outline="0" collapsedLevelsAreSubtotals="1" fieldPosition="0"/>
    </format>
    <format dxfId="311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0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9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08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7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6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05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4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3">
      <pivotArea field="2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02">
      <pivotArea dataOnly="0" labelOnly="1" outline="0" fieldPosition="0">
        <references count="1">
          <reference field="2" count="1">
            <x v="0"/>
          </reference>
        </references>
      </pivotArea>
    </format>
    <format dxfId="30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30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29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298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29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2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29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294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1">
            <x v="2"/>
          </reference>
          <reference field="2" count="1" selected="0">
            <x v="0"/>
          </reference>
        </references>
      </pivotArea>
    </format>
    <format dxfId="28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28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2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286">
      <pivotArea outline="0" fieldPosition="0">
        <references count="2">
          <reference field="4294967294" count="3" selected="0">
            <x v="0"/>
            <x v="1"/>
            <x v="2"/>
          </reference>
          <reference field="2" count="1" selected="0">
            <x v="1"/>
          </reference>
        </references>
      </pivotArea>
    </format>
    <format dxfId="285">
      <pivotArea outline="0" fieldPosition="0">
        <references count="2">
          <reference field="4294967294" count="3" selected="0">
            <x v="0"/>
            <x v="1"/>
            <x v="2"/>
          </reference>
          <reference field="2" count="1" selected="0">
            <x v="2"/>
          </reference>
        </references>
      </pivotArea>
    </format>
  </formats>
  <conditionalFormats count="4"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1"/>
            </reference>
          </references>
        </pivotArea>
      </pivotAreas>
    </conditionalFormat>
    <conditionalFormat priority="8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2" count="1" selected="0">
              <x v="2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GRANDES CONTAS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 R$"/>
    <pivotHierarchy dragToData="1"/>
    <pivotHierarchy dragToData="1" caption=" META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46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37EB1-D860-460A-A623-9C6FA1C5647A}" name="Tabela dinâmica8" cacheId="4" applyNumberFormats="0" applyBorderFormats="0" applyFontFormats="0" applyPatternFormats="0" applyAlignmentFormats="0" applyWidthHeightFormats="1" dataCaption="Valores" tag="b44f54a9-3ec6-42d5-b82d-9738fff71a4b" updatedVersion="8" minRefreshableVersion="3" showDrill="0" subtotalHiddenItems="1" rowGrandTotals="0" itemPrintTitles="1" mergeItem="1" createdVersion="5" indent="0" compact="0" compactData="0" multipleFieldFilters="0">
  <location ref="B29:S44" firstHeaderRow="1" firstDataRow="3" firstDataCol="3" rowPageCount="1" colPageCount="1"/>
  <pivotFields count="10">
    <pivotField axis="axisRow" compact="0" allDrilled="1" outline="0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allDrilled="1" outline="0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efaultSubtotal="0" defaultAttributeDrillState="1">
      <items count="4">
        <item s="1" x="0"/>
        <item s="1" x="3"/>
        <item s="1" x="2"/>
        <item s="1" x="1"/>
      </items>
    </pivotField>
    <pivotField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3">
    <field x="2"/>
    <field x="0"/>
    <field x="1"/>
  </rowFields>
  <rowItems count="13">
    <i>
      <x/>
      <x/>
      <x/>
    </i>
    <i r="1"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 v="7"/>
    </i>
    <i>
      <x v="1"/>
      <x v="8"/>
      <x v="8"/>
    </i>
    <i r="1">
      <x v="9"/>
      <x v="9"/>
    </i>
    <i r="1">
      <x v="10"/>
      <x v="10"/>
    </i>
    <i r="1">
      <x v="11"/>
      <x v="11"/>
    </i>
    <i r="1">
      <x v="12"/>
      <x v="12"/>
    </i>
  </rowItems>
  <colFields count="2">
    <field x="4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3" hier="47" name="[VENDEDORES GERAIS].[GRUPO].&amp;[MÉDIAS CONTAS]" cap="MÉDIAS CONTAS"/>
  </pageFields>
  <dataFields count="3">
    <dataField name=" META" fld="8" baseField="1" baseItem="0" numFmtId="165"/>
    <dataField name=" R$" fld="7" baseField="1" baseItem="0" numFmtId="165"/>
    <dataField fld="9" subtotal="count" baseField="0" baseItem="0"/>
  </dataFields>
  <formats count="267">
    <format dxfId="614">
      <pivotArea dataOnly="0" labelOnly="1" outline="0" fieldPosition="0">
        <references count="1">
          <reference field="4" count="1">
            <x v="0"/>
          </reference>
        </references>
      </pivotArea>
    </format>
    <format dxfId="613">
      <pivotArea dataOnly="0" labelOnly="1" outline="0" fieldPosition="0">
        <references count="1">
          <reference field="4" count="1">
            <x v="3"/>
          </reference>
        </references>
      </pivotArea>
    </format>
    <format dxfId="612">
      <pivotArea dataOnly="0" labelOnly="1" outline="0" fieldPosition="0">
        <references count="1">
          <reference field="4" count="1">
            <x v="2"/>
          </reference>
        </references>
      </pivotArea>
    </format>
    <format dxfId="611">
      <pivotArea dataOnly="0" labelOnly="1" outline="0" fieldPosition="0">
        <references count="1">
          <reference field="4" count="1">
            <x v="1"/>
          </reference>
        </references>
      </pivotArea>
    </format>
    <format dxfId="610">
      <pivotArea outline="0" fieldPosition="0">
        <references count="1">
          <reference field="4" count="3" selected="0">
            <x v="1"/>
            <x v="2"/>
            <x v="3"/>
          </reference>
        </references>
      </pivotArea>
    </format>
    <format dxfId="609">
      <pivotArea type="origin" dataOnly="0" labelOnly="1" outline="0" fieldPosition="0"/>
    </format>
    <format dxfId="608">
      <pivotArea field="4" type="button" dataOnly="0" labelOnly="1" outline="0" axis="axisCol" fieldPosition="0"/>
    </format>
    <format dxfId="607">
      <pivotArea field="-2" type="button" dataOnly="0" labelOnly="1" outline="0" axis="axisCol" fieldPosition="1"/>
    </format>
    <format dxfId="606">
      <pivotArea type="topRight" dataOnly="0" labelOnly="1" outline="0" fieldPosition="0"/>
    </format>
    <format dxfId="605">
      <pivotArea field="2" type="button" dataOnly="0" labelOnly="1" outline="0" axis="axisRow" fieldPosition="0"/>
    </format>
    <format dxfId="604">
      <pivotArea field="0" type="button" dataOnly="0" labelOnly="1" outline="0" axis="axisRow" fieldPosition="1"/>
    </format>
    <format dxfId="603">
      <pivotArea field="1" type="button" dataOnly="0" labelOnly="1" outline="0" axis="axisRow" fieldPosition="2"/>
    </format>
    <format dxfId="602">
      <pivotArea dataOnly="0" labelOnly="1" outline="0" fieldPosition="0">
        <references count="1">
          <reference field="4" count="0"/>
        </references>
      </pivotArea>
    </format>
    <format dxfId="601">
      <pivotArea type="origin" dataOnly="0" labelOnly="1" outline="0" fieldPosition="0"/>
    </format>
    <format dxfId="600">
      <pivotArea field="4" type="button" dataOnly="0" labelOnly="1" outline="0" axis="axisCol" fieldPosition="0"/>
    </format>
    <format dxfId="599">
      <pivotArea field="-2" type="button" dataOnly="0" labelOnly="1" outline="0" axis="axisCol" fieldPosition="1"/>
    </format>
    <format dxfId="598">
      <pivotArea type="topRight" dataOnly="0" labelOnly="1" outline="0" fieldPosition="0"/>
    </format>
    <format dxfId="597">
      <pivotArea field="2" type="button" dataOnly="0" labelOnly="1" outline="0" axis="axisRow" fieldPosition="0"/>
    </format>
    <format dxfId="596">
      <pivotArea field="0" type="button" dataOnly="0" labelOnly="1" outline="0" axis="axisRow" fieldPosition="1"/>
    </format>
    <format dxfId="595">
      <pivotArea field="1" type="button" dataOnly="0" labelOnly="1" outline="0" axis="axisRow" fieldPosition="2"/>
    </format>
    <format dxfId="594">
      <pivotArea dataOnly="0" labelOnly="1" outline="0" fieldPosition="0">
        <references count="1">
          <reference field="4" count="0"/>
        </references>
      </pivotArea>
    </format>
    <format dxfId="593">
      <pivotArea type="origin" dataOnly="0" labelOnly="1" outline="0" fieldPosition="0"/>
    </format>
    <format dxfId="592">
      <pivotArea field="4" type="button" dataOnly="0" labelOnly="1" outline="0" axis="axisCol" fieldPosition="0"/>
    </format>
    <format dxfId="591">
      <pivotArea field="-2" type="button" dataOnly="0" labelOnly="1" outline="0" axis="axisCol" fieldPosition="1"/>
    </format>
    <format dxfId="590">
      <pivotArea type="topRight" dataOnly="0" labelOnly="1" outline="0" fieldPosition="0"/>
    </format>
    <format dxfId="589">
      <pivotArea field="2" type="button" dataOnly="0" labelOnly="1" outline="0" axis="axisRow" fieldPosition="0"/>
    </format>
    <format dxfId="588">
      <pivotArea field="0" type="button" dataOnly="0" labelOnly="1" outline="0" axis="axisRow" fieldPosition="1"/>
    </format>
    <format dxfId="587">
      <pivotArea field="1" type="button" dataOnly="0" labelOnly="1" outline="0" axis="axisRow" fieldPosition="2"/>
    </format>
    <format dxfId="586">
      <pivotArea dataOnly="0" labelOnly="1" outline="0" fieldPosition="0">
        <references count="1">
          <reference field="4" count="0"/>
        </references>
      </pivotArea>
    </format>
    <format dxfId="585">
      <pivotArea type="all" dataOnly="0" outline="0" fieldPosition="0"/>
    </format>
    <format dxfId="584">
      <pivotArea dataOnly="0" labelOnly="1" outline="0" fieldPosition="0">
        <references count="1">
          <reference field="2" count="0"/>
        </references>
      </pivotArea>
    </format>
    <format dxfId="583">
      <pivotArea dataOnly="0" labelOnly="1" outline="0" fieldPosition="0">
        <references count="2">
          <reference field="0" count="10">
            <x v="13"/>
            <x v="14"/>
            <x v="15"/>
            <x v="16"/>
            <x v="17"/>
            <x v="18"/>
            <x v="19"/>
            <x v="20"/>
            <x v="21"/>
            <x v="22"/>
          </reference>
          <reference field="2" count="1" selected="0">
            <x v="2"/>
          </reference>
        </references>
      </pivotArea>
    </format>
    <format dxfId="582">
      <pivotArea dataOnly="0" labelOnly="1" outline="0" fieldPosition="0">
        <references count="2">
          <reference field="0" count="12"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  <reference field="2" count="1" selected="0">
            <x v="3"/>
          </reference>
        </references>
      </pivotArea>
    </format>
    <format dxfId="581">
      <pivotArea dataOnly="0" labelOnly="1" outline="0" fieldPosition="0">
        <references count="2">
          <reference field="0" count="11"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  <reference field="2" count="1" selected="0">
            <x v="4"/>
          </reference>
        </references>
      </pivotArea>
    </format>
    <format dxfId="580">
      <pivotArea dataOnly="0" labelOnly="1" outline="0" fieldPosition="0">
        <references count="2">
          <reference field="0" count="11"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2" count="1" selected="0">
            <x v="5"/>
          </reference>
        </references>
      </pivotArea>
    </format>
    <format dxfId="579">
      <pivotArea dataOnly="0" labelOnly="1" outline="0" fieldPosition="0">
        <references count="2">
          <reference field="0" count="10">
            <x v="57"/>
            <x v="58"/>
            <x v="59"/>
            <x v="60"/>
            <x v="61"/>
            <x v="62"/>
            <x v="63"/>
            <x v="64"/>
            <x v="65"/>
            <x v="66"/>
          </reference>
          <reference field="2" count="1" selected="0">
            <x v="6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2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2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2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2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2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2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2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2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2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3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3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3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3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3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3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3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3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3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3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4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4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4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4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4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4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4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4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4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5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5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5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5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5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5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5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5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5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5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5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6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6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6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60"/>
          </reference>
          <reference field="1" count="1">
            <x v="60"/>
          </reference>
          <reference field="2" count="1" selected="0">
            <x v="6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61"/>
          </reference>
          <reference field="1" count="1">
            <x v="61"/>
          </reference>
          <reference field="2" count="1" selected="0">
            <x v="6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62"/>
          </reference>
          <reference field="1" count="1">
            <x v="62"/>
          </reference>
          <reference field="2" count="1" selected="0">
            <x v="6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63"/>
          </reference>
          <reference field="1" count="1">
            <x v="63"/>
          </reference>
          <reference field="2" count="1" selected="0">
            <x v="6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64"/>
          </reference>
          <reference field="1" count="1">
            <x v="64"/>
          </reference>
          <reference field="2" count="1" selected="0">
            <x v="6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65"/>
          </reference>
          <reference field="1" count="1">
            <x v="65"/>
          </reference>
          <reference field="2" count="1" selected="0">
            <x v="6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66"/>
          </reference>
          <reference field="1" count="1">
            <x v="66"/>
          </reference>
          <reference field="2" count="1" selected="0">
            <x v="6"/>
          </reference>
        </references>
      </pivotArea>
    </format>
    <format dxfId="524">
      <pivotArea dataOnly="0" labelOnly="1" outline="0" fieldPosition="0">
        <references count="1">
          <reference field="2" count="0"/>
        </references>
      </pivotArea>
    </format>
    <format dxfId="523">
      <pivotArea dataOnly="0" labelOnly="1" outline="0" fieldPosition="0">
        <references count="2">
          <reference field="0" count="10">
            <x v="13"/>
            <x v="14"/>
            <x v="15"/>
            <x v="16"/>
            <x v="17"/>
            <x v="18"/>
            <x v="19"/>
            <x v="20"/>
            <x v="21"/>
            <x v="22"/>
          </reference>
          <reference field="2" count="1" selected="0">
            <x v="2"/>
          </reference>
        </references>
      </pivotArea>
    </format>
    <format dxfId="522">
      <pivotArea dataOnly="0" labelOnly="1" outline="0" fieldPosition="0">
        <references count="2">
          <reference field="0" count="12"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  <reference field="2" count="1" selected="0">
            <x v="3"/>
          </reference>
        </references>
      </pivotArea>
    </format>
    <format dxfId="521">
      <pivotArea dataOnly="0" labelOnly="1" outline="0" fieldPosition="0">
        <references count="2">
          <reference field="0" count="11"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  <reference field="2" count="1" selected="0">
            <x v="4"/>
          </reference>
        </references>
      </pivotArea>
    </format>
    <format dxfId="520">
      <pivotArea dataOnly="0" labelOnly="1" outline="0" fieldPosition="0">
        <references count="2">
          <reference field="0" count="11">
            <x v="46"/>
            <x v="47"/>
            <x v="48"/>
            <x v="49"/>
            <x v="50"/>
            <x v="51"/>
            <x v="52"/>
            <x v="53"/>
            <x v="54"/>
            <x v="55"/>
            <x v="56"/>
          </reference>
          <reference field="2" count="1" selected="0">
            <x v="5"/>
          </reference>
        </references>
      </pivotArea>
    </format>
    <format dxfId="519">
      <pivotArea dataOnly="0" labelOnly="1" outline="0" fieldPosition="0">
        <references count="2">
          <reference field="0" count="10">
            <x v="57"/>
            <x v="58"/>
            <x v="59"/>
            <x v="60"/>
            <x v="61"/>
            <x v="62"/>
            <x v="63"/>
            <x v="64"/>
            <x v="65"/>
            <x v="66"/>
          </reference>
          <reference field="2" count="1" selected="0">
            <x v="6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13"/>
          </reference>
          <reference field="1" count="1">
            <x v="13"/>
          </reference>
          <reference field="2" count="1" selected="0">
            <x v="2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14"/>
          </reference>
          <reference field="1" count="1">
            <x v="14"/>
          </reference>
          <reference field="2" count="1" selected="0">
            <x v="2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15"/>
          </reference>
          <reference field="1" count="1">
            <x v="15"/>
          </reference>
          <reference field="2" count="1" selected="0">
            <x v="2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16"/>
          </reference>
          <reference field="1" count="1">
            <x v="16"/>
          </reference>
          <reference field="2" count="1" selected="0">
            <x v="2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17"/>
          </reference>
          <reference field="1" count="1">
            <x v="17"/>
          </reference>
          <reference field="2" count="1" selected="0">
            <x v="2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18"/>
          </reference>
          <reference field="1" count="1">
            <x v="18"/>
          </reference>
          <reference field="2" count="1" selected="0">
            <x v="2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19"/>
          </reference>
          <reference field="1" count="1">
            <x v="19"/>
          </reference>
          <reference field="2" count="1" selected="0">
            <x v="2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20"/>
          </reference>
          <reference field="1" count="1">
            <x v="20"/>
          </reference>
          <reference field="2" count="1" selected="0">
            <x v="2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21"/>
          </reference>
          <reference field="1" count="1">
            <x v="21"/>
          </reference>
          <reference field="2" count="1" selected="0">
            <x v="2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22"/>
          </reference>
          <reference field="1" count="1">
            <x v="22"/>
          </reference>
          <reference field="2" count="1" selected="0">
            <x v="2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23"/>
          </reference>
          <reference field="1" count="1">
            <x v="23"/>
          </reference>
          <reference field="2" count="1" selected="0">
            <x v="3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24"/>
          </reference>
          <reference field="1" count="1">
            <x v="24"/>
          </reference>
          <reference field="2" count="1" selected="0">
            <x v="3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25"/>
          </reference>
          <reference field="1" count="1">
            <x v="25"/>
          </reference>
          <reference field="2" count="1" selected="0">
            <x v="3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26"/>
          </reference>
          <reference field="1" count="1">
            <x v="26"/>
          </reference>
          <reference field="2" count="1" selected="0">
            <x v="3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27"/>
          </reference>
          <reference field="1" count="1">
            <x v="27"/>
          </reference>
          <reference field="2" count="1" selected="0">
            <x v="3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28"/>
          </reference>
          <reference field="1" count="1">
            <x v="28"/>
          </reference>
          <reference field="2" count="1" selected="0">
            <x v="3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29"/>
          </reference>
          <reference field="1" count="1">
            <x v="29"/>
          </reference>
          <reference field="2" count="1" selected="0">
            <x v="3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30"/>
          </reference>
          <reference field="1" count="1">
            <x v="30"/>
          </reference>
          <reference field="2" count="1" selected="0">
            <x v="3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31"/>
          </reference>
          <reference field="1" count="1">
            <x v="31"/>
          </reference>
          <reference field="2" count="1" selected="0">
            <x v="3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32"/>
          </reference>
          <reference field="1" count="1">
            <x v="32"/>
          </reference>
          <reference field="2" count="1" selected="0">
            <x v="3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33"/>
          </reference>
          <reference field="1" count="1">
            <x v="33"/>
          </reference>
          <reference field="2" count="1" selected="0">
            <x v="3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34"/>
          </reference>
          <reference field="1" count="1">
            <x v="34"/>
          </reference>
          <reference field="2" count="1" selected="0">
            <x v="3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35"/>
          </reference>
          <reference field="1" count="1">
            <x v="35"/>
          </reference>
          <reference field="2" count="1" selected="0">
            <x v="4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36"/>
          </reference>
          <reference field="1" count="1">
            <x v="36"/>
          </reference>
          <reference field="2" count="1" selected="0">
            <x v="4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37"/>
          </reference>
          <reference field="1" count="1">
            <x v="37"/>
          </reference>
          <reference field="2" count="1" selected="0">
            <x v="4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38"/>
          </reference>
          <reference field="1" count="1">
            <x v="38"/>
          </reference>
          <reference field="2" count="1" selected="0">
            <x v="4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39"/>
          </reference>
          <reference field="1" count="1">
            <x v="39"/>
          </reference>
          <reference field="2" count="1" selected="0">
            <x v="4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40"/>
          </reference>
          <reference field="1" count="1">
            <x v="40"/>
          </reference>
          <reference field="2" count="1" selected="0">
            <x v="4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41"/>
          </reference>
          <reference field="1" count="1">
            <x v="41"/>
          </reference>
          <reference field="2" count="1" selected="0">
            <x v="4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42"/>
          </reference>
          <reference field="1" count="1">
            <x v="42"/>
          </reference>
          <reference field="2" count="1" selected="0">
            <x v="4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43"/>
          </reference>
          <reference field="1" count="1">
            <x v="43"/>
          </reference>
          <reference field="2" count="1" selected="0">
            <x v="4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44"/>
          </reference>
          <reference field="1" count="1">
            <x v="44"/>
          </reference>
          <reference field="2" count="1" selected="0">
            <x v="4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45"/>
          </reference>
          <reference field="1" count="1">
            <x v="45"/>
          </reference>
          <reference field="2" count="1" selected="0">
            <x v="4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46"/>
          </reference>
          <reference field="1" count="1">
            <x v="46"/>
          </reference>
          <reference field="2" count="1" selected="0">
            <x v="5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47"/>
          </reference>
          <reference field="1" count="1">
            <x v="47"/>
          </reference>
          <reference field="2" count="1" selected="0">
            <x v="5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48"/>
          </reference>
          <reference field="1" count="1">
            <x v="48"/>
          </reference>
          <reference field="2" count="1" selected="0">
            <x v="5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49"/>
          </reference>
          <reference field="1" count="1">
            <x v="49"/>
          </reference>
          <reference field="2" count="1" selected="0">
            <x v="5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50"/>
          </reference>
          <reference field="1" count="1">
            <x v="50"/>
          </reference>
          <reference field="2" count="1" selected="0">
            <x v="5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51"/>
          </reference>
          <reference field="1" count="1">
            <x v="51"/>
          </reference>
          <reference field="2" count="1" selected="0">
            <x v="5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52"/>
          </reference>
          <reference field="1" count="1">
            <x v="52"/>
          </reference>
          <reference field="2" count="1" selected="0">
            <x v="5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53"/>
          </reference>
          <reference field="1" count="1">
            <x v="53"/>
          </reference>
          <reference field="2" count="1" selected="0">
            <x v="5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54"/>
          </reference>
          <reference field="1" count="1">
            <x v="54"/>
          </reference>
          <reference field="2" count="1" selected="0">
            <x v="5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55"/>
          </reference>
          <reference field="1" count="1">
            <x v="55"/>
          </reference>
          <reference field="2" count="1" selected="0">
            <x v="5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56"/>
          </reference>
          <reference field="1" count="1">
            <x v="56"/>
          </reference>
          <reference field="2" count="1" selected="0">
            <x v="5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57"/>
          </reference>
          <reference field="1" count="1">
            <x v="57"/>
          </reference>
          <reference field="2" count="1" selected="0">
            <x v="6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58"/>
          </reference>
          <reference field="1" count="1">
            <x v="58"/>
          </reference>
          <reference field="2" count="1" selected="0">
            <x v="6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59"/>
          </reference>
          <reference field="1" count="1">
            <x v="59"/>
          </reference>
          <reference field="2" count="1" selected="0">
            <x v="6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60"/>
          </reference>
          <reference field="1" count="1">
            <x v="60"/>
          </reference>
          <reference field="2" count="1" selected="0">
            <x v="6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61"/>
          </reference>
          <reference field="1" count="1">
            <x v="61"/>
          </reference>
          <reference field="2" count="1" selected="0">
            <x v="6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62"/>
          </reference>
          <reference field="1" count="1">
            <x v="62"/>
          </reference>
          <reference field="2" count="1" selected="0">
            <x v="6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63"/>
          </reference>
          <reference field="1" count="1">
            <x v="63"/>
          </reference>
          <reference field="2" count="1" selected="0">
            <x v="6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64"/>
          </reference>
          <reference field="1" count="1">
            <x v="64"/>
          </reference>
          <reference field="2" count="1" selected="0">
            <x v="6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65"/>
          </reference>
          <reference field="1" count="1">
            <x v="65"/>
          </reference>
          <reference field="2" count="1" selected="0">
            <x v="6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66"/>
          </reference>
          <reference field="1" count="1">
            <x v="66"/>
          </reference>
          <reference field="2" count="1" selected="0">
            <x v="6"/>
          </reference>
        </references>
      </pivotArea>
    </format>
    <format dxfId="464">
      <pivotArea dataOnly="0" labelOnly="1" outline="0" fieldPosition="0">
        <references count="1">
          <reference field="4" count="1">
            <x v="2"/>
          </reference>
        </references>
      </pivotArea>
    </format>
    <format dxfId="463">
      <pivotArea dataOnly="0" labelOnly="1" outline="0" fieldPosition="0">
        <references count="1">
          <reference field="4" count="1">
            <x v="1"/>
          </reference>
        </references>
      </pivotArea>
    </format>
    <format dxfId="462">
      <pivotArea dataOnly="0" labelOnly="1" outline="0" fieldPosition="0">
        <references count="1">
          <reference field="4" count="1">
            <x v="3"/>
          </reference>
        </references>
      </pivotArea>
    </format>
    <format dxfId="461">
      <pivotArea dataOnly="0" labelOnly="1" outline="0" fieldPosition="0">
        <references count="1">
          <reference field="4" count="1">
            <x v="2"/>
          </reference>
        </references>
      </pivotArea>
    </format>
    <format dxfId="460">
      <pivotArea dataOnly="0" labelOnly="1" outline="0" fieldPosition="0">
        <references count="1">
          <reference field="4" count="1">
            <x v="1"/>
          </reference>
        </references>
      </pivotArea>
    </format>
    <format dxfId="459">
      <pivotArea dataOnly="0" labelOnly="1" outline="0" fieldPosition="0">
        <references count="1">
          <reference field="4" count="1">
            <x v="0"/>
          </reference>
        </references>
      </pivotArea>
    </format>
    <format dxfId="458">
      <pivotArea dataOnly="0" labelOnly="1" outline="0" fieldPosition="0">
        <references count="1">
          <reference field="4" count="1">
            <x v="0"/>
          </reference>
        </references>
      </pivotArea>
    </format>
    <format dxfId="457">
      <pivotArea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format>
    <format dxfId="456">
      <pivotArea field="4" grandCol="1" outline="0" axis="axisCol" fieldPosition="0">
        <references count="1">
          <reference field="4294967294" count="1" selected="0">
            <x v="2"/>
          </reference>
        </references>
      </pivotArea>
    </format>
    <format dxfId="455">
      <pivotArea outline="0" fieldPosition="0">
        <references count="1">
          <reference field="4294967294" count="1">
            <x v="1"/>
          </reference>
        </references>
      </pivotArea>
    </format>
    <format dxfId="454">
      <pivotArea outline="0" fieldPosition="0">
        <references count="1">
          <reference field="4294967294" count="1">
            <x v="0"/>
          </reference>
        </references>
      </pivotArea>
    </format>
    <format dxfId="453">
      <pivotArea dataOnly="0" labelOnly="1" outline="0" fieldPosition="0">
        <references count="1">
          <reference field="4" count="1">
            <x v="3"/>
          </reference>
        </references>
      </pivotArea>
    </format>
    <format dxfId="45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5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5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9">
      <pivotArea outline="0" collapsedLevelsAreSubtotals="1" fieldPosition="0"/>
    </format>
    <format dxfId="448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7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6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4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4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0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439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438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424">
      <pivotArea type="origin" dataOnly="0" labelOnly="1" outline="0" fieldPosition="0"/>
    </format>
    <format dxfId="423">
      <pivotArea outline="0" collapsedLevelsAreSubtotals="1" fieldPosition="0"/>
    </format>
    <format dxfId="422">
      <pivotArea type="origin" dataOnly="0" labelOnly="1" outline="0" offset="A2:C2" fieldPosition="0"/>
    </format>
    <format dxfId="421">
      <pivotArea field="2" type="button" dataOnly="0" labelOnly="1" outline="0" axis="axisRow" fieldPosition="0"/>
    </format>
    <format dxfId="420">
      <pivotArea field="0" type="button" dataOnly="0" labelOnly="1" outline="0" axis="axisRow" fieldPosition="1"/>
    </format>
    <format dxfId="419">
      <pivotArea field="1" type="button" dataOnly="0" labelOnly="1" outline="0" axis="axisRow" fieldPosition="2"/>
    </format>
    <format dxfId="418">
      <pivotArea dataOnly="0" labelOnly="1" outline="0" fieldPosition="0">
        <references count="1">
          <reference field="2" count="2">
            <x v="0"/>
            <x v="1"/>
          </reference>
        </references>
      </pivotArea>
    </format>
    <format dxfId="417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416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402">
      <pivotArea dataOnly="0" labelOnly="1" outline="0" fieldPosition="0">
        <references count="1">
          <reference field="4" count="0"/>
        </references>
      </pivotArea>
    </format>
    <format dxfId="401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00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9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39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9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39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39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9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9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91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390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389">
      <pivotArea dataOnly="0" labelOnly="1" outline="0" fieldPosition="0">
        <references count="2">
          <reference field="4294967294" count="1">
            <x v="2"/>
          </reference>
          <reference field="4" count="1" selected="0">
            <x v="0"/>
          </reference>
        </references>
      </pivotArea>
    </format>
    <format dxfId="388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387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373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2" count="1" selected="0">
            <x v="0"/>
          </reference>
        </references>
      </pivotArea>
    </format>
    <format dxfId="372">
      <pivotArea dataOnly="0" labelOnly="1" outline="0" fieldPosition="0">
        <references count="2">
          <reference field="0" count="5">
            <x v="8"/>
            <x v="9"/>
            <x v="10"/>
            <x v="11"/>
            <x v="12"/>
          </reference>
          <reference field="2" count="1" selected="0">
            <x v="1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1"/>
          </reference>
          <reference field="1" count="1">
            <x v="1"/>
          </reference>
          <reference field="2" count="1" selected="0">
            <x v="0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2"/>
          </reference>
          <reference field="1" count="1">
            <x v="2"/>
          </reference>
          <reference field="2" count="1" selected="0">
            <x v="0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3"/>
          </reference>
          <reference field="1" count="1">
            <x v="3"/>
          </reference>
          <reference field="2" count="1" selected="0">
            <x v="0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4"/>
          </reference>
          <reference field="1" count="1">
            <x v="4"/>
          </reference>
          <reference field="2" count="1" selected="0">
            <x v="0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5"/>
          </reference>
          <reference field="1" count="1">
            <x v="5"/>
          </reference>
          <reference field="2" count="1" selected="0">
            <x v="0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6"/>
          </reference>
          <reference field="1" count="1">
            <x v="6"/>
          </reference>
          <reference field="2" count="1" selected="0">
            <x v="0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7"/>
          </reference>
          <reference field="1" count="1">
            <x v="7"/>
          </reference>
          <reference field="2" count="1" selected="0">
            <x v="0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8"/>
          </reference>
          <reference field="1" count="1">
            <x v="8"/>
          </reference>
          <reference field="2" count="1" selected="0">
            <x v="1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9"/>
          </reference>
          <reference field="1" count="1">
            <x v="9"/>
          </reference>
          <reference field="2" count="1" selected="0">
            <x v="1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10"/>
          </reference>
          <reference field="1" count="1">
            <x v="10"/>
          </reference>
          <reference field="2" count="1" selected="0">
            <x v="1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11"/>
          </reference>
          <reference field="1" count="1">
            <x v="11"/>
          </reference>
          <reference field="2" count="1" selected="0">
            <x v="1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12"/>
          </reference>
          <reference field="1" count="1">
            <x v="12"/>
          </reference>
          <reference field="2" count="1" selected="0">
            <x v="1"/>
          </reference>
        </references>
      </pivotArea>
    </format>
    <format dxfId="35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35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3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35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35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3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3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2"/>
          </reference>
        </references>
      </pivotArea>
    </format>
    <format dxfId="35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3"/>
          </reference>
        </references>
      </pivotArea>
    </format>
    <format dxfId="349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1"/>
          </reference>
        </references>
      </pivotArea>
    </format>
    <format dxfId="348">
      <pivotArea outline="0" fieldPosition="0">
        <references count="2">
          <reference field="4294967294" count="3" selected="0">
            <x v="0"/>
            <x v="1"/>
            <x v="2"/>
          </reference>
          <reference field="4" count="1" selected="0">
            <x v="2"/>
          </reference>
        </references>
      </pivotArea>
    </format>
  </formats>
  <conditionalFormats count="4">
    <conditionalFormat priority="1">
      <pivotAreas count="13"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0"/>
            </reference>
            <reference field="1" count="1" selected="0">
              <x v="0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1"/>
            </reference>
            <reference field="1" count="1" selected="0">
              <x v="1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2"/>
            </reference>
            <reference field="1" count="1" selected="0">
              <x v="2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3"/>
            </reference>
            <reference field="1" count="1" selected="0">
              <x v="3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4"/>
            </reference>
            <reference field="1" count="1" selected="0">
              <x v="4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5"/>
            </reference>
            <reference field="1" count="1" selected="0">
              <x v="5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6"/>
            </reference>
            <reference field="1" count="1" selected="0">
              <x v="6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7"/>
            </reference>
            <reference field="1" count="1" selected="0">
              <x v="7"/>
            </reference>
            <reference field="2" count="1" selected="0">
              <x v="0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8"/>
            </reference>
            <reference field="1" count="1" selected="0">
              <x v="8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9"/>
            </reference>
            <reference field="1" count="1" selected="0">
              <x v="9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10"/>
            </reference>
            <reference field="1" count="1" selected="0">
              <x v="10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5">
            <reference field="4294967294" count="1" selected="0">
              <x v="2"/>
            </reference>
            <reference field="0" count="1" selected="0">
              <x v="11"/>
            </reference>
            <reference field="1" count="1" selected="0">
              <x v="11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2"/>
            </reference>
            <reference field="0" count="1" selected="0">
              <x v="12"/>
            </reference>
            <reference field="2" count="1" selected="0">
              <x v="1"/>
            </reference>
            <reference field="4" count="1" selected="0">
              <x v="2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1"/>
            </reference>
          </references>
        </pivotArea>
      </pivotAreas>
    </conditionalFormat>
    <conditionalFormat priority="14">
      <pivotAreas count="1">
        <pivotArea type="data" grandCol="1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4" count="1" selected="0">
              <x v="0"/>
            </reference>
          </references>
        </pivotArea>
      </pivotAreas>
    </conditionalFormat>
  </conditional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 R].[MÊS].&amp;[TOT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VENDAS FATO].[ST].&amp;[F]"/>
        <member name="[VENDAS FATO].[ST].&amp;[M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EDORES GERAIS].[GRUPO].&amp;[MÉDIAS CONTAS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 R$"/>
    <pivotHierarchy dragToData="1"/>
    <pivotHierarchy dragToData="1" caption=" META"/>
    <pivotHierarchy dragToData="1"/>
    <pivotHierarchy dragToData="1" caption="META"/>
    <pivotHierarchy dragToData="1"/>
    <pivotHierarchy dragToData="1" caption="POSITIVAÇÃO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46"/>
    <rowHierarchyUsage hierarchyUsage="44"/>
    <rowHierarchyUsage hierarchyUsage="45"/>
  </rowHierarchiesUsage>
  <colHierarchiesUsage count="2"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EDORES GERAIS]"/>
        <x15:activeTabTopLevelEntity name="[MÊSES]"/>
        <x15:activeTabTopLevelEntity name="[META POSITIVAÇÃO]"/>
        <x15:activeTabTopLevelEntity name="[VENDAS FATO]"/>
        <x15:activeTabTopLevelEntity name="[META 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EC984-2FAA-40FE-9B01-A47834856C67}" name="Tabela dinâmica1" cacheId="11" applyNumberFormats="0" applyBorderFormats="0" applyFontFormats="0" applyPatternFormats="0" applyAlignmentFormats="0" applyWidthHeightFormats="1" dataCaption="Valores" tag="9588b7bd-0e79-4e7d-a25d-e4509aa87ae7" updatedVersion="8" minRefreshableVersion="3" showDrill="0" subtotalHiddenItems="1" rowGrandTotals="0" colGrandTotals="0" itemPrintTitles="1" createdVersion="5" indent="0" showEmptyRow="1" showEmptyCol="1" compact="0" compactData="0" multipleFieldFilters="0">
  <location ref="B3:O11652" firstHeaderRow="0" firstDataRow="1" firstDataCol="7"/>
  <pivotFields count="15"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 " axis="axisRow" compact="0" allDrilled="1" outline="0" subtotalTop="0" showAll="0" dataSourceSort="1" defaultSubtotal="0" defaultAttributeDrillState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ÓD" axis="axisRow" compact="0" allDrilled="1" outline="0" subtotalTop="0" showAll="0" dataSourceSort="1" defaultSubtotal="0" defaultAttributeDrillState="1">
      <items count="116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0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0"/>
    <field x="1"/>
    <field x="2"/>
    <field x="3"/>
    <field x="4"/>
    <field x="5"/>
    <field x="6"/>
  </rowFields>
  <rowItems count="11649">
    <i>
      <x/>
      <x/>
      <x/>
      <x/>
      <x/>
      <x/>
      <x/>
    </i>
    <i r="3">
      <x v="1"/>
      <x v="1"/>
      <x v="1"/>
      <x v="1"/>
    </i>
    <i r="3">
      <x v="2"/>
      <x/>
      <x v="2"/>
      <x v="2"/>
    </i>
    <i r="3">
      <x v="3"/>
      <x v="2"/>
      <x v="3"/>
      <x v="3"/>
    </i>
    <i r="3">
      <x v="4"/>
      <x v="3"/>
      <x v="3"/>
      <x v="4"/>
    </i>
    <i r="3">
      <x v="5"/>
      <x v="4"/>
      <x v="1"/>
      <x v="1"/>
    </i>
    <i r="3">
      <x v="6"/>
      <x/>
      <x/>
      <x v="5"/>
    </i>
    <i r="3">
      <x v="7"/>
      <x v="5"/>
      <x v="1"/>
      <x v="1"/>
    </i>
    <i r="3">
      <x v="8"/>
      <x v="6"/>
      <x v="2"/>
      <x v="2"/>
    </i>
    <i r="3">
      <x v="9"/>
      <x/>
      <x/>
      <x v="5"/>
    </i>
    <i r="3">
      <x v="10"/>
      <x v="7"/>
      <x v="4"/>
      <x v="6"/>
    </i>
    <i r="3">
      <x v="11"/>
      <x v="8"/>
      <x v="4"/>
      <x v="6"/>
    </i>
    <i r="3">
      <x v="12"/>
      <x v="7"/>
      <x v="4"/>
      <x v="6"/>
    </i>
    <i r="3">
      <x v="13"/>
      <x v="9"/>
      <x/>
      <x/>
    </i>
    <i r="3">
      <x v="14"/>
      <x v="10"/>
      <x v="2"/>
      <x v="2"/>
    </i>
    <i r="3">
      <x v="15"/>
      <x v="11"/>
      <x v="4"/>
      <x v="6"/>
    </i>
    <i r="3">
      <x v="16"/>
      <x/>
      <x v="2"/>
      <x v="7"/>
    </i>
    <i r="3">
      <x v="17"/>
      <x/>
      <x v="2"/>
      <x v="7"/>
    </i>
    <i r="3">
      <x v="18"/>
      <x v="12"/>
      <x v="2"/>
      <x v="2"/>
    </i>
    <i r="3">
      <x v="19"/>
      <x v="13"/>
      <x v="2"/>
      <x v="2"/>
    </i>
    <i r="3">
      <x v="20"/>
      <x v="14"/>
      <x v="4"/>
      <x v="8"/>
    </i>
    <i r="3">
      <x v="21"/>
      <x v="15"/>
      <x v="3"/>
      <x v="3"/>
    </i>
    <i r="3">
      <x v="22"/>
      <x v="16"/>
      <x v="2"/>
      <x v="2"/>
    </i>
    <i r="3">
      <x v="23"/>
      <x v="17"/>
      <x v="3"/>
      <x v="4"/>
    </i>
    <i r="3">
      <x v="24"/>
      <x v="18"/>
      <x/>
      <x v="5"/>
    </i>
    <i r="3">
      <x v="25"/>
      <x v="19"/>
      <x v="1"/>
      <x v="1"/>
    </i>
    <i r="3">
      <x v="26"/>
      <x v="20"/>
      <x v="3"/>
      <x v="4"/>
    </i>
    <i r="3">
      <x v="27"/>
      <x v="21"/>
      <x v="1"/>
      <x v="1"/>
    </i>
    <i r="3">
      <x v="28"/>
      <x v="22"/>
      <x v="1"/>
      <x v="1"/>
    </i>
    <i r="3">
      <x v="29"/>
      <x v="23"/>
      <x v="3"/>
      <x v="4"/>
    </i>
    <i r="3">
      <x v="30"/>
      <x v="24"/>
      <x v="3"/>
      <x v="3"/>
    </i>
    <i r="3">
      <x v="31"/>
      <x v="25"/>
      <x v="4"/>
      <x v="8"/>
    </i>
    <i r="3">
      <x v="32"/>
      <x v="26"/>
      <x/>
      <x/>
    </i>
    <i r="3">
      <x v="33"/>
      <x/>
      <x v="2"/>
      <x v="7"/>
    </i>
    <i r="3">
      <x v="34"/>
      <x v="27"/>
      <x/>
      <x/>
    </i>
    <i r="3">
      <x v="35"/>
      <x v="28"/>
      <x v="1"/>
      <x v="1"/>
    </i>
    <i r="3">
      <x v="36"/>
      <x v="29"/>
      <x/>
      <x v="5"/>
    </i>
    <i r="3">
      <x v="37"/>
      <x v="30"/>
      <x v="3"/>
      <x v="4"/>
    </i>
    <i r="3">
      <x v="38"/>
      <x v="31"/>
      <x v="2"/>
      <x v="2"/>
    </i>
    <i r="3">
      <x v="39"/>
      <x v="32"/>
      <x v="1"/>
      <x v="9"/>
    </i>
    <i r="3">
      <x v="40"/>
      <x v="33"/>
      <x/>
      <x v="5"/>
    </i>
    <i r="3">
      <x v="41"/>
      <x v="34"/>
      <x v="3"/>
      <x v="3"/>
    </i>
    <i r="3">
      <x v="42"/>
      <x v="35"/>
      <x/>
      <x/>
    </i>
    <i r="3">
      <x v="43"/>
      <x v="36"/>
      <x/>
      <x/>
    </i>
    <i r="3">
      <x v="44"/>
      <x v="37"/>
      <x v="4"/>
      <x v="6"/>
    </i>
    <i r="3">
      <x v="45"/>
      <x v="38"/>
      <x v="3"/>
      <x v="3"/>
    </i>
    <i r="3">
      <x v="46"/>
      <x/>
      <x/>
      <x v="5"/>
    </i>
    <i r="3">
      <x v="47"/>
      <x/>
      <x v="2"/>
      <x v="2"/>
    </i>
    <i r="3">
      <x v="48"/>
      <x v="39"/>
      <x v="4"/>
      <x v="8"/>
    </i>
    <i r="3">
      <x v="49"/>
      <x v="40"/>
      <x v="1"/>
      <x v="9"/>
    </i>
    <i r="3">
      <x v="50"/>
      <x v="41"/>
      <x v="3"/>
      <x v="4"/>
    </i>
    <i r="3">
      <x v="51"/>
      <x v="42"/>
      <x v="3"/>
      <x v="4"/>
    </i>
    <i r="3">
      <x v="52"/>
      <x v="43"/>
      <x/>
      <x v="5"/>
    </i>
    <i r="3">
      <x v="53"/>
      <x v="44"/>
      <x/>
      <x v="5"/>
    </i>
    <i r="3">
      <x v="54"/>
      <x v="45"/>
      <x v="2"/>
      <x v="7"/>
    </i>
    <i r="3">
      <x v="55"/>
      <x v="46"/>
      <x v="3"/>
      <x v="4"/>
    </i>
    <i r="3">
      <x v="56"/>
      <x v="47"/>
      <x v="1"/>
      <x v="1"/>
    </i>
    <i r="3">
      <x v="57"/>
      <x v="48"/>
      <x v="3"/>
      <x v="4"/>
    </i>
    <i r="3">
      <x v="58"/>
      <x v="49"/>
      <x v="3"/>
      <x v="3"/>
    </i>
    <i r="3">
      <x v="59"/>
      <x v="50"/>
      <x/>
      <x v="5"/>
    </i>
    <i r="3">
      <x v="60"/>
      <x v="51"/>
      <x v="1"/>
      <x v="1"/>
    </i>
    <i r="3">
      <x v="61"/>
      <x v="52"/>
      <x v="1"/>
      <x v="1"/>
    </i>
    <i r="3">
      <x v="62"/>
      <x v="53"/>
      <x v="2"/>
      <x v="7"/>
    </i>
    <i r="3">
      <x v="63"/>
      <x v="45"/>
      <x v="2"/>
      <x v="7"/>
    </i>
    <i r="3">
      <x v="64"/>
      <x v="54"/>
      <x v="3"/>
      <x v="4"/>
    </i>
    <i r="3">
      <x v="65"/>
      <x v="45"/>
      <x v="3"/>
      <x v="3"/>
    </i>
    <i r="3">
      <x v="66"/>
      <x v="55"/>
      <x v="1"/>
      <x v="9"/>
    </i>
    <i r="3">
      <x v="67"/>
      <x v="56"/>
      <x v="2"/>
      <x v="2"/>
    </i>
    <i r="3">
      <x v="68"/>
      <x v="57"/>
      <x v="3"/>
      <x v="3"/>
    </i>
    <i r="3">
      <x v="69"/>
      <x v="58"/>
      <x v="4"/>
      <x v="8"/>
    </i>
    <i r="3">
      <x v="70"/>
      <x v="59"/>
      <x v="4"/>
      <x v="8"/>
    </i>
    <i r="3">
      <x v="71"/>
      <x v="60"/>
      <x v="3"/>
      <x v="4"/>
    </i>
    <i r="3">
      <x v="72"/>
      <x v="61"/>
      <x v="4"/>
      <x v="8"/>
    </i>
    <i r="3">
      <x v="73"/>
      <x v="62"/>
      <x v="3"/>
      <x v="4"/>
    </i>
    <i r="3">
      <x v="74"/>
      <x v="63"/>
      <x v="1"/>
      <x v="1"/>
    </i>
    <i r="3">
      <x v="75"/>
      <x v="64"/>
      <x v="2"/>
      <x v="2"/>
    </i>
    <i r="3">
      <x v="76"/>
      <x v="65"/>
      <x v="3"/>
      <x v="4"/>
    </i>
    <i r="3">
      <x v="77"/>
      <x/>
      <x v="2"/>
      <x v="7"/>
    </i>
    <i r="3">
      <x v="78"/>
      <x v="66"/>
      <x/>
      <x/>
    </i>
    <i r="3">
      <x v="79"/>
      <x v="67"/>
      <x/>
      <x v="5"/>
    </i>
    <i r="3">
      <x v="80"/>
      <x v="68"/>
      <x v="2"/>
      <x v="7"/>
    </i>
    <i r="3">
      <x v="81"/>
      <x v="69"/>
      <x v="1"/>
      <x v="1"/>
    </i>
    <i r="3">
      <x v="82"/>
      <x v="70"/>
      <x v="4"/>
      <x v="8"/>
    </i>
    <i r="3">
      <x v="83"/>
      <x v="71"/>
      <x v="4"/>
      <x v="6"/>
    </i>
    <i r="3">
      <x v="84"/>
      <x v="72"/>
      <x v="4"/>
      <x v="8"/>
    </i>
    <i r="3">
      <x v="85"/>
      <x v="73"/>
      <x v="4"/>
      <x v="8"/>
    </i>
    <i r="3">
      <x v="86"/>
      <x v="74"/>
      <x/>
      <x v="5"/>
    </i>
    <i r="3">
      <x v="87"/>
      <x v="75"/>
      <x v="2"/>
      <x v="7"/>
    </i>
    <i r="3">
      <x v="88"/>
      <x v="76"/>
      <x v="2"/>
      <x v="7"/>
    </i>
    <i r="3">
      <x v="89"/>
      <x v="77"/>
      <x/>
      <x v="5"/>
    </i>
    <i r="3">
      <x v="90"/>
      <x/>
      <x v="2"/>
      <x v="7"/>
    </i>
    <i r="3">
      <x v="91"/>
      <x v="78"/>
      <x v="4"/>
      <x v="8"/>
    </i>
    <i r="3">
      <x v="92"/>
      <x v="79"/>
      <x v="3"/>
      <x v="3"/>
    </i>
    <i r="3">
      <x v="93"/>
      <x v="80"/>
      <x v="1"/>
      <x v="1"/>
    </i>
    <i r="3">
      <x v="94"/>
      <x v="81"/>
      <x v="4"/>
      <x v="6"/>
    </i>
    <i r="3">
      <x v="95"/>
      <x v="82"/>
      <x v="3"/>
      <x v="3"/>
    </i>
    <i r="3">
      <x v="96"/>
      <x v="83"/>
      <x v="1"/>
      <x v="9"/>
    </i>
    <i r="3">
      <x v="97"/>
      <x v="84"/>
      <x v="4"/>
      <x v="8"/>
    </i>
    <i r="3">
      <x v="98"/>
      <x v="85"/>
      <x v="1"/>
      <x v="1"/>
    </i>
    <i r="3">
      <x v="99"/>
      <x v="86"/>
      <x/>
      <x/>
    </i>
    <i r="3">
      <x v="100"/>
      <x v="87"/>
      <x/>
      <x/>
    </i>
    <i r="3">
      <x v="101"/>
      <x v="88"/>
      <x v="2"/>
      <x v="2"/>
    </i>
    <i r="3">
      <x v="102"/>
      <x v="89"/>
      <x v="2"/>
      <x v="2"/>
    </i>
    <i r="3">
      <x v="103"/>
      <x v="90"/>
      <x/>
      <x/>
    </i>
    <i r="3">
      <x v="104"/>
      <x v="91"/>
      <x v="1"/>
      <x v="1"/>
    </i>
    <i r="3">
      <x v="105"/>
      <x v="92"/>
      <x v="1"/>
      <x v="9"/>
    </i>
    <i r="3">
      <x v="106"/>
      <x v="45"/>
      <x v="3"/>
      <x v="3"/>
    </i>
    <i r="3">
      <x v="107"/>
      <x/>
      <x v="2"/>
      <x v="7"/>
    </i>
    <i r="3">
      <x v="108"/>
      <x v="93"/>
      <x v="1"/>
      <x v="9"/>
    </i>
    <i r="3">
      <x v="109"/>
      <x v="94"/>
      <x v="4"/>
      <x v="6"/>
    </i>
    <i r="3">
      <x v="110"/>
      <x v="95"/>
      <x v="1"/>
      <x v="9"/>
    </i>
    <i r="3">
      <x v="111"/>
      <x v="96"/>
      <x/>
      <x v="5"/>
    </i>
    <i r="3">
      <x v="112"/>
      <x/>
      <x/>
      <x v="5"/>
    </i>
    <i r="3">
      <x v="113"/>
      <x v="97"/>
      <x v="1"/>
      <x v="1"/>
    </i>
    <i r="3">
      <x v="114"/>
      <x v="98"/>
      <x v="4"/>
      <x v="8"/>
    </i>
    <i r="3">
      <x v="115"/>
      <x v="99"/>
      <x v="3"/>
      <x v="3"/>
    </i>
    <i r="3">
      <x v="116"/>
      <x v="100"/>
      <x v="4"/>
      <x v="8"/>
    </i>
    <i r="3">
      <x v="117"/>
      <x v="101"/>
      <x v="2"/>
      <x v="7"/>
    </i>
    <i r="3">
      <x v="118"/>
      <x/>
      <x v="2"/>
      <x v="2"/>
    </i>
    <i r="3">
      <x v="119"/>
      <x v="102"/>
      <x v="1"/>
      <x v="1"/>
    </i>
    <i r="3">
      <x v="120"/>
      <x v="103"/>
      <x v="1"/>
      <x v="9"/>
    </i>
    <i r="3">
      <x v="121"/>
      <x v="48"/>
      <x v="3"/>
      <x v="4"/>
    </i>
    <i r="3">
      <x v="122"/>
      <x/>
      <x/>
      <x/>
    </i>
    <i r="3">
      <x v="123"/>
      <x v="78"/>
      <x v="4"/>
      <x v="6"/>
    </i>
    <i r="3">
      <x v="124"/>
      <x v="104"/>
      <x v="1"/>
      <x v="9"/>
    </i>
    <i r="3">
      <x v="125"/>
      <x v="105"/>
      <x v="4"/>
      <x v="6"/>
    </i>
    <i r="3">
      <x v="126"/>
      <x v="106"/>
      <x v="1"/>
      <x v="1"/>
    </i>
    <i r="3">
      <x v="127"/>
      <x v="107"/>
      <x v="2"/>
      <x v="2"/>
    </i>
    <i r="3">
      <x v="128"/>
      <x/>
      <x v="2"/>
      <x v="7"/>
    </i>
    <i r="3">
      <x v="129"/>
      <x v="108"/>
      <x v="4"/>
      <x v="8"/>
    </i>
    <i r="3">
      <x v="130"/>
      <x v="109"/>
      <x/>
      <x v="5"/>
    </i>
    <i r="3">
      <x v="131"/>
      <x v="110"/>
      <x v="4"/>
      <x v="8"/>
    </i>
    <i r="3">
      <x v="132"/>
      <x v="111"/>
      <x v="4"/>
      <x v="8"/>
    </i>
    <i r="3">
      <x v="133"/>
      <x v="112"/>
      <x v="3"/>
      <x v="3"/>
    </i>
    <i r="3">
      <x v="134"/>
      <x v="113"/>
      <x/>
      <x v="5"/>
    </i>
    <i r="3">
      <x v="135"/>
      <x/>
      <x v="2"/>
      <x v="7"/>
    </i>
    <i r="3">
      <x v="136"/>
      <x v="114"/>
      <x/>
      <x/>
    </i>
    <i r="3">
      <x v="137"/>
      <x/>
      <x v="2"/>
      <x v="7"/>
    </i>
    <i r="3">
      <x v="138"/>
      <x v="115"/>
      <x/>
      <x v="5"/>
    </i>
    <i r="3">
      <x v="139"/>
      <x v="116"/>
      <x v="3"/>
      <x v="4"/>
    </i>
    <i r="3">
      <x v="140"/>
      <x v="117"/>
      <x v="2"/>
      <x v="2"/>
    </i>
    <i r="3">
      <x v="141"/>
      <x v="118"/>
      <x v="1"/>
      <x v="9"/>
    </i>
    <i r="3">
      <x v="142"/>
      <x v="119"/>
      <x v="4"/>
      <x v="6"/>
    </i>
    <i r="3">
      <x v="143"/>
      <x v="120"/>
      <x v="2"/>
      <x v="2"/>
    </i>
    <i r="3">
      <x v="144"/>
      <x v="121"/>
      <x v="3"/>
      <x v="4"/>
    </i>
    <i r="3">
      <x v="145"/>
      <x v="122"/>
      <x v="2"/>
      <x v="2"/>
    </i>
    <i r="3">
      <x v="146"/>
      <x v="123"/>
      <x v="4"/>
      <x v="6"/>
    </i>
    <i r="3">
      <x v="147"/>
      <x v="124"/>
      <x v="4"/>
      <x v="6"/>
    </i>
    <i r="3">
      <x v="148"/>
      <x v="125"/>
      <x v="4"/>
      <x v="8"/>
    </i>
    <i r="3">
      <x v="149"/>
      <x v="126"/>
      <x v="1"/>
      <x v="1"/>
    </i>
    <i r="3">
      <x v="150"/>
      <x v="127"/>
      <x v="3"/>
      <x v="3"/>
    </i>
    <i r="3">
      <x v="151"/>
      <x v="128"/>
      <x v="4"/>
      <x v="6"/>
    </i>
    <i r="3">
      <x v="152"/>
      <x v="129"/>
      <x v="4"/>
      <x v="6"/>
    </i>
    <i r="3">
      <x v="153"/>
      <x v="130"/>
      <x/>
      <x v="5"/>
    </i>
    <i r="3">
      <x v="154"/>
      <x v="131"/>
      <x v="3"/>
      <x v="4"/>
    </i>
    <i r="3">
      <x v="155"/>
      <x v="132"/>
      <x/>
      <x v="5"/>
    </i>
    <i r="3">
      <x v="156"/>
      <x v="133"/>
      <x v="1"/>
      <x v="1"/>
    </i>
    <i r="3">
      <x v="157"/>
      <x v="134"/>
      <x/>
      <x/>
    </i>
    <i r="3">
      <x v="158"/>
      <x v="135"/>
      <x/>
      <x/>
    </i>
    <i r="3">
      <x v="159"/>
      <x v="136"/>
      <x v="1"/>
      <x v="9"/>
    </i>
    <i r="3">
      <x v="160"/>
      <x v="137"/>
      <x/>
      <x v="5"/>
    </i>
    <i r="3">
      <x v="161"/>
      <x v="138"/>
      <x/>
      <x v="5"/>
    </i>
    <i r="3">
      <x v="162"/>
      <x v="139"/>
      <x v="2"/>
      <x v="7"/>
    </i>
    <i r="3">
      <x v="163"/>
      <x v="139"/>
      <x v="3"/>
      <x v="3"/>
    </i>
    <i r="3">
      <x v="164"/>
      <x v="140"/>
      <x v="3"/>
      <x v="3"/>
    </i>
    <i r="3">
      <x v="165"/>
      <x v="141"/>
      <x v="4"/>
      <x v="6"/>
    </i>
    <i r="3">
      <x v="166"/>
      <x v="142"/>
      <x v="3"/>
      <x v="4"/>
    </i>
    <i r="3">
      <x v="167"/>
      <x v="143"/>
      <x v="4"/>
      <x v="6"/>
    </i>
    <i r="3">
      <x v="168"/>
      <x v="144"/>
      <x v="2"/>
      <x v="2"/>
    </i>
    <i r="3">
      <x v="169"/>
      <x/>
      <x v="2"/>
      <x v="2"/>
    </i>
    <i r="3">
      <x v="170"/>
      <x v="145"/>
      <x v="2"/>
      <x v="7"/>
    </i>
    <i r="3">
      <x v="171"/>
      <x v="146"/>
      <x/>
      <x v="5"/>
    </i>
    <i r="3">
      <x v="172"/>
      <x v="147"/>
      <x v="1"/>
      <x v="9"/>
    </i>
    <i r="3">
      <x v="173"/>
      <x v="148"/>
      <x v="1"/>
      <x v="1"/>
    </i>
    <i r="3">
      <x v="174"/>
      <x v="149"/>
      <x/>
      <x/>
    </i>
    <i r="3">
      <x v="175"/>
      <x v="150"/>
      <x/>
      <x v="5"/>
    </i>
    <i r="3">
      <x v="176"/>
      <x v="151"/>
      <x v="1"/>
      <x v="1"/>
    </i>
    <i r="3">
      <x v="177"/>
      <x v="152"/>
      <x v="4"/>
      <x v="6"/>
    </i>
    <i r="3">
      <x v="178"/>
      <x v="153"/>
      <x v="3"/>
      <x v="4"/>
    </i>
    <i r="3">
      <x v="179"/>
      <x v="154"/>
      <x v="3"/>
      <x v="3"/>
    </i>
    <i r="3">
      <x v="180"/>
      <x v="155"/>
      <x v="3"/>
      <x v="3"/>
    </i>
    <i r="3">
      <x v="181"/>
      <x/>
      <x v="4"/>
      <x v="6"/>
    </i>
    <i r="3">
      <x v="182"/>
      <x v="156"/>
      <x v="2"/>
      <x v="2"/>
    </i>
    <i r="3">
      <x v="183"/>
      <x v="157"/>
      <x v="3"/>
      <x v="3"/>
    </i>
    <i r="3">
      <x v="184"/>
      <x v="158"/>
      <x v="2"/>
      <x v="7"/>
    </i>
    <i r="3">
      <x v="185"/>
      <x v="159"/>
      <x/>
      <x v="5"/>
    </i>
    <i r="3">
      <x v="186"/>
      <x v="160"/>
      <x v="4"/>
      <x v="6"/>
    </i>
    <i r="3">
      <x v="187"/>
      <x v="160"/>
      <x v="4"/>
      <x v="6"/>
    </i>
    <i r="3">
      <x v="188"/>
      <x v="161"/>
      <x v="4"/>
      <x v="6"/>
    </i>
    <i r="3">
      <x v="189"/>
      <x v="162"/>
      <x v="2"/>
      <x v="7"/>
    </i>
    <i r="3">
      <x v="190"/>
      <x v="163"/>
      <x/>
      <x/>
    </i>
    <i r="1">
      <x v="1"/>
      <x v="1"/>
      <x v="191"/>
      <x v="164"/>
      <x v="4"/>
      <x v="6"/>
    </i>
    <i r="3">
      <x v="192"/>
      <x v="165"/>
      <x/>
      <x/>
    </i>
    <i r="3">
      <x v="193"/>
      <x v="166"/>
      <x v="2"/>
      <x v="2"/>
    </i>
    <i r="3">
      <x v="194"/>
      <x v="167"/>
      <x v="3"/>
      <x v="4"/>
    </i>
    <i r="3">
      <x v="195"/>
      <x v="168"/>
      <x/>
      <x v="5"/>
    </i>
    <i r="3">
      <x v="196"/>
      <x v="169"/>
      <x/>
      <x/>
    </i>
    <i r="3">
      <x v="197"/>
      <x v="170"/>
      <x/>
      <x v="5"/>
    </i>
    <i r="3">
      <x v="198"/>
      <x v="171"/>
      <x v="2"/>
      <x v="7"/>
    </i>
    <i r="3">
      <x v="199"/>
      <x v="172"/>
      <x v="3"/>
      <x v="4"/>
    </i>
    <i r="3">
      <x v="200"/>
      <x v="173"/>
      <x v="4"/>
      <x v="6"/>
    </i>
    <i r="3">
      <x v="201"/>
      <x v="174"/>
      <x v="4"/>
      <x v="6"/>
    </i>
    <i r="3">
      <x v="202"/>
      <x v="175"/>
      <x/>
      <x/>
    </i>
    <i r="3">
      <x v="203"/>
      <x v="176"/>
      <x v="3"/>
      <x v="4"/>
    </i>
    <i r="3">
      <x v="204"/>
      <x v="177"/>
      <x v="3"/>
      <x v="4"/>
    </i>
    <i r="3">
      <x v="205"/>
      <x v="178"/>
      <x v="3"/>
      <x v="3"/>
    </i>
    <i r="3">
      <x v="206"/>
      <x v="179"/>
      <x v="3"/>
      <x v="3"/>
    </i>
    <i r="3">
      <x v="207"/>
      <x v="180"/>
      <x v="4"/>
      <x v="8"/>
    </i>
    <i r="3">
      <x v="208"/>
      <x v="181"/>
      <x v="4"/>
      <x v="6"/>
    </i>
    <i r="3">
      <x v="209"/>
      <x v="182"/>
      <x v="1"/>
      <x v="1"/>
    </i>
    <i r="3">
      <x v="210"/>
      <x v="183"/>
      <x v="3"/>
      <x v="4"/>
    </i>
    <i r="3">
      <x v="211"/>
      <x v="184"/>
      <x/>
      <x/>
    </i>
    <i r="3">
      <x v="212"/>
      <x v="185"/>
      <x/>
      <x v="5"/>
    </i>
    <i r="3">
      <x v="213"/>
      <x v="186"/>
      <x v="1"/>
      <x v="1"/>
    </i>
    <i r="3">
      <x v="214"/>
      <x v="187"/>
      <x v="4"/>
      <x v="6"/>
    </i>
    <i r="3">
      <x v="215"/>
      <x v="188"/>
      <x v="3"/>
      <x v="3"/>
    </i>
    <i r="3">
      <x v="216"/>
      <x v="189"/>
      <x v="2"/>
      <x v="2"/>
    </i>
    <i r="3">
      <x v="217"/>
      <x v="190"/>
      <x v="2"/>
      <x v="7"/>
    </i>
    <i r="3">
      <x v="218"/>
      <x v="191"/>
      <x v="2"/>
      <x v="7"/>
    </i>
    <i r="3">
      <x v="219"/>
      <x v="192"/>
      <x/>
      <x v="5"/>
    </i>
    <i r="3">
      <x v="220"/>
      <x v="193"/>
      <x v="4"/>
      <x v="8"/>
    </i>
    <i r="3">
      <x v="221"/>
      <x v="194"/>
      <x v="1"/>
      <x v="9"/>
    </i>
    <i r="3">
      <x v="222"/>
      <x v="195"/>
      <x/>
      <x/>
    </i>
    <i r="3">
      <x v="223"/>
      <x v="196"/>
      <x v="2"/>
      <x v="7"/>
    </i>
    <i r="3">
      <x v="224"/>
      <x v="197"/>
      <x v="1"/>
      <x v="9"/>
    </i>
    <i r="3">
      <x v="225"/>
      <x v="198"/>
      <x v="1"/>
      <x v="1"/>
    </i>
    <i r="3">
      <x v="226"/>
      <x v="199"/>
      <x v="4"/>
      <x v="6"/>
    </i>
    <i r="3">
      <x v="227"/>
      <x v="200"/>
      <x/>
      <x/>
    </i>
    <i r="3">
      <x v="228"/>
      <x v="201"/>
      <x/>
      <x v="5"/>
    </i>
    <i r="3">
      <x v="229"/>
      <x v="202"/>
      <x v="2"/>
      <x v="7"/>
    </i>
    <i r="3">
      <x v="230"/>
      <x v="203"/>
      <x v="4"/>
      <x v="6"/>
    </i>
    <i r="3">
      <x v="231"/>
      <x v="204"/>
      <x v="3"/>
      <x v="4"/>
    </i>
    <i r="3">
      <x v="232"/>
      <x v="205"/>
      <x v="1"/>
      <x v="9"/>
    </i>
    <i r="3">
      <x v="233"/>
      <x v="206"/>
      <x v="1"/>
      <x v="9"/>
    </i>
    <i r="3">
      <x v="234"/>
      <x v="207"/>
      <x v="4"/>
      <x v="8"/>
    </i>
    <i r="3">
      <x v="235"/>
      <x v="208"/>
      <x v="1"/>
      <x v="1"/>
    </i>
    <i r="3">
      <x v="236"/>
      <x v="209"/>
      <x v="2"/>
      <x v="7"/>
    </i>
    <i r="3">
      <x v="237"/>
      <x v="210"/>
      <x v="1"/>
      <x v="1"/>
    </i>
    <i r="3">
      <x v="238"/>
      <x v="211"/>
      <x v="3"/>
      <x v="4"/>
    </i>
    <i r="3">
      <x v="239"/>
      <x v="212"/>
      <x v="3"/>
      <x v="4"/>
    </i>
    <i r="3">
      <x v="240"/>
      <x v="213"/>
      <x v="1"/>
      <x v="9"/>
    </i>
    <i r="3">
      <x v="241"/>
      <x v="214"/>
      <x v="4"/>
      <x v="8"/>
    </i>
    <i r="3">
      <x v="242"/>
      <x v="215"/>
      <x/>
      <x/>
    </i>
    <i r="3">
      <x v="243"/>
      <x v="216"/>
      <x v="2"/>
      <x v="2"/>
    </i>
    <i r="3">
      <x v="244"/>
      <x v="217"/>
      <x/>
      <x v="5"/>
    </i>
    <i r="3">
      <x v="245"/>
      <x v="218"/>
      <x v="3"/>
      <x v="3"/>
    </i>
    <i r="3">
      <x v="246"/>
      <x v="219"/>
      <x v="4"/>
      <x v="6"/>
    </i>
    <i r="3">
      <x v="247"/>
      <x v="220"/>
      <x v="1"/>
      <x v="1"/>
    </i>
    <i r="3">
      <x v="248"/>
      <x v="221"/>
      <x/>
      <x/>
    </i>
    <i r="3">
      <x v="249"/>
      <x v="222"/>
      <x v="4"/>
      <x v="6"/>
    </i>
    <i r="3">
      <x v="250"/>
      <x v="223"/>
      <x v="2"/>
      <x v="7"/>
    </i>
    <i r="3">
      <x v="251"/>
      <x v="224"/>
      <x/>
      <x/>
    </i>
    <i r="3">
      <x v="252"/>
      <x v="225"/>
      <x/>
      <x/>
    </i>
    <i r="3">
      <x v="253"/>
      <x v="226"/>
      <x v="2"/>
      <x v="2"/>
    </i>
    <i r="3">
      <x v="254"/>
      <x v="227"/>
      <x v="4"/>
      <x v="8"/>
    </i>
    <i r="3">
      <x v="255"/>
      <x v="228"/>
      <x/>
      <x v="5"/>
    </i>
    <i r="3">
      <x v="256"/>
      <x v="229"/>
      <x v="3"/>
      <x v="4"/>
    </i>
    <i r="3">
      <x v="257"/>
      <x v="230"/>
      <x/>
      <x v="5"/>
    </i>
    <i r="3">
      <x v="258"/>
      <x v="231"/>
      <x v="4"/>
      <x v="6"/>
    </i>
    <i r="3">
      <x v="259"/>
      <x v="232"/>
      <x/>
      <x/>
    </i>
    <i r="3">
      <x v="260"/>
      <x v="233"/>
      <x v="4"/>
      <x v="8"/>
    </i>
    <i r="3">
      <x v="261"/>
      <x v="234"/>
      <x v="1"/>
      <x v="9"/>
    </i>
    <i r="3">
      <x v="262"/>
      <x v="235"/>
      <x v="2"/>
      <x v="2"/>
    </i>
    <i r="3">
      <x v="263"/>
      <x v="236"/>
      <x v="3"/>
      <x v="4"/>
    </i>
    <i r="3">
      <x v="264"/>
      <x v="237"/>
      <x v="3"/>
      <x v="3"/>
    </i>
    <i r="3">
      <x v="265"/>
      <x v="238"/>
      <x v="4"/>
      <x v="8"/>
    </i>
    <i r="3">
      <x v="266"/>
      <x v="239"/>
      <x v="4"/>
      <x v="8"/>
    </i>
    <i r="3">
      <x v="267"/>
      <x v="240"/>
      <x/>
      <x/>
    </i>
    <i r="3">
      <x v="268"/>
      <x v="241"/>
      <x v="1"/>
      <x v="1"/>
    </i>
    <i r="3">
      <x v="269"/>
      <x v="242"/>
      <x v="3"/>
      <x v="3"/>
    </i>
    <i r="3">
      <x v="270"/>
      <x v="243"/>
      <x v="4"/>
      <x v="6"/>
    </i>
    <i r="3">
      <x v="271"/>
      <x v="244"/>
      <x v="3"/>
      <x v="3"/>
    </i>
    <i r="3">
      <x v="272"/>
      <x v="245"/>
      <x v="4"/>
      <x v="8"/>
    </i>
    <i r="3">
      <x v="273"/>
      <x v="246"/>
      <x v="4"/>
      <x v="8"/>
    </i>
    <i r="3">
      <x v="274"/>
      <x v="247"/>
      <x v="2"/>
      <x v="7"/>
    </i>
    <i r="3">
      <x v="275"/>
      <x v="248"/>
      <x v="3"/>
      <x v="4"/>
    </i>
    <i r="3">
      <x v="276"/>
      <x v="249"/>
      <x v="3"/>
      <x v="3"/>
    </i>
    <i r="3">
      <x v="277"/>
      <x v="250"/>
      <x/>
      <x v="5"/>
    </i>
    <i r="3">
      <x v="278"/>
      <x v="251"/>
      <x v="4"/>
      <x v="6"/>
    </i>
    <i r="3">
      <x v="279"/>
      <x v="252"/>
      <x v="1"/>
      <x v="9"/>
    </i>
    <i r="3">
      <x v="280"/>
      <x v="253"/>
      <x v="4"/>
      <x v="6"/>
    </i>
    <i r="3">
      <x v="281"/>
      <x v="254"/>
      <x v="1"/>
      <x v="1"/>
    </i>
    <i r="3">
      <x v="282"/>
      <x v="255"/>
      <x v="4"/>
      <x v="8"/>
    </i>
    <i r="3">
      <x v="283"/>
      <x v="256"/>
      <x v="1"/>
      <x v="1"/>
    </i>
    <i r="3">
      <x v="284"/>
      <x v="257"/>
      <x v="3"/>
      <x v="3"/>
    </i>
    <i r="3">
      <x v="285"/>
      <x v="258"/>
      <x/>
      <x v="5"/>
    </i>
    <i r="3">
      <x v="286"/>
      <x v="259"/>
      <x v="3"/>
      <x v="3"/>
    </i>
    <i r="3">
      <x v="287"/>
      <x v="260"/>
      <x v="2"/>
      <x v="2"/>
    </i>
    <i r="3">
      <x v="288"/>
      <x v="261"/>
      <x v="4"/>
      <x v="6"/>
    </i>
    <i r="3">
      <x v="289"/>
      <x v="262"/>
      <x v="3"/>
      <x v="4"/>
    </i>
    <i r="3">
      <x v="290"/>
      <x v="263"/>
      <x v="4"/>
      <x v="8"/>
    </i>
    <i r="3">
      <x v="291"/>
      <x v="264"/>
      <x v="4"/>
      <x v="6"/>
    </i>
    <i r="3">
      <x v="292"/>
      <x v="265"/>
      <x v="3"/>
      <x v="3"/>
    </i>
    <i r="3">
      <x v="293"/>
      <x v="266"/>
      <x/>
      <x/>
    </i>
    <i r="3">
      <x v="294"/>
      <x v="267"/>
      <x/>
      <x/>
    </i>
    <i r="3">
      <x v="295"/>
      <x v="268"/>
      <x v="2"/>
      <x v="2"/>
    </i>
    <i r="3">
      <x v="296"/>
      <x v="269"/>
      <x v="1"/>
      <x v="9"/>
    </i>
    <i r="3">
      <x v="297"/>
      <x v="270"/>
      <x v="2"/>
      <x v="2"/>
    </i>
    <i r="3">
      <x v="298"/>
      <x v="271"/>
      <x v="2"/>
      <x v="7"/>
    </i>
    <i r="3">
      <x v="299"/>
      <x v="272"/>
      <x v="4"/>
      <x v="6"/>
    </i>
    <i r="3">
      <x v="300"/>
      <x v="273"/>
      <x v="1"/>
      <x v="9"/>
    </i>
    <i r="3">
      <x v="301"/>
      <x v="274"/>
      <x v="2"/>
      <x v="7"/>
    </i>
    <i r="3">
      <x v="302"/>
      <x v="275"/>
      <x v="3"/>
      <x v="3"/>
    </i>
    <i r="3">
      <x v="303"/>
      <x v="276"/>
      <x v="2"/>
      <x v="2"/>
    </i>
    <i r="3">
      <x v="304"/>
      <x v="277"/>
      <x v="2"/>
      <x v="7"/>
    </i>
    <i r="3">
      <x v="305"/>
      <x v="278"/>
      <x v="2"/>
      <x v="7"/>
    </i>
    <i r="3">
      <x v="306"/>
      <x v="279"/>
      <x v="3"/>
      <x v="3"/>
    </i>
    <i r="3">
      <x v="307"/>
      <x v="280"/>
      <x/>
      <x v="5"/>
    </i>
    <i r="3">
      <x v="308"/>
      <x v="281"/>
      <x v="2"/>
      <x v="2"/>
    </i>
    <i r="3">
      <x v="309"/>
      <x v="282"/>
      <x/>
      <x v="5"/>
    </i>
    <i r="3">
      <x v="310"/>
      <x v="283"/>
      <x v="1"/>
      <x v="9"/>
    </i>
    <i r="3">
      <x v="311"/>
      <x v="284"/>
      <x v="1"/>
      <x v="9"/>
    </i>
    <i r="3">
      <x v="312"/>
      <x v="285"/>
      <x v="3"/>
      <x v="4"/>
    </i>
    <i r="3">
      <x v="313"/>
      <x v="286"/>
      <x v="4"/>
      <x v="8"/>
    </i>
    <i r="3">
      <x v="314"/>
      <x v="287"/>
      <x v="3"/>
      <x v="3"/>
    </i>
    <i r="3">
      <x v="315"/>
      <x v="288"/>
      <x v="1"/>
      <x v="9"/>
    </i>
    <i r="3">
      <x v="316"/>
      <x v="289"/>
      <x v="1"/>
      <x v="9"/>
    </i>
    <i r="3">
      <x v="317"/>
      <x v="290"/>
      <x v="4"/>
      <x v="8"/>
    </i>
    <i r="3">
      <x v="318"/>
      <x v="291"/>
      <x v="3"/>
      <x v="4"/>
    </i>
    <i r="3">
      <x v="319"/>
      <x v="292"/>
      <x/>
      <x/>
    </i>
    <i r="3">
      <x v="320"/>
      <x v="293"/>
      <x v="3"/>
      <x v="3"/>
    </i>
    <i r="3">
      <x v="321"/>
      <x v="294"/>
      <x v="3"/>
      <x v="3"/>
    </i>
    <i r="3">
      <x v="322"/>
      <x v="295"/>
      <x v="1"/>
      <x v="9"/>
    </i>
    <i r="3">
      <x v="323"/>
      <x v="296"/>
      <x v="1"/>
      <x v="1"/>
    </i>
    <i r="3">
      <x v="324"/>
      <x v="297"/>
      <x v="3"/>
      <x v="3"/>
    </i>
    <i r="3">
      <x v="325"/>
      <x v="298"/>
      <x v="2"/>
      <x v="2"/>
    </i>
    <i r="3">
      <x v="326"/>
      <x v="264"/>
      <x v="4"/>
      <x v="6"/>
    </i>
    <i r="3">
      <x v="327"/>
      <x v="299"/>
      <x v="1"/>
      <x v="1"/>
    </i>
    <i r="3">
      <x v="328"/>
      <x v="300"/>
      <x/>
      <x/>
    </i>
    <i r="3">
      <x v="329"/>
      <x v="301"/>
      <x/>
      <x v="5"/>
    </i>
    <i r="3">
      <x v="330"/>
      <x v="302"/>
      <x v="3"/>
      <x v="3"/>
    </i>
    <i r="3">
      <x v="331"/>
      <x v="303"/>
      <x v="4"/>
      <x v="8"/>
    </i>
    <i r="3">
      <x v="332"/>
      <x v="304"/>
      <x v="3"/>
      <x v="3"/>
    </i>
    <i r="3">
      <x v="333"/>
      <x v="305"/>
      <x v="3"/>
      <x v="4"/>
    </i>
    <i r="3">
      <x v="334"/>
      <x v="306"/>
      <x v="2"/>
      <x v="7"/>
    </i>
    <i r="3">
      <x v="335"/>
      <x v="307"/>
      <x v="2"/>
      <x v="7"/>
    </i>
    <i r="3">
      <x v="336"/>
      <x v="308"/>
      <x v="1"/>
      <x v="9"/>
    </i>
    <i r="3">
      <x v="337"/>
      <x v="309"/>
      <x v="4"/>
      <x v="6"/>
    </i>
    <i r="3">
      <x v="338"/>
      <x v="310"/>
      <x v="4"/>
      <x v="6"/>
    </i>
    <i r="3">
      <x v="339"/>
      <x v="311"/>
      <x v="3"/>
      <x v="3"/>
    </i>
    <i r="3">
      <x v="340"/>
      <x v="312"/>
      <x v="3"/>
      <x v="3"/>
    </i>
    <i r="1">
      <x v="2"/>
      <x v="2"/>
      <x v="341"/>
      <x v="313"/>
      <x v="1"/>
      <x v="9"/>
    </i>
    <i r="3">
      <x v="342"/>
      <x v="314"/>
      <x/>
      <x/>
    </i>
    <i r="3">
      <x v="343"/>
      <x v="315"/>
      <x v="3"/>
      <x v="3"/>
    </i>
    <i r="3">
      <x v="344"/>
      <x v="316"/>
      <x/>
      <x v="5"/>
    </i>
    <i r="3">
      <x v="345"/>
      <x v="317"/>
      <x v="2"/>
      <x v="7"/>
    </i>
    <i r="3">
      <x v="346"/>
      <x v="318"/>
      <x v="4"/>
      <x v="6"/>
    </i>
    <i r="3">
      <x v="347"/>
      <x v="319"/>
      <x v="4"/>
      <x v="8"/>
    </i>
    <i r="3">
      <x v="348"/>
      <x v="320"/>
      <x v="4"/>
      <x v="6"/>
    </i>
    <i r="3">
      <x v="349"/>
      <x v="321"/>
      <x v="1"/>
      <x v="1"/>
    </i>
    <i r="3">
      <x v="350"/>
      <x v="322"/>
      <x/>
      <x v="5"/>
    </i>
    <i r="3">
      <x v="351"/>
      <x v="323"/>
      <x v="2"/>
      <x v="7"/>
    </i>
    <i r="3">
      <x v="352"/>
      <x v="324"/>
      <x/>
      <x v="5"/>
    </i>
    <i r="3">
      <x v="353"/>
      <x v="325"/>
      <x v="1"/>
      <x v="1"/>
    </i>
    <i r="3">
      <x v="354"/>
      <x v="326"/>
      <x v="4"/>
      <x v="6"/>
    </i>
    <i r="3">
      <x v="355"/>
      <x v="327"/>
      <x/>
      <x v="5"/>
    </i>
    <i r="3">
      <x v="356"/>
      <x v="328"/>
      <x v="3"/>
      <x v="3"/>
    </i>
    <i r="3">
      <x v="357"/>
      <x v="329"/>
      <x v="2"/>
      <x v="7"/>
    </i>
    <i r="3">
      <x v="358"/>
      <x v="330"/>
      <x v="3"/>
      <x v="4"/>
    </i>
    <i r="3">
      <x v="359"/>
      <x v="331"/>
      <x v="4"/>
      <x v="6"/>
    </i>
    <i r="3">
      <x v="360"/>
      <x v="332"/>
      <x v="3"/>
      <x v="4"/>
    </i>
    <i r="3">
      <x v="361"/>
      <x v="333"/>
      <x/>
      <x v="5"/>
    </i>
    <i r="3">
      <x v="362"/>
      <x v="334"/>
      <x v="2"/>
      <x v="2"/>
    </i>
    <i r="3">
      <x v="363"/>
      <x v="335"/>
      <x v="2"/>
      <x v="7"/>
    </i>
    <i r="3">
      <x v="364"/>
      <x v="336"/>
      <x/>
      <x v="5"/>
    </i>
    <i r="3">
      <x v="365"/>
      <x v="337"/>
      <x v="2"/>
      <x v="7"/>
    </i>
    <i r="3">
      <x v="366"/>
      <x v="338"/>
      <x v="2"/>
      <x v="2"/>
    </i>
    <i r="3">
      <x v="367"/>
      <x v="339"/>
      <x v="3"/>
      <x v="3"/>
    </i>
    <i r="3">
      <x v="368"/>
      <x v="340"/>
      <x v="4"/>
      <x v="8"/>
    </i>
    <i r="3">
      <x v="369"/>
      <x v="341"/>
      <x v="4"/>
      <x v="6"/>
    </i>
    <i r="3">
      <x v="370"/>
      <x v="342"/>
      <x v="4"/>
      <x v="8"/>
    </i>
    <i r="3">
      <x v="371"/>
      <x v="343"/>
      <x v="4"/>
      <x v="8"/>
    </i>
    <i r="3">
      <x v="372"/>
      <x v="344"/>
      <x v="3"/>
      <x v="4"/>
    </i>
    <i r="3">
      <x v="373"/>
      <x v="345"/>
      <x v="1"/>
      <x v="9"/>
    </i>
    <i r="3">
      <x v="374"/>
      <x v="346"/>
      <x/>
      <x/>
    </i>
    <i r="3">
      <x v="375"/>
      <x v="347"/>
      <x v="3"/>
      <x v="3"/>
    </i>
    <i r="3">
      <x v="376"/>
      <x v="348"/>
      <x v="4"/>
      <x v="8"/>
    </i>
    <i r="3">
      <x v="377"/>
      <x v="349"/>
      <x v="2"/>
      <x v="2"/>
    </i>
    <i r="3">
      <x v="378"/>
      <x v="350"/>
      <x v="2"/>
      <x v="2"/>
    </i>
    <i r="3">
      <x v="379"/>
      <x v="351"/>
      <x v="2"/>
      <x v="7"/>
    </i>
    <i r="3">
      <x v="380"/>
      <x v="352"/>
      <x/>
      <x/>
    </i>
    <i r="3">
      <x v="381"/>
      <x v="353"/>
      <x/>
      <x v="5"/>
    </i>
    <i r="3">
      <x v="382"/>
      <x v="354"/>
      <x v="3"/>
      <x v="4"/>
    </i>
    <i r="3">
      <x v="383"/>
      <x v="355"/>
      <x v="1"/>
      <x v="9"/>
    </i>
    <i r="3">
      <x v="384"/>
      <x v="356"/>
      <x v="3"/>
      <x v="3"/>
    </i>
    <i r="3">
      <x v="385"/>
      <x v="357"/>
      <x v="1"/>
      <x v="9"/>
    </i>
    <i r="3">
      <x v="386"/>
      <x v="358"/>
      <x v="2"/>
      <x v="2"/>
    </i>
    <i r="3">
      <x v="387"/>
      <x v="359"/>
      <x v="3"/>
      <x v="3"/>
    </i>
    <i r="3">
      <x v="388"/>
      <x v="360"/>
      <x v="2"/>
      <x v="7"/>
    </i>
    <i r="3">
      <x v="389"/>
      <x v="361"/>
      <x v="4"/>
      <x v="6"/>
    </i>
    <i r="3">
      <x v="390"/>
      <x v="362"/>
      <x v="1"/>
      <x v="9"/>
    </i>
    <i r="3">
      <x v="391"/>
      <x v="363"/>
      <x v="4"/>
      <x v="8"/>
    </i>
    <i r="3">
      <x v="392"/>
      <x v="364"/>
      <x v="2"/>
      <x v="7"/>
    </i>
    <i r="3">
      <x v="393"/>
      <x v="365"/>
      <x v="1"/>
      <x v="1"/>
    </i>
    <i r="3">
      <x v="394"/>
      <x v="366"/>
      <x v="4"/>
      <x v="8"/>
    </i>
    <i r="3">
      <x v="395"/>
      <x v="367"/>
      <x v="1"/>
      <x v="1"/>
    </i>
    <i r="3">
      <x v="396"/>
      <x v="368"/>
      <x v="2"/>
      <x v="7"/>
    </i>
    <i r="3">
      <x v="397"/>
      <x v="369"/>
      <x v="2"/>
      <x v="7"/>
    </i>
    <i r="3">
      <x v="398"/>
      <x v="370"/>
      <x/>
      <x/>
    </i>
    <i r="3">
      <x v="399"/>
      <x v="371"/>
      <x/>
      <x/>
    </i>
    <i r="3">
      <x v="400"/>
      <x v="372"/>
      <x v="1"/>
      <x v="9"/>
    </i>
    <i r="3">
      <x v="401"/>
      <x v="373"/>
      <x v="2"/>
      <x v="7"/>
    </i>
    <i r="3">
      <x v="402"/>
      <x v="374"/>
      <x v="3"/>
      <x v="3"/>
    </i>
    <i r="3">
      <x v="403"/>
      <x v="375"/>
      <x v="2"/>
      <x v="2"/>
    </i>
    <i r="3">
      <x v="404"/>
      <x v="376"/>
      <x v="2"/>
      <x v="7"/>
    </i>
    <i r="3">
      <x v="405"/>
      <x v="377"/>
      <x/>
      <x/>
    </i>
    <i r="3">
      <x v="406"/>
      <x v="378"/>
      <x v="1"/>
      <x v="1"/>
    </i>
    <i r="3">
      <x v="407"/>
      <x v="379"/>
      <x v="3"/>
      <x v="3"/>
    </i>
    <i r="3">
      <x v="408"/>
      <x v="380"/>
      <x/>
      <x v="5"/>
    </i>
    <i r="3">
      <x v="409"/>
      <x v="381"/>
      <x v="4"/>
      <x v="6"/>
    </i>
    <i r="3">
      <x v="410"/>
      <x v="382"/>
      <x/>
      <x/>
    </i>
    <i r="3">
      <x v="411"/>
      <x v="383"/>
      <x v="1"/>
      <x v="1"/>
    </i>
    <i r="3">
      <x v="412"/>
      <x v="384"/>
      <x v="3"/>
      <x v="3"/>
    </i>
    <i r="3">
      <x v="413"/>
      <x v="385"/>
      <x/>
      <x v="5"/>
    </i>
    <i r="3">
      <x v="414"/>
      <x v="386"/>
      <x/>
      <x/>
    </i>
    <i r="3">
      <x v="415"/>
      <x v="387"/>
      <x v="2"/>
      <x v="2"/>
    </i>
    <i r="3">
      <x v="416"/>
      <x v="388"/>
      <x v="1"/>
      <x v="1"/>
    </i>
    <i r="3">
      <x v="417"/>
      <x v="389"/>
      <x v="3"/>
      <x v="3"/>
    </i>
    <i r="3">
      <x v="418"/>
      <x v="390"/>
      <x v="3"/>
      <x v="3"/>
    </i>
    <i r="3">
      <x v="419"/>
      <x v="391"/>
      <x v="3"/>
      <x v="3"/>
    </i>
    <i r="3">
      <x v="420"/>
      <x v="392"/>
      <x v="3"/>
      <x v="3"/>
    </i>
    <i r="3">
      <x v="421"/>
      <x v="393"/>
      <x v="4"/>
      <x v="8"/>
    </i>
    <i r="3">
      <x v="422"/>
      <x v="394"/>
      <x v="2"/>
      <x v="7"/>
    </i>
    <i r="3">
      <x v="423"/>
      <x v="395"/>
      <x v="1"/>
      <x v="1"/>
    </i>
    <i r="3">
      <x v="424"/>
      <x v="396"/>
      <x v="3"/>
      <x v="4"/>
    </i>
    <i r="3">
      <x v="425"/>
      <x v="397"/>
      <x v="1"/>
      <x v="1"/>
    </i>
    <i r="3">
      <x v="426"/>
      <x v="398"/>
      <x v="2"/>
      <x v="7"/>
    </i>
    <i r="3">
      <x v="427"/>
      <x v="399"/>
      <x/>
      <x v="5"/>
    </i>
    <i r="3">
      <x v="428"/>
      <x v="400"/>
      <x v="2"/>
      <x v="7"/>
    </i>
    <i r="3">
      <x v="429"/>
      <x v="401"/>
      <x v="2"/>
      <x v="2"/>
    </i>
    <i r="3">
      <x v="430"/>
      <x v="402"/>
      <x v="1"/>
      <x v="1"/>
    </i>
    <i r="3">
      <x v="431"/>
      <x v="403"/>
      <x v="3"/>
      <x v="4"/>
    </i>
    <i r="3">
      <x v="432"/>
      <x v="404"/>
      <x/>
      <x v="5"/>
    </i>
    <i r="3">
      <x v="433"/>
      <x v="405"/>
      <x v="3"/>
      <x v="3"/>
    </i>
    <i r="3">
      <x v="434"/>
      <x v="406"/>
      <x v="1"/>
      <x v="9"/>
    </i>
    <i r="3">
      <x v="435"/>
      <x v="407"/>
      <x/>
      <x v="5"/>
    </i>
    <i r="3">
      <x v="436"/>
      <x v="408"/>
      <x v="4"/>
      <x v="8"/>
    </i>
    <i r="3">
      <x v="437"/>
      <x v="409"/>
      <x/>
      <x v="5"/>
    </i>
    <i r="3">
      <x v="438"/>
      <x v="410"/>
      <x v="4"/>
      <x v="6"/>
    </i>
    <i r="3">
      <x v="439"/>
      <x v="370"/>
      <x/>
      <x/>
    </i>
    <i r="3">
      <x v="440"/>
      <x v="411"/>
      <x v="4"/>
      <x v="8"/>
    </i>
    <i r="3">
      <x v="441"/>
      <x v="412"/>
      <x v="4"/>
      <x v="8"/>
    </i>
    <i r="3">
      <x v="442"/>
      <x v="413"/>
      <x v="3"/>
      <x v="3"/>
    </i>
    <i r="3">
      <x v="443"/>
      <x v="414"/>
      <x v="4"/>
      <x v="6"/>
    </i>
    <i r="3">
      <x v="444"/>
      <x v="415"/>
      <x v="3"/>
      <x v="4"/>
    </i>
    <i r="3">
      <x v="445"/>
      <x v="416"/>
      <x/>
      <x/>
    </i>
    <i r="3">
      <x v="446"/>
      <x v="417"/>
      <x v="2"/>
      <x v="7"/>
    </i>
    <i r="3">
      <x v="447"/>
      <x v="418"/>
      <x v="3"/>
      <x v="4"/>
    </i>
    <i r="3">
      <x v="448"/>
      <x v="419"/>
      <x v="3"/>
      <x v="4"/>
    </i>
    <i r="3">
      <x v="449"/>
      <x v="420"/>
      <x v="2"/>
      <x v="2"/>
    </i>
    <i r="3">
      <x v="450"/>
      <x v="421"/>
      <x v="1"/>
      <x v="1"/>
    </i>
    <i r="3">
      <x v="451"/>
      <x v="422"/>
      <x v="3"/>
      <x v="4"/>
    </i>
    <i r="3">
      <x v="452"/>
      <x v="423"/>
      <x/>
      <x v="5"/>
    </i>
    <i r="3">
      <x v="453"/>
      <x v="424"/>
      <x v="3"/>
      <x v="3"/>
    </i>
    <i r="3">
      <x v="454"/>
      <x v="425"/>
      <x v="4"/>
      <x v="6"/>
    </i>
    <i r="3">
      <x v="455"/>
      <x v="426"/>
      <x v="4"/>
      <x v="6"/>
    </i>
    <i r="3">
      <x v="456"/>
      <x v="357"/>
      <x v="1"/>
      <x v="1"/>
    </i>
    <i r="3">
      <x v="457"/>
      <x v="357"/>
      <x v="1"/>
      <x v="9"/>
    </i>
    <i r="3">
      <x v="458"/>
      <x v="427"/>
      <x v="2"/>
      <x v="2"/>
    </i>
    <i r="3">
      <x v="459"/>
      <x v="428"/>
      <x v="2"/>
      <x v="2"/>
    </i>
    <i r="3">
      <x v="460"/>
      <x v="429"/>
      <x v="4"/>
      <x v="8"/>
    </i>
    <i r="3">
      <x v="461"/>
      <x v="430"/>
      <x v="1"/>
      <x v="9"/>
    </i>
    <i r="3">
      <x v="462"/>
      <x v="370"/>
      <x/>
      <x v="5"/>
    </i>
    <i r="3">
      <x v="463"/>
      <x v="357"/>
      <x/>
      <x/>
    </i>
    <i r="3">
      <x v="464"/>
      <x v="431"/>
      <x v="3"/>
      <x v="4"/>
    </i>
    <i r="3">
      <x v="465"/>
      <x v="432"/>
      <x v="1"/>
      <x v="9"/>
    </i>
    <i r="3">
      <x v="466"/>
      <x v="433"/>
      <x v="3"/>
      <x v="4"/>
    </i>
    <i r="3">
      <x v="467"/>
      <x v="434"/>
      <x/>
      <x v="5"/>
    </i>
    <i r="3">
      <x v="468"/>
      <x v="435"/>
      <x v="1"/>
      <x v="9"/>
    </i>
    <i r="3">
      <x v="469"/>
      <x v="436"/>
      <x v="4"/>
      <x v="8"/>
    </i>
    <i r="3">
      <x v="470"/>
      <x v="437"/>
      <x v="2"/>
      <x v="2"/>
    </i>
    <i r="3">
      <x v="471"/>
      <x v="438"/>
      <x v="1"/>
      <x v="9"/>
    </i>
    <i r="3">
      <x v="472"/>
      <x v="439"/>
      <x v="4"/>
      <x v="8"/>
    </i>
    <i r="3">
      <x v="473"/>
      <x v="440"/>
      <x/>
      <x v="5"/>
    </i>
    <i r="3">
      <x v="474"/>
      <x v="441"/>
      <x/>
      <x/>
    </i>
    <i r="3">
      <x v="475"/>
      <x v="442"/>
      <x/>
      <x v="5"/>
    </i>
    <i r="3">
      <x v="476"/>
      <x v="443"/>
      <x v="3"/>
      <x v="4"/>
    </i>
    <i r="3">
      <x v="477"/>
      <x v="444"/>
      <x v="3"/>
      <x v="4"/>
    </i>
    <i r="3">
      <x v="478"/>
      <x v="445"/>
      <x v="4"/>
      <x v="6"/>
    </i>
    <i r="3">
      <x v="479"/>
      <x v="446"/>
      <x v="1"/>
      <x v="9"/>
    </i>
    <i r="3">
      <x v="480"/>
      <x v="447"/>
      <x v="2"/>
      <x v="2"/>
    </i>
    <i r="3">
      <x v="481"/>
      <x v="447"/>
      <x/>
      <x/>
    </i>
    <i r="3">
      <x v="482"/>
      <x v="447"/>
      <x/>
      <x/>
    </i>
    <i r="3">
      <x v="483"/>
      <x v="448"/>
      <x v="2"/>
      <x v="7"/>
    </i>
    <i r="3">
      <x v="484"/>
      <x v="449"/>
      <x v="2"/>
      <x v="7"/>
    </i>
    <i r="3">
      <x v="485"/>
      <x v="450"/>
      <x v="3"/>
      <x v="4"/>
    </i>
    <i r="3">
      <x v="486"/>
      <x v="451"/>
      <x v="3"/>
      <x v="3"/>
    </i>
    <i r="3">
      <x v="487"/>
      <x v="452"/>
      <x v="3"/>
      <x v="4"/>
    </i>
    <i r="3">
      <x v="488"/>
      <x v="453"/>
      <x v="1"/>
      <x v="9"/>
    </i>
    <i r="3">
      <x v="489"/>
      <x v="454"/>
      <x/>
      <x/>
    </i>
    <i r="3">
      <x v="490"/>
      <x v="455"/>
      <x v="2"/>
      <x v="7"/>
    </i>
    <i r="3">
      <x v="491"/>
      <x v="456"/>
      <x v="2"/>
      <x v="2"/>
    </i>
    <i r="3">
      <x v="492"/>
      <x v="457"/>
      <x v="1"/>
      <x v="1"/>
    </i>
    <i r="3">
      <x v="493"/>
      <x v="458"/>
      <x v="1"/>
      <x v="1"/>
    </i>
    <i r="3">
      <x v="494"/>
      <x v="459"/>
      <x v="4"/>
      <x v="6"/>
    </i>
    <i r="3">
      <x v="495"/>
      <x v="460"/>
      <x v="2"/>
      <x v="2"/>
    </i>
    <i r="3">
      <x v="496"/>
      <x v="461"/>
      <x v="2"/>
      <x v="2"/>
    </i>
    <i r="3">
      <x v="497"/>
      <x v="462"/>
      <x v="2"/>
      <x v="7"/>
    </i>
    <i r="3">
      <x v="498"/>
      <x v="463"/>
      <x v="3"/>
      <x v="3"/>
    </i>
    <i r="3">
      <x v="499"/>
      <x v="464"/>
      <x v="3"/>
      <x v="3"/>
    </i>
    <i r="3">
      <x v="500"/>
      <x v="465"/>
      <x/>
      <x/>
    </i>
    <i r="3">
      <x v="501"/>
      <x v="466"/>
      <x v="2"/>
      <x v="7"/>
    </i>
    <i r="3">
      <x v="502"/>
      <x v="467"/>
      <x v="4"/>
      <x v="6"/>
    </i>
    <i r="3">
      <x v="503"/>
      <x v="468"/>
      <x v="1"/>
      <x v="1"/>
    </i>
    <i r="3">
      <x v="504"/>
      <x v="469"/>
      <x v="1"/>
      <x v="1"/>
    </i>
    <i r="3">
      <x v="505"/>
      <x v="470"/>
      <x v="4"/>
      <x v="6"/>
    </i>
    <i r="3">
      <x v="506"/>
      <x v="471"/>
      <x v="4"/>
      <x v="8"/>
    </i>
    <i r="3">
      <x v="507"/>
      <x v="472"/>
      <x v="3"/>
      <x v="4"/>
    </i>
    <i r="3">
      <x v="508"/>
      <x v="473"/>
      <x v="4"/>
      <x v="8"/>
    </i>
    <i r="3">
      <x v="509"/>
      <x v="474"/>
      <x v="4"/>
      <x v="8"/>
    </i>
    <i r="3">
      <x v="510"/>
      <x v="475"/>
      <x v="2"/>
      <x v="2"/>
    </i>
    <i r="3">
      <x v="511"/>
      <x v="476"/>
      <x v="3"/>
      <x v="4"/>
    </i>
    <i r="3">
      <x v="512"/>
      <x v="477"/>
      <x v="3"/>
      <x v="4"/>
    </i>
    <i r="3">
      <x v="513"/>
      <x v="478"/>
      <x v="4"/>
      <x v="6"/>
    </i>
    <i r="3">
      <x v="514"/>
      <x v="479"/>
      <x v="1"/>
      <x v="1"/>
    </i>
    <i r="3">
      <x v="515"/>
      <x v="480"/>
      <x v="1"/>
      <x v="9"/>
    </i>
    <i r="3">
      <x v="516"/>
      <x v="481"/>
      <x v="2"/>
      <x v="7"/>
    </i>
    <i r="3">
      <x v="517"/>
      <x v="482"/>
      <x v="1"/>
      <x v="9"/>
    </i>
    <i r="3">
      <x v="518"/>
      <x v="483"/>
      <x v="3"/>
      <x v="3"/>
    </i>
    <i r="3">
      <x v="519"/>
      <x v="484"/>
      <x v="2"/>
      <x v="2"/>
    </i>
    <i r="3">
      <x v="520"/>
      <x v="485"/>
      <x v="2"/>
      <x v="7"/>
    </i>
    <i r="1">
      <x v="3"/>
      <x v="3"/>
      <x v="521"/>
      <x v="486"/>
      <x/>
      <x/>
    </i>
    <i r="3">
      <x v="522"/>
      <x v="487"/>
      <x v="2"/>
      <x v="7"/>
    </i>
    <i r="3">
      <x v="523"/>
      <x v="488"/>
      <x v="2"/>
      <x v="7"/>
    </i>
    <i r="3">
      <x v="524"/>
      <x v="489"/>
      <x v="2"/>
      <x v="7"/>
    </i>
    <i r="3">
      <x v="525"/>
      <x v="490"/>
      <x v="4"/>
      <x v="8"/>
    </i>
    <i r="3">
      <x v="526"/>
      <x v="491"/>
      <x v="1"/>
      <x v="9"/>
    </i>
    <i r="3">
      <x v="527"/>
      <x v="492"/>
      <x v="2"/>
      <x v="2"/>
    </i>
    <i r="3">
      <x v="528"/>
      <x v="493"/>
      <x v="3"/>
      <x v="3"/>
    </i>
    <i r="3">
      <x v="529"/>
      <x v="494"/>
      <x/>
      <x/>
    </i>
    <i r="3">
      <x v="530"/>
      <x v="495"/>
      <x v="3"/>
      <x v="3"/>
    </i>
    <i r="3">
      <x v="531"/>
      <x v="496"/>
      <x v="1"/>
      <x v="1"/>
    </i>
    <i r="3">
      <x v="532"/>
      <x v="497"/>
      <x/>
      <x/>
    </i>
    <i r="3">
      <x v="533"/>
      <x v="498"/>
      <x/>
      <x v="5"/>
    </i>
    <i r="3">
      <x v="534"/>
      <x v="499"/>
      <x v="2"/>
      <x v="7"/>
    </i>
    <i r="3">
      <x v="535"/>
      <x v="500"/>
      <x v="4"/>
      <x v="6"/>
    </i>
    <i r="3">
      <x v="536"/>
      <x v="501"/>
      <x v="3"/>
      <x v="4"/>
    </i>
    <i r="3">
      <x v="537"/>
      <x v="502"/>
      <x v="2"/>
      <x v="7"/>
    </i>
    <i r="3">
      <x v="538"/>
      <x v="503"/>
      <x/>
      <x v="5"/>
    </i>
    <i r="3">
      <x v="539"/>
      <x v="504"/>
      <x v="2"/>
      <x v="7"/>
    </i>
    <i r="3">
      <x v="540"/>
      <x v="505"/>
      <x/>
      <x/>
    </i>
    <i r="3">
      <x v="541"/>
      <x v="506"/>
      <x v="2"/>
      <x v="2"/>
    </i>
    <i r="3">
      <x v="542"/>
      <x v="507"/>
      <x v="3"/>
      <x v="3"/>
    </i>
    <i r="3">
      <x v="543"/>
      <x v="508"/>
      <x v="2"/>
      <x v="7"/>
    </i>
    <i r="3">
      <x v="544"/>
      <x v="509"/>
      <x v="1"/>
      <x v="9"/>
    </i>
    <i r="3">
      <x v="545"/>
      <x v="510"/>
      <x/>
      <x v="5"/>
    </i>
    <i r="3">
      <x v="546"/>
      <x v="511"/>
      <x v="2"/>
      <x v="7"/>
    </i>
    <i r="3">
      <x v="547"/>
      <x v="512"/>
      <x v="3"/>
      <x v="3"/>
    </i>
    <i r="3">
      <x v="548"/>
      <x v="513"/>
      <x v="1"/>
      <x v="9"/>
    </i>
    <i r="3">
      <x v="549"/>
      <x v="514"/>
      <x/>
      <x/>
    </i>
    <i r="3">
      <x v="550"/>
      <x v="515"/>
      <x v="2"/>
      <x v="2"/>
    </i>
    <i r="3">
      <x v="551"/>
      <x v="516"/>
      <x v="3"/>
      <x v="4"/>
    </i>
    <i r="3">
      <x v="552"/>
      <x v="517"/>
      <x v="4"/>
      <x v="6"/>
    </i>
    <i r="3">
      <x v="553"/>
      <x v="518"/>
      <x v="1"/>
      <x v="1"/>
    </i>
    <i r="3">
      <x v="554"/>
      <x v="519"/>
      <x/>
      <x/>
    </i>
    <i r="3">
      <x v="555"/>
      <x v="520"/>
      <x v="4"/>
      <x v="8"/>
    </i>
    <i r="3">
      <x v="556"/>
      <x v="521"/>
      <x v="2"/>
      <x v="2"/>
    </i>
    <i r="3">
      <x v="557"/>
      <x v="522"/>
      <x v="2"/>
      <x v="7"/>
    </i>
    <i r="3">
      <x v="558"/>
      <x v="523"/>
      <x v="4"/>
      <x v="6"/>
    </i>
    <i r="3">
      <x v="559"/>
      <x v="524"/>
      <x v="4"/>
      <x v="8"/>
    </i>
    <i r="3">
      <x v="560"/>
      <x v="525"/>
      <x/>
      <x v="5"/>
    </i>
    <i r="3">
      <x v="561"/>
      <x v="526"/>
      <x v="1"/>
      <x v="1"/>
    </i>
    <i r="3">
      <x v="562"/>
      <x v="527"/>
      <x/>
      <x v="5"/>
    </i>
    <i r="3">
      <x v="563"/>
      <x v="528"/>
      <x v="2"/>
      <x v="2"/>
    </i>
    <i r="3">
      <x v="564"/>
      <x v="529"/>
      <x v="1"/>
      <x v="1"/>
    </i>
    <i r="3">
      <x v="565"/>
      <x v="530"/>
      <x v="4"/>
      <x v="8"/>
    </i>
    <i r="3">
      <x v="566"/>
      <x v="519"/>
      <x/>
      <x/>
    </i>
    <i r="3">
      <x v="567"/>
      <x v="531"/>
      <x v="2"/>
      <x v="2"/>
    </i>
    <i r="3">
      <x v="568"/>
      <x v="519"/>
      <x/>
      <x/>
    </i>
    <i r="3">
      <x v="569"/>
      <x v="532"/>
      <x v="3"/>
      <x v="4"/>
    </i>
    <i r="3">
      <x v="570"/>
      <x v="533"/>
      <x v="2"/>
      <x v="2"/>
    </i>
    <i r="3">
      <x v="571"/>
      <x v="277"/>
      <x v="2"/>
      <x v="2"/>
    </i>
    <i r="3">
      <x v="572"/>
      <x v="534"/>
      <x/>
      <x v="5"/>
    </i>
    <i r="3">
      <x v="573"/>
      <x v="535"/>
      <x v="4"/>
      <x v="8"/>
    </i>
    <i r="3">
      <x v="574"/>
      <x v="536"/>
      <x v="3"/>
      <x v="4"/>
    </i>
    <i r="3">
      <x v="575"/>
      <x v="537"/>
      <x v="3"/>
      <x v="4"/>
    </i>
    <i r="3">
      <x v="576"/>
      <x v="538"/>
      <x/>
      <x v="5"/>
    </i>
    <i r="3">
      <x v="577"/>
      <x v="539"/>
      <x v="3"/>
      <x v="3"/>
    </i>
    <i r="3">
      <x v="578"/>
      <x v="540"/>
      <x v="3"/>
      <x v="3"/>
    </i>
    <i r="3">
      <x v="579"/>
      <x v="541"/>
      <x v="3"/>
      <x v="4"/>
    </i>
    <i r="3">
      <x v="580"/>
      <x v="542"/>
      <x v="4"/>
      <x v="6"/>
    </i>
    <i r="3">
      <x v="581"/>
      <x v="543"/>
      <x/>
      <x v="5"/>
    </i>
    <i r="3">
      <x v="582"/>
      <x v="544"/>
      <x v="2"/>
      <x v="2"/>
    </i>
    <i r="3">
      <x v="583"/>
      <x v="545"/>
      <x v="1"/>
      <x v="1"/>
    </i>
    <i r="3">
      <x v="584"/>
      <x v="546"/>
      <x v="4"/>
      <x v="8"/>
    </i>
    <i r="3">
      <x v="585"/>
      <x v="547"/>
      <x v="4"/>
      <x v="6"/>
    </i>
    <i r="3">
      <x v="586"/>
      <x v="548"/>
      <x v="2"/>
      <x v="7"/>
    </i>
    <i r="3">
      <x v="587"/>
      <x v="549"/>
      <x v="4"/>
      <x v="6"/>
    </i>
    <i r="3">
      <x v="588"/>
      <x v="550"/>
      <x v="2"/>
      <x v="7"/>
    </i>
    <i r="3">
      <x v="589"/>
      <x v="543"/>
      <x v="1"/>
      <x v="1"/>
    </i>
    <i r="3">
      <x v="590"/>
      <x v="551"/>
      <x v="1"/>
      <x v="9"/>
    </i>
    <i r="3">
      <x v="591"/>
      <x v="552"/>
      <x v="4"/>
      <x v="8"/>
    </i>
    <i r="3">
      <x v="592"/>
      <x v="553"/>
      <x v="3"/>
      <x v="3"/>
    </i>
    <i r="3">
      <x v="593"/>
      <x v="554"/>
      <x v="1"/>
      <x v="1"/>
    </i>
    <i r="3">
      <x v="594"/>
      <x v="555"/>
      <x v="1"/>
      <x v="9"/>
    </i>
    <i r="3">
      <x v="595"/>
      <x v="556"/>
      <x/>
      <x/>
    </i>
    <i r="3">
      <x v="596"/>
      <x v="557"/>
      <x v="3"/>
      <x v="3"/>
    </i>
    <i r="3">
      <x v="597"/>
      <x v="558"/>
      <x/>
      <x v="5"/>
    </i>
    <i r="3">
      <x v="598"/>
      <x v="559"/>
      <x v="1"/>
      <x v="9"/>
    </i>
    <i r="3">
      <x v="599"/>
      <x v="560"/>
      <x v="3"/>
      <x v="3"/>
    </i>
    <i r="3">
      <x v="600"/>
      <x v="507"/>
      <x/>
      <x/>
    </i>
    <i r="3">
      <x v="601"/>
      <x v="561"/>
      <x v="4"/>
      <x v="6"/>
    </i>
    <i r="3">
      <x v="602"/>
      <x v="562"/>
      <x v="4"/>
      <x v="8"/>
    </i>
    <i r="3">
      <x v="603"/>
      <x v="563"/>
      <x v="4"/>
      <x v="8"/>
    </i>
    <i r="3">
      <x v="604"/>
      <x v="564"/>
      <x v="1"/>
      <x v="9"/>
    </i>
    <i r="3">
      <x v="605"/>
      <x v="565"/>
      <x v="4"/>
      <x v="8"/>
    </i>
    <i r="3">
      <x v="606"/>
      <x v="566"/>
      <x v="2"/>
      <x v="7"/>
    </i>
    <i r="3">
      <x v="607"/>
      <x v="567"/>
      <x v="1"/>
      <x v="1"/>
    </i>
    <i r="3">
      <x v="608"/>
      <x v="568"/>
      <x/>
      <x v="5"/>
    </i>
    <i r="3">
      <x v="609"/>
      <x v="569"/>
      <x v="3"/>
      <x v="3"/>
    </i>
    <i r="3">
      <x v="610"/>
      <x v="570"/>
      <x v="3"/>
      <x v="3"/>
    </i>
    <i r="3">
      <x v="611"/>
      <x v="571"/>
      <x/>
      <x v="5"/>
    </i>
    <i r="3">
      <x v="612"/>
      <x v="572"/>
      <x v="4"/>
      <x v="6"/>
    </i>
    <i r="3">
      <x v="613"/>
      <x v="573"/>
      <x v="4"/>
      <x v="8"/>
    </i>
    <i r="3">
      <x v="614"/>
      <x v="574"/>
      <x v="2"/>
      <x v="2"/>
    </i>
    <i r="3">
      <x v="615"/>
      <x v="575"/>
      <x v="2"/>
      <x v="2"/>
    </i>
    <i r="3">
      <x v="616"/>
      <x v="576"/>
      <x v="3"/>
      <x v="3"/>
    </i>
    <i r="3">
      <x v="617"/>
      <x v="577"/>
      <x v="1"/>
      <x v="9"/>
    </i>
    <i r="3">
      <x v="618"/>
      <x v="578"/>
      <x v="2"/>
      <x v="2"/>
    </i>
    <i r="3">
      <x v="619"/>
      <x v="579"/>
      <x v="2"/>
      <x v="7"/>
    </i>
    <i r="3">
      <x v="620"/>
      <x v="580"/>
      <x v="3"/>
      <x v="4"/>
    </i>
    <i r="3">
      <x v="621"/>
      <x v="581"/>
      <x v="4"/>
      <x v="6"/>
    </i>
    <i r="3">
      <x v="622"/>
      <x v="582"/>
      <x v="2"/>
      <x v="2"/>
    </i>
    <i r="3">
      <x v="623"/>
      <x v="583"/>
      <x v="3"/>
      <x v="3"/>
    </i>
    <i r="3">
      <x v="624"/>
      <x v="584"/>
      <x/>
      <x v="5"/>
    </i>
    <i r="3">
      <x v="625"/>
      <x v="585"/>
      <x v="1"/>
      <x v="9"/>
    </i>
    <i r="3">
      <x v="626"/>
      <x v="586"/>
      <x v="3"/>
      <x v="3"/>
    </i>
    <i r="3">
      <x v="627"/>
      <x v="587"/>
      <x v="4"/>
      <x v="8"/>
    </i>
    <i r="3">
      <x v="628"/>
      <x v="588"/>
      <x v="4"/>
      <x v="6"/>
    </i>
    <i r="3">
      <x v="629"/>
      <x v="589"/>
      <x v="1"/>
      <x v="1"/>
    </i>
    <i r="3">
      <x v="630"/>
      <x v="590"/>
      <x v="4"/>
      <x v="8"/>
    </i>
    <i r="3">
      <x v="631"/>
      <x v="591"/>
      <x v="2"/>
      <x v="2"/>
    </i>
    <i r="3">
      <x v="632"/>
      <x v="592"/>
      <x v="4"/>
      <x v="6"/>
    </i>
    <i r="3">
      <x v="633"/>
      <x v="593"/>
      <x v="2"/>
      <x v="7"/>
    </i>
    <i r="3">
      <x v="634"/>
      <x v="594"/>
      <x/>
      <x/>
    </i>
    <i r="3">
      <x v="635"/>
      <x v="277"/>
      <x/>
      <x/>
    </i>
    <i r="3">
      <x v="636"/>
      <x v="595"/>
      <x v="3"/>
      <x v="4"/>
    </i>
    <i r="3">
      <x v="637"/>
      <x v="596"/>
      <x v="2"/>
      <x v="2"/>
    </i>
    <i r="3">
      <x v="638"/>
      <x v="277"/>
      <x v="2"/>
      <x v="7"/>
    </i>
    <i r="3">
      <x v="639"/>
      <x v="597"/>
      <x v="2"/>
      <x v="2"/>
    </i>
    <i r="3">
      <x v="640"/>
      <x v="598"/>
      <x v="3"/>
      <x v="4"/>
    </i>
    <i r="3">
      <x v="641"/>
      <x v="599"/>
      <x/>
      <x v="5"/>
    </i>
    <i r="3">
      <x v="642"/>
      <x v="600"/>
      <x/>
      <x v="5"/>
    </i>
    <i r="3">
      <x v="643"/>
      <x v="601"/>
      <x v="4"/>
      <x v="6"/>
    </i>
    <i r="3">
      <x v="644"/>
      <x v="602"/>
      <x/>
      <x/>
    </i>
    <i r="3">
      <x v="645"/>
      <x v="603"/>
      <x v="4"/>
      <x v="6"/>
    </i>
    <i r="3">
      <x v="646"/>
      <x v="604"/>
      <x v="2"/>
      <x v="7"/>
    </i>
    <i r="3">
      <x v="647"/>
      <x v="605"/>
      <x v="1"/>
      <x v="1"/>
    </i>
    <i r="3">
      <x v="648"/>
      <x v="606"/>
      <x/>
      <x v="5"/>
    </i>
    <i r="3">
      <x v="649"/>
      <x v="607"/>
      <x v="4"/>
      <x v="8"/>
    </i>
    <i r="3">
      <x v="650"/>
      <x v="608"/>
      <x/>
      <x/>
    </i>
    <i r="3">
      <x v="651"/>
      <x v="609"/>
      <x v="3"/>
      <x v="3"/>
    </i>
    <i r="3">
      <x v="652"/>
      <x v="610"/>
      <x v="4"/>
      <x v="6"/>
    </i>
    <i r="3">
      <x v="653"/>
      <x v="611"/>
      <x v="2"/>
      <x v="2"/>
    </i>
    <i r="3">
      <x v="654"/>
      <x v="612"/>
      <x v="1"/>
      <x v="9"/>
    </i>
    <i r="3">
      <x v="655"/>
      <x v="613"/>
      <x v="4"/>
      <x v="6"/>
    </i>
    <i r="3">
      <x v="656"/>
      <x v="614"/>
      <x v="4"/>
      <x v="6"/>
    </i>
    <i r="3">
      <x v="657"/>
      <x v="615"/>
      <x v="2"/>
      <x v="2"/>
    </i>
    <i r="3">
      <x v="658"/>
      <x v="616"/>
      <x v="3"/>
      <x v="4"/>
    </i>
    <i r="3">
      <x v="659"/>
      <x v="617"/>
      <x/>
      <x/>
    </i>
    <i r="3">
      <x v="660"/>
      <x v="618"/>
      <x v="3"/>
      <x v="3"/>
    </i>
    <i r="3">
      <x v="661"/>
      <x v="619"/>
      <x v="3"/>
      <x v="3"/>
    </i>
    <i r="3">
      <x v="662"/>
      <x v="620"/>
      <x v="2"/>
      <x v="7"/>
    </i>
    <i r="3">
      <x v="663"/>
      <x v="621"/>
      <x v="4"/>
      <x v="8"/>
    </i>
    <i r="3">
      <x v="664"/>
      <x v="622"/>
      <x v="1"/>
      <x v="9"/>
    </i>
    <i r="3">
      <x v="665"/>
      <x v="623"/>
      <x v="3"/>
      <x v="4"/>
    </i>
    <i r="3">
      <x v="666"/>
      <x v="624"/>
      <x/>
      <x v="5"/>
    </i>
    <i r="3">
      <x v="667"/>
      <x v="625"/>
      <x v="1"/>
      <x v="1"/>
    </i>
    <i r="3">
      <x v="668"/>
      <x v="626"/>
      <x/>
      <x v="5"/>
    </i>
    <i r="3">
      <x v="669"/>
      <x v="627"/>
      <x v="4"/>
      <x v="6"/>
    </i>
    <i r="3">
      <x v="670"/>
      <x v="628"/>
      <x/>
      <x v="5"/>
    </i>
    <i r="3">
      <x v="671"/>
      <x v="629"/>
      <x/>
      <x/>
    </i>
    <i r="3">
      <x v="672"/>
      <x v="630"/>
      <x v="4"/>
      <x v="8"/>
    </i>
    <i r="3">
      <x v="673"/>
      <x v="631"/>
      <x v="2"/>
      <x v="7"/>
    </i>
    <i r="3">
      <x v="674"/>
      <x v="632"/>
      <x v="3"/>
      <x v="3"/>
    </i>
    <i r="3">
      <x v="675"/>
      <x v="633"/>
      <x v="3"/>
      <x v="4"/>
    </i>
    <i r="3">
      <x v="676"/>
      <x v="634"/>
      <x v="4"/>
      <x v="6"/>
    </i>
    <i r="3">
      <x v="677"/>
      <x v="635"/>
      <x v="3"/>
      <x v="4"/>
    </i>
    <i r="3">
      <x v="678"/>
      <x v="636"/>
      <x v="4"/>
      <x v="8"/>
    </i>
    <i r="1">
      <x v="4"/>
      <x v="4"/>
      <x v="679"/>
      <x v="637"/>
      <x v="4"/>
      <x v="6"/>
    </i>
    <i r="3">
      <x v="680"/>
      <x v="638"/>
      <x v="2"/>
      <x v="2"/>
    </i>
    <i r="3">
      <x v="681"/>
      <x v="639"/>
      <x v="2"/>
      <x v="2"/>
    </i>
    <i r="3">
      <x v="682"/>
      <x v="640"/>
      <x v="4"/>
      <x v="8"/>
    </i>
    <i r="3">
      <x v="683"/>
      <x v="641"/>
      <x v="2"/>
      <x v="2"/>
    </i>
    <i r="3">
      <x v="684"/>
      <x v="642"/>
      <x v="4"/>
      <x v="8"/>
    </i>
    <i r="3">
      <x v="685"/>
      <x v="10"/>
      <x v="3"/>
      <x v="3"/>
    </i>
    <i r="3">
      <x v="686"/>
      <x v="643"/>
      <x v="4"/>
      <x v="8"/>
    </i>
    <i r="3">
      <x v="687"/>
      <x v="644"/>
      <x v="2"/>
      <x v="2"/>
    </i>
    <i r="3">
      <x v="688"/>
      <x v="645"/>
      <x/>
      <x v="5"/>
    </i>
    <i r="3">
      <x v="689"/>
      <x v="646"/>
      <x v="2"/>
      <x v="7"/>
    </i>
    <i r="3">
      <x v="690"/>
      <x v="647"/>
      <x/>
      <x v="5"/>
    </i>
    <i r="3">
      <x v="691"/>
      <x v="648"/>
      <x v="4"/>
      <x v="6"/>
    </i>
    <i r="3">
      <x v="692"/>
      <x v="649"/>
      <x v="4"/>
      <x v="6"/>
    </i>
    <i r="3">
      <x v="693"/>
      <x v="650"/>
      <x/>
      <x/>
    </i>
    <i r="3">
      <x v="694"/>
      <x v="651"/>
      <x v="1"/>
      <x v="1"/>
    </i>
    <i r="3">
      <x v="695"/>
      <x v="652"/>
      <x/>
      <x/>
    </i>
    <i r="3">
      <x v="696"/>
      <x v="653"/>
      <x v="4"/>
      <x v="6"/>
    </i>
    <i r="3">
      <x v="697"/>
      <x v="654"/>
      <x v="3"/>
      <x v="4"/>
    </i>
    <i r="3">
      <x v="698"/>
      <x v="655"/>
      <x v="1"/>
      <x v="1"/>
    </i>
    <i r="3">
      <x v="699"/>
      <x v="656"/>
      <x v="2"/>
      <x v="7"/>
    </i>
    <i r="3">
      <x v="700"/>
      <x v="657"/>
      <x v="3"/>
      <x v="3"/>
    </i>
    <i r="3">
      <x v="701"/>
      <x v="647"/>
      <x/>
      <x/>
    </i>
    <i r="3">
      <x v="702"/>
      <x v="658"/>
      <x v="1"/>
      <x v="1"/>
    </i>
    <i r="3">
      <x v="703"/>
      <x v="659"/>
      <x/>
      <x/>
    </i>
    <i r="3">
      <x v="704"/>
      <x v="660"/>
      <x v="4"/>
      <x v="8"/>
    </i>
    <i r="3">
      <x v="705"/>
      <x v="661"/>
      <x v="1"/>
      <x v="9"/>
    </i>
    <i r="3">
      <x v="706"/>
      <x v="659"/>
      <x v="2"/>
      <x v="2"/>
    </i>
    <i r="3">
      <x v="707"/>
      <x v="662"/>
      <x v="4"/>
      <x v="8"/>
    </i>
    <i r="3">
      <x v="708"/>
      <x v="663"/>
      <x v="2"/>
      <x v="7"/>
    </i>
    <i r="3">
      <x v="709"/>
      <x v="664"/>
      <x v="1"/>
      <x v="9"/>
    </i>
    <i r="3">
      <x v="710"/>
      <x v="665"/>
      <x v="2"/>
      <x v="7"/>
    </i>
    <i r="3">
      <x v="711"/>
      <x v="659"/>
      <x/>
      <x v="5"/>
    </i>
    <i r="3">
      <x v="712"/>
      <x v="666"/>
      <x v="2"/>
      <x v="2"/>
    </i>
    <i r="3">
      <x v="713"/>
      <x v="667"/>
      <x v="1"/>
      <x v="9"/>
    </i>
    <i r="3">
      <x v="714"/>
      <x v="668"/>
      <x/>
      <x/>
    </i>
    <i r="3">
      <x v="715"/>
      <x v="669"/>
      <x/>
      <x v="5"/>
    </i>
    <i r="3">
      <x v="716"/>
      <x v="668"/>
      <x/>
      <x/>
    </i>
    <i r="3">
      <x v="717"/>
      <x v="670"/>
      <x v="2"/>
      <x v="7"/>
    </i>
    <i r="3">
      <x v="718"/>
      <x v="671"/>
      <x v="4"/>
      <x v="6"/>
    </i>
    <i r="3">
      <x v="719"/>
      <x v="668"/>
      <x/>
      <x/>
    </i>
    <i r="3">
      <x v="720"/>
      <x v="668"/>
      <x v="2"/>
      <x v="2"/>
    </i>
    <i r="3">
      <x v="721"/>
      <x v="672"/>
      <x/>
      <x v="5"/>
    </i>
    <i r="3">
      <x v="722"/>
      <x v="673"/>
      <x/>
      <x v="5"/>
    </i>
    <i r="3">
      <x v="723"/>
      <x v="674"/>
      <x v="3"/>
      <x v="3"/>
    </i>
    <i r="3">
      <x v="724"/>
      <x v="675"/>
      <x v="2"/>
      <x v="2"/>
    </i>
    <i r="3">
      <x v="725"/>
      <x v="676"/>
      <x v="2"/>
      <x v="7"/>
    </i>
    <i r="3">
      <x v="726"/>
      <x v="647"/>
      <x v="4"/>
      <x v="8"/>
    </i>
    <i r="3">
      <x v="727"/>
      <x v="677"/>
      <x v="1"/>
      <x v="1"/>
    </i>
    <i r="3">
      <x v="728"/>
      <x v="678"/>
      <x/>
      <x v="5"/>
    </i>
    <i r="3">
      <x v="729"/>
      <x v="679"/>
      <x v="1"/>
      <x v="1"/>
    </i>
    <i r="3">
      <x v="730"/>
      <x v="680"/>
      <x/>
      <x/>
    </i>
    <i r="3">
      <x v="731"/>
      <x v="681"/>
      <x v="1"/>
      <x v="9"/>
    </i>
    <i r="3">
      <x v="732"/>
      <x v="682"/>
      <x v="3"/>
      <x v="3"/>
    </i>
    <i r="3">
      <x v="733"/>
      <x v="683"/>
      <x v="4"/>
      <x v="8"/>
    </i>
    <i r="3">
      <x v="734"/>
      <x v="684"/>
      <x v="4"/>
      <x v="6"/>
    </i>
    <i r="3">
      <x v="735"/>
      <x v="685"/>
      <x/>
      <x/>
    </i>
    <i r="3">
      <x v="736"/>
      <x v="686"/>
      <x/>
      <x v="5"/>
    </i>
    <i r="3">
      <x v="737"/>
      <x v="687"/>
      <x v="4"/>
      <x v="6"/>
    </i>
    <i r="3">
      <x v="738"/>
      <x v="688"/>
      <x v="3"/>
      <x v="4"/>
    </i>
    <i r="3">
      <x v="739"/>
      <x v="668"/>
      <x/>
      <x/>
    </i>
    <i r="3">
      <x v="740"/>
      <x v="689"/>
      <x v="4"/>
      <x v="6"/>
    </i>
    <i r="3">
      <x v="741"/>
      <x v="690"/>
      <x v="2"/>
      <x v="2"/>
    </i>
    <i r="3">
      <x v="742"/>
      <x v="691"/>
      <x v="2"/>
      <x v="2"/>
    </i>
    <i r="3">
      <x v="743"/>
      <x v="692"/>
      <x v="2"/>
      <x v="7"/>
    </i>
    <i r="3">
      <x v="744"/>
      <x v="693"/>
      <x v="1"/>
      <x v="1"/>
    </i>
    <i r="3">
      <x v="745"/>
      <x v="694"/>
      <x v="4"/>
      <x v="8"/>
    </i>
    <i r="3">
      <x v="746"/>
      <x v="695"/>
      <x v="3"/>
      <x v="4"/>
    </i>
    <i r="3">
      <x v="747"/>
      <x v="696"/>
      <x v="3"/>
      <x v="3"/>
    </i>
    <i r="3">
      <x v="748"/>
      <x v="697"/>
      <x v="2"/>
      <x v="7"/>
    </i>
    <i r="3">
      <x v="749"/>
      <x v="698"/>
      <x v="2"/>
      <x v="2"/>
    </i>
    <i r="3">
      <x v="750"/>
      <x v="699"/>
      <x v="4"/>
      <x v="6"/>
    </i>
    <i r="3">
      <x v="751"/>
      <x v="700"/>
      <x v="1"/>
      <x v="1"/>
    </i>
    <i r="3">
      <x v="752"/>
      <x v="701"/>
      <x v="2"/>
      <x v="2"/>
    </i>
    <i r="3">
      <x v="753"/>
      <x v="702"/>
      <x v="2"/>
      <x v="7"/>
    </i>
    <i r="3">
      <x v="754"/>
      <x v="703"/>
      <x v="4"/>
      <x v="8"/>
    </i>
    <i r="3">
      <x v="755"/>
      <x v="704"/>
      <x v="1"/>
      <x v="1"/>
    </i>
    <i r="3">
      <x v="756"/>
      <x v="705"/>
      <x v="2"/>
      <x v="7"/>
    </i>
    <i r="3">
      <x v="757"/>
      <x v="706"/>
      <x v="3"/>
      <x v="3"/>
    </i>
    <i r="3">
      <x v="758"/>
      <x v="707"/>
      <x v="3"/>
      <x v="3"/>
    </i>
    <i r="3">
      <x v="759"/>
      <x v="708"/>
      <x/>
      <x v="5"/>
    </i>
    <i r="3">
      <x v="760"/>
      <x v="709"/>
      <x v="3"/>
      <x v="3"/>
    </i>
    <i r="3">
      <x v="761"/>
      <x v="710"/>
      <x v="2"/>
      <x v="7"/>
    </i>
    <i r="3">
      <x v="762"/>
      <x v="711"/>
      <x v="2"/>
      <x v="2"/>
    </i>
    <i r="3">
      <x v="763"/>
      <x v="712"/>
      <x v="4"/>
      <x v="6"/>
    </i>
    <i r="3">
      <x v="764"/>
      <x v="713"/>
      <x v="2"/>
      <x v="7"/>
    </i>
    <i r="3">
      <x v="765"/>
      <x v="714"/>
      <x v="1"/>
      <x v="9"/>
    </i>
    <i r="3">
      <x v="766"/>
      <x v="715"/>
      <x/>
      <x v="5"/>
    </i>
    <i r="3">
      <x v="767"/>
      <x v="716"/>
      <x v="2"/>
      <x v="2"/>
    </i>
    <i r="3">
      <x v="768"/>
      <x v="717"/>
      <x v="1"/>
      <x v="1"/>
    </i>
    <i r="3">
      <x v="769"/>
      <x v="718"/>
      <x v="1"/>
      <x v="1"/>
    </i>
    <i r="3">
      <x v="770"/>
      <x v="719"/>
      <x v="3"/>
      <x v="4"/>
    </i>
    <i r="3">
      <x v="771"/>
      <x v="720"/>
      <x v="3"/>
      <x v="3"/>
    </i>
    <i r="3">
      <x v="772"/>
      <x v="721"/>
      <x v="2"/>
      <x v="2"/>
    </i>
    <i r="3">
      <x v="773"/>
      <x v="722"/>
      <x v="1"/>
      <x v="1"/>
    </i>
    <i r="3">
      <x v="774"/>
      <x v="723"/>
      <x/>
      <x v="5"/>
    </i>
    <i r="3">
      <x v="775"/>
      <x v="724"/>
      <x v="4"/>
      <x v="8"/>
    </i>
    <i r="3">
      <x v="776"/>
      <x v="725"/>
      <x v="4"/>
      <x v="8"/>
    </i>
    <i r="3">
      <x v="777"/>
      <x v="726"/>
      <x v="2"/>
      <x v="7"/>
    </i>
    <i r="3">
      <x v="778"/>
      <x v="727"/>
      <x v="2"/>
      <x v="7"/>
    </i>
    <i r="3">
      <x v="779"/>
      <x v="728"/>
      <x v="4"/>
      <x v="8"/>
    </i>
    <i r="3">
      <x v="780"/>
      <x v="729"/>
      <x v="1"/>
      <x v="9"/>
    </i>
    <i r="3">
      <x v="781"/>
      <x v="730"/>
      <x v="2"/>
      <x v="2"/>
    </i>
    <i r="3">
      <x v="782"/>
      <x v="731"/>
      <x/>
      <x/>
    </i>
    <i r="3">
      <x v="783"/>
      <x v="732"/>
      <x v="4"/>
      <x v="8"/>
    </i>
    <i r="3">
      <x v="784"/>
      <x v="733"/>
      <x v="2"/>
      <x v="7"/>
    </i>
    <i r="3">
      <x v="785"/>
      <x v="734"/>
      <x/>
      <x/>
    </i>
    <i r="3">
      <x v="786"/>
      <x v="735"/>
      <x v="4"/>
      <x v="6"/>
    </i>
    <i r="3">
      <x v="787"/>
      <x v="736"/>
      <x v="1"/>
      <x v="9"/>
    </i>
    <i r="3">
      <x v="788"/>
      <x v="737"/>
      <x v="2"/>
      <x v="7"/>
    </i>
    <i r="3">
      <x v="789"/>
      <x v="738"/>
      <x v="4"/>
      <x v="6"/>
    </i>
    <i r="3">
      <x v="790"/>
      <x v="739"/>
      <x v="4"/>
      <x v="6"/>
    </i>
    <i r="3">
      <x v="791"/>
      <x v="740"/>
      <x v="4"/>
      <x v="6"/>
    </i>
    <i r="3">
      <x v="792"/>
      <x v="55"/>
      <x/>
      <x v="5"/>
    </i>
    <i r="3">
      <x v="793"/>
      <x v="741"/>
      <x v="2"/>
      <x v="2"/>
    </i>
    <i r="3">
      <x v="794"/>
      <x v="719"/>
      <x v="2"/>
      <x v="2"/>
    </i>
    <i r="3">
      <x v="795"/>
      <x v="742"/>
      <x v="3"/>
      <x v="3"/>
    </i>
    <i r="3">
      <x v="796"/>
      <x v="743"/>
      <x v="3"/>
      <x v="4"/>
    </i>
    <i r="3">
      <x v="797"/>
      <x v="744"/>
      <x/>
      <x v="5"/>
    </i>
    <i r="3">
      <x v="798"/>
      <x v="745"/>
      <x v="4"/>
      <x v="6"/>
    </i>
    <i r="3">
      <x v="799"/>
      <x v="746"/>
      <x v="3"/>
      <x v="3"/>
    </i>
    <i r="3">
      <x v="800"/>
      <x v="747"/>
      <x/>
      <x/>
    </i>
    <i r="3">
      <x v="801"/>
      <x v="748"/>
      <x/>
      <x/>
    </i>
    <i r="3">
      <x v="802"/>
      <x v="747"/>
      <x v="3"/>
      <x v="4"/>
    </i>
    <i r="3">
      <x v="803"/>
      <x v="747"/>
      <x v="3"/>
      <x v="4"/>
    </i>
    <i r="3">
      <x v="804"/>
      <x v="749"/>
      <x v="3"/>
      <x v="4"/>
    </i>
    <i r="3">
      <x v="805"/>
      <x v="750"/>
      <x v="3"/>
      <x v="4"/>
    </i>
    <i r="3">
      <x v="806"/>
      <x v="751"/>
      <x v="2"/>
      <x v="2"/>
    </i>
    <i r="3">
      <x v="807"/>
      <x/>
      <x v="2"/>
      <x v="2"/>
    </i>
    <i r="3">
      <x v="808"/>
      <x v="752"/>
      <x/>
      <x/>
    </i>
    <i r="3">
      <x v="809"/>
      <x v="753"/>
      <x v="4"/>
      <x v="8"/>
    </i>
    <i r="3">
      <x v="810"/>
      <x v="754"/>
      <x v="1"/>
      <x v="9"/>
    </i>
    <i r="3">
      <x v="811"/>
      <x v="755"/>
      <x v="1"/>
      <x v="1"/>
    </i>
    <i r="3">
      <x v="812"/>
      <x v="756"/>
      <x v="4"/>
      <x v="6"/>
    </i>
    <i r="3">
      <x v="813"/>
      <x v="740"/>
      <x v="3"/>
      <x v="3"/>
    </i>
    <i r="3">
      <x v="814"/>
      <x/>
      <x/>
      <x/>
    </i>
    <i r="3">
      <x v="815"/>
      <x v="757"/>
      <x v="2"/>
      <x v="2"/>
    </i>
    <i r="3">
      <x v="816"/>
      <x v="758"/>
      <x v="3"/>
      <x v="3"/>
    </i>
    <i r="3">
      <x v="817"/>
      <x v="759"/>
      <x/>
      <x v="5"/>
    </i>
    <i r="3">
      <x v="818"/>
      <x v="760"/>
      <x/>
      <x/>
    </i>
    <i r="3">
      <x v="819"/>
      <x v="761"/>
      <x v="3"/>
      <x v="4"/>
    </i>
    <i r="3">
      <x v="820"/>
      <x v="762"/>
      <x v="3"/>
      <x v="4"/>
    </i>
    <i r="3">
      <x v="821"/>
      <x v="763"/>
      <x v="1"/>
      <x v="9"/>
    </i>
    <i r="3">
      <x v="822"/>
      <x v="764"/>
      <x v="4"/>
      <x v="6"/>
    </i>
    <i r="3">
      <x v="823"/>
      <x v="765"/>
      <x v="1"/>
      <x v="1"/>
    </i>
    <i r="3">
      <x v="824"/>
      <x v="766"/>
      <x v="3"/>
      <x v="3"/>
    </i>
    <i r="3">
      <x v="825"/>
      <x v="740"/>
      <x v="3"/>
      <x v="4"/>
    </i>
    <i r="3">
      <x v="826"/>
      <x v="767"/>
      <x v="4"/>
      <x v="8"/>
    </i>
    <i r="3">
      <x v="827"/>
      <x v="768"/>
      <x v="2"/>
      <x v="7"/>
    </i>
    <i r="3">
      <x v="828"/>
      <x v="769"/>
      <x/>
      <x v="5"/>
    </i>
    <i r="3">
      <x v="829"/>
      <x v="770"/>
      <x v="3"/>
      <x v="4"/>
    </i>
    <i r="3">
      <x v="830"/>
      <x v="771"/>
      <x v="3"/>
      <x v="3"/>
    </i>
    <i r="3">
      <x v="831"/>
      <x v="772"/>
      <x v="3"/>
      <x v="4"/>
    </i>
    <i r="3">
      <x v="832"/>
      <x v="773"/>
      <x v="4"/>
      <x v="8"/>
    </i>
    <i r="3">
      <x v="833"/>
      <x v="774"/>
      <x v="4"/>
      <x v="8"/>
    </i>
    <i r="3">
      <x v="834"/>
      <x v="740"/>
      <x v="2"/>
      <x v="2"/>
    </i>
    <i r="3">
      <x v="835"/>
      <x v="775"/>
      <x v="1"/>
      <x v="9"/>
    </i>
    <i r="3">
      <x v="836"/>
      <x v="776"/>
      <x v="2"/>
      <x v="7"/>
    </i>
    <i r="3">
      <x v="837"/>
      <x v="777"/>
      <x v="1"/>
      <x v="9"/>
    </i>
    <i r="3">
      <x v="838"/>
      <x v="778"/>
      <x/>
      <x/>
    </i>
    <i r="3">
      <x v="839"/>
      <x v="779"/>
      <x/>
      <x v="5"/>
    </i>
    <i r="3">
      <x v="840"/>
      <x v="780"/>
      <x v="1"/>
      <x v="1"/>
    </i>
    <i r="3">
      <x v="841"/>
      <x v="740"/>
      <x v="4"/>
      <x v="8"/>
    </i>
    <i r="3">
      <x v="842"/>
      <x v="740"/>
      <x v="4"/>
      <x v="8"/>
    </i>
    <i r="3">
      <x v="843"/>
      <x v="781"/>
      <x v="2"/>
      <x v="7"/>
    </i>
    <i r="3">
      <x v="844"/>
      <x v="782"/>
      <x v="3"/>
      <x v="3"/>
    </i>
    <i r="3">
      <x v="845"/>
      <x v="783"/>
      <x v="4"/>
      <x v="6"/>
    </i>
    <i r="3">
      <x v="846"/>
      <x v="784"/>
      <x v="2"/>
      <x v="2"/>
    </i>
    <i r="3">
      <x v="847"/>
      <x v="785"/>
      <x v="2"/>
      <x v="2"/>
    </i>
    <i r="3">
      <x v="848"/>
      <x v="786"/>
      <x/>
      <x/>
    </i>
    <i r="3">
      <x v="849"/>
      <x v="787"/>
      <x v="3"/>
      <x v="4"/>
    </i>
    <i r="3">
      <x v="850"/>
      <x v="788"/>
      <x/>
      <x v="5"/>
    </i>
    <i r="3">
      <x v="851"/>
      <x v="789"/>
      <x/>
      <x/>
    </i>
    <i r="3">
      <x v="852"/>
      <x v="790"/>
      <x v="4"/>
      <x v="8"/>
    </i>
    <i r="3">
      <x v="853"/>
      <x v="739"/>
      <x v="2"/>
      <x v="7"/>
    </i>
    <i r="3">
      <x v="854"/>
      <x v="791"/>
      <x v="1"/>
      <x v="9"/>
    </i>
    <i r="3">
      <x v="855"/>
      <x v="792"/>
      <x v="2"/>
      <x v="7"/>
    </i>
    <i r="3">
      <x v="856"/>
      <x v="740"/>
      <x/>
      <x v="5"/>
    </i>
    <i r="3">
      <x v="857"/>
      <x v="782"/>
      <x v="4"/>
      <x v="8"/>
    </i>
    <i r="3">
      <x v="858"/>
      <x v="793"/>
      <x v="2"/>
      <x v="7"/>
    </i>
    <i r="3">
      <x v="859"/>
      <x v="794"/>
      <x v="1"/>
      <x v="1"/>
    </i>
    <i r="3">
      <x v="860"/>
      <x v="782"/>
      <x v="3"/>
      <x v="3"/>
    </i>
    <i r="3">
      <x v="861"/>
      <x v="795"/>
      <x/>
      <x/>
    </i>
    <i r="3">
      <x v="862"/>
      <x v="796"/>
      <x v="3"/>
      <x v="4"/>
    </i>
    <i r="3">
      <x v="863"/>
      <x/>
      <x v="1"/>
      <x v="9"/>
    </i>
    <i r="1">
      <x v="5"/>
      <x v="5"/>
      <x v="864"/>
      <x v="797"/>
      <x v="4"/>
      <x v="8"/>
    </i>
    <i r="3">
      <x v="865"/>
      <x v="798"/>
      <x v="3"/>
      <x v="3"/>
    </i>
    <i r="3">
      <x v="866"/>
      <x v="799"/>
      <x v="3"/>
      <x v="4"/>
    </i>
    <i r="3">
      <x v="867"/>
      <x v="800"/>
      <x v="2"/>
      <x v="2"/>
    </i>
    <i r="3">
      <x v="868"/>
      <x v="801"/>
      <x v="4"/>
      <x v="6"/>
    </i>
    <i r="3">
      <x v="869"/>
      <x v="802"/>
      <x/>
      <x/>
    </i>
    <i r="3">
      <x v="870"/>
      <x v="803"/>
      <x/>
      <x v="5"/>
    </i>
    <i r="3">
      <x v="871"/>
      <x v="804"/>
      <x/>
      <x v="5"/>
    </i>
    <i r="3">
      <x v="872"/>
      <x v="805"/>
      <x v="4"/>
      <x v="6"/>
    </i>
    <i r="3">
      <x v="873"/>
      <x v="806"/>
      <x/>
      <x v="5"/>
    </i>
    <i r="3">
      <x v="874"/>
      <x v="807"/>
      <x v="4"/>
      <x v="8"/>
    </i>
    <i r="3">
      <x v="875"/>
      <x v="808"/>
      <x v="1"/>
      <x v="9"/>
    </i>
    <i r="3">
      <x v="876"/>
      <x v="809"/>
      <x/>
      <x v="5"/>
    </i>
    <i r="3">
      <x v="877"/>
      <x v="810"/>
      <x v="4"/>
      <x v="8"/>
    </i>
    <i r="3">
      <x v="878"/>
      <x v="811"/>
      <x v="2"/>
      <x v="7"/>
    </i>
    <i r="3">
      <x v="879"/>
      <x v="812"/>
      <x v="4"/>
      <x v="8"/>
    </i>
    <i r="3">
      <x v="880"/>
      <x v="813"/>
      <x v="3"/>
      <x v="4"/>
    </i>
    <i r="3">
      <x v="881"/>
      <x v="814"/>
      <x v="2"/>
      <x v="2"/>
    </i>
    <i r="3">
      <x v="882"/>
      <x v="815"/>
      <x v="3"/>
      <x v="3"/>
    </i>
    <i r="3">
      <x v="883"/>
      <x v="816"/>
      <x/>
      <x/>
    </i>
    <i r="3">
      <x v="884"/>
      <x v="817"/>
      <x v="1"/>
      <x v="9"/>
    </i>
    <i r="3">
      <x v="885"/>
      <x v="818"/>
      <x/>
      <x/>
    </i>
    <i r="3">
      <x v="886"/>
      <x v="819"/>
      <x v="3"/>
      <x v="4"/>
    </i>
    <i r="3">
      <x v="887"/>
      <x v="820"/>
      <x/>
      <x v="5"/>
    </i>
    <i r="3">
      <x v="888"/>
      <x v="821"/>
      <x v="3"/>
      <x v="3"/>
    </i>
    <i r="3">
      <x v="889"/>
      <x v="822"/>
      <x v="4"/>
      <x v="6"/>
    </i>
    <i r="3">
      <x v="890"/>
      <x v="823"/>
      <x v="4"/>
      <x v="8"/>
    </i>
    <i r="3">
      <x v="891"/>
      <x v="824"/>
      <x/>
      <x v="5"/>
    </i>
    <i r="3">
      <x v="892"/>
      <x v="825"/>
      <x v="2"/>
      <x v="2"/>
    </i>
    <i r="3">
      <x v="893"/>
      <x v="826"/>
      <x v="4"/>
      <x v="8"/>
    </i>
    <i r="3">
      <x v="894"/>
      <x v="827"/>
      <x v="3"/>
      <x v="4"/>
    </i>
    <i r="3">
      <x v="895"/>
      <x v="828"/>
      <x v="3"/>
      <x v="3"/>
    </i>
    <i r="3">
      <x v="896"/>
      <x v="829"/>
      <x/>
      <x v="5"/>
    </i>
    <i r="3">
      <x v="897"/>
      <x v="830"/>
      <x v="3"/>
      <x v="4"/>
    </i>
    <i r="3">
      <x v="898"/>
      <x v="831"/>
      <x v="3"/>
      <x v="4"/>
    </i>
    <i r="3">
      <x v="899"/>
      <x v="832"/>
      <x v="2"/>
      <x v="7"/>
    </i>
    <i r="3">
      <x v="900"/>
      <x v="833"/>
      <x v="3"/>
      <x v="4"/>
    </i>
    <i r="3">
      <x v="901"/>
      <x v="834"/>
      <x v="3"/>
      <x v="3"/>
    </i>
    <i r="3">
      <x v="902"/>
      <x v="835"/>
      <x v="1"/>
      <x v="1"/>
    </i>
    <i r="3">
      <x v="903"/>
      <x v="836"/>
      <x v="2"/>
      <x v="2"/>
    </i>
    <i r="3">
      <x v="904"/>
      <x v="837"/>
      <x/>
      <x v="5"/>
    </i>
    <i r="3">
      <x v="905"/>
      <x v="838"/>
      <x v="2"/>
      <x v="2"/>
    </i>
    <i r="3">
      <x v="906"/>
      <x v="839"/>
      <x v="1"/>
      <x v="1"/>
    </i>
    <i r="3">
      <x v="907"/>
      <x v="840"/>
      <x v="3"/>
      <x v="4"/>
    </i>
    <i r="3">
      <x v="908"/>
      <x v="841"/>
      <x v="3"/>
      <x v="3"/>
    </i>
    <i r="3">
      <x v="909"/>
      <x v="842"/>
      <x v="4"/>
      <x v="8"/>
    </i>
    <i r="3">
      <x v="910"/>
      <x v="843"/>
      <x v="3"/>
      <x v="4"/>
    </i>
    <i r="3">
      <x v="911"/>
      <x v="844"/>
      <x v="4"/>
      <x v="6"/>
    </i>
    <i r="3">
      <x v="912"/>
      <x v="845"/>
      <x v="1"/>
      <x v="1"/>
    </i>
    <i r="3">
      <x v="913"/>
      <x v="846"/>
      <x v="3"/>
      <x v="3"/>
    </i>
    <i r="3">
      <x v="914"/>
      <x v="847"/>
      <x/>
      <x/>
    </i>
    <i r="3">
      <x v="915"/>
      <x v="848"/>
      <x v="2"/>
      <x v="7"/>
    </i>
    <i r="3">
      <x v="916"/>
      <x v="849"/>
      <x v="3"/>
      <x v="4"/>
    </i>
    <i r="3">
      <x v="917"/>
      <x v="850"/>
      <x/>
      <x/>
    </i>
    <i r="3">
      <x v="918"/>
      <x v="851"/>
      <x v="2"/>
      <x v="7"/>
    </i>
    <i r="3">
      <x v="919"/>
      <x v="852"/>
      <x v="2"/>
      <x v="7"/>
    </i>
    <i r="3">
      <x v="920"/>
      <x v="853"/>
      <x v="4"/>
      <x v="6"/>
    </i>
    <i r="3">
      <x v="921"/>
      <x v="854"/>
      <x v="1"/>
      <x v="9"/>
    </i>
    <i r="3">
      <x v="922"/>
      <x v="855"/>
      <x/>
      <x v="5"/>
    </i>
    <i r="3">
      <x v="923"/>
      <x v="856"/>
      <x v="3"/>
      <x v="3"/>
    </i>
    <i r="3">
      <x v="924"/>
      <x v="857"/>
      <x v="1"/>
      <x v="1"/>
    </i>
    <i r="3">
      <x v="925"/>
      <x v="858"/>
      <x v="3"/>
      <x v="3"/>
    </i>
    <i r="3">
      <x v="926"/>
      <x v="859"/>
      <x v="2"/>
      <x v="7"/>
    </i>
    <i r="3">
      <x v="927"/>
      <x v="860"/>
      <x v="1"/>
      <x v="9"/>
    </i>
    <i r="3">
      <x v="928"/>
      <x v="861"/>
      <x v="1"/>
      <x v="1"/>
    </i>
    <i r="3">
      <x v="929"/>
      <x v="862"/>
      <x v="4"/>
      <x v="6"/>
    </i>
    <i r="3">
      <x v="930"/>
      <x v="863"/>
      <x v="1"/>
      <x v="1"/>
    </i>
    <i r="3">
      <x v="931"/>
      <x v="864"/>
      <x v="4"/>
      <x v="6"/>
    </i>
    <i r="3">
      <x v="932"/>
      <x v="865"/>
      <x v="2"/>
      <x v="2"/>
    </i>
    <i r="3">
      <x v="933"/>
      <x v="866"/>
      <x/>
      <x/>
    </i>
    <i r="3">
      <x v="934"/>
      <x v="867"/>
      <x v="1"/>
      <x v="1"/>
    </i>
    <i r="3">
      <x v="935"/>
      <x v="868"/>
      <x v="3"/>
      <x v="3"/>
    </i>
    <i r="3">
      <x v="936"/>
      <x v="869"/>
      <x v="3"/>
      <x v="4"/>
    </i>
    <i r="3">
      <x v="937"/>
      <x v="870"/>
      <x/>
      <x/>
    </i>
    <i r="3">
      <x v="938"/>
      <x v="871"/>
      <x/>
      <x v="5"/>
    </i>
    <i r="3">
      <x v="939"/>
      <x v="872"/>
      <x v="4"/>
      <x v="6"/>
    </i>
    <i r="3">
      <x v="940"/>
      <x v="873"/>
      <x v="1"/>
      <x v="9"/>
    </i>
    <i r="3">
      <x v="941"/>
      <x v="874"/>
      <x/>
      <x v="5"/>
    </i>
    <i r="3">
      <x v="942"/>
      <x v="875"/>
      <x v="3"/>
      <x v="3"/>
    </i>
    <i r="3">
      <x v="943"/>
      <x v="876"/>
      <x v="3"/>
      <x v="3"/>
    </i>
    <i r="3">
      <x v="944"/>
      <x v="877"/>
      <x v="4"/>
      <x v="8"/>
    </i>
    <i r="3">
      <x v="945"/>
      <x v="878"/>
      <x/>
      <x/>
    </i>
    <i r="3">
      <x v="946"/>
      <x v="879"/>
      <x v="4"/>
      <x v="8"/>
    </i>
    <i r="3">
      <x v="947"/>
      <x v="880"/>
      <x v="1"/>
      <x v="1"/>
    </i>
    <i r="3">
      <x v="948"/>
      <x v="881"/>
      <x v="2"/>
      <x v="7"/>
    </i>
    <i r="3">
      <x v="949"/>
      <x v="882"/>
      <x v="4"/>
      <x v="8"/>
    </i>
    <i r="3">
      <x v="950"/>
      <x v="883"/>
      <x v="4"/>
      <x v="8"/>
    </i>
    <i r="3">
      <x v="951"/>
      <x v="884"/>
      <x v="1"/>
      <x v="1"/>
    </i>
    <i r="3">
      <x v="952"/>
      <x v="885"/>
      <x v="4"/>
      <x v="6"/>
    </i>
    <i r="3">
      <x v="953"/>
      <x v="886"/>
      <x/>
      <x v="5"/>
    </i>
    <i r="3">
      <x v="954"/>
      <x v="887"/>
      <x v="4"/>
      <x v="6"/>
    </i>
    <i r="3">
      <x v="955"/>
      <x v="888"/>
      <x v="3"/>
      <x v="4"/>
    </i>
    <i r="3">
      <x v="956"/>
      <x v="889"/>
      <x v="2"/>
      <x v="2"/>
    </i>
    <i r="3">
      <x v="957"/>
      <x v="890"/>
      <x v="2"/>
      <x v="7"/>
    </i>
    <i r="3">
      <x v="958"/>
      <x v="891"/>
      <x v="2"/>
      <x v="2"/>
    </i>
    <i r="3">
      <x v="959"/>
      <x v="892"/>
      <x/>
      <x v="5"/>
    </i>
    <i r="3">
      <x v="960"/>
      <x v="893"/>
      <x v="1"/>
      <x v="9"/>
    </i>
    <i r="3">
      <x v="961"/>
      <x v="894"/>
      <x v="2"/>
      <x v="2"/>
    </i>
    <i r="3">
      <x v="962"/>
      <x v="895"/>
      <x v="2"/>
      <x v="2"/>
    </i>
    <i r="3">
      <x v="963"/>
      <x v="896"/>
      <x v="4"/>
      <x v="6"/>
    </i>
    <i r="3">
      <x v="964"/>
      <x v="259"/>
      <x v="1"/>
      <x v="9"/>
    </i>
    <i r="3">
      <x v="965"/>
      <x v="897"/>
      <x v="3"/>
      <x v="4"/>
    </i>
    <i r="3">
      <x v="966"/>
      <x v="898"/>
      <x v="2"/>
      <x v="7"/>
    </i>
    <i r="3">
      <x v="967"/>
      <x v="899"/>
      <x v="2"/>
      <x v="2"/>
    </i>
    <i r="3">
      <x v="968"/>
      <x v="900"/>
      <x v="4"/>
      <x v="6"/>
    </i>
    <i r="3">
      <x v="969"/>
      <x v="901"/>
      <x v="2"/>
      <x v="7"/>
    </i>
    <i r="3">
      <x v="970"/>
      <x v="902"/>
      <x v="4"/>
      <x v="8"/>
    </i>
    <i r="3">
      <x v="971"/>
      <x v="903"/>
      <x v="4"/>
      <x v="6"/>
    </i>
    <i r="3">
      <x v="972"/>
      <x v="904"/>
      <x/>
      <x v="5"/>
    </i>
    <i r="3">
      <x v="973"/>
      <x v="905"/>
      <x v="3"/>
      <x v="3"/>
    </i>
    <i r="3">
      <x v="974"/>
      <x v="906"/>
      <x v="4"/>
      <x v="8"/>
    </i>
    <i r="3">
      <x v="975"/>
      <x v="907"/>
      <x v="3"/>
      <x v="4"/>
    </i>
    <i r="3">
      <x v="976"/>
      <x v="908"/>
      <x v="4"/>
      <x v="8"/>
    </i>
    <i r="3">
      <x v="977"/>
      <x v="890"/>
      <x v="2"/>
      <x v="7"/>
    </i>
    <i r="3">
      <x v="978"/>
      <x v="909"/>
      <x v="1"/>
      <x v="1"/>
    </i>
    <i r="3">
      <x v="979"/>
      <x v="910"/>
      <x/>
      <x/>
    </i>
    <i r="3">
      <x v="980"/>
      <x v="911"/>
      <x v="3"/>
      <x v="3"/>
    </i>
    <i r="3">
      <x v="981"/>
      <x v="912"/>
      <x/>
      <x/>
    </i>
    <i r="3">
      <x v="982"/>
      <x v="913"/>
      <x v="2"/>
      <x v="7"/>
    </i>
    <i r="3">
      <x v="983"/>
      <x v="914"/>
      <x v="4"/>
      <x v="8"/>
    </i>
    <i r="3">
      <x v="984"/>
      <x v="915"/>
      <x v="2"/>
      <x v="2"/>
    </i>
    <i r="3">
      <x v="985"/>
      <x v="916"/>
      <x v="1"/>
      <x v="9"/>
    </i>
    <i r="3">
      <x v="986"/>
      <x v="917"/>
      <x v="2"/>
      <x v="7"/>
    </i>
    <i r="3">
      <x v="987"/>
      <x v="918"/>
      <x v="1"/>
      <x v="9"/>
    </i>
    <i r="3">
      <x v="988"/>
      <x v="919"/>
      <x v="2"/>
      <x v="2"/>
    </i>
    <i r="3">
      <x v="989"/>
      <x v="920"/>
      <x v="4"/>
      <x v="6"/>
    </i>
    <i r="3">
      <x v="990"/>
      <x v="921"/>
      <x v="3"/>
      <x v="4"/>
    </i>
    <i r="3">
      <x v="991"/>
      <x v="922"/>
      <x v="1"/>
      <x v="9"/>
    </i>
    <i r="3">
      <x v="992"/>
      <x v="923"/>
      <x v="3"/>
      <x v="3"/>
    </i>
    <i r="3">
      <x v="993"/>
      <x v="924"/>
      <x v="2"/>
      <x v="2"/>
    </i>
    <i r="3">
      <x v="994"/>
      <x v="925"/>
      <x/>
      <x/>
    </i>
    <i r="3">
      <x v="995"/>
      <x v="926"/>
      <x/>
      <x/>
    </i>
    <i r="3">
      <x v="996"/>
      <x v="927"/>
      <x v="1"/>
      <x v="1"/>
    </i>
    <i r="3">
      <x v="997"/>
      <x v="928"/>
      <x v="2"/>
      <x v="2"/>
    </i>
    <i r="3">
      <x v="998"/>
      <x v="929"/>
      <x/>
      <x/>
    </i>
    <i r="3">
      <x v="999"/>
      <x v="930"/>
      <x v="1"/>
      <x v="1"/>
    </i>
    <i r="3">
      <x v="1000"/>
      <x v="931"/>
      <x/>
      <x/>
    </i>
    <i r="3">
      <x v="1001"/>
      <x v="932"/>
      <x/>
      <x v="5"/>
    </i>
    <i r="3">
      <x v="1002"/>
      <x v="933"/>
      <x v="2"/>
      <x v="2"/>
    </i>
    <i r="3">
      <x v="1003"/>
      <x v="934"/>
      <x v="3"/>
      <x v="4"/>
    </i>
    <i r="3">
      <x v="1004"/>
      <x v="935"/>
      <x v="2"/>
      <x v="7"/>
    </i>
    <i r="3">
      <x v="1005"/>
      <x v="936"/>
      <x v="3"/>
      <x v="4"/>
    </i>
    <i r="3">
      <x v="1006"/>
      <x v="937"/>
      <x v="1"/>
      <x v="9"/>
    </i>
    <i r="3">
      <x v="1007"/>
      <x v="938"/>
      <x v="2"/>
      <x v="2"/>
    </i>
    <i r="3">
      <x v="1008"/>
      <x v="939"/>
      <x v="2"/>
      <x v="2"/>
    </i>
    <i r="3">
      <x v="1009"/>
      <x v="940"/>
      <x v="4"/>
      <x v="6"/>
    </i>
    <i r="3">
      <x v="1010"/>
      <x v="941"/>
      <x v="1"/>
      <x v="9"/>
    </i>
    <i r="3">
      <x v="1011"/>
      <x v="942"/>
      <x v="1"/>
      <x v="9"/>
    </i>
    <i r="3">
      <x v="1012"/>
      <x v="943"/>
      <x v="4"/>
      <x v="6"/>
    </i>
    <i r="3">
      <x v="1013"/>
      <x v="944"/>
      <x v="1"/>
      <x v="9"/>
    </i>
    <i r="3">
      <x v="1014"/>
      <x v="945"/>
      <x v="2"/>
      <x v="7"/>
    </i>
    <i r="3">
      <x v="1015"/>
      <x v="946"/>
      <x v="3"/>
      <x v="4"/>
    </i>
    <i r="3">
      <x v="1016"/>
      <x v="947"/>
      <x v="1"/>
      <x v="9"/>
    </i>
    <i r="3">
      <x v="1017"/>
      <x v="948"/>
      <x v="3"/>
      <x v="4"/>
    </i>
    <i r="3">
      <x v="1018"/>
      <x v="949"/>
      <x v="2"/>
      <x v="7"/>
    </i>
    <i r="3">
      <x v="1019"/>
      <x v="950"/>
      <x v="3"/>
      <x v="4"/>
    </i>
    <i r="3">
      <x v="1020"/>
      <x v="951"/>
      <x v="2"/>
      <x v="7"/>
    </i>
    <i r="3">
      <x v="1021"/>
      <x v="952"/>
      <x v="4"/>
      <x v="10"/>
    </i>
    <i r="1">
      <x v="6"/>
      <x v="6"/>
      <x v="1022"/>
      <x v="953"/>
      <x v="2"/>
      <x v="7"/>
    </i>
    <i r="3">
      <x v="1023"/>
      <x v="954"/>
      <x v="2"/>
      <x v="7"/>
    </i>
    <i r="3">
      <x v="1024"/>
      <x v="955"/>
      <x v="2"/>
      <x v="7"/>
    </i>
    <i r="3">
      <x v="1025"/>
      <x v="956"/>
      <x v="1"/>
      <x v="1"/>
    </i>
    <i r="3">
      <x v="1026"/>
      <x v="957"/>
      <x v="4"/>
      <x v="6"/>
    </i>
    <i r="3">
      <x v="1027"/>
      <x v="958"/>
      <x v="2"/>
      <x v="2"/>
    </i>
    <i r="3">
      <x v="1028"/>
      <x v="959"/>
      <x v="1"/>
      <x v="1"/>
    </i>
    <i r="3">
      <x v="1029"/>
      <x v="960"/>
      <x v="2"/>
      <x v="7"/>
    </i>
    <i r="3">
      <x v="1030"/>
      <x v="961"/>
      <x v="4"/>
      <x v="6"/>
    </i>
    <i r="3">
      <x v="1031"/>
      <x v="962"/>
      <x v="3"/>
      <x v="4"/>
    </i>
    <i r="3">
      <x v="1032"/>
      <x v="963"/>
      <x/>
      <x v="5"/>
    </i>
    <i r="3">
      <x v="1033"/>
      <x v="964"/>
      <x v="4"/>
      <x v="8"/>
    </i>
    <i r="3">
      <x v="1034"/>
      <x v="965"/>
      <x v="4"/>
      <x v="8"/>
    </i>
    <i r="3">
      <x v="1035"/>
      <x v="966"/>
      <x v="4"/>
      <x v="8"/>
    </i>
    <i r="3">
      <x v="1036"/>
      <x v="967"/>
      <x/>
      <x v="5"/>
    </i>
    <i r="3">
      <x v="1037"/>
      <x v="968"/>
      <x/>
      <x/>
    </i>
    <i r="3">
      <x v="1038"/>
      <x v="969"/>
      <x v="4"/>
      <x v="6"/>
    </i>
    <i r="3">
      <x v="1039"/>
      <x v="970"/>
      <x/>
      <x/>
    </i>
    <i r="3">
      <x v="1040"/>
      <x v="971"/>
      <x v="1"/>
      <x v="9"/>
    </i>
    <i r="3">
      <x v="1041"/>
      <x v="972"/>
      <x/>
      <x/>
    </i>
    <i r="3">
      <x v="1042"/>
      <x v="973"/>
      <x v="2"/>
      <x v="2"/>
    </i>
    <i r="3">
      <x v="1043"/>
      <x v="974"/>
      <x v="4"/>
      <x v="6"/>
    </i>
    <i r="3">
      <x v="1044"/>
      <x v="975"/>
      <x v="2"/>
      <x v="7"/>
    </i>
    <i r="3">
      <x v="1045"/>
      <x v="976"/>
      <x v="2"/>
      <x v="2"/>
    </i>
    <i r="3">
      <x v="1046"/>
      <x v="977"/>
      <x v="4"/>
      <x v="8"/>
    </i>
    <i r="3">
      <x v="1047"/>
      <x v="978"/>
      <x/>
      <x v="5"/>
    </i>
    <i r="3">
      <x v="1048"/>
      <x v="979"/>
      <x v="4"/>
      <x v="6"/>
    </i>
    <i r="3">
      <x v="1049"/>
      <x v="980"/>
      <x v="3"/>
      <x v="4"/>
    </i>
    <i r="3">
      <x v="1050"/>
      <x v="981"/>
      <x v="3"/>
      <x v="3"/>
    </i>
    <i r="3">
      <x v="1051"/>
      <x v="982"/>
      <x/>
      <x v="5"/>
    </i>
    <i r="3">
      <x v="1052"/>
      <x v="983"/>
      <x v="4"/>
      <x v="8"/>
    </i>
    <i r="3">
      <x v="1053"/>
      <x v="984"/>
      <x v="3"/>
      <x v="3"/>
    </i>
    <i r="3">
      <x v="1054"/>
      <x v="985"/>
      <x v="2"/>
      <x v="7"/>
    </i>
    <i r="3">
      <x v="1055"/>
      <x v="986"/>
      <x v="4"/>
      <x v="8"/>
    </i>
    <i r="3">
      <x v="1056"/>
      <x v="987"/>
      <x v="2"/>
      <x v="7"/>
    </i>
    <i r="3">
      <x v="1057"/>
      <x v="988"/>
      <x v="3"/>
      <x v="4"/>
    </i>
    <i r="3">
      <x v="1058"/>
      <x v="989"/>
      <x v="2"/>
      <x v="2"/>
    </i>
    <i r="3">
      <x v="1059"/>
      <x v="990"/>
      <x v="2"/>
      <x v="2"/>
    </i>
    <i r="3">
      <x v="1060"/>
      <x v="991"/>
      <x v="1"/>
      <x v="1"/>
    </i>
    <i r="3">
      <x v="1061"/>
      <x v="992"/>
      <x v="2"/>
      <x v="2"/>
    </i>
    <i r="3">
      <x v="1062"/>
      <x v="993"/>
      <x v="4"/>
      <x v="6"/>
    </i>
    <i r="3">
      <x v="1063"/>
      <x v="994"/>
      <x v="1"/>
      <x v="1"/>
    </i>
    <i r="3">
      <x v="1064"/>
      <x v="995"/>
      <x v="3"/>
      <x v="4"/>
    </i>
    <i r="3">
      <x v="1065"/>
      <x v="996"/>
      <x v="1"/>
      <x v="9"/>
    </i>
    <i r="3">
      <x v="1066"/>
      <x v="997"/>
      <x v="2"/>
      <x v="7"/>
    </i>
    <i r="3">
      <x v="1067"/>
      <x v="998"/>
      <x/>
      <x/>
    </i>
    <i r="3">
      <x v="1068"/>
      <x v="999"/>
      <x v="1"/>
      <x v="1"/>
    </i>
    <i r="3">
      <x v="1069"/>
      <x v="1000"/>
      <x v="4"/>
      <x v="6"/>
    </i>
    <i r="3">
      <x v="1070"/>
      <x v="1001"/>
      <x/>
      <x/>
    </i>
    <i r="3">
      <x v="1071"/>
      <x v="1002"/>
      <x v="4"/>
      <x v="6"/>
    </i>
    <i r="3">
      <x v="1072"/>
      <x v="1003"/>
      <x v="3"/>
      <x v="4"/>
    </i>
    <i r="3">
      <x v="1073"/>
      <x v="1004"/>
      <x v="1"/>
      <x v="1"/>
    </i>
    <i r="3">
      <x v="1074"/>
      <x v="1005"/>
      <x v="4"/>
      <x v="8"/>
    </i>
    <i r="3">
      <x v="1075"/>
      <x v="1006"/>
      <x/>
      <x/>
    </i>
    <i r="3">
      <x v="1076"/>
      <x v="1007"/>
      <x/>
      <x v="5"/>
    </i>
    <i r="3">
      <x v="1077"/>
      <x v="1008"/>
      <x v="2"/>
      <x v="2"/>
    </i>
    <i r="3">
      <x v="1078"/>
      <x v="1009"/>
      <x v="2"/>
      <x v="7"/>
    </i>
    <i r="3">
      <x v="1079"/>
      <x v="1010"/>
      <x v="2"/>
      <x v="2"/>
    </i>
    <i r="3">
      <x v="1080"/>
      <x v="1011"/>
      <x v="4"/>
      <x v="8"/>
    </i>
    <i r="3">
      <x v="1081"/>
      <x v="1012"/>
      <x v="4"/>
      <x v="8"/>
    </i>
    <i r="3">
      <x v="1082"/>
      <x v="1013"/>
      <x v="3"/>
      <x v="4"/>
    </i>
    <i r="3">
      <x v="1083"/>
      <x v="1014"/>
      <x v="3"/>
      <x v="3"/>
    </i>
    <i r="3">
      <x v="1084"/>
      <x v="1015"/>
      <x/>
      <x v="5"/>
    </i>
    <i r="3">
      <x v="1085"/>
      <x v="1016"/>
      <x/>
      <x v="5"/>
    </i>
    <i r="3">
      <x v="1086"/>
      <x v="1017"/>
      <x v="3"/>
      <x v="3"/>
    </i>
    <i r="3">
      <x v="1087"/>
      <x v="1018"/>
      <x v="3"/>
      <x v="4"/>
    </i>
    <i r="3">
      <x v="1088"/>
      <x v="1019"/>
      <x v="3"/>
      <x v="3"/>
    </i>
    <i r="3">
      <x v="1089"/>
      <x v="1020"/>
      <x v="2"/>
      <x v="7"/>
    </i>
    <i r="3">
      <x v="1090"/>
      <x v="1021"/>
      <x v="1"/>
      <x v="9"/>
    </i>
    <i r="3">
      <x v="1091"/>
      <x v="1022"/>
      <x v="2"/>
      <x v="2"/>
    </i>
    <i r="3">
      <x v="1092"/>
      <x v="1023"/>
      <x v="3"/>
      <x v="3"/>
    </i>
    <i r="3">
      <x v="1093"/>
      <x v="1024"/>
      <x v="3"/>
      <x v="4"/>
    </i>
    <i r="3">
      <x v="1094"/>
      <x v="1025"/>
      <x v="4"/>
      <x v="8"/>
    </i>
    <i r="3">
      <x v="1095"/>
      <x v="996"/>
      <x/>
      <x v="5"/>
    </i>
    <i r="3">
      <x v="1096"/>
      <x v="1026"/>
      <x/>
      <x/>
    </i>
    <i r="3">
      <x v="1097"/>
      <x v="1027"/>
      <x v="4"/>
      <x v="8"/>
    </i>
    <i r="3">
      <x v="1098"/>
      <x v="1028"/>
      <x v="1"/>
      <x v="9"/>
    </i>
    <i r="3">
      <x v="1099"/>
      <x v="1029"/>
      <x v="2"/>
      <x v="2"/>
    </i>
    <i r="3">
      <x v="1100"/>
      <x v="1030"/>
      <x v="1"/>
      <x v="9"/>
    </i>
    <i r="3">
      <x v="1101"/>
      <x v="1031"/>
      <x v="4"/>
      <x v="8"/>
    </i>
    <i r="3">
      <x v="1102"/>
      <x v="1032"/>
      <x v="1"/>
      <x v="1"/>
    </i>
    <i r="3">
      <x v="1103"/>
      <x v="1033"/>
      <x v="3"/>
      <x v="3"/>
    </i>
    <i r="3">
      <x v="1104"/>
      <x v="1034"/>
      <x v="3"/>
      <x v="3"/>
    </i>
    <i r="3">
      <x v="1105"/>
      <x v="1035"/>
      <x/>
      <x v="5"/>
    </i>
    <i r="3">
      <x v="1106"/>
      <x v="996"/>
      <x v="4"/>
      <x v="8"/>
    </i>
    <i r="3">
      <x v="1107"/>
      <x v="1036"/>
      <x v="1"/>
      <x v="9"/>
    </i>
    <i r="3">
      <x v="1108"/>
      <x v="1037"/>
      <x v="1"/>
      <x v="1"/>
    </i>
    <i r="3">
      <x v="1109"/>
      <x v="1038"/>
      <x v="3"/>
      <x v="4"/>
    </i>
    <i r="3">
      <x v="1110"/>
      <x v="281"/>
      <x/>
      <x v="5"/>
    </i>
    <i r="3">
      <x v="1111"/>
      <x v="1039"/>
      <x v="2"/>
      <x v="2"/>
    </i>
    <i r="3">
      <x v="1112"/>
      <x v="1040"/>
      <x v="3"/>
      <x v="4"/>
    </i>
    <i r="3">
      <x v="1113"/>
      <x v="1041"/>
      <x/>
      <x v="5"/>
    </i>
    <i r="3">
      <x v="1114"/>
      <x v="1042"/>
      <x v="4"/>
      <x v="8"/>
    </i>
    <i r="3">
      <x v="1115"/>
      <x v="1043"/>
      <x v="1"/>
      <x v="9"/>
    </i>
    <i r="3">
      <x v="1116"/>
      <x v="1044"/>
      <x v="1"/>
      <x v="9"/>
    </i>
    <i r="3">
      <x v="1117"/>
      <x v="1045"/>
      <x v="4"/>
      <x v="6"/>
    </i>
    <i r="3">
      <x v="1118"/>
      <x v="1046"/>
      <x v="3"/>
      <x v="3"/>
    </i>
    <i r="3">
      <x v="1119"/>
      <x v="1047"/>
      <x v="3"/>
      <x v="3"/>
    </i>
    <i r="3">
      <x v="1120"/>
      <x v="277"/>
      <x v="2"/>
      <x v="2"/>
    </i>
    <i r="3">
      <x v="1121"/>
      <x v="1048"/>
      <x/>
      <x/>
    </i>
    <i r="3">
      <x v="1122"/>
      <x v="1049"/>
      <x/>
      <x v="5"/>
    </i>
    <i r="3">
      <x v="1123"/>
      <x v="1050"/>
      <x v="2"/>
      <x v="7"/>
    </i>
    <i r="3">
      <x v="1124"/>
      <x v="1051"/>
      <x v="3"/>
      <x v="4"/>
    </i>
    <i r="3">
      <x v="1125"/>
      <x v="1052"/>
      <x v="3"/>
      <x v="3"/>
    </i>
    <i r="3">
      <x v="1126"/>
      <x v="996"/>
      <x v="2"/>
      <x v="2"/>
    </i>
    <i r="3">
      <x v="1127"/>
      <x v="1053"/>
      <x/>
      <x v="5"/>
    </i>
    <i r="3">
      <x v="1128"/>
      <x v="1054"/>
      <x v="4"/>
      <x v="8"/>
    </i>
    <i r="3">
      <x v="1129"/>
      <x v="1055"/>
      <x v="1"/>
      <x v="9"/>
    </i>
    <i r="3">
      <x v="1130"/>
      <x v="1056"/>
      <x v="4"/>
      <x v="6"/>
    </i>
    <i r="3">
      <x v="1131"/>
      <x v="1035"/>
      <x/>
      <x v="5"/>
    </i>
    <i r="3">
      <x v="1132"/>
      <x v="1057"/>
      <x/>
      <x v="5"/>
    </i>
    <i r="3">
      <x v="1133"/>
      <x v="1058"/>
      <x v="2"/>
      <x v="7"/>
    </i>
    <i r="3">
      <x v="1134"/>
      <x v="1059"/>
      <x v="1"/>
      <x v="1"/>
    </i>
    <i r="3">
      <x v="1135"/>
      <x v="1060"/>
      <x v="2"/>
      <x v="2"/>
    </i>
    <i r="3">
      <x v="1136"/>
      <x v="1061"/>
      <x v="3"/>
      <x v="4"/>
    </i>
    <i r="3">
      <x v="1137"/>
      <x v="1062"/>
      <x v="4"/>
      <x v="6"/>
    </i>
    <i r="3">
      <x v="1138"/>
      <x v="1063"/>
      <x/>
      <x/>
    </i>
    <i r="3">
      <x v="1139"/>
      <x v="980"/>
      <x v="3"/>
      <x v="4"/>
    </i>
    <i r="3">
      <x v="1140"/>
      <x v="1064"/>
      <x v="4"/>
      <x v="6"/>
    </i>
    <i r="3">
      <x v="1141"/>
      <x v="1065"/>
      <x v="2"/>
      <x v="7"/>
    </i>
    <i r="3">
      <x v="1142"/>
      <x v="1066"/>
      <x v="3"/>
      <x v="3"/>
    </i>
    <i r="3">
      <x v="1143"/>
      <x v="1067"/>
      <x v="2"/>
      <x v="7"/>
    </i>
    <i r="3">
      <x v="1144"/>
      <x v="1068"/>
      <x v="1"/>
      <x v="9"/>
    </i>
    <i r="3">
      <x v="1145"/>
      <x v="1069"/>
      <x v="3"/>
      <x v="4"/>
    </i>
    <i r="3">
      <x v="1146"/>
      <x v="1070"/>
      <x v="4"/>
      <x v="6"/>
    </i>
    <i r="3">
      <x v="1147"/>
      <x v="1071"/>
      <x/>
      <x v="5"/>
    </i>
    <i r="3">
      <x v="1148"/>
      <x v="1072"/>
      <x v="4"/>
      <x v="6"/>
    </i>
    <i r="3">
      <x v="1149"/>
      <x v="1073"/>
      <x v="3"/>
      <x v="3"/>
    </i>
    <i r="3">
      <x v="1150"/>
      <x v="1074"/>
      <x/>
      <x/>
    </i>
    <i r="3">
      <x v="1151"/>
      <x v="1075"/>
      <x v="1"/>
      <x v="1"/>
    </i>
    <i r="3">
      <x v="1152"/>
      <x v="1076"/>
      <x v="2"/>
      <x v="7"/>
    </i>
    <i r="3">
      <x v="1153"/>
      <x v="1077"/>
      <x/>
      <x/>
    </i>
    <i r="3">
      <x v="1154"/>
      <x v="1078"/>
      <x v="3"/>
      <x v="3"/>
    </i>
    <i r="3">
      <x v="1155"/>
      <x v="1079"/>
      <x/>
      <x/>
    </i>
    <i r="3">
      <x v="1156"/>
      <x v="1080"/>
      <x/>
      <x/>
    </i>
    <i r="3">
      <x v="1157"/>
      <x v="1081"/>
      <x v="4"/>
      <x v="6"/>
    </i>
    <i r="3">
      <x v="1158"/>
      <x v="1082"/>
      <x v="3"/>
      <x v="4"/>
    </i>
    <i r="3">
      <x v="1159"/>
      <x v="1083"/>
      <x v="4"/>
      <x v="8"/>
    </i>
    <i r="3">
      <x v="1160"/>
      <x v="1084"/>
      <x/>
      <x/>
    </i>
    <i r="3">
      <x v="1161"/>
      <x v="1085"/>
      <x v="2"/>
      <x v="7"/>
    </i>
    <i r="3">
      <x v="1162"/>
      <x v="1086"/>
      <x v="4"/>
      <x v="8"/>
    </i>
    <i r="1">
      <x v="7"/>
      <x v="7"/>
      <x v="1163"/>
      <x v="1087"/>
      <x v="4"/>
      <x v="6"/>
    </i>
    <i r="3">
      <x v="1164"/>
      <x v="1088"/>
      <x/>
      <x/>
    </i>
    <i r="3">
      <x v="1165"/>
      <x v="1089"/>
      <x v="2"/>
      <x v="2"/>
    </i>
    <i r="3">
      <x v="1166"/>
      <x v="1090"/>
      <x v="1"/>
      <x v="1"/>
    </i>
    <i r="3">
      <x v="1167"/>
      <x v="1091"/>
      <x v="2"/>
      <x v="7"/>
    </i>
    <i r="3">
      <x v="1168"/>
      <x v="1092"/>
      <x v="2"/>
      <x v="7"/>
    </i>
    <i r="3">
      <x v="1169"/>
      <x v="1093"/>
      <x v="4"/>
      <x v="6"/>
    </i>
    <i r="3">
      <x v="1170"/>
      <x v="1094"/>
      <x/>
      <x v="5"/>
    </i>
    <i r="3">
      <x v="1171"/>
      <x v="1095"/>
      <x v="3"/>
      <x v="4"/>
    </i>
    <i r="3">
      <x v="1172"/>
      <x v="1096"/>
      <x v="4"/>
      <x v="6"/>
    </i>
    <i r="3">
      <x v="1173"/>
      <x v="1097"/>
      <x v="2"/>
      <x v="7"/>
    </i>
    <i r="3">
      <x v="1174"/>
      <x v="1098"/>
      <x v="3"/>
      <x v="4"/>
    </i>
    <i r="3">
      <x v="1175"/>
      <x v="1099"/>
      <x v="2"/>
      <x v="7"/>
    </i>
    <i r="3">
      <x v="1176"/>
      <x v="1100"/>
      <x v="4"/>
      <x v="8"/>
    </i>
    <i r="3">
      <x v="1177"/>
      <x v="1101"/>
      <x v="1"/>
      <x v="1"/>
    </i>
    <i r="3">
      <x v="1178"/>
      <x v="1102"/>
      <x v="4"/>
      <x v="6"/>
    </i>
    <i r="3">
      <x v="1179"/>
      <x v="1103"/>
      <x v="2"/>
      <x v="2"/>
    </i>
    <i r="3">
      <x v="1180"/>
      <x v="1104"/>
      <x v="4"/>
      <x v="6"/>
    </i>
    <i r="3">
      <x v="1181"/>
      <x v="1105"/>
      <x v="4"/>
      <x v="8"/>
    </i>
    <i r="3">
      <x v="1182"/>
      <x v="1106"/>
      <x v="2"/>
      <x v="2"/>
    </i>
    <i r="3">
      <x v="1183"/>
      <x v="1107"/>
      <x/>
      <x v="5"/>
    </i>
    <i r="3">
      <x v="1184"/>
      <x v="1108"/>
      <x v="2"/>
      <x v="7"/>
    </i>
    <i r="3">
      <x v="1185"/>
      <x v="1109"/>
      <x v="2"/>
      <x v="7"/>
    </i>
    <i r="3">
      <x v="1186"/>
      <x v="1110"/>
      <x/>
      <x v="5"/>
    </i>
    <i r="3">
      <x v="1187"/>
      <x v="1111"/>
      <x v="1"/>
      <x v="1"/>
    </i>
    <i r="3">
      <x v="1188"/>
      <x v="1112"/>
      <x v="2"/>
      <x v="2"/>
    </i>
    <i r="3">
      <x v="1189"/>
      <x v="1113"/>
      <x v="1"/>
      <x v="1"/>
    </i>
    <i r="3">
      <x v="1190"/>
      <x v="1114"/>
      <x v="3"/>
      <x v="4"/>
    </i>
    <i r="3">
      <x v="1191"/>
      <x v="1115"/>
      <x/>
      <x v="5"/>
    </i>
    <i r="3">
      <x v="1192"/>
      <x v="1116"/>
      <x v="4"/>
      <x v="8"/>
    </i>
    <i r="3">
      <x v="1193"/>
      <x v="1117"/>
      <x/>
      <x/>
    </i>
    <i r="3">
      <x v="1194"/>
      <x v="1118"/>
      <x/>
      <x v="5"/>
    </i>
    <i r="3">
      <x v="1195"/>
      <x v="1119"/>
      <x/>
      <x/>
    </i>
    <i r="3">
      <x v="1196"/>
      <x v="1120"/>
      <x v="3"/>
      <x v="4"/>
    </i>
    <i r="3">
      <x v="1197"/>
      <x v="1121"/>
      <x v="3"/>
      <x v="3"/>
    </i>
    <i r="3">
      <x v="1198"/>
      <x v="1122"/>
      <x v="1"/>
      <x v="1"/>
    </i>
    <i r="3">
      <x v="1199"/>
      <x v="1123"/>
      <x v="2"/>
      <x v="7"/>
    </i>
    <i r="3">
      <x v="1200"/>
      <x v="1124"/>
      <x v="4"/>
      <x v="8"/>
    </i>
    <i r="3">
      <x v="1201"/>
      <x v="1125"/>
      <x v="2"/>
      <x v="2"/>
    </i>
    <i r="3">
      <x v="1202"/>
      <x v="1126"/>
      <x v="3"/>
      <x v="3"/>
    </i>
    <i r="3">
      <x v="1203"/>
      <x v="1127"/>
      <x v="3"/>
      <x v="3"/>
    </i>
    <i r="3">
      <x v="1204"/>
      <x v="1128"/>
      <x v="3"/>
      <x v="3"/>
    </i>
    <i r="3">
      <x v="1205"/>
      <x v="1129"/>
      <x v="1"/>
      <x v="1"/>
    </i>
    <i r="3">
      <x v="1206"/>
      <x v="1130"/>
      <x v="4"/>
      <x v="8"/>
    </i>
    <i r="3">
      <x v="1207"/>
      <x v="1131"/>
      <x v="1"/>
      <x v="9"/>
    </i>
    <i r="3">
      <x v="1208"/>
      <x v="1132"/>
      <x/>
      <x v="5"/>
    </i>
    <i r="3">
      <x v="1209"/>
      <x v="1133"/>
      <x v="4"/>
      <x v="8"/>
    </i>
    <i r="3">
      <x v="1210"/>
      <x v="1134"/>
      <x v="4"/>
      <x v="8"/>
    </i>
    <i r="3">
      <x v="1211"/>
      <x v="1135"/>
      <x/>
      <x/>
    </i>
    <i r="3">
      <x v="1212"/>
      <x v="1136"/>
      <x v="3"/>
      <x v="4"/>
    </i>
    <i r="3">
      <x v="1213"/>
      <x v="1137"/>
      <x v="3"/>
      <x v="4"/>
    </i>
    <i r="3">
      <x v="1214"/>
      <x v="1138"/>
      <x v="1"/>
      <x v="9"/>
    </i>
    <i r="3">
      <x v="1215"/>
      <x v="1139"/>
      <x v="4"/>
      <x v="8"/>
    </i>
    <i r="3">
      <x v="1216"/>
      <x v="1140"/>
      <x v="2"/>
      <x v="2"/>
    </i>
    <i r="3">
      <x v="1217"/>
      <x v="1141"/>
      <x v="2"/>
      <x v="2"/>
    </i>
    <i r="3">
      <x v="1218"/>
      <x v="1142"/>
      <x/>
      <x/>
    </i>
    <i r="3">
      <x v="1219"/>
      <x v="1143"/>
      <x v="2"/>
      <x v="2"/>
    </i>
    <i r="3">
      <x v="1220"/>
      <x v="1144"/>
      <x/>
      <x/>
    </i>
    <i r="3">
      <x v="1221"/>
      <x v="1145"/>
      <x/>
      <x/>
    </i>
    <i r="3">
      <x v="1222"/>
      <x v="1146"/>
      <x v="2"/>
      <x v="7"/>
    </i>
    <i r="3">
      <x v="1223"/>
      <x v="1147"/>
      <x v="4"/>
      <x v="8"/>
    </i>
    <i r="3">
      <x v="1224"/>
      <x v="1148"/>
      <x/>
      <x v="5"/>
    </i>
    <i r="3">
      <x v="1225"/>
      <x v="1149"/>
      <x v="3"/>
      <x v="3"/>
    </i>
    <i r="3">
      <x v="1226"/>
      <x v="1150"/>
      <x v="4"/>
      <x v="6"/>
    </i>
    <i r="3">
      <x v="1227"/>
      <x v="1151"/>
      <x v="2"/>
      <x v="2"/>
    </i>
    <i r="3">
      <x v="1228"/>
      <x v="1152"/>
      <x v="4"/>
      <x v="6"/>
    </i>
    <i r="3">
      <x v="1229"/>
      <x v="1153"/>
      <x v="1"/>
      <x v="9"/>
    </i>
    <i r="3">
      <x v="1230"/>
      <x v="1108"/>
      <x v="2"/>
      <x v="7"/>
    </i>
    <i r="3">
      <x v="1231"/>
      <x v="1154"/>
      <x v="1"/>
      <x v="9"/>
    </i>
    <i r="3">
      <x v="1232"/>
      <x v="1155"/>
      <x v="2"/>
      <x v="7"/>
    </i>
    <i r="3">
      <x v="1233"/>
      <x v="1156"/>
      <x v="4"/>
      <x v="8"/>
    </i>
    <i r="3">
      <x v="1234"/>
      <x v="1157"/>
      <x v="4"/>
      <x v="8"/>
    </i>
    <i r="3">
      <x v="1235"/>
      <x v="1158"/>
      <x/>
      <x/>
    </i>
    <i r="3">
      <x v="1236"/>
      <x v="1159"/>
      <x/>
      <x v="5"/>
    </i>
    <i r="3">
      <x v="1237"/>
      <x v="1160"/>
      <x v="2"/>
      <x v="7"/>
    </i>
    <i r="3">
      <x v="1238"/>
      <x v="1161"/>
      <x v="2"/>
      <x v="7"/>
    </i>
    <i r="3">
      <x v="1239"/>
      <x v="1162"/>
      <x/>
      <x/>
    </i>
    <i r="3">
      <x v="1240"/>
      <x v="1163"/>
      <x v="2"/>
      <x v="2"/>
    </i>
    <i r="3">
      <x v="1241"/>
      <x v="1164"/>
      <x v="2"/>
      <x v="2"/>
    </i>
    <i r="3">
      <x v="1242"/>
      <x v="1165"/>
      <x v="2"/>
      <x v="2"/>
    </i>
    <i r="3">
      <x v="1243"/>
      <x v="1166"/>
      <x v="4"/>
      <x v="8"/>
    </i>
    <i r="3">
      <x v="1244"/>
      <x v="1167"/>
      <x/>
      <x v="5"/>
    </i>
    <i r="3">
      <x v="1245"/>
      <x v="1168"/>
      <x v="2"/>
      <x v="2"/>
    </i>
    <i r="3">
      <x v="1246"/>
      <x v="1169"/>
      <x/>
      <x/>
    </i>
    <i r="3">
      <x v="1247"/>
      <x v="1170"/>
      <x/>
      <x/>
    </i>
    <i r="3">
      <x v="1248"/>
      <x v="1171"/>
      <x v="4"/>
      <x v="6"/>
    </i>
    <i r="3">
      <x v="1249"/>
      <x v="1172"/>
      <x/>
      <x/>
    </i>
    <i r="3">
      <x v="1250"/>
      <x v="1129"/>
      <x v="1"/>
      <x v="1"/>
    </i>
    <i r="3">
      <x v="1251"/>
      <x v="1173"/>
      <x v="1"/>
      <x v="9"/>
    </i>
    <i r="3">
      <x v="1252"/>
      <x v="1174"/>
      <x v="2"/>
      <x v="2"/>
    </i>
    <i r="3">
      <x v="1253"/>
      <x v="1175"/>
      <x v="4"/>
      <x v="6"/>
    </i>
    <i r="3">
      <x v="1254"/>
      <x v="1176"/>
      <x v="3"/>
      <x v="3"/>
    </i>
    <i r="3">
      <x v="1255"/>
      <x v="1177"/>
      <x v="2"/>
      <x v="2"/>
    </i>
    <i r="3">
      <x v="1256"/>
      <x v="1178"/>
      <x/>
      <x/>
    </i>
    <i r="3">
      <x v="1257"/>
      <x v="1179"/>
      <x v="1"/>
      <x v="1"/>
    </i>
    <i r="3">
      <x v="1258"/>
      <x v="1180"/>
      <x v="1"/>
      <x v="9"/>
    </i>
    <i r="3">
      <x v="1259"/>
      <x v="1181"/>
      <x v="2"/>
      <x v="7"/>
    </i>
    <i r="3">
      <x v="1260"/>
      <x v="1182"/>
      <x/>
      <x v="5"/>
    </i>
    <i r="3">
      <x v="1261"/>
      <x v="1183"/>
      <x v="4"/>
      <x v="6"/>
    </i>
    <i r="3">
      <x v="1262"/>
      <x v="1184"/>
      <x v="3"/>
      <x v="4"/>
    </i>
    <i r="3">
      <x v="1263"/>
      <x v="1185"/>
      <x v="1"/>
      <x v="9"/>
    </i>
    <i r="3">
      <x v="1264"/>
      <x v="1186"/>
      <x v="1"/>
      <x v="9"/>
    </i>
    <i r="3">
      <x v="1265"/>
      <x v="1187"/>
      <x v="1"/>
      <x v="9"/>
    </i>
    <i r="3">
      <x v="1266"/>
      <x v="1188"/>
      <x v="1"/>
      <x v="1"/>
    </i>
    <i r="3">
      <x v="1267"/>
      <x v="1189"/>
      <x v="4"/>
      <x v="6"/>
    </i>
    <i r="3">
      <x v="1268"/>
      <x v="1190"/>
      <x/>
      <x/>
    </i>
    <i r="3">
      <x v="1269"/>
      <x v="1191"/>
      <x/>
      <x v="5"/>
    </i>
    <i r="3">
      <x v="1270"/>
      <x v="1192"/>
      <x v="4"/>
      <x v="8"/>
    </i>
    <i r="3">
      <x v="1271"/>
      <x v="1193"/>
      <x/>
      <x v="5"/>
    </i>
    <i r="3">
      <x v="1272"/>
      <x v="612"/>
      <x/>
      <x v="5"/>
    </i>
    <i r="3">
      <x v="1273"/>
      <x v="1194"/>
      <x v="2"/>
      <x v="2"/>
    </i>
    <i r="3">
      <x v="1274"/>
      <x v="1195"/>
      <x/>
      <x/>
    </i>
    <i r="3">
      <x v="1275"/>
      <x v="1196"/>
      <x v="2"/>
      <x v="2"/>
    </i>
    <i r="3">
      <x v="1276"/>
      <x v="1197"/>
      <x v="3"/>
      <x v="3"/>
    </i>
    <i r="3">
      <x v="1277"/>
      <x v="1198"/>
      <x v="1"/>
      <x v="1"/>
    </i>
    <i r="3">
      <x v="1278"/>
      <x v="1199"/>
      <x/>
      <x/>
    </i>
    <i r="3">
      <x v="1279"/>
      <x v="1200"/>
      <x v="2"/>
      <x v="2"/>
    </i>
    <i r="3">
      <x v="1280"/>
      <x v="1201"/>
      <x v="4"/>
      <x v="8"/>
    </i>
    <i r="3">
      <x v="1281"/>
      <x v="1202"/>
      <x v="2"/>
      <x v="2"/>
    </i>
    <i r="3">
      <x v="1282"/>
      <x v="1203"/>
      <x/>
      <x v="5"/>
    </i>
    <i r="3">
      <x v="1283"/>
      <x v="1204"/>
      <x/>
      <x v="5"/>
    </i>
    <i r="3">
      <x v="1284"/>
      <x v="1205"/>
      <x v="1"/>
      <x v="9"/>
    </i>
    <i r="3">
      <x v="1285"/>
      <x v="1206"/>
      <x v="4"/>
      <x v="6"/>
    </i>
    <i r="3">
      <x v="1286"/>
      <x v="1207"/>
      <x/>
      <x v="5"/>
    </i>
    <i r="3">
      <x v="1287"/>
      <x v="1208"/>
      <x v="3"/>
      <x v="4"/>
    </i>
    <i r="3">
      <x v="1288"/>
      <x v="1209"/>
      <x v="4"/>
      <x v="8"/>
    </i>
    <i r="3">
      <x v="1289"/>
      <x v="1210"/>
      <x/>
      <x/>
    </i>
    <i r="3">
      <x v="1290"/>
      <x v="1211"/>
      <x v="3"/>
      <x v="4"/>
    </i>
    <i r="3">
      <x v="1291"/>
      <x v="1212"/>
      <x v="3"/>
      <x v="4"/>
    </i>
    <i r="3">
      <x v="1292"/>
      <x v="1213"/>
      <x/>
      <x v="5"/>
    </i>
    <i r="3">
      <x v="1293"/>
      <x v="1214"/>
      <x v="2"/>
      <x v="7"/>
    </i>
    <i r="3">
      <x v="1294"/>
      <x v="1215"/>
      <x v="3"/>
      <x v="3"/>
    </i>
    <i r="3">
      <x v="1295"/>
      <x v="1216"/>
      <x v="4"/>
      <x v="6"/>
    </i>
    <i r="3">
      <x v="1296"/>
      <x v="1217"/>
      <x v="2"/>
      <x v="7"/>
    </i>
    <i r="3">
      <x v="1297"/>
      <x v="1218"/>
      <x v="1"/>
      <x v="1"/>
    </i>
    <i r="3">
      <x v="1298"/>
      <x v="1219"/>
      <x v="3"/>
      <x v="3"/>
    </i>
    <i r="3">
      <x v="1299"/>
      <x v="1220"/>
      <x v="3"/>
      <x v="3"/>
    </i>
    <i r="3">
      <x v="1300"/>
      <x v="1221"/>
      <x v="3"/>
      <x v="3"/>
    </i>
    <i r="3">
      <x v="1301"/>
      <x v="1222"/>
      <x/>
      <x v="5"/>
    </i>
    <i r="3">
      <x v="1302"/>
      <x v="1223"/>
      <x/>
      <x v="5"/>
    </i>
    <i r="3">
      <x v="1303"/>
      <x v="1224"/>
      <x/>
      <x/>
    </i>
    <i r="3">
      <x v="1304"/>
      <x v="1225"/>
      <x v="1"/>
      <x v="1"/>
    </i>
    <i r="3">
      <x v="1305"/>
      <x v="1226"/>
      <x/>
      <x/>
    </i>
    <i r="3">
      <x v="1306"/>
      <x v="1227"/>
      <x v="1"/>
      <x v="1"/>
    </i>
    <i r="3">
      <x v="1307"/>
      <x v="1228"/>
      <x v="1"/>
      <x v="9"/>
    </i>
    <i r="3">
      <x v="1308"/>
      <x v="1229"/>
      <x v="1"/>
      <x v="1"/>
    </i>
    <i r="3">
      <x v="1309"/>
      <x v="1230"/>
      <x/>
      <x v="5"/>
    </i>
    <i r="3">
      <x v="1310"/>
      <x v="1231"/>
      <x v="4"/>
      <x v="6"/>
    </i>
    <i r="3">
      <x v="1311"/>
      <x v="1232"/>
      <x v="4"/>
      <x v="6"/>
    </i>
    <i r="3">
      <x v="1312"/>
      <x v="1233"/>
      <x v="3"/>
      <x v="3"/>
    </i>
    <i r="3">
      <x v="1313"/>
      <x v="1234"/>
      <x/>
      <x v="5"/>
    </i>
    <i r="3">
      <x v="1314"/>
      <x v="1235"/>
      <x v="2"/>
      <x v="2"/>
    </i>
    <i r="3">
      <x v="1315"/>
      <x v="1236"/>
      <x/>
      <x/>
    </i>
    <i r="3">
      <x v="1316"/>
      <x v="1237"/>
      <x v="2"/>
      <x v="2"/>
    </i>
    <i r="3">
      <x v="1317"/>
      <x v="1238"/>
      <x v="1"/>
      <x v="1"/>
    </i>
    <i r="3">
      <x v="1318"/>
      <x v="1239"/>
      <x v="1"/>
      <x v="1"/>
    </i>
    <i r="3">
      <x v="1319"/>
      <x v="1240"/>
      <x v="4"/>
      <x v="8"/>
    </i>
    <i r="3">
      <x v="1320"/>
      <x v="1241"/>
      <x v="2"/>
      <x v="7"/>
    </i>
    <i r="3">
      <x v="1321"/>
      <x v="1242"/>
      <x/>
      <x/>
    </i>
    <i r="3">
      <x v="1322"/>
      <x v="1243"/>
      <x v="4"/>
      <x v="6"/>
    </i>
    <i r="3">
      <x v="1323"/>
      <x v="1244"/>
      <x v="1"/>
      <x v="9"/>
    </i>
    <i r="3">
      <x v="1324"/>
      <x v="1244"/>
      <x v="1"/>
      <x v="9"/>
    </i>
    <i r="3">
      <x v="1325"/>
      <x v="1245"/>
      <x v="3"/>
      <x v="3"/>
    </i>
    <i r="3">
      <x v="1326"/>
      <x v="1246"/>
      <x v="1"/>
      <x v="9"/>
    </i>
    <i r="3">
      <x v="1327"/>
      <x v="1247"/>
      <x v="2"/>
      <x v="2"/>
    </i>
    <i r="3">
      <x v="1328"/>
      <x v="1248"/>
      <x v="2"/>
      <x v="2"/>
    </i>
    <i r="1">
      <x v="8"/>
      <x v="8"/>
      <x v="1329"/>
      <x v="1249"/>
      <x v="4"/>
      <x v="6"/>
    </i>
    <i r="3">
      <x v="1330"/>
      <x v="1250"/>
      <x v="1"/>
      <x v="9"/>
    </i>
    <i r="3">
      <x v="1331"/>
      <x v="1251"/>
      <x/>
      <x v="5"/>
    </i>
    <i r="3">
      <x v="1332"/>
      <x v="1252"/>
      <x v="4"/>
      <x v="6"/>
    </i>
    <i r="3">
      <x v="1333"/>
      <x v="1253"/>
      <x/>
      <x v="5"/>
    </i>
    <i r="3">
      <x v="1334"/>
      <x v="1254"/>
      <x v="1"/>
      <x v="9"/>
    </i>
    <i r="3">
      <x v="1335"/>
      <x v="1255"/>
      <x v="2"/>
      <x v="7"/>
    </i>
    <i r="3">
      <x v="1336"/>
      <x v="1256"/>
      <x/>
      <x v="5"/>
    </i>
    <i r="3">
      <x v="1337"/>
      <x v="1257"/>
      <x v="4"/>
      <x v="6"/>
    </i>
    <i r="3">
      <x v="1338"/>
      <x v="1258"/>
      <x/>
      <x/>
    </i>
    <i r="3">
      <x v="1339"/>
      <x v="1259"/>
      <x v="1"/>
      <x v="1"/>
    </i>
    <i r="3">
      <x v="1340"/>
      <x v="1260"/>
      <x/>
      <x/>
    </i>
    <i r="3">
      <x v="1341"/>
      <x v="1261"/>
      <x v="4"/>
      <x v="8"/>
    </i>
    <i r="3">
      <x v="1342"/>
      <x v="1262"/>
      <x/>
      <x v="5"/>
    </i>
    <i r="3">
      <x v="1343"/>
      <x v="1263"/>
      <x/>
      <x/>
    </i>
    <i r="3">
      <x v="1344"/>
      <x v="1264"/>
      <x/>
      <x v="5"/>
    </i>
    <i r="3">
      <x v="1345"/>
      <x v="1265"/>
      <x v="4"/>
      <x v="6"/>
    </i>
    <i r="3">
      <x v="1346"/>
      <x v="1266"/>
      <x v="4"/>
      <x v="6"/>
    </i>
    <i r="3">
      <x v="1347"/>
      <x v="1267"/>
      <x/>
      <x/>
    </i>
    <i r="3">
      <x v="1348"/>
      <x v="1268"/>
      <x/>
      <x v="5"/>
    </i>
    <i r="3">
      <x v="1349"/>
      <x v="1269"/>
      <x v="4"/>
      <x v="8"/>
    </i>
    <i r="3">
      <x v="1350"/>
      <x v="1270"/>
      <x v="4"/>
      <x v="6"/>
    </i>
    <i r="3">
      <x v="1351"/>
      <x v="1271"/>
      <x v="4"/>
      <x v="6"/>
    </i>
    <i r="3">
      <x v="1352"/>
      <x v="1272"/>
      <x v="3"/>
      <x v="3"/>
    </i>
    <i r="3">
      <x v="1353"/>
      <x v="1273"/>
      <x v="3"/>
      <x v="3"/>
    </i>
    <i r="3">
      <x v="1354"/>
      <x v="1274"/>
      <x v="3"/>
      <x v="4"/>
    </i>
    <i r="3">
      <x v="1355"/>
      <x v="1275"/>
      <x v="4"/>
      <x v="6"/>
    </i>
    <i r="3">
      <x v="1356"/>
      <x v="1276"/>
      <x v="1"/>
      <x v="9"/>
    </i>
    <i r="3">
      <x v="1357"/>
      <x v="1277"/>
      <x v="3"/>
      <x v="3"/>
    </i>
    <i r="3">
      <x v="1358"/>
      <x v="1278"/>
      <x/>
      <x/>
    </i>
    <i r="3">
      <x v="1359"/>
      <x v="1279"/>
      <x v="1"/>
      <x v="9"/>
    </i>
    <i r="3">
      <x v="1360"/>
      <x v="1280"/>
      <x v="4"/>
      <x v="6"/>
    </i>
    <i r="3">
      <x v="1361"/>
      <x v="1281"/>
      <x v="2"/>
      <x v="2"/>
    </i>
    <i r="3">
      <x v="1362"/>
      <x v="1282"/>
      <x/>
      <x v="5"/>
    </i>
    <i r="3">
      <x v="1363"/>
      <x v="1283"/>
      <x/>
      <x v="5"/>
    </i>
    <i r="3">
      <x v="1364"/>
      <x v="1284"/>
      <x v="4"/>
      <x v="8"/>
    </i>
    <i r="3">
      <x v="1365"/>
      <x v="1285"/>
      <x v="2"/>
      <x v="7"/>
    </i>
    <i r="3">
      <x v="1366"/>
      <x v="1286"/>
      <x v="2"/>
      <x v="2"/>
    </i>
    <i r="3">
      <x v="1367"/>
      <x v="1287"/>
      <x v="1"/>
      <x v="1"/>
    </i>
    <i r="3">
      <x v="1368"/>
      <x v="1288"/>
      <x v="3"/>
      <x v="4"/>
    </i>
    <i r="3">
      <x v="1369"/>
      <x v="1289"/>
      <x v="2"/>
      <x v="2"/>
    </i>
    <i r="3">
      <x v="1370"/>
      <x v="1290"/>
      <x v="2"/>
      <x v="7"/>
    </i>
    <i r="3">
      <x v="1371"/>
      <x v="1291"/>
      <x v="2"/>
      <x v="7"/>
    </i>
    <i r="3">
      <x v="1372"/>
      <x v="1292"/>
      <x v="1"/>
      <x v="9"/>
    </i>
    <i r="3">
      <x v="1373"/>
      <x v="1293"/>
      <x v="2"/>
      <x v="7"/>
    </i>
    <i r="3">
      <x v="1374"/>
      <x v="1294"/>
      <x v="4"/>
      <x v="8"/>
    </i>
    <i r="3">
      <x v="1375"/>
      <x v="1295"/>
      <x v="1"/>
      <x v="1"/>
    </i>
    <i r="3">
      <x v="1376"/>
      <x v="1296"/>
      <x v="3"/>
      <x v="3"/>
    </i>
    <i r="3">
      <x v="1377"/>
      <x v="1297"/>
      <x/>
      <x/>
    </i>
    <i r="3">
      <x v="1378"/>
      <x v="1298"/>
      <x v="3"/>
      <x v="3"/>
    </i>
    <i r="3">
      <x v="1379"/>
      <x v="1299"/>
      <x/>
      <x v="5"/>
    </i>
    <i r="3">
      <x v="1380"/>
      <x v="1300"/>
      <x v="1"/>
      <x v="9"/>
    </i>
    <i r="3">
      <x v="1381"/>
      <x v="1301"/>
      <x/>
      <x/>
    </i>
    <i r="3">
      <x v="1382"/>
      <x v="1302"/>
      <x/>
      <x/>
    </i>
    <i r="3">
      <x v="1383"/>
      <x v="1303"/>
      <x v="4"/>
      <x v="6"/>
    </i>
    <i r="3">
      <x v="1384"/>
      <x v="1304"/>
      <x v="2"/>
      <x v="2"/>
    </i>
    <i r="3">
      <x v="1385"/>
      <x v="1305"/>
      <x/>
      <x/>
    </i>
    <i r="3">
      <x v="1386"/>
      <x v="1306"/>
      <x v="2"/>
      <x v="7"/>
    </i>
    <i r="3">
      <x v="1387"/>
      <x v="1307"/>
      <x v="3"/>
      <x v="4"/>
    </i>
    <i r="3">
      <x v="1388"/>
      <x v="1308"/>
      <x v="3"/>
      <x v="3"/>
    </i>
    <i r="3">
      <x v="1389"/>
      <x v="1282"/>
      <x v="1"/>
      <x v="9"/>
    </i>
    <i r="3">
      <x v="1390"/>
      <x v="1309"/>
      <x v="3"/>
      <x v="3"/>
    </i>
    <i r="3">
      <x v="1391"/>
      <x v="1310"/>
      <x/>
      <x/>
    </i>
    <i r="3">
      <x v="1392"/>
      <x v="1311"/>
      <x v="3"/>
      <x v="4"/>
    </i>
    <i r="3">
      <x v="1393"/>
      <x v="1312"/>
      <x/>
      <x/>
    </i>
    <i r="3">
      <x v="1394"/>
      <x v="1313"/>
      <x v="3"/>
      <x v="3"/>
    </i>
    <i r="3">
      <x v="1395"/>
      <x v="1314"/>
      <x v="1"/>
      <x v="1"/>
    </i>
    <i r="3">
      <x v="1396"/>
      <x v="1315"/>
      <x v="4"/>
      <x v="8"/>
    </i>
    <i r="3">
      <x v="1397"/>
      <x v="1316"/>
      <x v="1"/>
      <x v="1"/>
    </i>
    <i r="3">
      <x v="1398"/>
      <x v="1317"/>
      <x v="2"/>
      <x v="2"/>
    </i>
    <i r="3">
      <x v="1399"/>
      <x v="1318"/>
      <x v="1"/>
      <x v="1"/>
    </i>
    <i r="3">
      <x v="1400"/>
      <x v="1319"/>
      <x v="1"/>
      <x v="1"/>
    </i>
    <i r="3">
      <x v="1401"/>
      <x v="1320"/>
      <x v="1"/>
      <x v="9"/>
    </i>
    <i r="3">
      <x v="1402"/>
      <x v="1321"/>
      <x v="1"/>
      <x v="1"/>
    </i>
    <i r="3">
      <x v="1403"/>
      <x v="1322"/>
      <x v="1"/>
      <x v="9"/>
    </i>
    <i r="3">
      <x v="1404"/>
      <x v="1323"/>
      <x v="2"/>
      <x v="2"/>
    </i>
    <i r="3">
      <x v="1405"/>
      <x v="1324"/>
      <x v="1"/>
      <x v="9"/>
    </i>
    <i r="3">
      <x v="1406"/>
      <x v="1325"/>
      <x v="3"/>
      <x v="4"/>
    </i>
    <i r="3">
      <x v="1407"/>
      <x v="1326"/>
      <x v="1"/>
      <x v="9"/>
    </i>
    <i r="3">
      <x v="1408"/>
      <x v="1327"/>
      <x v="3"/>
      <x v="4"/>
    </i>
    <i r="3">
      <x v="1409"/>
      <x v="1328"/>
      <x v="3"/>
      <x v="3"/>
    </i>
    <i r="3">
      <x v="1410"/>
      <x v="1329"/>
      <x v="2"/>
      <x v="2"/>
    </i>
    <i r="3">
      <x v="1411"/>
      <x v="1330"/>
      <x v="1"/>
      <x v="1"/>
    </i>
    <i r="3">
      <x v="1412"/>
      <x v="1331"/>
      <x v="3"/>
      <x v="3"/>
    </i>
    <i r="3">
      <x v="1413"/>
      <x v="1332"/>
      <x v="3"/>
      <x v="3"/>
    </i>
    <i r="3">
      <x v="1414"/>
      <x v="1333"/>
      <x v="2"/>
      <x v="7"/>
    </i>
    <i r="3">
      <x v="1415"/>
      <x v="1334"/>
      <x/>
      <x v="5"/>
    </i>
    <i r="3">
      <x v="1416"/>
      <x v="1335"/>
      <x v="2"/>
      <x v="7"/>
    </i>
    <i r="3">
      <x v="1417"/>
      <x v="1336"/>
      <x/>
      <x v="5"/>
    </i>
    <i r="3">
      <x v="1418"/>
      <x v="1337"/>
      <x v="1"/>
      <x v="9"/>
    </i>
    <i r="3">
      <x v="1419"/>
      <x v="1338"/>
      <x/>
      <x/>
    </i>
    <i r="3">
      <x v="1420"/>
      <x v="1339"/>
      <x v="1"/>
      <x v="9"/>
    </i>
    <i r="3">
      <x v="1421"/>
      <x v="1340"/>
      <x v="4"/>
      <x v="8"/>
    </i>
    <i r="3">
      <x v="1422"/>
      <x v="1341"/>
      <x v="2"/>
      <x v="7"/>
    </i>
    <i r="3">
      <x v="1423"/>
      <x v="1342"/>
      <x v="2"/>
      <x v="7"/>
    </i>
    <i r="3">
      <x v="1424"/>
      <x v="1343"/>
      <x v="1"/>
      <x v="1"/>
    </i>
    <i r="3">
      <x v="1425"/>
      <x v="1344"/>
      <x v="3"/>
      <x v="3"/>
    </i>
    <i r="3">
      <x v="1426"/>
      <x v="1345"/>
      <x v="4"/>
      <x v="8"/>
    </i>
    <i r="3">
      <x v="1427"/>
      <x v="1346"/>
      <x v="4"/>
      <x v="8"/>
    </i>
    <i r="3">
      <x v="1428"/>
      <x v="1347"/>
      <x v="4"/>
      <x v="8"/>
    </i>
    <i r="3">
      <x v="1429"/>
      <x v="1348"/>
      <x v="2"/>
      <x v="2"/>
    </i>
    <i r="3">
      <x v="1430"/>
      <x v="1349"/>
      <x v="4"/>
      <x v="8"/>
    </i>
    <i r="3">
      <x v="1431"/>
      <x v="1350"/>
      <x/>
      <x v="5"/>
    </i>
    <i r="3">
      <x v="1432"/>
      <x v="1351"/>
      <x v="3"/>
      <x v="4"/>
    </i>
    <i r="3">
      <x v="1433"/>
      <x v="1352"/>
      <x v="1"/>
      <x v="1"/>
    </i>
    <i r="3">
      <x v="1434"/>
      <x v="1353"/>
      <x v="2"/>
      <x v="2"/>
    </i>
    <i r="3">
      <x v="1435"/>
      <x v="1354"/>
      <x/>
      <x/>
    </i>
    <i r="3">
      <x v="1436"/>
      <x v="1355"/>
      <x v="3"/>
      <x v="3"/>
    </i>
    <i r="3">
      <x v="1437"/>
      <x v="1356"/>
      <x v="3"/>
      <x v="4"/>
    </i>
    <i r="3">
      <x v="1438"/>
      <x v="1357"/>
      <x v="3"/>
      <x v="4"/>
    </i>
    <i r="3">
      <x v="1439"/>
      <x v="1358"/>
      <x v="4"/>
      <x v="6"/>
    </i>
    <i r="3">
      <x v="1440"/>
      <x v="1359"/>
      <x/>
      <x v="5"/>
    </i>
    <i r="3">
      <x v="1441"/>
      <x v="1360"/>
      <x v="2"/>
      <x v="2"/>
    </i>
    <i r="3">
      <x v="1442"/>
      <x v="1361"/>
      <x v="1"/>
      <x v="9"/>
    </i>
    <i r="3">
      <x v="1443"/>
      <x v="1362"/>
      <x/>
      <x v="5"/>
    </i>
    <i r="3">
      <x v="1444"/>
      <x v="1363"/>
      <x v="3"/>
      <x v="4"/>
    </i>
    <i r="3">
      <x v="1445"/>
      <x v="1364"/>
      <x v="2"/>
      <x v="7"/>
    </i>
    <i r="3">
      <x v="1446"/>
      <x v="1365"/>
      <x v="4"/>
      <x v="6"/>
    </i>
    <i r="3">
      <x v="1447"/>
      <x v="1366"/>
      <x v="4"/>
      <x v="8"/>
    </i>
    <i r="3">
      <x v="1448"/>
      <x v="1367"/>
      <x v="1"/>
      <x v="9"/>
    </i>
    <i r="3">
      <x v="1449"/>
      <x v="1368"/>
      <x v="3"/>
      <x v="4"/>
    </i>
    <i r="3">
      <x v="1450"/>
      <x v="1369"/>
      <x v="2"/>
      <x v="7"/>
    </i>
    <i r="3">
      <x v="1451"/>
      <x v="1370"/>
      <x/>
      <x/>
    </i>
    <i r="3">
      <x v="1452"/>
      <x v="1371"/>
      <x v="3"/>
      <x v="4"/>
    </i>
    <i r="3">
      <x v="1453"/>
      <x v="1372"/>
      <x v="4"/>
      <x v="8"/>
    </i>
    <i r="3">
      <x v="1454"/>
      <x v="1373"/>
      <x v="1"/>
      <x v="1"/>
    </i>
    <i r="3">
      <x v="1455"/>
      <x v="1374"/>
      <x/>
      <x/>
    </i>
    <i r="3">
      <x v="1456"/>
      <x v="1375"/>
      <x v="2"/>
      <x v="2"/>
    </i>
    <i r="3">
      <x v="1457"/>
      <x v="1376"/>
      <x v="4"/>
      <x v="8"/>
    </i>
    <i r="3">
      <x v="1458"/>
      <x v="1377"/>
      <x v="3"/>
      <x v="3"/>
    </i>
    <i r="3">
      <x v="1459"/>
      <x v="1378"/>
      <x v="2"/>
      <x v="2"/>
    </i>
    <i r="3">
      <x v="1460"/>
      <x v="1379"/>
      <x v="3"/>
      <x v="4"/>
    </i>
    <i r="3">
      <x v="1461"/>
      <x v="1380"/>
      <x v="2"/>
      <x v="2"/>
    </i>
    <i r="3">
      <x v="1462"/>
      <x v="1381"/>
      <x v="3"/>
      <x v="3"/>
    </i>
    <i r="3">
      <x v="1463"/>
      <x v="1382"/>
      <x v="3"/>
      <x v="3"/>
    </i>
    <i r="3">
      <x v="1464"/>
      <x v="1383"/>
      <x/>
      <x v="5"/>
    </i>
    <i r="3">
      <x v="1465"/>
      <x v="1384"/>
      <x v="2"/>
      <x v="7"/>
    </i>
    <i r="3">
      <x v="1466"/>
      <x v="1385"/>
      <x v="3"/>
      <x v="3"/>
    </i>
    <i r="3">
      <x v="1467"/>
      <x v="1386"/>
      <x v="4"/>
      <x v="8"/>
    </i>
    <i r="3">
      <x v="1468"/>
      <x v="1387"/>
      <x v="3"/>
      <x v="4"/>
    </i>
    <i r="3">
      <x v="1469"/>
      <x v="1388"/>
      <x v="3"/>
      <x v="4"/>
    </i>
    <i r="3">
      <x v="1470"/>
      <x v="1389"/>
      <x v="3"/>
      <x v="4"/>
    </i>
    <i r="3">
      <x v="1471"/>
      <x v="1390"/>
      <x v="1"/>
      <x v="9"/>
    </i>
    <i r="3">
      <x v="1472"/>
      <x v="1391"/>
      <x v="4"/>
      <x v="8"/>
    </i>
    <i r="3">
      <x v="1473"/>
      <x v="1392"/>
      <x/>
      <x v="5"/>
    </i>
    <i r="3">
      <x v="1474"/>
      <x v="1393"/>
      <x v="1"/>
      <x v="1"/>
    </i>
    <i r="3">
      <x v="1475"/>
      <x v="1394"/>
      <x v="2"/>
      <x v="7"/>
    </i>
    <i r="3">
      <x v="1476"/>
      <x v="1395"/>
      <x/>
      <x/>
    </i>
    <i r="3">
      <x v="1477"/>
      <x v="1396"/>
      <x/>
      <x v="5"/>
    </i>
    <i r="3">
      <x v="1478"/>
      <x v="1397"/>
      <x/>
      <x/>
    </i>
    <i r="3">
      <x v="1479"/>
      <x v="1398"/>
      <x v="1"/>
      <x v="1"/>
    </i>
    <i r="3">
      <x v="1480"/>
      <x v="1399"/>
      <x v="2"/>
      <x v="7"/>
    </i>
    <i r="3">
      <x v="1481"/>
      <x v="1400"/>
      <x v="4"/>
      <x v="8"/>
    </i>
    <i r="3">
      <x v="1482"/>
      <x v="1401"/>
      <x v="1"/>
      <x v="9"/>
    </i>
    <i r="3">
      <x v="1483"/>
      <x v="1402"/>
      <x v="4"/>
      <x v="8"/>
    </i>
    <i r="3">
      <x v="1484"/>
      <x v="1403"/>
      <x v="1"/>
      <x v="1"/>
    </i>
    <i r="3">
      <x v="1485"/>
      <x v="1404"/>
      <x v="2"/>
      <x v="2"/>
    </i>
    <i r="3">
      <x v="1486"/>
      <x v="1405"/>
      <x v="1"/>
      <x v="9"/>
    </i>
    <i r="3">
      <x v="1487"/>
      <x v="1406"/>
      <x v="2"/>
      <x v="2"/>
    </i>
    <i r="3">
      <x v="1488"/>
      <x v="1407"/>
      <x v="4"/>
      <x v="6"/>
    </i>
    <i r="3">
      <x v="1489"/>
      <x v="1408"/>
      <x v="2"/>
      <x v="2"/>
    </i>
    <i r="3">
      <x v="1490"/>
      <x v="1409"/>
      <x v="4"/>
      <x v="6"/>
    </i>
    <i r="3">
      <x v="1491"/>
      <x v="1410"/>
      <x/>
      <x/>
    </i>
    <i r="3">
      <x v="1492"/>
      <x v="1411"/>
      <x v="2"/>
      <x v="2"/>
    </i>
    <i r="3">
      <x v="1493"/>
      <x v="1412"/>
      <x v="3"/>
      <x v="3"/>
    </i>
    <i r="3">
      <x v="1494"/>
      <x v="1413"/>
      <x v="4"/>
      <x v="6"/>
    </i>
    <i r="3">
      <x v="1495"/>
      <x v="1414"/>
      <x v="3"/>
      <x v="3"/>
    </i>
    <i r="3">
      <x v="1496"/>
      <x v="1415"/>
      <x/>
      <x/>
    </i>
    <i r="3">
      <x v="1497"/>
      <x v="1416"/>
      <x/>
      <x v="5"/>
    </i>
    <i r="3">
      <x v="1498"/>
      <x v="1417"/>
      <x v="1"/>
      <x v="1"/>
    </i>
    <i r="3">
      <x v="1499"/>
      <x v="1418"/>
      <x/>
      <x/>
    </i>
    <i r="3">
      <x v="1500"/>
      <x v="1419"/>
      <x v="2"/>
      <x v="7"/>
    </i>
    <i r="3">
      <x v="1501"/>
      <x v="1420"/>
      <x/>
      <x/>
    </i>
    <i r="3">
      <x v="1502"/>
      <x v="1421"/>
      <x v="4"/>
      <x v="8"/>
    </i>
    <i r="3">
      <x v="1503"/>
      <x v="1422"/>
      <x v="3"/>
      <x v="4"/>
    </i>
    <i r="1">
      <x v="9"/>
      <x v="9"/>
      <x v="1504"/>
      <x v="1423"/>
      <x v="3"/>
      <x v="4"/>
    </i>
    <i r="3">
      <x v="1505"/>
      <x v="1424"/>
      <x v="2"/>
      <x v="7"/>
    </i>
    <i r="3">
      <x v="1506"/>
      <x v="1425"/>
      <x v="3"/>
      <x v="4"/>
    </i>
    <i r="3">
      <x v="1507"/>
      <x v="1426"/>
      <x v="2"/>
      <x v="7"/>
    </i>
    <i r="3">
      <x v="1508"/>
      <x v="1427"/>
      <x/>
      <x v="5"/>
    </i>
    <i r="3">
      <x v="1509"/>
      <x v="1428"/>
      <x/>
      <x/>
    </i>
    <i r="3">
      <x v="1510"/>
      <x v="1429"/>
      <x/>
      <x v="5"/>
    </i>
    <i r="3">
      <x v="1511"/>
      <x v="1430"/>
      <x v="4"/>
      <x v="6"/>
    </i>
    <i r="3">
      <x v="1512"/>
      <x v="1431"/>
      <x v="1"/>
      <x v="9"/>
    </i>
    <i r="3">
      <x v="1513"/>
      <x v="1432"/>
      <x v="4"/>
      <x v="8"/>
    </i>
    <i r="3">
      <x v="1514"/>
      <x v="1433"/>
      <x v="3"/>
      <x v="4"/>
    </i>
    <i r="3">
      <x v="1515"/>
      <x v="1434"/>
      <x/>
      <x/>
    </i>
    <i r="3">
      <x v="1516"/>
      <x v="1435"/>
      <x v="3"/>
      <x v="3"/>
    </i>
    <i r="3">
      <x v="1517"/>
      <x v="1436"/>
      <x v="1"/>
      <x v="9"/>
    </i>
    <i r="3">
      <x v="1518"/>
      <x v="1437"/>
      <x v="4"/>
      <x v="8"/>
    </i>
    <i r="3">
      <x v="1519"/>
      <x v="1438"/>
      <x v="2"/>
      <x v="2"/>
    </i>
    <i r="3">
      <x v="1520"/>
      <x v="1439"/>
      <x v="2"/>
      <x v="7"/>
    </i>
    <i r="3">
      <x v="1521"/>
      <x v="1440"/>
      <x v="4"/>
      <x v="8"/>
    </i>
    <i r="3">
      <x v="1522"/>
      <x v="1441"/>
      <x v="4"/>
      <x v="6"/>
    </i>
    <i r="3">
      <x v="1523"/>
      <x v="1442"/>
      <x v="3"/>
      <x v="4"/>
    </i>
    <i r="3">
      <x v="1524"/>
      <x v="1443"/>
      <x v="3"/>
      <x v="3"/>
    </i>
    <i r="3">
      <x v="1525"/>
      <x v="1444"/>
      <x v="4"/>
      <x v="6"/>
    </i>
    <i r="3">
      <x v="1526"/>
      <x v="1445"/>
      <x/>
      <x/>
    </i>
    <i r="3">
      <x v="1527"/>
      <x v="1446"/>
      <x v="2"/>
      <x v="2"/>
    </i>
    <i r="3">
      <x v="1528"/>
      <x v="1447"/>
      <x v="2"/>
      <x v="2"/>
    </i>
    <i r="3">
      <x v="1529"/>
      <x v="1448"/>
      <x v="4"/>
      <x v="6"/>
    </i>
    <i r="3">
      <x v="1530"/>
      <x v="1449"/>
      <x v="4"/>
      <x v="8"/>
    </i>
    <i r="3">
      <x v="1531"/>
      <x v="1450"/>
      <x v="4"/>
      <x v="8"/>
    </i>
    <i r="3">
      <x v="1532"/>
      <x v="1451"/>
      <x v="3"/>
      <x v="3"/>
    </i>
    <i r="3">
      <x v="1533"/>
      <x v="1452"/>
      <x/>
      <x v="5"/>
    </i>
    <i r="3">
      <x v="1534"/>
      <x v="1453"/>
      <x v="4"/>
      <x v="8"/>
    </i>
    <i r="3">
      <x v="1535"/>
      <x v="1454"/>
      <x v="2"/>
      <x v="7"/>
    </i>
    <i r="3">
      <x v="1536"/>
      <x v="1455"/>
      <x v="3"/>
      <x v="4"/>
    </i>
    <i r="3">
      <x v="1537"/>
      <x v="1456"/>
      <x v="3"/>
      <x v="3"/>
    </i>
    <i r="3">
      <x v="1538"/>
      <x v="1457"/>
      <x/>
      <x v="5"/>
    </i>
    <i r="3">
      <x v="1539"/>
      <x v="1458"/>
      <x/>
      <x v="5"/>
    </i>
    <i r="3">
      <x v="1540"/>
      <x v="1459"/>
      <x/>
      <x v="5"/>
    </i>
    <i r="3">
      <x v="1541"/>
      <x v="1460"/>
      <x v="4"/>
      <x v="8"/>
    </i>
    <i r="3">
      <x v="1542"/>
      <x v="1461"/>
      <x v="3"/>
      <x v="4"/>
    </i>
    <i r="3">
      <x v="1543"/>
      <x v="1462"/>
      <x v="3"/>
      <x v="3"/>
    </i>
    <i r="3">
      <x v="1544"/>
      <x v="1463"/>
      <x v="1"/>
      <x v="9"/>
    </i>
    <i r="3">
      <x v="1545"/>
      <x v="1464"/>
      <x v="3"/>
      <x v="3"/>
    </i>
    <i r="3">
      <x v="1546"/>
      <x v="1465"/>
      <x v="4"/>
      <x v="8"/>
    </i>
    <i r="3">
      <x v="1547"/>
      <x v="1466"/>
      <x/>
      <x v="5"/>
    </i>
    <i r="3">
      <x v="1548"/>
      <x v="1467"/>
      <x v="4"/>
      <x v="6"/>
    </i>
    <i r="3">
      <x v="1549"/>
      <x v="1468"/>
      <x v="2"/>
      <x v="7"/>
    </i>
    <i r="3">
      <x v="1550"/>
      <x v="1469"/>
      <x v="4"/>
      <x v="8"/>
    </i>
    <i r="3">
      <x v="1551"/>
      <x v="1470"/>
      <x v="4"/>
      <x v="6"/>
    </i>
    <i r="3">
      <x v="1552"/>
      <x v="1471"/>
      <x/>
      <x/>
    </i>
    <i r="3">
      <x v="1553"/>
      <x v="1472"/>
      <x v="1"/>
      <x v="9"/>
    </i>
    <i r="3">
      <x v="1554"/>
      <x v="1473"/>
      <x v="4"/>
      <x v="6"/>
    </i>
    <i r="3">
      <x v="1555"/>
      <x v="1474"/>
      <x v="2"/>
      <x v="2"/>
    </i>
    <i r="3">
      <x v="1556"/>
      <x v="1475"/>
      <x/>
      <x v="5"/>
    </i>
    <i r="3">
      <x v="1557"/>
      <x v="1476"/>
      <x v="2"/>
      <x v="2"/>
    </i>
    <i r="3">
      <x v="1558"/>
      <x v="1477"/>
      <x v="3"/>
      <x v="3"/>
    </i>
    <i r="3">
      <x v="1559"/>
      <x v="1478"/>
      <x v="1"/>
      <x v="1"/>
    </i>
    <i r="3">
      <x v="1560"/>
      <x v="1479"/>
      <x v="1"/>
      <x v="1"/>
    </i>
    <i r="3">
      <x v="1561"/>
      <x v="1480"/>
      <x v="4"/>
      <x v="8"/>
    </i>
    <i r="3">
      <x v="1562"/>
      <x v="1481"/>
      <x v="3"/>
      <x v="4"/>
    </i>
    <i r="3">
      <x v="1563"/>
      <x v="1482"/>
      <x v="3"/>
      <x v="3"/>
    </i>
    <i r="3">
      <x v="1564"/>
      <x v="1483"/>
      <x v="4"/>
      <x v="6"/>
    </i>
    <i r="3">
      <x v="1565"/>
      <x v="1484"/>
      <x/>
      <x v="5"/>
    </i>
    <i r="3">
      <x v="1566"/>
      <x v="1485"/>
      <x v="1"/>
      <x v="9"/>
    </i>
    <i r="3">
      <x v="1567"/>
      <x v="1486"/>
      <x v="1"/>
      <x v="1"/>
    </i>
    <i r="3">
      <x v="1568"/>
      <x v="1480"/>
      <x v="4"/>
      <x v="8"/>
    </i>
    <i r="3">
      <x v="1569"/>
      <x v="1487"/>
      <x v="3"/>
      <x v="3"/>
    </i>
    <i r="3">
      <x v="1570"/>
      <x v="1488"/>
      <x v="2"/>
      <x v="7"/>
    </i>
    <i r="3">
      <x v="1571"/>
      <x v="1489"/>
      <x v="4"/>
      <x v="6"/>
    </i>
    <i r="3">
      <x v="1572"/>
      <x v="1490"/>
      <x v="4"/>
      <x v="6"/>
    </i>
    <i r="3">
      <x v="1573"/>
      <x v="1491"/>
      <x v="4"/>
      <x v="8"/>
    </i>
    <i r="3">
      <x v="1574"/>
      <x v="1492"/>
      <x v="2"/>
      <x v="7"/>
    </i>
    <i r="3">
      <x v="1575"/>
      <x v="1493"/>
      <x/>
      <x v="5"/>
    </i>
    <i r="3">
      <x v="1576"/>
      <x v="1494"/>
      <x/>
      <x v="5"/>
    </i>
    <i r="3">
      <x v="1577"/>
      <x v="1495"/>
      <x v="3"/>
      <x v="4"/>
    </i>
    <i r="3">
      <x v="1578"/>
      <x v="1496"/>
      <x v="4"/>
      <x v="6"/>
    </i>
    <i r="3">
      <x v="1579"/>
      <x v="1497"/>
      <x v="3"/>
      <x v="4"/>
    </i>
    <i r="3">
      <x v="1580"/>
      <x v="1498"/>
      <x v="2"/>
      <x v="2"/>
    </i>
    <i r="3">
      <x v="1581"/>
      <x v="1499"/>
      <x v="3"/>
      <x v="4"/>
    </i>
    <i r="3">
      <x v="1582"/>
      <x v="1500"/>
      <x/>
      <x v="5"/>
    </i>
    <i r="3">
      <x v="1583"/>
      <x v="1501"/>
      <x v="1"/>
      <x v="1"/>
    </i>
    <i r="3">
      <x v="1584"/>
      <x v="1502"/>
      <x v="4"/>
      <x v="6"/>
    </i>
    <i r="3">
      <x v="1585"/>
      <x v="1503"/>
      <x v="4"/>
      <x v="8"/>
    </i>
    <i r="3">
      <x v="1586"/>
      <x v="1504"/>
      <x v="4"/>
      <x v="8"/>
    </i>
    <i r="3">
      <x v="1587"/>
      <x v="1505"/>
      <x v="2"/>
      <x v="2"/>
    </i>
    <i r="3">
      <x v="1588"/>
      <x v="1506"/>
      <x v="1"/>
      <x v="1"/>
    </i>
    <i r="3">
      <x v="1589"/>
      <x v="1507"/>
      <x v="2"/>
      <x v="2"/>
    </i>
    <i r="3">
      <x v="1590"/>
      <x v="1508"/>
      <x/>
      <x/>
    </i>
    <i r="3">
      <x v="1591"/>
      <x v="1509"/>
      <x v="2"/>
      <x v="2"/>
    </i>
    <i r="3">
      <x v="1592"/>
      <x v="1510"/>
      <x v="1"/>
      <x v="9"/>
    </i>
    <i r="3">
      <x v="1593"/>
      <x v="1511"/>
      <x v="3"/>
      <x v="4"/>
    </i>
    <i r="3">
      <x v="1594"/>
      <x v="1512"/>
      <x v="2"/>
      <x v="7"/>
    </i>
    <i r="3">
      <x v="1595"/>
      <x v="1513"/>
      <x v="4"/>
      <x v="6"/>
    </i>
    <i r="3">
      <x v="1596"/>
      <x v="1514"/>
      <x v="2"/>
      <x v="2"/>
    </i>
    <i r="3">
      <x v="1597"/>
      <x v="1515"/>
      <x v="3"/>
      <x v="3"/>
    </i>
    <i r="3">
      <x v="1598"/>
      <x v="1516"/>
      <x v="4"/>
      <x v="8"/>
    </i>
    <i r="3">
      <x v="1599"/>
      <x v="1517"/>
      <x v="1"/>
      <x v="1"/>
    </i>
    <i r="3">
      <x v="1600"/>
      <x v="357"/>
      <x v="1"/>
      <x v="9"/>
    </i>
    <i r="3">
      <x v="1601"/>
      <x v="1518"/>
      <x v="3"/>
      <x v="3"/>
    </i>
    <i r="3">
      <x v="1602"/>
      <x v="1519"/>
      <x/>
      <x/>
    </i>
    <i r="3">
      <x v="1603"/>
      <x v="1520"/>
      <x v="4"/>
      <x v="6"/>
    </i>
    <i r="3">
      <x v="1604"/>
      <x v="1521"/>
      <x v="1"/>
      <x v="11"/>
    </i>
    <i r="3">
      <x v="1605"/>
      <x v="1522"/>
      <x/>
      <x v="5"/>
    </i>
    <i r="3">
      <x v="1606"/>
      <x v="1523"/>
      <x v="1"/>
      <x v="1"/>
    </i>
    <i r="3">
      <x v="1607"/>
      <x v="1524"/>
      <x v="1"/>
      <x v="1"/>
    </i>
    <i r="3">
      <x v="1608"/>
      <x v="1525"/>
      <x v="2"/>
      <x v="2"/>
    </i>
    <i r="3">
      <x v="1609"/>
      <x v="1526"/>
      <x v="2"/>
      <x v="2"/>
    </i>
    <i r="3">
      <x v="1610"/>
      <x v="1527"/>
      <x v="4"/>
      <x v="6"/>
    </i>
    <i r="3">
      <x v="1611"/>
      <x v="1528"/>
      <x/>
      <x/>
    </i>
    <i r="3">
      <x v="1612"/>
      <x v="1529"/>
      <x v="4"/>
      <x v="8"/>
    </i>
    <i r="3">
      <x v="1613"/>
      <x v="1530"/>
      <x v="1"/>
      <x v="1"/>
    </i>
    <i r="3">
      <x v="1614"/>
      <x v="1531"/>
      <x/>
      <x/>
    </i>
    <i r="3">
      <x v="1615"/>
      <x v="1532"/>
      <x v="1"/>
      <x v="1"/>
    </i>
    <i r="3">
      <x v="1616"/>
      <x v="1533"/>
      <x/>
      <x/>
    </i>
    <i r="3">
      <x v="1617"/>
      <x v="1534"/>
      <x v="3"/>
      <x v="3"/>
    </i>
    <i r="3">
      <x v="1618"/>
      <x v="1535"/>
      <x/>
      <x v="5"/>
    </i>
    <i r="3">
      <x v="1619"/>
      <x v="440"/>
      <x/>
      <x/>
    </i>
    <i r="3">
      <x v="1620"/>
      <x v="1536"/>
      <x v="3"/>
      <x v="4"/>
    </i>
    <i r="3">
      <x v="1621"/>
      <x v="1537"/>
      <x v="2"/>
      <x v="2"/>
    </i>
    <i r="3">
      <x v="1622"/>
      <x v="1538"/>
      <x/>
      <x/>
    </i>
    <i r="3">
      <x v="1623"/>
      <x v="1539"/>
      <x v="2"/>
      <x v="7"/>
    </i>
    <i r="3">
      <x v="1624"/>
      <x v="1540"/>
      <x v="1"/>
      <x v="9"/>
    </i>
    <i r="3">
      <x v="1625"/>
      <x v="1541"/>
      <x v="3"/>
      <x v="3"/>
    </i>
    <i r="3">
      <x v="1626"/>
      <x v="1542"/>
      <x v="4"/>
      <x v="8"/>
    </i>
    <i r="3">
      <x v="1627"/>
      <x v="1543"/>
      <x v="2"/>
      <x v="7"/>
    </i>
    <i r="3">
      <x v="1628"/>
      <x v="1544"/>
      <x v="2"/>
      <x v="7"/>
    </i>
    <i r="3">
      <x v="1629"/>
      <x v="1545"/>
      <x v="2"/>
      <x v="7"/>
    </i>
    <i r="3">
      <x v="1630"/>
      <x v="1546"/>
      <x/>
      <x/>
    </i>
    <i r="3">
      <x v="1631"/>
      <x v="1547"/>
      <x/>
      <x/>
    </i>
    <i r="3">
      <x v="1632"/>
      <x v="1548"/>
      <x v="3"/>
      <x v="4"/>
    </i>
    <i r="3">
      <x v="1633"/>
      <x v="1549"/>
      <x v="2"/>
      <x v="2"/>
    </i>
    <i r="3">
      <x v="1634"/>
      <x v="1550"/>
      <x/>
      <x/>
    </i>
    <i r="3">
      <x v="1635"/>
      <x v="1551"/>
      <x/>
      <x/>
    </i>
    <i r="3">
      <x v="1636"/>
      <x v="1552"/>
      <x v="4"/>
      <x v="6"/>
    </i>
    <i r="3">
      <x v="1637"/>
      <x v="1553"/>
      <x v="2"/>
      <x v="7"/>
    </i>
    <i r="3">
      <x v="1638"/>
      <x v="1554"/>
      <x v="3"/>
      <x v="3"/>
    </i>
    <i r="3">
      <x v="1639"/>
      <x v="1555"/>
      <x v="3"/>
      <x v="4"/>
    </i>
    <i r="3">
      <x v="1640"/>
      <x v="1556"/>
      <x v="2"/>
      <x v="2"/>
    </i>
    <i r="3">
      <x v="1641"/>
      <x v="1557"/>
      <x v="4"/>
      <x v="8"/>
    </i>
    <i r="3">
      <x v="1642"/>
      <x v="1558"/>
      <x v="3"/>
      <x v="4"/>
    </i>
    <i r="3">
      <x v="1643"/>
      <x v="1559"/>
      <x v="4"/>
      <x v="8"/>
    </i>
    <i r="3">
      <x v="1644"/>
      <x v="1560"/>
      <x v="4"/>
      <x v="6"/>
    </i>
    <i r="3">
      <x v="1645"/>
      <x v="1561"/>
      <x v="3"/>
      <x v="3"/>
    </i>
    <i r="3">
      <x v="1646"/>
      <x v="1562"/>
      <x/>
      <x/>
    </i>
    <i r="3">
      <x v="1647"/>
      <x v="1563"/>
      <x v="1"/>
      <x v="1"/>
    </i>
    <i r="3">
      <x v="1648"/>
      <x v="1564"/>
      <x v="3"/>
      <x v="3"/>
    </i>
    <i r="3">
      <x v="1649"/>
      <x v="1565"/>
      <x v="2"/>
      <x v="7"/>
    </i>
    <i r="3">
      <x v="1650"/>
      <x v="1566"/>
      <x v="2"/>
      <x v="7"/>
    </i>
    <i r="3">
      <x v="1651"/>
      <x v="1567"/>
      <x v="2"/>
      <x v="7"/>
    </i>
    <i r="3">
      <x v="1652"/>
      <x v="1568"/>
      <x v="2"/>
      <x v="2"/>
    </i>
    <i r="3">
      <x v="1653"/>
      <x v="1569"/>
      <x v="3"/>
      <x v="4"/>
    </i>
    <i r="3">
      <x v="1654"/>
      <x v="1570"/>
      <x/>
      <x/>
    </i>
    <i r="3">
      <x v="1655"/>
      <x v="1571"/>
      <x v="2"/>
      <x v="7"/>
    </i>
    <i r="3">
      <x v="1656"/>
      <x v="1572"/>
      <x/>
      <x/>
    </i>
    <i r="3">
      <x v="1657"/>
      <x v="1573"/>
      <x v="1"/>
      <x v="9"/>
    </i>
    <i r="3">
      <x v="1658"/>
      <x v="440"/>
      <x v="1"/>
      <x v="9"/>
    </i>
    <i r="3">
      <x v="1659"/>
      <x v="1574"/>
      <x v="2"/>
      <x v="2"/>
    </i>
    <i r="3">
      <x v="1660"/>
      <x v="1575"/>
      <x v="1"/>
      <x v="1"/>
    </i>
    <i r="3">
      <x v="1661"/>
      <x v="1576"/>
      <x v="4"/>
      <x v="6"/>
    </i>
    <i r="3">
      <x v="1662"/>
      <x v="1577"/>
      <x/>
      <x/>
    </i>
    <i r="3">
      <x v="1663"/>
      <x v="1578"/>
      <x v="4"/>
      <x v="6"/>
    </i>
    <i r="3">
      <x v="1664"/>
      <x v="1579"/>
      <x v="1"/>
      <x v="1"/>
    </i>
    <i r="3">
      <x v="1665"/>
      <x v="1580"/>
      <x v="1"/>
      <x v="9"/>
    </i>
    <i r="3">
      <x v="1666"/>
      <x v="1581"/>
      <x/>
      <x/>
    </i>
    <i r="3">
      <x v="1667"/>
      <x v="1582"/>
      <x/>
      <x/>
    </i>
    <i r="3">
      <x v="1668"/>
      <x v="1583"/>
      <x v="4"/>
      <x v="8"/>
    </i>
    <i r="3">
      <x v="1669"/>
      <x v="1584"/>
      <x/>
      <x v="5"/>
    </i>
    <i r="3">
      <x v="1670"/>
      <x v="1585"/>
      <x v="1"/>
      <x v="9"/>
    </i>
    <i>
      <x v="1"/>
      <x v="10"/>
      <x v="10"/>
      <x v="1671"/>
      <x v="1586"/>
      <x v="4"/>
      <x v="8"/>
    </i>
    <i r="3">
      <x v="1672"/>
      <x v="1587"/>
      <x/>
      <x/>
    </i>
    <i r="3">
      <x v="1673"/>
      <x v="1588"/>
      <x v="1"/>
      <x v="1"/>
    </i>
    <i r="3">
      <x v="1674"/>
      <x v="1589"/>
      <x v="3"/>
      <x v="3"/>
    </i>
    <i r="3">
      <x v="1675"/>
      <x v="1590"/>
      <x v="1"/>
      <x v="1"/>
    </i>
    <i r="3">
      <x v="1676"/>
      <x v="1591"/>
      <x v="4"/>
      <x v="8"/>
    </i>
    <i r="3">
      <x v="1677"/>
      <x v="1592"/>
      <x/>
      <x/>
    </i>
    <i r="3">
      <x v="1678"/>
      <x v="1593"/>
      <x/>
      <x/>
    </i>
    <i r="3">
      <x v="1679"/>
      <x v="1594"/>
      <x/>
      <x/>
    </i>
    <i r="3">
      <x v="1680"/>
      <x v="1595"/>
      <x/>
      <x/>
    </i>
    <i r="3">
      <x v="1681"/>
      <x v="1596"/>
      <x v="4"/>
      <x v="8"/>
    </i>
    <i r="3">
      <x v="1682"/>
      <x v="1597"/>
      <x v="2"/>
      <x v="7"/>
    </i>
    <i r="3">
      <x v="1683"/>
      <x v="1598"/>
      <x/>
      <x/>
    </i>
    <i r="3">
      <x v="1684"/>
      <x v="1599"/>
      <x/>
      <x/>
    </i>
    <i r="3">
      <x v="1685"/>
      <x v="1600"/>
      <x/>
      <x/>
    </i>
    <i r="3">
      <x v="1686"/>
      <x v="1601"/>
      <x v="4"/>
      <x v="8"/>
    </i>
    <i r="3">
      <x v="1687"/>
      <x v="45"/>
      <x v="3"/>
      <x v="3"/>
    </i>
    <i r="3">
      <x v="1688"/>
      <x v="1602"/>
      <x v="3"/>
      <x v="3"/>
    </i>
    <i r="3">
      <x v="1689"/>
      <x v="1603"/>
      <x/>
      <x/>
    </i>
    <i r="3">
      <x v="1690"/>
      <x v="1604"/>
      <x v="4"/>
      <x v="8"/>
    </i>
    <i r="3">
      <x v="1691"/>
      <x v="1605"/>
      <x v="3"/>
      <x v="3"/>
    </i>
    <i r="3">
      <x v="1692"/>
      <x v="45"/>
      <x v="4"/>
      <x v="8"/>
    </i>
    <i r="3">
      <x v="1693"/>
      <x v="45"/>
      <x v="2"/>
      <x v="7"/>
    </i>
    <i r="3">
      <x v="1694"/>
      <x v="1606"/>
      <x v="2"/>
      <x v="7"/>
    </i>
    <i r="3">
      <x v="1695"/>
      <x v="1607"/>
      <x v="4"/>
      <x v="8"/>
    </i>
    <i r="3">
      <x v="1696"/>
      <x v="1608"/>
      <x v="1"/>
      <x v="1"/>
    </i>
    <i r="3">
      <x v="1697"/>
      <x v="1609"/>
      <x v="4"/>
      <x v="8"/>
    </i>
    <i r="3">
      <x v="1698"/>
      <x v="1610"/>
      <x v="2"/>
      <x v="2"/>
    </i>
    <i r="3">
      <x v="1699"/>
      <x v="1611"/>
      <x/>
      <x/>
    </i>
    <i r="3">
      <x v="1700"/>
      <x v="1612"/>
      <x v="1"/>
      <x v="1"/>
    </i>
    <i r="3">
      <x v="1701"/>
      <x v="1613"/>
      <x v="1"/>
      <x v="1"/>
    </i>
    <i r="3">
      <x v="1702"/>
      <x v="1614"/>
      <x v="1"/>
      <x v="1"/>
    </i>
    <i r="3">
      <x v="1703"/>
      <x v="1615"/>
      <x v="3"/>
      <x v="3"/>
    </i>
    <i r="3">
      <x v="1704"/>
      <x v="1616"/>
      <x v="1"/>
      <x v="1"/>
    </i>
    <i r="3">
      <x v="1705"/>
      <x v="1617"/>
      <x v="1"/>
      <x v="1"/>
    </i>
    <i r="3">
      <x v="1706"/>
      <x v="1618"/>
      <x v="1"/>
      <x v="1"/>
    </i>
    <i r="3">
      <x v="1707"/>
      <x v="1619"/>
      <x/>
      <x/>
    </i>
    <i r="3">
      <x v="1708"/>
      <x v="1620"/>
      <x v="1"/>
      <x v="1"/>
    </i>
    <i r="3">
      <x v="1709"/>
      <x v="1621"/>
      <x v="4"/>
      <x v="8"/>
    </i>
    <i r="3">
      <x v="1710"/>
      <x v="1622"/>
      <x v="1"/>
      <x v="1"/>
    </i>
    <i r="3">
      <x v="1711"/>
      <x v="1623"/>
      <x v="1"/>
      <x v="1"/>
    </i>
    <i r="3">
      <x v="1712"/>
      <x v="45"/>
      <x v="3"/>
      <x v="3"/>
    </i>
    <i r="3">
      <x v="1713"/>
      <x v="1624"/>
      <x v="4"/>
      <x v="8"/>
    </i>
    <i r="3">
      <x v="1714"/>
      <x v="1625"/>
      <x v="4"/>
      <x v="8"/>
    </i>
    <i r="3">
      <x v="1715"/>
      <x v="1626"/>
      <x v="4"/>
      <x v="8"/>
    </i>
    <i r="3">
      <x v="1716"/>
      <x v="1627"/>
      <x v="4"/>
      <x v="8"/>
    </i>
    <i r="3">
      <x v="1717"/>
      <x v="1628"/>
      <x/>
      <x v="5"/>
    </i>
    <i r="3">
      <x v="1718"/>
      <x v="1629"/>
      <x v="1"/>
      <x v="1"/>
    </i>
    <i r="3">
      <x v="1719"/>
      <x v="1630"/>
      <x/>
      <x/>
    </i>
    <i r="3">
      <x v="1720"/>
      <x v="1631"/>
      <x v="4"/>
      <x v="8"/>
    </i>
    <i r="3">
      <x v="1721"/>
      <x v="1632"/>
      <x/>
      <x/>
    </i>
    <i r="3">
      <x v="1722"/>
      <x v="1633"/>
      <x v="3"/>
      <x v="3"/>
    </i>
    <i r="3">
      <x v="1723"/>
      <x v="1634"/>
      <x v="1"/>
      <x v="1"/>
    </i>
    <i r="3">
      <x v="1724"/>
      <x v="1635"/>
      <x v="4"/>
      <x v="8"/>
    </i>
    <i r="3">
      <x v="1725"/>
      <x v="1636"/>
      <x/>
      <x/>
    </i>
    <i r="3">
      <x v="1726"/>
      <x v="1637"/>
      <x v="4"/>
      <x v="8"/>
    </i>
    <i r="3">
      <x v="1727"/>
      <x v="1638"/>
      <x v="2"/>
      <x v="7"/>
    </i>
    <i r="3">
      <x v="1728"/>
      <x v="1638"/>
      <x v="4"/>
      <x v="8"/>
    </i>
    <i r="3">
      <x v="1729"/>
      <x v="1639"/>
      <x/>
      <x/>
    </i>
    <i r="3">
      <x v="1730"/>
      <x v="1640"/>
      <x v="4"/>
      <x v="8"/>
    </i>
    <i r="3">
      <x v="1731"/>
      <x v="1641"/>
      <x v="2"/>
      <x v="7"/>
    </i>
    <i r="3">
      <x v="1732"/>
      <x v="45"/>
      <x v="1"/>
      <x v="1"/>
    </i>
    <i r="3">
      <x v="1733"/>
      <x v="1638"/>
      <x v="1"/>
      <x v="1"/>
    </i>
    <i r="3">
      <x v="1734"/>
      <x v="1642"/>
      <x v="1"/>
      <x v="1"/>
    </i>
    <i r="3">
      <x v="1735"/>
      <x v="1643"/>
      <x/>
      <x/>
    </i>
    <i r="3">
      <x v="1736"/>
      <x v="1644"/>
      <x/>
      <x/>
    </i>
    <i r="3">
      <x v="1737"/>
      <x v="1638"/>
      <x v="2"/>
      <x v="2"/>
    </i>
    <i r="3">
      <x v="1738"/>
      <x v="1645"/>
      <x/>
      <x/>
    </i>
    <i r="3">
      <x v="1739"/>
      <x v="1638"/>
      <x v="4"/>
      <x v="8"/>
    </i>
    <i r="3">
      <x v="1740"/>
      <x v="1646"/>
      <x v="4"/>
      <x v="8"/>
    </i>
    <i r="3">
      <x v="1741"/>
      <x v="1647"/>
      <x v="1"/>
      <x v="9"/>
    </i>
    <i r="3">
      <x v="1742"/>
      <x v="1648"/>
      <x v="1"/>
      <x v="9"/>
    </i>
    <i r="3">
      <x v="1743"/>
      <x v="1649"/>
      <x v="2"/>
      <x v="7"/>
    </i>
    <i r="3">
      <x v="1744"/>
      <x v="1650"/>
      <x/>
      <x/>
    </i>
    <i r="3">
      <x v="1745"/>
      <x v="1651"/>
      <x v="1"/>
      <x v="1"/>
    </i>
    <i r="3">
      <x v="1746"/>
      <x v="1652"/>
      <x v="1"/>
      <x v="1"/>
    </i>
    <i r="3">
      <x v="1747"/>
      <x v="1653"/>
      <x v="4"/>
      <x v="8"/>
    </i>
    <i r="3">
      <x v="1748"/>
      <x v="1654"/>
      <x/>
      <x/>
    </i>
    <i r="3">
      <x v="1749"/>
      <x v="1655"/>
      <x v="2"/>
      <x v="7"/>
    </i>
    <i r="3">
      <x v="1750"/>
      <x v="1656"/>
      <x/>
      <x v="5"/>
    </i>
    <i r="3">
      <x v="1751"/>
      <x v="1657"/>
      <x v="2"/>
      <x v="7"/>
    </i>
    <i r="3">
      <x v="1752"/>
      <x v="1610"/>
      <x v="1"/>
      <x v="9"/>
    </i>
    <i r="3">
      <x v="1753"/>
      <x v="1658"/>
      <x/>
      <x/>
    </i>
    <i r="3">
      <x v="1754"/>
      <x v="1659"/>
      <x v="4"/>
      <x v="8"/>
    </i>
    <i r="3">
      <x v="1755"/>
      <x v="1660"/>
      <x v="4"/>
      <x v="8"/>
    </i>
    <i r="3">
      <x v="1756"/>
      <x v="1661"/>
      <x v="2"/>
      <x v="7"/>
    </i>
    <i r="3">
      <x v="1757"/>
      <x v="1662"/>
      <x v="4"/>
      <x v="8"/>
    </i>
    <i r="3">
      <x v="1758"/>
      <x v="1663"/>
      <x v="4"/>
      <x v="8"/>
    </i>
    <i r="3">
      <x v="1759"/>
      <x v="1664"/>
      <x v="2"/>
      <x v="7"/>
    </i>
    <i r="3">
      <x v="1760"/>
      <x v="1665"/>
      <x v="4"/>
      <x v="8"/>
    </i>
    <i r="3">
      <x v="1761"/>
      <x v="1666"/>
      <x v="2"/>
      <x v="7"/>
    </i>
    <i r="3">
      <x v="1762"/>
      <x v="45"/>
      <x v="1"/>
      <x v="1"/>
    </i>
    <i r="3">
      <x v="1763"/>
      <x v="1667"/>
      <x v="1"/>
      <x v="1"/>
    </i>
    <i r="3">
      <x v="1764"/>
      <x v="1668"/>
      <x v="4"/>
      <x v="8"/>
    </i>
    <i r="3">
      <x v="1765"/>
      <x v="1669"/>
      <x v="3"/>
      <x v="3"/>
    </i>
    <i r="3">
      <x v="1766"/>
      <x v="1670"/>
      <x/>
      <x/>
    </i>
    <i r="3">
      <x v="1767"/>
      <x v="1671"/>
      <x/>
      <x/>
    </i>
    <i r="3">
      <x v="1768"/>
      <x v="1672"/>
      <x/>
      <x/>
    </i>
    <i r="3">
      <x v="1769"/>
      <x v="1610"/>
      <x v="2"/>
      <x v="2"/>
    </i>
    <i r="3">
      <x v="1770"/>
      <x v="1673"/>
      <x v="4"/>
      <x v="8"/>
    </i>
    <i r="3">
      <x v="1771"/>
      <x v="1674"/>
      <x/>
      <x/>
    </i>
    <i r="3">
      <x v="1772"/>
      <x v="1675"/>
      <x v="1"/>
      <x v="9"/>
    </i>
    <i r="3">
      <x v="1773"/>
      <x v="1676"/>
      <x v="1"/>
      <x v="1"/>
    </i>
    <i r="3">
      <x v="1774"/>
      <x v="1677"/>
      <x v="2"/>
      <x v="2"/>
    </i>
    <i r="3">
      <x v="1775"/>
      <x v="1678"/>
      <x v="2"/>
      <x v="2"/>
    </i>
    <i r="3">
      <x v="1776"/>
      <x v="1674"/>
      <x v="4"/>
      <x v="8"/>
    </i>
    <i r="3">
      <x v="1777"/>
      <x v="1679"/>
      <x v="5"/>
      <x v="10"/>
    </i>
    <i r="3">
      <x v="1778"/>
      <x v="1680"/>
      <x v="5"/>
      <x v="10"/>
    </i>
    <i r="3">
      <x v="1779"/>
      <x v="1681"/>
      <x v="5"/>
      <x v="10"/>
    </i>
    <i r="3">
      <x v="1780"/>
      <x v="1674"/>
      <x v="5"/>
      <x v="10"/>
    </i>
    <i r="3">
      <x v="1781"/>
      <x v="1682"/>
      <x v="5"/>
      <x v="10"/>
    </i>
    <i r="3">
      <x v="1782"/>
      <x v="1683"/>
      <x v="5"/>
      <x v="10"/>
    </i>
    <i r="1">
      <x v="11"/>
      <x v="11"/>
      <x v="1783"/>
      <x v="1684"/>
      <x v="5"/>
      <x v="10"/>
    </i>
    <i r="1">
      <x v="12"/>
      <x v="12"/>
      <x v="1784"/>
      <x v="1685"/>
      <x v="4"/>
      <x v="8"/>
    </i>
    <i r="3">
      <x v="1785"/>
      <x v="1686"/>
      <x v="4"/>
      <x v="8"/>
    </i>
    <i r="3">
      <x v="1786"/>
      <x v="1687"/>
      <x v="4"/>
      <x v="6"/>
    </i>
    <i r="3">
      <x v="1787"/>
      <x v="1688"/>
      <x/>
      <x v="5"/>
    </i>
    <i r="3">
      <x v="1788"/>
      <x v="1689"/>
      <x v="3"/>
      <x v="4"/>
    </i>
    <i r="3">
      <x v="1789"/>
      <x v="1690"/>
      <x/>
      <x/>
    </i>
    <i r="3">
      <x v="1790"/>
      <x v="1691"/>
      <x/>
      <x v="5"/>
    </i>
    <i r="3">
      <x v="1791"/>
      <x v="1692"/>
      <x/>
      <x/>
    </i>
    <i r="3">
      <x v="1792"/>
      <x v="1693"/>
      <x v="1"/>
      <x v="1"/>
    </i>
    <i r="3">
      <x v="1793"/>
      <x v="1694"/>
      <x v="2"/>
      <x v="7"/>
    </i>
    <i r="3">
      <x v="1794"/>
      <x v="1695"/>
      <x v="1"/>
      <x v="9"/>
    </i>
    <i r="3">
      <x v="1795"/>
      <x v="1696"/>
      <x v="3"/>
      <x v="3"/>
    </i>
    <i r="3">
      <x v="1796"/>
      <x v="1697"/>
      <x v="1"/>
      <x v="1"/>
    </i>
    <i r="3">
      <x v="1797"/>
      <x v="1698"/>
      <x v="1"/>
      <x v="9"/>
    </i>
    <i r="3">
      <x v="1798"/>
      <x v="1699"/>
      <x v="2"/>
      <x v="2"/>
    </i>
    <i r="3">
      <x v="1799"/>
      <x v="1700"/>
      <x/>
      <x/>
    </i>
    <i r="3">
      <x v="1800"/>
      <x v="1701"/>
      <x/>
      <x v="5"/>
    </i>
    <i r="3">
      <x v="1801"/>
      <x v="1702"/>
      <x v="2"/>
      <x v="7"/>
    </i>
    <i r="3">
      <x v="1802"/>
      <x v="1703"/>
      <x v="1"/>
      <x v="1"/>
    </i>
    <i r="3">
      <x v="1803"/>
      <x v="1704"/>
      <x/>
      <x/>
    </i>
    <i r="3">
      <x v="1804"/>
      <x v="1705"/>
      <x v="4"/>
      <x v="6"/>
    </i>
    <i r="3">
      <x v="1805"/>
      <x v="1706"/>
      <x/>
      <x/>
    </i>
    <i r="3">
      <x v="1806"/>
      <x v="1707"/>
      <x v="4"/>
      <x v="6"/>
    </i>
    <i r="3">
      <x v="1807"/>
      <x v="1708"/>
      <x v="2"/>
      <x v="7"/>
    </i>
    <i r="3">
      <x v="1808"/>
      <x v="1685"/>
      <x v="4"/>
      <x v="8"/>
    </i>
    <i r="3">
      <x v="1809"/>
      <x v="1709"/>
      <x v="4"/>
      <x v="8"/>
    </i>
    <i r="3">
      <x v="1810"/>
      <x v="1710"/>
      <x v="3"/>
      <x v="4"/>
    </i>
    <i r="3">
      <x v="1811"/>
      <x v="1711"/>
      <x v="1"/>
      <x v="9"/>
    </i>
    <i r="3">
      <x v="1812"/>
      <x v="1712"/>
      <x v="1"/>
      <x v="1"/>
    </i>
    <i r="3">
      <x v="1813"/>
      <x v="1713"/>
      <x v="1"/>
      <x v="1"/>
    </i>
    <i r="3">
      <x v="1814"/>
      <x v="1714"/>
      <x v="1"/>
      <x v="9"/>
    </i>
    <i r="3">
      <x v="1815"/>
      <x v="1715"/>
      <x v="1"/>
      <x v="9"/>
    </i>
    <i r="3">
      <x v="1816"/>
      <x v="1693"/>
      <x v="1"/>
      <x v="9"/>
    </i>
    <i r="3">
      <x v="1817"/>
      <x v="1693"/>
      <x v="4"/>
      <x v="6"/>
    </i>
    <i r="3">
      <x v="1818"/>
      <x v="1693"/>
      <x v="3"/>
      <x v="4"/>
    </i>
    <i r="3">
      <x v="1819"/>
      <x v="1693"/>
      <x v="1"/>
      <x v="1"/>
    </i>
    <i r="3">
      <x v="1820"/>
      <x v="1693"/>
      <x v="5"/>
      <x v="10"/>
    </i>
    <i r="3">
      <x v="1821"/>
      <x v="1693"/>
      <x v="5"/>
      <x v="10"/>
    </i>
    <i r="3">
      <x v="1822"/>
      <x v="1693"/>
      <x v="5"/>
      <x v="10"/>
    </i>
    <i>
      <x v="2"/>
      <x v="13"/>
      <x v="13"/>
      <x v="1823"/>
      <x v="1716"/>
      <x v="4"/>
      <x v="8"/>
    </i>
    <i r="3">
      <x v="1824"/>
      <x v="1717"/>
      <x v="2"/>
      <x v="7"/>
    </i>
    <i r="3">
      <x v="1825"/>
      <x v="1718"/>
      <x v="4"/>
      <x v="6"/>
    </i>
    <i r="3">
      <x v="1826"/>
      <x v="1717"/>
      <x v="2"/>
      <x v="2"/>
    </i>
    <i r="3">
      <x v="1827"/>
      <x v="1719"/>
      <x v="3"/>
      <x v="4"/>
    </i>
    <i r="3">
      <x v="1828"/>
      <x v="1720"/>
      <x/>
      <x v="5"/>
    </i>
    <i r="3">
      <x v="1829"/>
      <x v="1721"/>
      <x/>
      <x/>
    </i>
    <i r="3">
      <x v="1830"/>
      <x v="1716"/>
      <x v="2"/>
      <x v="2"/>
    </i>
    <i r="3">
      <x v="1831"/>
      <x v="1722"/>
      <x v="1"/>
      <x v="1"/>
    </i>
    <i r="3">
      <x v="1832"/>
      <x v="1718"/>
      <x v="4"/>
      <x v="6"/>
    </i>
    <i r="3">
      <x v="1833"/>
      <x v="1723"/>
      <x v="2"/>
      <x v="2"/>
    </i>
    <i r="3">
      <x v="1834"/>
      <x v="1724"/>
      <x v="2"/>
      <x v="2"/>
    </i>
    <i r="3">
      <x v="1835"/>
      <x v="1725"/>
      <x v="3"/>
      <x v="3"/>
    </i>
    <i r="3">
      <x v="1836"/>
      <x v="1726"/>
      <x/>
      <x v="5"/>
    </i>
    <i r="3">
      <x v="1837"/>
      <x v="1716"/>
      <x v="2"/>
      <x v="2"/>
    </i>
    <i r="3">
      <x v="1838"/>
      <x v="1716"/>
      <x v="4"/>
      <x v="8"/>
    </i>
    <i r="3">
      <x v="1839"/>
      <x v="1725"/>
      <x v="3"/>
      <x v="3"/>
    </i>
    <i r="3">
      <x v="1840"/>
      <x v="1727"/>
      <x v="2"/>
      <x v="7"/>
    </i>
    <i r="3">
      <x v="1841"/>
      <x v="1728"/>
      <x v="1"/>
      <x v="1"/>
    </i>
    <i r="3">
      <x v="1842"/>
      <x v="1717"/>
      <x v="3"/>
      <x v="4"/>
    </i>
    <i r="3">
      <x v="1843"/>
      <x v="1716"/>
      <x v="1"/>
      <x v="9"/>
    </i>
    <i r="3">
      <x v="1844"/>
      <x v="1729"/>
      <x/>
      <x/>
    </i>
    <i r="3">
      <x v="1845"/>
      <x v="1725"/>
      <x v="1"/>
      <x v="9"/>
    </i>
    <i r="1">
      <x v="14"/>
      <x v="14"/>
      <x v="1846"/>
      <x v="1730"/>
      <x v="2"/>
      <x v="7"/>
    </i>
    <i r="3">
      <x v="1847"/>
      <x v="1731"/>
      <x/>
      <x/>
    </i>
    <i r="3">
      <x v="1848"/>
      <x v="1732"/>
      <x v="3"/>
      <x v="3"/>
    </i>
    <i r="3">
      <x v="1849"/>
      <x v="1733"/>
      <x v="1"/>
      <x v="1"/>
    </i>
    <i r="3">
      <x v="1850"/>
      <x v="1734"/>
      <x v="4"/>
      <x v="8"/>
    </i>
    <i r="3">
      <x v="1851"/>
      <x v="1735"/>
      <x v="1"/>
      <x v="1"/>
    </i>
    <i r="3">
      <x v="1852"/>
      <x v="1731"/>
      <x v="2"/>
      <x v="10"/>
    </i>
    <i r="3">
      <x v="1853"/>
      <x v="1736"/>
      <x v="4"/>
      <x v="8"/>
    </i>
    <i r="3">
      <x v="1854"/>
      <x v="1732"/>
      <x v="3"/>
      <x v="3"/>
    </i>
    <i r="3">
      <x v="1855"/>
      <x v="1737"/>
      <x v="1"/>
      <x v="1"/>
    </i>
    <i r="3">
      <x v="1856"/>
      <x v="1732"/>
      <x v="3"/>
      <x v="3"/>
    </i>
    <i r="3">
      <x v="1857"/>
      <x v="1738"/>
      <x v="1"/>
      <x v="1"/>
    </i>
    <i r="3">
      <x v="1858"/>
      <x v="1739"/>
      <x v="4"/>
      <x v="8"/>
    </i>
    <i r="3">
      <x v="1859"/>
      <x v="1740"/>
      <x v="1"/>
      <x v="1"/>
    </i>
    <i r="3">
      <x v="1860"/>
      <x v="1732"/>
      <x v="3"/>
      <x v="3"/>
    </i>
    <i r="3">
      <x v="1861"/>
      <x v="1741"/>
      <x v="1"/>
      <x v="1"/>
    </i>
    <i r="3">
      <x v="1862"/>
      <x v="1742"/>
      <x/>
      <x/>
    </i>
    <i r="3">
      <x v="1863"/>
      <x v="1743"/>
      <x/>
      <x/>
    </i>
    <i r="3">
      <x v="1864"/>
      <x v="1744"/>
      <x/>
      <x/>
    </i>
    <i r="3">
      <x v="1865"/>
      <x v="1745"/>
      <x v="1"/>
      <x v="1"/>
    </i>
    <i r="3">
      <x v="1866"/>
      <x v="1746"/>
      <x/>
      <x/>
    </i>
    <i r="3">
      <x v="1867"/>
      <x v="1747"/>
      <x v="4"/>
      <x v="8"/>
    </i>
    <i r="3">
      <x v="1868"/>
      <x v="1747"/>
      <x v="4"/>
      <x v="8"/>
    </i>
    <i r="3">
      <x v="1869"/>
      <x v="1732"/>
      <x v="3"/>
      <x v="3"/>
    </i>
    <i r="3">
      <x v="1870"/>
      <x v="1748"/>
      <x v="1"/>
      <x v="1"/>
    </i>
    <i r="3">
      <x v="1871"/>
      <x v="1739"/>
      <x v="4"/>
      <x v="8"/>
    </i>
    <i r="3">
      <x v="1872"/>
      <x v="1732"/>
      <x v="3"/>
      <x v="3"/>
    </i>
    <i r="3">
      <x v="1873"/>
      <x v="1732"/>
      <x v="3"/>
      <x v="3"/>
    </i>
    <i r="3">
      <x v="1874"/>
      <x v="1731"/>
      <x/>
      <x/>
    </i>
    <i r="3">
      <x v="1875"/>
      <x v="1749"/>
      <x v="1"/>
      <x v="1"/>
    </i>
    <i r="3">
      <x v="1876"/>
      <x v="1739"/>
      <x v="4"/>
      <x v="8"/>
    </i>
    <i r="3">
      <x v="1877"/>
      <x v="1739"/>
      <x v="4"/>
      <x v="8"/>
    </i>
    <i r="3">
      <x v="1878"/>
      <x v="1732"/>
      <x v="3"/>
      <x v="3"/>
    </i>
    <i r="3">
      <x v="1879"/>
      <x v="1739"/>
      <x v="4"/>
      <x v="8"/>
    </i>
    <i r="3">
      <x v="1880"/>
      <x v="1739"/>
      <x v="4"/>
      <x v="8"/>
    </i>
    <i r="3">
      <x v="1881"/>
      <x v="1739"/>
      <x v="4"/>
      <x v="8"/>
    </i>
    <i r="3">
      <x v="1882"/>
      <x v="1739"/>
      <x v="4"/>
      <x v="8"/>
    </i>
    <i r="3">
      <x v="1883"/>
      <x v="1732"/>
      <x v="4"/>
      <x v="8"/>
    </i>
    <i r="3">
      <x v="1884"/>
      <x v="1750"/>
      <x/>
      <x/>
    </i>
    <i r="3">
      <x v="1885"/>
      <x v="1739"/>
      <x/>
      <x/>
    </i>
    <i r="3">
      <x v="1886"/>
      <x v="1731"/>
      <x/>
      <x/>
    </i>
    <i r="3">
      <x v="1887"/>
      <x v="1751"/>
      <x/>
      <x/>
    </i>
    <i r="3">
      <x v="1888"/>
      <x v="1752"/>
      <x/>
      <x/>
    </i>
    <i r="3">
      <x v="1889"/>
      <x v="1731"/>
      <x/>
      <x/>
    </i>
    <i r="3">
      <x v="1890"/>
      <x v="1752"/>
      <x/>
      <x/>
    </i>
    <i r="3">
      <x v="1891"/>
      <x v="1732"/>
      <x v="4"/>
      <x v="8"/>
    </i>
    <i r="3">
      <x v="1892"/>
      <x v="1739"/>
      <x/>
      <x/>
    </i>
    <i r="3">
      <x v="1893"/>
      <x v="1732"/>
      <x v="5"/>
      <x v="10"/>
    </i>
    <i r="3">
      <x v="1894"/>
      <x v="1730"/>
      <x v="5"/>
      <x v="10"/>
    </i>
    <i r="3">
      <x v="1895"/>
      <x v="1753"/>
      <x v="5"/>
      <x v="10"/>
    </i>
    <i r="1">
      <x v="15"/>
      <x v="15"/>
      <x v="1896"/>
      <x v="1754"/>
      <x v="2"/>
      <x v="7"/>
    </i>
    <i r="3">
      <x v="1897"/>
      <x v="1755"/>
      <x v="4"/>
      <x v="8"/>
    </i>
    <i r="3">
      <x v="1898"/>
      <x v="1756"/>
      <x v="1"/>
      <x v="9"/>
    </i>
    <i r="3">
      <x v="1899"/>
      <x v="1757"/>
      <x v="2"/>
      <x v="7"/>
    </i>
    <i r="3">
      <x v="1900"/>
      <x v="1758"/>
      <x v="3"/>
      <x v="3"/>
    </i>
    <i r="3">
      <x v="1901"/>
      <x v="1758"/>
      <x v="3"/>
      <x v="3"/>
    </i>
    <i r="3">
      <x v="1902"/>
      <x v="1759"/>
      <x v="1"/>
      <x v="1"/>
    </i>
    <i r="3">
      <x v="1903"/>
      <x v="1759"/>
      <x v="1"/>
      <x v="1"/>
    </i>
    <i r="3">
      <x v="1904"/>
      <x v="1760"/>
      <x/>
      <x/>
    </i>
    <i r="3">
      <x v="1905"/>
      <x v="1761"/>
      <x v="3"/>
      <x v="3"/>
    </i>
    <i r="3">
      <x v="1906"/>
      <x v="1762"/>
      <x v="2"/>
      <x v="7"/>
    </i>
    <i r="3">
      <x v="1907"/>
      <x v="1758"/>
      <x v="3"/>
      <x v="4"/>
    </i>
    <i r="3">
      <x v="1908"/>
      <x v="1763"/>
      <x v="4"/>
      <x v="6"/>
    </i>
    <i r="3">
      <x v="1909"/>
      <x v="1764"/>
      <x v="4"/>
      <x v="8"/>
    </i>
    <i r="3">
      <x v="1910"/>
      <x v="1764"/>
      <x v="4"/>
      <x v="8"/>
    </i>
    <i r="3">
      <x v="1911"/>
      <x v="1765"/>
      <x v="3"/>
      <x v="3"/>
    </i>
    <i r="3">
      <x v="1912"/>
      <x v="1759"/>
      <x v="1"/>
      <x v="1"/>
    </i>
    <i r="3">
      <x v="1913"/>
      <x v="1756"/>
      <x v="1"/>
      <x v="9"/>
    </i>
    <i r="3">
      <x v="1914"/>
      <x v="1756"/>
      <x v="3"/>
      <x v="4"/>
    </i>
    <i r="3">
      <x v="1915"/>
      <x v="1756"/>
      <x v="1"/>
      <x v="1"/>
    </i>
    <i r="3">
      <x v="1916"/>
      <x v="1756"/>
      <x v="3"/>
      <x v="4"/>
    </i>
    <i r="3">
      <x v="1917"/>
      <x v="1756"/>
      <x v="3"/>
      <x v="4"/>
    </i>
    <i r="3">
      <x v="1918"/>
      <x v="1766"/>
      <x v="3"/>
      <x v="4"/>
    </i>
    <i r="3">
      <x v="1919"/>
      <x v="1759"/>
      <x v="1"/>
      <x v="1"/>
    </i>
    <i r="3">
      <x v="1920"/>
      <x v="1766"/>
      <x/>
      <x/>
    </i>
    <i r="3">
      <x v="1921"/>
      <x v="1766"/>
      <x/>
      <x/>
    </i>
    <i r="3">
      <x v="1922"/>
      <x v="1759"/>
      <x v="1"/>
      <x v="1"/>
    </i>
    <i r="3">
      <x v="1923"/>
      <x v="1767"/>
      <x v="5"/>
      <x v="10"/>
    </i>
    <i r="3">
      <x v="1924"/>
      <x v="1768"/>
      <x v="5"/>
      <x v="10"/>
    </i>
    <i r="1">
      <x v="16"/>
      <x v="16"/>
      <x v="1925"/>
      <x v="1769"/>
      <x v="1"/>
      <x v="9"/>
    </i>
    <i r="3">
      <x v="1926"/>
      <x v="1770"/>
      <x v="2"/>
      <x v="2"/>
    </i>
    <i r="3">
      <x v="1927"/>
      <x v="1771"/>
      <x/>
      <x v="5"/>
    </i>
    <i r="3">
      <x v="1928"/>
      <x v="1772"/>
      <x v="4"/>
      <x v="6"/>
    </i>
    <i r="3">
      <x v="1929"/>
      <x v="1773"/>
      <x/>
      <x/>
    </i>
    <i r="3">
      <x v="1930"/>
      <x v="1774"/>
      <x v="3"/>
      <x v="4"/>
    </i>
    <i r="3">
      <x v="1931"/>
      <x v="1775"/>
      <x v="4"/>
      <x v="6"/>
    </i>
    <i r="3">
      <x v="1932"/>
      <x v="1776"/>
      <x v="2"/>
      <x v="7"/>
    </i>
    <i r="3">
      <x v="1933"/>
      <x v="1777"/>
      <x/>
      <x/>
    </i>
    <i r="3">
      <x v="1934"/>
      <x v="1778"/>
      <x v="4"/>
      <x v="8"/>
    </i>
    <i r="3">
      <x v="1935"/>
      <x v="1779"/>
      <x v="3"/>
      <x v="4"/>
    </i>
    <i r="3">
      <x v="1936"/>
      <x v="1780"/>
      <x v="1"/>
      <x v="1"/>
    </i>
    <i r="3">
      <x v="1937"/>
      <x v="1781"/>
      <x v="3"/>
      <x v="3"/>
    </i>
    <i r="3">
      <x v="1938"/>
      <x v="1782"/>
      <x v="4"/>
      <x v="6"/>
    </i>
    <i r="3">
      <x v="1939"/>
      <x v="1783"/>
      <x v="1"/>
      <x v="9"/>
    </i>
    <i r="3">
      <x v="1940"/>
      <x v="1784"/>
      <x v="3"/>
      <x v="3"/>
    </i>
    <i r="3">
      <x v="1941"/>
      <x v="1785"/>
      <x v="4"/>
      <x v="8"/>
    </i>
    <i r="3">
      <x v="1942"/>
      <x v="1786"/>
      <x/>
      <x v="5"/>
    </i>
    <i r="3">
      <x v="1943"/>
      <x v="1787"/>
      <x v="3"/>
      <x v="4"/>
    </i>
    <i r="3">
      <x v="1944"/>
      <x v="1788"/>
      <x/>
      <x/>
    </i>
    <i r="3">
      <x v="1945"/>
      <x v="1776"/>
      <x v="2"/>
      <x v="7"/>
    </i>
    <i r="3">
      <x v="1946"/>
      <x v="1789"/>
      <x v="3"/>
      <x v="3"/>
    </i>
    <i r="3">
      <x v="1947"/>
      <x v="1786"/>
      <x/>
      <x v="5"/>
    </i>
    <i r="3">
      <x v="1948"/>
      <x v="1786"/>
      <x/>
      <x v="5"/>
    </i>
    <i r="3">
      <x v="1949"/>
      <x v="1790"/>
      <x v="3"/>
      <x v="3"/>
    </i>
    <i r="3">
      <x v="1950"/>
      <x v="1784"/>
      <x/>
      <x/>
    </i>
    <i r="3">
      <x v="1951"/>
      <x v="1780"/>
      <x v="1"/>
      <x v="1"/>
    </i>
    <i r="3">
      <x v="1952"/>
      <x v="1779"/>
      <x v="3"/>
      <x v="4"/>
    </i>
    <i r="3">
      <x v="1953"/>
      <x v="1780"/>
      <x v="1"/>
      <x v="1"/>
    </i>
    <i r="3">
      <x v="1954"/>
      <x v="1791"/>
      <x v="4"/>
      <x v="8"/>
    </i>
    <i r="3">
      <x v="1955"/>
      <x v="1792"/>
      <x/>
      <x v="5"/>
    </i>
    <i r="3">
      <x v="1956"/>
      <x v="1793"/>
      <x v="4"/>
      <x v="10"/>
    </i>
    <i r="1">
      <x v="17"/>
      <x v="17"/>
      <x v="1957"/>
      <x v="1794"/>
      <x v="2"/>
      <x v="7"/>
    </i>
    <i r="3">
      <x v="1958"/>
      <x v="1795"/>
      <x v="2"/>
      <x v="7"/>
    </i>
    <i r="3">
      <x v="1959"/>
      <x v="1796"/>
      <x/>
      <x v="5"/>
    </i>
    <i r="3">
      <x v="1960"/>
      <x v="1797"/>
      <x v="1"/>
      <x v="9"/>
    </i>
    <i r="3">
      <x v="1961"/>
      <x v="1798"/>
      <x v="1"/>
      <x v="9"/>
    </i>
    <i r="3">
      <x v="1962"/>
      <x v="1799"/>
      <x v="2"/>
      <x v="7"/>
    </i>
    <i r="3">
      <x v="1963"/>
      <x v="1797"/>
      <x v="1"/>
      <x v="9"/>
    </i>
    <i r="3">
      <x v="1964"/>
      <x v="1800"/>
      <x v="2"/>
      <x v="7"/>
    </i>
    <i r="3">
      <x v="1965"/>
      <x v="1797"/>
      <x v="1"/>
      <x v="9"/>
    </i>
    <i r="3">
      <x v="1966"/>
      <x v="1801"/>
      <x/>
      <x/>
    </i>
    <i r="3">
      <x v="1967"/>
      <x v="1802"/>
      <x v="5"/>
      <x v="10"/>
    </i>
    <i r="3">
      <x v="1968"/>
      <x v="1803"/>
      <x v="5"/>
      <x v="10"/>
    </i>
    <i r="3">
      <x v="1969"/>
      <x v="1797"/>
      <x/>
      <x/>
    </i>
    <i r="3">
      <x v="1970"/>
      <x v="1803"/>
      <x v="5"/>
      <x v="10"/>
    </i>
    <i r="3">
      <x v="1971"/>
      <x v="1803"/>
      <x v="5"/>
      <x v="10"/>
    </i>
    <i r="3">
      <x v="1972"/>
      <x v="1803"/>
      <x v="5"/>
      <x v="10"/>
    </i>
    <i r="3">
      <x v="1973"/>
      <x v="1803"/>
      <x v="5"/>
      <x v="10"/>
    </i>
    <i r="3">
      <x v="1974"/>
      <x v="1804"/>
      <x v="5"/>
      <x v="10"/>
    </i>
    <i r="3">
      <x v="1975"/>
      <x v="1801"/>
      <x/>
      <x/>
    </i>
    <i r="3">
      <x v="1976"/>
      <x v="1804"/>
      <x v="5"/>
      <x v="10"/>
    </i>
    <i r="1">
      <x v="18"/>
      <x v="18"/>
      <x v="1977"/>
      <x v="1805"/>
      <x v="1"/>
      <x v="9"/>
    </i>
    <i r="3">
      <x v="1978"/>
      <x v="1806"/>
      <x v="1"/>
      <x v="9"/>
    </i>
    <i r="3">
      <x v="1979"/>
      <x v="1807"/>
      <x v="2"/>
      <x v="7"/>
    </i>
    <i r="3">
      <x v="1980"/>
      <x v="1808"/>
      <x/>
      <x v="5"/>
    </i>
    <i r="3">
      <x v="1981"/>
      <x v="1809"/>
      <x v="1"/>
      <x v="9"/>
    </i>
    <i r="3">
      <x v="1982"/>
      <x v="1810"/>
      <x v="1"/>
      <x v="9"/>
    </i>
    <i r="3">
      <x v="1983"/>
      <x v="1811"/>
      <x v="1"/>
      <x v="9"/>
    </i>
    <i r="3">
      <x v="1984"/>
      <x v="1812"/>
      <x v="1"/>
      <x v="1"/>
    </i>
    <i r="3">
      <x v="1985"/>
      <x v="1813"/>
      <x v="1"/>
      <x v="1"/>
    </i>
    <i r="3">
      <x v="1986"/>
      <x v="1814"/>
      <x v="1"/>
      <x v="9"/>
    </i>
    <i r="3">
      <x v="1987"/>
      <x v="1815"/>
      <x v="4"/>
      <x v="6"/>
    </i>
    <i r="3">
      <x v="1988"/>
      <x v="1816"/>
      <x v="4"/>
      <x v="6"/>
    </i>
    <i r="3">
      <x v="1989"/>
      <x v="1817"/>
      <x v="4"/>
      <x v="8"/>
    </i>
    <i r="3">
      <x v="1990"/>
      <x v="1818"/>
      <x v="2"/>
      <x v="2"/>
    </i>
    <i r="3">
      <x v="1991"/>
      <x v="1819"/>
      <x v="3"/>
      <x v="3"/>
    </i>
    <i r="3">
      <x v="1992"/>
      <x v="1820"/>
      <x v="4"/>
      <x v="8"/>
    </i>
    <i r="3">
      <x v="1993"/>
      <x v="1821"/>
      <x v="4"/>
      <x v="6"/>
    </i>
    <i r="3">
      <x v="1994"/>
      <x v="1822"/>
      <x v="4"/>
      <x v="6"/>
    </i>
    <i r="3">
      <x v="1995"/>
      <x v="1821"/>
      <x v="2"/>
      <x v="2"/>
    </i>
    <i r="3">
      <x v="1996"/>
      <x v="1823"/>
      <x v="3"/>
      <x v="3"/>
    </i>
    <i r="3">
      <x v="1997"/>
      <x v="1824"/>
      <x v="4"/>
      <x v="8"/>
    </i>
    <i r="3">
      <x v="1998"/>
      <x v="1825"/>
      <x v="2"/>
      <x v="2"/>
    </i>
    <i r="3">
      <x v="1999"/>
      <x v="1826"/>
      <x v="2"/>
      <x v="7"/>
    </i>
    <i r="3">
      <x v="2000"/>
      <x v="1827"/>
      <x v="1"/>
      <x v="9"/>
    </i>
    <i r="3">
      <x v="2001"/>
      <x v="1828"/>
      <x v="2"/>
      <x v="2"/>
    </i>
    <i r="3">
      <x v="2002"/>
      <x v="1829"/>
      <x/>
      <x v="5"/>
    </i>
    <i r="3">
      <x v="2003"/>
      <x v="1830"/>
      <x v="2"/>
      <x v="7"/>
    </i>
    <i r="3">
      <x v="2004"/>
      <x v="1831"/>
      <x v="2"/>
      <x v="7"/>
    </i>
    <i r="3">
      <x v="2005"/>
      <x v="1832"/>
      <x/>
      <x v="5"/>
    </i>
    <i r="3">
      <x v="2006"/>
      <x v="1827"/>
      <x v="1"/>
      <x v="1"/>
    </i>
    <i r="3">
      <x v="2007"/>
      <x v="1833"/>
      <x v="2"/>
      <x v="7"/>
    </i>
    <i r="3">
      <x v="2008"/>
      <x v="1834"/>
      <x v="4"/>
      <x v="8"/>
    </i>
    <i r="3">
      <x v="2009"/>
      <x v="1833"/>
      <x v="4"/>
      <x v="8"/>
    </i>
    <i r="3">
      <x v="2010"/>
      <x v="1807"/>
      <x v="2"/>
      <x v="7"/>
    </i>
    <i r="3">
      <x v="2011"/>
      <x v="1835"/>
      <x v="4"/>
      <x v="6"/>
    </i>
    <i r="3">
      <x v="2012"/>
      <x v="1836"/>
      <x v="3"/>
      <x v="3"/>
    </i>
    <i r="3">
      <x v="2013"/>
      <x v="1837"/>
      <x v="2"/>
      <x v="7"/>
    </i>
    <i r="3">
      <x v="2014"/>
      <x v="1827"/>
      <x/>
      <x v="5"/>
    </i>
    <i r="3">
      <x v="2015"/>
      <x v="1832"/>
      <x v="3"/>
      <x v="4"/>
    </i>
    <i r="3">
      <x v="2016"/>
      <x v="1832"/>
      <x v="3"/>
      <x v="4"/>
    </i>
    <i r="3">
      <x v="2017"/>
      <x v="1838"/>
      <x v="4"/>
      <x v="6"/>
    </i>
    <i r="3">
      <x v="2018"/>
      <x v="1839"/>
      <x v="3"/>
      <x v="4"/>
    </i>
    <i r="3">
      <x v="2019"/>
      <x v="1840"/>
      <x v="3"/>
      <x v="3"/>
    </i>
    <i r="3">
      <x v="2020"/>
      <x v="1841"/>
      <x v="2"/>
      <x v="2"/>
    </i>
    <i r="3">
      <x v="2021"/>
      <x v="1842"/>
      <x v="5"/>
      <x v="10"/>
    </i>
    <i r="3">
      <x v="2022"/>
      <x v="1843"/>
      <x v="5"/>
      <x v="10"/>
    </i>
    <i r="3">
      <x v="2023"/>
      <x v="1817"/>
      <x v="5"/>
      <x v="10"/>
    </i>
    <i r="1">
      <x v="19"/>
      <x v="19"/>
      <x v="2024"/>
      <x v="1844"/>
      <x v="4"/>
      <x v="6"/>
    </i>
    <i r="3">
      <x v="2025"/>
      <x v="1845"/>
      <x v="4"/>
      <x v="6"/>
    </i>
    <i r="3">
      <x v="2026"/>
      <x v="1846"/>
      <x/>
      <x/>
    </i>
    <i r="3">
      <x v="2027"/>
      <x v="1847"/>
      <x v="3"/>
      <x v="3"/>
    </i>
    <i r="3">
      <x v="2028"/>
      <x v="1848"/>
      <x v="2"/>
      <x v="2"/>
    </i>
    <i r="3">
      <x v="2029"/>
      <x v="1849"/>
      <x v="4"/>
      <x v="8"/>
    </i>
    <i r="3">
      <x v="2030"/>
      <x v="1850"/>
      <x/>
      <x/>
    </i>
    <i r="3">
      <x v="2031"/>
      <x v="1851"/>
      <x v="3"/>
      <x v="4"/>
    </i>
    <i r="3">
      <x v="2032"/>
      <x v="1852"/>
      <x v="4"/>
      <x v="8"/>
    </i>
    <i r="3">
      <x v="2033"/>
      <x v="1853"/>
      <x v="2"/>
      <x v="7"/>
    </i>
    <i r="3">
      <x v="2034"/>
      <x v="1854"/>
      <x/>
      <x v="5"/>
    </i>
    <i r="3">
      <x v="2035"/>
      <x v="1833"/>
      <x v="1"/>
      <x v="10"/>
    </i>
    <i r="3">
      <x v="2036"/>
      <x v="1849"/>
      <x v="4"/>
      <x v="8"/>
    </i>
    <i r="3">
      <x v="2037"/>
      <x v="1851"/>
      <x v="3"/>
      <x v="4"/>
    </i>
    <i r="3">
      <x v="2038"/>
      <x v="1853"/>
      <x v="2"/>
      <x v="7"/>
    </i>
    <i r="3">
      <x v="2039"/>
      <x v="1854"/>
      <x/>
      <x v="5"/>
    </i>
    <i r="3">
      <x v="2040"/>
      <x v="1854"/>
      <x/>
      <x v="5"/>
    </i>
    <i r="3">
      <x v="2041"/>
      <x v="1853"/>
      <x v="2"/>
      <x v="7"/>
    </i>
    <i r="3">
      <x v="2042"/>
      <x v="1854"/>
      <x/>
      <x v="5"/>
    </i>
    <i r="3">
      <x v="2043"/>
      <x v="1855"/>
      <x v="3"/>
      <x v="3"/>
    </i>
    <i r="3">
      <x v="2044"/>
      <x v="1855"/>
      <x v="1"/>
      <x v="1"/>
    </i>
    <i r="3">
      <x v="2045"/>
      <x v="1854"/>
      <x v="2"/>
      <x v="2"/>
    </i>
    <i r="3">
      <x v="2046"/>
      <x v="1856"/>
      <x v="2"/>
      <x v="7"/>
    </i>
    <i r="3">
      <x v="2047"/>
      <x v="1833"/>
      <x v="5"/>
      <x v="10"/>
    </i>
    <i r="3">
      <x v="2048"/>
      <x v="1833"/>
      <x v="5"/>
      <x v="10"/>
    </i>
    <i r="3">
      <x v="2049"/>
      <x v="1833"/>
      <x v="5"/>
      <x v="10"/>
    </i>
    <i r="3">
      <x v="2050"/>
      <x v="1833"/>
      <x v="5"/>
      <x v="10"/>
    </i>
    <i r="3">
      <x v="2051"/>
      <x v="1833"/>
      <x v="5"/>
      <x v="10"/>
    </i>
    <i r="1">
      <x v="20"/>
      <x v="20"/>
      <x v="2052"/>
      <x v="1857"/>
      <x v="4"/>
      <x v="8"/>
    </i>
    <i r="3">
      <x v="2053"/>
      <x v="1858"/>
      <x v="2"/>
      <x v="7"/>
    </i>
    <i r="3">
      <x v="2054"/>
      <x v="1859"/>
      <x v="4"/>
      <x v="8"/>
    </i>
    <i r="3">
      <x v="2055"/>
      <x v="1860"/>
      <x v="1"/>
      <x v="1"/>
    </i>
    <i r="3">
      <x v="2056"/>
      <x v="1861"/>
      <x/>
      <x/>
    </i>
    <i r="3">
      <x v="2057"/>
      <x v="1862"/>
      <x v="2"/>
      <x v="7"/>
    </i>
    <i r="3">
      <x v="2058"/>
      <x v="1860"/>
      <x v="1"/>
      <x v="1"/>
    </i>
    <i r="3">
      <x v="2059"/>
      <x v="1861"/>
      <x/>
      <x/>
    </i>
    <i r="3">
      <x v="2060"/>
      <x v="1861"/>
      <x/>
      <x/>
    </i>
    <i r="3">
      <x v="2061"/>
      <x v="1863"/>
      <x v="4"/>
      <x v="8"/>
    </i>
    <i r="3">
      <x v="2062"/>
      <x v="1861"/>
      <x/>
      <x/>
    </i>
    <i r="3">
      <x v="2063"/>
      <x v="1863"/>
      <x v="4"/>
      <x v="8"/>
    </i>
    <i r="3">
      <x v="2064"/>
      <x v="1861"/>
      <x/>
      <x/>
    </i>
    <i r="3">
      <x v="2065"/>
      <x v="1860"/>
      <x v="1"/>
      <x v="1"/>
    </i>
    <i r="3">
      <x v="2066"/>
      <x v="1860"/>
      <x v="1"/>
      <x v="1"/>
    </i>
    <i r="3">
      <x v="2067"/>
      <x v="1861"/>
      <x/>
      <x/>
    </i>
    <i r="3">
      <x v="2068"/>
      <x v="1863"/>
      <x v="3"/>
      <x v="3"/>
    </i>
    <i r="3">
      <x v="2069"/>
      <x v="1863"/>
      <x v="3"/>
      <x v="3"/>
    </i>
    <i r="3">
      <x v="2070"/>
      <x v="1861"/>
      <x/>
      <x/>
    </i>
    <i r="3">
      <x v="2071"/>
      <x v="1861"/>
      <x/>
      <x/>
    </i>
    <i r="3">
      <x v="2072"/>
      <x v="1863"/>
      <x v="3"/>
      <x v="3"/>
    </i>
    <i r="3">
      <x v="2073"/>
      <x v="1863"/>
      <x v="3"/>
      <x v="3"/>
    </i>
    <i r="3">
      <x v="2074"/>
      <x v="1861"/>
      <x/>
      <x/>
    </i>
    <i r="3">
      <x v="2075"/>
      <x v="1863"/>
      <x v="3"/>
      <x v="3"/>
    </i>
    <i r="3">
      <x v="2076"/>
      <x v="1861"/>
      <x v="1"/>
      <x v="1"/>
    </i>
    <i>
      <x v="3"/>
      <x v="21"/>
      <x v="21"/>
      <x v="2077"/>
      <x v="1864"/>
      <x v="3"/>
      <x v="3"/>
    </i>
    <i r="3">
      <x v="2078"/>
      <x v="1865"/>
      <x v="2"/>
      <x v="7"/>
    </i>
    <i r="3">
      <x v="2079"/>
      <x v="1866"/>
      <x v="4"/>
      <x v="6"/>
    </i>
    <i r="3">
      <x v="2080"/>
      <x v="1867"/>
      <x v="3"/>
      <x v="3"/>
    </i>
    <i r="3">
      <x v="2081"/>
      <x v="1868"/>
      <x v="2"/>
      <x v="2"/>
    </i>
    <i r="3">
      <x v="2082"/>
      <x v="1869"/>
      <x v="1"/>
      <x v="9"/>
    </i>
    <i r="3">
      <x v="2083"/>
      <x v="1870"/>
      <x/>
      <x/>
    </i>
    <i r="3">
      <x v="2084"/>
      <x v="1871"/>
      <x v="1"/>
      <x v="9"/>
    </i>
    <i r="3">
      <x v="2085"/>
      <x v="1872"/>
      <x v="2"/>
      <x v="7"/>
    </i>
    <i r="3">
      <x v="2086"/>
      <x v="1873"/>
      <x v="1"/>
      <x v="9"/>
    </i>
    <i r="3">
      <x v="2087"/>
      <x v="1874"/>
      <x v="2"/>
      <x v="7"/>
    </i>
    <i r="3">
      <x v="2088"/>
      <x v="1875"/>
      <x v="1"/>
      <x v="1"/>
    </i>
    <i r="3">
      <x v="2089"/>
      <x v="1876"/>
      <x v="3"/>
      <x v="3"/>
    </i>
    <i r="3">
      <x v="2090"/>
      <x v="1877"/>
      <x v="3"/>
      <x v="4"/>
    </i>
    <i r="3">
      <x v="2091"/>
      <x v="1878"/>
      <x v="2"/>
      <x v="2"/>
    </i>
    <i r="3">
      <x v="2092"/>
      <x v="1879"/>
      <x v="2"/>
      <x v="7"/>
    </i>
    <i r="3">
      <x v="2093"/>
      <x v="1880"/>
      <x v="4"/>
      <x v="8"/>
    </i>
    <i r="3">
      <x v="2094"/>
      <x v="1881"/>
      <x/>
      <x v="5"/>
    </i>
    <i r="3">
      <x v="2095"/>
      <x v="1882"/>
      <x/>
      <x/>
    </i>
    <i r="3">
      <x v="2096"/>
      <x v="1883"/>
      <x v="3"/>
      <x v="4"/>
    </i>
    <i r="3">
      <x v="2097"/>
      <x v="1884"/>
      <x v="2"/>
      <x v="2"/>
    </i>
    <i r="3">
      <x v="2098"/>
      <x v="1885"/>
      <x v="3"/>
      <x v="4"/>
    </i>
    <i r="3">
      <x v="2099"/>
      <x v="1886"/>
      <x v="2"/>
      <x v="7"/>
    </i>
    <i r="3">
      <x v="2100"/>
      <x v="1887"/>
      <x v="2"/>
      <x v="7"/>
    </i>
    <i r="3">
      <x v="2101"/>
      <x v="1882"/>
      <x/>
      <x/>
    </i>
    <i r="3">
      <x v="2102"/>
      <x v="1888"/>
      <x v="4"/>
      <x v="8"/>
    </i>
    <i r="3">
      <x v="2103"/>
      <x v="1889"/>
      <x v="4"/>
      <x v="6"/>
    </i>
    <i r="3">
      <x v="2104"/>
      <x v="1890"/>
      <x v="2"/>
      <x v="2"/>
    </i>
    <i r="3">
      <x v="2105"/>
      <x v="1891"/>
      <x/>
      <x v="5"/>
    </i>
    <i r="3">
      <x v="2106"/>
      <x v="1892"/>
      <x v="2"/>
      <x v="2"/>
    </i>
    <i r="3">
      <x v="2107"/>
      <x v="1893"/>
      <x/>
      <x v="5"/>
    </i>
    <i r="3">
      <x v="2108"/>
      <x v="1894"/>
      <x/>
      <x v="5"/>
    </i>
    <i r="3">
      <x v="2109"/>
      <x v="1895"/>
      <x v="2"/>
      <x v="7"/>
    </i>
    <i r="3">
      <x v="2110"/>
      <x v="1896"/>
      <x v="2"/>
      <x v="2"/>
    </i>
    <i r="3">
      <x v="2111"/>
      <x v="1897"/>
      <x/>
      <x/>
    </i>
    <i r="3">
      <x v="2112"/>
      <x v="1898"/>
      <x v="3"/>
      <x v="4"/>
    </i>
    <i r="3">
      <x v="2113"/>
      <x v="1899"/>
      <x v="1"/>
      <x v="1"/>
    </i>
    <i r="3">
      <x v="2114"/>
      <x v="1900"/>
      <x v="4"/>
      <x v="8"/>
    </i>
    <i r="3">
      <x v="2115"/>
      <x v="1901"/>
      <x/>
      <x v="5"/>
    </i>
    <i r="3">
      <x v="2116"/>
      <x v="1902"/>
      <x/>
      <x v="5"/>
    </i>
    <i r="3">
      <x v="2117"/>
      <x v="1903"/>
      <x v="2"/>
      <x v="2"/>
    </i>
    <i r="3">
      <x v="2118"/>
      <x v="1904"/>
      <x v="4"/>
      <x v="8"/>
    </i>
    <i r="3">
      <x v="2119"/>
      <x v="1905"/>
      <x v="4"/>
      <x v="8"/>
    </i>
    <i r="3">
      <x v="2120"/>
      <x v="1906"/>
      <x v="4"/>
      <x v="8"/>
    </i>
    <i r="3">
      <x v="2121"/>
      <x v="1907"/>
      <x/>
      <x/>
    </i>
    <i r="3">
      <x v="2122"/>
      <x v="1908"/>
      <x v="2"/>
      <x v="2"/>
    </i>
    <i r="3">
      <x v="2123"/>
      <x v="1904"/>
      <x v="4"/>
      <x v="8"/>
    </i>
    <i r="3">
      <x v="2124"/>
      <x v="1909"/>
      <x v="4"/>
      <x v="6"/>
    </i>
    <i r="3">
      <x v="2125"/>
      <x v="1910"/>
      <x/>
      <x/>
    </i>
    <i r="3">
      <x v="2126"/>
      <x v="1911"/>
      <x v="2"/>
      <x v="2"/>
    </i>
    <i r="3">
      <x v="2127"/>
      <x v="1912"/>
      <x v="3"/>
      <x v="3"/>
    </i>
    <i r="3">
      <x v="2128"/>
      <x v="1881"/>
      <x v="3"/>
      <x v="3"/>
    </i>
    <i r="3">
      <x v="2129"/>
      <x v="1881"/>
      <x/>
      <x v="5"/>
    </i>
    <i r="3">
      <x v="2130"/>
      <x v="1913"/>
      <x v="1"/>
      <x v="1"/>
    </i>
    <i r="3">
      <x v="2131"/>
      <x v="1914"/>
      <x v="4"/>
      <x v="6"/>
    </i>
    <i r="3">
      <x v="2132"/>
      <x v="1915"/>
      <x v="3"/>
      <x v="4"/>
    </i>
    <i r="3">
      <x v="2133"/>
      <x v="1916"/>
      <x v="2"/>
      <x v="2"/>
    </i>
    <i r="3">
      <x v="2134"/>
      <x v="1917"/>
      <x/>
      <x v="5"/>
    </i>
    <i r="3">
      <x v="2135"/>
      <x v="1918"/>
      <x/>
      <x/>
    </i>
    <i r="3">
      <x v="2136"/>
      <x v="1919"/>
      <x v="2"/>
      <x v="7"/>
    </i>
    <i r="3">
      <x v="2137"/>
      <x v="1920"/>
      <x v="1"/>
      <x v="9"/>
    </i>
    <i r="3">
      <x v="2138"/>
      <x v="1921"/>
      <x v="4"/>
      <x v="8"/>
    </i>
    <i r="3">
      <x v="2139"/>
      <x v="1881"/>
      <x v="3"/>
      <x v="3"/>
    </i>
    <i r="3">
      <x v="2140"/>
      <x v="1922"/>
      <x v="3"/>
      <x v="3"/>
    </i>
    <i r="3">
      <x v="2141"/>
      <x v="1923"/>
      <x v="4"/>
      <x v="6"/>
    </i>
    <i r="3">
      <x v="2142"/>
      <x v="1924"/>
      <x v="3"/>
      <x v="4"/>
    </i>
    <i r="3">
      <x v="2143"/>
      <x v="1925"/>
      <x v="1"/>
      <x v="9"/>
    </i>
    <i r="3">
      <x v="2144"/>
      <x v="1926"/>
      <x v="3"/>
      <x v="3"/>
    </i>
    <i r="3">
      <x v="2145"/>
      <x v="1927"/>
      <x v="3"/>
      <x v="4"/>
    </i>
    <i r="3">
      <x v="2146"/>
      <x v="1928"/>
      <x/>
      <x/>
    </i>
    <i r="3">
      <x v="2147"/>
      <x v="1929"/>
      <x/>
      <x/>
    </i>
    <i r="3">
      <x v="2148"/>
      <x v="1930"/>
      <x v="4"/>
      <x v="8"/>
    </i>
    <i r="3">
      <x v="2149"/>
      <x v="1931"/>
      <x v="4"/>
      <x v="8"/>
    </i>
    <i r="3">
      <x v="2150"/>
      <x v="1932"/>
      <x v="2"/>
      <x v="7"/>
    </i>
    <i r="3">
      <x v="2151"/>
      <x v="1933"/>
      <x/>
      <x v="5"/>
    </i>
    <i r="3">
      <x v="2152"/>
      <x v="1934"/>
      <x v="2"/>
      <x v="2"/>
    </i>
    <i r="3">
      <x v="2153"/>
      <x v="1935"/>
      <x/>
      <x v="5"/>
    </i>
    <i r="3">
      <x v="2154"/>
      <x v="1936"/>
      <x v="3"/>
      <x v="3"/>
    </i>
    <i r="3">
      <x v="2155"/>
      <x v="1937"/>
      <x v="3"/>
      <x v="4"/>
    </i>
    <i r="3">
      <x v="2156"/>
      <x v="1938"/>
      <x/>
      <x/>
    </i>
    <i r="3">
      <x v="2157"/>
      <x v="1939"/>
      <x v="1"/>
      <x v="9"/>
    </i>
    <i r="3">
      <x v="2158"/>
      <x v="1903"/>
      <x v="3"/>
      <x v="3"/>
    </i>
    <i r="3">
      <x v="2159"/>
      <x v="1940"/>
      <x v="3"/>
      <x v="4"/>
    </i>
    <i r="3">
      <x v="2160"/>
      <x v="1941"/>
      <x v="4"/>
      <x v="6"/>
    </i>
    <i r="3">
      <x v="2161"/>
      <x v="1942"/>
      <x v="1"/>
      <x v="9"/>
    </i>
    <i r="3">
      <x v="2162"/>
      <x v="1943"/>
      <x v="1"/>
      <x v="1"/>
    </i>
    <i r="3">
      <x v="2163"/>
      <x v="1944"/>
      <x v="1"/>
      <x v="9"/>
    </i>
    <i r="3">
      <x v="2164"/>
      <x v="1945"/>
      <x v="1"/>
      <x v="9"/>
    </i>
    <i r="3">
      <x v="2165"/>
      <x v="1946"/>
      <x v="3"/>
      <x v="4"/>
    </i>
    <i r="3">
      <x v="2166"/>
      <x v="1947"/>
      <x v="4"/>
      <x v="8"/>
    </i>
    <i r="3">
      <x v="2167"/>
      <x v="1948"/>
      <x v="4"/>
      <x v="6"/>
    </i>
    <i r="3">
      <x v="2168"/>
      <x v="1910"/>
      <x/>
      <x/>
    </i>
    <i r="3">
      <x v="2169"/>
      <x v="1949"/>
      <x v="1"/>
      <x v="9"/>
    </i>
    <i r="3">
      <x v="2170"/>
      <x v="1950"/>
      <x v="2"/>
      <x v="7"/>
    </i>
    <i r="3">
      <x v="2171"/>
      <x v="1951"/>
      <x v="2"/>
      <x v="7"/>
    </i>
    <i r="3">
      <x v="2172"/>
      <x v="1952"/>
      <x/>
      <x/>
    </i>
    <i r="3">
      <x v="2173"/>
      <x v="1953"/>
      <x v="3"/>
      <x v="4"/>
    </i>
    <i r="3">
      <x v="2174"/>
      <x v="1954"/>
      <x v="2"/>
      <x v="7"/>
    </i>
    <i r="3">
      <x v="2175"/>
      <x v="1955"/>
      <x/>
      <x/>
    </i>
    <i r="3">
      <x v="2176"/>
      <x v="1956"/>
      <x/>
      <x/>
    </i>
    <i r="3">
      <x v="2177"/>
      <x v="1957"/>
      <x v="4"/>
      <x v="8"/>
    </i>
    <i r="3">
      <x v="2178"/>
      <x v="1958"/>
      <x/>
      <x/>
    </i>
    <i r="3">
      <x v="2179"/>
      <x v="1959"/>
      <x v="1"/>
      <x v="9"/>
    </i>
    <i r="3">
      <x v="2180"/>
      <x v="1960"/>
      <x v="1"/>
      <x v="1"/>
    </i>
    <i r="3">
      <x v="2181"/>
      <x v="1961"/>
      <x v="1"/>
      <x v="1"/>
    </i>
    <i r="3">
      <x v="2182"/>
      <x v="1962"/>
      <x v="1"/>
      <x v="1"/>
    </i>
    <i r="3">
      <x v="2183"/>
      <x v="1963"/>
      <x v="3"/>
      <x v="3"/>
    </i>
    <i r="3">
      <x v="2184"/>
      <x v="1964"/>
      <x v="4"/>
      <x v="6"/>
    </i>
    <i r="3">
      <x v="2185"/>
      <x v="1965"/>
      <x v="4"/>
      <x v="8"/>
    </i>
    <i r="3">
      <x v="2186"/>
      <x v="1966"/>
      <x v="3"/>
      <x v="3"/>
    </i>
    <i r="3">
      <x v="2187"/>
      <x v="1967"/>
      <x v="3"/>
      <x v="3"/>
    </i>
    <i r="3">
      <x v="2188"/>
      <x v="1968"/>
      <x v="3"/>
      <x v="4"/>
    </i>
    <i r="3">
      <x v="2189"/>
      <x v="1881"/>
      <x/>
      <x v="5"/>
    </i>
    <i r="3">
      <x v="2190"/>
      <x v="1969"/>
      <x v="2"/>
      <x v="7"/>
    </i>
    <i r="3">
      <x v="2191"/>
      <x v="1874"/>
      <x v="4"/>
      <x v="6"/>
    </i>
    <i r="3">
      <x v="2192"/>
      <x v="1970"/>
      <x v="2"/>
      <x v="2"/>
    </i>
    <i r="3">
      <x v="2193"/>
      <x v="1971"/>
      <x/>
      <x v="5"/>
    </i>
    <i r="3">
      <x v="2194"/>
      <x v="1972"/>
      <x v="1"/>
      <x v="1"/>
    </i>
    <i r="3">
      <x v="2195"/>
      <x v="1973"/>
      <x v="2"/>
      <x v="7"/>
    </i>
    <i r="3">
      <x v="2196"/>
      <x v="1974"/>
      <x v="1"/>
      <x v="9"/>
    </i>
    <i r="3">
      <x v="2197"/>
      <x v="1975"/>
      <x v="3"/>
      <x v="4"/>
    </i>
    <i r="3">
      <x v="2198"/>
      <x v="1976"/>
      <x/>
      <x v="5"/>
    </i>
    <i r="3">
      <x v="2199"/>
      <x v="1977"/>
      <x v="4"/>
      <x v="8"/>
    </i>
    <i r="3">
      <x v="2200"/>
      <x v="1978"/>
      <x v="1"/>
      <x v="1"/>
    </i>
    <i r="3">
      <x v="2201"/>
      <x v="1979"/>
      <x v="1"/>
      <x v="1"/>
    </i>
    <i r="3">
      <x v="2202"/>
      <x v="1980"/>
      <x/>
      <x v="5"/>
    </i>
    <i r="3">
      <x v="2203"/>
      <x v="1981"/>
      <x v="4"/>
      <x v="8"/>
    </i>
    <i r="3">
      <x v="2204"/>
      <x v="1982"/>
      <x v="4"/>
      <x v="8"/>
    </i>
    <i r="3">
      <x v="2205"/>
      <x v="1983"/>
      <x v="3"/>
      <x v="3"/>
    </i>
    <i r="3">
      <x v="2206"/>
      <x v="1984"/>
      <x/>
      <x v="5"/>
    </i>
    <i r="3">
      <x v="2207"/>
      <x v="1985"/>
      <x v="3"/>
      <x v="4"/>
    </i>
    <i r="3">
      <x v="2208"/>
      <x v="1986"/>
      <x v="1"/>
      <x v="1"/>
    </i>
    <i r="3">
      <x v="2209"/>
      <x v="1987"/>
      <x v="2"/>
      <x v="2"/>
    </i>
    <i r="3">
      <x v="2210"/>
      <x v="1988"/>
      <x v="3"/>
      <x v="4"/>
    </i>
    <i r="3">
      <x v="2211"/>
      <x v="1989"/>
      <x v="4"/>
      <x v="8"/>
    </i>
    <i r="3">
      <x v="2212"/>
      <x v="1990"/>
      <x/>
      <x/>
    </i>
    <i r="3">
      <x v="2213"/>
      <x v="1991"/>
      <x v="4"/>
      <x v="6"/>
    </i>
    <i r="3">
      <x v="2214"/>
      <x v="1992"/>
      <x v="1"/>
      <x v="9"/>
    </i>
    <i r="3">
      <x v="2215"/>
      <x v="1993"/>
      <x/>
      <x/>
    </i>
    <i r="3">
      <x v="2216"/>
      <x v="1994"/>
      <x v="1"/>
      <x v="9"/>
    </i>
    <i r="3">
      <x v="2217"/>
      <x v="1995"/>
      <x v="2"/>
      <x v="7"/>
    </i>
    <i r="3">
      <x v="2218"/>
      <x v="1996"/>
      <x v="3"/>
      <x v="3"/>
    </i>
    <i r="3">
      <x v="2219"/>
      <x v="1997"/>
      <x v="3"/>
      <x v="3"/>
    </i>
    <i r="3">
      <x v="2220"/>
      <x v="1998"/>
      <x v="3"/>
      <x v="3"/>
    </i>
    <i r="3">
      <x v="2221"/>
      <x v="1999"/>
      <x v="4"/>
      <x v="6"/>
    </i>
    <i r="3">
      <x v="2222"/>
      <x v="2000"/>
      <x/>
      <x v="5"/>
    </i>
    <i r="3">
      <x v="2223"/>
      <x v="2001"/>
      <x v="2"/>
      <x v="7"/>
    </i>
    <i r="3">
      <x v="2224"/>
      <x v="2002"/>
      <x v="3"/>
      <x v="4"/>
    </i>
    <i r="3">
      <x v="2225"/>
      <x v="2003"/>
      <x v="3"/>
      <x v="3"/>
    </i>
    <i r="3">
      <x v="2226"/>
      <x v="2004"/>
      <x/>
      <x v="5"/>
    </i>
    <i r="3">
      <x v="2227"/>
      <x v="2005"/>
      <x v="1"/>
      <x v="9"/>
    </i>
    <i r="3">
      <x v="2228"/>
      <x v="2006"/>
      <x/>
      <x/>
    </i>
    <i r="3">
      <x v="2229"/>
      <x v="2007"/>
      <x/>
      <x/>
    </i>
    <i r="3">
      <x v="2230"/>
      <x v="2008"/>
      <x v="3"/>
      <x v="4"/>
    </i>
    <i r="3">
      <x v="2231"/>
      <x v="2009"/>
      <x v="4"/>
      <x v="6"/>
    </i>
    <i r="3">
      <x v="2232"/>
      <x v="2010"/>
      <x v="3"/>
      <x v="4"/>
    </i>
    <i r="3">
      <x v="2233"/>
      <x v="2011"/>
      <x v="3"/>
      <x v="4"/>
    </i>
    <i r="3">
      <x v="2234"/>
      <x v="2012"/>
      <x v="4"/>
      <x v="8"/>
    </i>
    <i r="3">
      <x v="2235"/>
      <x v="2013"/>
      <x v="1"/>
      <x v="1"/>
    </i>
    <i r="3">
      <x v="2236"/>
      <x v="2014"/>
      <x v="2"/>
      <x v="7"/>
    </i>
    <i r="1">
      <x v="22"/>
      <x v="22"/>
      <x v="2237"/>
      <x v="2015"/>
      <x v="2"/>
      <x v="2"/>
    </i>
    <i r="3">
      <x v="2238"/>
      <x v="2016"/>
      <x v="3"/>
      <x v="4"/>
    </i>
    <i r="3">
      <x v="2239"/>
      <x v="2017"/>
      <x v="3"/>
      <x v="3"/>
    </i>
    <i r="3">
      <x v="2240"/>
      <x v="2018"/>
      <x v="2"/>
      <x v="2"/>
    </i>
    <i r="3">
      <x v="2241"/>
      <x v="2019"/>
      <x v="4"/>
      <x v="6"/>
    </i>
    <i r="3">
      <x v="2242"/>
      <x v="2020"/>
      <x v="1"/>
      <x v="9"/>
    </i>
    <i r="3">
      <x v="2243"/>
      <x v="2021"/>
      <x v="3"/>
      <x v="4"/>
    </i>
    <i r="3">
      <x v="2244"/>
      <x v="2022"/>
      <x v="2"/>
      <x v="7"/>
    </i>
    <i r="3">
      <x v="2245"/>
      <x v="2023"/>
      <x v="4"/>
      <x v="8"/>
    </i>
    <i r="3">
      <x v="2246"/>
      <x v="2024"/>
      <x v="4"/>
      <x v="6"/>
    </i>
    <i r="3">
      <x v="2247"/>
      <x v="2025"/>
      <x v="1"/>
      <x v="1"/>
    </i>
    <i r="3">
      <x v="2248"/>
      <x v="2026"/>
      <x v="4"/>
      <x v="8"/>
    </i>
    <i r="3">
      <x v="2249"/>
      <x v="2027"/>
      <x v="2"/>
      <x v="2"/>
    </i>
    <i r="3">
      <x v="2250"/>
      <x v="2028"/>
      <x/>
      <x v="5"/>
    </i>
    <i r="3">
      <x v="2251"/>
      <x v="2029"/>
      <x v="4"/>
      <x v="6"/>
    </i>
    <i r="3">
      <x v="2252"/>
      <x v="2030"/>
      <x v="1"/>
      <x v="1"/>
    </i>
    <i r="3">
      <x v="2253"/>
      <x v="2031"/>
      <x v="1"/>
      <x v="1"/>
    </i>
    <i r="3">
      <x v="2254"/>
      <x v="2032"/>
      <x v="4"/>
      <x v="8"/>
    </i>
    <i r="3">
      <x v="2255"/>
      <x v="2033"/>
      <x v="2"/>
      <x v="7"/>
    </i>
    <i r="3">
      <x v="2256"/>
      <x v="2034"/>
      <x v="2"/>
      <x v="2"/>
    </i>
    <i r="3">
      <x v="2257"/>
      <x v="2035"/>
      <x v="3"/>
      <x v="4"/>
    </i>
    <i r="3">
      <x v="2258"/>
      <x v="2036"/>
      <x v="4"/>
      <x v="6"/>
    </i>
    <i r="3">
      <x v="2259"/>
      <x v="2037"/>
      <x v="2"/>
      <x v="7"/>
    </i>
    <i r="3">
      <x v="2260"/>
      <x v="2038"/>
      <x/>
      <x/>
    </i>
    <i r="3">
      <x v="2261"/>
      <x v="2039"/>
      <x v="2"/>
      <x v="7"/>
    </i>
    <i r="3">
      <x v="2262"/>
      <x v="2040"/>
      <x v="4"/>
      <x v="6"/>
    </i>
    <i r="3">
      <x v="2263"/>
      <x v="2041"/>
      <x v="1"/>
      <x v="1"/>
    </i>
    <i r="3">
      <x v="2264"/>
      <x v="2042"/>
      <x v="2"/>
      <x v="2"/>
    </i>
    <i r="3">
      <x v="2265"/>
      <x v="2043"/>
      <x/>
      <x/>
    </i>
    <i r="3">
      <x v="2266"/>
      <x v="2044"/>
      <x v="3"/>
      <x v="3"/>
    </i>
    <i r="3">
      <x v="2267"/>
      <x v="2045"/>
      <x v="1"/>
      <x v="9"/>
    </i>
    <i r="3">
      <x v="2268"/>
      <x v="2046"/>
      <x v="4"/>
      <x v="6"/>
    </i>
    <i r="3">
      <x v="2269"/>
      <x v="2047"/>
      <x v="2"/>
      <x v="2"/>
    </i>
    <i r="3">
      <x v="2270"/>
      <x v="2048"/>
      <x v="4"/>
      <x v="6"/>
    </i>
    <i r="3">
      <x v="2271"/>
      <x v="2049"/>
      <x v="3"/>
      <x v="3"/>
    </i>
    <i r="3">
      <x v="2272"/>
      <x v="2050"/>
      <x v="3"/>
      <x v="4"/>
    </i>
    <i r="3">
      <x v="2273"/>
      <x v="2051"/>
      <x v="3"/>
      <x v="4"/>
    </i>
    <i r="3">
      <x v="2274"/>
      <x v="2052"/>
      <x v="1"/>
      <x v="1"/>
    </i>
    <i r="3">
      <x v="2275"/>
      <x v="2053"/>
      <x v="3"/>
      <x v="4"/>
    </i>
    <i r="3">
      <x v="2276"/>
      <x v="2054"/>
      <x/>
      <x/>
    </i>
    <i r="3">
      <x v="2277"/>
      <x v="2055"/>
      <x v="3"/>
      <x v="4"/>
    </i>
    <i r="3">
      <x v="2278"/>
      <x v="2056"/>
      <x v="3"/>
      <x v="4"/>
    </i>
    <i r="3">
      <x v="2279"/>
      <x v="2057"/>
      <x v="3"/>
      <x v="3"/>
    </i>
    <i r="3">
      <x v="2280"/>
      <x v="2058"/>
      <x v="4"/>
      <x v="6"/>
    </i>
    <i r="3">
      <x v="2281"/>
      <x v="2059"/>
      <x/>
      <x v="5"/>
    </i>
    <i r="3">
      <x v="2282"/>
      <x v="2060"/>
      <x v="3"/>
      <x v="4"/>
    </i>
    <i r="3">
      <x v="2283"/>
      <x v="2061"/>
      <x v="3"/>
      <x v="3"/>
    </i>
    <i r="3">
      <x v="2284"/>
      <x v="2062"/>
      <x v="4"/>
      <x v="6"/>
    </i>
    <i r="3">
      <x v="2285"/>
      <x v="2063"/>
      <x v="3"/>
      <x v="4"/>
    </i>
    <i r="3">
      <x v="2286"/>
      <x v="2064"/>
      <x v="3"/>
      <x v="4"/>
    </i>
    <i r="3">
      <x v="2287"/>
      <x v="2065"/>
      <x v="1"/>
      <x v="9"/>
    </i>
    <i r="3">
      <x v="2288"/>
      <x v="2066"/>
      <x v="3"/>
      <x v="3"/>
    </i>
    <i r="3">
      <x v="2289"/>
      <x v="2067"/>
      <x v="4"/>
      <x v="8"/>
    </i>
    <i r="3">
      <x v="2290"/>
      <x v="2068"/>
      <x v="4"/>
      <x v="8"/>
    </i>
    <i r="3">
      <x v="2291"/>
      <x v="2069"/>
      <x/>
      <x/>
    </i>
    <i r="3">
      <x v="2292"/>
      <x v="2070"/>
      <x v="1"/>
      <x v="9"/>
    </i>
    <i r="3">
      <x v="2293"/>
      <x v="2071"/>
      <x/>
      <x/>
    </i>
    <i r="3">
      <x v="2294"/>
      <x v="2072"/>
      <x/>
      <x/>
    </i>
    <i r="3">
      <x v="2295"/>
      <x v="2073"/>
      <x v="1"/>
      <x v="1"/>
    </i>
    <i r="3">
      <x v="2296"/>
      <x v="2074"/>
      <x v="1"/>
      <x v="1"/>
    </i>
    <i r="3">
      <x v="2297"/>
      <x v="2075"/>
      <x v="1"/>
      <x v="9"/>
    </i>
    <i r="3">
      <x v="2298"/>
      <x v="2076"/>
      <x v="2"/>
      <x v="2"/>
    </i>
    <i r="3">
      <x v="2299"/>
      <x v="2077"/>
      <x v="1"/>
      <x v="9"/>
    </i>
    <i r="3">
      <x v="2300"/>
      <x v="2078"/>
      <x v="2"/>
      <x v="2"/>
    </i>
    <i r="3">
      <x v="2301"/>
      <x v="2079"/>
      <x v="2"/>
      <x v="7"/>
    </i>
    <i r="3">
      <x v="2302"/>
      <x v="2080"/>
      <x v="4"/>
      <x v="6"/>
    </i>
    <i r="3">
      <x v="2303"/>
      <x v="2081"/>
      <x v="2"/>
      <x v="2"/>
    </i>
    <i r="3">
      <x v="2304"/>
      <x v="2082"/>
      <x v="2"/>
      <x v="2"/>
    </i>
    <i r="3">
      <x v="2305"/>
      <x v="2083"/>
      <x v="4"/>
      <x v="8"/>
    </i>
    <i r="3">
      <x v="2306"/>
      <x v="2084"/>
      <x v="3"/>
      <x v="4"/>
    </i>
    <i r="3">
      <x v="2307"/>
      <x v="2085"/>
      <x v="2"/>
      <x v="7"/>
    </i>
    <i r="3">
      <x v="2308"/>
      <x v="2086"/>
      <x/>
      <x v="5"/>
    </i>
    <i r="3">
      <x v="2309"/>
      <x v="2087"/>
      <x v="1"/>
      <x v="1"/>
    </i>
    <i r="3">
      <x v="2310"/>
      <x v="2088"/>
      <x v="1"/>
      <x v="9"/>
    </i>
    <i r="3">
      <x v="2311"/>
      <x v="2089"/>
      <x v="4"/>
      <x v="6"/>
    </i>
    <i r="3">
      <x v="2312"/>
      <x v="2090"/>
      <x v="2"/>
      <x v="7"/>
    </i>
    <i r="3">
      <x v="2313"/>
      <x v="2091"/>
      <x/>
      <x/>
    </i>
    <i r="3">
      <x v="2314"/>
      <x v="2092"/>
      <x v="1"/>
      <x v="9"/>
    </i>
    <i r="3">
      <x v="2315"/>
      <x v="2093"/>
      <x v="2"/>
      <x v="7"/>
    </i>
    <i r="3">
      <x v="2316"/>
      <x v="2094"/>
      <x/>
      <x v="5"/>
    </i>
    <i r="3">
      <x v="2317"/>
      <x v="2095"/>
      <x/>
      <x v="5"/>
    </i>
    <i r="3">
      <x v="2318"/>
      <x v="2096"/>
      <x v="1"/>
      <x v="1"/>
    </i>
    <i r="3">
      <x v="2319"/>
      <x v="2097"/>
      <x v="1"/>
      <x v="1"/>
    </i>
    <i r="3">
      <x v="2320"/>
      <x v="2098"/>
      <x v="2"/>
      <x v="7"/>
    </i>
    <i r="3">
      <x v="2321"/>
      <x v="2099"/>
      <x/>
      <x v="5"/>
    </i>
    <i r="3">
      <x v="2322"/>
      <x v="2100"/>
      <x v="3"/>
      <x v="3"/>
    </i>
    <i r="3">
      <x v="2323"/>
      <x v="2101"/>
      <x/>
      <x v="5"/>
    </i>
    <i r="3">
      <x v="2324"/>
      <x v="2102"/>
      <x/>
      <x v="5"/>
    </i>
    <i r="3">
      <x v="2325"/>
      <x v="2103"/>
      <x/>
      <x/>
    </i>
    <i r="3">
      <x v="2326"/>
      <x v="2104"/>
      <x v="1"/>
      <x v="9"/>
    </i>
    <i r="3">
      <x v="2327"/>
      <x v="2105"/>
      <x v="1"/>
      <x v="9"/>
    </i>
    <i r="3">
      <x v="2328"/>
      <x v="2106"/>
      <x v="1"/>
      <x v="9"/>
    </i>
    <i r="3">
      <x v="2329"/>
      <x v="2107"/>
      <x v="1"/>
      <x v="1"/>
    </i>
    <i r="3">
      <x v="2330"/>
      <x v="2108"/>
      <x v="2"/>
      <x v="2"/>
    </i>
    <i r="3">
      <x v="2331"/>
      <x v="2109"/>
      <x v="1"/>
      <x v="9"/>
    </i>
    <i r="3">
      <x v="2332"/>
      <x v="2110"/>
      <x v="4"/>
      <x v="8"/>
    </i>
    <i r="3">
      <x v="2333"/>
      <x v="2111"/>
      <x v="3"/>
      <x v="3"/>
    </i>
    <i r="3">
      <x v="2334"/>
      <x v="2112"/>
      <x v="4"/>
      <x v="8"/>
    </i>
    <i r="3">
      <x v="2335"/>
      <x v="2113"/>
      <x/>
      <x v="5"/>
    </i>
    <i r="3">
      <x v="2336"/>
      <x v="2114"/>
      <x v="1"/>
      <x v="1"/>
    </i>
    <i r="3">
      <x v="2337"/>
      <x v="2115"/>
      <x v="1"/>
      <x v="1"/>
    </i>
    <i r="3">
      <x v="2338"/>
      <x v="2116"/>
      <x/>
      <x/>
    </i>
    <i r="3">
      <x v="2339"/>
      <x v="2117"/>
      <x/>
      <x v="5"/>
    </i>
    <i r="3">
      <x v="2340"/>
      <x v="2118"/>
      <x v="3"/>
      <x v="4"/>
    </i>
    <i r="3">
      <x v="2341"/>
      <x v="2119"/>
      <x v="4"/>
      <x v="8"/>
    </i>
    <i r="3">
      <x v="2342"/>
      <x v="2120"/>
      <x/>
      <x v="5"/>
    </i>
    <i r="3">
      <x v="2343"/>
      <x v="2121"/>
      <x/>
      <x/>
    </i>
    <i r="3">
      <x v="2344"/>
      <x v="2122"/>
      <x/>
      <x/>
    </i>
    <i r="3">
      <x v="2345"/>
      <x v="2123"/>
      <x/>
      <x/>
    </i>
    <i r="3">
      <x v="2346"/>
      <x v="2124"/>
      <x v="3"/>
      <x v="3"/>
    </i>
    <i r="3">
      <x v="2347"/>
      <x v="2125"/>
      <x v="3"/>
      <x v="4"/>
    </i>
    <i r="3">
      <x v="2348"/>
      <x v="2126"/>
      <x v="2"/>
      <x v="2"/>
    </i>
    <i r="3">
      <x v="2349"/>
      <x v="2127"/>
      <x v="2"/>
      <x v="2"/>
    </i>
    <i r="3">
      <x v="2350"/>
      <x v="2128"/>
      <x/>
      <x/>
    </i>
    <i r="3">
      <x v="2351"/>
      <x v="2129"/>
      <x v="3"/>
      <x v="4"/>
    </i>
    <i r="3">
      <x v="2352"/>
      <x v="2130"/>
      <x v="3"/>
      <x v="4"/>
    </i>
    <i r="3">
      <x v="2353"/>
      <x v="2131"/>
      <x v="1"/>
      <x v="1"/>
    </i>
    <i r="3">
      <x v="2354"/>
      <x v="2132"/>
      <x v="2"/>
      <x v="7"/>
    </i>
    <i r="3">
      <x v="2355"/>
      <x v="2133"/>
      <x/>
      <x v="5"/>
    </i>
    <i r="3">
      <x v="2356"/>
      <x v="2134"/>
      <x v="4"/>
      <x v="8"/>
    </i>
    <i r="3">
      <x v="2357"/>
      <x v="2135"/>
      <x v="4"/>
      <x v="6"/>
    </i>
    <i r="3">
      <x v="2358"/>
      <x v="2136"/>
      <x v="1"/>
      <x v="9"/>
    </i>
    <i r="3">
      <x v="2359"/>
      <x v="2137"/>
      <x/>
      <x v="5"/>
    </i>
    <i r="3">
      <x v="2360"/>
      <x v="2138"/>
      <x/>
      <x v="5"/>
    </i>
    <i r="3">
      <x v="2361"/>
      <x v="2139"/>
      <x v="3"/>
      <x v="3"/>
    </i>
    <i r="3">
      <x v="2362"/>
      <x v="2140"/>
      <x v="3"/>
      <x v="3"/>
    </i>
    <i r="3">
      <x v="2363"/>
      <x v="2141"/>
      <x/>
      <x v="5"/>
    </i>
    <i r="3">
      <x v="2364"/>
      <x v="2142"/>
      <x v="2"/>
      <x v="7"/>
    </i>
    <i r="3">
      <x v="2365"/>
      <x v="2143"/>
      <x v="3"/>
      <x v="3"/>
    </i>
    <i r="3">
      <x v="2366"/>
      <x v="2144"/>
      <x v="3"/>
      <x v="3"/>
    </i>
    <i r="3">
      <x v="2367"/>
      <x v="2145"/>
      <x v="4"/>
      <x v="8"/>
    </i>
    <i r="3">
      <x v="2368"/>
      <x v="2146"/>
      <x v="4"/>
      <x v="6"/>
    </i>
    <i r="3">
      <x v="2369"/>
      <x v="2147"/>
      <x v="1"/>
      <x v="9"/>
    </i>
    <i r="3">
      <x v="2370"/>
      <x v="2148"/>
      <x v="2"/>
      <x v="2"/>
    </i>
    <i r="3">
      <x v="2371"/>
      <x v="2149"/>
      <x v="2"/>
      <x v="7"/>
    </i>
    <i r="3">
      <x v="2372"/>
      <x v="2150"/>
      <x v="4"/>
      <x v="8"/>
    </i>
    <i r="3">
      <x v="2373"/>
      <x v="2151"/>
      <x/>
      <x v="5"/>
    </i>
    <i r="3">
      <x v="2374"/>
      <x v="2019"/>
      <x v="4"/>
      <x v="8"/>
    </i>
    <i r="3">
      <x v="2375"/>
      <x v="2152"/>
      <x v="3"/>
      <x v="3"/>
    </i>
    <i r="3">
      <x v="2376"/>
      <x v="2153"/>
      <x v="4"/>
      <x v="8"/>
    </i>
    <i r="3">
      <x v="2377"/>
      <x v="2154"/>
      <x v="2"/>
      <x v="7"/>
    </i>
    <i r="3">
      <x v="2378"/>
      <x v="2155"/>
      <x v="2"/>
      <x v="2"/>
    </i>
    <i r="3">
      <x v="2379"/>
      <x v="2156"/>
      <x v="3"/>
      <x v="3"/>
    </i>
    <i r="3">
      <x v="2380"/>
      <x v="2157"/>
      <x v="1"/>
      <x v="1"/>
    </i>
    <i r="3">
      <x v="2381"/>
      <x v="2158"/>
      <x/>
      <x v="5"/>
    </i>
    <i r="3">
      <x v="2382"/>
      <x v="2159"/>
      <x v="3"/>
      <x v="3"/>
    </i>
    <i r="3">
      <x v="2383"/>
      <x v="2160"/>
      <x v="3"/>
      <x v="3"/>
    </i>
    <i r="3">
      <x v="2384"/>
      <x v="2161"/>
      <x v="1"/>
      <x v="1"/>
    </i>
    <i r="3">
      <x v="2385"/>
      <x v="2162"/>
      <x v="2"/>
      <x v="7"/>
    </i>
    <i r="3">
      <x v="2386"/>
      <x v="2163"/>
      <x v="3"/>
      <x v="3"/>
    </i>
    <i r="3">
      <x v="2387"/>
      <x v="2164"/>
      <x v="4"/>
      <x v="8"/>
    </i>
    <i r="3">
      <x v="2388"/>
      <x v="2165"/>
      <x/>
      <x v="5"/>
    </i>
    <i r="3">
      <x v="2389"/>
      <x v="2166"/>
      <x/>
      <x/>
    </i>
    <i r="3">
      <x v="2390"/>
      <x v="2038"/>
      <x/>
      <x/>
    </i>
    <i r="3">
      <x v="2391"/>
      <x v="2167"/>
      <x v="4"/>
      <x v="8"/>
    </i>
    <i r="3">
      <x v="2392"/>
      <x v="2168"/>
      <x/>
      <x v="5"/>
    </i>
    <i r="3">
      <x v="2393"/>
      <x v="2169"/>
      <x v="2"/>
      <x v="7"/>
    </i>
    <i r="3">
      <x v="2394"/>
      <x v="2170"/>
      <x v="1"/>
      <x v="1"/>
    </i>
    <i r="3">
      <x v="2395"/>
      <x v="2171"/>
      <x v="3"/>
      <x v="4"/>
    </i>
    <i r="3">
      <x v="2396"/>
      <x v="2172"/>
      <x v="1"/>
      <x v="1"/>
    </i>
    <i r="3">
      <x v="2397"/>
      <x v="2173"/>
      <x v="3"/>
      <x v="3"/>
    </i>
    <i r="3">
      <x v="2398"/>
      <x v="2174"/>
      <x v="4"/>
      <x v="8"/>
    </i>
    <i r="3">
      <x v="2399"/>
      <x v="2175"/>
      <x v="4"/>
      <x v="6"/>
    </i>
    <i r="3">
      <x v="2400"/>
      <x v="2176"/>
      <x v="2"/>
      <x v="2"/>
    </i>
    <i r="3">
      <x v="2401"/>
      <x v="2177"/>
      <x v="4"/>
      <x v="8"/>
    </i>
    <i r="3">
      <x v="2402"/>
      <x v="2178"/>
      <x/>
      <x v="5"/>
    </i>
    <i r="3">
      <x v="2403"/>
      <x v="2179"/>
      <x v="4"/>
      <x v="6"/>
    </i>
    <i r="3">
      <x v="2404"/>
      <x v="2180"/>
      <x v="4"/>
      <x v="8"/>
    </i>
    <i r="3">
      <x v="2405"/>
      <x v="2181"/>
      <x v="2"/>
      <x v="7"/>
    </i>
    <i r="3">
      <x v="2406"/>
      <x v="2182"/>
      <x v="4"/>
      <x v="6"/>
    </i>
    <i r="3">
      <x v="2407"/>
      <x v="2183"/>
      <x v="2"/>
      <x v="7"/>
    </i>
    <i r="3">
      <x v="2408"/>
      <x v="2184"/>
      <x/>
      <x v="5"/>
    </i>
    <i r="3">
      <x v="2409"/>
      <x v="2185"/>
      <x v="4"/>
      <x v="10"/>
    </i>
    <i r="1">
      <x v="23"/>
      <x v="23"/>
      <x v="2410"/>
      <x v="2186"/>
      <x v="1"/>
      <x v="1"/>
    </i>
    <i r="3">
      <x v="2411"/>
      <x v="2187"/>
      <x v="1"/>
      <x v="9"/>
    </i>
    <i r="3">
      <x v="2412"/>
      <x v="2188"/>
      <x v="1"/>
      <x v="1"/>
    </i>
    <i r="3">
      <x v="2413"/>
      <x v="2189"/>
      <x v="1"/>
      <x v="9"/>
    </i>
    <i r="3">
      <x v="2414"/>
      <x v="2190"/>
      <x v="1"/>
      <x v="1"/>
    </i>
    <i r="3">
      <x v="2415"/>
      <x v="2191"/>
      <x v="2"/>
      <x v="2"/>
    </i>
    <i r="3">
      <x v="2416"/>
      <x v="2192"/>
      <x v="1"/>
      <x v="1"/>
    </i>
    <i r="3">
      <x v="2417"/>
      <x v="2193"/>
      <x v="1"/>
      <x v="1"/>
    </i>
    <i r="3">
      <x v="2418"/>
      <x v="2194"/>
      <x v="3"/>
      <x v="4"/>
    </i>
    <i r="3">
      <x v="2419"/>
      <x v="2195"/>
      <x v="3"/>
      <x v="4"/>
    </i>
    <i r="3">
      <x v="2420"/>
      <x v="2196"/>
      <x v="4"/>
      <x v="6"/>
    </i>
    <i r="3">
      <x v="2421"/>
      <x v="2197"/>
      <x v="3"/>
      <x v="3"/>
    </i>
    <i r="3">
      <x v="2422"/>
      <x v="2198"/>
      <x v="4"/>
      <x v="6"/>
    </i>
    <i r="3">
      <x v="2423"/>
      <x v="2199"/>
      <x v="1"/>
      <x v="9"/>
    </i>
    <i r="3">
      <x v="2424"/>
      <x v="2200"/>
      <x v="4"/>
      <x v="8"/>
    </i>
    <i r="3">
      <x v="2425"/>
      <x v="2201"/>
      <x/>
      <x v="5"/>
    </i>
    <i r="3">
      <x v="2426"/>
      <x v="2202"/>
      <x v="4"/>
      <x v="6"/>
    </i>
    <i r="3">
      <x v="2427"/>
      <x v="2203"/>
      <x v="1"/>
      <x v="1"/>
    </i>
    <i r="3">
      <x v="2428"/>
      <x v="2204"/>
      <x/>
      <x v="5"/>
    </i>
    <i r="3">
      <x v="2429"/>
      <x v="2205"/>
      <x v="4"/>
      <x v="8"/>
    </i>
    <i r="3">
      <x v="2430"/>
      <x v="2206"/>
      <x v="1"/>
      <x v="1"/>
    </i>
    <i r="3">
      <x v="2431"/>
      <x v="2207"/>
      <x v="3"/>
      <x v="4"/>
    </i>
    <i r="3">
      <x v="2432"/>
      <x v="2208"/>
      <x v="4"/>
      <x v="8"/>
    </i>
    <i r="3">
      <x v="2433"/>
      <x v="2209"/>
      <x v="3"/>
      <x v="3"/>
    </i>
    <i r="3">
      <x v="2434"/>
      <x v="2210"/>
      <x v="1"/>
      <x v="1"/>
    </i>
    <i r="3">
      <x v="2435"/>
      <x v="2211"/>
      <x/>
      <x v="5"/>
    </i>
    <i r="3">
      <x v="2436"/>
      <x v="2212"/>
      <x v="2"/>
      <x v="2"/>
    </i>
    <i r="3">
      <x v="2437"/>
      <x v="2213"/>
      <x v="4"/>
      <x v="8"/>
    </i>
    <i r="3">
      <x v="2438"/>
      <x v="2214"/>
      <x/>
      <x/>
    </i>
    <i r="3">
      <x v="2439"/>
      <x v="2215"/>
      <x v="3"/>
      <x v="3"/>
    </i>
    <i r="3">
      <x v="2440"/>
      <x v="2216"/>
      <x v="1"/>
      <x v="9"/>
    </i>
    <i r="3">
      <x v="2441"/>
      <x v="2217"/>
      <x v="1"/>
      <x v="9"/>
    </i>
    <i r="3">
      <x v="2442"/>
      <x v="2218"/>
      <x v="1"/>
      <x v="9"/>
    </i>
    <i r="3">
      <x v="2443"/>
      <x v="2219"/>
      <x v="4"/>
      <x v="8"/>
    </i>
    <i r="3">
      <x v="2444"/>
      <x v="2220"/>
      <x/>
      <x v="5"/>
    </i>
    <i r="3">
      <x v="2445"/>
      <x v="2221"/>
      <x v="4"/>
      <x v="8"/>
    </i>
    <i r="3">
      <x v="2446"/>
      <x v="2222"/>
      <x v="1"/>
      <x v="1"/>
    </i>
    <i r="3">
      <x v="2447"/>
      <x v="2223"/>
      <x v="4"/>
      <x v="6"/>
    </i>
    <i r="3">
      <x v="2448"/>
      <x v="2224"/>
      <x v="3"/>
      <x v="4"/>
    </i>
    <i r="3">
      <x v="2449"/>
      <x v="2225"/>
      <x/>
      <x v="5"/>
    </i>
    <i r="3">
      <x v="2450"/>
      <x v="2226"/>
      <x v="2"/>
      <x v="2"/>
    </i>
    <i r="3">
      <x v="2451"/>
      <x v="2227"/>
      <x v="1"/>
      <x v="9"/>
    </i>
    <i r="3">
      <x v="2452"/>
      <x v="2228"/>
      <x v="2"/>
      <x v="2"/>
    </i>
    <i r="3">
      <x v="2453"/>
      <x v="2229"/>
      <x/>
      <x v="5"/>
    </i>
    <i r="3">
      <x v="2454"/>
      <x v="2230"/>
      <x v="2"/>
      <x v="7"/>
    </i>
    <i r="3">
      <x v="2455"/>
      <x v="2231"/>
      <x/>
      <x/>
    </i>
    <i r="3">
      <x v="2456"/>
      <x v="2232"/>
      <x/>
      <x/>
    </i>
    <i r="3">
      <x v="2457"/>
      <x v="2233"/>
      <x v="2"/>
      <x v="2"/>
    </i>
    <i r="3">
      <x v="2458"/>
      <x v="45"/>
      <x v="1"/>
      <x v="9"/>
    </i>
    <i r="3">
      <x v="2459"/>
      <x v="2234"/>
      <x v="1"/>
      <x v="1"/>
    </i>
    <i r="3">
      <x v="2460"/>
      <x v="2235"/>
      <x/>
      <x v="5"/>
    </i>
    <i r="3">
      <x v="2461"/>
      <x v="2236"/>
      <x v="3"/>
      <x v="3"/>
    </i>
    <i r="3">
      <x v="2462"/>
      <x v="2237"/>
      <x v="4"/>
      <x v="6"/>
    </i>
    <i r="3">
      <x v="2463"/>
      <x v="2238"/>
      <x v="2"/>
      <x v="2"/>
    </i>
    <i r="3">
      <x v="2464"/>
      <x v="2239"/>
      <x v="3"/>
      <x v="3"/>
    </i>
    <i r="3">
      <x v="2465"/>
      <x v="2240"/>
      <x/>
      <x v="5"/>
    </i>
    <i r="3">
      <x v="2466"/>
      <x v="2241"/>
      <x v="3"/>
      <x v="3"/>
    </i>
    <i r="3">
      <x v="2467"/>
      <x v="2242"/>
      <x v="3"/>
      <x v="4"/>
    </i>
    <i r="3">
      <x v="2468"/>
      <x v="2243"/>
      <x v="1"/>
      <x v="1"/>
    </i>
    <i r="3">
      <x v="2469"/>
      <x v="2244"/>
      <x v="3"/>
      <x v="3"/>
    </i>
    <i r="3">
      <x v="2470"/>
      <x v="2245"/>
      <x v="1"/>
      <x v="9"/>
    </i>
    <i r="3">
      <x v="2471"/>
      <x v="2246"/>
      <x v="4"/>
      <x v="8"/>
    </i>
    <i r="3">
      <x v="2472"/>
      <x v="2247"/>
      <x v="2"/>
      <x v="2"/>
    </i>
    <i r="3">
      <x v="2473"/>
      <x v="2248"/>
      <x/>
      <x v="5"/>
    </i>
    <i r="3">
      <x v="2474"/>
      <x v="2249"/>
      <x v="3"/>
      <x v="4"/>
    </i>
    <i r="3">
      <x v="2475"/>
      <x v="2250"/>
      <x v="3"/>
      <x v="3"/>
    </i>
    <i r="3">
      <x v="2476"/>
      <x v="2251"/>
      <x v="3"/>
      <x v="4"/>
    </i>
    <i r="3">
      <x v="2477"/>
      <x v="2252"/>
      <x v="3"/>
      <x v="4"/>
    </i>
    <i r="3">
      <x v="2478"/>
      <x v="2253"/>
      <x v="3"/>
      <x v="4"/>
    </i>
    <i r="3">
      <x v="2479"/>
      <x v="2254"/>
      <x v="3"/>
      <x v="4"/>
    </i>
    <i r="3">
      <x v="2480"/>
      <x v="2255"/>
      <x v="2"/>
      <x v="2"/>
    </i>
    <i r="3">
      <x v="2481"/>
      <x v="2256"/>
      <x v="3"/>
      <x v="4"/>
    </i>
    <i r="3">
      <x v="2482"/>
      <x v="2257"/>
      <x v="1"/>
      <x v="9"/>
    </i>
    <i r="3">
      <x v="2483"/>
      <x v="2258"/>
      <x v="1"/>
      <x v="9"/>
    </i>
    <i r="3">
      <x v="2484"/>
      <x v="2259"/>
      <x v="2"/>
      <x v="7"/>
    </i>
    <i r="3">
      <x v="2485"/>
      <x v="2260"/>
      <x v="3"/>
      <x v="4"/>
    </i>
    <i r="3">
      <x v="2486"/>
      <x v="2261"/>
      <x v="2"/>
      <x v="2"/>
    </i>
    <i r="3">
      <x v="2487"/>
      <x v="2262"/>
      <x/>
      <x/>
    </i>
    <i r="3">
      <x v="2488"/>
      <x v="2263"/>
      <x v="3"/>
      <x v="3"/>
    </i>
    <i r="3">
      <x v="2489"/>
      <x v="2264"/>
      <x v="1"/>
      <x v="1"/>
    </i>
    <i r="3">
      <x v="2490"/>
      <x v="2265"/>
      <x v="3"/>
      <x v="4"/>
    </i>
    <i r="3">
      <x v="2491"/>
      <x v="2266"/>
      <x v="4"/>
      <x v="6"/>
    </i>
    <i r="3">
      <x v="2492"/>
      <x v="2267"/>
      <x v="2"/>
      <x v="7"/>
    </i>
    <i r="3">
      <x v="2493"/>
      <x v="2268"/>
      <x v="1"/>
      <x v="9"/>
    </i>
    <i r="3">
      <x v="2494"/>
      <x v="2269"/>
      <x/>
      <x v="5"/>
    </i>
    <i r="3">
      <x v="2495"/>
      <x v="2270"/>
      <x/>
      <x/>
    </i>
    <i r="3">
      <x v="2496"/>
      <x v="2271"/>
      <x/>
      <x/>
    </i>
    <i r="3">
      <x v="2497"/>
      <x v="2272"/>
      <x v="3"/>
      <x v="3"/>
    </i>
    <i r="3">
      <x v="2498"/>
      <x v="2273"/>
      <x v="3"/>
      <x v="4"/>
    </i>
    <i r="3">
      <x v="2499"/>
      <x v="2274"/>
      <x v="3"/>
      <x v="4"/>
    </i>
    <i r="3">
      <x v="2500"/>
      <x v="2275"/>
      <x v="3"/>
      <x v="4"/>
    </i>
    <i r="3">
      <x v="2501"/>
      <x v="2276"/>
      <x v="3"/>
      <x v="3"/>
    </i>
    <i r="3">
      <x v="2502"/>
      <x v="2277"/>
      <x v="2"/>
      <x v="7"/>
    </i>
    <i r="3">
      <x v="2503"/>
      <x v="2278"/>
      <x/>
      <x/>
    </i>
    <i r="3">
      <x v="2504"/>
      <x v="2279"/>
      <x/>
      <x v="5"/>
    </i>
    <i r="3">
      <x v="2505"/>
      <x v="2280"/>
      <x v="4"/>
      <x v="6"/>
    </i>
    <i r="3">
      <x v="2506"/>
      <x v="2281"/>
      <x v="3"/>
      <x v="3"/>
    </i>
    <i r="3">
      <x v="2507"/>
      <x v="2282"/>
      <x v="2"/>
      <x v="7"/>
    </i>
    <i r="3">
      <x v="2508"/>
      <x v="2283"/>
      <x v="1"/>
      <x v="1"/>
    </i>
    <i r="3">
      <x v="2509"/>
      <x v="2284"/>
      <x v="3"/>
      <x v="3"/>
    </i>
    <i r="3">
      <x v="2510"/>
      <x v="2285"/>
      <x/>
      <x/>
    </i>
    <i r="3">
      <x v="2511"/>
      <x v="2286"/>
      <x v="2"/>
      <x v="7"/>
    </i>
    <i r="3">
      <x v="2512"/>
      <x v="2287"/>
      <x v="3"/>
      <x v="3"/>
    </i>
    <i r="3">
      <x v="2513"/>
      <x v="2288"/>
      <x/>
      <x/>
    </i>
    <i r="3">
      <x v="2514"/>
      <x v="740"/>
      <x/>
      <x v="5"/>
    </i>
    <i r="3">
      <x v="2515"/>
      <x v="2289"/>
      <x v="3"/>
      <x v="3"/>
    </i>
    <i r="3">
      <x v="2516"/>
      <x v="2290"/>
      <x v="4"/>
      <x v="8"/>
    </i>
    <i r="3">
      <x v="2517"/>
      <x v="2291"/>
      <x v="4"/>
      <x v="8"/>
    </i>
    <i r="3">
      <x v="2518"/>
      <x v="2292"/>
      <x v="4"/>
      <x v="6"/>
    </i>
    <i r="3">
      <x v="2519"/>
      <x v="2293"/>
      <x/>
      <x v="5"/>
    </i>
    <i r="3">
      <x v="2520"/>
      <x v="740"/>
      <x v="2"/>
      <x v="7"/>
    </i>
    <i r="3">
      <x v="2521"/>
      <x v="2294"/>
      <x v="2"/>
      <x v="2"/>
    </i>
    <i r="3">
      <x v="2522"/>
      <x v="2295"/>
      <x v="4"/>
      <x v="8"/>
    </i>
    <i r="3">
      <x v="2523"/>
      <x v="740"/>
      <x v="1"/>
      <x v="9"/>
    </i>
    <i r="3">
      <x v="2524"/>
      <x v="740"/>
      <x v="4"/>
      <x v="6"/>
    </i>
    <i r="3">
      <x v="2525"/>
      <x v="2296"/>
      <x v="3"/>
      <x v="4"/>
    </i>
    <i r="3">
      <x v="2526"/>
      <x v="2297"/>
      <x v="1"/>
      <x v="9"/>
    </i>
    <i r="3">
      <x v="2527"/>
      <x v="2298"/>
      <x/>
      <x/>
    </i>
    <i r="3">
      <x v="2528"/>
      <x v="2299"/>
      <x v="1"/>
      <x v="9"/>
    </i>
    <i r="3">
      <x v="2529"/>
      <x v="2300"/>
      <x v="2"/>
      <x v="7"/>
    </i>
    <i r="3">
      <x v="2530"/>
      <x v="2301"/>
      <x v="4"/>
      <x v="6"/>
    </i>
    <i r="3">
      <x v="2531"/>
      <x v="2302"/>
      <x/>
      <x/>
    </i>
    <i r="3">
      <x v="2532"/>
      <x v="2303"/>
      <x v="4"/>
      <x v="8"/>
    </i>
    <i r="3">
      <x v="2533"/>
      <x v="2304"/>
      <x v="2"/>
      <x v="2"/>
    </i>
    <i r="3">
      <x v="2534"/>
      <x v="2305"/>
      <x v="1"/>
      <x v="1"/>
    </i>
    <i r="3">
      <x v="2535"/>
      <x v="2306"/>
      <x v="3"/>
      <x v="3"/>
    </i>
    <i r="3">
      <x v="2536"/>
      <x v="2307"/>
      <x v="1"/>
      <x v="1"/>
    </i>
    <i r="3">
      <x v="2537"/>
      <x v="2308"/>
      <x v="2"/>
      <x v="7"/>
    </i>
    <i r="3">
      <x v="2538"/>
      <x v="2309"/>
      <x/>
      <x/>
    </i>
    <i r="3">
      <x v="2539"/>
      <x v="2310"/>
      <x v="3"/>
      <x v="3"/>
    </i>
    <i r="3">
      <x v="2540"/>
      <x v="2311"/>
      <x/>
      <x v="5"/>
    </i>
    <i r="3">
      <x v="2541"/>
      <x v="2312"/>
      <x v="3"/>
      <x v="3"/>
    </i>
    <i r="3">
      <x v="2542"/>
      <x v="2313"/>
      <x v="3"/>
      <x v="3"/>
    </i>
    <i r="3">
      <x v="2543"/>
      <x v="2314"/>
      <x v="4"/>
      <x v="8"/>
    </i>
    <i r="3">
      <x v="2544"/>
      <x v="2315"/>
      <x v="3"/>
      <x v="4"/>
    </i>
    <i r="3">
      <x v="2545"/>
      <x v="2316"/>
      <x v="1"/>
      <x v="1"/>
    </i>
    <i r="3">
      <x v="2546"/>
      <x v="2317"/>
      <x v="1"/>
      <x v="9"/>
    </i>
    <i r="3">
      <x v="2547"/>
      <x v="2318"/>
      <x v="2"/>
      <x v="2"/>
    </i>
    <i r="3">
      <x v="2548"/>
      <x v="2319"/>
      <x v="3"/>
      <x v="3"/>
    </i>
    <i r="3">
      <x v="2549"/>
      <x v="2320"/>
      <x v="3"/>
      <x v="4"/>
    </i>
    <i r="3">
      <x v="2550"/>
      <x v="2321"/>
      <x v="2"/>
      <x v="7"/>
    </i>
    <i r="3">
      <x v="2551"/>
      <x v="2322"/>
      <x v="4"/>
      <x v="6"/>
    </i>
    <i r="3">
      <x v="2552"/>
      <x v="2323"/>
      <x v="4"/>
      <x v="6"/>
    </i>
    <i r="3">
      <x v="2553"/>
      <x v="2324"/>
      <x/>
      <x/>
    </i>
    <i r="3">
      <x v="2554"/>
      <x v="2325"/>
      <x v="1"/>
      <x v="9"/>
    </i>
    <i r="3">
      <x v="2555"/>
      <x v="2326"/>
      <x v="4"/>
      <x v="6"/>
    </i>
    <i r="3">
      <x v="2556"/>
      <x v="2327"/>
      <x v="2"/>
      <x v="2"/>
    </i>
    <i r="3">
      <x v="2557"/>
      <x v="2328"/>
      <x v="4"/>
      <x v="8"/>
    </i>
    <i r="3">
      <x v="2558"/>
      <x v="2329"/>
      <x/>
      <x v="5"/>
    </i>
    <i r="3">
      <x v="2559"/>
      <x v="2330"/>
      <x v="2"/>
      <x v="7"/>
    </i>
    <i r="3">
      <x v="2560"/>
      <x v="2331"/>
      <x v="3"/>
      <x v="4"/>
    </i>
    <i r="3">
      <x v="2561"/>
      <x v="2332"/>
      <x v="1"/>
      <x v="9"/>
    </i>
    <i r="3">
      <x v="2562"/>
      <x v="2333"/>
      <x v="4"/>
      <x v="6"/>
    </i>
    <i r="3">
      <x v="2563"/>
      <x v="2334"/>
      <x v="3"/>
      <x v="3"/>
    </i>
    <i r="3">
      <x v="2564"/>
      <x v="2335"/>
      <x/>
      <x/>
    </i>
    <i r="3">
      <x v="2565"/>
      <x v="2188"/>
      <x v="1"/>
      <x v="1"/>
    </i>
    <i r="3">
      <x v="2566"/>
      <x v="2336"/>
      <x v="2"/>
      <x v="2"/>
    </i>
    <i r="3">
      <x v="2567"/>
      <x v="2337"/>
      <x v="3"/>
      <x v="3"/>
    </i>
    <i r="3">
      <x v="2568"/>
      <x v="2338"/>
      <x v="4"/>
      <x v="6"/>
    </i>
    <i r="3">
      <x v="2569"/>
      <x v="2339"/>
      <x/>
      <x v="5"/>
    </i>
    <i r="3">
      <x v="2570"/>
      <x v="2340"/>
      <x v="3"/>
      <x v="3"/>
    </i>
    <i r="3">
      <x v="2571"/>
      <x v="2341"/>
      <x v="1"/>
      <x v="1"/>
    </i>
    <i r="3">
      <x v="2572"/>
      <x v="2204"/>
      <x v="5"/>
      <x v="10"/>
    </i>
    <i r="1">
      <x v="24"/>
      <x v="24"/>
      <x v="2573"/>
      <x v="2342"/>
      <x v="2"/>
      <x v="2"/>
    </i>
    <i r="3">
      <x v="2574"/>
      <x v="2343"/>
      <x v="1"/>
      <x v="1"/>
    </i>
    <i r="3">
      <x v="2575"/>
      <x v="2344"/>
      <x v="2"/>
      <x v="2"/>
    </i>
    <i r="3">
      <x v="2576"/>
      <x v="2345"/>
      <x/>
      <x v="5"/>
    </i>
    <i r="3">
      <x v="2577"/>
      <x v="2346"/>
      <x v="3"/>
      <x v="3"/>
    </i>
    <i r="3">
      <x v="2578"/>
      <x v="2347"/>
      <x v="2"/>
      <x v="2"/>
    </i>
    <i r="3">
      <x v="2579"/>
      <x v="2348"/>
      <x v="4"/>
      <x v="6"/>
    </i>
    <i r="3">
      <x v="2580"/>
      <x v="2349"/>
      <x v="4"/>
      <x v="8"/>
    </i>
    <i r="3">
      <x v="2581"/>
      <x v="2350"/>
      <x v="2"/>
      <x v="7"/>
    </i>
    <i r="3">
      <x v="2582"/>
      <x v="2351"/>
      <x/>
      <x v="5"/>
    </i>
    <i r="3">
      <x v="2583"/>
      <x v="2352"/>
      <x v="4"/>
      <x v="6"/>
    </i>
    <i r="3">
      <x v="2584"/>
      <x v="2353"/>
      <x v="2"/>
      <x v="2"/>
    </i>
    <i r="3">
      <x v="2585"/>
      <x v="2354"/>
      <x v="2"/>
      <x v="7"/>
    </i>
    <i r="3">
      <x v="2586"/>
      <x v="2355"/>
      <x v="3"/>
      <x v="4"/>
    </i>
    <i r="3">
      <x v="2587"/>
      <x v="2356"/>
      <x/>
      <x v="5"/>
    </i>
    <i r="3">
      <x v="2588"/>
      <x v="2357"/>
      <x v="5"/>
      <x v="10"/>
    </i>
    <i r="3">
      <x v="2589"/>
      <x v="2358"/>
      <x v="4"/>
      <x v="6"/>
    </i>
    <i r="3">
      <x v="2590"/>
      <x v="2359"/>
      <x v="4"/>
      <x v="8"/>
    </i>
    <i r="3">
      <x v="2591"/>
      <x v="2360"/>
      <x v="4"/>
      <x v="8"/>
    </i>
    <i r="3">
      <x v="2592"/>
      <x v="2361"/>
      <x v="3"/>
      <x v="3"/>
    </i>
    <i r="3">
      <x v="2593"/>
      <x v="2362"/>
      <x v="3"/>
      <x v="4"/>
    </i>
    <i r="3">
      <x v="2594"/>
      <x v="2363"/>
      <x/>
      <x/>
    </i>
    <i r="3">
      <x v="2595"/>
      <x v="2364"/>
      <x v="3"/>
      <x v="3"/>
    </i>
    <i r="3">
      <x v="2596"/>
      <x v="2365"/>
      <x v="1"/>
      <x v="1"/>
    </i>
    <i r="3">
      <x v="2597"/>
      <x v="2366"/>
      <x v="3"/>
      <x v="3"/>
    </i>
    <i r="3">
      <x v="2598"/>
      <x v="2367"/>
      <x v="2"/>
      <x v="2"/>
    </i>
    <i r="3">
      <x v="2599"/>
      <x v="2368"/>
      <x v="1"/>
      <x v="9"/>
    </i>
    <i r="3">
      <x v="2600"/>
      <x v="2369"/>
      <x v="3"/>
      <x v="3"/>
    </i>
    <i r="3">
      <x v="2601"/>
      <x v="2370"/>
      <x v="4"/>
      <x v="8"/>
    </i>
    <i r="3">
      <x v="2602"/>
      <x v="2371"/>
      <x v="4"/>
      <x v="6"/>
    </i>
    <i r="3">
      <x v="2603"/>
      <x v="2372"/>
      <x v="3"/>
      <x v="4"/>
    </i>
    <i r="3">
      <x v="2604"/>
      <x v="2373"/>
      <x/>
      <x/>
    </i>
    <i r="3">
      <x v="2605"/>
      <x v="2374"/>
      <x v="4"/>
      <x v="6"/>
    </i>
    <i r="3">
      <x v="2606"/>
      <x v="2375"/>
      <x v="2"/>
      <x v="2"/>
    </i>
    <i r="3">
      <x v="2607"/>
      <x v="2376"/>
      <x v="3"/>
      <x v="3"/>
    </i>
    <i r="3">
      <x v="2608"/>
      <x v="2377"/>
      <x v="2"/>
      <x v="7"/>
    </i>
    <i r="3">
      <x v="2609"/>
      <x v="2378"/>
      <x/>
      <x/>
    </i>
    <i r="3">
      <x v="2610"/>
      <x v="2379"/>
      <x v="1"/>
      <x v="1"/>
    </i>
    <i r="3">
      <x v="2611"/>
      <x v="2380"/>
      <x v="1"/>
      <x v="1"/>
    </i>
    <i r="3">
      <x v="2612"/>
      <x v="2381"/>
      <x v="2"/>
      <x v="2"/>
    </i>
    <i r="3">
      <x v="2613"/>
      <x v="2382"/>
      <x/>
      <x v="5"/>
    </i>
    <i r="3">
      <x v="2614"/>
      <x v="2383"/>
      <x v="3"/>
      <x v="4"/>
    </i>
    <i r="3">
      <x v="2615"/>
      <x v="2384"/>
      <x v="2"/>
      <x v="2"/>
    </i>
    <i r="3">
      <x v="2616"/>
      <x v="2385"/>
      <x v="4"/>
      <x v="8"/>
    </i>
    <i r="3">
      <x v="2617"/>
      <x v="2386"/>
      <x v="3"/>
      <x v="3"/>
    </i>
    <i r="3">
      <x v="2618"/>
      <x v="2387"/>
      <x/>
      <x v="5"/>
    </i>
    <i r="3">
      <x v="2619"/>
      <x v="2388"/>
      <x v="3"/>
      <x v="3"/>
    </i>
    <i r="3">
      <x v="2620"/>
      <x v="2389"/>
      <x v="3"/>
      <x v="3"/>
    </i>
    <i r="3">
      <x v="2621"/>
      <x v="2390"/>
      <x/>
      <x v="5"/>
    </i>
    <i r="3">
      <x v="2622"/>
      <x v="2391"/>
      <x v="3"/>
      <x v="4"/>
    </i>
    <i r="3">
      <x v="2623"/>
      <x v="2392"/>
      <x v="2"/>
      <x v="2"/>
    </i>
    <i r="3">
      <x v="2624"/>
      <x v="2393"/>
      <x/>
      <x v="5"/>
    </i>
    <i r="3">
      <x v="2625"/>
      <x v="2394"/>
      <x v="1"/>
      <x v="1"/>
    </i>
    <i r="3">
      <x v="2626"/>
      <x v="2395"/>
      <x v="2"/>
      <x v="2"/>
    </i>
    <i r="3">
      <x v="2627"/>
      <x v="2396"/>
      <x v="3"/>
      <x v="3"/>
    </i>
    <i r="3">
      <x v="2628"/>
      <x v="2397"/>
      <x v="2"/>
      <x v="7"/>
    </i>
    <i r="3">
      <x v="2629"/>
      <x v="2398"/>
      <x v="4"/>
      <x v="8"/>
    </i>
    <i r="3">
      <x v="2630"/>
      <x v="2399"/>
      <x v="4"/>
      <x v="8"/>
    </i>
    <i r="3">
      <x v="2631"/>
      <x v="2400"/>
      <x v="1"/>
      <x v="1"/>
    </i>
    <i r="3">
      <x v="2632"/>
      <x v="2401"/>
      <x/>
      <x v="5"/>
    </i>
    <i r="3">
      <x v="2633"/>
      <x v="2402"/>
      <x v="2"/>
      <x v="2"/>
    </i>
    <i r="3">
      <x v="2634"/>
      <x v="1900"/>
      <x/>
      <x v="5"/>
    </i>
    <i r="3">
      <x v="2635"/>
      <x v="2403"/>
      <x v="1"/>
      <x v="9"/>
    </i>
    <i r="3">
      <x v="2636"/>
      <x v="2404"/>
      <x v="3"/>
      <x v="3"/>
    </i>
    <i r="3">
      <x v="2637"/>
      <x v="2405"/>
      <x/>
      <x/>
    </i>
    <i r="3">
      <x v="2638"/>
      <x v="2406"/>
      <x v="4"/>
      <x v="6"/>
    </i>
    <i r="3">
      <x v="2639"/>
      <x v="2407"/>
      <x v="4"/>
      <x v="8"/>
    </i>
    <i r="3">
      <x v="2640"/>
      <x v="2408"/>
      <x v="1"/>
      <x v="1"/>
    </i>
    <i r="3">
      <x v="2641"/>
      <x v="2409"/>
      <x v="3"/>
      <x v="4"/>
    </i>
    <i r="3">
      <x v="2642"/>
      <x v="2410"/>
      <x v="2"/>
      <x v="7"/>
    </i>
    <i r="3">
      <x v="2643"/>
      <x v="2411"/>
      <x v="1"/>
      <x v="9"/>
    </i>
    <i r="3">
      <x v="2644"/>
      <x v="2412"/>
      <x v="2"/>
      <x v="7"/>
    </i>
    <i r="3">
      <x v="2645"/>
      <x v="2413"/>
      <x v="4"/>
      <x v="8"/>
    </i>
    <i r="3">
      <x v="2646"/>
      <x v="2414"/>
      <x/>
      <x/>
    </i>
    <i r="3">
      <x v="2647"/>
      <x v="2415"/>
      <x v="1"/>
      <x v="9"/>
    </i>
    <i r="3">
      <x v="2648"/>
      <x v="2416"/>
      <x v="2"/>
      <x v="7"/>
    </i>
    <i r="3">
      <x v="2649"/>
      <x v="2417"/>
      <x v="4"/>
      <x v="6"/>
    </i>
    <i r="3">
      <x v="2650"/>
      <x v="2418"/>
      <x v="4"/>
      <x v="8"/>
    </i>
    <i r="3">
      <x v="2651"/>
      <x v="2419"/>
      <x/>
      <x v="5"/>
    </i>
    <i r="3">
      <x v="2652"/>
      <x v="2420"/>
      <x v="1"/>
      <x v="9"/>
    </i>
    <i r="3">
      <x v="2653"/>
      <x v="2421"/>
      <x/>
      <x v="5"/>
    </i>
    <i r="3">
      <x v="2654"/>
      <x v="2422"/>
      <x v="1"/>
      <x v="9"/>
    </i>
    <i r="3">
      <x v="2655"/>
      <x v="2423"/>
      <x/>
      <x/>
    </i>
    <i r="3">
      <x v="2656"/>
      <x v="2424"/>
      <x/>
      <x/>
    </i>
    <i r="3">
      <x v="2657"/>
      <x v="2425"/>
      <x v="4"/>
      <x v="8"/>
    </i>
    <i r="3">
      <x v="2658"/>
      <x v="2426"/>
      <x v="1"/>
      <x v="9"/>
    </i>
    <i r="3">
      <x v="2659"/>
      <x v="2427"/>
      <x v="2"/>
      <x v="2"/>
    </i>
    <i r="3">
      <x v="2660"/>
      <x v="2428"/>
      <x v="2"/>
      <x v="2"/>
    </i>
    <i r="3">
      <x v="2661"/>
      <x v="2429"/>
      <x/>
      <x v="5"/>
    </i>
    <i r="3">
      <x v="2662"/>
      <x v="977"/>
      <x v="2"/>
      <x v="7"/>
    </i>
    <i r="3">
      <x v="2663"/>
      <x v="2430"/>
      <x v="4"/>
      <x v="6"/>
    </i>
    <i r="3">
      <x v="2664"/>
      <x v="2431"/>
      <x v="1"/>
      <x v="1"/>
    </i>
    <i r="3">
      <x v="2665"/>
      <x v="2432"/>
      <x/>
      <x/>
    </i>
    <i r="3">
      <x v="2666"/>
      <x v="2433"/>
      <x v="2"/>
      <x v="2"/>
    </i>
    <i r="3">
      <x v="2667"/>
      <x v="2434"/>
      <x v="4"/>
      <x v="8"/>
    </i>
    <i r="3">
      <x v="2668"/>
      <x v="2435"/>
      <x v="4"/>
      <x v="6"/>
    </i>
    <i r="3">
      <x v="2669"/>
      <x v="2436"/>
      <x v="2"/>
      <x v="7"/>
    </i>
    <i r="3">
      <x v="2670"/>
      <x v="2437"/>
      <x v="2"/>
      <x v="7"/>
    </i>
    <i r="3">
      <x v="2671"/>
      <x v="2438"/>
      <x v="2"/>
      <x v="2"/>
    </i>
    <i r="3">
      <x v="2672"/>
      <x v="2439"/>
      <x v="3"/>
      <x v="4"/>
    </i>
    <i r="3">
      <x v="2673"/>
      <x v="2440"/>
      <x v="3"/>
      <x v="4"/>
    </i>
    <i r="3">
      <x v="2674"/>
      <x v="2441"/>
      <x v="2"/>
      <x v="2"/>
    </i>
    <i r="3">
      <x v="2675"/>
      <x v="2442"/>
      <x v="2"/>
      <x v="7"/>
    </i>
    <i r="3">
      <x v="2676"/>
      <x v="2443"/>
      <x v="4"/>
      <x v="6"/>
    </i>
    <i r="3">
      <x v="2677"/>
      <x v="2444"/>
      <x v="3"/>
      <x v="3"/>
    </i>
    <i r="3">
      <x v="2678"/>
      <x v="2445"/>
      <x v="3"/>
      <x v="4"/>
    </i>
    <i r="3">
      <x v="2679"/>
      <x v="2446"/>
      <x v="3"/>
      <x v="4"/>
    </i>
    <i r="3">
      <x v="2680"/>
      <x v="2447"/>
      <x v="4"/>
      <x v="8"/>
    </i>
    <i r="3">
      <x v="2681"/>
      <x v="2448"/>
      <x/>
      <x v="5"/>
    </i>
    <i r="3">
      <x v="2682"/>
      <x v="2449"/>
      <x v="1"/>
      <x v="9"/>
    </i>
    <i r="3">
      <x v="2683"/>
      <x v="2450"/>
      <x/>
      <x v="5"/>
    </i>
    <i r="3">
      <x v="2684"/>
      <x v="2451"/>
      <x v="1"/>
      <x v="1"/>
    </i>
    <i r="3">
      <x v="2685"/>
      <x v="2452"/>
      <x v="1"/>
      <x v="9"/>
    </i>
    <i r="3">
      <x v="2686"/>
      <x v="2453"/>
      <x v="4"/>
      <x v="6"/>
    </i>
    <i r="3">
      <x v="2687"/>
      <x v="2454"/>
      <x/>
      <x v="5"/>
    </i>
    <i r="3">
      <x v="2688"/>
      <x v="2455"/>
      <x v="4"/>
      <x v="6"/>
    </i>
    <i r="3">
      <x v="2689"/>
      <x v="2456"/>
      <x v="3"/>
      <x v="4"/>
    </i>
    <i r="3">
      <x v="2690"/>
      <x v="2457"/>
      <x/>
      <x/>
    </i>
    <i r="3">
      <x v="2691"/>
      <x v="2458"/>
      <x v="3"/>
      <x v="4"/>
    </i>
    <i r="3">
      <x v="2692"/>
      <x v="2459"/>
      <x/>
      <x/>
    </i>
    <i r="3">
      <x v="2693"/>
      <x v="2460"/>
      <x v="4"/>
      <x v="8"/>
    </i>
    <i r="3">
      <x v="2694"/>
      <x v="2406"/>
      <x/>
      <x/>
    </i>
    <i r="3">
      <x v="2695"/>
      <x v="2461"/>
      <x/>
      <x/>
    </i>
    <i r="3">
      <x v="2696"/>
      <x v="2462"/>
      <x/>
      <x v="5"/>
    </i>
    <i r="3">
      <x v="2697"/>
      <x v="2463"/>
      <x v="3"/>
      <x v="4"/>
    </i>
    <i r="3">
      <x v="2698"/>
      <x v="2463"/>
      <x v="3"/>
      <x v="4"/>
    </i>
    <i r="3">
      <x v="2699"/>
      <x v="2464"/>
      <x v="1"/>
      <x v="9"/>
    </i>
    <i r="3">
      <x v="2700"/>
      <x v="2465"/>
      <x v="3"/>
      <x v="4"/>
    </i>
    <i r="3">
      <x v="2701"/>
      <x v="2466"/>
      <x v="1"/>
      <x v="1"/>
    </i>
    <i r="3">
      <x v="2702"/>
      <x v="2467"/>
      <x v="1"/>
      <x v="1"/>
    </i>
    <i r="3">
      <x v="2703"/>
      <x v="2468"/>
      <x v="3"/>
      <x v="3"/>
    </i>
    <i r="3">
      <x v="2704"/>
      <x v="2469"/>
      <x/>
      <x/>
    </i>
    <i r="3">
      <x v="2705"/>
      <x v="2470"/>
      <x/>
      <x/>
    </i>
    <i r="3">
      <x v="2706"/>
      <x v="2471"/>
      <x v="1"/>
      <x v="9"/>
    </i>
    <i r="3">
      <x v="2707"/>
      <x v="2472"/>
      <x v="2"/>
      <x v="7"/>
    </i>
    <i r="3">
      <x v="2708"/>
      <x v="2473"/>
      <x v="1"/>
      <x v="1"/>
    </i>
    <i r="3">
      <x v="2709"/>
      <x v="2381"/>
      <x v="1"/>
      <x v="9"/>
    </i>
    <i r="3">
      <x v="2710"/>
      <x v="2474"/>
      <x v="1"/>
      <x v="9"/>
    </i>
    <i r="3">
      <x v="2711"/>
      <x v="2475"/>
      <x v="4"/>
      <x v="6"/>
    </i>
    <i r="3">
      <x v="2712"/>
      <x v="2476"/>
      <x v="4"/>
      <x v="8"/>
    </i>
    <i r="3">
      <x v="2713"/>
      <x v="2477"/>
      <x/>
      <x/>
    </i>
    <i r="3">
      <x v="2714"/>
      <x v="2478"/>
      <x v="3"/>
      <x v="4"/>
    </i>
    <i r="3">
      <x v="2715"/>
      <x v="2381"/>
      <x v="4"/>
      <x v="8"/>
    </i>
    <i r="3">
      <x v="2716"/>
      <x v="2479"/>
      <x v="5"/>
      <x v="10"/>
    </i>
    <i r="3">
      <x v="2717"/>
      <x v="2480"/>
      <x v="2"/>
      <x v="2"/>
    </i>
    <i r="3">
      <x v="2718"/>
      <x v="2481"/>
      <x v="1"/>
      <x v="1"/>
    </i>
    <i r="3">
      <x v="2719"/>
      <x v="2482"/>
      <x v="4"/>
      <x v="8"/>
    </i>
    <i r="3">
      <x v="2720"/>
      <x v="2483"/>
      <x v="4"/>
      <x v="8"/>
    </i>
    <i r="3">
      <x v="2721"/>
      <x v="2484"/>
      <x v="4"/>
      <x v="6"/>
    </i>
    <i r="3">
      <x v="2722"/>
      <x v="2485"/>
      <x v="4"/>
      <x v="6"/>
    </i>
    <i r="3">
      <x v="2723"/>
      <x v="2486"/>
      <x v="2"/>
      <x v="7"/>
    </i>
    <i r="3">
      <x v="2724"/>
      <x v="2487"/>
      <x v="2"/>
      <x v="7"/>
    </i>
    <i r="3">
      <x v="2725"/>
      <x v="2488"/>
      <x v="1"/>
      <x v="9"/>
    </i>
    <i r="3">
      <x v="2726"/>
      <x v="2116"/>
      <x v="1"/>
      <x v="9"/>
    </i>
    <i r="3">
      <x v="2727"/>
      <x v="2489"/>
      <x v="3"/>
      <x v="4"/>
    </i>
    <i r="3">
      <x v="2728"/>
      <x v="2490"/>
      <x v="3"/>
      <x v="3"/>
    </i>
    <i r="3">
      <x v="2729"/>
      <x v="2491"/>
      <x v="3"/>
      <x v="4"/>
    </i>
    <i r="3">
      <x v="2730"/>
      <x v="2492"/>
      <x v="2"/>
      <x v="7"/>
    </i>
    <i r="3">
      <x v="2731"/>
      <x v="2493"/>
      <x/>
      <x v="5"/>
    </i>
    <i r="3">
      <x v="2732"/>
      <x v="2494"/>
      <x v="2"/>
      <x v="2"/>
    </i>
    <i r="3">
      <x v="2733"/>
      <x v="2495"/>
      <x v="2"/>
      <x v="2"/>
    </i>
    <i r="3">
      <x v="2734"/>
      <x v="2495"/>
      <x v="3"/>
      <x v="4"/>
    </i>
    <i r="3">
      <x v="2735"/>
      <x v="2496"/>
      <x v="4"/>
      <x v="8"/>
    </i>
    <i r="3">
      <x v="2736"/>
      <x v="2497"/>
      <x v="1"/>
      <x v="9"/>
    </i>
    <i r="3">
      <x v="2737"/>
      <x v="2498"/>
      <x v="1"/>
      <x v="9"/>
    </i>
    <i r="3">
      <x v="2738"/>
      <x v="2499"/>
      <x v="1"/>
      <x v="9"/>
    </i>
    <i r="3">
      <x v="2739"/>
      <x v="1976"/>
      <x v="3"/>
      <x v="3"/>
    </i>
    <i r="3">
      <x v="2740"/>
      <x v="2500"/>
      <x v="5"/>
      <x v="10"/>
    </i>
    <i r="3">
      <x v="2741"/>
      <x v="2501"/>
      <x v="5"/>
      <x v="10"/>
    </i>
    <i r="3">
      <x v="2742"/>
      <x v="2502"/>
      <x v="5"/>
      <x v="10"/>
    </i>
    <i r="3">
      <x v="2743"/>
      <x v="2503"/>
      <x v="5"/>
      <x v="10"/>
    </i>
    <i r="3">
      <x v="2744"/>
      <x v="2504"/>
      <x v="5"/>
      <x v="10"/>
    </i>
    <i r="3">
      <x v="2745"/>
      <x v="2505"/>
      <x v="5"/>
      <x v="10"/>
    </i>
    <i r="3">
      <x v="2746"/>
      <x v="2506"/>
      <x v="5"/>
      <x v="10"/>
    </i>
    <i r="3">
      <x v="2747"/>
      <x v="2507"/>
      <x v="5"/>
      <x v="10"/>
    </i>
    <i r="3">
      <x v="2748"/>
      <x v="2508"/>
      <x v="5"/>
      <x v="10"/>
    </i>
    <i r="3">
      <x v="2749"/>
      <x v="2509"/>
      <x/>
      <x/>
    </i>
    <i r="3">
      <x v="2750"/>
      <x v="2510"/>
      <x v="2"/>
      <x v="7"/>
    </i>
    <i r="3">
      <x v="2751"/>
      <x v="2511"/>
      <x v="3"/>
      <x v="3"/>
    </i>
    <i r="3">
      <x v="2752"/>
      <x v="2512"/>
      <x v="3"/>
      <x v="4"/>
    </i>
    <i r="3">
      <x v="2753"/>
      <x v="2513"/>
      <x v="3"/>
      <x v="4"/>
    </i>
    <i r="3">
      <x v="2754"/>
      <x v="2514"/>
      <x v="3"/>
      <x v="3"/>
    </i>
    <i r="3">
      <x v="2755"/>
      <x v="2515"/>
      <x v="1"/>
      <x v="1"/>
    </i>
    <i r="3">
      <x v="2756"/>
      <x v="2470"/>
      <x v="3"/>
      <x v="4"/>
    </i>
    <i r="3">
      <x v="2757"/>
      <x v="2516"/>
      <x v="3"/>
      <x v="3"/>
    </i>
    <i r="3">
      <x v="2758"/>
      <x v="2470"/>
      <x v="4"/>
      <x v="6"/>
    </i>
    <i r="3">
      <x v="2759"/>
      <x v="2470"/>
      <x/>
      <x v="5"/>
    </i>
    <i r="3">
      <x v="2760"/>
      <x v="2517"/>
      <x v="4"/>
      <x v="6"/>
    </i>
    <i r="3">
      <x v="2761"/>
      <x v="2518"/>
      <x v="3"/>
      <x v="3"/>
    </i>
    <i r="3">
      <x v="2762"/>
      <x v="2519"/>
      <x v="3"/>
      <x v="3"/>
    </i>
    <i r="3">
      <x v="2763"/>
      <x v="2520"/>
      <x v="4"/>
      <x v="10"/>
    </i>
    <i r="3">
      <x v="2764"/>
      <x v="2521"/>
      <x v="5"/>
      <x v="10"/>
    </i>
    <i r="3">
      <x v="2765"/>
      <x v="2413"/>
      <x v="5"/>
      <x v="10"/>
    </i>
    <i r="1">
      <x v="25"/>
      <x v="25"/>
      <x v="2766"/>
      <x v="2522"/>
      <x v="3"/>
      <x v="4"/>
    </i>
    <i r="3">
      <x v="2767"/>
      <x v="2523"/>
      <x/>
      <x v="5"/>
    </i>
    <i r="3">
      <x v="2768"/>
      <x v="2524"/>
      <x v="1"/>
      <x v="1"/>
    </i>
    <i r="3">
      <x v="2769"/>
      <x v="2525"/>
      <x v="3"/>
      <x v="3"/>
    </i>
    <i r="3">
      <x v="2770"/>
      <x v="2526"/>
      <x v="4"/>
      <x v="8"/>
    </i>
    <i r="3">
      <x v="2771"/>
      <x v="2527"/>
      <x/>
      <x/>
    </i>
    <i r="3">
      <x v="2772"/>
      <x v="2528"/>
      <x v="1"/>
      <x v="9"/>
    </i>
    <i r="3">
      <x v="2773"/>
      <x v="2529"/>
      <x v="2"/>
      <x v="2"/>
    </i>
    <i r="3">
      <x v="2774"/>
      <x v="2530"/>
      <x v="2"/>
      <x v="2"/>
    </i>
    <i r="3">
      <x v="2775"/>
      <x v="2531"/>
      <x v="4"/>
      <x v="8"/>
    </i>
    <i r="3">
      <x v="2776"/>
      <x v="2532"/>
      <x/>
      <x v="5"/>
    </i>
    <i r="3">
      <x v="2777"/>
      <x v="2533"/>
      <x/>
      <x/>
    </i>
    <i r="3">
      <x v="2778"/>
      <x v="2534"/>
      <x v="2"/>
      <x v="7"/>
    </i>
    <i r="3">
      <x v="2779"/>
      <x v="2535"/>
      <x v="4"/>
      <x v="8"/>
    </i>
    <i r="3">
      <x v="2780"/>
      <x v="2536"/>
      <x v="1"/>
      <x v="1"/>
    </i>
    <i r="3">
      <x v="2781"/>
      <x v="2537"/>
      <x v="4"/>
      <x v="8"/>
    </i>
    <i r="3">
      <x v="2782"/>
      <x v="2538"/>
      <x v="2"/>
      <x v="2"/>
    </i>
    <i r="3">
      <x v="2783"/>
      <x v="2539"/>
      <x/>
      <x v="5"/>
    </i>
    <i r="3">
      <x v="2784"/>
      <x v="2540"/>
      <x v="1"/>
      <x v="1"/>
    </i>
    <i r="3">
      <x v="2785"/>
      <x v="2541"/>
      <x v="2"/>
      <x v="2"/>
    </i>
    <i r="3">
      <x v="2786"/>
      <x v="2542"/>
      <x v="3"/>
      <x v="4"/>
    </i>
    <i r="3">
      <x v="2787"/>
      <x v="2543"/>
      <x v="4"/>
      <x v="8"/>
    </i>
    <i r="3">
      <x v="2788"/>
      <x v="2544"/>
      <x v="2"/>
      <x v="7"/>
    </i>
    <i r="3">
      <x v="2789"/>
      <x v="2545"/>
      <x v="3"/>
      <x v="4"/>
    </i>
    <i r="3">
      <x v="2790"/>
      <x v="2546"/>
      <x v="3"/>
      <x v="4"/>
    </i>
    <i r="3">
      <x v="2791"/>
      <x v="2547"/>
      <x v="2"/>
      <x v="7"/>
    </i>
    <i r="3">
      <x v="2792"/>
      <x v="2548"/>
      <x v="4"/>
      <x v="8"/>
    </i>
    <i r="3">
      <x v="2793"/>
      <x v="2549"/>
      <x v="2"/>
      <x v="2"/>
    </i>
    <i r="3">
      <x v="2794"/>
      <x v="2550"/>
      <x v="2"/>
      <x v="7"/>
    </i>
    <i r="3">
      <x v="2795"/>
      <x v="2551"/>
      <x v="3"/>
      <x v="4"/>
    </i>
    <i r="3">
      <x v="2796"/>
      <x v="2552"/>
      <x/>
      <x v="5"/>
    </i>
    <i r="3">
      <x v="2797"/>
      <x v="2553"/>
      <x v="1"/>
      <x v="1"/>
    </i>
    <i r="3">
      <x v="2798"/>
      <x v="2554"/>
      <x v="2"/>
      <x v="7"/>
    </i>
    <i r="3">
      <x v="2799"/>
      <x v="2555"/>
      <x v="3"/>
      <x v="3"/>
    </i>
    <i r="3">
      <x v="2800"/>
      <x v="2556"/>
      <x v="1"/>
      <x v="9"/>
    </i>
    <i r="3">
      <x v="2801"/>
      <x v="2557"/>
      <x v="1"/>
      <x v="1"/>
    </i>
    <i r="3">
      <x v="2802"/>
      <x v="2558"/>
      <x v="2"/>
      <x v="2"/>
    </i>
    <i r="3">
      <x v="2803"/>
      <x v="2559"/>
      <x v="2"/>
      <x v="7"/>
    </i>
    <i r="3">
      <x v="2804"/>
      <x v="2560"/>
      <x v="4"/>
      <x v="6"/>
    </i>
    <i r="3">
      <x v="2805"/>
      <x v="2561"/>
      <x v="4"/>
      <x v="6"/>
    </i>
    <i r="3">
      <x v="2806"/>
      <x v="2562"/>
      <x/>
      <x/>
    </i>
    <i r="3">
      <x v="2807"/>
      <x v="2563"/>
      <x v="3"/>
      <x v="4"/>
    </i>
    <i r="3">
      <x v="2808"/>
      <x v="2564"/>
      <x v="4"/>
      <x v="8"/>
    </i>
    <i r="3">
      <x v="2809"/>
      <x v="2565"/>
      <x v="2"/>
      <x v="7"/>
    </i>
    <i r="3">
      <x v="2810"/>
      <x v="2566"/>
      <x/>
      <x/>
    </i>
    <i r="3">
      <x v="2811"/>
      <x v="2567"/>
      <x/>
      <x v="5"/>
    </i>
    <i r="3">
      <x v="2812"/>
      <x v="2568"/>
      <x v="4"/>
      <x v="6"/>
    </i>
    <i r="3">
      <x v="2813"/>
      <x v="2569"/>
      <x v="4"/>
      <x v="8"/>
    </i>
    <i r="3">
      <x v="2814"/>
      <x v="2570"/>
      <x/>
      <x/>
    </i>
    <i r="3">
      <x v="2815"/>
      <x v="2571"/>
      <x v="4"/>
      <x v="8"/>
    </i>
    <i r="3">
      <x v="2816"/>
      <x v="2572"/>
      <x v="3"/>
      <x v="3"/>
    </i>
    <i r="3">
      <x v="2817"/>
      <x v="2573"/>
      <x v="2"/>
      <x v="7"/>
    </i>
    <i r="3">
      <x v="2818"/>
      <x v="2574"/>
      <x v="4"/>
      <x v="6"/>
    </i>
    <i r="3">
      <x v="2819"/>
      <x v="2575"/>
      <x v="2"/>
      <x v="2"/>
    </i>
    <i r="3">
      <x v="2820"/>
      <x v="2576"/>
      <x v="3"/>
      <x v="4"/>
    </i>
    <i r="3">
      <x v="2821"/>
      <x v="2577"/>
      <x v="1"/>
      <x v="9"/>
    </i>
    <i r="3">
      <x v="2822"/>
      <x v="2578"/>
      <x v="4"/>
      <x v="6"/>
    </i>
    <i r="3">
      <x v="2823"/>
      <x v="2579"/>
      <x/>
      <x v="5"/>
    </i>
    <i r="3">
      <x v="2824"/>
      <x v="2580"/>
      <x v="1"/>
      <x v="1"/>
    </i>
    <i r="3">
      <x v="2825"/>
      <x v="2581"/>
      <x v="4"/>
      <x v="6"/>
    </i>
    <i r="3">
      <x v="2826"/>
      <x v="2582"/>
      <x v="2"/>
      <x v="7"/>
    </i>
    <i r="3">
      <x v="2827"/>
      <x v="2583"/>
      <x v="1"/>
      <x v="1"/>
    </i>
    <i r="3">
      <x v="2828"/>
      <x v="2584"/>
      <x v="4"/>
      <x v="6"/>
    </i>
    <i r="3">
      <x v="2829"/>
      <x v="2585"/>
      <x v="4"/>
      <x v="6"/>
    </i>
    <i r="3">
      <x v="2830"/>
      <x v="2586"/>
      <x v="2"/>
      <x v="2"/>
    </i>
    <i r="3">
      <x v="2831"/>
      <x v="2587"/>
      <x v="3"/>
      <x v="3"/>
    </i>
    <i r="3">
      <x v="2832"/>
      <x v="2588"/>
      <x v="1"/>
      <x v="1"/>
    </i>
    <i r="3">
      <x v="2833"/>
      <x v="2589"/>
      <x/>
      <x v="5"/>
    </i>
    <i r="3">
      <x v="2834"/>
      <x v="2590"/>
      <x v="1"/>
      <x v="1"/>
    </i>
    <i r="3">
      <x v="2835"/>
      <x v="2591"/>
      <x v="3"/>
      <x v="4"/>
    </i>
    <i r="3">
      <x v="2836"/>
      <x v="2592"/>
      <x v="2"/>
      <x v="7"/>
    </i>
    <i r="3">
      <x v="2837"/>
      <x v="2593"/>
      <x v="2"/>
      <x v="2"/>
    </i>
    <i r="3">
      <x v="2838"/>
      <x v="2594"/>
      <x v="3"/>
      <x v="3"/>
    </i>
    <i r="3">
      <x v="2839"/>
      <x v="2595"/>
      <x v="3"/>
      <x v="4"/>
    </i>
    <i r="3">
      <x v="2840"/>
      <x v="2596"/>
      <x v="1"/>
      <x v="9"/>
    </i>
    <i r="3">
      <x v="2841"/>
      <x v="2597"/>
      <x v="1"/>
      <x v="9"/>
    </i>
    <i r="3">
      <x v="2842"/>
      <x v="2598"/>
      <x v="2"/>
      <x v="2"/>
    </i>
    <i r="3">
      <x v="2843"/>
      <x v="2599"/>
      <x v="2"/>
      <x v="2"/>
    </i>
    <i r="3">
      <x v="2844"/>
      <x v="2600"/>
      <x/>
      <x v="5"/>
    </i>
    <i r="3">
      <x v="2845"/>
      <x v="2601"/>
      <x/>
      <x v="5"/>
    </i>
    <i r="3">
      <x v="2846"/>
      <x v="2602"/>
      <x v="3"/>
      <x v="4"/>
    </i>
    <i r="3">
      <x v="2847"/>
      <x v="2603"/>
      <x v="2"/>
      <x v="7"/>
    </i>
    <i r="3">
      <x v="2848"/>
      <x v="2604"/>
      <x v="3"/>
      <x v="3"/>
    </i>
    <i r="3">
      <x v="2849"/>
      <x v="2605"/>
      <x v="1"/>
      <x v="1"/>
    </i>
    <i r="3">
      <x v="2850"/>
      <x v="2606"/>
      <x v="3"/>
      <x v="4"/>
    </i>
    <i r="3">
      <x v="2851"/>
      <x v="2607"/>
      <x v="4"/>
      <x v="6"/>
    </i>
    <i r="3">
      <x v="2852"/>
      <x v="2608"/>
      <x v="2"/>
      <x v="7"/>
    </i>
    <i r="3">
      <x v="2853"/>
      <x v="2609"/>
      <x v="4"/>
      <x v="6"/>
    </i>
    <i r="3">
      <x v="2854"/>
      <x v="2610"/>
      <x v="4"/>
      <x v="8"/>
    </i>
    <i r="3">
      <x v="2855"/>
      <x v="2611"/>
      <x v="2"/>
      <x v="7"/>
    </i>
    <i r="3">
      <x v="2856"/>
      <x v="2612"/>
      <x v="4"/>
      <x v="6"/>
    </i>
    <i r="3">
      <x v="2857"/>
      <x v="2613"/>
      <x/>
      <x v="5"/>
    </i>
    <i r="3">
      <x v="2858"/>
      <x v="2614"/>
      <x v="1"/>
      <x v="1"/>
    </i>
    <i r="3">
      <x v="2859"/>
      <x v="2615"/>
      <x v="2"/>
      <x v="7"/>
    </i>
    <i r="3">
      <x v="2860"/>
      <x v="2616"/>
      <x v="4"/>
      <x v="6"/>
    </i>
    <i r="3">
      <x v="2861"/>
      <x v="2617"/>
      <x/>
      <x v="5"/>
    </i>
    <i r="3">
      <x v="2862"/>
      <x v="2618"/>
      <x v="3"/>
      <x v="4"/>
    </i>
    <i r="3">
      <x v="2863"/>
      <x v="2619"/>
      <x v="3"/>
      <x v="4"/>
    </i>
    <i r="3">
      <x v="2864"/>
      <x v="2620"/>
      <x v="3"/>
      <x v="3"/>
    </i>
    <i r="3">
      <x v="2865"/>
      <x v="2620"/>
      <x v="3"/>
      <x v="3"/>
    </i>
    <i r="3">
      <x v="2866"/>
      <x v="2620"/>
      <x v="3"/>
      <x v="3"/>
    </i>
    <i r="3">
      <x v="2867"/>
      <x v="2621"/>
      <x/>
      <x/>
    </i>
    <i r="3">
      <x v="2868"/>
      <x v="2622"/>
      <x/>
      <x v="5"/>
    </i>
    <i r="3">
      <x v="2869"/>
      <x v="2116"/>
      <x v="3"/>
      <x v="4"/>
    </i>
    <i r="3">
      <x v="2870"/>
      <x v="2623"/>
      <x v="2"/>
      <x v="2"/>
    </i>
    <i r="3">
      <x v="2871"/>
      <x v="2624"/>
      <x v="1"/>
      <x v="9"/>
    </i>
    <i r="3">
      <x v="2872"/>
      <x v="2625"/>
      <x v="1"/>
      <x v="9"/>
    </i>
    <i r="3">
      <x v="2873"/>
      <x v="2626"/>
      <x v="2"/>
      <x v="2"/>
    </i>
    <i r="3">
      <x v="2874"/>
      <x v="2627"/>
      <x/>
      <x/>
    </i>
    <i r="3">
      <x v="2875"/>
      <x v="2628"/>
      <x v="3"/>
      <x v="4"/>
    </i>
    <i r="3">
      <x v="2876"/>
      <x v="2629"/>
      <x v="1"/>
      <x v="9"/>
    </i>
    <i r="3">
      <x v="2877"/>
      <x v="2630"/>
      <x v="1"/>
      <x v="1"/>
    </i>
    <i r="3">
      <x v="2878"/>
      <x v="2631"/>
      <x/>
      <x/>
    </i>
    <i r="3">
      <x v="2879"/>
      <x v="2607"/>
      <x v="4"/>
      <x v="6"/>
    </i>
    <i r="3">
      <x v="2880"/>
      <x v="2632"/>
      <x v="4"/>
      <x v="8"/>
    </i>
    <i r="3">
      <x v="2881"/>
      <x v="2633"/>
      <x v="1"/>
      <x v="1"/>
    </i>
    <i r="3">
      <x v="2882"/>
      <x v="2634"/>
      <x v="2"/>
      <x v="2"/>
    </i>
    <i r="3">
      <x v="2883"/>
      <x v="2635"/>
      <x v="2"/>
      <x v="2"/>
    </i>
    <i r="3">
      <x v="2884"/>
      <x v="2636"/>
      <x v="2"/>
      <x v="2"/>
    </i>
    <i r="3">
      <x v="2885"/>
      <x v="2637"/>
      <x v="2"/>
      <x v="2"/>
    </i>
    <i r="3">
      <x v="2886"/>
      <x v="740"/>
      <x v="4"/>
      <x v="8"/>
    </i>
    <i r="3">
      <x v="2887"/>
      <x v="2638"/>
      <x v="1"/>
      <x v="9"/>
    </i>
    <i r="3">
      <x v="2888"/>
      <x v="2639"/>
      <x v="3"/>
      <x v="3"/>
    </i>
    <i r="3">
      <x v="2889"/>
      <x v="2640"/>
      <x/>
      <x/>
    </i>
    <i r="3">
      <x v="2890"/>
      <x v="2641"/>
      <x v="1"/>
      <x v="9"/>
    </i>
    <i r="3">
      <x v="2891"/>
      <x v="2642"/>
      <x v="2"/>
      <x v="2"/>
    </i>
    <i r="3">
      <x v="2892"/>
      <x v="2643"/>
      <x/>
      <x v="5"/>
    </i>
    <i r="3">
      <x v="2893"/>
      <x v="2644"/>
      <x v="2"/>
      <x v="7"/>
    </i>
    <i r="3">
      <x v="2894"/>
      <x v="2645"/>
      <x v="3"/>
      <x v="3"/>
    </i>
    <i r="3">
      <x v="2895"/>
      <x v="2646"/>
      <x/>
      <x/>
    </i>
    <i r="3">
      <x v="2896"/>
      <x v="2647"/>
      <x v="3"/>
      <x v="3"/>
    </i>
    <i r="3">
      <x v="2897"/>
      <x v="2648"/>
      <x v="3"/>
      <x v="4"/>
    </i>
    <i r="3">
      <x v="2898"/>
      <x v="2649"/>
      <x v="3"/>
      <x v="4"/>
    </i>
    <i r="3">
      <x v="2899"/>
      <x v="2650"/>
      <x v="3"/>
      <x v="3"/>
    </i>
    <i r="3">
      <x v="2900"/>
      <x v="2651"/>
      <x v="3"/>
      <x v="4"/>
    </i>
    <i r="3">
      <x v="2901"/>
      <x v="2652"/>
      <x v="2"/>
      <x v="7"/>
    </i>
    <i r="3">
      <x v="2902"/>
      <x v="2653"/>
      <x/>
      <x/>
    </i>
    <i r="3">
      <x v="2903"/>
      <x v="2654"/>
      <x v="2"/>
      <x v="2"/>
    </i>
    <i r="3">
      <x v="2904"/>
      <x v="2655"/>
      <x/>
      <x/>
    </i>
    <i r="3">
      <x v="2905"/>
      <x v="2656"/>
      <x v="1"/>
      <x v="1"/>
    </i>
    <i r="3">
      <x v="2906"/>
      <x v="2657"/>
      <x v="2"/>
      <x v="7"/>
    </i>
    <i r="3">
      <x v="2907"/>
      <x v="2658"/>
      <x v="1"/>
      <x v="1"/>
    </i>
    <i r="3">
      <x v="2908"/>
      <x v="2659"/>
      <x/>
      <x/>
    </i>
    <i r="3">
      <x v="2909"/>
      <x v="2660"/>
      <x v="1"/>
      <x v="9"/>
    </i>
    <i r="3">
      <x v="2910"/>
      <x v="2661"/>
      <x/>
      <x/>
    </i>
    <i r="3">
      <x v="2911"/>
      <x v="2662"/>
      <x v="2"/>
      <x v="2"/>
    </i>
    <i r="3">
      <x v="2912"/>
      <x/>
      <x v="2"/>
      <x v="7"/>
    </i>
    <i r="3">
      <x v="2913"/>
      <x v="2663"/>
      <x v="3"/>
      <x v="4"/>
    </i>
    <i r="3">
      <x v="2914"/>
      <x v="2664"/>
      <x v="3"/>
      <x v="3"/>
    </i>
    <i r="3">
      <x v="2915"/>
      <x v="2665"/>
      <x/>
      <x v="5"/>
    </i>
    <i r="3">
      <x v="2916"/>
      <x v="2666"/>
      <x/>
      <x/>
    </i>
    <i r="3">
      <x v="2917"/>
      <x v="2667"/>
      <x v="2"/>
      <x v="2"/>
    </i>
    <i r="3">
      <x v="2918"/>
      <x v="2668"/>
      <x v="2"/>
      <x v="7"/>
    </i>
    <i r="3">
      <x v="2919"/>
      <x v="2669"/>
      <x v="3"/>
      <x v="4"/>
    </i>
    <i r="3">
      <x v="2920"/>
      <x v="2670"/>
      <x v="2"/>
      <x v="7"/>
    </i>
    <i r="3">
      <x v="2921"/>
      <x v="2671"/>
      <x v="1"/>
      <x v="1"/>
    </i>
    <i r="3">
      <x v="2922"/>
      <x v="2672"/>
      <x v="2"/>
      <x v="2"/>
    </i>
    <i r="3">
      <x v="2923"/>
      <x v="2673"/>
      <x v="2"/>
      <x v="7"/>
    </i>
    <i r="3">
      <x v="2924"/>
      <x v="740"/>
      <x v="2"/>
      <x v="2"/>
    </i>
    <i r="3">
      <x v="2925"/>
      <x v="2674"/>
      <x v="3"/>
      <x v="3"/>
    </i>
    <i r="3">
      <x v="2926"/>
      <x v="2675"/>
      <x/>
      <x/>
    </i>
    <i r="3">
      <x v="2927"/>
      <x v="2676"/>
      <x/>
      <x/>
    </i>
    <i r="3">
      <x v="2928"/>
      <x v="2677"/>
      <x v="4"/>
      <x v="8"/>
    </i>
    <i r="3">
      <x v="2929"/>
      <x v="2678"/>
      <x/>
      <x v="5"/>
    </i>
    <i r="3">
      <x v="2930"/>
      <x v="2679"/>
      <x v="1"/>
      <x v="1"/>
    </i>
    <i r="3">
      <x v="2931"/>
      <x v="2680"/>
      <x v="1"/>
      <x v="9"/>
    </i>
    <i r="1">
      <x v="26"/>
      <x v="26"/>
      <x v="2932"/>
      <x v="2681"/>
      <x v="3"/>
      <x v="4"/>
    </i>
    <i r="3">
      <x v="2933"/>
      <x v="2682"/>
      <x v="3"/>
      <x v="3"/>
    </i>
    <i r="3">
      <x v="2934"/>
      <x v="2683"/>
      <x/>
      <x v="5"/>
    </i>
    <i r="3">
      <x v="2935"/>
      <x v="2684"/>
      <x v="4"/>
      <x v="8"/>
    </i>
    <i r="3">
      <x v="2936"/>
      <x v="2685"/>
      <x/>
      <x v="5"/>
    </i>
    <i r="3">
      <x v="2937"/>
      <x v="2686"/>
      <x v="4"/>
      <x v="8"/>
    </i>
    <i r="3">
      <x v="2938"/>
      <x v="2687"/>
      <x v="3"/>
      <x v="3"/>
    </i>
    <i r="3">
      <x v="2939"/>
      <x v="2688"/>
      <x v="3"/>
      <x v="4"/>
    </i>
    <i r="3">
      <x v="2940"/>
      <x v="2689"/>
      <x v="3"/>
      <x v="3"/>
    </i>
    <i r="3">
      <x v="2941"/>
      <x v="2690"/>
      <x v="1"/>
      <x v="1"/>
    </i>
    <i r="3">
      <x v="2942"/>
      <x v="2691"/>
      <x/>
      <x v="5"/>
    </i>
    <i r="3">
      <x v="2943"/>
      <x v="2692"/>
      <x/>
      <x v="5"/>
    </i>
    <i r="3">
      <x v="2944"/>
      <x v="2693"/>
      <x v="4"/>
      <x v="6"/>
    </i>
    <i r="3">
      <x v="2945"/>
      <x v="2694"/>
      <x v="4"/>
      <x v="8"/>
    </i>
    <i r="3">
      <x v="2946"/>
      <x v="2695"/>
      <x/>
      <x v="5"/>
    </i>
    <i r="3">
      <x v="2947"/>
      <x v="2696"/>
      <x v="4"/>
      <x v="6"/>
    </i>
    <i r="3">
      <x v="2948"/>
      <x v="2697"/>
      <x v="1"/>
      <x v="9"/>
    </i>
    <i r="3">
      <x v="2949"/>
      <x v="2698"/>
      <x/>
      <x/>
    </i>
    <i r="3">
      <x v="2950"/>
      <x v="2699"/>
      <x/>
      <x v="5"/>
    </i>
    <i r="3">
      <x v="2951"/>
      <x v="2700"/>
      <x v="4"/>
      <x v="8"/>
    </i>
    <i r="3">
      <x v="2952"/>
      <x v="2701"/>
      <x v="3"/>
      <x v="4"/>
    </i>
    <i r="3">
      <x v="2953"/>
      <x v="2702"/>
      <x v="2"/>
      <x v="7"/>
    </i>
    <i r="3">
      <x v="2954"/>
      <x v="2703"/>
      <x/>
      <x v="5"/>
    </i>
    <i r="3">
      <x v="2955"/>
      <x v="2704"/>
      <x v="1"/>
      <x v="1"/>
    </i>
    <i r="3">
      <x v="2956"/>
      <x v="2705"/>
      <x v="1"/>
      <x v="1"/>
    </i>
    <i r="3">
      <x v="2957"/>
      <x v="2706"/>
      <x/>
      <x/>
    </i>
    <i r="3">
      <x v="2958"/>
      <x v="2707"/>
      <x v="4"/>
      <x v="8"/>
    </i>
    <i r="3">
      <x v="2959"/>
      <x v="2708"/>
      <x/>
      <x v="5"/>
    </i>
    <i r="3">
      <x v="2960"/>
      <x v="2709"/>
      <x v="3"/>
      <x v="3"/>
    </i>
    <i r="3">
      <x v="2961"/>
      <x v="2710"/>
      <x v="2"/>
      <x v="2"/>
    </i>
    <i r="3">
      <x v="2962"/>
      <x v="2711"/>
      <x v="2"/>
      <x v="2"/>
    </i>
    <i r="3">
      <x v="2963"/>
      <x v="2712"/>
      <x v="1"/>
      <x v="1"/>
    </i>
    <i r="3">
      <x v="2964"/>
      <x v="2713"/>
      <x v="2"/>
      <x v="7"/>
    </i>
    <i r="3">
      <x v="2965"/>
      <x v="2714"/>
      <x/>
      <x/>
    </i>
    <i r="3">
      <x v="2966"/>
      <x v="2715"/>
      <x/>
      <x v="5"/>
    </i>
    <i r="3">
      <x v="2967"/>
      <x v="2716"/>
      <x/>
      <x v="5"/>
    </i>
    <i r="3">
      <x v="2968"/>
      <x v="2717"/>
      <x v="3"/>
      <x v="4"/>
    </i>
    <i r="3">
      <x v="2969"/>
      <x v="2718"/>
      <x v="3"/>
      <x v="3"/>
    </i>
    <i r="3">
      <x v="2970"/>
      <x v="2719"/>
      <x v="1"/>
      <x v="9"/>
    </i>
    <i r="3">
      <x v="2971"/>
      <x v="2720"/>
      <x/>
      <x v="5"/>
    </i>
    <i r="3">
      <x v="2972"/>
      <x v="2721"/>
      <x v="4"/>
      <x v="6"/>
    </i>
    <i r="3">
      <x v="2973"/>
      <x v="2722"/>
      <x/>
      <x v="5"/>
    </i>
    <i r="3">
      <x v="2974"/>
      <x v="2723"/>
      <x v="1"/>
      <x v="1"/>
    </i>
    <i r="3">
      <x v="2975"/>
      <x v="2724"/>
      <x v="2"/>
      <x v="7"/>
    </i>
    <i r="3">
      <x v="2976"/>
      <x v="2725"/>
      <x/>
      <x v="5"/>
    </i>
    <i r="3">
      <x v="2977"/>
      <x v="2726"/>
      <x v="1"/>
      <x v="1"/>
    </i>
    <i r="3">
      <x v="2978"/>
      <x v="2727"/>
      <x v="3"/>
      <x v="4"/>
    </i>
    <i r="3">
      <x v="2979"/>
      <x v="2728"/>
      <x v="4"/>
      <x v="8"/>
    </i>
    <i r="3">
      <x v="2980"/>
      <x v="2729"/>
      <x/>
      <x v="5"/>
    </i>
    <i r="3">
      <x v="2981"/>
      <x v="2730"/>
      <x v="4"/>
      <x v="8"/>
    </i>
    <i r="3">
      <x v="2982"/>
      <x v="2731"/>
      <x v="4"/>
      <x v="6"/>
    </i>
    <i r="3">
      <x v="2983"/>
      <x v="2732"/>
      <x/>
      <x/>
    </i>
    <i r="3">
      <x v="2984"/>
      <x v="2733"/>
      <x/>
      <x/>
    </i>
    <i r="3">
      <x v="2985"/>
      <x v="2734"/>
      <x/>
      <x/>
    </i>
    <i r="3">
      <x v="2986"/>
      <x v="2116"/>
      <x v="1"/>
      <x v="9"/>
    </i>
    <i r="3">
      <x v="2987"/>
      <x v="2735"/>
      <x v="2"/>
      <x v="2"/>
    </i>
    <i r="3">
      <x v="2988"/>
      <x v="2736"/>
      <x v="2"/>
      <x v="2"/>
    </i>
    <i r="3">
      <x v="2989"/>
      <x v="2737"/>
      <x v="4"/>
      <x v="6"/>
    </i>
    <i r="3">
      <x v="2990"/>
      <x v="2738"/>
      <x v="2"/>
      <x v="2"/>
    </i>
    <i r="3">
      <x v="2991"/>
      <x v="2739"/>
      <x v="3"/>
      <x v="3"/>
    </i>
    <i r="3">
      <x v="2992"/>
      <x v="2740"/>
      <x v="4"/>
      <x v="6"/>
    </i>
    <i r="3">
      <x v="2993"/>
      <x v="2741"/>
      <x v="3"/>
      <x v="3"/>
    </i>
    <i r="3">
      <x v="2994"/>
      <x v="2742"/>
      <x v="3"/>
      <x v="4"/>
    </i>
    <i r="3">
      <x v="2995"/>
      <x v="2743"/>
      <x v="2"/>
      <x v="7"/>
    </i>
    <i r="3">
      <x v="2996"/>
      <x v="2744"/>
      <x v="2"/>
      <x v="2"/>
    </i>
    <i r="3">
      <x v="2997"/>
      <x v="2745"/>
      <x v="3"/>
      <x v="3"/>
    </i>
    <i r="3">
      <x v="2998"/>
      <x v="2746"/>
      <x v="4"/>
      <x v="8"/>
    </i>
    <i r="3">
      <x v="2999"/>
      <x v="2747"/>
      <x v="4"/>
      <x v="6"/>
    </i>
    <i r="3">
      <x v="3000"/>
      <x v="2748"/>
      <x v="1"/>
      <x v="1"/>
    </i>
    <i r="3">
      <x v="3001"/>
      <x v="2749"/>
      <x v="1"/>
      <x v="1"/>
    </i>
    <i r="3">
      <x v="3002"/>
      <x v="2750"/>
      <x v="1"/>
      <x v="1"/>
    </i>
    <i r="3">
      <x v="3003"/>
      <x v="2751"/>
      <x v="4"/>
      <x v="6"/>
    </i>
    <i r="3">
      <x v="3004"/>
      <x v="2752"/>
      <x v="4"/>
      <x v="8"/>
    </i>
    <i r="3">
      <x v="3005"/>
      <x v="2753"/>
      <x v="3"/>
      <x v="3"/>
    </i>
    <i r="3">
      <x v="3006"/>
      <x v="2754"/>
      <x v="1"/>
      <x v="9"/>
    </i>
    <i r="3">
      <x v="3007"/>
      <x v="2755"/>
      <x v="4"/>
      <x v="8"/>
    </i>
    <i r="3">
      <x v="3008"/>
      <x v="2756"/>
      <x v="2"/>
      <x v="2"/>
    </i>
    <i r="3">
      <x v="3009"/>
      <x v="2757"/>
      <x v="2"/>
      <x v="2"/>
    </i>
    <i r="3">
      <x v="3010"/>
      <x v="2758"/>
      <x v="1"/>
      <x v="1"/>
    </i>
    <i r="3">
      <x v="3011"/>
      <x v="2759"/>
      <x v="4"/>
      <x v="6"/>
    </i>
    <i r="3">
      <x v="3012"/>
      <x v="2760"/>
      <x v="2"/>
      <x v="7"/>
    </i>
    <i r="3">
      <x v="3013"/>
      <x v="2761"/>
      <x v="4"/>
      <x v="6"/>
    </i>
    <i r="3">
      <x v="3014"/>
      <x v="2762"/>
      <x v="3"/>
      <x v="4"/>
    </i>
    <i r="3">
      <x v="3015"/>
      <x v="2763"/>
      <x v="4"/>
      <x v="8"/>
    </i>
    <i r="3">
      <x v="3016"/>
      <x v="2764"/>
      <x v="1"/>
      <x v="9"/>
    </i>
    <i r="3">
      <x v="3017"/>
      <x v="2765"/>
      <x v="3"/>
      <x v="3"/>
    </i>
    <i r="3">
      <x v="3018"/>
      <x v="2766"/>
      <x/>
      <x/>
    </i>
    <i r="3">
      <x v="3019"/>
      <x v="2767"/>
      <x v="3"/>
      <x v="4"/>
    </i>
    <i r="3">
      <x v="3020"/>
      <x v="2768"/>
      <x v="2"/>
      <x v="7"/>
    </i>
    <i r="3">
      <x v="3021"/>
      <x v="2769"/>
      <x v="2"/>
      <x v="2"/>
    </i>
    <i r="3">
      <x v="3022"/>
      <x v="2770"/>
      <x v="2"/>
      <x v="2"/>
    </i>
    <i r="3">
      <x v="3023"/>
      <x v="2771"/>
      <x v="2"/>
      <x v="2"/>
    </i>
    <i r="3">
      <x v="3024"/>
      <x v="2772"/>
      <x v="4"/>
      <x v="6"/>
    </i>
    <i r="3">
      <x v="3025"/>
      <x v="2773"/>
      <x v="4"/>
      <x v="6"/>
    </i>
    <i r="3">
      <x v="3026"/>
      <x v="2774"/>
      <x v="3"/>
      <x v="4"/>
    </i>
    <i r="3">
      <x v="3027"/>
      <x v="2775"/>
      <x v="3"/>
      <x v="3"/>
    </i>
    <i r="3">
      <x v="3028"/>
      <x v="2776"/>
      <x v="3"/>
      <x v="3"/>
    </i>
    <i r="3">
      <x v="3029"/>
      <x v="2777"/>
      <x v="4"/>
      <x v="8"/>
    </i>
    <i r="3">
      <x v="3030"/>
      <x v="2778"/>
      <x v="4"/>
      <x v="8"/>
    </i>
    <i r="3">
      <x v="3031"/>
      <x v="2779"/>
      <x v="2"/>
      <x v="7"/>
    </i>
    <i r="3">
      <x v="3032"/>
      <x v="2780"/>
      <x v="1"/>
      <x v="9"/>
    </i>
    <i r="3">
      <x v="3033"/>
      <x v="2781"/>
      <x v="4"/>
      <x v="8"/>
    </i>
    <i r="3">
      <x v="3034"/>
      <x v="2682"/>
      <x v="4"/>
      <x v="8"/>
    </i>
    <i r="3">
      <x v="3035"/>
      <x v="2782"/>
      <x v="3"/>
      <x v="4"/>
    </i>
    <i r="3">
      <x v="3036"/>
      <x v="2783"/>
      <x/>
      <x/>
    </i>
    <i r="3">
      <x v="3037"/>
      <x v="2784"/>
      <x/>
      <x/>
    </i>
    <i r="3">
      <x v="3038"/>
      <x v="2488"/>
      <x v="1"/>
      <x v="9"/>
    </i>
    <i r="3">
      <x v="3039"/>
      <x v="2785"/>
      <x v="4"/>
      <x v="8"/>
    </i>
    <i r="3">
      <x v="3040"/>
      <x v="2786"/>
      <x v="2"/>
      <x v="7"/>
    </i>
    <i r="3">
      <x v="3041"/>
      <x v="2787"/>
      <x/>
      <x/>
    </i>
    <i r="3">
      <x v="3042"/>
      <x v="2788"/>
      <x v="4"/>
      <x v="6"/>
    </i>
    <i r="3">
      <x v="3043"/>
      <x v="2789"/>
      <x v="2"/>
      <x v="2"/>
    </i>
    <i r="3">
      <x v="3044"/>
      <x v="2790"/>
      <x v="2"/>
      <x v="2"/>
    </i>
    <i r="3">
      <x v="3045"/>
      <x v="2791"/>
      <x v="1"/>
      <x v="9"/>
    </i>
    <i r="3">
      <x v="3046"/>
      <x v="2792"/>
      <x v="3"/>
      <x v="4"/>
    </i>
    <i r="3">
      <x v="3047"/>
      <x v="2793"/>
      <x v="2"/>
      <x v="2"/>
    </i>
    <i r="3">
      <x v="3048"/>
      <x v="2794"/>
      <x v="4"/>
      <x v="8"/>
    </i>
    <i r="3">
      <x v="3049"/>
      <x v="2795"/>
      <x v="4"/>
      <x v="6"/>
    </i>
    <i r="3">
      <x v="3050"/>
      <x v="2796"/>
      <x v="2"/>
      <x v="7"/>
    </i>
    <i r="3">
      <x v="3051"/>
      <x v="2797"/>
      <x v="3"/>
      <x v="3"/>
    </i>
    <i r="3">
      <x v="3052"/>
      <x v="2798"/>
      <x v="2"/>
      <x v="7"/>
    </i>
    <i r="3">
      <x v="3053"/>
      <x v="2799"/>
      <x v="4"/>
      <x v="6"/>
    </i>
    <i r="3">
      <x v="3054"/>
      <x v="2800"/>
      <x v="2"/>
      <x v="7"/>
    </i>
    <i r="3">
      <x v="3055"/>
      <x v="2801"/>
      <x v="3"/>
      <x v="3"/>
    </i>
    <i r="3">
      <x v="3056"/>
      <x v="2802"/>
      <x v="2"/>
      <x v="7"/>
    </i>
    <i r="3">
      <x v="3057"/>
      <x v="2803"/>
      <x v="2"/>
      <x v="7"/>
    </i>
    <i r="3">
      <x v="3058"/>
      <x v="2804"/>
      <x v="2"/>
      <x v="2"/>
    </i>
    <i r="3">
      <x v="3059"/>
      <x v="2805"/>
      <x v="3"/>
      <x v="3"/>
    </i>
    <i r="3">
      <x v="3060"/>
      <x v="2806"/>
      <x v="2"/>
      <x v="7"/>
    </i>
    <i r="3">
      <x v="3061"/>
      <x v="2807"/>
      <x v="4"/>
      <x v="8"/>
    </i>
    <i r="3">
      <x v="3062"/>
      <x v="2488"/>
      <x v="1"/>
      <x v="9"/>
    </i>
    <i r="3">
      <x v="3063"/>
      <x v="2808"/>
      <x v="2"/>
      <x v="2"/>
    </i>
    <i r="3">
      <x v="3064"/>
      <x v="2809"/>
      <x v="1"/>
      <x v="9"/>
    </i>
    <i r="3">
      <x v="3065"/>
      <x v="2810"/>
      <x v="2"/>
      <x v="2"/>
    </i>
    <i r="3">
      <x v="3066"/>
      <x v="2811"/>
      <x/>
      <x v="5"/>
    </i>
    <i r="3">
      <x v="3067"/>
      <x v="2812"/>
      <x v="1"/>
      <x v="1"/>
    </i>
    <i r="3">
      <x v="3068"/>
      <x v="2812"/>
      <x v="1"/>
      <x v="1"/>
    </i>
    <i r="3">
      <x v="3069"/>
      <x v="2813"/>
      <x v="2"/>
      <x v="7"/>
    </i>
    <i r="3">
      <x v="3070"/>
      <x v="2814"/>
      <x/>
      <x/>
    </i>
    <i r="3">
      <x v="3071"/>
      <x v="2815"/>
      <x/>
      <x/>
    </i>
    <i r="3">
      <x v="3072"/>
      <x v="2816"/>
      <x v="4"/>
      <x v="6"/>
    </i>
    <i r="3">
      <x v="3073"/>
      <x v="2817"/>
      <x/>
      <x v="5"/>
    </i>
    <i r="3">
      <x v="3074"/>
      <x v="2818"/>
      <x v="2"/>
      <x v="7"/>
    </i>
    <i r="3">
      <x v="3075"/>
      <x v="2819"/>
      <x v="1"/>
      <x v="1"/>
    </i>
    <i r="3">
      <x v="3076"/>
      <x v="2820"/>
      <x v="1"/>
      <x v="1"/>
    </i>
    <i r="3">
      <x v="3077"/>
      <x v="2821"/>
      <x v="4"/>
      <x v="6"/>
    </i>
    <i r="3">
      <x v="3078"/>
      <x v="2822"/>
      <x v="1"/>
      <x v="9"/>
    </i>
    <i r="3">
      <x v="3079"/>
      <x v="2823"/>
      <x v="2"/>
      <x v="7"/>
    </i>
    <i r="3">
      <x v="3080"/>
      <x v="2824"/>
      <x v="4"/>
      <x v="6"/>
    </i>
    <i r="3">
      <x v="3081"/>
      <x v="2825"/>
      <x v="4"/>
      <x v="6"/>
    </i>
    <i r="3">
      <x v="3082"/>
      <x v="2826"/>
      <x v="4"/>
      <x v="6"/>
    </i>
    <i r="3">
      <x v="3083"/>
      <x v="2827"/>
      <x v="4"/>
      <x v="10"/>
    </i>
    <i r="3">
      <x v="3084"/>
      <x v="2828"/>
      <x v="2"/>
      <x v="7"/>
    </i>
    <i r="3">
      <x v="3085"/>
      <x v="2829"/>
      <x v="4"/>
      <x v="8"/>
    </i>
    <i r="3">
      <x v="3086"/>
      <x v="2830"/>
      <x v="2"/>
      <x v="7"/>
    </i>
    <i r="3">
      <x v="3087"/>
      <x v="2831"/>
      <x v="2"/>
      <x v="7"/>
    </i>
    <i r="3">
      <x v="3088"/>
      <x v="2832"/>
      <x v="4"/>
      <x v="8"/>
    </i>
    <i r="3">
      <x v="3089"/>
      <x v="2812"/>
      <x v="4"/>
      <x v="8"/>
    </i>
    <i r="3">
      <x v="3090"/>
      <x v="2812"/>
      <x v="2"/>
      <x v="7"/>
    </i>
    <i r="3">
      <x v="3091"/>
      <x v="2833"/>
      <x v="3"/>
      <x v="4"/>
    </i>
    <i r="3">
      <x v="3092"/>
      <x v="2834"/>
      <x/>
      <x v="5"/>
    </i>
    <i r="3">
      <x v="3093"/>
      <x v="2835"/>
      <x/>
      <x/>
    </i>
    <i r="3">
      <x v="3094"/>
      <x v="2836"/>
      <x v="5"/>
      <x v="10"/>
    </i>
    <i r="1">
      <x v="27"/>
      <x v="27"/>
      <x v="3095"/>
      <x v="2837"/>
      <x v="1"/>
      <x v="1"/>
    </i>
    <i r="3">
      <x v="3096"/>
      <x v="2838"/>
      <x v="1"/>
      <x v="1"/>
    </i>
    <i r="3">
      <x v="3097"/>
      <x v="2839"/>
      <x v="1"/>
      <x v="1"/>
    </i>
    <i r="3">
      <x v="3098"/>
      <x v="2840"/>
      <x v="2"/>
      <x v="2"/>
    </i>
    <i r="3">
      <x v="3099"/>
      <x v="2841"/>
      <x v="4"/>
      <x v="8"/>
    </i>
    <i r="3">
      <x v="3100"/>
      <x v="2842"/>
      <x v="1"/>
      <x v="1"/>
    </i>
    <i r="3">
      <x v="3101"/>
      <x v="2843"/>
      <x v="3"/>
      <x v="3"/>
    </i>
    <i r="3">
      <x v="3102"/>
      <x v="2844"/>
      <x/>
      <x v="5"/>
    </i>
    <i r="3">
      <x v="3103"/>
      <x v="2845"/>
      <x v="1"/>
      <x v="1"/>
    </i>
    <i r="3">
      <x v="3104"/>
      <x v="2846"/>
      <x v="3"/>
      <x v="3"/>
    </i>
    <i r="3">
      <x v="3105"/>
      <x v="2847"/>
      <x/>
      <x/>
    </i>
    <i r="3">
      <x v="3106"/>
      <x v="2848"/>
      <x v="3"/>
      <x v="3"/>
    </i>
    <i r="3">
      <x v="3107"/>
      <x v="2849"/>
      <x/>
      <x v="5"/>
    </i>
    <i r="3">
      <x v="3108"/>
      <x v="2850"/>
      <x v="4"/>
      <x v="8"/>
    </i>
    <i r="3">
      <x v="3109"/>
      <x v="2851"/>
      <x/>
      <x/>
    </i>
    <i r="3">
      <x v="3110"/>
      <x v="2852"/>
      <x v="1"/>
      <x v="1"/>
    </i>
    <i r="3">
      <x v="3111"/>
      <x v="2853"/>
      <x v="2"/>
      <x v="7"/>
    </i>
    <i r="3">
      <x v="3112"/>
      <x v="2854"/>
      <x v="1"/>
      <x v="9"/>
    </i>
    <i r="3">
      <x v="3113"/>
      <x v="2855"/>
      <x v="2"/>
      <x v="2"/>
    </i>
    <i r="3">
      <x v="3114"/>
      <x v="2856"/>
      <x v="3"/>
      <x v="3"/>
    </i>
    <i r="3">
      <x v="3115"/>
      <x v="2857"/>
      <x v="2"/>
      <x v="2"/>
    </i>
    <i r="3">
      <x v="3116"/>
      <x v="2858"/>
      <x v="2"/>
      <x v="2"/>
    </i>
    <i r="3">
      <x v="3117"/>
      <x v="2859"/>
      <x v="4"/>
      <x v="8"/>
    </i>
    <i r="3">
      <x v="3118"/>
      <x v="2860"/>
      <x v="2"/>
      <x v="2"/>
    </i>
    <i r="3">
      <x v="3119"/>
      <x v="2861"/>
      <x v="3"/>
      <x v="4"/>
    </i>
    <i r="3">
      <x v="3120"/>
      <x v="2862"/>
      <x v="3"/>
      <x v="3"/>
    </i>
    <i r="3">
      <x v="3121"/>
      <x v="2863"/>
      <x/>
      <x/>
    </i>
    <i r="3">
      <x v="3122"/>
      <x v="2864"/>
      <x v="2"/>
      <x v="2"/>
    </i>
    <i r="3">
      <x v="3123"/>
      <x v="2865"/>
      <x v="2"/>
      <x v="2"/>
    </i>
    <i r="3">
      <x v="3124"/>
      <x v="2866"/>
      <x/>
      <x v="5"/>
    </i>
    <i r="3">
      <x v="3125"/>
      <x v="2867"/>
      <x v="4"/>
      <x v="6"/>
    </i>
    <i r="3">
      <x v="3126"/>
      <x v="2868"/>
      <x v="1"/>
      <x v="1"/>
    </i>
    <i r="3">
      <x v="3127"/>
      <x v="2853"/>
      <x v="1"/>
      <x v="9"/>
    </i>
    <i r="3">
      <x v="3128"/>
      <x v="2869"/>
      <x v="4"/>
      <x v="8"/>
    </i>
    <i r="3">
      <x v="3129"/>
      <x v="2870"/>
      <x v="4"/>
      <x v="8"/>
    </i>
    <i r="3">
      <x v="3130"/>
      <x v="2871"/>
      <x v="2"/>
      <x v="7"/>
    </i>
    <i r="3">
      <x v="3131"/>
      <x v="2853"/>
      <x v="1"/>
      <x v="9"/>
    </i>
    <i r="3">
      <x v="3132"/>
      <x v="2872"/>
      <x/>
      <x/>
    </i>
    <i r="3">
      <x v="3133"/>
      <x v="2873"/>
      <x v="2"/>
      <x v="2"/>
    </i>
    <i r="3">
      <x v="3134"/>
      <x v="2874"/>
      <x v="4"/>
      <x v="8"/>
    </i>
    <i r="3">
      <x v="3135"/>
      <x v="2875"/>
      <x v="2"/>
      <x v="2"/>
    </i>
    <i r="3">
      <x v="3136"/>
      <x v="2876"/>
      <x v="4"/>
      <x v="8"/>
    </i>
    <i r="3">
      <x v="3137"/>
      <x v="2877"/>
      <x/>
      <x v="5"/>
    </i>
    <i r="3">
      <x v="3138"/>
      <x v="2878"/>
      <x v="2"/>
      <x v="7"/>
    </i>
    <i r="3">
      <x v="3139"/>
      <x v="2879"/>
      <x v="2"/>
      <x v="2"/>
    </i>
    <i r="3">
      <x v="3140"/>
      <x v="2853"/>
      <x v="1"/>
      <x v="9"/>
    </i>
    <i r="3">
      <x v="3141"/>
      <x v="2880"/>
      <x v="2"/>
      <x v="2"/>
    </i>
    <i r="3">
      <x v="3142"/>
      <x v="2881"/>
      <x/>
      <x/>
    </i>
    <i r="3">
      <x v="3143"/>
      <x v="2882"/>
      <x/>
      <x/>
    </i>
    <i r="3">
      <x v="3144"/>
      <x v="2883"/>
      <x v="2"/>
      <x v="7"/>
    </i>
    <i r="3">
      <x v="3145"/>
      <x v="2884"/>
      <x/>
      <x v="5"/>
    </i>
    <i r="3">
      <x v="3146"/>
      <x v="2885"/>
      <x v="3"/>
      <x v="3"/>
    </i>
    <i r="3">
      <x v="3147"/>
      <x v="2886"/>
      <x v="1"/>
      <x v="1"/>
    </i>
    <i r="3">
      <x v="3148"/>
      <x v="2887"/>
      <x v="4"/>
      <x v="8"/>
    </i>
    <i r="3">
      <x v="3149"/>
      <x v="2888"/>
      <x v="2"/>
      <x v="2"/>
    </i>
    <i r="3">
      <x v="3150"/>
      <x v="2889"/>
      <x v="4"/>
      <x v="8"/>
    </i>
    <i r="3">
      <x v="3151"/>
      <x v="2890"/>
      <x v="3"/>
      <x v="3"/>
    </i>
    <i r="3">
      <x v="3152"/>
      <x v="2891"/>
      <x/>
      <x/>
    </i>
    <i r="3">
      <x v="3153"/>
      <x v="740"/>
      <x v="4"/>
      <x v="8"/>
    </i>
    <i r="3">
      <x v="3154"/>
      <x v="2892"/>
      <x/>
      <x/>
    </i>
    <i r="3">
      <x v="3155"/>
      <x v="2893"/>
      <x v="2"/>
      <x v="7"/>
    </i>
    <i r="3">
      <x v="3156"/>
      <x v="2894"/>
      <x v="3"/>
      <x v="4"/>
    </i>
    <i r="3">
      <x v="3157"/>
      <x v="2895"/>
      <x v="1"/>
      <x v="1"/>
    </i>
    <i r="3">
      <x v="3158"/>
      <x v="2896"/>
      <x v="1"/>
      <x v="9"/>
    </i>
    <i r="3">
      <x v="3159"/>
      <x v="2897"/>
      <x/>
      <x v="5"/>
    </i>
    <i r="3">
      <x v="3160"/>
      <x v="2898"/>
      <x v="2"/>
      <x v="2"/>
    </i>
    <i r="3">
      <x v="3161"/>
      <x v="2899"/>
      <x v="3"/>
      <x v="4"/>
    </i>
    <i r="3">
      <x v="3162"/>
      <x v="2900"/>
      <x v="2"/>
      <x v="7"/>
    </i>
    <i r="3">
      <x v="3163"/>
      <x v="2901"/>
      <x v="2"/>
      <x v="7"/>
    </i>
    <i r="3">
      <x v="3164"/>
      <x v="2902"/>
      <x/>
      <x/>
    </i>
    <i r="3">
      <x v="3165"/>
      <x v="2903"/>
      <x v="3"/>
      <x v="4"/>
    </i>
    <i r="3">
      <x v="3166"/>
      <x v="2904"/>
      <x v="2"/>
      <x v="7"/>
    </i>
    <i r="3">
      <x v="3167"/>
      <x v="740"/>
      <x v="4"/>
      <x v="8"/>
    </i>
    <i r="3">
      <x v="3168"/>
      <x v="2905"/>
      <x v="1"/>
      <x v="1"/>
    </i>
    <i r="3">
      <x v="3169"/>
      <x v="2906"/>
      <x v="2"/>
      <x v="7"/>
    </i>
    <i r="3">
      <x v="3170"/>
      <x v="2907"/>
      <x/>
      <x v="5"/>
    </i>
    <i r="3">
      <x v="3171"/>
      <x v="2908"/>
      <x v="3"/>
      <x v="3"/>
    </i>
    <i r="3">
      <x v="3172"/>
      <x v="2909"/>
      <x/>
      <x/>
    </i>
    <i r="3">
      <x v="3173"/>
      <x v="2910"/>
      <x v="2"/>
      <x v="2"/>
    </i>
    <i r="3">
      <x v="3174"/>
      <x v="2911"/>
      <x v="3"/>
      <x v="4"/>
    </i>
    <i r="3">
      <x v="3175"/>
      <x v="2912"/>
      <x/>
      <x/>
    </i>
    <i r="3">
      <x v="3176"/>
      <x v="740"/>
      <x v="2"/>
      <x v="7"/>
    </i>
    <i r="3">
      <x v="3177"/>
      <x v="2913"/>
      <x v="3"/>
      <x v="3"/>
    </i>
    <i r="3">
      <x v="3178"/>
      <x v="2914"/>
      <x v="2"/>
      <x v="7"/>
    </i>
    <i r="3">
      <x v="3179"/>
      <x v="2915"/>
      <x v="2"/>
      <x v="7"/>
    </i>
    <i r="3">
      <x v="3180"/>
      <x v="740"/>
      <x v="1"/>
      <x v="9"/>
    </i>
    <i r="3">
      <x v="3181"/>
      <x v="2916"/>
      <x/>
      <x/>
    </i>
    <i r="3">
      <x v="3182"/>
      <x v="2917"/>
      <x v="4"/>
      <x v="8"/>
    </i>
    <i r="3">
      <x v="3183"/>
      <x v="2918"/>
      <x v="4"/>
      <x v="6"/>
    </i>
    <i r="3">
      <x v="3184"/>
      <x v="2919"/>
      <x v="1"/>
      <x v="9"/>
    </i>
    <i r="3">
      <x v="3185"/>
      <x v="2920"/>
      <x v="3"/>
      <x v="4"/>
    </i>
    <i r="3">
      <x v="3186"/>
      <x v="2921"/>
      <x v="2"/>
      <x v="7"/>
    </i>
    <i r="3">
      <x v="3187"/>
      <x v="2922"/>
      <x v="4"/>
      <x v="8"/>
    </i>
    <i r="3">
      <x v="3188"/>
      <x v="2923"/>
      <x/>
      <x/>
    </i>
    <i r="3">
      <x v="3189"/>
      <x v="2924"/>
      <x v="4"/>
      <x v="6"/>
    </i>
    <i r="3">
      <x v="3190"/>
      <x v="2925"/>
      <x v="3"/>
      <x v="3"/>
    </i>
    <i r="3">
      <x v="3191"/>
      <x v="2926"/>
      <x/>
      <x/>
    </i>
    <i r="3">
      <x v="3192"/>
      <x v="2927"/>
      <x v="1"/>
      <x v="1"/>
    </i>
    <i r="3">
      <x v="3193"/>
      <x v="2928"/>
      <x/>
      <x v="5"/>
    </i>
    <i r="3">
      <x v="3194"/>
      <x v="2929"/>
      <x v="1"/>
      <x v="1"/>
    </i>
    <i r="3">
      <x v="3195"/>
      <x v="2854"/>
      <x v="1"/>
      <x v="9"/>
    </i>
    <i r="3">
      <x v="3196"/>
      <x v="2930"/>
      <x v="2"/>
      <x v="2"/>
    </i>
    <i r="3">
      <x v="3197"/>
      <x v="2931"/>
      <x v="4"/>
      <x v="8"/>
    </i>
    <i r="3">
      <x v="3198"/>
      <x v="2932"/>
      <x/>
      <x/>
    </i>
    <i r="3">
      <x v="3199"/>
      <x v="2933"/>
      <x/>
      <x/>
    </i>
    <i r="3">
      <x v="3200"/>
      <x v="2934"/>
      <x/>
      <x/>
    </i>
    <i r="3">
      <x v="3201"/>
      <x v="2935"/>
      <x v="1"/>
      <x v="9"/>
    </i>
    <i r="3">
      <x v="3202"/>
      <x v="2936"/>
      <x v="3"/>
      <x v="3"/>
    </i>
    <i r="3">
      <x v="3203"/>
      <x v="2936"/>
      <x v="3"/>
      <x v="4"/>
    </i>
    <i r="3">
      <x v="3204"/>
      <x v="740"/>
      <x v="2"/>
      <x v="7"/>
    </i>
    <i r="3">
      <x v="3205"/>
      <x v="2937"/>
      <x v="1"/>
      <x v="9"/>
    </i>
    <i r="3">
      <x v="3206"/>
      <x v="2938"/>
      <x v="1"/>
      <x v="1"/>
    </i>
    <i r="3">
      <x v="3207"/>
      <x v="2939"/>
      <x/>
      <x/>
    </i>
    <i r="3">
      <x v="3208"/>
      <x v="2940"/>
      <x v="4"/>
      <x v="6"/>
    </i>
    <i r="3">
      <x v="3209"/>
      <x v="2941"/>
      <x v="1"/>
      <x v="1"/>
    </i>
    <i r="3">
      <x v="3210"/>
      <x v="2939"/>
      <x/>
      <x/>
    </i>
    <i r="3">
      <x v="3211"/>
      <x v="2942"/>
      <x/>
      <x/>
    </i>
    <i r="3">
      <x v="3212"/>
      <x v="2943"/>
      <x v="4"/>
      <x v="8"/>
    </i>
    <i r="3">
      <x v="3213"/>
      <x v="2944"/>
      <x v="2"/>
      <x v="2"/>
    </i>
    <i r="3">
      <x v="3214"/>
      <x v="2945"/>
      <x v="3"/>
      <x v="4"/>
    </i>
    <i r="3">
      <x v="3215"/>
      <x v="2946"/>
      <x/>
      <x/>
    </i>
    <i r="3">
      <x v="3216"/>
      <x v="2947"/>
      <x v="1"/>
      <x v="9"/>
    </i>
    <i r="3">
      <x v="3217"/>
      <x v="2948"/>
      <x v="3"/>
      <x v="4"/>
    </i>
    <i r="3">
      <x v="3218"/>
      <x v="2949"/>
      <x v="4"/>
      <x v="6"/>
    </i>
    <i r="3">
      <x v="3219"/>
      <x v="2950"/>
      <x v="1"/>
      <x v="1"/>
    </i>
    <i r="3">
      <x v="3220"/>
      <x v="2951"/>
      <x v="1"/>
      <x v="1"/>
    </i>
    <i r="3">
      <x v="3221"/>
      <x v="2952"/>
      <x v="2"/>
      <x v="2"/>
    </i>
    <i r="3">
      <x v="3222"/>
      <x v="2953"/>
      <x v="3"/>
      <x v="3"/>
    </i>
    <i r="3">
      <x v="3223"/>
      <x v="2954"/>
      <x/>
      <x/>
    </i>
    <i r="3">
      <x v="3224"/>
      <x v="2955"/>
      <x/>
      <x v="5"/>
    </i>
    <i r="3">
      <x v="3225"/>
      <x v="2956"/>
      <x v="2"/>
      <x v="2"/>
    </i>
    <i r="3">
      <x v="3226"/>
      <x v="2957"/>
      <x/>
      <x v="5"/>
    </i>
    <i r="3">
      <x v="3227"/>
      <x v="2958"/>
      <x v="3"/>
      <x v="4"/>
    </i>
    <i r="3">
      <x v="3228"/>
      <x v="2959"/>
      <x/>
      <x/>
    </i>
    <i r="3">
      <x v="3229"/>
      <x v="2960"/>
      <x/>
      <x/>
    </i>
    <i r="3">
      <x v="3230"/>
      <x v="2961"/>
      <x v="2"/>
      <x v="7"/>
    </i>
    <i r="3">
      <x v="3231"/>
      <x v="2962"/>
      <x v="4"/>
      <x v="8"/>
    </i>
    <i r="3">
      <x v="3232"/>
      <x v="2963"/>
      <x v="2"/>
      <x v="2"/>
    </i>
    <i r="3">
      <x v="3233"/>
      <x v="2964"/>
      <x/>
      <x v="5"/>
    </i>
    <i r="3">
      <x v="3234"/>
      <x v="2965"/>
      <x/>
      <x/>
    </i>
    <i r="3">
      <x v="3235"/>
      <x v="2966"/>
      <x v="2"/>
      <x v="7"/>
    </i>
    <i r="3">
      <x v="3236"/>
      <x v="2967"/>
      <x v="3"/>
      <x v="3"/>
    </i>
    <i r="3">
      <x v="3237"/>
      <x v="2968"/>
      <x v="2"/>
      <x v="7"/>
    </i>
    <i r="3">
      <x v="3238"/>
      <x v="2969"/>
      <x v="1"/>
      <x v="1"/>
    </i>
    <i r="3">
      <x v="3239"/>
      <x v="2970"/>
      <x v="1"/>
      <x v="9"/>
    </i>
    <i r="3">
      <x v="3240"/>
      <x/>
      <x/>
      <x v="5"/>
    </i>
    <i r="3">
      <x v="3241"/>
      <x/>
      <x/>
      <x v="5"/>
    </i>
    <i r="3">
      <x v="3242"/>
      <x v="2971"/>
      <x v="1"/>
      <x v="9"/>
    </i>
    <i r="3">
      <x v="3243"/>
      <x v="2972"/>
      <x v="1"/>
      <x v="9"/>
    </i>
    <i r="3">
      <x v="3244"/>
      <x v="2973"/>
      <x v="3"/>
      <x v="3"/>
    </i>
    <i r="3">
      <x v="3245"/>
      <x v="2974"/>
      <x/>
      <x/>
    </i>
    <i r="3">
      <x v="3246"/>
      <x v="2854"/>
      <x v="1"/>
      <x v="9"/>
    </i>
    <i r="3">
      <x v="3247"/>
      <x v="2975"/>
      <x v="1"/>
      <x v="9"/>
    </i>
    <i r="3">
      <x v="3248"/>
      <x v="2975"/>
      <x/>
      <x v="5"/>
    </i>
    <i r="3">
      <x v="3249"/>
      <x v="2976"/>
      <x v="2"/>
      <x v="7"/>
    </i>
    <i r="3">
      <x v="3250"/>
      <x v="2977"/>
      <x/>
      <x v="5"/>
    </i>
    <i r="3">
      <x v="3251"/>
      <x v="2978"/>
      <x v="1"/>
      <x v="9"/>
    </i>
    <i r="3">
      <x v="3252"/>
      <x v="2979"/>
      <x/>
      <x/>
    </i>
    <i r="3">
      <x v="3253"/>
      <x v="2980"/>
      <x/>
      <x v="5"/>
    </i>
    <i r="3">
      <x v="3254"/>
      <x v="2981"/>
      <x/>
      <x v="5"/>
    </i>
    <i r="3">
      <x v="3255"/>
      <x v="2981"/>
      <x v="1"/>
      <x v="9"/>
    </i>
    <i r="3">
      <x v="3256"/>
      <x v="2982"/>
      <x v="1"/>
      <x v="9"/>
    </i>
    <i r="3">
      <x v="3257"/>
      <x v="2983"/>
      <x v="3"/>
      <x v="3"/>
    </i>
    <i r="3">
      <x v="3258"/>
      <x v="2984"/>
      <x v="3"/>
      <x v="4"/>
    </i>
    <i r="3">
      <x v="3259"/>
      <x v="2985"/>
      <x/>
      <x/>
    </i>
    <i r="3">
      <x v="3260"/>
      <x v="2986"/>
      <x v="5"/>
      <x v="10"/>
    </i>
    <i r="1">
      <x v="28"/>
      <x v="28"/>
      <x v="3261"/>
      <x v="2987"/>
      <x/>
      <x/>
    </i>
    <i r="3">
      <x v="3262"/>
      <x v="2988"/>
      <x v="1"/>
      <x v="1"/>
    </i>
    <i r="3">
      <x v="3263"/>
      <x v="2989"/>
      <x/>
      <x v="5"/>
    </i>
    <i r="3">
      <x v="3264"/>
      <x v="2990"/>
      <x v="4"/>
      <x v="6"/>
    </i>
    <i r="3">
      <x v="3265"/>
      <x v="2991"/>
      <x v="4"/>
      <x v="8"/>
    </i>
    <i r="3">
      <x v="3266"/>
      <x v="2992"/>
      <x v="1"/>
      <x v="1"/>
    </i>
    <i r="3">
      <x v="3267"/>
      <x v="2993"/>
      <x v="3"/>
      <x v="4"/>
    </i>
    <i r="3">
      <x v="3268"/>
      <x v="2994"/>
      <x v="4"/>
      <x v="6"/>
    </i>
    <i r="3">
      <x v="3269"/>
      <x v="2995"/>
      <x v="3"/>
      <x v="3"/>
    </i>
    <i r="3">
      <x v="3270"/>
      <x v="2996"/>
      <x v="3"/>
      <x v="3"/>
    </i>
    <i r="3">
      <x v="3271"/>
      <x v="2997"/>
      <x/>
      <x/>
    </i>
    <i r="3">
      <x v="3272"/>
      <x v="2998"/>
      <x v="2"/>
      <x v="7"/>
    </i>
    <i r="3">
      <x v="3273"/>
      <x v="2999"/>
      <x v="2"/>
      <x v="7"/>
    </i>
    <i r="3">
      <x v="3274"/>
      <x v="3000"/>
      <x v="1"/>
      <x v="1"/>
    </i>
    <i r="3">
      <x v="3275"/>
      <x v="3001"/>
      <x v="1"/>
      <x v="9"/>
    </i>
    <i r="3">
      <x v="3276"/>
      <x v="3002"/>
      <x/>
      <x/>
    </i>
    <i r="3">
      <x v="3277"/>
      <x v="3003"/>
      <x v="2"/>
      <x v="2"/>
    </i>
    <i r="3">
      <x v="3278"/>
      <x v="3004"/>
      <x v="2"/>
      <x v="2"/>
    </i>
    <i r="3">
      <x v="3279"/>
      <x v="3005"/>
      <x v="1"/>
      <x v="1"/>
    </i>
    <i r="3">
      <x v="3280"/>
      <x v="3006"/>
      <x v="4"/>
      <x v="8"/>
    </i>
    <i r="3">
      <x v="3281"/>
      <x v="3007"/>
      <x v="1"/>
      <x v="1"/>
    </i>
    <i r="3">
      <x v="3282"/>
      <x v="3008"/>
      <x v="3"/>
      <x v="3"/>
    </i>
    <i r="3">
      <x v="3283"/>
      <x v="3009"/>
      <x v="3"/>
      <x v="3"/>
    </i>
    <i r="3">
      <x v="3284"/>
      <x v="3010"/>
      <x v="2"/>
      <x v="2"/>
    </i>
    <i r="3">
      <x v="3285"/>
      <x v="3011"/>
      <x v="2"/>
      <x v="2"/>
    </i>
    <i r="3">
      <x v="3286"/>
      <x v="3012"/>
      <x v="4"/>
      <x v="8"/>
    </i>
    <i r="3">
      <x v="3287"/>
      <x v="3013"/>
      <x v="4"/>
      <x v="6"/>
    </i>
    <i r="3">
      <x v="3288"/>
      <x v="3014"/>
      <x/>
      <x v="5"/>
    </i>
    <i r="3">
      <x v="3289"/>
      <x v="3015"/>
      <x/>
      <x v="5"/>
    </i>
    <i r="3">
      <x v="3290"/>
      <x v="3016"/>
      <x v="2"/>
      <x v="7"/>
    </i>
    <i r="3">
      <x v="3291"/>
      <x v="3017"/>
      <x v="4"/>
      <x v="6"/>
    </i>
    <i r="3">
      <x v="3292"/>
      <x v="3018"/>
      <x v="2"/>
      <x v="7"/>
    </i>
    <i r="3">
      <x v="3293"/>
      <x v="3019"/>
      <x v="3"/>
      <x v="4"/>
    </i>
    <i r="3">
      <x v="3294"/>
      <x v="3020"/>
      <x v="2"/>
      <x v="7"/>
    </i>
    <i r="3">
      <x v="3295"/>
      <x v="3021"/>
      <x v="3"/>
      <x v="3"/>
    </i>
    <i r="3">
      <x v="3296"/>
      <x v="3022"/>
      <x v="4"/>
      <x v="6"/>
    </i>
    <i r="3">
      <x v="3297"/>
      <x v="3023"/>
      <x v="4"/>
      <x v="6"/>
    </i>
    <i r="3">
      <x v="3298"/>
      <x v="3024"/>
      <x v="1"/>
      <x v="9"/>
    </i>
    <i r="3">
      <x v="3299"/>
      <x v="3025"/>
      <x v="1"/>
      <x v="1"/>
    </i>
    <i r="3">
      <x v="3300"/>
      <x v="3026"/>
      <x v="1"/>
      <x v="9"/>
    </i>
    <i r="3">
      <x v="3301"/>
      <x v="3027"/>
      <x v="4"/>
      <x v="8"/>
    </i>
    <i r="3">
      <x v="3302"/>
      <x v="3028"/>
      <x v="3"/>
      <x v="3"/>
    </i>
    <i r="3">
      <x v="3303"/>
      <x v="3029"/>
      <x v="4"/>
      <x v="6"/>
    </i>
    <i r="3">
      <x v="3304"/>
      <x v="3030"/>
      <x v="2"/>
      <x v="2"/>
    </i>
    <i r="3">
      <x v="3305"/>
      <x v="3031"/>
      <x/>
      <x/>
    </i>
    <i r="3">
      <x v="3306"/>
      <x v="3032"/>
      <x v="3"/>
      <x v="4"/>
    </i>
    <i r="3">
      <x v="3307"/>
      <x v="3033"/>
      <x v="1"/>
      <x v="9"/>
    </i>
    <i r="3">
      <x v="3308"/>
      <x v="3034"/>
      <x/>
      <x/>
    </i>
    <i r="3">
      <x v="3309"/>
      <x v="3035"/>
      <x v="1"/>
      <x v="9"/>
    </i>
    <i r="3">
      <x v="3310"/>
      <x v="3036"/>
      <x v="4"/>
      <x v="6"/>
    </i>
    <i r="3">
      <x v="3311"/>
      <x v="3037"/>
      <x v="4"/>
      <x v="6"/>
    </i>
    <i r="3">
      <x v="3312"/>
      <x v="3038"/>
      <x v="3"/>
      <x v="4"/>
    </i>
    <i r="3">
      <x v="3313"/>
      <x v="3039"/>
      <x v="3"/>
      <x v="4"/>
    </i>
    <i r="3">
      <x v="3314"/>
      <x v="3040"/>
      <x/>
      <x v="5"/>
    </i>
    <i r="3">
      <x v="3315"/>
      <x v="3041"/>
      <x v="2"/>
      <x v="2"/>
    </i>
    <i r="3">
      <x v="3316"/>
      <x v="3042"/>
      <x v="2"/>
      <x v="7"/>
    </i>
    <i r="3">
      <x v="3317"/>
      <x v="3043"/>
      <x/>
      <x/>
    </i>
    <i r="3">
      <x v="3318"/>
      <x v="3044"/>
      <x/>
      <x v="5"/>
    </i>
    <i r="3">
      <x v="3319"/>
      <x v="3045"/>
      <x/>
      <x v="12"/>
    </i>
    <i r="3">
      <x v="3320"/>
      <x v="3046"/>
      <x v="4"/>
      <x v="6"/>
    </i>
    <i r="3">
      <x v="3321"/>
      <x v="3047"/>
      <x v="3"/>
      <x v="3"/>
    </i>
    <i r="3">
      <x v="3322"/>
      <x v="3048"/>
      <x v="1"/>
      <x v="9"/>
    </i>
    <i r="3">
      <x v="3323"/>
      <x v="3049"/>
      <x v="2"/>
      <x v="7"/>
    </i>
    <i r="3">
      <x v="3324"/>
      <x v="3050"/>
      <x v="3"/>
      <x v="4"/>
    </i>
    <i r="3">
      <x v="3325"/>
      <x v="3051"/>
      <x v="4"/>
      <x v="6"/>
    </i>
    <i r="3">
      <x v="3326"/>
      <x v="3052"/>
      <x v="3"/>
      <x v="4"/>
    </i>
    <i r="3">
      <x v="3327"/>
      <x v="2116"/>
      <x v="3"/>
      <x v="3"/>
    </i>
    <i r="3">
      <x v="3328"/>
      <x v="3053"/>
      <x v="1"/>
      <x v="1"/>
    </i>
    <i r="3">
      <x v="3329"/>
      <x v="3054"/>
      <x/>
      <x v="5"/>
    </i>
    <i r="3">
      <x v="3330"/>
      <x v="3055"/>
      <x v="4"/>
      <x v="8"/>
    </i>
    <i r="3">
      <x v="3331"/>
      <x v="3056"/>
      <x v="3"/>
      <x v="3"/>
    </i>
    <i r="3">
      <x v="3332"/>
      <x v="3057"/>
      <x v="2"/>
      <x v="2"/>
    </i>
    <i r="3">
      <x v="3333"/>
      <x v="3058"/>
      <x/>
      <x/>
    </i>
    <i r="3">
      <x v="3334"/>
      <x v="3059"/>
      <x v="1"/>
      <x v="1"/>
    </i>
    <i r="3">
      <x v="3335"/>
      <x v="3060"/>
      <x v="3"/>
      <x v="4"/>
    </i>
    <i r="3">
      <x v="3336"/>
      <x v="3061"/>
      <x v="1"/>
      <x v="9"/>
    </i>
    <i r="3">
      <x v="3337"/>
      <x v="3062"/>
      <x v="2"/>
      <x v="2"/>
    </i>
    <i r="3">
      <x v="3338"/>
      <x v="3063"/>
      <x/>
      <x v="5"/>
    </i>
    <i r="3">
      <x v="3339"/>
      <x v="3064"/>
      <x v="4"/>
      <x v="6"/>
    </i>
    <i r="3">
      <x v="3340"/>
      <x v="3065"/>
      <x v="3"/>
      <x v="3"/>
    </i>
    <i r="3">
      <x v="3341"/>
      <x v="3066"/>
      <x v="2"/>
      <x v="7"/>
    </i>
    <i r="3">
      <x v="3342"/>
      <x v="3067"/>
      <x v="4"/>
      <x v="6"/>
    </i>
    <i r="3">
      <x v="3343"/>
      <x v="3068"/>
      <x v="1"/>
      <x v="1"/>
    </i>
    <i r="3">
      <x v="3344"/>
      <x v="3069"/>
      <x v="3"/>
      <x v="4"/>
    </i>
    <i r="3">
      <x v="3345"/>
      <x v="3070"/>
      <x v="5"/>
      <x v="10"/>
    </i>
    <i r="3">
      <x v="3346"/>
      <x v="3071"/>
      <x/>
      <x/>
    </i>
    <i r="3">
      <x v="3347"/>
      <x v="3072"/>
      <x v="1"/>
      <x v="1"/>
    </i>
    <i r="3">
      <x v="3348"/>
      <x v="3073"/>
      <x/>
      <x/>
    </i>
    <i r="3">
      <x v="3349"/>
      <x v="3074"/>
      <x v="2"/>
      <x v="2"/>
    </i>
    <i r="3">
      <x v="3350"/>
      <x v="3075"/>
      <x v="2"/>
      <x v="7"/>
    </i>
    <i r="3">
      <x v="3351"/>
      <x v="3076"/>
      <x v="3"/>
      <x v="3"/>
    </i>
    <i r="3">
      <x v="3352"/>
      <x v="3077"/>
      <x v="2"/>
      <x v="7"/>
    </i>
    <i r="3">
      <x v="3353"/>
      <x v="3078"/>
      <x v="1"/>
      <x v="9"/>
    </i>
    <i r="3">
      <x v="3354"/>
      <x v="3079"/>
      <x/>
      <x v="5"/>
    </i>
    <i r="3">
      <x v="3355"/>
      <x v="3080"/>
      <x v="4"/>
      <x v="8"/>
    </i>
    <i r="3">
      <x v="3356"/>
      <x v="3081"/>
      <x v="1"/>
      <x v="9"/>
    </i>
    <i r="3">
      <x v="3357"/>
      <x v="3082"/>
      <x v="4"/>
      <x v="8"/>
    </i>
    <i r="3">
      <x v="3358"/>
      <x v="3083"/>
      <x/>
      <x/>
    </i>
    <i r="3">
      <x v="3359"/>
      <x v="3084"/>
      <x v="3"/>
      <x v="3"/>
    </i>
    <i r="3">
      <x v="3360"/>
      <x v="3085"/>
      <x v="3"/>
      <x v="3"/>
    </i>
    <i r="3">
      <x v="3361"/>
      <x v="3086"/>
      <x v="5"/>
      <x v="10"/>
    </i>
    <i r="3">
      <x v="3362"/>
      <x v="3087"/>
      <x v="3"/>
      <x v="4"/>
    </i>
    <i r="3">
      <x v="3363"/>
      <x v="3088"/>
      <x v="5"/>
      <x v="10"/>
    </i>
    <i r="3">
      <x v="3364"/>
      <x v="3089"/>
      <x v="2"/>
      <x v="7"/>
    </i>
    <i r="3">
      <x v="3365"/>
      <x v="3090"/>
      <x v="2"/>
      <x v="2"/>
    </i>
    <i r="3">
      <x v="3366"/>
      <x v="3091"/>
      <x v="2"/>
      <x v="2"/>
    </i>
    <i r="3">
      <x v="3367"/>
      <x v="3092"/>
      <x v="1"/>
      <x v="9"/>
    </i>
    <i r="3">
      <x v="3368"/>
      <x v="3093"/>
      <x/>
      <x v="5"/>
    </i>
    <i r="3">
      <x v="3369"/>
      <x v="3094"/>
      <x v="4"/>
      <x v="8"/>
    </i>
    <i r="3">
      <x v="3370"/>
      <x v="3095"/>
      <x v="4"/>
      <x v="6"/>
    </i>
    <i r="3">
      <x v="3371"/>
      <x v="3096"/>
      <x v="3"/>
      <x v="3"/>
    </i>
    <i r="3">
      <x v="3372"/>
      <x v="3097"/>
      <x/>
      <x v="5"/>
    </i>
    <i r="3">
      <x v="3373"/>
      <x v="3098"/>
      <x v="2"/>
      <x v="2"/>
    </i>
    <i r="3">
      <x v="3374"/>
      <x v="3099"/>
      <x v="4"/>
      <x v="8"/>
    </i>
    <i r="3">
      <x v="3375"/>
      <x v="3100"/>
      <x v="3"/>
      <x v="3"/>
    </i>
    <i r="3">
      <x v="3376"/>
      <x v="3101"/>
      <x v="4"/>
      <x v="8"/>
    </i>
    <i r="3">
      <x v="3377"/>
      <x v="3102"/>
      <x v="4"/>
      <x v="6"/>
    </i>
    <i r="3">
      <x v="3378"/>
      <x v="3103"/>
      <x v="3"/>
      <x v="4"/>
    </i>
    <i r="3">
      <x v="3379"/>
      <x v="3104"/>
      <x v="1"/>
      <x v="9"/>
    </i>
    <i r="3">
      <x v="3380"/>
      <x v="3105"/>
      <x v="4"/>
      <x v="6"/>
    </i>
    <i r="3">
      <x v="3381"/>
      <x v="3106"/>
      <x v="4"/>
      <x v="8"/>
    </i>
    <i r="3">
      <x v="3382"/>
      <x v="2116"/>
      <x v="4"/>
      <x v="6"/>
    </i>
    <i r="3">
      <x v="3383"/>
      <x v="3107"/>
      <x v="3"/>
      <x v="3"/>
    </i>
    <i r="3">
      <x v="3384"/>
      <x v="3108"/>
      <x v="2"/>
      <x v="2"/>
    </i>
    <i r="3">
      <x v="3385"/>
      <x v="3109"/>
      <x v="1"/>
      <x v="9"/>
    </i>
    <i r="3">
      <x v="3386"/>
      <x v="3110"/>
      <x v="2"/>
      <x v="7"/>
    </i>
    <i r="3">
      <x v="3387"/>
      <x v="3111"/>
      <x/>
      <x v="5"/>
    </i>
    <i r="3">
      <x v="3388"/>
      <x v="3112"/>
      <x v="4"/>
      <x v="6"/>
    </i>
    <i r="3">
      <x v="3389"/>
      <x v="3113"/>
      <x v="3"/>
      <x v="4"/>
    </i>
    <i r="3">
      <x v="3390"/>
      <x v="3114"/>
      <x v="3"/>
      <x v="3"/>
    </i>
    <i r="3">
      <x v="3391"/>
      <x v="3115"/>
      <x v="2"/>
      <x v="2"/>
    </i>
    <i r="3">
      <x v="3392"/>
      <x v="3116"/>
      <x v="2"/>
      <x v="7"/>
    </i>
    <i r="3">
      <x v="3393"/>
      <x v="3117"/>
      <x v="2"/>
      <x v="7"/>
    </i>
    <i r="3">
      <x v="3394"/>
      <x v="3118"/>
      <x v="2"/>
      <x v="2"/>
    </i>
    <i r="3">
      <x v="3395"/>
      <x v="3119"/>
      <x/>
      <x/>
    </i>
    <i r="3">
      <x v="3396"/>
      <x v="3120"/>
      <x v="3"/>
      <x v="3"/>
    </i>
    <i r="3">
      <x v="3397"/>
      <x v="3121"/>
      <x v="2"/>
      <x v="2"/>
    </i>
    <i r="3">
      <x v="3398"/>
      <x v="3122"/>
      <x/>
      <x/>
    </i>
    <i r="3">
      <x v="3399"/>
      <x v="3123"/>
      <x v="3"/>
      <x v="4"/>
    </i>
    <i r="3">
      <x v="3400"/>
      <x v="3124"/>
      <x v="4"/>
      <x v="6"/>
    </i>
    <i r="3">
      <x v="3401"/>
      <x v="3125"/>
      <x v="3"/>
      <x v="3"/>
    </i>
    <i r="3">
      <x v="3402"/>
      <x v="3126"/>
      <x v="1"/>
      <x v="1"/>
    </i>
    <i r="3">
      <x v="3403"/>
      <x v="3127"/>
      <x/>
      <x v="5"/>
    </i>
    <i r="3">
      <x v="3404"/>
      <x v="3128"/>
      <x v="2"/>
      <x v="2"/>
    </i>
    <i r="3">
      <x v="3405"/>
      <x v="3129"/>
      <x v="3"/>
      <x v="3"/>
    </i>
    <i r="3">
      <x v="3406"/>
      <x v="3130"/>
      <x/>
      <x v="5"/>
    </i>
    <i r="3">
      <x v="3407"/>
      <x v="3131"/>
      <x v="3"/>
      <x v="4"/>
    </i>
    <i r="3">
      <x v="3408"/>
      <x v="3132"/>
      <x v="3"/>
      <x v="4"/>
    </i>
    <i r="3">
      <x v="3409"/>
      <x v="3050"/>
      <x v="5"/>
      <x v="10"/>
    </i>
    <i r="3">
      <x v="3410"/>
      <x v="3133"/>
      <x v="5"/>
      <x v="10"/>
    </i>
    <i r="3">
      <x v="3411"/>
      <x v="3050"/>
      <x v="5"/>
      <x v="10"/>
    </i>
    <i r="3">
      <x v="3412"/>
      <x v="3134"/>
      <x v="5"/>
      <x v="10"/>
    </i>
    <i r="3">
      <x v="3413"/>
      <x v="3050"/>
      <x v="5"/>
      <x v="10"/>
    </i>
    <i r="3">
      <x v="3414"/>
      <x v="3135"/>
      <x/>
      <x v="5"/>
    </i>
    <i r="3">
      <x v="3415"/>
      <x v="3136"/>
      <x v="4"/>
      <x v="6"/>
    </i>
    <i r="3">
      <x v="3416"/>
      <x v="3137"/>
      <x v="2"/>
      <x v="2"/>
    </i>
    <i r="3">
      <x v="3417"/>
      <x v="3138"/>
      <x v="1"/>
      <x v="9"/>
    </i>
    <i r="3">
      <x v="3418"/>
      <x v="3139"/>
      <x v="5"/>
      <x v="10"/>
    </i>
    <i r="3">
      <x v="3419"/>
      <x v="3140"/>
      <x v="5"/>
      <x v="10"/>
    </i>
    <i r="1">
      <x v="29"/>
      <x v="29"/>
      <x v="3420"/>
      <x v="3141"/>
      <x v="4"/>
      <x v="8"/>
    </i>
    <i r="3">
      <x v="3421"/>
      <x v="3142"/>
      <x v="1"/>
      <x v="9"/>
    </i>
    <i r="3">
      <x v="3422"/>
      <x v="3143"/>
      <x/>
      <x/>
    </i>
    <i r="3">
      <x v="3423"/>
      <x v="3144"/>
      <x v="2"/>
      <x v="7"/>
    </i>
    <i r="3">
      <x v="3424"/>
      <x v="3145"/>
      <x/>
      <x v="5"/>
    </i>
    <i r="3">
      <x v="3425"/>
      <x v="3146"/>
      <x v="1"/>
      <x v="9"/>
    </i>
    <i r="3">
      <x v="3426"/>
      <x v="3147"/>
      <x v="4"/>
      <x v="8"/>
    </i>
    <i r="3">
      <x v="3427"/>
      <x v="3148"/>
      <x v="4"/>
      <x v="6"/>
    </i>
    <i r="3">
      <x v="3428"/>
      <x v="3149"/>
      <x v="1"/>
      <x v="1"/>
    </i>
    <i r="3">
      <x v="3429"/>
      <x v="3150"/>
      <x/>
      <x/>
    </i>
    <i r="3">
      <x v="3430"/>
      <x v="3151"/>
      <x v="1"/>
      <x v="9"/>
    </i>
    <i r="3">
      <x v="3431"/>
      <x v="3152"/>
      <x v="3"/>
      <x v="3"/>
    </i>
    <i r="3">
      <x v="3432"/>
      <x v="3153"/>
      <x v="3"/>
      <x v="4"/>
    </i>
    <i r="3">
      <x v="3433"/>
      <x v="3154"/>
      <x v="4"/>
      <x v="6"/>
    </i>
    <i r="3">
      <x v="3434"/>
      <x v="3155"/>
      <x v="2"/>
      <x v="2"/>
    </i>
    <i r="3">
      <x v="3435"/>
      <x v="3156"/>
      <x v="1"/>
      <x v="9"/>
    </i>
    <i r="3">
      <x v="3436"/>
      <x v="3157"/>
      <x/>
      <x/>
    </i>
    <i r="3">
      <x v="3437"/>
      <x v="3158"/>
      <x v="1"/>
      <x v="9"/>
    </i>
    <i r="3">
      <x v="3438"/>
      <x v="3159"/>
      <x v="2"/>
      <x v="7"/>
    </i>
    <i r="3">
      <x v="3439"/>
      <x v="3160"/>
      <x v="4"/>
      <x v="8"/>
    </i>
    <i r="3">
      <x v="3440"/>
      <x v="3161"/>
      <x v="1"/>
      <x v="1"/>
    </i>
    <i r="3">
      <x v="3441"/>
      <x v="3162"/>
      <x v="3"/>
      <x v="3"/>
    </i>
    <i r="3">
      <x v="3442"/>
      <x v="3163"/>
      <x v="3"/>
      <x v="3"/>
    </i>
    <i r="3">
      <x v="3443"/>
      <x v="3164"/>
      <x v="2"/>
      <x v="7"/>
    </i>
    <i r="3">
      <x v="3444"/>
      <x v="3165"/>
      <x v="2"/>
      <x v="2"/>
    </i>
    <i r="3">
      <x v="3445"/>
      <x v="3166"/>
      <x v="2"/>
      <x v="7"/>
    </i>
    <i r="3">
      <x v="3446"/>
      <x v="3167"/>
      <x v="3"/>
      <x v="4"/>
    </i>
    <i r="3">
      <x v="3447"/>
      <x v="3168"/>
      <x/>
      <x/>
    </i>
    <i r="3">
      <x v="3448"/>
      <x v="3169"/>
      <x v="2"/>
      <x v="2"/>
    </i>
    <i r="3">
      <x v="3449"/>
      <x v="3170"/>
      <x v="2"/>
      <x v="2"/>
    </i>
    <i r="3">
      <x v="3450"/>
      <x v="3171"/>
      <x v="2"/>
      <x v="7"/>
    </i>
    <i r="3">
      <x v="3451"/>
      <x v="3172"/>
      <x/>
      <x/>
    </i>
    <i r="3">
      <x v="3452"/>
      <x v="3173"/>
      <x/>
      <x/>
    </i>
    <i r="3">
      <x v="3453"/>
      <x v="3174"/>
      <x v="3"/>
      <x v="3"/>
    </i>
    <i r="3">
      <x v="3454"/>
      <x v="3175"/>
      <x/>
      <x v="5"/>
    </i>
    <i r="3">
      <x v="3455"/>
      <x v="3176"/>
      <x v="1"/>
      <x v="1"/>
    </i>
    <i r="3">
      <x v="3456"/>
      <x v="3177"/>
      <x v="3"/>
      <x v="3"/>
    </i>
    <i r="3">
      <x v="3457"/>
      <x v="3178"/>
      <x v="1"/>
      <x v="1"/>
    </i>
    <i r="3">
      <x v="3458"/>
      <x v="3179"/>
      <x v="1"/>
      <x v="9"/>
    </i>
    <i r="3">
      <x v="3459"/>
      <x v="3180"/>
      <x v="1"/>
      <x v="9"/>
    </i>
    <i r="3">
      <x v="3460"/>
      <x v="3181"/>
      <x v="1"/>
      <x v="1"/>
    </i>
    <i r="3">
      <x v="3461"/>
      <x v="3182"/>
      <x v="3"/>
      <x v="3"/>
    </i>
    <i r="3">
      <x v="3462"/>
      <x v="3183"/>
      <x v="2"/>
      <x v="7"/>
    </i>
    <i r="3">
      <x v="3463"/>
      <x v="3183"/>
      <x v="2"/>
      <x v="7"/>
    </i>
    <i r="3">
      <x v="3464"/>
      <x v="3184"/>
      <x v="2"/>
      <x v="7"/>
    </i>
    <i r="3">
      <x v="3465"/>
      <x v="3185"/>
      <x v="4"/>
      <x v="8"/>
    </i>
    <i r="3">
      <x v="3466"/>
      <x v="3186"/>
      <x v="4"/>
      <x v="8"/>
    </i>
    <i r="3">
      <x v="3467"/>
      <x v="3187"/>
      <x v="3"/>
      <x v="4"/>
    </i>
    <i r="3">
      <x v="3468"/>
      <x v="739"/>
      <x v="1"/>
      <x v="9"/>
    </i>
    <i r="3">
      <x v="3469"/>
      <x v="3188"/>
      <x v="4"/>
      <x v="6"/>
    </i>
    <i r="3">
      <x v="3470"/>
      <x v="3189"/>
      <x v="4"/>
      <x v="6"/>
    </i>
    <i r="3">
      <x v="3471"/>
      <x v="3190"/>
      <x v="3"/>
      <x v="3"/>
    </i>
    <i r="3">
      <x v="3472"/>
      <x v="3191"/>
      <x v="1"/>
      <x v="9"/>
    </i>
    <i r="3">
      <x v="3473"/>
      <x v="3192"/>
      <x v="2"/>
      <x v="7"/>
    </i>
    <i r="3">
      <x v="3474"/>
      <x v="3193"/>
      <x v="1"/>
      <x v="9"/>
    </i>
    <i r="3">
      <x v="3475"/>
      <x v="3194"/>
      <x v="3"/>
      <x v="3"/>
    </i>
    <i r="3">
      <x v="3476"/>
      <x v="3195"/>
      <x v="3"/>
      <x v="4"/>
    </i>
    <i r="3">
      <x v="3477"/>
      <x v="3196"/>
      <x v="3"/>
      <x v="4"/>
    </i>
    <i r="3">
      <x v="3478"/>
      <x v="3197"/>
      <x v="3"/>
      <x v="3"/>
    </i>
    <i r="3">
      <x v="3479"/>
      <x v="3198"/>
      <x v="3"/>
      <x v="3"/>
    </i>
    <i r="3">
      <x v="3480"/>
      <x v="3199"/>
      <x v="1"/>
      <x v="9"/>
    </i>
    <i r="3">
      <x v="3481"/>
      <x v="3200"/>
      <x v="3"/>
      <x v="3"/>
    </i>
    <i r="3">
      <x v="3482"/>
      <x v="3201"/>
      <x v="3"/>
      <x v="4"/>
    </i>
    <i r="3">
      <x v="3483"/>
      <x v="3202"/>
      <x v="3"/>
      <x v="4"/>
    </i>
    <i r="3">
      <x v="3484"/>
      <x v="3203"/>
      <x/>
      <x v="5"/>
    </i>
    <i r="3">
      <x v="3485"/>
      <x v="3204"/>
      <x v="2"/>
      <x v="7"/>
    </i>
    <i r="3">
      <x v="3486"/>
      <x v="3205"/>
      <x v="2"/>
      <x v="2"/>
    </i>
    <i r="3">
      <x v="3487"/>
      <x v="3206"/>
      <x v="1"/>
      <x v="1"/>
    </i>
    <i r="3">
      <x v="3488"/>
      <x v="3207"/>
      <x v="3"/>
      <x v="4"/>
    </i>
    <i r="3">
      <x v="3489"/>
      <x v="3208"/>
      <x v="1"/>
      <x v="9"/>
    </i>
    <i r="3">
      <x v="3490"/>
      <x v="3209"/>
      <x v="3"/>
      <x v="3"/>
    </i>
    <i r="3">
      <x v="3491"/>
      <x v="3210"/>
      <x v="3"/>
      <x v="4"/>
    </i>
    <i r="3">
      <x v="3492"/>
      <x v="3211"/>
      <x v="4"/>
      <x v="8"/>
    </i>
    <i r="3">
      <x v="3493"/>
      <x v="3212"/>
      <x v="2"/>
      <x v="7"/>
    </i>
    <i r="3">
      <x v="3494"/>
      <x v="3213"/>
      <x v="4"/>
      <x v="8"/>
    </i>
    <i r="3">
      <x v="3495"/>
      <x v="3214"/>
      <x v="3"/>
      <x v="3"/>
    </i>
    <i r="3">
      <x v="3496"/>
      <x v="3215"/>
      <x v="2"/>
      <x v="2"/>
    </i>
    <i r="3">
      <x v="3497"/>
      <x v="3216"/>
      <x/>
      <x v="5"/>
    </i>
    <i r="3">
      <x v="3498"/>
      <x v="3217"/>
      <x/>
      <x v="5"/>
    </i>
    <i r="3">
      <x v="3499"/>
      <x v="3218"/>
      <x v="4"/>
      <x v="8"/>
    </i>
    <i r="3">
      <x v="3500"/>
      <x v="3219"/>
      <x v="1"/>
      <x v="1"/>
    </i>
    <i r="3">
      <x v="3501"/>
      <x v="3220"/>
      <x/>
      <x/>
    </i>
    <i r="3">
      <x v="3502"/>
      <x v="3221"/>
      <x v="1"/>
      <x v="9"/>
    </i>
    <i r="3">
      <x v="3503"/>
      <x v="3222"/>
      <x v="3"/>
      <x v="4"/>
    </i>
    <i r="3">
      <x v="3504"/>
      <x v="3223"/>
      <x/>
      <x v="5"/>
    </i>
    <i r="3">
      <x v="3505"/>
      <x v="3224"/>
      <x v="4"/>
      <x v="6"/>
    </i>
    <i r="3">
      <x v="3506"/>
      <x v="3225"/>
      <x v="2"/>
      <x v="7"/>
    </i>
    <i r="3">
      <x v="3507"/>
      <x v="3226"/>
      <x/>
      <x v="5"/>
    </i>
    <i r="3">
      <x v="3508"/>
      <x v="740"/>
      <x v="1"/>
      <x v="1"/>
    </i>
    <i r="3">
      <x v="3509"/>
      <x v="3227"/>
      <x v="3"/>
      <x v="3"/>
    </i>
    <i r="3">
      <x v="3510"/>
      <x v="3228"/>
      <x v="3"/>
      <x v="4"/>
    </i>
    <i r="3">
      <x v="3511"/>
      <x v="3229"/>
      <x v="2"/>
      <x v="7"/>
    </i>
    <i r="3">
      <x v="3512"/>
      <x v="3230"/>
      <x/>
      <x v="5"/>
    </i>
    <i r="3">
      <x v="3513"/>
      <x v="3231"/>
      <x v="2"/>
      <x v="7"/>
    </i>
    <i r="3">
      <x v="3514"/>
      <x v="3232"/>
      <x v="3"/>
      <x v="3"/>
    </i>
    <i r="3">
      <x v="3515"/>
      <x v="3186"/>
      <x v="4"/>
      <x v="8"/>
    </i>
    <i r="3">
      <x v="3516"/>
      <x v="3233"/>
      <x v="2"/>
      <x v="2"/>
    </i>
    <i r="3">
      <x v="3517"/>
      <x v="3234"/>
      <x v="1"/>
      <x v="1"/>
    </i>
    <i r="3">
      <x v="3518"/>
      <x v="3235"/>
      <x v="1"/>
      <x v="9"/>
    </i>
    <i r="3">
      <x v="3519"/>
      <x v="3236"/>
      <x v="2"/>
      <x v="2"/>
    </i>
    <i r="3">
      <x v="3520"/>
      <x v="3237"/>
      <x/>
      <x/>
    </i>
    <i r="3">
      <x v="3521"/>
      <x v="3238"/>
      <x v="3"/>
      <x v="4"/>
    </i>
    <i r="3">
      <x v="3522"/>
      <x v="3239"/>
      <x v="4"/>
      <x v="8"/>
    </i>
    <i r="3">
      <x v="3523"/>
      <x v="3240"/>
      <x v="4"/>
      <x v="8"/>
    </i>
    <i r="3">
      <x v="3524"/>
      <x v="3241"/>
      <x v="3"/>
      <x v="3"/>
    </i>
    <i r="3">
      <x v="3525"/>
      <x v="3242"/>
      <x v="3"/>
      <x v="3"/>
    </i>
    <i r="3">
      <x v="3526"/>
      <x v="3243"/>
      <x v="3"/>
      <x v="4"/>
    </i>
    <i r="3">
      <x v="3527"/>
      <x v="3244"/>
      <x/>
      <x v="5"/>
    </i>
    <i r="3">
      <x v="3528"/>
      <x v="3245"/>
      <x/>
      <x/>
    </i>
    <i r="3">
      <x v="3529"/>
      <x v="3246"/>
      <x v="3"/>
      <x v="3"/>
    </i>
    <i r="3">
      <x v="3530"/>
      <x v="3247"/>
      <x/>
      <x/>
    </i>
    <i r="3">
      <x v="3531"/>
      <x v="3248"/>
      <x v="4"/>
      <x v="8"/>
    </i>
    <i r="3">
      <x v="3532"/>
      <x v="3249"/>
      <x v="1"/>
      <x v="9"/>
    </i>
    <i r="3">
      <x v="3533"/>
      <x v="3250"/>
      <x v="3"/>
      <x v="4"/>
    </i>
    <i r="3">
      <x v="3534"/>
      <x v="3251"/>
      <x/>
      <x/>
    </i>
    <i r="3">
      <x v="3535"/>
      <x v="3252"/>
      <x/>
      <x/>
    </i>
    <i r="3">
      <x v="3536"/>
      <x v="3253"/>
      <x v="4"/>
      <x v="6"/>
    </i>
    <i r="3">
      <x v="3537"/>
      <x v="3254"/>
      <x/>
      <x v="5"/>
    </i>
    <i r="3">
      <x v="3538"/>
      <x v="3255"/>
      <x v="4"/>
      <x v="6"/>
    </i>
    <i r="3">
      <x v="3539"/>
      <x v="3256"/>
      <x v="1"/>
      <x v="9"/>
    </i>
    <i r="3">
      <x v="3540"/>
      <x v="3257"/>
      <x v="2"/>
      <x v="2"/>
    </i>
    <i r="3">
      <x v="3541"/>
      <x v="3258"/>
      <x v="4"/>
      <x v="8"/>
    </i>
    <i r="3">
      <x v="3542"/>
      <x v="3259"/>
      <x v="3"/>
      <x v="3"/>
    </i>
    <i r="3">
      <x v="3543"/>
      <x v="3260"/>
      <x v="1"/>
      <x v="1"/>
    </i>
    <i r="3">
      <x v="3544"/>
      <x v="3223"/>
      <x/>
      <x/>
    </i>
    <i r="3">
      <x v="3545"/>
      <x v="3261"/>
      <x v="1"/>
      <x v="9"/>
    </i>
    <i r="3">
      <x v="3546"/>
      <x v="3262"/>
      <x v="1"/>
      <x v="1"/>
    </i>
    <i r="3">
      <x v="3547"/>
      <x v="3263"/>
      <x v="2"/>
      <x v="7"/>
    </i>
    <i r="3">
      <x v="3548"/>
      <x v="3264"/>
      <x v="3"/>
      <x v="3"/>
    </i>
    <i r="3">
      <x v="3549"/>
      <x v="3265"/>
      <x v="3"/>
      <x v="3"/>
    </i>
    <i r="3">
      <x v="3550"/>
      <x v="3266"/>
      <x v="2"/>
      <x v="7"/>
    </i>
    <i r="3">
      <x v="3551"/>
      <x v="3267"/>
      <x v="3"/>
      <x v="4"/>
    </i>
    <i r="3">
      <x v="3552"/>
      <x v="2953"/>
      <x/>
      <x/>
    </i>
    <i r="3">
      <x v="3553"/>
      <x v="2953"/>
      <x/>
      <x/>
    </i>
    <i r="3">
      <x v="3554"/>
      <x v="3268"/>
      <x v="2"/>
      <x v="7"/>
    </i>
    <i r="3">
      <x v="3555"/>
      <x v="3269"/>
      <x/>
      <x/>
    </i>
    <i r="3">
      <x v="3556"/>
      <x v="3270"/>
      <x v="1"/>
      <x v="1"/>
    </i>
    <i r="3">
      <x v="3557"/>
      <x v="3271"/>
      <x v="2"/>
      <x v="7"/>
    </i>
    <i r="3">
      <x v="3558"/>
      <x v="3272"/>
      <x v="2"/>
      <x v="7"/>
    </i>
    <i r="3">
      <x v="3559"/>
      <x v="3273"/>
      <x/>
      <x/>
    </i>
    <i r="3">
      <x v="3560"/>
      <x v="3274"/>
      <x v="2"/>
      <x v="7"/>
    </i>
    <i r="3">
      <x v="3561"/>
      <x v="3275"/>
      <x v="1"/>
      <x v="1"/>
    </i>
    <i r="3">
      <x v="3562"/>
      <x v="3276"/>
      <x v="4"/>
      <x v="8"/>
    </i>
    <i r="3">
      <x v="3563"/>
      <x v="3277"/>
      <x/>
      <x v="5"/>
    </i>
    <i r="3">
      <x v="3564"/>
      <x v="3278"/>
      <x v="1"/>
      <x v="1"/>
    </i>
    <i r="3">
      <x v="3565"/>
      <x v="3279"/>
      <x v="4"/>
      <x v="6"/>
    </i>
    <i r="3">
      <x v="3566"/>
      <x v="3280"/>
      <x v="2"/>
      <x v="7"/>
    </i>
    <i r="3">
      <x v="3567"/>
      <x v="3281"/>
      <x v="3"/>
      <x v="3"/>
    </i>
    <i r="3">
      <x v="3568"/>
      <x v="3282"/>
      <x/>
      <x/>
    </i>
    <i r="3">
      <x v="3569"/>
      <x v="3283"/>
      <x v="4"/>
      <x v="8"/>
    </i>
    <i r="3">
      <x v="3570"/>
      <x v="2953"/>
      <x v="3"/>
      <x v="4"/>
    </i>
    <i r="3">
      <x v="3571"/>
      <x v="3284"/>
      <x/>
      <x v="5"/>
    </i>
    <i r="3">
      <x v="3572"/>
      <x v="3285"/>
      <x/>
      <x v="5"/>
    </i>
    <i r="3">
      <x v="3573"/>
      <x v="3223"/>
      <x v="3"/>
      <x v="4"/>
    </i>
    <i r="3">
      <x v="3574"/>
      <x v="3286"/>
      <x v="4"/>
      <x v="6"/>
    </i>
    <i r="3">
      <x v="3575"/>
      <x v="3287"/>
      <x v="1"/>
      <x v="9"/>
    </i>
    <i r="3">
      <x v="3576"/>
      <x v="3288"/>
      <x v="2"/>
      <x v="7"/>
    </i>
    <i r="3">
      <x v="3577"/>
      <x v="3289"/>
      <x v="1"/>
      <x v="1"/>
    </i>
    <i r="1">
      <x v="30"/>
      <x v="30"/>
      <x v="3578"/>
      <x v="3290"/>
      <x/>
      <x v="5"/>
    </i>
    <i r="3">
      <x v="3579"/>
      <x v="3291"/>
      <x v="2"/>
      <x v="7"/>
    </i>
    <i r="3">
      <x v="3580"/>
      <x v="3292"/>
      <x v="2"/>
      <x v="7"/>
    </i>
    <i r="3">
      <x v="3581"/>
      <x v="3293"/>
      <x/>
      <x/>
    </i>
    <i r="3">
      <x v="3582"/>
      <x v="3294"/>
      <x v="1"/>
      <x v="1"/>
    </i>
    <i r="3">
      <x v="3583"/>
      <x v="3295"/>
      <x v="1"/>
      <x v="1"/>
    </i>
    <i r="3">
      <x v="3584"/>
      <x v="3296"/>
      <x v="1"/>
      <x v="1"/>
    </i>
    <i r="3">
      <x v="3585"/>
      <x v="3297"/>
      <x/>
      <x/>
    </i>
    <i r="3">
      <x v="3586"/>
      <x v="3298"/>
      <x v="3"/>
      <x v="3"/>
    </i>
    <i r="3">
      <x v="3587"/>
      <x v="3299"/>
      <x/>
      <x/>
    </i>
    <i r="3">
      <x v="3588"/>
      <x v="3300"/>
      <x/>
      <x v="5"/>
    </i>
    <i r="3">
      <x v="3589"/>
      <x v="3301"/>
      <x v="2"/>
      <x v="7"/>
    </i>
    <i r="3">
      <x v="3590"/>
      <x v="3302"/>
      <x v="3"/>
      <x v="4"/>
    </i>
    <i r="3">
      <x v="3591"/>
      <x v="3303"/>
      <x v="3"/>
      <x v="4"/>
    </i>
    <i r="3">
      <x v="3592"/>
      <x v="3304"/>
      <x v="3"/>
      <x v="3"/>
    </i>
    <i r="3">
      <x v="3593"/>
      <x v="3293"/>
      <x/>
      <x v="5"/>
    </i>
    <i r="3">
      <x v="3594"/>
      <x v="3305"/>
      <x v="3"/>
      <x v="4"/>
    </i>
    <i r="3">
      <x v="3595"/>
      <x v="3306"/>
      <x v="3"/>
      <x v="3"/>
    </i>
    <i r="3">
      <x v="3596"/>
      <x v="3290"/>
      <x/>
      <x v="5"/>
    </i>
    <i r="3">
      <x v="3597"/>
      <x v="3307"/>
      <x v="4"/>
      <x v="8"/>
    </i>
    <i r="3">
      <x v="3598"/>
      <x v="3308"/>
      <x v="1"/>
      <x v="1"/>
    </i>
    <i r="3">
      <x v="3599"/>
      <x v="3309"/>
      <x v="4"/>
      <x v="6"/>
    </i>
    <i r="3">
      <x v="3600"/>
      <x v="3310"/>
      <x v="3"/>
      <x v="3"/>
    </i>
    <i r="3">
      <x v="3601"/>
      <x v="3311"/>
      <x v="1"/>
      <x v="9"/>
    </i>
    <i r="3">
      <x v="3602"/>
      <x v="3312"/>
      <x v="4"/>
      <x v="6"/>
    </i>
    <i r="3">
      <x v="3603"/>
      <x v="656"/>
      <x v="1"/>
      <x v="1"/>
    </i>
    <i r="3">
      <x v="3604"/>
      <x v="3313"/>
      <x v="3"/>
      <x v="4"/>
    </i>
    <i r="3">
      <x v="3605"/>
      <x v="3314"/>
      <x/>
      <x/>
    </i>
    <i r="3">
      <x v="3606"/>
      <x v="3315"/>
      <x v="4"/>
      <x v="8"/>
    </i>
    <i r="3">
      <x v="3607"/>
      <x v="3316"/>
      <x/>
      <x v="5"/>
    </i>
    <i r="3">
      <x v="3608"/>
      <x v="3317"/>
      <x v="4"/>
      <x v="6"/>
    </i>
    <i r="3">
      <x v="3609"/>
      <x v="3318"/>
      <x v="2"/>
      <x v="2"/>
    </i>
    <i r="3">
      <x v="3610"/>
      <x v="3319"/>
      <x/>
      <x v="5"/>
    </i>
    <i r="3">
      <x v="3611"/>
      <x v="3320"/>
      <x v="2"/>
      <x v="2"/>
    </i>
    <i r="3">
      <x v="3612"/>
      <x v="3321"/>
      <x v="4"/>
      <x v="8"/>
    </i>
    <i r="3">
      <x v="3613"/>
      <x v="3322"/>
      <x/>
      <x/>
    </i>
    <i r="3">
      <x v="3614"/>
      <x v="3293"/>
      <x v="1"/>
      <x v="9"/>
    </i>
    <i r="3">
      <x v="3615"/>
      <x v="3323"/>
      <x v="4"/>
      <x v="8"/>
    </i>
    <i r="3">
      <x v="3616"/>
      <x v="3324"/>
      <x v="1"/>
      <x v="1"/>
    </i>
    <i r="3">
      <x v="3617"/>
      <x v="3325"/>
      <x/>
      <x v="5"/>
    </i>
    <i r="3">
      <x v="3618"/>
      <x v="739"/>
      <x v="4"/>
      <x v="6"/>
    </i>
    <i r="3">
      <x v="3619"/>
      <x v="3326"/>
      <x v="3"/>
      <x v="3"/>
    </i>
    <i r="3">
      <x v="3620"/>
      <x v="3327"/>
      <x v="3"/>
      <x v="4"/>
    </i>
    <i r="3">
      <x v="3621"/>
      <x v="3328"/>
      <x v="1"/>
      <x v="1"/>
    </i>
    <i r="3">
      <x v="3622"/>
      <x v="3329"/>
      <x v="4"/>
      <x v="8"/>
    </i>
    <i r="3">
      <x v="3623"/>
      <x v="3330"/>
      <x/>
      <x/>
    </i>
    <i r="3">
      <x v="3624"/>
      <x v="3331"/>
      <x v="2"/>
      <x v="7"/>
    </i>
    <i r="3">
      <x v="3625"/>
      <x v="3332"/>
      <x v="2"/>
      <x v="2"/>
    </i>
    <i r="3">
      <x v="3626"/>
      <x v="3333"/>
      <x v="1"/>
      <x v="9"/>
    </i>
    <i r="3">
      <x v="3627"/>
      <x v="3334"/>
      <x v="2"/>
      <x v="2"/>
    </i>
    <i r="3">
      <x v="3628"/>
      <x v="3335"/>
      <x v="2"/>
      <x v="7"/>
    </i>
    <i r="3">
      <x v="3629"/>
      <x v="3336"/>
      <x v="2"/>
      <x v="7"/>
    </i>
    <i r="3">
      <x v="3630"/>
      <x v="3337"/>
      <x v="2"/>
      <x v="2"/>
    </i>
    <i r="3">
      <x v="3631"/>
      <x v="3338"/>
      <x v="2"/>
      <x v="7"/>
    </i>
    <i r="3">
      <x v="3632"/>
      <x v="3339"/>
      <x v="4"/>
      <x v="6"/>
    </i>
    <i r="3">
      <x v="3633"/>
      <x v="2255"/>
      <x v="1"/>
      <x v="1"/>
    </i>
    <i r="3">
      <x v="3634"/>
      <x v="3340"/>
      <x v="4"/>
      <x v="8"/>
    </i>
    <i r="3">
      <x v="3635"/>
      <x v="3341"/>
      <x v="4"/>
      <x v="8"/>
    </i>
    <i r="3">
      <x v="3636"/>
      <x v="3342"/>
      <x v="3"/>
      <x v="3"/>
    </i>
    <i r="3">
      <x v="3637"/>
      <x v="3343"/>
      <x v="4"/>
      <x v="6"/>
    </i>
    <i r="3">
      <x v="3638"/>
      <x v="3344"/>
      <x v="4"/>
      <x v="6"/>
    </i>
    <i r="3">
      <x v="3639"/>
      <x v="3345"/>
      <x v="3"/>
      <x v="3"/>
    </i>
    <i r="3">
      <x v="3640"/>
      <x v="3346"/>
      <x v="3"/>
      <x v="4"/>
    </i>
    <i r="3">
      <x v="3641"/>
      <x v="3347"/>
      <x v="3"/>
      <x v="3"/>
    </i>
    <i r="3">
      <x v="3642"/>
      <x v="3348"/>
      <x v="3"/>
      <x v="3"/>
    </i>
    <i r="3">
      <x v="3643"/>
      <x v="3349"/>
      <x v="4"/>
      <x v="8"/>
    </i>
    <i r="3">
      <x v="3644"/>
      <x v="3350"/>
      <x/>
      <x v="5"/>
    </i>
    <i r="3">
      <x v="3645"/>
      <x v="1930"/>
      <x v="1"/>
      <x v="9"/>
    </i>
    <i r="3">
      <x v="3646"/>
      <x v="3351"/>
      <x v="3"/>
      <x v="4"/>
    </i>
    <i r="3">
      <x v="3647"/>
      <x v="3352"/>
      <x v="3"/>
      <x v="4"/>
    </i>
    <i r="3">
      <x v="3648"/>
      <x v="3353"/>
      <x v="2"/>
      <x v="2"/>
    </i>
    <i r="3">
      <x v="3649"/>
      <x v="3354"/>
      <x/>
      <x/>
    </i>
    <i r="3">
      <x v="3650"/>
      <x v="3355"/>
      <x v="1"/>
      <x v="1"/>
    </i>
    <i r="3">
      <x v="3651"/>
      <x v="3356"/>
      <x v="3"/>
      <x v="4"/>
    </i>
    <i r="3">
      <x v="3652"/>
      <x v="3357"/>
      <x/>
      <x v="5"/>
    </i>
    <i r="3">
      <x v="3653"/>
      <x v="3358"/>
      <x/>
      <x v="5"/>
    </i>
    <i r="3">
      <x v="3654"/>
      <x v="3359"/>
      <x v="2"/>
      <x v="7"/>
    </i>
    <i r="3">
      <x v="3655"/>
      <x v="3360"/>
      <x/>
      <x/>
    </i>
    <i r="3">
      <x v="3656"/>
      <x v="3361"/>
      <x v="3"/>
      <x v="4"/>
    </i>
    <i r="3">
      <x v="3657"/>
      <x v="740"/>
      <x v="4"/>
      <x v="8"/>
    </i>
    <i r="3">
      <x v="3658"/>
      <x v="3362"/>
      <x v="2"/>
      <x v="7"/>
    </i>
    <i r="3">
      <x v="3659"/>
      <x v="3363"/>
      <x v="4"/>
      <x v="8"/>
    </i>
    <i r="3">
      <x v="3660"/>
      <x v="3364"/>
      <x v="1"/>
      <x v="1"/>
    </i>
    <i r="3">
      <x v="3661"/>
      <x v="3365"/>
      <x v="2"/>
      <x v="2"/>
    </i>
    <i r="3">
      <x v="3662"/>
      <x v="3366"/>
      <x v="2"/>
      <x v="7"/>
    </i>
    <i r="3">
      <x v="3663"/>
      <x v="3367"/>
      <x/>
      <x/>
    </i>
    <i r="3">
      <x v="3664"/>
      <x v="3368"/>
      <x v="4"/>
      <x v="8"/>
    </i>
    <i r="3">
      <x v="3665"/>
      <x v="3369"/>
      <x/>
      <x/>
    </i>
    <i r="3">
      <x v="3666"/>
      <x v="3370"/>
      <x v="4"/>
      <x v="8"/>
    </i>
    <i r="3">
      <x v="3667"/>
      <x v="3371"/>
      <x v="2"/>
      <x v="7"/>
    </i>
    <i r="3">
      <x v="3668"/>
      <x v="3372"/>
      <x v="1"/>
      <x v="9"/>
    </i>
    <i r="3">
      <x v="3669"/>
      <x v="3373"/>
      <x v="2"/>
      <x v="7"/>
    </i>
    <i r="3">
      <x v="3670"/>
      <x v="3374"/>
      <x v="2"/>
      <x v="7"/>
    </i>
    <i r="3">
      <x v="3671"/>
      <x v="3375"/>
      <x v="4"/>
      <x v="6"/>
    </i>
    <i r="3">
      <x v="3672"/>
      <x v="3376"/>
      <x/>
      <x/>
    </i>
    <i r="3">
      <x v="3673"/>
      <x v="3377"/>
      <x v="3"/>
      <x v="4"/>
    </i>
    <i r="3">
      <x v="3674"/>
      <x v="3378"/>
      <x v="1"/>
      <x v="1"/>
    </i>
    <i r="3">
      <x v="3675"/>
      <x v="3378"/>
      <x v="3"/>
      <x v="4"/>
    </i>
    <i r="3">
      <x v="3676"/>
      <x v="3379"/>
      <x v="1"/>
      <x v="1"/>
    </i>
    <i r="3">
      <x v="3677"/>
      <x v="3380"/>
      <x v="1"/>
      <x v="9"/>
    </i>
    <i r="3">
      <x v="3678"/>
      <x v="3381"/>
      <x/>
      <x v="5"/>
    </i>
    <i r="3">
      <x v="3679"/>
      <x v="3382"/>
      <x v="4"/>
      <x v="8"/>
    </i>
    <i r="3">
      <x v="3680"/>
      <x v="3383"/>
      <x v="4"/>
      <x v="6"/>
    </i>
    <i r="3">
      <x v="3681"/>
      <x v="3384"/>
      <x v="4"/>
      <x v="8"/>
    </i>
    <i r="3">
      <x v="3682"/>
      <x v="3385"/>
      <x v="2"/>
      <x v="2"/>
    </i>
    <i r="3">
      <x v="3683"/>
      <x v="3386"/>
      <x/>
      <x/>
    </i>
    <i r="3">
      <x v="3684"/>
      <x v="3387"/>
      <x v="1"/>
      <x v="9"/>
    </i>
    <i r="3">
      <x v="3685"/>
      <x v="3388"/>
      <x v="1"/>
      <x v="9"/>
    </i>
    <i r="3">
      <x v="3686"/>
      <x v="3389"/>
      <x/>
      <x v="5"/>
    </i>
    <i r="3">
      <x v="3687"/>
      <x v="3390"/>
      <x v="3"/>
      <x v="3"/>
    </i>
    <i r="3">
      <x v="3688"/>
      <x v="2272"/>
      <x v="3"/>
      <x v="3"/>
    </i>
    <i r="3">
      <x v="3689"/>
      <x v="3391"/>
      <x v="2"/>
      <x v="7"/>
    </i>
    <i r="3">
      <x v="3690"/>
      <x v="3392"/>
      <x v="3"/>
      <x v="4"/>
    </i>
    <i r="3">
      <x v="3691"/>
      <x v="3393"/>
      <x v="1"/>
      <x v="1"/>
    </i>
    <i r="3">
      <x v="3692"/>
      <x/>
      <x v="3"/>
      <x v="3"/>
    </i>
    <i r="3">
      <x v="3693"/>
      <x v="3394"/>
      <x v="3"/>
      <x v="4"/>
    </i>
    <i r="3">
      <x v="3694"/>
      <x v="3395"/>
      <x v="4"/>
      <x v="6"/>
    </i>
    <i r="3">
      <x v="3695"/>
      <x v="3396"/>
      <x v="3"/>
      <x v="3"/>
    </i>
    <i r="3">
      <x v="3696"/>
      <x v="3397"/>
      <x/>
      <x/>
    </i>
    <i r="3">
      <x v="3697"/>
      <x v="3398"/>
      <x v="4"/>
      <x v="6"/>
    </i>
    <i r="3">
      <x v="3698"/>
      <x v="3399"/>
      <x v="1"/>
      <x v="9"/>
    </i>
    <i r="3">
      <x v="3699"/>
      <x v="3400"/>
      <x v="3"/>
      <x v="3"/>
    </i>
    <i r="3">
      <x v="3700"/>
      <x v="3401"/>
      <x v="1"/>
      <x v="9"/>
    </i>
    <i r="3">
      <x v="3701"/>
      <x v="3402"/>
      <x v="2"/>
      <x v="2"/>
    </i>
    <i r="3">
      <x v="3702"/>
      <x v="3403"/>
      <x v="1"/>
      <x v="9"/>
    </i>
    <i r="3">
      <x v="3703"/>
      <x v="3404"/>
      <x v="3"/>
      <x v="3"/>
    </i>
    <i r="3">
      <x v="3704"/>
      <x v="3405"/>
      <x/>
      <x/>
    </i>
    <i r="3">
      <x v="3705"/>
      <x v="3406"/>
      <x v="3"/>
      <x v="4"/>
    </i>
    <i r="3">
      <x v="3706"/>
      <x v="3407"/>
      <x v="2"/>
      <x v="2"/>
    </i>
    <i r="3">
      <x v="3707"/>
      <x v="3408"/>
      <x v="1"/>
      <x v="1"/>
    </i>
    <i r="3">
      <x v="3708"/>
      <x v="3409"/>
      <x v="2"/>
      <x v="2"/>
    </i>
    <i r="3">
      <x v="3709"/>
      <x v="3410"/>
      <x v="3"/>
      <x v="4"/>
    </i>
    <i r="3">
      <x v="3710"/>
      <x v="3411"/>
      <x v="3"/>
      <x v="4"/>
    </i>
    <i r="3">
      <x v="3711"/>
      <x v="3412"/>
      <x v="1"/>
      <x v="1"/>
    </i>
    <i r="3">
      <x v="3712"/>
      <x v="3413"/>
      <x v="1"/>
      <x v="9"/>
    </i>
    <i r="3">
      <x v="3713"/>
      <x v="3414"/>
      <x v="1"/>
      <x v="9"/>
    </i>
    <i r="3">
      <x v="3714"/>
      <x v="3415"/>
      <x v="1"/>
      <x v="9"/>
    </i>
    <i r="3">
      <x v="3715"/>
      <x v="3416"/>
      <x v="2"/>
      <x v="7"/>
    </i>
    <i r="3">
      <x v="3716"/>
      <x v="3417"/>
      <x v="3"/>
      <x v="3"/>
    </i>
    <i r="3">
      <x v="3717"/>
      <x v="2317"/>
      <x/>
      <x/>
    </i>
    <i r="3">
      <x v="3718"/>
      <x v="3418"/>
      <x v="3"/>
      <x v="3"/>
    </i>
    <i r="3">
      <x v="3719"/>
      <x v="3419"/>
      <x v="4"/>
      <x v="8"/>
    </i>
    <i r="3">
      <x v="3720"/>
      <x v="3420"/>
      <x/>
      <x/>
    </i>
    <i r="3">
      <x v="3721"/>
      <x v="3421"/>
      <x v="2"/>
      <x v="2"/>
    </i>
    <i r="3">
      <x v="3722"/>
      <x v="739"/>
      <x v="4"/>
      <x v="8"/>
    </i>
    <i r="3">
      <x v="3723"/>
      <x v="3422"/>
      <x v="1"/>
      <x v="9"/>
    </i>
    <i r="3">
      <x v="3724"/>
      <x v="3423"/>
      <x v="1"/>
      <x v="1"/>
    </i>
    <i r="3">
      <x v="3725"/>
      <x v="3424"/>
      <x v="3"/>
      <x v="3"/>
    </i>
    <i r="3">
      <x v="3726"/>
      <x v="2317"/>
      <x v="2"/>
      <x v="7"/>
    </i>
    <i r="3">
      <x v="3727"/>
      <x v="3425"/>
      <x v="4"/>
      <x v="6"/>
    </i>
    <i r="3">
      <x v="3728"/>
      <x v="3426"/>
      <x v="2"/>
      <x v="2"/>
    </i>
    <i r="3">
      <x v="3729"/>
      <x v="3427"/>
      <x/>
      <x v="5"/>
    </i>
    <i r="3">
      <x v="3730"/>
      <x v="3428"/>
      <x v="4"/>
      <x v="6"/>
    </i>
    <i r="3">
      <x v="3731"/>
      <x v="3429"/>
      <x v="3"/>
      <x v="3"/>
    </i>
    <i r="3">
      <x v="3732"/>
      <x v="3430"/>
      <x v="2"/>
      <x v="2"/>
    </i>
    <i r="3">
      <x v="3733"/>
      <x v="3431"/>
      <x v="1"/>
      <x v="1"/>
    </i>
    <i r="3">
      <x v="3734"/>
      <x v="3432"/>
      <x v="4"/>
      <x v="8"/>
    </i>
    <i r="3">
      <x v="3735"/>
      <x v="3433"/>
      <x v="3"/>
      <x v="4"/>
    </i>
    <i r="3">
      <x v="3736"/>
      <x v="3434"/>
      <x v="2"/>
      <x v="7"/>
    </i>
    <i r="3">
      <x v="3737"/>
      <x v="3435"/>
      <x v="3"/>
      <x v="3"/>
    </i>
    <i r="3">
      <x v="3738"/>
      <x v="3436"/>
      <x/>
      <x v="5"/>
    </i>
    <i r="3">
      <x v="3739"/>
      <x v="3437"/>
      <x v="3"/>
      <x v="3"/>
    </i>
    <i r="3">
      <x v="3740"/>
      <x v="3438"/>
      <x v="2"/>
      <x v="2"/>
    </i>
    <i r="3">
      <x v="3741"/>
      <x v="3439"/>
      <x v="1"/>
      <x v="1"/>
    </i>
    <i r="3">
      <x v="3742"/>
      <x v="3440"/>
      <x/>
      <x/>
    </i>
    <i r="3">
      <x v="3743"/>
      <x v="3441"/>
      <x v="3"/>
      <x v="4"/>
    </i>
    <i r="3">
      <x v="3744"/>
      <x v="3442"/>
      <x v="2"/>
      <x v="2"/>
    </i>
    <i r="3">
      <x v="3745"/>
      <x v="3443"/>
      <x/>
      <x/>
    </i>
    <i r="3">
      <x v="3746"/>
      <x v="3444"/>
      <x v="1"/>
      <x v="9"/>
    </i>
    <i r="3">
      <x v="3747"/>
      <x v="3445"/>
      <x v="3"/>
      <x v="4"/>
    </i>
    <i r="3">
      <x v="3748"/>
      <x v="3446"/>
      <x/>
      <x/>
    </i>
    <i r="3">
      <x v="3749"/>
      <x v="3447"/>
      <x/>
      <x v="5"/>
    </i>
    <i r="3">
      <x v="3750"/>
      <x v="3448"/>
      <x v="1"/>
      <x v="1"/>
    </i>
    <i r="3">
      <x v="3751"/>
      <x v="3449"/>
      <x/>
      <x v="5"/>
    </i>
    <i r="3">
      <x v="3752"/>
      <x v="3450"/>
      <x v="3"/>
      <x v="3"/>
    </i>
    <i r="3">
      <x v="3753"/>
      <x v="3451"/>
      <x/>
      <x v="5"/>
    </i>
    <i r="3">
      <x v="3754"/>
      <x v="3452"/>
      <x/>
      <x v="5"/>
    </i>
    <i r="3">
      <x v="3755"/>
      <x v="3453"/>
      <x v="3"/>
      <x v="4"/>
    </i>
    <i r="3">
      <x v="3756"/>
      <x v="3454"/>
      <x v="1"/>
      <x v="9"/>
    </i>
    <i r="3">
      <x v="3757"/>
      <x v="3455"/>
      <x/>
      <x/>
    </i>
    <i r="3">
      <x v="3758"/>
      <x v="3456"/>
      <x/>
      <x/>
    </i>
    <i r="3">
      <x v="3759"/>
      <x v="3457"/>
      <x/>
      <x v="5"/>
    </i>
    <i r="3">
      <x v="3760"/>
      <x v="3458"/>
      <x v="3"/>
      <x v="4"/>
    </i>
    <i r="3">
      <x v="3761"/>
      <x v="3459"/>
      <x v="5"/>
      <x v="10"/>
    </i>
    <i r="3">
      <x v="3762"/>
      <x v="3460"/>
      <x v="5"/>
      <x v="10"/>
    </i>
    <i r="3">
      <x v="3763"/>
      <x v="3461"/>
      <x v="5"/>
      <x v="10"/>
    </i>
    <i r="3">
      <x v="3764"/>
      <x v="3462"/>
      <x v="5"/>
      <x v="10"/>
    </i>
    <i r="1">
      <x v="31"/>
      <x v="31"/>
      <x v="3765"/>
      <x v="3463"/>
      <x v="2"/>
      <x v="7"/>
    </i>
    <i r="3">
      <x v="3766"/>
      <x v="3464"/>
      <x/>
      <x v="5"/>
    </i>
    <i r="3">
      <x v="3767"/>
      <x v="3465"/>
      <x v="4"/>
      <x v="8"/>
    </i>
    <i r="3">
      <x v="3768"/>
      <x v="3466"/>
      <x/>
      <x/>
    </i>
    <i r="3">
      <x v="3769"/>
      <x v="3467"/>
      <x v="2"/>
      <x v="2"/>
    </i>
    <i r="3">
      <x v="3770"/>
      <x v="3468"/>
      <x v="3"/>
      <x v="4"/>
    </i>
    <i r="3">
      <x v="3771"/>
      <x v="3469"/>
      <x v="2"/>
      <x v="2"/>
    </i>
    <i r="3">
      <x v="3772"/>
      <x v="3470"/>
      <x v="4"/>
      <x v="6"/>
    </i>
    <i r="3">
      <x v="3773"/>
      <x v="3471"/>
      <x v="2"/>
      <x v="2"/>
    </i>
    <i r="3">
      <x v="3774"/>
      <x v="3472"/>
      <x v="1"/>
      <x v="1"/>
    </i>
    <i r="3">
      <x v="3775"/>
      <x v="3473"/>
      <x v="3"/>
      <x v="4"/>
    </i>
    <i r="3">
      <x v="3776"/>
      <x v="3474"/>
      <x/>
      <x/>
    </i>
    <i r="3">
      <x v="3777"/>
      <x v="3475"/>
      <x/>
      <x/>
    </i>
    <i r="3">
      <x v="3778"/>
      <x v="3476"/>
      <x v="2"/>
      <x v="2"/>
    </i>
    <i r="3">
      <x v="3779"/>
      <x v="3477"/>
      <x v="4"/>
      <x v="6"/>
    </i>
    <i r="3">
      <x v="3780"/>
      <x v="3478"/>
      <x v="2"/>
      <x v="2"/>
    </i>
    <i r="3">
      <x v="3781"/>
      <x v="3479"/>
      <x v="4"/>
      <x v="6"/>
    </i>
    <i r="3">
      <x v="3782"/>
      <x v="3480"/>
      <x v="1"/>
      <x v="9"/>
    </i>
    <i r="3">
      <x v="3783"/>
      <x v="3481"/>
      <x/>
      <x/>
    </i>
    <i r="3">
      <x v="3784"/>
      <x v="3479"/>
      <x v="4"/>
      <x v="6"/>
    </i>
    <i r="3">
      <x v="3785"/>
      <x v="3482"/>
      <x/>
      <x/>
    </i>
    <i r="3">
      <x v="3786"/>
      <x v="3483"/>
      <x v="2"/>
      <x v="2"/>
    </i>
    <i r="3">
      <x v="3787"/>
      <x v="3484"/>
      <x v="4"/>
      <x v="8"/>
    </i>
    <i r="3">
      <x v="3788"/>
      <x v="3485"/>
      <x v="2"/>
      <x v="2"/>
    </i>
    <i r="3">
      <x v="3789"/>
      <x v="3486"/>
      <x/>
      <x v="5"/>
    </i>
    <i r="3">
      <x v="3790"/>
      <x v="3487"/>
      <x/>
      <x/>
    </i>
    <i r="3">
      <x v="3791"/>
      <x v="3488"/>
      <x/>
      <x v="5"/>
    </i>
    <i r="3">
      <x v="3792"/>
      <x v="3489"/>
      <x v="2"/>
      <x v="7"/>
    </i>
    <i r="3">
      <x v="3793"/>
      <x v="3490"/>
      <x v="2"/>
      <x v="7"/>
    </i>
    <i r="3">
      <x v="3794"/>
      <x v="3491"/>
      <x v="1"/>
      <x v="9"/>
    </i>
    <i r="3">
      <x v="3795"/>
      <x v="3492"/>
      <x/>
      <x v="5"/>
    </i>
    <i r="3">
      <x v="3796"/>
      <x v="3493"/>
      <x v="2"/>
      <x v="7"/>
    </i>
    <i r="3">
      <x v="3797"/>
      <x v="3494"/>
      <x v="4"/>
      <x v="6"/>
    </i>
    <i r="3">
      <x v="3798"/>
      <x v="3495"/>
      <x v="4"/>
      <x v="6"/>
    </i>
    <i r="3">
      <x v="3799"/>
      <x v="3496"/>
      <x v="3"/>
      <x v="3"/>
    </i>
    <i r="3">
      <x v="3800"/>
      <x v="3497"/>
      <x/>
      <x v="5"/>
    </i>
    <i r="3">
      <x v="3801"/>
      <x v="3498"/>
      <x v="4"/>
      <x v="6"/>
    </i>
    <i r="3">
      <x v="3802"/>
      <x v="3499"/>
      <x v="1"/>
      <x v="1"/>
    </i>
    <i r="3">
      <x v="3803"/>
      <x v="3500"/>
      <x v="1"/>
      <x v="1"/>
    </i>
    <i r="3">
      <x v="3804"/>
      <x v="3501"/>
      <x v="1"/>
      <x v="1"/>
    </i>
    <i r="3">
      <x v="3805"/>
      <x v="3502"/>
      <x v="1"/>
      <x v="1"/>
    </i>
    <i r="3">
      <x v="3806"/>
      <x v="2653"/>
      <x v="3"/>
      <x v="3"/>
    </i>
    <i r="3">
      <x v="3807"/>
      <x v="3503"/>
      <x v="1"/>
      <x v="1"/>
    </i>
    <i r="3">
      <x v="3808"/>
      <x v="3504"/>
      <x v="2"/>
      <x v="7"/>
    </i>
    <i r="3">
      <x v="3809"/>
      <x v="3505"/>
      <x/>
      <x/>
    </i>
    <i r="3">
      <x v="3810"/>
      <x v="3506"/>
      <x v="3"/>
      <x v="4"/>
    </i>
    <i r="3">
      <x v="3811"/>
      <x v="3507"/>
      <x v="1"/>
      <x v="1"/>
    </i>
    <i r="3">
      <x v="3812"/>
      <x v="3508"/>
      <x v="3"/>
      <x v="3"/>
    </i>
    <i r="3">
      <x v="3813"/>
      <x v="3509"/>
      <x v="4"/>
      <x v="6"/>
    </i>
    <i r="3">
      <x v="3814"/>
      <x v="3510"/>
      <x v="4"/>
      <x v="6"/>
    </i>
    <i r="3">
      <x v="3815"/>
      <x v="3511"/>
      <x v="3"/>
      <x v="3"/>
    </i>
    <i r="3">
      <x v="3816"/>
      <x v="3512"/>
      <x v="3"/>
      <x v="3"/>
    </i>
    <i r="3">
      <x v="3817"/>
      <x v="3513"/>
      <x v="3"/>
      <x v="3"/>
    </i>
    <i r="3">
      <x v="3818"/>
      <x v="3514"/>
      <x/>
      <x v="5"/>
    </i>
    <i r="3">
      <x v="3819"/>
      <x v="3515"/>
      <x v="4"/>
      <x v="8"/>
    </i>
    <i r="3">
      <x v="3820"/>
      <x v="3516"/>
      <x/>
      <x/>
    </i>
    <i r="3">
      <x v="3821"/>
      <x v="3517"/>
      <x v="2"/>
      <x v="7"/>
    </i>
    <i r="3">
      <x v="3822"/>
      <x v="3518"/>
      <x/>
      <x v="5"/>
    </i>
    <i r="3">
      <x v="3823"/>
      <x v="3479"/>
      <x v="4"/>
      <x v="6"/>
    </i>
    <i r="3">
      <x v="3824"/>
      <x v="3519"/>
      <x v="2"/>
      <x v="2"/>
    </i>
    <i r="3">
      <x v="3825"/>
      <x v="3520"/>
      <x v="1"/>
      <x v="1"/>
    </i>
    <i r="3">
      <x v="3826"/>
      <x v="3521"/>
      <x v="4"/>
      <x v="6"/>
    </i>
    <i r="3">
      <x v="3827"/>
      <x v="3522"/>
      <x/>
      <x v="5"/>
    </i>
    <i r="3">
      <x v="3828"/>
      <x v="3523"/>
      <x v="3"/>
      <x v="3"/>
    </i>
    <i r="3">
      <x v="3829"/>
      <x v="3524"/>
      <x v="4"/>
      <x v="8"/>
    </i>
    <i r="3">
      <x v="3830"/>
      <x v="3525"/>
      <x v="1"/>
      <x v="1"/>
    </i>
    <i r="3">
      <x v="3831"/>
      <x v="3526"/>
      <x v="4"/>
      <x v="8"/>
    </i>
    <i r="3">
      <x v="3832"/>
      <x v="3527"/>
      <x v="1"/>
      <x v="1"/>
    </i>
    <i r="3">
      <x v="3833"/>
      <x v="3528"/>
      <x v="3"/>
      <x v="4"/>
    </i>
    <i r="3">
      <x v="3834"/>
      <x v="3529"/>
      <x v="4"/>
      <x v="6"/>
    </i>
    <i r="3">
      <x v="3835"/>
      <x v="3530"/>
      <x v="1"/>
      <x v="1"/>
    </i>
    <i r="3">
      <x v="3836"/>
      <x v="3531"/>
      <x v="3"/>
      <x v="4"/>
    </i>
    <i r="3">
      <x v="3837"/>
      <x v="3532"/>
      <x v="4"/>
      <x v="8"/>
    </i>
    <i r="3">
      <x v="3838"/>
      <x v="3533"/>
      <x v="3"/>
      <x v="4"/>
    </i>
    <i r="3">
      <x v="3839"/>
      <x v="3534"/>
      <x/>
      <x v="5"/>
    </i>
    <i r="3">
      <x v="3840"/>
      <x v="3535"/>
      <x/>
      <x v="5"/>
    </i>
    <i r="3">
      <x v="3841"/>
      <x v="3536"/>
      <x v="4"/>
      <x v="8"/>
    </i>
    <i r="3">
      <x v="3842"/>
      <x v="3468"/>
      <x v="2"/>
      <x v="7"/>
    </i>
    <i r="3">
      <x v="3843"/>
      <x v="3537"/>
      <x v="4"/>
      <x v="6"/>
    </i>
    <i r="3">
      <x v="3844"/>
      <x v="3538"/>
      <x v="4"/>
      <x v="6"/>
    </i>
    <i r="3">
      <x v="3845"/>
      <x v="3539"/>
      <x v="3"/>
      <x v="4"/>
    </i>
    <i r="3">
      <x v="3846"/>
      <x v="3540"/>
      <x v="2"/>
      <x v="2"/>
    </i>
    <i r="3">
      <x v="3847"/>
      <x v="3541"/>
      <x/>
      <x/>
    </i>
    <i r="3">
      <x v="3848"/>
      <x v="3542"/>
      <x v="1"/>
      <x v="1"/>
    </i>
    <i r="3">
      <x v="3849"/>
      <x v="3543"/>
      <x v="4"/>
      <x v="8"/>
    </i>
    <i r="3">
      <x v="3850"/>
      <x v="3544"/>
      <x v="2"/>
      <x v="7"/>
    </i>
    <i r="3">
      <x v="3851"/>
      <x v="3545"/>
      <x v="4"/>
      <x v="6"/>
    </i>
    <i r="3">
      <x v="3852"/>
      <x v="3546"/>
      <x v="4"/>
      <x v="6"/>
    </i>
    <i r="3">
      <x v="3853"/>
      <x v="3547"/>
      <x v="4"/>
      <x v="6"/>
    </i>
    <i r="3">
      <x v="3854"/>
      <x v="3548"/>
      <x/>
      <x/>
    </i>
    <i r="3">
      <x v="3855"/>
      <x v="3549"/>
      <x/>
      <x v="5"/>
    </i>
    <i r="3">
      <x v="3856"/>
      <x v="3550"/>
      <x v="1"/>
      <x v="9"/>
    </i>
    <i r="3">
      <x v="3857"/>
      <x v="740"/>
      <x v="2"/>
      <x v="7"/>
    </i>
    <i r="3">
      <x v="3858"/>
      <x v="3551"/>
      <x v="1"/>
      <x v="9"/>
    </i>
    <i r="3">
      <x v="3859"/>
      <x v="3552"/>
      <x v="2"/>
      <x v="2"/>
    </i>
    <i r="3">
      <x v="3860"/>
      <x v="3553"/>
      <x v="1"/>
      <x v="1"/>
    </i>
    <i r="3">
      <x v="3861"/>
      <x v="3554"/>
      <x v="3"/>
      <x v="4"/>
    </i>
    <i r="3">
      <x v="3862"/>
      <x v="3555"/>
      <x v="3"/>
      <x v="3"/>
    </i>
    <i r="3">
      <x v="3863"/>
      <x v="3556"/>
      <x v="4"/>
      <x v="6"/>
    </i>
    <i r="3">
      <x v="3864"/>
      <x v="3557"/>
      <x v="1"/>
      <x v="9"/>
    </i>
    <i r="3">
      <x v="3865"/>
      <x v="3558"/>
      <x v="3"/>
      <x v="4"/>
    </i>
    <i r="3">
      <x v="3866"/>
      <x v="3559"/>
      <x v="1"/>
      <x v="1"/>
    </i>
    <i r="3">
      <x v="3867"/>
      <x v="3560"/>
      <x v="4"/>
      <x v="6"/>
    </i>
    <i r="3">
      <x v="3868"/>
      <x v="3561"/>
      <x/>
      <x v="5"/>
    </i>
    <i r="3">
      <x v="3869"/>
      <x v="3562"/>
      <x v="1"/>
      <x v="9"/>
    </i>
    <i r="3">
      <x v="3870"/>
      <x v="3563"/>
      <x v="1"/>
      <x v="9"/>
    </i>
    <i r="3">
      <x v="3871"/>
      <x v="3564"/>
      <x v="2"/>
      <x v="7"/>
    </i>
    <i r="3">
      <x v="3872"/>
      <x v="3565"/>
      <x v="1"/>
      <x v="1"/>
    </i>
    <i r="3">
      <x v="3873"/>
      <x v="3566"/>
      <x v="1"/>
      <x v="9"/>
    </i>
    <i r="3">
      <x v="3874"/>
      <x v="3567"/>
      <x v="4"/>
      <x v="8"/>
    </i>
    <i r="3">
      <x v="3875"/>
      <x v="3568"/>
      <x v="2"/>
      <x v="7"/>
    </i>
    <i r="3">
      <x v="3876"/>
      <x v="3569"/>
      <x/>
      <x/>
    </i>
    <i r="3">
      <x v="3877"/>
      <x v="3570"/>
      <x v="3"/>
      <x v="3"/>
    </i>
    <i r="3">
      <x v="3878"/>
      <x v="3571"/>
      <x v="4"/>
      <x v="8"/>
    </i>
    <i r="3">
      <x v="3879"/>
      <x v="3572"/>
      <x v="4"/>
      <x v="8"/>
    </i>
    <i r="3">
      <x v="3880"/>
      <x v="3573"/>
      <x v="3"/>
      <x v="3"/>
    </i>
    <i r="3">
      <x v="3881"/>
      <x v="3574"/>
      <x/>
      <x/>
    </i>
    <i r="3">
      <x v="3882"/>
      <x v="3575"/>
      <x/>
      <x v="5"/>
    </i>
    <i r="3">
      <x v="3883"/>
      <x v="3576"/>
      <x v="4"/>
      <x v="6"/>
    </i>
    <i r="3">
      <x v="3884"/>
      <x v="3577"/>
      <x v="4"/>
      <x v="6"/>
    </i>
    <i r="3">
      <x v="3885"/>
      <x v="3578"/>
      <x v="3"/>
      <x v="3"/>
    </i>
    <i r="3">
      <x v="3886"/>
      <x v="3579"/>
      <x v="1"/>
      <x v="9"/>
    </i>
    <i r="3">
      <x v="3887"/>
      <x v="3580"/>
      <x v="4"/>
      <x v="6"/>
    </i>
    <i r="3">
      <x v="3888"/>
      <x v="3581"/>
      <x v="2"/>
      <x v="7"/>
    </i>
    <i r="3">
      <x v="3889"/>
      <x v="3582"/>
      <x v="2"/>
      <x v="2"/>
    </i>
    <i r="3">
      <x v="3890"/>
      <x v="3583"/>
      <x v="1"/>
      <x v="9"/>
    </i>
    <i r="3">
      <x v="3891"/>
      <x v="3584"/>
      <x/>
      <x v="5"/>
    </i>
    <i r="3">
      <x v="3892"/>
      <x v="3585"/>
      <x v="3"/>
      <x v="3"/>
    </i>
    <i r="3">
      <x v="3893"/>
      <x v="3586"/>
      <x v="1"/>
      <x v="9"/>
    </i>
    <i r="3">
      <x v="3894"/>
      <x v="3587"/>
      <x v="4"/>
      <x v="8"/>
    </i>
    <i r="3">
      <x v="3895"/>
      <x v="3588"/>
      <x v="4"/>
      <x v="6"/>
    </i>
    <i r="3">
      <x v="3896"/>
      <x v="3589"/>
      <x v="3"/>
      <x v="4"/>
    </i>
    <i r="3">
      <x v="3897"/>
      <x v="3590"/>
      <x v="1"/>
      <x v="9"/>
    </i>
    <i r="3">
      <x v="3898"/>
      <x v="3591"/>
      <x v="4"/>
      <x v="8"/>
    </i>
    <i r="3">
      <x v="3899"/>
      <x v="3592"/>
      <x v="3"/>
      <x v="3"/>
    </i>
    <i r="3">
      <x v="3900"/>
      <x v="3593"/>
      <x v="3"/>
      <x v="4"/>
    </i>
    <i r="3">
      <x v="3901"/>
      <x v="3594"/>
      <x/>
      <x v="5"/>
    </i>
    <i r="3">
      <x v="3902"/>
      <x v="3595"/>
      <x v="4"/>
      <x v="8"/>
    </i>
    <i r="3">
      <x v="3903"/>
      <x v="3596"/>
      <x v="1"/>
      <x v="9"/>
    </i>
    <i r="3">
      <x v="3904"/>
      <x v="3597"/>
      <x v="3"/>
      <x v="3"/>
    </i>
    <i r="3">
      <x v="3905"/>
      <x v="3598"/>
      <x v="3"/>
      <x v="3"/>
    </i>
    <i r="3">
      <x v="3906"/>
      <x v="3599"/>
      <x v="2"/>
      <x v="2"/>
    </i>
    <i r="3">
      <x v="3907"/>
      <x v="3600"/>
      <x/>
      <x v="5"/>
    </i>
    <i r="3">
      <x v="3908"/>
      <x v="3601"/>
      <x v="2"/>
      <x v="7"/>
    </i>
    <i r="3">
      <x v="3909"/>
      <x v="3602"/>
      <x v="3"/>
      <x v="4"/>
    </i>
    <i r="3">
      <x v="3910"/>
      <x v="3603"/>
      <x v="3"/>
      <x v="3"/>
    </i>
    <i r="3">
      <x v="3911"/>
      <x v="3604"/>
      <x v="3"/>
      <x v="3"/>
    </i>
    <i r="3">
      <x v="3912"/>
      <x v="3605"/>
      <x v="3"/>
      <x v="4"/>
    </i>
    <i r="3">
      <x v="3913"/>
      <x v="3606"/>
      <x v="1"/>
      <x v="9"/>
    </i>
    <i r="3">
      <x v="3914"/>
      <x v="3607"/>
      <x/>
      <x/>
    </i>
    <i r="3">
      <x v="3915"/>
      <x v="3608"/>
      <x v="1"/>
      <x v="1"/>
    </i>
    <i r="1">
      <x v="32"/>
      <x v="32"/>
      <x v="3916"/>
      <x v="3609"/>
      <x v="1"/>
      <x v="1"/>
    </i>
    <i r="3">
      <x v="3917"/>
      <x v="3610"/>
      <x v="2"/>
      <x v="7"/>
    </i>
    <i r="3">
      <x v="3918"/>
      <x v="3611"/>
      <x v="3"/>
      <x v="3"/>
    </i>
    <i r="3">
      <x v="3919"/>
      <x v="3612"/>
      <x v="3"/>
      <x v="4"/>
    </i>
    <i r="3">
      <x v="3920"/>
      <x v="3613"/>
      <x v="1"/>
      <x v="9"/>
    </i>
    <i r="3">
      <x v="3921"/>
      <x v="3614"/>
      <x/>
      <x/>
    </i>
    <i r="3">
      <x v="3922"/>
      <x v="3615"/>
      <x v="1"/>
      <x v="1"/>
    </i>
    <i r="3">
      <x v="3923"/>
      <x v="3616"/>
      <x v="3"/>
      <x v="3"/>
    </i>
    <i r="3">
      <x v="3924"/>
      <x v="3617"/>
      <x v="2"/>
      <x v="2"/>
    </i>
    <i r="3">
      <x v="3925"/>
      <x v="3618"/>
      <x v="3"/>
      <x v="4"/>
    </i>
    <i r="3">
      <x v="3926"/>
      <x v="3619"/>
      <x v="4"/>
      <x v="8"/>
    </i>
    <i r="3">
      <x v="3927"/>
      <x v="3620"/>
      <x v="4"/>
      <x v="6"/>
    </i>
    <i r="3">
      <x v="3928"/>
      <x v="3621"/>
      <x v="2"/>
      <x v="7"/>
    </i>
    <i r="3">
      <x v="3929"/>
      <x v="3622"/>
      <x v="3"/>
      <x v="4"/>
    </i>
    <i r="3">
      <x v="3930"/>
      <x v="3623"/>
      <x/>
      <x/>
    </i>
    <i r="3">
      <x v="3931"/>
      <x v="3624"/>
      <x v="3"/>
      <x v="3"/>
    </i>
    <i r="3">
      <x v="3932"/>
      <x v="3625"/>
      <x v="3"/>
      <x v="3"/>
    </i>
    <i r="3">
      <x v="3933"/>
      <x v="3626"/>
      <x v="3"/>
      <x v="3"/>
    </i>
    <i r="3">
      <x v="3934"/>
      <x v="3627"/>
      <x v="3"/>
      <x v="3"/>
    </i>
    <i r="3">
      <x v="3935"/>
      <x v="3628"/>
      <x v="1"/>
      <x v="1"/>
    </i>
    <i r="3">
      <x v="3936"/>
      <x v="3629"/>
      <x v="4"/>
      <x v="8"/>
    </i>
    <i r="3">
      <x v="3937"/>
      <x v="3630"/>
      <x v="4"/>
      <x v="8"/>
    </i>
    <i r="3">
      <x v="3938"/>
      <x v="3631"/>
      <x v="2"/>
      <x v="7"/>
    </i>
    <i r="3">
      <x v="3939"/>
      <x v="3632"/>
      <x v="3"/>
      <x v="4"/>
    </i>
    <i r="3">
      <x v="3940"/>
      <x v="3633"/>
      <x v="3"/>
      <x v="3"/>
    </i>
    <i r="3">
      <x v="3941"/>
      <x v="3634"/>
      <x v="3"/>
      <x v="4"/>
    </i>
    <i r="3">
      <x v="3942"/>
      <x v="3635"/>
      <x v="3"/>
      <x v="4"/>
    </i>
    <i r="3">
      <x v="3943"/>
      <x v="3636"/>
      <x v="4"/>
      <x v="6"/>
    </i>
    <i r="3">
      <x v="3944"/>
      <x v="3637"/>
      <x/>
      <x v="5"/>
    </i>
    <i r="3">
      <x v="3945"/>
      <x v="3638"/>
      <x v="3"/>
      <x v="4"/>
    </i>
    <i r="3">
      <x v="3946"/>
      <x v="3639"/>
      <x v="1"/>
      <x v="9"/>
    </i>
    <i r="3">
      <x v="3947"/>
      <x v="3640"/>
      <x v="1"/>
      <x v="1"/>
    </i>
    <i r="3">
      <x v="3948"/>
      <x v="3641"/>
      <x v="3"/>
      <x v="3"/>
    </i>
    <i r="3">
      <x v="3949"/>
      <x v="3642"/>
      <x v="2"/>
      <x v="2"/>
    </i>
    <i r="3">
      <x v="3950"/>
      <x v="3643"/>
      <x v="2"/>
      <x v="7"/>
    </i>
    <i r="3">
      <x v="3951"/>
      <x v="3644"/>
      <x v="4"/>
      <x v="6"/>
    </i>
    <i r="3">
      <x v="3952"/>
      <x v="3645"/>
      <x v="1"/>
      <x v="9"/>
    </i>
    <i r="3">
      <x v="3953"/>
      <x v="3646"/>
      <x v="1"/>
      <x v="1"/>
    </i>
    <i r="3">
      <x v="3954"/>
      <x v="3647"/>
      <x/>
      <x/>
    </i>
    <i r="3">
      <x v="3955"/>
      <x v="3648"/>
      <x v="2"/>
      <x v="2"/>
    </i>
    <i r="3">
      <x v="3956"/>
      <x v="3649"/>
      <x v="1"/>
      <x v="9"/>
    </i>
    <i r="3">
      <x v="3957"/>
      <x v="3650"/>
      <x v="3"/>
      <x v="3"/>
    </i>
    <i r="3">
      <x v="3958"/>
      <x v="3651"/>
      <x v="3"/>
      <x v="4"/>
    </i>
    <i r="3">
      <x v="3959"/>
      <x v="3652"/>
      <x v="2"/>
      <x v="7"/>
    </i>
    <i r="3">
      <x v="3960"/>
      <x v="3653"/>
      <x v="2"/>
      <x v="7"/>
    </i>
    <i r="3">
      <x v="3961"/>
      <x v="3654"/>
      <x/>
      <x v="5"/>
    </i>
    <i r="3">
      <x v="3962"/>
      <x v="3655"/>
      <x v="2"/>
      <x v="7"/>
    </i>
    <i r="3">
      <x v="3963"/>
      <x v="3656"/>
      <x v="2"/>
      <x v="2"/>
    </i>
    <i r="3">
      <x v="3964"/>
      <x v="3657"/>
      <x v="4"/>
      <x v="8"/>
    </i>
    <i r="3">
      <x v="3965"/>
      <x v="3658"/>
      <x v="2"/>
      <x v="7"/>
    </i>
    <i r="3">
      <x v="3966"/>
      <x v="3659"/>
      <x v="2"/>
      <x v="7"/>
    </i>
    <i r="3">
      <x v="3967"/>
      <x v="3660"/>
      <x v="4"/>
      <x v="6"/>
    </i>
    <i r="3">
      <x v="3968"/>
      <x v="3661"/>
      <x v="3"/>
      <x v="4"/>
    </i>
    <i r="3">
      <x v="3969"/>
      <x v="3662"/>
      <x v="2"/>
      <x v="2"/>
    </i>
    <i r="3">
      <x v="3970"/>
      <x v="3663"/>
      <x v="3"/>
      <x v="4"/>
    </i>
    <i r="3">
      <x v="3971"/>
      <x v="3664"/>
      <x v="2"/>
      <x v="2"/>
    </i>
    <i r="3">
      <x v="3972"/>
      <x v="3665"/>
      <x v="2"/>
      <x v="2"/>
    </i>
    <i r="3">
      <x v="3973"/>
      <x v="3666"/>
      <x v="4"/>
      <x v="8"/>
    </i>
    <i r="3">
      <x v="3974"/>
      <x v="3667"/>
      <x v="1"/>
      <x v="1"/>
    </i>
    <i r="3">
      <x v="3975"/>
      <x v="3668"/>
      <x/>
      <x v="5"/>
    </i>
    <i r="3">
      <x v="3976"/>
      <x v="3669"/>
      <x v="4"/>
      <x v="6"/>
    </i>
    <i r="3">
      <x v="3977"/>
      <x v="3670"/>
      <x v="1"/>
      <x v="9"/>
    </i>
    <i r="3">
      <x v="3978"/>
      <x v="3671"/>
      <x v="2"/>
      <x v="2"/>
    </i>
    <i r="3">
      <x v="3979"/>
      <x v="3672"/>
      <x/>
      <x/>
    </i>
    <i r="3">
      <x v="3980"/>
      <x v="3673"/>
      <x v="4"/>
      <x v="8"/>
    </i>
    <i r="3">
      <x v="3981"/>
      <x v="3674"/>
      <x v="2"/>
      <x v="2"/>
    </i>
    <i r="3">
      <x v="3982"/>
      <x v="3675"/>
      <x v="1"/>
      <x v="9"/>
    </i>
    <i r="3">
      <x v="3983"/>
      <x v="3676"/>
      <x v="1"/>
      <x v="9"/>
    </i>
    <i r="3">
      <x v="3984"/>
      <x v="3677"/>
      <x v="3"/>
      <x v="3"/>
    </i>
    <i r="3">
      <x v="3985"/>
      <x v="3678"/>
      <x v="3"/>
      <x v="3"/>
    </i>
    <i r="3">
      <x v="3986"/>
      <x v="3679"/>
      <x/>
      <x v="5"/>
    </i>
    <i r="3">
      <x v="3987"/>
      <x v="3680"/>
      <x v="3"/>
      <x v="3"/>
    </i>
    <i r="3">
      <x v="3988"/>
      <x v="3681"/>
      <x/>
      <x/>
    </i>
    <i r="3">
      <x v="3989"/>
      <x v="3682"/>
      <x v="3"/>
      <x v="3"/>
    </i>
    <i r="3">
      <x v="3990"/>
      <x v="3683"/>
      <x v="3"/>
      <x v="4"/>
    </i>
    <i r="3">
      <x v="3991"/>
      <x v="3684"/>
      <x v="3"/>
      <x v="3"/>
    </i>
    <i r="3">
      <x v="3992"/>
      <x v="3685"/>
      <x v="4"/>
      <x v="6"/>
    </i>
    <i r="3">
      <x v="3993"/>
      <x v="3686"/>
      <x v="2"/>
      <x v="7"/>
    </i>
    <i r="3">
      <x v="3994"/>
      <x v="2116"/>
      <x v="1"/>
      <x v="1"/>
    </i>
    <i r="3">
      <x v="3995"/>
      <x v="3687"/>
      <x/>
      <x/>
    </i>
    <i r="3">
      <x v="3996"/>
      <x v="3688"/>
      <x v="4"/>
      <x v="6"/>
    </i>
    <i r="3">
      <x v="3997"/>
      <x v="3689"/>
      <x v="1"/>
      <x v="1"/>
    </i>
    <i r="3">
      <x v="3998"/>
      <x v="3690"/>
      <x v="4"/>
      <x v="8"/>
    </i>
    <i r="3">
      <x v="3999"/>
      <x v="3691"/>
      <x v="2"/>
      <x v="7"/>
    </i>
    <i r="3">
      <x v="4000"/>
      <x v="3692"/>
      <x/>
      <x/>
    </i>
    <i r="3">
      <x v="4001"/>
      <x v="3693"/>
      <x v="2"/>
      <x v="7"/>
    </i>
    <i r="3">
      <x v="4002"/>
      <x v="3694"/>
      <x v="1"/>
      <x v="1"/>
    </i>
    <i r="3">
      <x v="4003"/>
      <x v="3695"/>
      <x v="4"/>
      <x v="8"/>
    </i>
    <i r="3">
      <x v="4004"/>
      <x v="3696"/>
      <x v="2"/>
      <x v="7"/>
    </i>
    <i r="3">
      <x v="4005"/>
      <x v="3697"/>
      <x v="3"/>
      <x v="4"/>
    </i>
    <i r="3">
      <x v="4006"/>
      <x v="3698"/>
      <x/>
      <x v="5"/>
    </i>
    <i r="3">
      <x v="4007"/>
      <x v="3699"/>
      <x v="1"/>
      <x v="9"/>
    </i>
    <i r="3">
      <x v="4008"/>
      <x v="3700"/>
      <x/>
      <x/>
    </i>
    <i r="3">
      <x v="4009"/>
      <x v="3701"/>
      <x/>
      <x/>
    </i>
    <i r="3">
      <x v="4010"/>
      <x v="3702"/>
      <x v="4"/>
      <x v="6"/>
    </i>
    <i r="3">
      <x v="4011"/>
      <x v="3703"/>
      <x v="2"/>
      <x v="2"/>
    </i>
    <i r="3">
      <x v="4012"/>
      <x v="3704"/>
      <x v="4"/>
      <x v="6"/>
    </i>
    <i r="3">
      <x v="4013"/>
      <x v="3705"/>
      <x v="2"/>
      <x v="2"/>
    </i>
    <i r="3">
      <x v="4014"/>
      <x v="3706"/>
      <x/>
      <x v="5"/>
    </i>
    <i r="3">
      <x v="4015"/>
      <x v="3707"/>
      <x v="1"/>
      <x v="1"/>
    </i>
    <i r="3">
      <x v="4016"/>
      <x v="3708"/>
      <x v="1"/>
      <x v="9"/>
    </i>
    <i r="3">
      <x v="4017"/>
      <x v="3709"/>
      <x v="2"/>
      <x v="7"/>
    </i>
    <i r="3">
      <x v="4018"/>
      <x v="3710"/>
      <x v="4"/>
      <x v="6"/>
    </i>
    <i r="3">
      <x v="4019"/>
      <x v="3711"/>
      <x v="3"/>
      <x v="3"/>
    </i>
    <i r="3">
      <x v="4020"/>
      <x v="3712"/>
      <x/>
      <x v="5"/>
    </i>
    <i r="3">
      <x v="4021"/>
      <x v="3713"/>
      <x v="2"/>
      <x v="7"/>
    </i>
    <i r="3">
      <x v="4022"/>
      <x v="3714"/>
      <x v="1"/>
      <x v="9"/>
    </i>
    <i r="3">
      <x v="4023"/>
      <x v="3715"/>
      <x v="4"/>
      <x v="8"/>
    </i>
    <i r="3">
      <x v="4024"/>
      <x v="3716"/>
      <x/>
      <x/>
    </i>
    <i r="3">
      <x v="4025"/>
      <x v="3717"/>
      <x v="2"/>
      <x v="2"/>
    </i>
    <i r="3">
      <x v="4026"/>
      <x v="3718"/>
      <x v="4"/>
      <x v="6"/>
    </i>
    <i r="3">
      <x v="4027"/>
      <x v="3719"/>
      <x v="3"/>
      <x v="4"/>
    </i>
    <i r="3">
      <x v="4028"/>
      <x v="3720"/>
      <x v="4"/>
      <x v="8"/>
    </i>
    <i r="3">
      <x v="4029"/>
      <x v="3721"/>
      <x/>
      <x/>
    </i>
    <i r="3">
      <x v="4030"/>
      <x v="3722"/>
      <x v="3"/>
      <x v="3"/>
    </i>
    <i r="3">
      <x v="4031"/>
      <x v="3723"/>
      <x v="2"/>
      <x v="2"/>
    </i>
    <i r="3">
      <x v="4032"/>
      <x v="3724"/>
      <x/>
      <x/>
    </i>
    <i r="3">
      <x v="4033"/>
      <x v="1952"/>
      <x v="1"/>
      <x v="9"/>
    </i>
    <i r="3">
      <x v="4034"/>
      <x v="3725"/>
      <x v="4"/>
      <x v="6"/>
    </i>
    <i r="3">
      <x v="4035"/>
      <x v="3726"/>
      <x v="3"/>
      <x v="4"/>
    </i>
    <i r="3">
      <x v="4036"/>
      <x v="3727"/>
      <x v="4"/>
      <x v="8"/>
    </i>
    <i r="3">
      <x v="4037"/>
      <x v="3728"/>
      <x v="4"/>
      <x v="8"/>
    </i>
    <i r="3">
      <x v="4038"/>
      <x v="3729"/>
      <x/>
      <x v="5"/>
    </i>
    <i r="3">
      <x v="4039"/>
      <x v="3730"/>
      <x v="2"/>
      <x v="2"/>
    </i>
    <i r="3">
      <x v="4040"/>
      <x v="3731"/>
      <x v="3"/>
      <x v="4"/>
    </i>
    <i r="3">
      <x v="4041"/>
      <x v="3732"/>
      <x v="4"/>
      <x v="8"/>
    </i>
    <i r="3">
      <x v="4042"/>
      <x v="3733"/>
      <x v="4"/>
      <x v="6"/>
    </i>
    <i r="3">
      <x v="4043"/>
      <x v="3719"/>
      <x v="2"/>
      <x v="7"/>
    </i>
    <i r="3">
      <x v="4044"/>
      <x v="3734"/>
      <x v="2"/>
      <x v="7"/>
    </i>
    <i r="3">
      <x v="4045"/>
      <x v="3735"/>
      <x v="4"/>
      <x v="8"/>
    </i>
    <i r="3">
      <x v="4046"/>
      <x v="3736"/>
      <x v="3"/>
      <x v="4"/>
    </i>
    <i r="3">
      <x v="4047"/>
      <x v="3737"/>
      <x v="4"/>
      <x v="8"/>
    </i>
    <i r="3">
      <x v="4048"/>
      <x v="3738"/>
      <x v="1"/>
      <x v="1"/>
    </i>
    <i r="3">
      <x v="4049"/>
      <x v="3739"/>
      <x v="3"/>
      <x v="3"/>
    </i>
    <i r="3">
      <x v="4050"/>
      <x v="3740"/>
      <x v="1"/>
      <x v="1"/>
    </i>
    <i r="3">
      <x v="4051"/>
      <x v="3741"/>
      <x v="3"/>
      <x v="4"/>
    </i>
    <i r="3">
      <x v="4052"/>
      <x v="3742"/>
      <x v="2"/>
      <x v="7"/>
    </i>
    <i r="3">
      <x v="4053"/>
      <x v="3743"/>
      <x v="3"/>
      <x v="4"/>
    </i>
    <i r="3">
      <x v="4054"/>
      <x v="3744"/>
      <x/>
      <x/>
    </i>
    <i r="3">
      <x v="4055"/>
      <x v="3745"/>
      <x v="4"/>
      <x v="6"/>
    </i>
    <i r="3">
      <x v="4056"/>
      <x v="3746"/>
      <x v="4"/>
      <x v="8"/>
    </i>
    <i r="3">
      <x v="4057"/>
      <x v="3747"/>
      <x/>
      <x v="5"/>
    </i>
    <i r="3">
      <x v="4058"/>
      <x v="3748"/>
      <x v="1"/>
      <x v="9"/>
    </i>
    <i r="3">
      <x v="4059"/>
      <x v="3749"/>
      <x v="1"/>
      <x v="1"/>
    </i>
    <i r="3">
      <x v="4060"/>
      <x v="3750"/>
      <x/>
      <x/>
    </i>
    <i r="3">
      <x v="4061"/>
      <x v="3751"/>
      <x v="1"/>
      <x v="1"/>
    </i>
    <i r="3">
      <x v="4062"/>
      <x v="3752"/>
      <x v="1"/>
      <x v="9"/>
    </i>
    <i r="3">
      <x v="4063"/>
      <x v="3753"/>
      <x/>
      <x v="5"/>
    </i>
    <i r="3">
      <x v="4064"/>
      <x v="3754"/>
      <x v="2"/>
      <x v="7"/>
    </i>
    <i r="3">
      <x v="4065"/>
      <x v="3755"/>
      <x/>
      <x v="5"/>
    </i>
    <i r="3">
      <x v="4066"/>
      <x v="3756"/>
      <x v="4"/>
      <x v="8"/>
    </i>
    <i r="3">
      <x v="4067"/>
      <x v="3757"/>
      <x v="2"/>
      <x v="7"/>
    </i>
    <i r="3">
      <x v="4068"/>
      <x v="3758"/>
      <x/>
      <x v="5"/>
    </i>
    <i r="3">
      <x v="4069"/>
      <x v="3759"/>
      <x v="1"/>
      <x v="9"/>
    </i>
    <i r="3">
      <x v="4070"/>
      <x v="3760"/>
      <x v="3"/>
      <x v="4"/>
    </i>
    <i r="3">
      <x v="4071"/>
      <x v="3761"/>
      <x v="2"/>
      <x v="7"/>
    </i>
    <i r="3">
      <x v="4072"/>
      <x v="3762"/>
      <x v="2"/>
      <x v="7"/>
    </i>
    <i r="3">
      <x v="4073"/>
      <x v="3763"/>
      <x v="3"/>
      <x v="3"/>
    </i>
    <i r="3">
      <x v="4074"/>
      <x v="3764"/>
      <x v="1"/>
      <x v="1"/>
    </i>
    <i r="3">
      <x v="4075"/>
      <x v="3765"/>
      <x v="3"/>
      <x v="4"/>
    </i>
    <i r="3">
      <x v="4076"/>
      <x v="3766"/>
      <x v="1"/>
      <x v="1"/>
    </i>
    <i r="3">
      <x v="4077"/>
      <x v="3767"/>
      <x v="5"/>
      <x v="10"/>
    </i>
    <i>
      <x v="4"/>
      <x v="33"/>
      <x v="33"/>
      <x v="4078"/>
      <x v="3768"/>
      <x/>
      <x/>
    </i>
    <i r="3">
      <x v="4079"/>
      <x v="3769"/>
      <x/>
      <x/>
    </i>
    <i r="3">
      <x v="4080"/>
      <x v="3770"/>
      <x v="3"/>
      <x v="4"/>
    </i>
    <i r="3">
      <x v="4081"/>
      <x v="3771"/>
      <x/>
      <x v="5"/>
    </i>
    <i r="3">
      <x v="4082"/>
      <x v="3772"/>
      <x v="2"/>
      <x v="2"/>
    </i>
    <i r="3">
      <x v="4083"/>
      <x v="3773"/>
      <x v="1"/>
      <x v="9"/>
    </i>
    <i r="3">
      <x v="4084"/>
      <x v="3774"/>
      <x v="3"/>
      <x v="4"/>
    </i>
    <i r="3">
      <x v="4085"/>
      <x v="3775"/>
      <x v="4"/>
      <x v="8"/>
    </i>
    <i r="3">
      <x v="4086"/>
      <x v="3776"/>
      <x v="3"/>
      <x v="4"/>
    </i>
    <i r="3">
      <x v="4087"/>
      <x v="3777"/>
      <x v="4"/>
      <x v="6"/>
    </i>
    <i r="3">
      <x v="4088"/>
      <x v="3778"/>
      <x v="1"/>
      <x v="9"/>
    </i>
    <i r="3">
      <x v="4089"/>
      <x v="3779"/>
      <x v="4"/>
      <x v="8"/>
    </i>
    <i r="3">
      <x v="4090"/>
      <x v="3780"/>
      <x v="2"/>
      <x v="2"/>
    </i>
    <i r="3">
      <x v="4091"/>
      <x v="3781"/>
      <x v="4"/>
      <x v="6"/>
    </i>
    <i r="3">
      <x v="4092"/>
      <x v="3782"/>
      <x v="1"/>
      <x v="1"/>
    </i>
    <i r="3">
      <x v="4093"/>
      <x v="3783"/>
      <x/>
      <x/>
    </i>
    <i r="3">
      <x v="4094"/>
      <x v="3784"/>
      <x v="2"/>
      <x v="2"/>
    </i>
    <i r="3">
      <x v="4095"/>
      <x v="3785"/>
      <x v="1"/>
      <x v="9"/>
    </i>
    <i r="3">
      <x v="4096"/>
      <x v="3786"/>
      <x v="2"/>
      <x v="2"/>
    </i>
    <i r="3">
      <x v="4097"/>
      <x v="3787"/>
      <x v="4"/>
      <x v="6"/>
    </i>
    <i r="3">
      <x v="4098"/>
      <x v="3788"/>
      <x v="4"/>
      <x v="6"/>
    </i>
    <i r="3">
      <x v="4099"/>
      <x v="3789"/>
      <x v="4"/>
      <x v="6"/>
    </i>
    <i r="3">
      <x v="4100"/>
      <x v="3790"/>
      <x v="4"/>
      <x v="8"/>
    </i>
    <i r="3">
      <x v="4101"/>
      <x v="3791"/>
      <x v="4"/>
      <x v="6"/>
    </i>
    <i r="3">
      <x v="4102"/>
      <x v="3792"/>
      <x/>
      <x/>
    </i>
    <i r="3">
      <x v="4103"/>
      <x v="3793"/>
      <x v="2"/>
      <x v="7"/>
    </i>
    <i r="3">
      <x v="4104"/>
      <x v="3794"/>
      <x v="4"/>
      <x v="6"/>
    </i>
    <i r="3">
      <x v="4105"/>
      <x v="3795"/>
      <x/>
      <x v="5"/>
    </i>
    <i r="3">
      <x v="4106"/>
      <x v="3796"/>
      <x v="3"/>
      <x v="3"/>
    </i>
    <i r="3">
      <x v="4107"/>
      <x v="3797"/>
      <x v="3"/>
      <x v="4"/>
    </i>
    <i r="3">
      <x v="4108"/>
      <x v="3798"/>
      <x v="4"/>
      <x v="6"/>
    </i>
    <i r="3">
      <x v="4109"/>
      <x v="3799"/>
      <x v="3"/>
      <x v="4"/>
    </i>
    <i r="3">
      <x v="4110"/>
      <x v="3800"/>
      <x v="3"/>
      <x v="4"/>
    </i>
    <i r="3">
      <x v="4111"/>
      <x v="3801"/>
      <x/>
      <x v="5"/>
    </i>
    <i r="3">
      <x v="4112"/>
      <x v="3802"/>
      <x v="3"/>
      <x v="3"/>
    </i>
    <i r="3">
      <x v="4113"/>
      <x v="3803"/>
      <x v="3"/>
      <x v="3"/>
    </i>
    <i r="3">
      <x v="4114"/>
      <x v="3804"/>
      <x v="3"/>
      <x v="3"/>
    </i>
    <i r="3">
      <x v="4115"/>
      <x v="3805"/>
      <x v="4"/>
      <x v="6"/>
    </i>
    <i r="3">
      <x v="4116"/>
      <x v="3806"/>
      <x v="1"/>
      <x v="1"/>
    </i>
    <i r="3">
      <x v="4117"/>
      <x v="3807"/>
      <x v="4"/>
      <x v="6"/>
    </i>
    <i r="3">
      <x v="4118"/>
      <x v="3808"/>
      <x v="5"/>
      <x v="10"/>
    </i>
    <i r="3">
      <x v="4119"/>
      <x v="3809"/>
      <x v="3"/>
      <x v="4"/>
    </i>
    <i r="3">
      <x v="4120"/>
      <x v="3810"/>
      <x v="4"/>
      <x v="8"/>
    </i>
    <i r="3">
      <x v="4121"/>
      <x v="3811"/>
      <x v="1"/>
      <x v="9"/>
    </i>
    <i r="3">
      <x v="4122"/>
      <x v="3812"/>
      <x v="3"/>
      <x v="4"/>
    </i>
    <i r="3">
      <x v="4123"/>
      <x v="3813"/>
      <x v="1"/>
      <x v="9"/>
    </i>
    <i r="3">
      <x v="4124"/>
      <x v="3814"/>
      <x v="2"/>
      <x v="7"/>
    </i>
    <i r="3">
      <x v="4125"/>
      <x v="3815"/>
      <x v="2"/>
      <x v="2"/>
    </i>
    <i r="3">
      <x v="4126"/>
      <x v="3816"/>
      <x/>
      <x v="5"/>
    </i>
    <i r="3">
      <x v="4127"/>
      <x v="3817"/>
      <x v="4"/>
      <x v="8"/>
    </i>
    <i r="3">
      <x v="4128"/>
      <x v="3818"/>
      <x v="4"/>
      <x v="8"/>
    </i>
    <i r="3">
      <x v="4129"/>
      <x v="3819"/>
      <x v="1"/>
      <x v="9"/>
    </i>
    <i r="3">
      <x v="4130"/>
      <x v="3820"/>
      <x v="1"/>
      <x v="1"/>
    </i>
    <i r="3">
      <x v="4131"/>
      <x v="3821"/>
      <x v="4"/>
      <x v="8"/>
    </i>
    <i r="3">
      <x v="4132"/>
      <x v="3822"/>
      <x v="2"/>
      <x v="2"/>
    </i>
    <i r="3">
      <x v="4133"/>
      <x v="3823"/>
      <x/>
      <x/>
    </i>
    <i r="3">
      <x v="4134"/>
      <x v="3824"/>
      <x v="2"/>
      <x v="2"/>
    </i>
    <i r="3">
      <x v="4135"/>
      <x v="3825"/>
      <x v="3"/>
      <x v="3"/>
    </i>
    <i r="3">
      <x v="4136"/>
      <x v="3822"/>
      <x v="2"/>
      <x v="2"/>
    </i>
    <i r="3">
      <x v="4137"/>
      <x v="3826"/>
      <x v="4"/>
      <x v="6"/>
    </i>
    <i r="3">
      <x v="4138"/>
      <x v="3827"/>
      <x v="1"/>
      <x v="9"/>
    </i>
    <i r="3">
      <x v="4139"/>
      <x v="3828"/>
      <x v="4"/>
      <x v="6"/>
    </i>
    <i r="3">
      <x v="4140"/>
      <x v="3829"/>
      <x v="3"/>
      <x v="4"/>
    </i>
    <i r="3">
      <x v="4141"/>
      <x v="3830"/>
      <x v="3"/>
      <x v="3"/>
    </i>
    <i r="3">
      <x v="4142"/>
      <x v="3831"/>
      <x v="4"/>
      <x v="6"/>
    </i>
    <i r="3">
      <x v="4143"/>
      <x v="3832"/>
      <x v="4"/>
      <x v="8"/>
    </i>
    <i r="3">
      <x v="4144"/>
      <x v="3833"/>
      <x v="2"/>
      <x v="7"/>
    </i>
    <i r="3">
      <x v="4145"/>
      <x v="3776"/>
      <x v="3"/>
      <x v="3"/>
    </i>
    <i r="3">
      <x v="4146"/>
      <x v="3834"/>
      <x v="4"/>
      <x v="6"/>
    </i>
    <i r="3">
      <x v="4147"/>
      <x v="3835"/>
      <x v="3"/>
      <x v="3"/>
    </i>
    <i r="3">
      <x v="4148"/>
      <x v="3836"/>
      <x v="4"/>
      <x v="8"/>
    </i>
    <i r="3">
      <x v="4149"/>
      <x v="3837"/>
      <x v="4"/>
      <x v="8"/>
    </i>
    <i r="3">
      <x v="4150"/>
      <x v="3838"/>
      <x v="3"/>
      <x v="4"/>
    </i>
    <i r="3">
      <x v="4151"/>
      <x v="3839"/>
      <x v="4"/>
      <x v="6"/>
    </i>
    <i r="3">
      <x v="4152"/>
      <x v="3840"/>
      <x v="4"/>
      <x v="6"/>
    </i>
    <i r="3">
      <x v="4153"/>
      <x v="3841"/>
      <x v="4"/>
      <x v="6"/>
    </i>
    <i r="3">
      <x v="4154"/>
      <x v="3842"/>
      <x/>
      <x v="5"/>
    </i>
    <i r="3">
      <x v="4155"/>
      <x v="3843"/>
      <x/>
      <x v="5"/>
    </i>
    <i r="3">
      <x v="4156"/>
      <x v="3844"/>
      <x v="3"/>
      <x v="3"/>
    </i>
    <i r="3">
      <x v="4157"/>
      <x v="3776"/>
      <x v="1"/>
      <x v="1"/>
    </i>
    <i r="3">
      <x v="4158"/>
      <x v="3770"/>
      <x v="3"/>
      <x v="3"/>
    </i>
    <i r="3">
      <x v="4159"/>
      <x v="3845"/>
      <x v="3"/>
      <x v="3"/>
    </i>
    <i r="3">
      <x v="4160"/>
      <x v="3846"/>
      <x v="1"/>
      <x v="1"/>
    </i>
    <i r="3">
      <x v="4161"/>
      <x v="3808"/>
      <x/>
      <x v="5"/>
    </i>
    <i r="3">
      <x v="4162"/>
      <x v="3847"/>
      <x v="2"/>
      <x v="7"/>
    </i>
    <i r="3">
      <x v="4163"/>
      <x v="3848"/>
      <x v="4"/>
      <x v="8"/>
    </i>
    <i r="3">
      <x v="4164"/>
      <x v="3849"/>
      <x v="3"/>
      <x v="3"/>
    </i>
    <i r="3">
      <x v="4165"/>
      <x v="3850"/>
      <x v="4"/>
      <x v="6"/>
    </i>
    <i r="3">
      <x v="4166"/>
      <x v="3851"/>
      <x v="3"/>
      <x v="4"/>
    </i>
    <i r="3">
      <x v="4167"/>
      <x v="3852"/>
      <x/>
      <x v="5"/>
    </i>
    <i r="3">
      <x v="4168"/>
      <x v="3853"/>
      <x v="4"/>
      <x v="6"/>
    </i>
    <i r="3">
      <x v="4169"/>
      <x v="3854"/>
      <x v="1"/>
      <x v="9"/>
    </i>
    <i r="3">
      <x v="4170"/>
      <x v="3855"/>
      <x v="3"/>
      <x v="4"/>
    </i>
    <i r="3">
      <x v="4171"/>
      <x v="3776"/>
      <x v="3"/>
      <x v="4"/>
    </i>
    <i r="3">
      <x v="4172"/>
      <x v="3856"/>
      <x v="4"/>
      <x v="8"/>
    </i>
    <i r="3">
      <x v="4173"/>
      <x v="3857"/>
      <x v="4"/>
      <x v="6"/>
    </i>
    <i r="3">
      <x v="4174"/>
      <x v="3858"/>
      <x v="3"/>
      <x v="3"/>
    </i>
    <i r="3">
      <x v="4175"/>
      <x v="3859"/>
      <x v="3"/>
      <x v="3"/>
    </i>
    <i r="3">
      <x v="4176"/>
      <x v="3860"/>
      <x v="4"/>
      <x v="6"/>
    </i>
    <i r="3">
      <x v="4177"/>
      <x v="3861"/>
      <x v="1"/>
      <x v="1"/>
    </i>
    <i r="3">
      <x v="4178"/>
      <x v="3862"/>
      <x/>
      <x/>
    </i>
    <i r="3">
      <x v="4179"/>
      <x v="3863"/>
      <x v="4"/>
      <x v="6"/>
    </i>
    <i r="3">
      <x v="4180"/>
      <x v="3864"/>
      <x v="3"/>
      <x v="3"/>
    </i>
    <i r="3">
      <x v="4181"/>
      <x v="3865"/>
      <x v="1"/>
      <x v="1"/>
    </i>
    <i r="3">
      <x v="4182"/>
      <x v="3776"/>
      <x v="3"/>
      <x v="4"/>
    </i>
    <i r="3">
      <x v="4183"/>
      <x v="3866"/>
      <x v="4"/>
      <x v="6"/>
    </i>
    <i r="3">
      <x v="4184"/>
      <x v="3867"/>
      <x v="4"/>
      <x v="8"/>
    </i>
    <i r="3">
      <x v="4185"/>
      <x v="3868"/>
      <x v="3"/>
      <x v="3"/>
    </i>
    <i r="3">
      <x v="4186"/>
      <x v="3869"/>
      <x/>
      <x v="5"/>
    </i>
    <i r="3">
      <x v="4187"/>
      <x v="3870"/>
      <x v="4"/>
      <x v="8"/>
    </i>
    <i r="3">
      <x v="4188"/>
      <x v="3871"/>
      <x/>
      <x/>
    </i>
    <i r="3">
      <x v="4189"/>
      <x v="3872"/>
      <x v="4"/>
      <x v="8"/>
    </i>
    <i r="3">
      <x v="4190"/>
      <x v="3873"/>
      <x v="3"/>
      <x v="3"/>
    </i>
    <i r="3">
      <x v="4191"/>
      <x v="3874"/>
      <x v="4"/>
      <x v="6"/>
    </i>
    <i r="3">
      <x v="4192"/>
      <x v="3875"/>
      <x v="4"/>
      <x v="6"/>
    </i>
    <i r="3">
      <x v="4193"/>
      <x v="3876"/>
      <x v="4"/>
      <x v="8"/>
    </i>
    <i r="3">
      <x v="4194"/>
      <x v="3877"/>
      <x v="4"/>
      <x v="8"/>
    </i>
    <i r="3">
      <x v="4195"/>
      <x v="3878"/>
      <x v="3"/>
      <x v="3"/>
    </i>
    <i r="3">
      <x v="4196"/>
      <x v="3879"/>
      <x v="2"/>
      <x v="7"/>
    </i>
    <i r="3">
      <x v="4197"/>
      <x v="3880"/>
      <x v="1"/>
      <x v="9"/>
    </i>
    <i r="3">
      <x v="4198"/>
      <x v="3881"/>
      <x v="3"/>
      <x v="4"/>
    </i>
    <i r="3">
      <x v="4199"/>
      <x v="3882"/>
      <x v="4"/>
      <x v="6"/>
    </i>
    <i r="3">
      <x v="4200"/>
      <x v="3883"/>
      <x v="2"/>
      <x v="2"/>
    </i>
    <i r="3">
      <x v="4201"/>
      <x v="3884"/>
      <x v="3"/>
      <x v="3"/>
    </i>
    <i r="3">
      <x v="4202"/>
      <x v="3885"/>
      <x v="3"/>
      <x v="3"/>
    </i>
    <i r="3">
      <x v="4203"/>
      <x v="3886"/>
      <x v="4"/>
      <x v="8"/>
    </i>
    <i r="3">
      <x v="4204"/>
      <x v="3886"/>
      <x v="2"/>
      <x v="2"/>
    </i>
    <i r="3">
      <x v="4205"/>
      <x v="3887"/>
      <x v="4"/>
      <x v="6"/>
    </i>
    <i r="3">
      <x v="4206"/>
      <x v="3888"/>
      <x v="3"/>
      <x v="4"/>
    </i>
    <i r="3">
      <x v="4207"/>
      <x v="3889"/>
      <x v="2"/>
      <x v="7"/>
    </i>
    <i r="3">
      <x v="4208"/>
      <x v="3890"/>
      <x/>
      <x/>
    </i>
    <i r="3">
      <x v="4209"/>
      <x v="3891"/>
      <x v="3"/>
      <x v="3"/>
    </i>
    <i r="3">
      <x v="4210"/>
      <x v="3892"/>
      <x v="4"/>
      <x v="6"/>
    </i>
    <i r="3">
      <x v="4211"/>
      <x v="3893"/>
      <x v="2"/>
      <x v="7"/>
    </i>
    <i r="3">
      <x v="4212"/>
      <x v="3894"/>
      <x v="3"/>
      <x v="4"/>
    </i>
    <i>
      <x v="5"/>
      <x v="34"/>
      <x v="34"/>
      <x v="4213"/>
      <x v="3895"/>
      <x/>
      <x/>
    </i>
    <i r="3">
      <x v="4214"/>
      <x v="3896"/>
      <x v="2"/>
      <x v="7"/>
    </i>
    <i r="3">
      <x v="4215"/>
      <x v="3897"/>
      <x v="3"/>
      <x v="3"/>
    </i>
    <i r="3">
      <x v="4216"/>
      <x v="3898"/>
      <x v="4"/>
      <x v="6"/>
    </i>
    <i r="3">
      <x v="4217"/>
      <x v="3899"/>
      <x/>
      <x v="5"/>
    </i>
    <i r="3">
      <x v="4218"/>
      <x v="3900"/>
      <x v="1"/>
      <x v="1"/>
    </i>
    <i r="3">
      <x v="4219"/>
      <x v="3901"/>
      <x v="3"/>
      <x v="4"/>
    </i>
    <i r="3">
      <x v="4220"/>
      <x v="3902"/>
      <x v="3"/>
      <x v="3"/>
    </i>
    <i r="3">
      <x v="4221"/>
      <x v="3903"/>
      <x v="4"/>
      <x v="6"/>
    </i>
    <i r="3">
      <x v="4222"/>
      <x v="3904"/>
      <x/>
      <x/>
    </i>
    <i r="3">
      <x v="4223"/>
      <x v="3905"/>
      <x v="2"/>
      <x v="2"/>
    </i>
    <i r="3">
      <x v="4224"/>
      <x v="3906"/>
      <x/>
      <x/>
    </i>
    <i r="3">
      <x v="4225"/>
      <x v="3907"/>
      <x v="4"/>
      <x v="8"/>
    </i>
    <i r="3">
      <x v="4226"/>
      <x v="3908"/>
      <x/>
      <x/>
    </i>
    <i r="3">
      <x v="4227"/>
      <x v="3909"/>
      <x v="4"/>
      <x v="8"/>
    </i>
    <i r="3">
      <x v="4228"/>
      <x v="3910"/>
      <x v="2"/>
      <x v="2"/>
    </i>
    <i r="3">
      <x v="4229"/>
      <x v="3911"/>
      <x/>
      <x v="5"/>
    </i>
    <i r="3">
      <x v="4230"/>
      <x v="3912"/>
      <x/>
      <x/>
    </i>
    <i r="3">
      <x v="4231"/>
      <x v="3913"/>
      <x v="2"/>
      <x v="2"/>
    </i>
    <i r="3">
      <x v="4232"/>
      <x v="3914"/>
      <x v="1"/>
      <x v="9"/>
    </i>
    <i r="3">
      <x v="4233"/>
      <x v="3915"/>
      <x v="1"/>
      <x v="9"/>
    </i>
    <i r="3">
      <x v="4234"/>
      <x v="3916"/>
      <x v="1"/>
      <x v="1"/>
    </i>
    <i r="3">
      <x v="4235"/>
      <x v="3917"/>
      <x v="3"/>
      <x v="3"/>
    </i>
    <i r="3">
      <x v="4236"/>
      <x v="3918"/>
      <x v="2"/>
      <x v="2"/>
    </i>
    <i r="3">
      <x v="4237"/>
      <x v="3919"/>
      <x v="2"/>
      <x v="2"/>
    </i>
    <i r="3">
      <x v="4238"/>
      <x v="3920"/>
      <x v="4"/>
      <x v="6"/>
    </i>
    <i r="3">
      <x v="4239"/>
      <x v="3921"/>
      <x v="2"/>
      <x v="7"/>
    </i>
    <i r="3">
      <x v="4240"/>
      <x v="3922"/>
      <x v="2"/>
      <x v="2"/>
    </i>
    <i r="3">
      <x v="4241"/>
      <x v="3923"/>
      <x v="3"/>
      <x v="3"/>
    </i>
    <i r="3">
      <x v="4242"/>
      <x v="3924"/>
      <x v="3"/>
      <x v="3"/>
    </i>
    <i r="3">
      <x v="4243"/>
      <x v="3925"/>
      <x v="2"/>
      <x v="2"/>
    </i>
    <i r="3">
      <x v="4244"/>
      <x v="3926"/>
      <x v="4"/>
      <x v="6"/>
    </i>
    <i r="3">
      <x v="4245"/>
      <x v="3927"/>
      <x v="2"/>
      <x v="7"/>
    </i>
    <i r="3">
      <x v="4246"/>
      <x v="3928"/>
      <x v="3"/>
      <x v="4"/>
    </i>
    <i r="3">
      <x v="4247"/>
      <x v="3929"/>
      <x v="2"/>
      <x v="7"/>
    </i>
    <i r="3">
      <x v="4248"/>
      <x v="3930"/>
      <x v="4"/>
      <x v="8"/>
    </i>
    <i r="3">
      <x v="4249"/>
      <x v="3931"/>
      <x v="1"/>
      <x v="9"/>
    </i>
    <i r="3">
      <x v="4250"/>
      <x v="3932"/>
      <x v="1"/>
      <x v="1"/>
    </i>
    <i r="3">
      <x v="4251"/>
      <x v="3933"/>
      <x v="4"/>
      <x v="8"/>
    </i>
    <i r="3">
      <x v="4252"/>
      <x v="3934"/>
      <x v="3"/>
      <x v="3"/>
    </i>
    <i r="3">
      <x v="4253"/>
      <x v="3935"/>
      <x v="3"/>
      <x v="3"/>
    </i>
    <i r="3">
      <x v="4254"/>
      <x v="3936"/>
      <x v="4"/>
      <x v="6"/>
    </i>
    <i r="3">
      <x v="4255"/>
      <x v="3937"/>
      <x v="4"/>
      <x v="6"/>
    </i>
    <i r="3">
      <x v="4256"/>
      <x v="3938"/>
      <x v="3"/>
      <x v="3"/>
    </i>
    <i r="3">
      <x v="4257"/>
      <x v="3939"/>
      <x v="4"/>
      <x v="8"/>
    </i>
    <i r="3">
      <x v="4258"/>
      <x v="3940"/>
      <x v="2"/>
      <x v="7"/>
    </i>
    <i r="3">
      <x v="4259"/>
      <x v="3941"/>
      <x v="2"/>
      <x v="2"/>
    </i>
    <i r="3">
      <x v="4260"/>
      <x v="3942"/>
      <x v="3"/>
      <x v="3"/>
    </i>
    <i r="3">
      <x v="4261"/>
      <x v="3943"/>
      <x v="1"/>
      <x v="1"/>
    </i>
    <i r="3">
      <x v="4262"/>
      <x v="3944"/>
      <x v="4"/>
      <x v="6"/>
    </i>
    <i r="3">
      <x v="4263"/>
      <x v="3945"/>
      <x/>
      <x v="5"/>
    </i>
    <i r="3">
      <x v="4264"/>
      <x v="3946"/>
      <x/>
      <x/>
    </i>
    <i r="3">
      <x v="4265"/>
      <x v="3947"/>
      <x v="2"/>
      <x v="2"/>
    </i>
    <i r="3">
      <x v="4266"/>
      <x v="3948"/>
      <x v="4"/>
      <x v="8"/>
    </i>
    <i r="3">
      <x v="4267"/>
      <x v="3949"/>
      <x v="3"/>
      <x v="4"/>
    </i>
    <i r="3">
      <x v="4268"/>
      <x v="3950"/>
      <x/>
      <x v="5"/>
    </i>
    <i r="3">
      <x v="4269"/>
      <x v="3951"/>
      <x/>
      <x v="5"/>
    </i>
    <i r="3">
      <x v="4270"/>
      <x v="3952"/>
      <x/>
      <x v="5"/>
    </i>
    <i r="3">
      <x v="4271"/>
      <x v="3953"/>
      <x v="4"/>
      <x v="8"/>
    </i>
    <i r="3">
      <x v="4272"/>
      <x v="3954"/>
      <x v="2"/>
      <x v="7"/>
    </i>
    <i r="3">
      <x v="4273"/>
      <x v="3955"/>
      <x v="4"/>
      <x v="6"/>
    </i>
    <i r="3">
      <x v="4274"/>
      <x v="3956"/>
      <x v="1"/>
      <x v="1"/>
    </i>
    <i r="3">
      <x v="4275"/>
      <x v="3957"/>
      <x/>
      <x/>
    </i>
    <i r="3">
      <x v="4276"/>
      <x v="3958"/>
      <x v="2"/>
      <x v="7"/>
    </i>
    <i r="3">
      <x v="4277"/>
      <x v="3959"/>
      <x v="2"/>
      <x v="2"/>
    </i>
    <i r="3">
      <x v="4278"/>
      <x v="3960"/>
      <x v="4"/>
      <x v="6"/>
    </i>
    <i r="3">
      <x v="4279"/>
      <x v="3961"/>
      <x v="2"/>
      <x v="7"/>
    </i>
    <i r="3">
      <x v="4280"/>
      <x v="3962"/>
      <x v="4"/>
      <x v="8"/>
    </i>
    <i r="3">
      <x v="4281"/>
      <x v="3963"/>
      <x/>
      <x/>
    </i>
    <i r="3">
      <x v="4282"/>
      <x v="3183"/>
      <x v="3"/>
      <x v="4"/>
    </i>
    <i r="3">
      <x v="4283"/>
      <x v="3964"/>
      <x v="2"/>
      <x v="7"/>
    </i>
    <i r="3">
      <x v="4284"/>
      <x v="3183"/>
      <x v="3"/>
      <x v="4"/>
    </i>
    <i r="3">
      <x v="4285"/>
      <x v="3965"/>
      <x v="1"/>
      <x v="1"/>
    </i>
    <i r="3">
      <x v="4286"/>
      <x v="3966"/>
      <x v="1"/>
      <x v="1"/>
    </i>
    <i r="3">
      <x v="4287"/>
      <x v="3183"/>
      <x v="3"/>
      <x v="4"/>
    </i>
    <i r="3">
      <x v="4288"/>
      <x v="3967"/>
      <x v="2"/>
      <x v="7"/>
    </i>
    <i r="3">
      <x v="4289"/>
      <x v="3968"/>
      <x/>
      <x v="5"/>
    </i>
    <i r="3">
      <x v="4290"/>
      <x v="3969"/>
      <x v="4"/>
      <x v="6"/>
    </i>
    <i r="3">
      <x v="4291"/>
      <x v="3903"/>
      <x v="4"/>
      <x v="8"/>
    </i>
    <i r="3">
      <x v="4292"/>
      <x v="3970"/>
      <x/>
      <x v="5"/>
    </i>
    <i r="3">
      <x v="4293"/>
      <x v="3971"/>
      <x v="1"/>
      <x v="9"/>
    </i>
    <i r="3">
      <x v="4294"/>
      <x v="3972"/>
      <x v="4"/>
      <x v="6"/>
    </i>
    <i r="3">
      <x v="4295"/>
      <x v="3973"/>
      <x v="4"/>
      <x v="8"/>
    </i>
    <i r="3">
      <x v="4296"/>
      <x v="3974"/>
      <x v="2"/>
      <x v="2"/>
    </i>
    <i r="3">
      <x v="4297"/>
      <x v="3975"/>
      <x v="3"/>
      <x v="3"/>
    </i>
    <i r="3">
      <x v="4298"/>
      <x v="3976"/>
      <x v="3"/>
      <x v="4"/>
    </i>
    <i r="3">
      <x v="4299"/>
      <x v="3977"/>
      <x v="3"/>
      <x v="3"/>
    </i>
    <i r="3">
      <x v="4300"/>
      <x v="3978"/>
      <x v="1"/>
      <x v="1"/>
    </i>
    <i r="3">
      <x v="4301"/>
      <x v="3979"/>
      <x v="1"/>
      <x v="9"/>
    </i>
    <i r="3">
      <x v="4302"/>
      <x v="3980"/>
      <x/>
      <x v="5"/>
    </i>
    <i r="3">
      <x v="4303"/>
      <x v="3981"/>
      <x v="1"/>
      <x v="1"/>
    </i>
    <i r="3">
      <x v="4304"/>
      <x v="3982"/>
      <x v="2"/>
      <x v="7"/>
    </i>
    <i r="3">
      <x v="4305"/>
      <x v="739"/>
      <x v="3"/>
      <x v="4"/>
    </i>
    <i r="3">
      <x v="4306"/>
      <x v="3983"/>
      <x v="1"/>
      <x v="1"/>
    </i>
    <i r="3">
      <x v="4307"/>
      <x v="3984"/>
      <x v="2"/>
      <x v="7"/>
    </i>
    <i r="3">
      <x v="4308"/>
      <x v="3985"/>
      <x v="2"/>
      <x v="7"/>
    </i>
    <i r="3">
      <x v="4309"/>
      <x v="3986"/>
      <x v="2"/>
      <x v="7"/>
    </i>
    <i r="3">
      <x v="4310"/>
      <x v="3987"/>
      <x v="2"/>
      <x v="2"/>
    </i>
    <i r="3">
      <x v="4311"/>
      <x v="3988"/>
      <x v="4"/>
      <x v="6"/>
    </i>
    <i r="3">
      <x v="4312"/>
      <x v="3989"/>
      <x v="2"/>
      <x v="2"/>
    </i>
    <i r="3">
      <x v="4313"/>
      <x v="3990"/>
      <x v="4"/>
      <x v="8"/>
    </i>
    <i r="3">
      <x v="4314"/>
      <x v="3991"/>
      <x v="3"/>
      <x v="3"/>
    </i>
    <i r="3">
      <x v="4315"/>
      <x v="3992"/>
      <x v="1"/>
      <x v="9"/>
    </i>
    <i r="3">
      <x v="4316"/>
      <x v="3993"/>
      <x v="1"/>
      <x v="1"/>
    </i>
    <i r="3">
      <x v="4317"/>
      <x v="3994"/>
      <x v="4"/>
      <x v="8"/>
    </i>
    <i r="3">
      <x v="4318"/>
      <x v="3995"/>
      <x v="2"/>
      <x v="7"/>
    </i>
    <i r="3">
      <x v="4319"/>
      <x v="3996"/>
      <x v="2"/>
      <x v="2"/>
    </i>
    <i r="3">
      <x v="4320"/>
      <x v="3997"/>
      <x v="4"/>
      <x v="6"/>
    </i>
    <i r="3">
      <x v="4321"/>
      <x v="3998"/>
      <x v="2"/>
      <x v="7"/>
    </i>
    <i r="3">
      <x v="4322"/>
      <x v="3999"/>
      <x/>
      <x/>
    </i>
    <i r="3">
      <x v="4323"/>
      <x v="4000"/>
      <x v="2"/>
      <x v="2"/>
    </i>
    <i r="3">
      <x v="4324"/>
      <x v="4001"/>
      <x v="2"/>
      <x v="7"/>
    </i>
    <i r="3">
      <x v="4325"/>
      <x v="4002"/>
      <x v="2"/>
      <x v="7"/>
    </i>
    <i r="3">
      <x v="4326"/>
      <x v="4003"/>
      <x v="4"/>
      <x v="6"/>
    </i>
    <i r="3">
      <x v="4327"/>
      <x v="4004"/>
      <x v="4"/>
      <x v="8"/>
    </i>
    <i r="3">
      <x v="4328"/>
      <x v="4005"/>
      <x/>
      <x/>
    </i>
    <i r="3">
      <x v="4329"/>
      <x v="4006"/>
      <x v="4"/>
      <x v="6"/>
    </i>
    <i r="3">
      <x v="4330"/>
      <x v="4007"/>
      <x/>
      <x v="5"/>
    </i>
    <i r="3">
      <x v="4331"/>
      <x v="4008"/>
      <x/>
      <x v="5"/>
    </i>
    <i r="3">
      <x v="4332"/>
      <x v="4009"/>
      <x v="3"/>
      <x v="3"/>
    </i>
    <i r="3">
      <x v="4333"/>
      <x v="4010"/>
      <x v="2"/>
      <x v="2"/>
    </i>
    <i r="3">
      <x v="4334"/>
      <x v="4011"/>
      <x v="4"/>
      <x v="8"/>
    </i>
    <i r="3">
      <x v="4335"/>
      <x v="4012"/>
      <x v="3"/>
      <x v="3"/>
    </i>
    <i r="3">
      <x v="4336"/>
      <x v="4013"/>
      <x v="3"/>
      <x v="4"/>
    </i>
    <i r="3">
      <x v="4337"/>
      <x v="4014"/>
      <x v="3"/>
      <x v="4"/>
    </i>
    <i r="3">
      <x v="4338"/>
      <x v="4015"/>
      <x v="4"/>
      <x v="6"/>
    </i>
    <i r="3">
      <x v="4339"/>
      <x v="4016"/>
      <x v="1"/>
      <x v="1"/>
    </i>
    <i r="3">
      <x v="4340"/>
      <x v="4017"/>
      <x v="3"/>
      <x v="3"/>
    </i>
    <i r="3">
      <x v="4341"/>
      <x v="4018"/>
      <x/>
      <x v="5"/>
    </i>
    <i r="3">
      <x v="4342"/>
      <x v="4019"/>
      <x v="1"/>
      <x v="1"/>
    </i>
    <i r="3">
      <x v="4343"/>
      <x v="4020"/>
      <x v="2"/>
      <x v="2"/>
    </i>
    <i r="3">
      <x v="4344"/>
      <x v="4021"/>
      <x v="4"/>
      <x v="8"/>
    </i>
    <i r="3">
      <x v="4345"/>
      <x v="4022"/>
      <x v="3"/>
      <x v="4"/>
    </i>
    <i r="3">
      <x v="4346"/>
      <x v="4023"/>
      <x v="1"/>
      <x v="9"/>
    </i>
    <i r="3">
      <x v="4347"/>
      <x v="4024"/>
      <x v="3"/>
      <x v="4"/>
    </i>
    <i r="3">
      <x v="4348"/>
      <x v="4025"/>
      <x v="2"/>
      <x v="7"/>
    </i>
    <i r="3">
      <x v="4349"/>
      <x v="4026"/>
      <x/>
      <x/>
    </i>
    <i r="3">
      <x v="4350"/>
      <x v="4027"/>
      <x/>
      <x/>
    </i>
    <i r="3">
      <x v="4351"/>
      <x v="4028"/>
      <x v="3"/>
      <x v="3"/>
    </i>
    <i r="3">
      <x v="4352"/>
      <x v="4029"/>
      <x/>
      <x v="5"/>
    </i>
    <i r="3">
      <x v="4353"/>
      <x v="4030"/>
      <x/>
      <x/>
    </i>
    <i r="3">
      <x v="4354"/>
      <x v="4031"/>
      <x v="1"/>
      <x v="1"/>
    </i>
    <i r="3">
      <x v="4355"/>
      <x v="4032"/>
      <x v="2"/>
      <x v="7"/>
    </i>
    <i r="3">
      <x v="4356"/>
      <x v="4033"/>
      <x v="1"/>
      <x v="9"/>
    </i>
    <i r="3">
      <x v="4357"/>
      <x v="4034"/>
      <x v="1"/>
      <x v="9"/>
    </i>
    <i r="3">
      <x v="4358"/>
      <x v="4035"/>
      <x v="3"/>
      <x v="4"/>
    </i>
    <i r="3">
      <x v="4359"/>
      <x v="4036"/>
      <x/>
      <x v="5"/>
    </i>
    <i r="3">
      <x v="4360"/>
      <x v="739"/>
      <x/>
      <x/>
    </i>
    <i r="3">
      <x v="4361"/>
      <x v="4037"/>
      <x v="3"/>
      <x v="4"/>
    </i>
    <i r="3">
      <x v="4362"/>
      <x v="4038"/>
      <x v="2"/>
      <x v="2"/>
    </i>
    <i r="3">
      <x v="4363"/>
      <x v="4039"/>
      <x v="3"/>
      <x v="3"/>
    </i>
    <i r="3">
      <x v="4364"/>
      <x v="4040"/>
      <x/>
      <x v="5"/>
    </i>
    <i r="3">
      <x v="4365"/>
      <x v="4041"/>
      <x v="1"/>
      <x v="1"/>
    </i>
    <i r="3">
      <x v="4366"/>
      <x v="4042"/>
      <x v="3"/>
      <x v="4"/>
    </i>
    <i r="3">
      <x v="4367"/>
      <x v="4043"/>
      <x v="2"/>
      <x v="7"/>
    </i>
    <i r="3">
      <x v="4368"/>
      <x v="4044"/>
      <x v="4"/>
      <x v="8"/>
    </i>
    <i r="3">
      <x v="4369"/>
      <x v="4045"/>
      <x v="4"/>
      <x v="8"/>
    </i>
    <i r="3">
      <x v="4370"/>
      <x v="4046"/>
      <x v="2"/>
      <x v="7"/>
    </i>
    <i r="3">
      <x v="4371"/>
      <x v="4047"/>
      <x/>
      <x v="5"/>
    </i>
    <i r="3">
      <x v="4372"/>
      <x v="4048"/>
      <x v="4"/>
      <x v="8"/>
    </i>
    <i r="3">
      <x v="4373"/>
      <x v="4049"/>
      <x v="3"/>
      <x v="4"/>
    </i>
    <i r="3">
      <x v="4374"/>
      <x v="4050"/>
      <x/>
      <x/>
    </i>
    <i r="3">
      <x v="4375"/>
      <x v="4051"/>
      <x/>
      <x v="5"/>
    </i>
    <i r="3">
      <x v="4376"/>
      <x v="4052"/>
      <x/>
      <x/>
    </i>
    <i r="3">
      <x v="4377"/>
      <x v="4053"/>
      <x/>
      <x v="5"/>
    </i>
    <i r="3">
      <x v="4378"/>
      <x v="4054"/>
      <x v="3"/>
      <x v="4"/>
    </i>
    <i r="3">
      <x v="4379"/>
      <x v="4055"/>
      <x v="3"/>
      <x v="4"/>
    </i>
    <i r="3">
      <x v="4380"/>
      <x v="4056"/>
      <x/>
      <x/>
    </i>
    <i r="3">
      <x v="4381"/>
      <x v="4057"/>
      <x v="3"/>
      <x v="4"/>
    </i>
    <i r="3">
      <x v="4382"/>
      <x v="4058"/>
      <x v="2"/>
      <x v="2"/>
    </i>
    <i r="3">
      <x v="4383"/>
      <x v="4059"/>
      <x v="4"/>
      <x v="8"/>
    </i>
    <i r="3">
      <x v="4384"/>
      <x v="4060"/>
      <x v="4"/>
      <x v="8"/>
    </i>
    <i r="1">
      <x v="35"/>
      <x v="35"/>
      <x v="4385"/>
      <x v="4061"/>
      <x v="4"/>
      <x v="6"/>
    </i>
    <i r="3">
      <x v="4386"/>
      <x v="4062"/>
      <x v="1"/>
      <x v="1"/>
    </i>
    <i r="3">
      <x v="4387"/>
      <x v="4063"/>
      <x v="3"/>
      <x v="3"/>
    </i>
    <i r="3">
      <x v="4388"/>
      <x v="4064"/>
      <x v="3"/>
      <x v="3"/>
    </i>
    <i r="3">
      <x v="4389"/>
      <x v="4065"/>
      <x v="4"/>
      <x v="8"/>
    </i>
    <i r="3">
      <x v="4390"/>
      <x v="4066"/>
      <x v="1"/>
      <x v="9"/>
    </i>
    <i r="3">
      <x v="4391"/>
      <x v="4067"/>
      <x v="2"/>
      <x v="2"/>
    </i>
    <i r="3">
      <x v="4392"/>
      <x v="4068"/>
      <x v="2"/>
      <x v="2"/>
    </i>
    <i r="3">
      <x v="4393"/>
      <x v="4069"/>
      <x v="4"/>
      <x v="6"/>
    </i>
    <i r="3">
      <x v="4394"/>
      <x v="4070"/>
      <x v="4"/>
      <x v="6"/>
    </i>
    <i r="3">
      <x v="4395"/>
      <x v="4071"/>
      <x/>
      <x/>
    </i>
    <i r="3">
      <x v="4396"/>
      <x v="4072"/>
      <x v="4"/>
      <x v="6"/>
    </i>
    <i r="3">
      <x v="4397"/>
      <x v="4073"/>
      <x v="3"/>
      <x v="4"/>
    </i>
    <i r="3">
      <x v="4398"/>
      <x v="4074"/>
      <x v="3"/>
      <x v="3"/>
    </i>
    <i r="3">
      <x v="4399"/>
      <x v="4075"/>
      <x v="1"/>
      <x v="9"/>
    </i>
    <i r="3">
      <x v="4400"/>
      <x v="4076"/>
      <x v="1"/>
      <x v="9"/>
    </i>
    <i r="3">
      <x v="4401"/>
      <x v="4077"/>
      <x v="1"/>
      <x v="1"/>
    </i>
    <i r="3">
      <x v="4402"/>
      <x v="4078"/>
      <x/>
      <x v="5"/>
    </i>
    <i r="3">
      <x v="4403"/>
      <x v="4079"/>
      <x v="3"/>
      <x v="3"/>
    </i>
    <i r="3">
      <x v="4404"/>
      <x v="4080"/>
      <x v="3"/>
      <x v="3"/>
    </i>
    <i r="3">
      <x v="4405"/>
      <x v="4081"/>
      <x v="2"/>
      <x v="7"/>
    </i>
    <i r="3">
      <x v="4406"/>
      <x v="4082"/>
      <x v="1"/>
      <x v="1"/>
    </i>
    <i r="3">
      <x v="4407"/>
      <x v="4083"/>
      <x v="4"/>
      <x v="8"/>
    </i>
    <i r="3">
      <x v="4408"/>
      <x v="4084"/>
      <x v="2"/>
      <x v="2"/>
    </i>
    <i r="3">
      <x v="4409"/>
      <x v="4085"/>
      <x/>
      <x/>
    </i>
    <i r="3">
      <x v="4410"/>
      <x v="4086"/>
      <x v="4"/>
      <x v="6"/>
    </i>
    <i r="3">
      <x v="4411"/>
      <x v="4087"/>
      <x v="4"/>
      <x v="10"/>
    </i>
    <i r="3">
      <x v="4412"/>
      <x v="4088"/>
      <x v="2"/>
      <x v="7"/>
    </i>
    <i r="3">
      <x v="4413"/>
      <x v="4089"/>
      <x/>
      <x/>
    </i>
    <i r="3">
      <x v="4414"/>
      <x v="4090"/>
      <x v="4"/>
      <x v="8"/>
    </i>
    <i r="3">
      <x v="4415"/>
      <x v="4091"/>
      <x/>
      <x/>
    </i>
    <i r="3">
      <x v="4416"/>
      <x v="4092"/>
      <x v="2"/>
      <x v="7"/>
    </i>
    <i r="3">
      <x v="4417"/>
      <x v="4093"/>
      <x v="4"/>
      <x v="8"/>
    </i>
    <i r="3">
      <x v="4418"/>
      <x v="4094"/>
      <x/>
      <x v="5"/>
    </i>
    <i r="3">
      <x v="4419"/>
      <x v="4095"/>
      <x v="4"/>
      <x v="6"/>
    </i>
    <i r="3">
      <x v="4420"/>
      <x v="4096"/>
      <x/>
      <x v="5"/>
    </i>
    <i r="3">
      <x v="4421"/>
      <x v="4097"/>
      <x v="4"/>
      <x v="6"/>
    </i>
    <i r="3">
      <x v="4422"/>
      <x v="4098"/>
      <x v="2"/>
      <x v="7"/>
    </i>
    <i r="3">
      <x v="4423"/>
      <x v="4099"/>
      <x v="4"/>
      <x v="6"/>
    </i>
    <i r="3">
      <x v="4424"/>
      <x v="4100"/>
      <x v="4"/>
      <x v="8"/>
    </i>
    <i r="3">
      <x v="4425"/>
      <x v="4101"/>
      <x v="2"/>
      <x v="7"/>
    </i>
    <i r="3">
      <x v="4426"/>
      <x v="4102"/>
      <x/>
      <x v="5"/>
    </i>
    <i r="3">
      <x v="4427"/>
      <x v="4103"/>
      <x v="1"/>
      <x v="9"/>
    </i>
    <i r="3">
      <x v="4428"/>
      <x v="4104"/>
      <x v="2"/>
      <x v="7"/>
    </i>
    <i r="3">
      <x v="4429"/>
      <x v="4105"/>
      <x v="3"/>
      <x v="4"/>
    </i>
    <i r="3">
      <x v="4430"/>
      <x v="4106"/>
      <x v="3"/>
      <x v="4"/>
    </i>
    <i r="3">
      <x v="4431"/>
      <x v="4107"/>
      <x/>
      <x/>
    </i>
    <i r="3">
      <x v="4432"/>
      <x v="4108"/>
      <x/>
      <x/>
    </i>
    <i r="3">
      <x v="4433"/>
      <x v="4109"/>
      <x v="3"/>
      <x v="3"/>
    </i>
    <i r="3">
      <x v="4434"/>
      <x v="4110"/>
      <x v="4"/>
      <x v="8"/>
    </i>
    <i r="3">
      <x v="4435"/>
      <x v="4111"/>
      <x v="4"/>
      <x v="6"/>
    </i>
    <i r="3">
      <x v="4436"/>
      <x v="4112"/>
      <x v="4"/>
      <x v="8"/>
    </i>
    <i r="3">
      <x v="4437"/>
      <x v="4113"/>
      <x v="3"/>
      <x v="3"/>
    </i>
    <i r="3">
      <x v="4438"/>
      <x v="4114"/>
      <x/>
      <x/>
    </i>
    <i r="3">
      <x v="4439"/>
      <x v="4115"/>
      <x/>
      <x/>
    </i>
    <i r="3">
      <x v="4440"/>
      <x v="4116"/>
      <x v="1"/>
      <x v="9"/>
    </i>
    <i r="3">
      <x v="4441"/>
      <x v="4117"/>
      <x/>
      <x/>
    </i>
    <i r="3">
      <x v="4442"/>
      <x v="4118"/>
      <x/>
      <x/>
    </i>
    <i r="3">
      <x v="4443"/>
      <x v="4119"/>
      <x/>
      <x/>
    </i>
    <i r="3">
      <x v="4444"/>
      <x v="4120"/>
      <x v="4"/>
      <x v="8"/>
    </i>
    <i r="3">
      <x v="4445"/>
      <x v="4121"/>
      <x v="2"/>
      <x v="7"/>
    </i>
    <i r="3">
      <x v="4446"/>
      <x v="4122"/>
      <x v="1"/>
      <x v="1"/>
    </i>
    <i r="3">
      <x v="4447"/>
      <x v="4123"/>
      <x v="3"/>
      <x v="3"/>
    </i>
    <i r="3">
      <x v="4448"/>
      <x v="4124"/>
      <x v="2"/>
      <x v="7"/>
    </i>
    <i r="3">
      <x v="4449"/>
      <x v="4125"/>
      <x v="2"/>
      <x v="2"/>
    </i>
    <i r="3">
      <x v="4450"/>
      <x v="4126"/>
      <x/>
      <x/>
    </i>
    <i r="3">
      <x v="4451"/>
      <x v="4082"/>
      <x v="2"/>
      <x v="10"/>
    </i>
    <i r="3">
      <x v="4452"/>
      <x v="4127"/>
      <x v="2"/>
      <x v="7"/>
    </i>
    <i r="3">
      <x v="4453"/>
      <x v="4128"/>
      <x v="1"/>
      <x v="9"/>
    </i>
    <i r="3">
      <x v="4454"/>
      <x v="4082"/>
      <x v="4"/>
      <x v="10"/>
    </i>
    <i r="3">
      <x v="4455"/>
      <x v="4129"/>
      <x/>
      <x v="5"/>
    </i>
    <i r="3">
      <x v="4456"/>
      <x v="4130"/>
      <x v="3"/>
      <x v="4"/>
    </i>
    <i r="3">
      <x v="4457"/>
      <x v="4131"/>
      <x v="2"/>
      <x v="7"/>
    </i>
    <i r="3">
      <x v="4458"/>
      <x v="4132"/>
      <x v="3"/>
      <x v="4"/>
    </i>
    <i r="3">
      <x v="4459"/>
      <x v="4133"/>
      <x v="4"/>
      <x v="6"/>
    </i>
    <i r="3">
      <x v="4460"/>
      <x v="4134"/>
      <x v="4"/>
      <x v="8"/>
    </i>
    <i r="3">
      <x v="4461"/>
      <x v="4135"/>
      <x v="4"/>
      <x v="6"/>
    </i>
    <i r="3">
      <x v="4462"/>
      <x v="4136"/>
      <x v="3"/>
      <x v="4"/>
    </i>
    <i r="3">
      <x v="4463"/>
      <x v="4137"/>
      <x v="4"/>
      <x v="6"/>
    </i>
    <i r="3">
      <x v="4464"/>
      <x v="4138"/>
      <x v="4"/>
      <x v="8"/>
    </i>
    <i r="3">
      <x v="4465"/>
      <x v="4139"/>
      <x v="3"/>
      <x v="3"/>
    </i>
    <i r="3">
      <x v="4466"/>
      <x v="4140"/>
      <x v="2"/>
      <x v="7"/>
    </i>
    <i r="3">
      <x v="4467"/>
      <x v="4141"/>
      <x/>
      <x/>
    </i>
    <i r="3">
      <x v="4468"/>
      <x v="4142"/>
      <x v="2"/>
      <x v="7"/>
    </i>
    <i r="3">
      <x v="4469"/>
      <x v="4143"/>
      <x v="3"/>
      <x v="4"/>
    </i>
    <i r="3">
      <x v="4470"/>
      <x v="4144"/>
      <x v="1"/>
      <x v="1"/>
    </i>
    <i r="3">
      <x v="4471"/>
      <x v="4145"/>
      <x v="1"/>
      <x v="1"/>
    </i>
    <i r="3">
      <x v="4472"/>
      <x v="4146"/>
      <x v="3"/>
      <x v="3"/>
    </i>
    <i r="3">
      <x v="4473"/>
      <x v="4147"/>
      <x/>
      <x v="5"/>
    </i>
    <i r="3">
      <x v="4474"/>
      <x v="4148"/>
      <x v="3"/>
      <x v="4"/>
    </i>
    <i r="3">
      <x v="4475"/>
      <x v="4149"/>
      <x/>
      <x/>
    </i>
    <i r="3">
      <x v="4476"/>
      <x v="4150"/>
      <x v="3"/>
      <x v="3"/>
    </i>
    <i r="3">
      <x v="4477"/>
      <x v="4151"/>
      <x v="3"/>
      <x v="3"/>
    </i>
    <i r="3">
      <x v="4478"/>
      <x v="4152"/>
      <x/>
      <x/>
    </i>
    <i r="3">
      <x v="4479"/>
      <x v="4153"/>
      <x/>
      <x v="5"/>
    </i>
    <i r="3">
      <x v="4480"/>
      <x v="4154"/>
      <x v="2"/>
      <x v="2"/>
    </i>
    <i r="3">
      <x v="4481"/>
      <x v="4091"/>
      <x v="1"/>
      <x v="1"/>
    </i>
    <i r="3">
      <x v="4482"/>
      <x v="4155"/>
      <x v="4"/>
      <x v="6"/>
    </i>
    <i r="3">
      <x v="4483"/>
      <x v="4156"/>
      <x v="4"/>
      <x v="6"/>
    </i>
    <i r="3">
      <x v="4484"/>
      <x v="4157"/>
      <x v="2"/>
      <x v="7"/>
    </i>
    <i r="3">
      <x v="4485"/>
      <x v="4158"/>
      <x/>
      <x v="5"/>
    </i>
    <i r="3">
      <x v="4486"/>
      <x v="4159"/>
      <x v="2"/>
      <x v="7"/>
    </i>
    <i r="3">
      <x v="4487"/>
      <x v="4160"/>
      <x v="4"/>
      <x v="6"/>
    </i>
    <i r="3">
      <x v="4488"/>
      <x v="4161"/>
      <x/>
      <x v="5"/>
    </i>
    <i r="3">
      <x v="4489"/>
      <x v="4162"/>
      <x v="4"/>
      <x v="6"/>
    </i>
    <i r="3">
      <x v="4490"/>
      <x v="4163"/>
      <x/>
      <x/>
    </i>
    <i r="3">
      <x v="4491"/>
      <x v="4164"/>
      <x v="3"/>
      <x v="3"/>
    </i>
    <i r="3">
      <x v="4492"/>
      <x v="4165"/>
      <x v="3"/>
      <x v="3"/>
    </i>
    <i r="3">
      <x v="4493"/>
      <x v="4166"/>
      <x/>
      <x/>
    </i>
    <i r="3">
      <x v="4494"/>
      <x v="4167"/>
      <x v="1"/>
      <x v="9"/>
    </i>
    <i r="3">
      <x v="4495"/>
      <x v="4168"/>
      <x v="1"/>
      <x v="1"/>
    </i>
    <i r="3">
      <x v="4496"/>
      <x v="4169"/>
      <x v="3"/>
      <x v="3"/>
    </i>
    <i r="3">
      <x v="4497"/>
      <x v="4128"/>
      <x v="3"/>
      <x v="4"/>
    </i>
    <i r="3">
      <x v="4498"/>
      <x v="4170"/>
      <x v="3"/>
      <x v="3"/>
    </i>
    <i r="3">
      <x v="4499"/>
      <x v="4171"/>
      <x/>
      <x/>
    </i>
    <i r="3">
      <x v="4500"/>
      <x v="4172"/>
      <x/>
      <x/>
    </i>
    <i r="3">
      <x v="4501"/>
      <x v="4173"/>
      <x v="3"/>
      <x v="4"/>
    </i>
    <i r="3">
      <x v="4502"/>
      <x v="4174"/>
      <x v="1"/>
      <x v="1"/>
    </i>
    <i r="3">
      <x v="4503"/>
      <x v="4175"/>
      <x v="2"/>
      <x v="2"/>
    </i>
    <i r="3">
      <x v="4504"/>
      <x v="4176"/>
      <x v="2"/>
      <x v="2"/>
    </i>
    <i r="3">
      <x v="4505"/>
      <x v="4177"/>
      <x v="1"/>
      <x v="1"/>
    </i>
    <i r="3">
      <x v="4506"/>
      <x v="4178"/>
      <x v="3"/>
      <x v="3"/>
    </i>
    <i r="3">
      <x v="4507"/>
      <x v="4179"/>
      <x v="3"/>
      <x v="3"/>
    </i>
    <i r="3">
      <x v="4508"/>
      <x v="4180"/>
      <x v="2"/>
      <x v="7"/>
    </i>
    <i r="3">
      <x v="4509"/>
      <x v="4181"/>
      <x v="2"/>
      <x v="2"/>
    </i>
    <i r="3">
      <x v="4510"/>
      <x v="4182"/>
      <x/>
      <x v="5"/>
    </i>
    <i r="3">
      <x v="4511"/>
      <x v="4183"/>
      <x v="4"/>
      <x v="8"/>
    </i>
    <i r="3">
      <x v="4512"/>
      <x v="4184"/>
      <x v="3"/>
      <x v="3"/>
    </i>
    <i r="3">
      <x v="4513"/>
      <x v="4185"/>
      <x v="1"/>
      <x v="1"/>
    </i>
    <i r="3">
      <x v="4514"/>
      <x v="4186"/>
      <x/>
      <x v="5"/>
    </i>
    <i r="3">
      <x v="4515"/>
      <x v="4187"/>
      <x v="3"/>
      <x v="4"/>
    </i>
    <i r="3">
      <x v="4516"/>
      <x v="2116"/>
      <x v="2"/>
      <x v="2"/>
    </i>
    <i r="3">
      <x v="4517"/>
      <x v="4188"/>
      <x v="3"/>
      <x v="4"/>
    </i>
    <i r="3">
      <x v="4518"/>
      <x v="4189"/>
      <x v="3"/>
      <x v="4"/>
    </i>
    <i r="3">
      <x v="4519"/>
      <x v="4190"/>
      <x v="1"/>
      <x v="9"/>
    </i>
    <i r="3">
      <x v="4520"/>
      <x v="4191"/>
      <x v="1"/>
      <x v="9"/>
    </i>
    <i r="3">
      <x v="4521"/>
      <x v="4192"/>
      <x v="4"/>
      <x v="6"/>
    </i>
    <i r="3">
      <x v="4522"/>
      <x v="4193"/>
      <x v="3"/>
      <x v="3"/>
    </i>
    <i r="3">
      <x v="4523"/>
      <x v="4194"/>
      <x v="3"/>
      <x v="4"/>
    </i>
    <i r="3">
      <x v="4524"/>
      <x v="4195"/>
      <x v="4"/>
      <x v="8"/>
    </i>
    <i r="3">
      <x v="4525"/>
      <x v="4196"/>
      <x v="1"/>
      <x v="9"/>
    </i>
    <i r="3">
      <x v="4526"/>
      <x v="4197"/>
      <x v="2"/>
      <x v="7"/>
    </i>
    <i r="3">
      <x v="4527"/>
      <x v="4198"/>
      <x v="4"/>
      <x v="8"/>
    </i>
    <i r="3">
      <x v="4528"/>
      <x v="4199"/>
      <x/>
      <x v="5"/>
    </i>
    <i r="3">
      <x v="4529"/>
      <x v="4200"/>
      <x v="2"/>
      <x v="2"/>
    </i>
    <i r="3">
      <x v="4530"/>
      <x v="4143"/>
      <x v="3"/>
      <x v="3"/>
    </i>
    <i r="3">
      <x v="4531"/>
      <x v="4201"/>
      <x v="4"/>
      <x v="8"/>
    </i>
    <i r="3">
      <x v="4532"/>
      <x v="4202"/>
      <x v="1"/>
      <x v="1"/>
    </i>
    <i r="3">
      <x v="4533"/>
      <x v="4203"/>
      <x v="1"/>
      <x v="9"/>
    </i>
    <i r="3">
      <x v="4534"/>
      <x v="4204"/>
      <x v="3"/>
      <x v="4"/>
    </i>
    <i r="3">
      <x v="4535"/>
      <x v="4205"/>
      <x v="3"/>
      <x v="3"/>
    </i>
    <i r="3">
      <x v="4536"/>
      <x v="4206"/>
      <x v="2"/>
      <x v="7"/>
    </i>
    <i r="3">
      <x v="4537"/>
      <x v="4207"/>
      <x v="2"/>
      <x v="2"/>
    </i>
    <i r="3">
      <x v="4538"/>
      <x v="4208"/>
      <x v="3"/>
      <x v="4"/>
    </i>
    <i r="3">
      <x v="4539"/>
      <x v="4209"/>
      <x/>
      <x v="5"/>
    </i>
    <i r="3">
      <x v="4540"/>
      <x v="4210"/>
      <x v="3"/>
      <x v="4"/>
    </i>
    <i r="3">
      <x v="4541"/>
      <x v="4211"/>
      <x v="2"/>
      <x v="2"/>
    </i>
    <i r="3">
      <x v="4542"/>
      <x v="4159"/>
      <x v="2"/>
      <x v="2"/>
    </i>
    <i r="3">
      <x v="4543"/>
      <x v="4212"/>
      <x v="1"/>
      <x v="1"/>
    </i>
    <i r="3">
      <x v="4544"/>
      <x v="4213"/>
      <x v="2"/>
      <x v="7"/>
    </i>
    <i r="3">
      <x v="4545"/>
      <x v="4214"/>
      <x v="3"/>
      <x v="3"/>
    </i>
    <i r="3">
      <x v="4546"/>
      <x v="4215"/>
      <x v="4"/>
      <x v="8"/>
    </i>
    <i r="3">
      <x v="4547"/>
      <x v="4216"/>
      <x v="1"/>
      <x v="9"/>
    </i>
    <i r="3">
      <x v="4548"/>
      <x v="4217"/>
      <x v="2"/>
      <x v="7"/>
    </i>
    <i r="3">
      <x v="4549"/>
      <x v="4218"/>
      <x v="2"/>
      <x v="2"/>
    </i>
    <i r="3">
      <x v="4550"/>
      <x v="4132"/>
      <x v="2"/>
      <x v="2"/>
    </i>
    <i r="3">
      <x v="4551"/>
      <x v="4219"/>
      <x v="4"/>
      <x v="8"/>
    </i>
    <i r="3">
      <x v="4552"/>
      <x v="4220"/>
      <x v="3"/>
      <x v="4"/>
    </i>
    <i r="3">
      <x v="4553"/>
      <x v="4221"/>
      <x v="4"/>
      <x v="8"/>
    </i>
    <i r="3">
      <x v="4554"/>
      <x v="4222"/>
      <x v="4"/>
      <x v="8"/>
    </i>
    <i r="3">
      <x v="4555"/>
      <x v="4223"/>
      <x v="3"/>
      <x v="4"/>
    </i>
    <i r="3">
      <x v="4556"/>
      <x v="4224"/>
      <x v="2"/>
      <x v="7"/>
    </i>
    <i r="3">
      <x v="4557"/>
      <x v="4225"/>
      <x/>
      <x/>
    </i>
    <i r="3">
      <x v="4558"/>
      <x v="4226"/>
      <x v="2"/>
      <x v="7"/>
    </i>
    <i r="3">
      <x v="4559"/>
      <x v="4227"/>
      <x/>
      <x v="5"/>
    </i>
    <i r="3">
      <x v="4560"/>
      <x v="4228"/>
      <x v="4"/>
      <x v="8"/>
    </i>
    <i r="3">
      <x v="4561"/>
      <x v="4229"/>
      <x v="2"/>
      <x v="2"/>
    </i>
    <i r="3">
      <x v="4562"/>
      <x v="4226"/>
      <x v="3"/>
      <x v="4"/>
    </i>
    <i r="3">
      <x v="4563"/>
      <x v="4230"/>
      <x v="4"/>
      <x v="8"/>
    </i>
    <i r="3">
      <x v="4564"/>
      <x v="4231"/>
      <x v="4"/>
      <x v="8"/>
    </i>
    <i r="3">
      <x v="4565"/>
      <x v="4232"/>
      <x v="3"/>
      <x v="4"/>
    </i>
    <i r="3">
      <x v="4566"/>
      <x v="4233"/>
      <x/>
      <x v="5"/>
    </i>
    <i r="3">
      <x v="4567"/>
      <x v="4234"/>
      <x v="2"/>
      <x v="2"/>
    </i>
    <i r="3">
      <x v="4568"/>
      <x v="4235"/>
      <x v="4"/>
      <x v="6"/>
    </i>
    <i r="3">
      <x v="4569"/>
      <x v="4236"/>
      <x/>
      <x v="5"/>
    </i>
    <i r="3">
      <x v="4570"/>
      <x v="4237"/>
      <x v="4"/>
      <x v="6"/>
    </i>
    <i r="3">
      <x v="4571"/>
      <x v="4238"/>
      <x v="4"/>
      <x v="8"/>
    </i>
    <i r="3">
      <x v="4572"/>
      <x v="4239"/>
      <x v="3"/>
      <x v="4"/>
    </i>
    <i r="3">
      <x v="4573"/>
      <x v="4240"/>
      <x v="4"/>
      <x v="8"/>
    </i>
    <i r="3">
      <x v="4574"/>
      <x v="4241"/>
      <x v="1"/>
      <x v="1"/>
    </i>
    <i r="1">
      <x v="36"/>
      <x v="36"/>
      <x v="4575"/>
      <x v="4242"/>
      <x/>
      <x/>
    </i>
    <i r="3">
      <x v="4576"/>
      <x v="4243"/>
      <x/>
      <x v="5"/>
    </i>
    <i r="3">
      <x v="4577"/>
      <x v="4244"/>
      <x v="1"/>
      <x v="9"/>
    </i>
    <i r="3">
      <x v="4578"/>
      <x v="4245"/>
      <x/>
      <x v="5"/>
    </i>
    <i r="3">
      <x v="4579"/>
      <x v="4246"/>
      <x v="2"/>
      <x v="7"/>
    </i>
    <i r="3">
      <x v="4580"/>
      <x v="4247"/>
      <x v="2"/>
      <x v="2"/>
    </i>
    <i r="3">
      <x v="4581"/>
      <x v="4248"/>
      <x v="1"/>
      <x v="9"/>
    </i>
    <i r="3">
      <x v="4582"/>
      <x v="4249"/>
      <x v="4"/>
      <x v="6"/>
    </i>
    <i r="3">
      <x v="4583"/>
      <x v="4250"/>
      <x/>
      <x/>
    </i>
    <i r="3">
      <x v="4584"/>
      <x v="4251"/>
      <x/>
      <x/>
    </i>
    <i r="3">
      <x v="4585"/>
      <x v="4252"/>
      <x v="1"/>
      <x v="1"/>
    </i>
    <i r="3">
      <x v="4586"/>
      <x v="4253"/>
      <x v="2"/>
      <x v="7"/>
    </i>
    <i r="3">
      <x v="4587"/>
      <x v="4254"/>
      <x/>
      <x v="5"/>
    </i>
    <i r="3">
      <x v="4588"/>
      <x v="4255"/>
      <x/>
      <x v="5"/>
    </i>
    <i r="3">
      <x v="4589"/>
      <x v="4256"/>
      <x/>
      <x/>
    </i>
    <i r="3">
      <x v="4590"/>
      <x v="4257"/>
      <x v="2"/>
      <x v="2"/>
    </i>
    <i r="3">
      <x v="4591"/>
      <x v="4258"/>
      <x v="3"/>
      <x v="4"/>
    </i>
    <i r="3">
      <x v="4592"/>
      <x v="4259"/>
      <x v="1"/>
      <x v="1"/>
    </i>
    <i r="3">
      <x v="4593"/>
      <x v="4260"/>
      <x v="2"/>
      <x v="2"/>
    </i>
    <i r="3">
      <x v="4594"/>
      <x v="4261"/>
      <x v="1"/>
      <x v="9"/>
    </i>
    <i r="3">
      <x v="4595"/>
      <x v="4262"/>
      <x v="3"/>
      <x v="3"/>
    </i>
    <i r="3">
      <x v="4596"/>
      <x v="4263"/>
      <x v="3"/>
      <x v="4"/>
    </i>
    <i r="3">
      <x v="4597"/>
      <x v="4264"/>
      <x v="4"/>
      <x v="8"/>
    </i>
    <i r="3">
      <x v="4598"/>
      <x v="4265"/>
      <x v="2"/>
      <x v="2"/>
    </i>
    <i r="3">
      <x v="4599"/>
      <x v="4266"/>
      <x/>
      <x/>
    </i>
    <i r="3">
      <x v="4600"/>
      <x v="4267"/>
      <x v="1"/>
      <x v="1"/>
    </i>
    <i r="3">
      <x v="4601"/>
      <x v="4268"/>
      <x v="3"/>
      <x v="3"/>
    </i>
    <i r="3">
      <x v="4602"/>
      <x v="4269"/>
      <x v="4"/>
      <x v="6"/>
    </i>
    <i r="3">
      <x v="4603"/>
      <x v="4270"/>
      <x v="3"/>
      <x v="3"/>
    </i>
    <i r="3">
      <x v="4604"/>
      <x v="4271"/>
      <x/>
      <x/>
    </i>
    <i r="3">
      <x v="4605"/>
      <x v="4272"/>
      <x v="4"/>
      <x v="8"/>
    </i>
    <i r="3">
      <x v="4606"/>
      <x v="4273"/>
      <x/>
      <x v="5"/>
    </i>
    <i r="3">
      <x v="4607"/>
      <x v="4274"/>
      <x/>
      <x v="5"/>
    </i>
    <i r="3">
      <x v="4608"/>
      <x v="4275"/>
      <x v="2"/>
      <x v="7"/>
    </i>
    <i r="3">
      <x v="4609"/>
      <x v="4276"/>
      <x v="4"/>
      <x v="6"/>
    </i>
    <i r="3">
      <x v="4610"/>
      <x v="4277"/>
      <x/>
      <x/>
    </i>
    <i r="3">
      <x v="4611"/>
      <x v="4278"/>
      <x/>
      <x v="5"/>
    </i>
    <i r="3">
      <x v="4612"/>
      <x v="4279"/>
      <x v="2"/>
      <x v="2"/>
    </i>
    <i r="3">
      <x v="4613"/>
      <x v="4280"/>
      <x/>
      <x v="5"/>
    </i>
    <i r="3">
      <x v="4614"/>
      <x v="4281"/>
      <x v="3"/>
      <x v="4"/>
    </i>
    <i r="3">
      <x v="4615"/>
      <x v="4282"/>
      <x v="3"/>
      <x v="4"/>
    </i>
    <i r="3">
      <x v="4616"/>
      <x v="4283"/>
      <x v="2"/>
      <x v="2"/>
    </i>
    <i r="3">
      <x v="4617"/>
      <x v="4284"/>
      <x v="4"/>
      <x v="8"/>
    </i>
    <i r="3">
      <x v="4618"/>
      <x v="4285"/>
      <x v="2"/>
      <x v="2"/>
    </i>
    <i r="3">
      <x v="4619"/>
      <x v="4286"/>
      <x v="3"/>
      <x v="4"/>
    </i>
    <i r="3">
      <x v="4620"/>
      <x v="4287"/>
      <x/>
      <x/>
    </i>
    <i r="3">
      <x v="4621"/>
      <x v="4288"/>
      <x v="2"/>
      <x v="7"/>
    </i>
    <i r="3">
      <x v="4622"/>
      <x v="4289"/>
      <x v="1"/>
      <x v="9"/>
    </i>
    <i r="3">
      <x v="4623"/>
      <x v="4290"/>
      <x v="1"/>
      <x v="1"/>
    </i>
    <i r="3">
      <x v="4624"/>
      <x v="4291"/>
      <x v="4"/>
      <x v="8"/>
    </i>
    <i r="3">
      <x v="4625"/>
      <x v="4292"/>
      <x/>
      <x v="5"/>
    </i>
    <i r="3">
      <x v="4626"/>
      <x v="4293"/>
      <x v="4"/>
      <x v="8"/>
    </i>
    <i r="3">
      <x v="4627"/>
      <x v="4294"/>
      <x v="3"/>
      <x v="4"/>
    </i>
    <i r="3">
      <x v="4628"/>
      <x v="4295"/>
      <x v="1"/>
      <x v="1"/>
    </i>
    <i r="3">
      <x v="4629"/>
      <x v="4296"/>
      <x v="2"/>
      <x v="7"/>
    </i>
    <i r="3">
      <x v="4630"/>
      <x v="4297"/>
      <x v="3"/>
      <x v="3"/>
    </i>
    <i r="3">
      <x v="4631"/>
      <x v="4256"/>
      <x v="2"/>
      <x v="7"/>
    </i>
    <i r="3">
      <x v="4632"/>
      <x v="4298"/>
      <x v="1"/>
      <x v="1"/>
    </i>
    <i r="3">
      <x v="4633"/>
      <x v="4299"/>
      <x v="3"/>
      <x v="4"/>
    </i>
    <i r="3">
      <x v="4634"/>
      <x v="4300"/>
      <x v="1"/>
      <x v="9"/>
    </i>
    <i r="3">
      <x v="4635"/>
      <x v="4301"/>
      <x v="4"/>
      <x v="6"/>
    </i>
    <i r="3">
      <x v="4636"/>
      <x v="4302"/>
      <x v="1"/>
      <x v="1"/>
    </i>
    <i r="3">
      <x v="4637"/>
      <x v="4256"/>
      <x v="2"/>
      <x v="2"/>
    </i>
    <i r="3">
      <x v="4638"/>
      <x v="4303"/>
      <x v="3"/>
      <x v="3"/>
    </i>
    <i r="3">
      <x v="4639"/>
      <x v="4256"/>
      <x/>
      <x/>
    </i>
    <i r="3">
      <x v="4640"/>
      <x v="4304"/>
      <x v="4"/>
      <x v="8"/>
    </i>
    <i r="3">
      <x v="4641"/>
      <x v="4305"/>
      <x v="1"/>
      <x v="9"/>
    </i>
    <i r="3">
      <x v="4642"/>
      <x v="4306"/>
      <x v="2"/>
      <x v="2"/>
    </i>
    <i r="3">
      <x v="4643"/>
      <x v="4307"/>
      <x/>
      <x/>
    </i>
    <i r="3">
      <x v="4644"/>
      <x v="4308"/>
      <x/>
      <x v="5"/>
    </i>
    <i r="3">
      <x v="4645"/>
      <x v="4309"/>
      <x v="1"/>
      <x v="9"/>
    </i>
    <i r="3">
      <x v="4646"/>
      <x v="4310"/>
      <x v="4"/>
      <x v="6"/>
    </i>
    <i r="3">
      <x v="4647"/>
      <x v="4311"/>
      <x v="4"/>
      <x v="6"/>
    </i>
    <i r="3">
      <x v="4648"/>
      <x v="4312"/>
      <x v="4"/>
      <x v="8"/>
    </i>
    <i r="3">
      <x v="4649"/>
      <x v="4313"/>
      <x v="1"/>
      <x v="9"/>
    </i>
    <i r="3">
      <x v="4650"/>
      <x v="4314"/>
      <x v="1"/>
      <x v="1"/>
    </i>
    <i r="3">
      <x v="4651"/>
      <x v="4315"/>
      <x/>
      <x v="5"/>
    </i>
    <i r="3">
      <x v="4652"/>
      <x v="4316"/>
      <x v="2"/>
      <x v="7"/>
    </i>
    <i r="3">
      <x v="4653"/>
      <x v="4317"/>
      <x v="2"/>
      <x v="7"/>
    </i>
    <i r="3">
      <x v="4654"/>
      <x v="4318"/>
      <x/>
      <x/>
    </i>
    <i r="3">
      <x v="4655"/>
      <x v="4319"/>
      <x v="1"/>
      <x v="1"/>
    </i>
    <i r="3">
      <x v="4656"/>
      <x v="4320"/>
      <x v="4"/>
      <x v="6"/>
    </i>
    <i r="3">
      <x v="4657"/>
      <x v="4321"/>
      <x v="4"/>
      <x v="8"/>
    </i>
    <i r="3">
      <x v="4658"/>
      <x v="4322"/>
      <x/>
      <x v="5"/>
    </i>
    <i r="3">
      <x v="4659"/>
      <x v="4323"/>
      <x v="3"/>
      <x v="3"/>
    </i>
    <i r="3">
      <x v="4660"/>
      <x v="4324"/>
      <x v="3"/>
      <x v="4"/>
    </i>
    <i r="3">
      <x v="4661"/>
      <x v="4325"/>
      <x v="1"/>
      <x v="1"/>
    </i>
    <i r="3">
      <x v="4662"/>
      <x v="4326"/>
      <x v="2"/>
      <x v="7"/>
    </i>
    <i r="3">
      <x v="4663"/>
      <x v="4327"/>
      <x v="3"/>
      <x v="3"/>
    </i>
    <i r="3">
      <x v="4664"/>
      <x v="4328"/>
      <x v="2"/>
      <x v="2"/>
    </i>
    <i r="3">
      <x v="4665"/>
      <x v="4329"/>
      <x/>
      <x v="5"/>
    </i>
    <i r="3">
      <x v="4666"/>
      <x v="4330"/>
      <x v="4"/>
      <x v="8"/>
    </i>
    <i r="3">
      <x v="4667"/>
      <x v="4331"/>
      <x v="2"/>
      <x v="7"/>
    </i>
    <i r="3">
      <x v="4668"/>
      <x v="4332"/>
      <x v="2"/>
      <x v="2"/>
    </i>
    <i r="3">
      <x v="4669"/>
      <x v="4333"/>
      <x v="4"/>
      <x v="6"/>
    </i>
    <i r="3">
      <x v="4670"/>
      <x v="4334"/>
      <x/>
      <x v="5"/>
    </i>
    <i r="3">
      <x v="4671"/>
      <x v="4335"/>
      <x v="1"/>
      <x v="1"/>
    </i>
    <i r="3">
      <x v="4672"/>
      <x v="4326"/>
      <x v="4"/>
      <x v="8"/>
    </i>
    <i r="3">
      <x v="4673"/>
      <x v="4336"/>
      <x/>
      <x v="5"/>
    </i>
    <i r="3">
      <x v="4674"/>
      <x v="4337"/>
      <x v="3"/>
      <x v="3"/>
    </i>
    <i r="3">
      <x v="4675"/>
      <x v="4338"/>
      <x v="3"/>
      <x v="4"/>
    </i>
    <i r="3">
      <x v="4676"/>
      <x v="4339"/>
      <x v="1"/>
      <x v="9"/>
    </i>
    <i r="3">
      <x v="4677"/>
      <x v="4340"/>
      <x v="3"/>
      <x v="4"/>
    </i>
    <i r="3">
      <x v="4678"/>
      <x v="4341"/>
      <x v="3"/>
      <x v="3"/>
    </i>
    <i r="3">
      <x v="4679"/>
      <x v="4342"/>
      <x v="3"/>
      <x v="4"/>
    </i>
    <i r="3">
      <x v="4680"/>
      <x v="4343"/>
      <x v="2"/>
      <x v="7"/>
    </i>
    <i r="3">
      <x v="4681"/>
      <x v="4344"/>
      <x v="1"/>
      <x v="1"/>
    </i>
    <i r="3">
      <x v="4682"/>
      <x v="4345"/>
      <x v="3"/>
      <x v="4"/>
    </i>
    <i r="3">
      <x v="4683"/>
      <x v="4346"/>
      <x v="3"/>
      <x v="4"/>
    </i>
    <i r="3">
      <x v="4684"/>
      <x v="4347"/>
      <x v="2"/>
      <x v="7"/>
    </i>
    <i r="3">
      <x v="4685"/>
      <x v="4348"/>
      <x v="1"/>
      <x v="9"/>
    </i>
    <i r="3">
      <x v="4686"/>
      <x v="4349"/>
      <x v="1"/>
      <x v="9"/>
    </i>
    <i r="3">
      <x v="4687"/>
      <x v="4350"/>
      <x v="1"/>
      <x v="1"/>
    </i>
    <i r="3">
      <x v="4688"/>
      <x v="4351"/>
      <x v="2"/>
      <x v="7"/>
    </i>
    <i r="3">
      <x v="4689"/>
      <x v="4352"/>
      <x v="2"/>
      <x v="7"/>
    </i>
    <i r="3">
      <x v="4690"/>
      <x v="4353"/>
      <x v="1"/>
      <x v="9"/>
    </i>
    <i r="3">
      <x v="4691"/>
      <x v="4354"/>
      <x/>
      <x v="5"/>
    </i>
    <i r="3">
      <x v="4692"/>
      <x v="4355"/>
      <x/>
      <x/>
    </i>
    <i r="3">
      <x v="4693"/>
      <x v="4356"/>
      <x v="4"/>
      <x v="6"/>
    </i>
    <i r="3">
      <x v="4694"/>
      <x v="4357"/>
      <x/>
      <x v="5"/>
    </i>
    <i r="3">
      <x v="4695"/>
      <x v="4358"/>
      <x/>
      <x v="5"/>
    </i>
    <i r="3">
      <x v="4696"/>
      <x v="4359"/>
      <x v="1"/>
      <x v="1"/>
    </i>
    <i r="3">
      <x v="4697"/>
      <x v="4360"/>
      <x v="3"/>
      <x v="3"/>
    </i>
    <i r="3">
      <x v="4698"/>
      <x v="4361"/>
      <x v="2"/>
      <x v="2"/>
    </i>
    <i r="3">
      <x v="4699"/>
      <x v="4362"/>
      <x v="4"/>
      <x v="6"/>
    </i>
    <i r="3">
      <x v="4700"/>
      <x v="4363"/>
      <x v="3"/>
      <x v="3"/>
    </i>
    <i r="3">
      <x v="4701"/>
      <x v="4364"/>
      <x v="2"/>
      <x v="7"/>
    </i>
    <i r="3">
      <x v="4702"/>
      <x v="4365"/>
      <x/>
      <x/>
    </i>
    <i r="3">
      <x v="4703"/>
      <x v="4366"/>
      <x/>
      <x/>
    </i>
    <i r="3">
      <x v="4704"/>
      <x v="4367"/>
      <x/>
      <x v="5"/>
    </i>
    <i r="3">
      <x v="4705"/>
      <x v="4368"/>
      <x v="4"/>
      <x v="6"/>
    </i>
    <i r="3">
      <x v="4706"/>
      <x v="4369"/>
      <x/>
      <x/>
    </i>
    <i r="3">
      <x v="4707"/>
      <x v="4370"/>
      <x/>
      <x/>
    </i>
    <i r="3">
      <x v="4708"/>
      <x v="4371"/>
      <x v="4"/>
      <x v="6"/>
    </i>
    <i r="3">
      <x v="4709"/>
      <x v="4372"/>
      <x v="3"/>
      <x v="4"/>
    </i>
    <i r="3">
      <x v="4710"/>
      <x v="4373"/>
      <x v="1"/>
      <x v="1"/>
    </i>
    <i r="3">
      <x v="4711"/>
      <x v="4374"/>
      <x v="2"/>
      <x v="2"/>
    </i>
    <i r="3">
      <x v="4712"/>
      <x v="4375"/>
      <x/>
      <x/>
    </i>
    <i r="3">
      <x v="4713"/>
      <x v="4376"/>
      <x/>
      <x v="5"/>
    </i>
    <i r="3">
      <x v="4714"/>
      <x v="4377"/>
      <x v="2"/>
      <x v="7"/>
    </i>
    <i r="3">
      <x v="4715"/>
      <x v="4378"/>
      <x v="4"/>
      <x v="8"/>
    </i>
    <i r="3">
      <x v="4716"/>
      <x v="4379"/>
      <x v="4"/>
      <x v="6"/>
    </i>
    <i r="3">
      <x v="4717"/>
      <x v="4380"/>
      <x v="4"/>
      <x v="8"/>
    </i>
    <i r="3">
      <x v="4718"/>
      <x v="4381"/>
      <x v="2"/>
      <x v="2"/>
    </i>
    <i r="1">
      <x v="37"/>
      <x v="37"/>
      <x v="4719"/>
      <x v="4382"/>
      <x v="2"/>
      <x v="7"/>
    </i>
    <i r="3">
      <x v="4720"/>
      <x v="4383"/>
      <x v="4"/>
      <x v="6"/>
    </i>
    <i r="3">
      <x v="4721"/>
      <x v="4384"/>
      <x v="2"/>
      <x v="2"/>
    </i>
    <i r="3">
      <x v="4722"/>
      <x v="4385"/>
      <x v="2"/>
      <x v="7"/>
    </i>
    <i r="3">
      <x v="4723"/>
      <x v="4386"/>
      <x v="4"/>
      <x v="8"/>
    </i>
    <i r="3">
      <x v="4724"/>
      <x v="4387"/>
      <x v="2"/>
      <x v="2"/>
    </i>
    <i r="3">
      <x v="4725"/>
      <x v="4388"/>
      <x v="2"/>
      <x v="2"/>
    </i>
    <i r="3">
      <x v="4726"/>
      <x v="4389"/>
      <x v="2"/>
      <x v="7"/>
    </i>
    <i r="3">
      <x v="4727"/>
      <x v="4390"/>
      <x v="4"/>
      <x v="6"/>
    </i>
    <i r="3">
      <x v="4728"/>
      <x v="4391"/>
      <x v="2"/>
      <x v="2"/>
    </i>
    <i r="3">
      <x v="4729"/>
      <x v="4392"/>
      <x v="4"/>
      <x v="6"/>
    </i>
    <i r="3">
      <x v="4730"/>
      <x v="4393"/>
      <x v="2"/>
      <x v="7"/>
    </i>
    <i r="3">
      <x v="4731"/>
      <x v="4394"/>
      <x v="4"/>
      <x v="8"/>
    </i>
    <i r="3">
      <x v="4732"/>
      <x v="4395"/>
      <x v="2"/>
      <x v="2"/>
    </i>
    <i r="3">
      <x v="4733"/>
      <x v="4396"/>
      <x v="4"/>
      <x v="8"/>
    </i>
    <i r="3">
      <x v="4734"/>
      <x v="4397"/>
      <x/>
      <x v="5"/>
    </i>
    <i r="3">
      <x v="4735"/>
      <x v="4398"/>
      <x v="4"/>
      <x v="8"/>
    </i>
    <i r="3">
      <x v="4736"/>
      <x v="4399"/>
      <x v="4"/>
      <x v="8"/>
    </i>
    <i r="3">
      <x v="4737"/>
      <x v="4400"/>
      <x/>
      <x v="5"/>
    </i>
    <i r="3">
      <x v="4738"/>
      <x v="4401"/>
      <x v="3"/>
      <x v="4"/>
    </i>
    <i r="3">
      <x v="4739"/>
      <x v="4402"/>
      <x/>
      <x/>
    </i>
    <i r="3">
      <x v="4740"/>
      <x v="4403"/>
      <x v="4"/>
      <x v="8"/>
    </i>
    <i r="3">
      <x v="4741"/>
      <x v="4404"/>
      <x v="1"/>
      <x v="1"/>
    </i>
    <i r="3">
      <x v="4742"/>
      <x v="4405"/>
      <x/>
      <x v="5"/>
    </i>
    <i r="3">
      <x v="4743"/>
      <x v="4406"/>
      <x v="2"/>
      <x v="2"/>
    </i>
    <i r="3">
      <x v="4744"/>
      <x v="4407"/>
      <x v="1"/>
      <x v="1"/>
    </i>
    <i r="3">
      <x v="4745"/>
      <x v="4408"/>
      <x v="1"/>
      <x v="9"/>
    </i>
    <i r="3">
      <x v="4746"/>
      <x v="4409"/>
      <x v="3"/>
      <x v="4"/>
    </i>
    <i r="3">
      <x v="4747"/>
      <x v="4410"/>
      <x v="4"/>
      <x v="8"/>
    </i>
    <i r="3">
      <x v="4748"/>
      <x v="4411"/>
      <x v="3"/>
      <x v="4"/>
    </i>
    <i r="3">
      <x v="4749"/>
      <x v="4412"/>
      <x v="3"/>
      <x v="3"/>
    </i>
    <i r="3">
      <x v="4750"/>
      <x v="4413"/>
      <x v="2"/>
      <x v="2"/>
    </i>
    <i r="3">
      <x v="4751"/>
      <x v="4414"/>
      <x v="2"/>
      <x v="7"/>
    </i>
    <i r="3">
      <x v="4752"/>
      <x v="4415"/>
      <x v="4"/>
      <x v="6"/>
    </i>
    <i r="3">
      <x v="4753"/>
      <x v="4416"/>
      <x/>
      <x v="5"/>
    </i>
    <i r="3">
      <x v="4754"/>
      <x v="4417"/>
      <x v="2"/>
      <x v="7"/>
    </i>
    <i r="3">
      <x v="4755"/>
      <x v="4418"/>
      <x v="2"/>
      <x v="7"/>
    </i>
    <i r="3">
      <x v="4756"/>
      <x v="4419"/>
      <x v="1"/>
      <x v="9"/>
    </i>
    <i r="3">
      <x v="4757"/>
      <x v="4420"/>
      <x v="3"/>
      <x v="4"/>
    </i>
    <i r="3">
      <x v="4758"/>
      <x v="4421"/>
      <x v="1"/>
      <x v="1"/>
    </i>
    <i r="3">
      <x v="4759"/>
      <x v="4422"/>
      <x/>
      <x v="5"/>
    </i>
    <i r="3">
      <x v="4760"/>
      <x v="4423"/>
      <x v="3"/>
      <x v="4"/>
    </i>
    <i r="3">
      <x v="4761"/>
      <x v="4424"/>
      <x v="3"/>
      <x v="4"/>
    </i>
    <i r="3">
      <x v="4762"/>
      <x v="4425"/>
      <x/>
      <x/>
    </i>
    <i r="3">
      <x v="4763"/>
      <x v="4426"/>
      <x v="3"/>
      <x v="3"/>
    </i>
    <i r="3">
      <x v="4764"/>
      <x v="4427"/>
      <x v="1"/>
      <x v="9"/>
    </i>
    <i r="3">
      <x v="4765"/>
      <x v="4428"/>
      <x/>
      <x v="5"/>
    </i>
    <i r="3">
      <x v="4766"/>
      <x v="4429"/>
      <x/>
      <x v="5"/>
    </i>
    <i r="3">
      <x v="4767"/>
      <x v="4430"/>
      <x v="3"/>
      <x v="4"/>
    </i>
    <i r="3">
      <x v="4768"/>
      <x v="4431"/>
      <x v="2"/>
      <x v="2"/>
    </i>
    <i r="3">
      <x v="4769"/>
      <x v="4432"/>
      <x v="3"/>
      <x v="3"/>
    </i>
    <i r="3">
      <x v="4770"/>
      <x v="4433"/>
      <x v="4"/>
      <x v="8"/>
    </i>
    <i r="3">
      <x v="4771"/>
      <x v="4434"/>
      <x v="2"/>
      <x v="7"/>
    </i>
    <i r="3">
      <x v="4772"/>
      <x v="4435"/>
      <x v="1"/>
      <x v="1"/>
    </i>
    <i r="3">
      <x v="4773"/>
      <x v="4436"/>
      <x v="3"/>
      <x v="3"/>
    </i>
    <i r="3">
      <x v="4774"/>
      <x v="4437"/>
      <x v="3"/>
      <x v="4"/>
    </i>
    <i r="3">
      <x v="4775"/>
      <x v="4438"/>
      <x/>
      <x/>
    </i>
    <i r="3">
      <x v="4776"/>
      <x v="4439"/>
      <x v="4"/>
      <x v="8"/>
    </i>
    <i r="3">
      <x v="4777"/>
      <x v="4440"/>
      <x v="4"/>
      <x v="8"/>
    </i>
    <i r="3">
      <x v="4778"/>
      <x v="4441"/>
      <x/>
      <x/>
    </i>
    <i r="3">
      <x v="4779"/>
      <x v="4442"/>
      <x v="1"/>
      <x v="9"/>
    </i>
    <i r="3">
      <x v="4780"/>
      <x v="4443"/>
      <x v="3"/>
      <x v="3"/>
    </i>
    <i r="3">
      <x v="4781"/>
      <x v="4444"/>
      <x v="1"/>
      <x v="9"/>
    </i>
    <i r="3">
      <x v="4782"/>
      <x v="4445"/>
      <x v="3"/>
      <x v="4"/>
    </i>
    <i r="3">
      <x v="4783"/>
      <x v="4446"/>
      <x v="2"/>
      <x v="2"/>
    </i>
    <i r="3">
      <x v="4784"/>
      <x v="4447"/>
      <x/>
      <x/>
    </i>
    <i r="3">
      <x v="4785"/>
      <x v="4448"/>
      <x/>
      <x v="5"/>
    </i>
    <i r="3">
      <x v="4786"/>
      <x v="4449"/>
      <x v="2"/>
      <x v="2"/>
    </i>
    <i r="3">
      <x v="4787"/>
      <x v="4450"/>
      <x v="2"/>
      <x v="2"/>
    </i>
    <i r="3">
      <x v="4788"/>
      <x v="4451"/>
      <x v="3"/>
      <x v="4"/>
    </i>
    <i r="3">
      <x v="4789"/>
      <x v="4452"/>
      <x/>
      <x/>
    </i>
    <i r="3">
      <x v="4790"/>
      <x v="4453"/>
      <x v="2"/>
      <x v="7"/>
    </i>
    <i r="3">
      <x v="4791"/>
      <x v="4454"/>
      <x v="3"/>
      <x v="4"/>
    </i>
    <i r="3">
      <x v="4792"/>
      <x v="4455"/>
      <x/>
      <x/>
    </i>
    <i r="3">
      <x v="4793"/>
      <x v="4456"/>
      <x v="1"/>
      <x v="9"/>
    </i>
    <i r="3">
      <x v="4794"/>
      <x v="4457"/>
      <x v="4"/>
      <x v="8"/>
    </i>
    <i r="3">
      <x v="4795"/>
      <x v="4458"/>
      <x v="2"/>
      <x v="7"/>
    </i>
    <i r="3">
      <x v="4796"/>
      <x v="4459"/>
      <x/>
      <x/>
    </i>
    <i r="3">
      <x v="4797"/>
      <x v="4460"/>
      <x v="3"/>
      <x v="3"/>
    </i>
    <i r="3">
      <x v="4798"/>
      <x v="4461"/>
      <x v="1"/>
      <x v="1"/>
    </i>
    <i r="3">
      <x v="4799"/>
      <x v="4462"/>
      <x/>
      <x/>
    </i>
    <i r="3">
      <x v="4800"/>
      <x v="4463"/>
      <x v="4"/>
      <x v="6"/>
    </i>
    <i r="3">
      <x v="4801"/>
      <x v="4464"/>
      <x v="1"/>
      <x v="9"/>
    </i>
    <i r="3">
      <x v="4802"/>
      <x v="4465"/>
      <x v="1"/>
      <x v="1"/>
    </i>
    <i r="3">
      <x v="4803"/>
      <x v="4466"/>
      <x v="4"/>
      <x v="6"/>
    </i>
    <i r="3">
      <x v="4804"/>
      <x v="4467"/>
      <x v="1"/>
      <x v="9"/>
    </i>
    <i r="3">
      <x v="4805"/>
      <x v="4468"/>
      <x v="1"/>
      <x v="1"/>
    </i>
    <i r="3">
      <x v="4806"/>
      <x v="4469"/>
      <x/>
      <x v="5"/>
    </i>
    <i r="3">
      <x v="4807"/>
      <x v="4470"/>
      <x/>
      <x v="5"/>
    </i>
    <i r="3">
      <x v="4808"/>
      <x v="4471"/>
      <x/>
      <x v="5"/>
    </i>
    <i r="3">
      <x v="4809"/>
      <x v="4472"/>
      <x v="2"/>
      <x v="7"/>
    </i>
    <i r="3">
      <x v="4810"/>
      <x v="4473"/>
      <x v="1"/>
      <x v="1"/>
    </i>
    <i r="3">
      <x v="4811"/>
      <x v="4474"/>
      <x v="4"/>
      <x v="8"/>
    </i>
    <i r="3">
      <x v="4812"/>
      <x v="4475"/>
      <x/>
      <x/>
    </i>
    <i r="3">
      <x v="4813"/>
      <x v="4476"/>
      <x v="3"/>
      <x v="3"/>
    </i>
    <i r="3">
      <x v="4814"/>
      <x v="4477"/>
      <x v="2"/>
      <x v="2"/>
    </i>
    <i r="3">
      <x v="4815"/>
      <x v="4478"/>
      <x v="3"/>
      <x v="3"/>
    </i>
    <i r="3">
      <x v="4816"/>
      <x v="4479"/>
      <x v="2"/>
      <x v="2"/>
    </i>
    <i r="3">
      <x v="4817"/>
      <x v="4480"/>
      <x v="1"/>
      <x v="9"/>
    </i>
    <i r="3">
      <x v="4818"/>
      <x v="4481"/>
      <x/>
      <x v="5"/>
    </i>
    <i r="3">
      <x v="4819"/>
      <x v="4482"/>
      <x v="3"/>
      <x v="3"/>
    </i>
    <i r="3">
      <x v="4820"/>
      <x v="4483"/>
      <x/>
      <x/>
    </i>
    <i r="3">
      <x v="4821"/>
      <x v="4484"/>
      <x v="4"/>
      <x v="8"/>
    </i>
    <i r="3">
      <x v="4822"/>
      <x v="4485"/>
      <x/>
      <x/>
    </i>
    <i r="3">
      <x v="4823"/>
      <x v="4486"/>
      <x v="2"/>
      <x v="7"/>
    </i>
    <i r="3">
      <x v="4824"/>
      <x v="4487"/>
      <x/>
      <x/>
    </i>
    <i r="3">
      <x v="4825"/>
      <x v="4488"/>
      <x v="3"/>
      <x v="3"/>
    </i>
    <i r="3">
      <x v="4826"/>
      <x v="4489"/>
      <x v="4"/>
      <x v="6"/>
    </i>
    <i r="3">
      <x v="4827"/>
      <x v="4490"/>
      <x v="1"/>
      <x v="1"/>
    </i>
    <i r="3">
      <x v="4828"/>
      <x v="4491"/>
      <x v="1"/>
      <x v="9"/>
    </i>
    <i r="3">
      <x v="4829"/>
      <x v="4492"/>
      <x v="1"/>
      <x v="1"/>
    </i>
    <i r="3">
      <x v="4830"/>
      <x v="4493"/>
      <x v="3"/>
      <x v="4"/>
    </i>
    <i r="3">
      <x v="4831"/>
      <x v="4494"/>
      <x/>
      <x/>
    </i>
    <i r="3">
      <x v="4832"/>
      <x v="4495"/>
      <x v="1"/>
      <x v="9"/>
    </i>
    <i r="3">
      <x v="4833"/>
      <x v="4496"/>
      <x v="4"/>
      <x v="6"/>
    </i>
    <i r="3">
      <x v="4834"/>
      <x v="4497"/>
      <x/>
      <x v="5"/>
    </i>
    <i r="3">
      <x v="4835"/>
      <x v="4498"/>
      <x v="3"/>
      <x v="4"/>
    </i>
    <i r="3">
      <x v="4836"/>
      <x v="4499"/>
      <x v="4"/>
      <x v="6"/>
    </i>
    <i r="3">
      <x v="4837"/>
      <x v="4500"/>
      <x v="1"/>
      <x v="9"/>
    </i>
    <i r="3">
      <x v="4838"/>
      <x v="4501"/>
      <x v="1"/>
      <x v="9"/>
    </i>
    <i r="3">
      <x v="4839"/>
      <x v="4502"/>
      <x v="3"/>
      <x v="3"/>
    </i>
    <i r="3">
      <x v="4840"/>
      <x v="4503"/>
      <x v="1"/>
      <x v="9"/>
    </i>
    <i r="3">
      <x v="4841"/>
      <x v="4504"/>
      <x v="4"/>
      <x v="8"/>
    </i>
    <i r="3">
      <x v="4842"/>
      <x v="4505"/>
      <x v="4"/>
      <x v="8"/>
    </i>
    <i r="3">
      <x v="4843"/>
      <x v="4506"/>
      <x/>
      <x/>
    </i>
    <i r="3">
      <x v="4844"/>
      <x v="4507"/>
      <x v="1"/>
      <x v="1"/>
    </i>
    <i r="3">
      <x v="4845"/>
      <x v="4508"/>
      <x/>
      <x v="5"/>
    </i>
    <i r="3">
      <x v="4846"/>
      <x v="4509"/>
      <x/>
      <x v="5"/>
    </i>
    <i r="3">
      <x v="4847"/>
      <x v="4510"/>
      <x v="4"/>
      <x v="6"/>
    </i>
    <i r="3">
      <x v="4848"/>
      <x v="4511"/>
      <x v="1"/>
      <x v="1"/>
    </i>
    <i r="3">
      <x v="4849"/>
      <x v="4512"/>
      <x/>
      <x/>
    </i>
    <i r="3">
      <x v="4850"/>
      <x v="4513"/>
      <x/>
      <x v="5"/>
    </i>
    <i r="3">
      <x v="4851"/>
      <x v="4514"/>
      <x/>
      <x v="5"/>
    </i>
    <i r="3">
      <x v="4852"/>
      <x v="4515"/>
      <x v="4"/>
      <x v="8"/>
    </i>
    <i r="3">
      <x v="4853"/>
      <x v="4516"/>
      <x/>
      <x/>
    </i>
    <i r="3">
      <x v="4854"/>
      <x v="4517"/>
      <x/>
      <x v="5"/>
    </i>
    <i r="3">
      <x v="4855"/>
      <x v="4518"/>
      <x/>
      <x v="5"/>
    </i>
    <i r="3">
      <x v="4856"/>
      <x v="4519"/>
      <x v="4"/>
      <x v="8"/>
    </i>
    <i r="3">
      <x v="4857"/>
      <x v="4520"/>
      <x v="2"/>
      <x v="7"/>
    </i>
    <i r="3">
      <x v="4858"/>
      <x v="4521"/>
      <x/>
      <x/>
    </i>
    <i r="3">
      <x v="4859"/>
      <x v="4522"/>
      <x/>
      <x v="5"/>
    </i>
    <i r="3">
      <x v="4860"/>
      <x v="4523"/>
      <x/>
      <x v="5"/>
    </i>
    <i r="3">
      <x v="4861"/>
      <x v="4524"/>
      <x v="3"/>
      <x v="4"/>
    </i>
    <i r="3">
      <x v="4862"/>
      <x v="4525"/>
      <x v="1"/>
      <x v="1"/>
    </i>
    <i r="3">
      <x v="4863"/>
      <x v="4526"/>
      <x v="2"/>
      <x v="2"/>
    </i>
    <i r="3">
      <x v="4864"/>
      <x v="4517"/>
      <x/>
      <x v="5"/>
    </i>
    <i r="3">
      <x v="4865"/>
      <x v="4527"/>
      <x v="3"/>
      <x v="4"/>
    </i>
    <i r="3">
      <x v="4866"/>
      <x v="4528"/>
      <x v="1"/>
      <x v="9"/>
    </i>
    <i r="3">
      <x v="4867"/>
      <x v="4529"/>
      <x v="2"/>
      <x v="7"/>
    </i>
    <i r="3">
      <x v="4868"/>
      <x v="4530"/>
      <x/>
      <x v="5"/>
    </i>
    <i r="3">
      <x v="4869"/>
      <x v="4531"/>
      <x/>
      <x/>
    </i>
    <i r="3">
      <x v="4870"/>
      <x v="4532"/>
      <x v="3"/>
      <x v="3"/>
    </i>
    <i r="3">
      <x v="4871"/>
      <x v="4533"/>
      <x v="1"/>
      <x v="9"/>
    </i>
    <i r="3">
      <x v="4872"/>
      <x v="4534"/>
      <x v="4"/>
      <x v="8"/>
    </i>
    <i r="3">
      <x v="4873"/>
      <x v="4535"/>
      <x v="1"/>
      <x v="9"/>
    </i>
    <i r="3">
      <x v="4874"/>
      <x v="4536"/>
      <x v="3"/>
      <x v="3"/>
    </i>
    <i r="3">
      <x v="4875"/>
      <x v="4537"/>
      <x v="4"/>
      <x v="8"/>
    </i>
    <i r="3">
      <x v="4876"/>
      <x v="4538"/>
      <x v="1"/>
      <x v="1"/>
    </i>
    <i r="3">
      <x v="4877"/>
      <x v="4539"/>
      <x v="1"/>
      <x v="9"/>
    </i>
    <i r="3">
      <x v="4878"/>
      <x v="4540"/>
      <x v="4"/>
      <x v="6"/>
    </i>
    <i r="3">
      <x v="4879"/>
      <x v="4541"/>
      <x v="1"/>
      <x v="1"/>
    </i>
    <i r="3">
      <x v="4880"/>
      <x v="4542"/>
      <x v="3"/>
      <x v="4"/>
    </i>
    <i r="3">
      <x v="4881"/>
      <x v="4543"/>
      <x v="2"/>
      <x v="2"/>
    </i>
    <i r="3">
      <x v="4882"/>
      <x v="4544"/>
      <x v="4"/>
      <x v="8"/>
    </i>
    <i r="3">
      <x v="4883"/>
      <x v="4545"/>
      <x v="1"/>
      <x v="9"/>
    </i>
    <i r="3">
      <x v="4884"/>
      <x v="4546"/>
      <x v="4"/>
      <x v="6"/>
    </i>
    <i r="3">
      <x v="4885"/>
      <x v="4547"/>
      <x v="2"/>
      <x v="7"/>
    </i>
    <i r="3">
      <x v="4886"/>
      <x v="4548"/>
      <x/>
      <x/>
    </i>
    <i r="3">
      <x v="4887"/>
      <x v="4549"/>
      <x v="2"/>
      <x v="7"/>
    </i>
    <i r="3">
      <x v="4888"/>
      <x v="4550"/>
      <x v="3"/>
      <x v="3"/>
    </i>
    <i r="3">
      <x v="4889"/>
      <x v="4551"/>
      <x v="3"/>
      <x v="4"/>
    </i>
    <i r="3">
      <x v="4890"/>
      <x v="4552"/>
      <x v="3"/>
      <x v="3"/>
    </i>
    <i r="1">
      <x v="38"/>
      <x v="38"/>
      <x v="4891"/>
      <x v="4553"/>
      <x v="4"/>
      <x v="8"/>
    </i>
    <i r="3">
      <x v="4892"/>
      <x v="4554"/>
      <x v="2"/>
      <x v="2"/>
    </i>
    <i r="3">
      <x v="4893"/>
      <x v="4555"/>
      <x v="3"/>
      <x v="3"/>
    </i>
    <i r="3">
      <x v="4894"/>
      <x v="4556"/>
      <x/>
      <x v="5"/>
    </i>
    <i r="3">
      <x v="4895"/>
      <x v="4557"/>
      <x v="3"/>
      <x v="4"/>
    </i>
    <i r="3">
      <x v="4896"/>
      <x v="4558"/>
      <x/>
      <x v="5"/>
    </i>
    <i r="3">
      <x v="4897"/>
      <x v="4559"/>
      <x v="4"/>
      <x v="8"/>
    </i>
    <i r="3">
      <x v="4898"/>
      <x v="4560"/>
      <x v="1"/>
      <x v="9"/>
    </i>
    <i r="3">
      <x v="4899"/>
      <x v="4561"/>
      <x v="3"/>
      <x v="4"/>
    </i>
    <i r="3">
      <x v="4900"/>
      <x v="4562"/>
      <x v="1"/>
      <x v="1"/>
    </i>
    <i r="3">
      <x v="4901"/>
      <x v="4563"/>
      <x v="3"/>
      <x v="4"/>
    </i>
    <i r="3">
      <x v="4902"/>
      <x v="4564"/>
      <x v="2"/>
      <x v="7"/>
    </i>
    <i r="3">
      <x v="4903"/>
      <x v="4565"/>
      <x/>
      <x/>
    </i>
    <i r="3">
      <x v="4904"/>
      <x v="4566"/>
      <x v="3"/>
      <x v="4"/>
    </i>
    <i r="3">
      <x v="4905"/>
      <x v="4567"/>
      <x/>
      <x/>
    </i>
    <i r="3">
      <x v="4906"/>
      <x v="4568"/>
      <x v="1"/>
      <x v="1"/>
    </i>
    <i r="3">
      <x v="4907"/>
      <x v="4569"/>
      <x v="4"/>
      <x v="8"/>
    </i>
    <i r="3">
      <x v="4908"/>
      <x v="4570"/>
      <x v="4"/>
      <x v="8"/>
    </i>
    <i r="3">
      <x v="4909"/>
      <x v="4571"/>
      <x v="2"/>
      <x v="2"/>
    </i>
    <i r="3">
      <x v="4910"/>
      <x v="4572"/>
      <x v="1"/>
      <x v="9"/>
    </i>
    <i r="3">
      <x v="4911"/>
      <x v="4573"/>
      <x v="3"/>
      <x v="3"/>
    </i>
    <i r="3">
      <x v="4912"/>
      <x v="4574"/>
      <x v="2"/>
      <x v="7"/>
    </i>
    <i r="3">
      <x v="4913"/>
      <x v="2670"/>
      <x v="3"/>
      <x v="4"/>
    </i>
    <i r="3">
      <x v="4914"/>
      <x v="4575"/>
      <x/>
      <x/>
    </i>
    <i r="3">
      <x v="4915"/>
      <x v="4576"/>
      <x v="4"/>
      <x v="8"/>
    </i>
    <i r="3">
      <x v="4916"/>
      <x v="4577"/>
      <x v="3"/>
      <x v="4"/>
    </i>
    <i r="3">
      <x v="4917"/>
      <x v="4578"/>
      <x v="1"/>
      <x v="1"/>
    </i>
    <i r="3">
      <x v="4918"/>
      <x v="4579"/>
      <x v="1"/>
      <x v="1"/>
    </i>
    <i r="3">
      <x v="4919"/>
      <x v="4580"/>
      <x/>
      <x/>
    </i>
    <i r="3">
      <x v="4920"/>
      <x v="4581"/>
      <x v="2"/>
      <x v="2"/>
    </i>
    <i r="3">
      <x v="4921"/>
      <x v="4582"/>
      <x v="1"/>
      <x v="1"/>
    </i>
    <i r="3">
      <x v="4922"/>
      <x v="4583"/>
      <x v="2"/>
      <x v="7"/>
    </i>
    <i r="3">
      <x v="4923"/>
      <x v="4584"/>
      <x/>
      <x v="5"/>
    </i>
    <i r="3">
      <x v="4924"/>
      <x v="4585"/>
      <x/>
      <x v="5"/>
    </i>
    <i r="3">
      <x v="4925"/>
      <x v="4586"/>
      <x v="4"/>
      <x v="6"/>
    </i>
    <i r="3">
      <x v="4926"/>
      <x v="4587"/>
      <x v="2"/>
      <x v="7"/>
    </i>
    <i r="3">
      <x v="4927"/>
      <x v="4588"/>
      <x/>
      <x/>
    </i>
    <i r="3">
      <x v="4928"/>
      <x v="4589"/>
      <x v="1"/>
      <x v="9"/>
    </i>
    <i r="3">
      <x v="4929"/>
      <x v="4590"/>
      <x v="4"/>
      <x v="6"/>
    </i>
    <i r="3">
      <x v="4930"/>
      <x v="4591"/>
      <x v="1"/>
      <x v="1"/>
    </i>
    <i r="3">
      <x v="4931"/>
      <x v="4592"/>
      <x v="3"/>
      <x v="4"/>
    </i>
    <i r="3">
      <x v="4932"/>
      <x v="4593"/>
      <x/>
      <x v="5"/>
    </i>
    <i r="3">
      <x v="4933"/>
      <x v="4594"/>
      <x/>
      <x/>
    </i>
    <i r="3">
      <x v="4934"/>
      <x v="4595"/>
      <x v="1"/>
      <x v="9"/>
    </i>
    <i r="3">
      <x v="4935"/>
      <x v="4596"/>
      <x v="4"/>
      <x v="8"/>
    </i>
    <i r="3">
      <x v="4936"/>
      <x v="4597"/>
      <x v="4"/>
      <x v="6"/>
    </i>
    <i r="3">
      <x v="4937"/>
      <x v="4598"/>
      <x/>
      <x v="5"/>
    </i>
    <i r="3">
      <x v="4938"/>
      <x v="4599"/>
      <x v="1"/>
      <x v="1"/>
    </i>
    <i r="3">
      <x v="4939"/>
      <x v="4600"/>
      <x v="3"/>
      <x v="4"/>
    </i>
    <i r="3">
      <x v="4940"/>
      <x v="4601"/>
      <x/>
      <x v="5"/>
    </i>
    <i r="3">
      <x v="4941"/>
      <x v="4602"/>
      <x/>
      <x v="5"/>
    </i>
    <i r="3">
      <x v="4942"/>
      <x v="4603"/>
      <x v="4"/>
      <x v="6"/>
    </i>
    <i r="3">
      <x v="4943"/>
      <x v="4604"/>
      <x v="2"/>
      <x v="2"/>
    </i>
    <i r="3">
      <x v="4944"/>
      <x v="4605"/>
      <x v="3"/>
      <x v="4"/>
    </i>
    <i r="3">
      <x v="4945"/>
      <x v="4606"/>
      <x v="4"/>
      <x v="6"/>
    </i>
    <i r="3">
      <x v="4946"/>
      <x v="4607"/>
      <x v="3"/>
      <x v="3"/>
    </i>
    <i r="3">
      <x v="4947"/>
      <x v="4608"/>
      <x v="2"/>
      <x v="2"/>
    </i>
    <i r="3">
      <x v="4948"/>
      <x v="4609"/>
      <x v="3"/>
      <x v="4"/>
    </i>
    <i r="3">
      <x v="4949"/>
      <x v="4610"/>
      <x v="1"/>
      <x v="9"/>
    </i>
    <i r="3">
      <x v="4950"/>
      <x v="4611"/>
      <x v="2"/>
      <x v="2"/>
    </i>
    <i r="3">
      <x v="4951"/>
      <x v="4612"/>
      <x v="3"/>
      <x v="3"/>
    </i>
    <i r="3">
      <x v="4952"/>
      <x v="4613"/>
      <x v="4"/>
      <x v="8"/>
    </i>
    <i r="3">
      <x v="4953"/>
      <x v="4614"/>
      <x/>
      <x v="5"/>
    </i>
    <i r="3">
      <x v="4954"/>
      <x v="4615"/>
      <x v="3"/>
      <x v="3"/>
    </i>
    <i r="3">
      <x v="4955"/>
      <x v="4616"/>
      <x v="4"/>
      <x v="6"/>
    </i>
    <i r="3">
      <x v="4956"/>
      <x v="4617"/>
      <x v="3"/>
      <x v="4"/>
    </i>
    <i r="3">
      <x v="4957"/>
      <x v="4618"/>
      <x v="4"/>
      <x v="8"/>
    </i>
    <i r="3">
      <x v="4958"/>
      <x v="4619"/>
      <x v="3"/>
      <x v="4"/>
    </i>
    <i r="3">
      <x v="4959"/>
      <x v="4620"/>
      <x v="2"/>
      <x v="2"/>
    </i>
    <i r="3">
      <x v="4960"/>
      <x v="4621"/>
      <x/>
      <x/>
    </i>
    <i r="3">
      <x v="4961"/>
      <x v="4622"/>
      <x v="1"/>
      <x v="9"/>
    </i>
    <i r="3">
      <x v="4962"/>
      <x v="4623"/>
      <x v="4"/>
      <x v="6"/>
    </i>
    <i r="3">
      <x v="4963"/>
      <x v="4624"/>
      <x/>
      <x v="5"/>
    </i>
    <i r="3">
      <x v="4964"/>
      <x v="4625"/>
      <x v="1"/>
      <x v="9"/>
    </i>
    <i r="3">
      <x v="4965"/>
      <x v="4567"/>
      <x/>
      <x/>
    </i>
    <i r="3">
      <x v="4966"/>
      <x v="4626"/>
      <x v="1"/>
      <x v="9"/>
    </i>
    <i r="3">
      <x v="4967"/>
      <x v="4627"/>
      <x v="1"/>
      <x v="9"/>
    </i>
    <i r="3">
      <x v="4968"/>
      <x v="4628"/>
      <x v="2"/>
      <x v="7"/>
    </i>
    <i r="3">
      <x v="4969"/>
      <x v="4629"/>
      <x v="2"/>
      <x v="2"/>
    </i>
    <i r="3">
      <x v="4970"/>
      <x v="4630"/>
      <x v="3"/>
      <x v="3"/>
    </i>
    <i r="3">
      <x v="4971"/>
      <x v="4631"/>
      <x v="2"/>
      <x v="7"/>
    </i>
    <i r="3">
      <x v="4972"/>
      <x v="4632"/>
      <x/>
      <x/>
    </i>
    <i r="3">
      <x v="4973"/>
      <x v="4633"/>
      <x v="1"/>
      <x v="9"/>
    </i>
    <i r="3">
      <x v="4974"/>
      <x v="4634"/>
      <x v="2"/>
      <x v="2"/>
    </i>
    <i r="3">
      <x v="4975"/>
      <x v="4635"/>
      <x v="3"/>
      <x v="3"/>
    </i>
    <i r="3">
      <x v="4976"/>
      <x v="4636"/>
      <x v="1"/>
      <x v="9"/>
    </i>
    <i r="3">
      <x v="4977"/>
      <x v="4637"/>
      <x v="4"/>
      <x v="8"/>
    </i>
    <i r="3">
      <x v="4978"/>
      <x v="4638"/>
      <x v="4"/>
      <x v="8"/>
    </i>
    <i r="3">
      <x v="4979"/>
      <x v="4639"/>
      <x v="2"/>
      <x v="2"/>
    </i>
    <i r="3">
      <x v="4980"/>
      <x v="4640"/>
      <x v="3"/>
      <x v="3"/>
    </i>
    <i r="3">
      <x v="4981"/>
      <x v="4641"/>
      <x v="4"/>
      <x v="8"/>
    </i>
    <i r="3">
      <x v="4982"/>
      <x v="4642"/>
      <x v="3"/>
      <x v="3"/>
    </i>
    <i r="3">
      <x v="4983"/>
      <x v="4643"/>
      <x v="1"/>
      <x v="9"/>
    </i>
    <i r="3">
      <x v="4984"/>
      <x v="4644"/>
      <x/>
      <x v="5"/>
    </i>
    <i r="3">
      <x v="4985"/>
      <x v="4645"/>
      <x v="4"/>
      <x v="8"/>
    </i>
    <i r="3">
      <x v="4986"/>
      <x v="4646"/>
      <x/>
      <x/>
    </i>
    <i r="3">
      <x v="4987"/>
      <x v="4647"/>
      <x/>
      <x v="5"/>
    </i>
    <i r="3">
      <x v="4988"/>
      <x v="4648"/>
      <x v="2"/>
      <x v="2"/>
    </i>
    <i r="3">
      <x v="4989"/>
      <x v="4649"/>
      <x v="2"/>
      <x v="7"/>
    </i>
    <i r="3">
      <x v="4990"/>
      <x v="4650"/>
      <x/>
      <x v="5"/>
    </i>
    <i r="3">
      <x v="4991"/>
      <x v="4651"/>
      <x v="3"/>
      <x v="3"/>
    </i>
    <i r="3">
      <x v="4992"/>
      <x v="4652"/>
      <x v="2"/>
      <x v="7"/>
    </i>
    <i r="3">
      <x v="4993"/>
      <x v="4653"/>
      <x v="4"/>
      <x v="8"/>
    </i>
    <i r="3">
      <x v="4994"/>
      <x v="4654"/>
      <x/>
      <x/>
    </i>
    <i r="3">
      <x v="4995"/>
      <x v="4655"/>
      <x v="1"/>
      <x v="1"/>
    </i>
    <i r="3">
      <x v="4996"/>
      <x v="4656"/>
      <x/>
      <x v="5"/>
    </i>
    <i r="3">
      <x v="4997"/>
      <x v="4657"/>
      <x v="1"/>
      <x v="9"/>
    </i>
    <i r="3">
      <x v="4998"/>
      <x v="4658"/>
      <x v="4"/>
      <x v="6"/>
    </i>
    <i r="3">
      <x v="4999"/>
      <x v="4659"/>
      <x/>
      <x v="5"/>
    </i>
    <i r="3">
      <x v="5000"/>
      <x v="4660"/>
      <x v="2"/>
      <x v="2"/>
    </i>
    <i r="3">
      <x v="5001"/>
      <x v="4661"/>
      <x v="4"/>
      <x v="6"/>
    </i>
    <i r="3">
      <x v="5002"/>
      <x v="4662"/>
      <x v="1"/>
      <x v="1"/>
    </i>
    <i r="3">
      <x v="5003"/>
      <x v="4663"/>
      <x v="2"/>
      <x v="7"/>
    </i>
    <i r="3">
      <x v="5004"/>
      <x v="4664"/>
      <x v="1"/>
      <x v="9"/>
    </i>
    <i r="3">
      <x v="5005"/>
      <x v="4665"/>
      <x v="1"/>
      <x v="9"/>
    </i>
    <i r="3">
      <x v="5006"/>
      <x v="4666"/>
      <x v="2"/>
      <x v="2"/>
    </i>
    <i r="3">
      <x v="5007"/>
      <x v="4667"/>
      <x v="2"/>
      <x v="2"/>
    </i>
    <i r="3">
      <x v="5008"/>
      <x v="4668"/>
      <x v="3"/>
      <x v="3"/>
    </i>
    <i r="3">
      <x v="5009"/>
      <x v="4669"/>
      <x v="2"/>
      <x v="7"/>
    </i>
    <i r="3">
      <x v="5010"/>
      <x v="4670"/>
      <x/>
      <x/>
    </i>
    <i r="3">
      <x v="5011"/>
      <x v="4671"/>
      <x v="4"/>
      <x v="8"/>
    </i>
    <i r="3">
      <x v="5012"/>
      <x v="4672"/>
      <x/>
      <x v="5"/>
    </i>
    <i r="3">
      <x v="5013"/>
      <x v="4673"/>
      <x v="3"/>
      <x v="4"/>
    </i>
    <i r="3">
      <x v="5014"/>
      <x v="4674"/>
      <x v="4"/>
      <x v="6"/>
    </i>
    <i r="3">
      <x v="5015"/>
      <x v="4675"/>
      <x v="1"/>
      <x v="1"/>
    </i>
    <i r="3">
      <x v="5016"/>
      <x v="4676"/>
      <x v="3"/>
      <x v="3"/>
    </i>
    <i r="3">
      <x v="5017"/>
      <x v="4677"/>
      <x v="3"/>
      <x v="4"/>
    </i>
    <i r="3">
      <x v="5018"/>
      <x v="4678"/>
      <x v="2"/>
      <x v="7"/>
    </i>
    <i r="3">
      <x v="5019"/>
      <x v="4679"/>
      <x v="1"/>
      <x v="1"/>
    </i>
    <i r="3">
      <x v="5020"/>
      <x v="4680"/>
      <x v="4"/>
      <x v="8"/>
    </i>
    <i r="3">
      <x v="5021"/>
      <x v="4681"/>
      <x v="1"/>
      <x v="1"/>
    </i>
    <i r="3">
      <x v="5022"/>
      <x v="4629"/>
      <x v="2"/>
      <x v="2"/>
    </i>
    <i r="3">
      <x v="5023"/>
      <x v="4682"/>
      <x v="3"/>
      <x v="3"/>
    </i>
    <i r="3">
      <x v="5024"/>
      <x v="4683"/>
      <x v="1"/>
      <x v="1"/>
    </i>
    <i r="3">
      <x v="5025"/>
      <x v="4684"/>
      <x v="4"/>
      <x v="6"/>
    </i>
    <i r="3">
      <x v="5026"/>
      <x v="4685"/>
      <x v="1"/>
      <x v="1"/>
    </i>
    <i r="3">
      <x v="5027"/>
      <x v="4686"/>
      <x v="1"/>
      <x v="1"/>
    </i>
    <i r="3">
      <x v="5028"/>
      <x v="4687"/>
      <x v="2"/>
      <x v="7"/>
    </i>
    <i r="3">
      <x v="5029"/>
      <x v="4688"/>
      <x v="3"/>
      <x v="4"/>
    </i>
    <i r="3">
      <x v="5030"/>
      <x v="4689"/>
      <x v="2"/>
      <x v="2"/>
    </i>
    <i r="3">
      <x v="5031"/>
      <x v="4610"/>
      <x v="3"/>
      <x v="3"/>
    </i>
    <i r="3">
      <x v="5032"/>
      <x v="4690"/>
      <x v="1"/>
      <x v="1"/>
    </i>
    <i r="3">
      <x v="5033"/>
      <x v="4691"/>
      <x v="2"/>
      <x v="7"/>
    </i>
    <i r="3">
      <x v="5034"/>
      <x v="4692"/>
      <x v="3"/>
      <x v="3"/>
    </i>
    <i r="3">
      <x v="5035"/>
      <x v="4693"/>
      <x v="3"/>
      <x v="3"/>
    </i>
    <i r="3">
      <x v="5036"/>
      <x v="4694"/>
      <x v="2"/>
      <x v="7"/>
    </i>
    <i r="3">
      <x v="5037"/>
      <x v="4695"/>
      <x v="1"/>
      <x v="1"/>
    </i>
    <i r="3">
      <x v="5038"/>
      <x v="4696"/>
      <x v="4"/>
      <x v="8"/>
    </i>
    <i r="3">
      <x v="5039"/>
      <x v="4697"/>
      <x v="3"/>
      <x v="4"/>
    </i>
    <i r="3">
      <x v="5040"/>
      <x v="4698"/>
      <x/>
      <x/>
    </i>
    <i r="3">
      <x v="5041"/>
      <x v="4699"/>
      <x/>
      <x v="5"/>
    </i>
    <i r="3">
      <x v="5042"/>
      <x v="4700"/>
      <x v="4"/>
      <x v="8"/>
    </i>
    <i r="3">
      <x v="5043"/>
      <x v="4701"/>
      <x v="2"/>
      <x v="2"/>
    </i>
    <i r="3">
      <x v="5044"/>
      <x v="4702"/>
      <x v="4"/>
      <x v="6"/>
    </i>
    <i r="3">
      <x v="5045"/>
      <x v="4703"/>
      <x v="4"/>
      <x v="6"/>
    </i>
    <i r="3">
      <x v="5046"/>
      <x v="4704"/>
      <x v="2"/>
      <x v="7"/>
    </i>
    <i r="3">
      <x v="5047"/>
      <x v="4705"/>
      <x v="1"/>
      <x v="1"/>
    </i>
    <i r="3">
      <x v="5048"/>
      <x v="4706"/>
      <x v="4"/>
      <x v="8"/>
    </i>
    <i r="3">
      <x v="5049"/>
      <x v="4707"/>
      <x v="2"/>
      <x v="2"/>
    </i>
    <i r="3">
      <x v="5050"/>
      <x v="4708"/>
      <x v="3"/>
      <x v="3"/>
    </i>
    <i r="3">
      <x v="5051"/>
      <x v="4709"/>
      <x v="2"/>
      <x v="2"/>
    </i>
    <i r="3">
      <x v="5052"/>
      <x v="4710"/>
      <x v="4"/>
      <x v="8"/>
    </i>
    <i r="3">
      <x v="5053"/>
      <x v="4711"/>
      <x v="2"/>
      <x v="2"/>
    </i>
    <i r="3">
      <x v="5054"/>
      <x v="4712"/>
      <x v="3"/>
      <x v="4"/>
    </i>
    <i r="3">
      <x v="5055"/>
      <x v="4713"/>
      <x v="4"/>
      <x v="8"/>
    </i>
    <i r="3">
      <x v="5056"/>
      <x v="4714"/>
      <x v="1"/>
      <x v="9"/>
    </i>
    <i r="3">
      <x v="5057"/>
      <x v="4662"/>
      <x v="3"/>
      <x v="4"/>
    </i>
    <i r="3">
      <x v="5058"/>
      <x v="4715"/>
      <x v="3"/>
      <x v="3"/>
    </i>
    <i r="3">
      <x v="5059"/>
      <x v="4716"/>
      <x v="3"/>
      <x v="3"/>
    </i>
    <i r="3">
      <x v="5060"/>
      <x v="4717"/>
      <x v="1"/>
      <x v="1"/>
    </i>
    <i r="3">
      <x v="5061"/>
      <x v="4718"/>
      <x v="1"/>
      <x v="9"/>
    </i>
    <i r="3">
      <x v="5062"/>
      <x v="4719"/>
      <x v="1"/>
      <x v="9"/>
    </i>
    <i r="3">
      <x v="5063"/>
      <x v="4720"/>
      <x v="1"/>
      <x v="9"/>
    </i>
    <i r="3">
      <x v="5064"/>
      <x v="4721"/>
      <x v="3"/>
      <x v="3"/>
    </i>
    <i r="3">
      <x v="5065"/>
      <x v="4722"/>
      <x v="4"/>
      <x v="10"/>
    </i>
    <i r="1">
      <x v="39"/>
      <x v="39"/>
      <x v="5066"/>
      <x v="4723"/>
      <x v="4"/>
      <x v="6"/>
    </i>
    <i r="3">
      <x v="5067"/>
      <x v="4724"/>
      <x v="3"/>
      <x v="4"/>
    </i>
    <i r="3">
      <x v="5068"/>
      <x v="4725"/>
      <x/>
      <x v="5"/>
    </i>
    <i r="3">
      <x v="5069"/>
      <x v="4723"/>
      <x v="4"/>
      <x v="6"/>
    </i>
    <i r="3">
      <x v="5070"/>
      <x v="4726"/>
      <x v="3"/>
      <x v="3"/>
    </i>
    <i r="3">
      <x v="5071"/>
      <x v="4727"/>
      <x/>
      <x v="5"/>
    </i>
    <i r="3">
      <x v="5072"/>
      <x v="4728"/>
      <x/>
      <x/>
    </i>
    <i r="3">
      <x v="5073"/>
      <x v="4729"/>
      <x v="2"/>
      <x v="2"/>
    </i>
    <i r="3">
      <x v="5074"/>
      <x v="4730"/>
      <x v="2"/>
      <x v="2"/>
    </i>
    <i r="3">
      <x v="5075"/>
      <x v="4731"/>
      <x/>
      <x/>
    </i>
    <i r="3">
      <x v="5076"/>
      <x v="4732"/>
      <x v="3"/>
      <x v="4"/>
    </i>
    <i r="3">
      <x v="5077"/>
      <x v="4733"/>
      <x v="4"/>
      <x v="8"/>
    </i>
    <i r="3">
      <x v="5078"/>
      <x v="4734"/>
      <x v="3"/>
      <x v="4"/>
    </i>
    <i r="3">
      <x v="5079"/>
      <x v="4735"/>
      <x v="4"/>
      <x v="6"/>
    </i>
    <i r="3">
      <x v="5080"/>
      <x v="4736"/>
      <x v="4"/>
      <x v="6"/>
    </i>
    <i r="3">
      <x v="5081"/>
      <x v="4737"/>
      <x v="4"/>
      <x v="6"/>
    </i>
    <i r="3">
      <x v="5082"/>
      <x v="4738"/>
      <x/>
      <x/>
    </i>
    <i r="3">
      <x v="5083"/>
      <x v="4739"/>
      <x v="2"/>
      <x v="2"/>
    </i>
    <i r="3">
      <x v="5084"/>
      <x v="4740"/>
      <x/>
      <x/>
    </i>
    <i r="3">
      <x v="5085"/>
      <x v="4741"/>
      <x/>
      <x/>
    </i>
    <i r="3">
      <x v="5086"/>
      <x v="4742"/>
      <x v="3"/>
      <x v="4"/>
    </i>
    <i r="3">
      <x v="5087"/>
      <x v="4743"/>
      <x v="4"/>
      <x v="8"/>
    </i>
    <i r="3">
      <x v="5088"/>
      <x v="4744"/>
      <x v="1"/>
      <x v="9"/>
    </i>
    <i r="3">
      <x v="5089"/>
      <x v="4745"/>
      <x v="3"/>
      <x v="4"/>
    </i>
    <i r="3">
      <x v="5090"/>
      <x v="4746"/>
      <x/>
      <x/>
    </i>
    <i r="3">
      <x v="5091"/>
      <x v="4747"/>
      <x v="1"/>
      <x v="9"/>
    </i>
    <i r="3">
      <x v="5092"/>
      <x v="4748"/>
      <x v="1"/>
      <x v="9"/>
    </i>
    <i r="3">
      <x v="5093"/>
      <x v="4749"/>
      <x v="3"/>
      <x v="4"/>
    </i>
    <i r="3">
      <x v="5094"/>
      <x v="4750"/>
      <x v="3"/>
      <x v="3"/>
    </i>
    <i r="3">
      <x v="5095"/>
      <x v="4751"/>
      <x/>
      <x/>
    </i>
    <i r="3">
      <x v="5096"/>
      <x v="4752"/>
      <x/>
      <x/>
    </i>
    <i r="3">
      <x v="5097"/>
      <x v="4753"/>
      <x/>
      <x/>
    </i>
    <i r="3">
      <x v="5098"/>
      <x v="4747"/>
      <x v="1"/>
      <x v="9"/>
    </i>
    <i r="3">
      <x v="5099"/>
      <x v="4754"/>
      <x v="3"/>
      <x v="4"/>
    </i>
    <i r="3">
      <x v="5100"/>
      <x v="4755"/>
      <x v="2"/>
      <x v="7"/>
    </i>
    <i r="3">
      <x v="5101"/>
      <x v="4756"/>
      <x v="3"/>
      <x v="4"/>
    </i>
    <i r="3">
      <x v="5102"/>
      <x v="4757"/>
      <x v="4"/>
      <x v="8"/>
    </i>
    <i r="3">
      <x v="5103"/>
      <x v="4758"/>
      <x v="2"/>
      <x v="2"/>
    </i>
    <i r="3">
      <x v="5104"/>
      <x v="4759"/>
      <x/>
      <x v="5"/>
    </i>
    <i r="3">
      <x v="5105"/>
      <x v="4760"/>
      <x v="1"/>
      <x v="1"/>
    </i>
    <i r="3">
      <x v="5106"/>
      <x v="4761"/>
      <x v="2"/>
      <x v="2"/>
    </i>
    <i r="3">
      <x v="5107"/>
      <x v="4762"/>
      <x/>
      <x/>
    </i>
    <i r="3">
      <x v="5108"/>
      <x v="4763"/>
      <x v="2"/>
      <x v="2"/>
    </i>
    <i r="3">
      <x v="5109"/>
      <x v="4723"/>
      <x v="4"/>
      <x v="6"/>
    </i>
    <i r="3">
      <x v="5110"/>
      <x v="4764"/>
      <x v="3"/>
      <x v="3"/>
    </i>
    <i r="3">
      <x v="5111"/>
      <x v="4765"/>
      <x v="1"/>
      <x v="1"/>
    </i>
    <i r="3">
      <x v="5112"/>
      <x v="4766"/>
      <x v="4"/>
      <x v="6"/>
    </i>
    <i r="3">
      <x v="5113"/>
      <x v="4767"/>
      <x v="4"/>
      <x v="6"/>
    </i>
    <i r="3">
      <x v="5114"/>
      <x v="4768"/>
      <x v="3"/>
      <x v="4"/>
    </i>
    <i r="3">
      <x v="5115"/>
      <x v="4769"/>
      <x v="4"/>
      <x v="6"/>
    </i>
    <i r="3">
      <x v="5116"/>
      <x v="4770"/>
      <x v="1"/>
      <x v="1"/>
    </i>
    <i r="3">
      <x v="5117"/>
      <x v="4771"/>
      <x v="1"/>
      <x v="1"/>
    </i>
    <i r="3">
      <x v="5118"/>
      <x v="4772"/>
      <x/>
      <x/>
    </i>
    <i r="3">
      <x v="5119"/>
      <x v="4773"/>
      <x/>
      <x/>
    </i>
    <i r="3">
      <x v="5120"/>
      <x v="4774"/>
      <x/>
      <x v="5"/>
    </i>
    <i r="3">
      <x v="5121"/>
      <x v="4775"/>
      <x v="2"/>
      <x v="7"/>
    </i>
    <i r="3">
      <x v="5122"/>
      <x v="4776"/>
      <x v="1"/>
      <x v="9"/>
    </i>
    <i r="3">
      <x v="5123"/>
      <x v="4777"/>
      <x v="2"/>
      <x v="7"/>
    </i>
    <i r="3">
      <x v="5124"/>
      <x v="4778"/>
      <x/>
      <x v="5"/>
    </i>
    <i r="3">
      <x v="5125"/>
      <x v="4779"/>
      <x/>
      <x/>
    </i>
    <i r="3">
      <x v="5126"/>
      <x v="4780"/>
      <x/>
      <x v="5"/>
    </i>
    <i r="3">
      <x v="5127"/>
      <x v="4781"/>
      <x/>
      <x v="5"/>
    </i>
    <i r="3">
      <x v="5128"/>
      <x v="4782"/>
      <x v="4"/>
      <x v="8"/>
    </i>
    <i r="3">
      <x v="5129"/>
      <x v="4783"/>
      <x v="1"/>
      <x v="1"/>
    </i>
    <i r="3">
      <x v="5130"/>
      <x v="4784"/>
      <x/>
      <x v="5"/>
    </i>
    <i r="3">
      <x v="5131"/>
      <x v="4785"/>
      <x v="2"/>
      <x v="2"/>
    </i>
    <i r="3">
      <x v="5132"/>
      <x v="4786"/>
      <x v="2"/>
      <x v="2"/>
    </i>
    <i r="3">
      <x v="5133"/>
      <x v="4787"/>
      <x v="3"/>
      <x v="4"/>
    </i>
    <i r="3">
      <x v="5134"/>
      <x v="4788"/>
      <x v="2"/>
      <x v="7"/>
    </i>
    <i r="3">
      <x v="5135"/>
      <x v="4789"/>
      <x v="2"/>
      <x v="7"/>
    </i>
    <i r="3">
      <x v="5136"/>
      <x v="4790"/>
      <x/>
      <x v="5"/>
    </i>
    <i r="3">
      <x v="5137"/>
      <x v="4791"/>
      <x v="3"/>
      <x v="3"/>
    </i>
    <i r="3">
      <x v="5138"/>
      <x v="4792"/>
      <x v="3"/>
      <x v="4"/>
    </i>
    <i r="3">
      <x v="5139"/>
      <x v="4793"/>
      <x v="1"/>
      <x v="9"/>
    </i>
    <i r="3">
      <x v="5140"/>
      <x v="4794"/>
      <x/>
      <x/>
    </i>
    <i r="3">
      <x v="5141"/>
      <x v="4795"/>
      <x v="2"/>
      <x v="2"/>
    </i>
    <i r="3">
      <x v="5142"/>
      <x v="4796"/>
      <x/>
      <x v="5"/>
    </i>
    <i r="3">
      <x v="5143"/>
      <x v="4797"/>
      <x v="2"/>
      <x v="2"/>
    </i>
    <i r="3">
      <x v="5144"/>
      <x v="4798"/>
      <x v="2"/>
      <x v="2"/>
    </i>
    <i r="3">
      <x v="5145"/>
      <x v="4799"/>
      <x/>
      <x v="5"/>
    </i>
    <i r="3">
      <x v="5146"/>
      <x v="4800"/>
      <x v="3"/>
      <x v="3"/>
    </i>
    <i r="3">
      <x v="5147"/>
      <x v="4801"/>
      <x v="3"/>
      <x v="3"/>
    </i>
    <i r="3">
      <x v="5148"/>
      <x v="4802"/>
      <x/>
      <x v="5"/>
    </i>
    <i r="3">
      <x v="5149"/>
      <x v="4803"/>
      <x/>
      <x v="5"/>
    </i>
    <i r="3">
      <x v="5150"/>
      <x v="4804"/>
      <x v="4"/>
      <x v="8"/>
    </i>
    <i r="3">
      <x v="5151"/>
      <x v="4805"/>
      <x v="1"/>
      <x v="9"/>
    </i>
    <i r="3">
      <x v="5152"/>
      <x v="4806"/>
      <x/>
      <x/>
    </i>
    <i r="3">
      <x v="5153"/>
      <x v="4807"/>
      <x v="2"/>
      <x v="2"/>
    </i>
    <i r="3">
      <x v="5154"/>
      <x v="705"/>
      <x v="3"/>
      <x v="4"/>
    </i>
    <i r="3">
      <x v="5155"/>
      <x v="4808"/>
      <x v="4"/>
      <x v="8"/>
    </i>
    <i r="3">
      <x v="5156"/>
      <x v="4809"/>
      <x v="3"/>
      <x v="4"/>
    </i>
    <i r="3">
      <x v="5157"/>
      <x v="4810"/>
      <x v="4"/>
      <x v="6"/>
    </i>
    <i r="3">
      <x v="5158"/>
      <x v="4811"/>
      <x v="4"/>
      <x v="8"/>
    </i>
    <i r="3">
      <x v="5159"/>
      <x v="4812"/>
      <x v="4"/>
      <x v="6"/>
    </i>
    <i r="3">
      <x v="5160"/>
      <x v="4813"/>
      <x v="4"/>
      <x v="8"/>
    </i>
    <i r="3">
      <x v="5161"/>
      <x v="4814"/>
      <x v="1"/>
      <x v="9"/>
    </i>
    <i r="3">
      <x v="5162"/>
      <x v="4815"/>
      <x/>
      <x v="5"/>
    </i>
    <i r="3">
      <x v="5163"/>
      <x v="4816"/>
      <x/>
      <x v="5"/>
    </i>
    <i r="3">
      <x v="5164"/>
      <x v="4817"/>
      <x v="2"/>
      <x v="7"/>
    </i>
    <i r="3">
      <x v="5165"/>
      <x v="4818"/>
      <x v="2"/>
      <x v="7"/>
    </i>
    <i r="3">
      <x v="5166"/>
      <x v="4819"/>
      <x v="4"/>
      <x v="6"/>
    </i>
    <i r="3">
      <x v="5167"/>
      <x v="4820"/>
      <x v="5"/>
      <x v="10"/>
    </i>
    <i r="3">
      <x v="5168"/>
      <x v="4821"/>
      <x v="4"/>
      <x v="8"/>
    </i>
    <i r="3">
      <x v="5169"/>
      <x v="4822"/>
      <x v="2"/>
      <x v="7"/>
    </i>
    <i r="3">
      <x v="5170"/>
      <x v="4823"/>
      <x v="1"/>
      <x v="1"/>
    </i>
    <i r="3">
      <x v="5171"/>
      <x v="4824"/>
      <x/>
      <x/>
    </i>
    <i r="3">
      <x v="5172"/>
      <x v="4825"/>
      <x v="3"/>
      <x v="3"/>
    </i>
    <i r="3">
      <x v="5173"/>
      <x v="4826"/>
      <x/>
      <x/>
    </i>
    <i r="3">
      <x v="5174"/>
      <x v="2917"/>
      <x/>
      <x v="5"/>
    </i>
    <i r="3">
      <x v="5175"/>
      <x v="4827"/>
      <x v="3"/>
      <x v="3"/>
    </i>
    <i r="3">
      <x v="5176"/>
      <x v="4828"/>
      <x v="3"/>
      <x v="4"/>
    </i>
    <i r="3">
      <x v="5177"/>
      <x v="4829"/>
      <x/>
      <x v="5"/>
    </i>
    <i r="3">
      <x v="5178"/>
      <x v="4812"/>
      <x v="4"/>
      <x v="6"/>
    </i>
    <i r="3">
      <x v="5179"/>
      <x v="4830"/>
      <x/>
      <x/>
    </i>
    <i r="3">
      <x v="5180"/>
      <x v="4831"/>
      <x v="3"/>
      <x v="3"/>
    </i>
    <i r="3">
      <x v="5181"/>
      <x v="4832"/>
      <x v="1"/>
      <x v="1"/>
    </i>
    <i r="3">
      <x v="5182"/>
      <x v="740"/>
      <x v="2"/>
      <x v="7"/>
    </i>
    <i r="3">
      <x v="5183"/>
      <x v="4833"/>
      <x v="3"/>
      <x v="4"/>
    </i>
    <i r="3">
      <x v="5184"/>
      <x v="4834"/>
      <x/>
      <x v="5"/>
    </i>
    <i r="3">
      <x v="5185"/>
      <x v="4835"/>
      <x v="2"/>
      <x v="7"/>
    </i>
    <i r="3">
      <x v="5186"/>
      <x v="4836"/>
      <x v="1"/>
      <x v="9"/>
    </i>
    <i r="3">
      <x v="5187"/>
      <x v="4837"/>
      <x v="2"/>
      <x v="2"/>
    </i>
    <i r="3">
      <x v="5188"/>
      <x v="4838"/>
      <x v="2"/>
      <x v="2"/>
    </i>
    <i r="3">
      <x v="5189"/>
      <x v="4839"/>
      <x v="3"/>
      <x v="4"/>
    </i>
    <i r="3">
      <x v="5190"/>
      <x v="4840"/>
      <x/>
      <x v="5"/>
    </i>
    <i r="3">
      <x v="5191"/>
      <x v="4841"/>
      <x v="2"/>
      <x v="2"/>
    </i>
    <i r="3">
      <x v="5192"/>
      <x v="4842"/>
      <x v="1"/>
      <x v="9"/>
    </i>
    <i r="3">
      <x v="5193"/>
      <x v="4843"/>
      <x v="3"/>
      <x v="4"/>
    </i>
    <i r="3">
      <x v="5194"/>
      <x v="4844"/>
      <x v="2"/>
      <x v="7"/>
    </i>
    <i r="3">
      <x v="5195"/>
      <x v="4845"/>
      <x v="3"/>
      <x v="3"/>
    </i>
    <i r="3">
      <x v="5196"/>
      <x v="4833"/>
      <x/>
      <x v="5"/>
    </i>
    <i r="3">
      <x v="5197"/>
      <x v="4846"/>
      <x v="4"/>
      <x v="6"/>
    </i>
    <i r="3">
      <x v="5198"/>
      <x v="4847"/>
      <x/>
      <x/>
    </i>
    <i r="3">
      <x v="5199"/>
      <x v="4848"/>
      <x v="3"/>
      <x v="3"/>
    </i>
    <i r="3">
      <x v="5200"/>
      <x v="4849"/>
      <x v="4"/>
      <x v="6"/>
    </i>
    <i r="3">
      <x v="5201"/>
      <x v="4850"/>
      <x v="3"/>
      <x v="3"/>
    </i>
    <i r="3">
      <x v="5202"/>
      <x v="4851"/>
      <x v="2"/>
      <x v="7"/>
    </i>
    <i r="3">
      <x v="5203"/>
      <x v="4852"/>
      <x v="1"/>
      <x v="1"/>
    </i>
    <i r="3">
      <x v="5204"/>
      <x v="4853"/>
      <x v="4"/>
      <x v="6"/>
    </i>
    <i r="3">
      <x v="5205"/>
      <x v="4854"/>
      <x v="4"/>
      <x v="8"/>
    </i>
    <i r="3">
      <x v="5206"/>
      <x v="4855"/>
      <x v="4"/>
      <x v="6"/>
    </i>
    <i r="3">
      <x v="5207"/>
      <x v="4856"/>
      <x v="1"/>
      <x v="9"/>
    </i>
    <i r="3">
      <x v="5208"/>
      <x v="4857"/>
      <x/>
      <x/>
    </i>
    <i r="1">
      <x v="40"/>
      <x v="40"/>
      <x v="5209"/>
      <x v="4858"/>
      <x v="4"/>
      <x v="8"/>
    </i>
    <i r="3">
      <x v="5210"/>
      <x v="4859"/>
      <x v="4"/>
      <x v="8"/>
    </i>
    <i r="3">
      <x v="5211"/>
      <x v="4860"/>
      <x/>
      <x v="5"/>
    </i>
    <i r="3">
      <x v="5212"/>
      <x v="4861"/>
      <x/>
      <x v="5"/>
    </i>
    <i r="3">
      <x v="5213"/>
      <x v="4862"/>
      <x v="3"/>
      <x v="3"/>
    </i>
    <i r="3">
      <x v="5214"/>
      <x v="4863"/>
      <x v="2"/>
      <x v="2"/>
    </i>
    <i r="3">
      <x v="5215"/>
      <x v="4864"/>
      <x v="4"/>
      <x v="8"/>
    </i>
    <i r="3">
      <x v="5216"/>
      <x v="4865"/>
      <x v="3"/>
      <x v="4"/>
    </i>
    <i r="3">
      <x v="5217"/>
      <x v="4866"/>
      <x/>
      <x/>
    </i>
    <i r="3">
      <x v="5218"/>
      <x v="4867"/>
      <x v="4"/>
      <x v="8"/>
    </i>
    <i r="3">
      <x v="5219"/>
      <x v="4868"/>
      <x v="2"/>
      <x v="2"/>
    </i>
    <i r="3">
      <x v="5220"/>
      <x v="4869"/>
      <x v="4"/>
      <x v="6"/>
    </i>
    <i r="3">
      <x v="5221"/>
      <x v="4870"/>
      <x v="3"/>
      <x v="3"/>
    </i>
    <i r="3">
      <x v="5222"/>
      <x v="4871"/>
      <x v="3"/>
      <x v="3"/>
    </i>
    <i r="3">
      <x v="5223"/>
      <x v="4872"/>
      <x v="4"/>
      <x v="8"/>
    </i>
    <i r="3">
      <x v="5224"/>
      <x v="4873"/>
      <x v="4"/>
      <x v="6"/>
    </i>
    <i r="3">
      <x v="5225"/>
      <x v="4874"/>
      <x v="1"/>
      <x v="1"/>
    </i>
    <i r="3">
      <x v="5226"/>
      <x v="4875"/>
      <x v="4"/>
      <x v="6"/>
    </i>
    <i r="3">
      <x v="5227"/>
      <x v="4876"/>
      <x v="3"/>
      <x v="4"/>
    </i>
    <i r="3">
      <x v="5228"/>
      <x v="4877"/>
      <x v="4"/>
      <x v="8"/>
    </i>
    <i r="3">
      <x v="5229"/>
      <x v="4878"/>
      <x/>
      <x v="5"/>
    </i>
    <i r="3">
      <x v="5230"/>
      <x v="4879"/>
      <x v="2"/>
      <x v="7"/>
    </i>
    <i r="3">
      <x v="5231"/>
      <x v="4880"/>
      <x v="4"/>
      <x v="6"/>
    </i>
    <i r="3">
      <x v="5232"/>
      <x v="4881"/>
      <x v="2"/>
      <x v="2"/>
    </i>
    <i r="3">
      <x v="5233"/>
      <x v="4882"/>
      <x v="4"/>
      <x v="8"/>
    </i>
    <i r="3">
      <x v="5234"/>
      <x v="4883"/>
      <x v="2"/>
      <x v="7"/>
    </i>
    <i r="3">
      <x v="5235"/>
      <x v="4884"/>
      <x/>
      <x/>
    </i>
    <i r="3">
      <x v="5236"/>
      <x v="4885"/>
      <x v="2"/>
      <x v="7"/>
    </i>
    <i r="3">
      <x v="5237"/>
      <x v="4886"/>
      <x/>
      <x v="5"/>
    </i>
    <i r="3">
      <x v="5238"/>
      <x v="4887"/>
      <x v="4"/>
      <x v="8"/>
    </i>
    <i r="3">
      <x v="5239"/>
      <x v="4888"/>
      <x v="4"/>
      <x v="6"/>
    </i>
    <i r="3">
      <x v="5240"/>
      <x v="4889"/>
      <x v="3"/>
      <x v="3"/>
    </i>
    <i r="3">
      <x v="5241"/>
      <x v="4890"/>
      <x v="2"/>
      <x v="7"/>
    </i>
    <i r="3">
      <x v="5242"/>
      <x v="4891"/>
      <x/>
      <x/>
    </i>
    <i r="3">
      <x v="5243"/>
      <x v="4892"/>
      <x/>
      <x/>
    </i>
    <i r="3">
      <x v="5244"/>
      <x v="4893"/>
      <x/>
      <x v="5"/>
    </i>
    <i r="3">
      <x v="5245"/>
      <x v="4894"/>
      <x v="1"/>
      <x v="1"/>
    </i>
    <i r="3">
      <x v="5246"/>
      <x v="4895"/>
      <x v="3"/>
      <x v="4"/>
    </i>
    <i r="3">
      <x v="5247"/>
      <x v="4896"/>
      <x v="2"/>
      <x v="2"/>
    </i>
    <i r="3">
      <x v="5248"/>
      <x v="4897"/>
      <x v="1"/>
      <x v="1"/>
    </i>
    <i r="3">
      <x v="5249"/>
      <x v="4898"/>
      <x v="4"/>
      <x v="6"/>
    </i>
    <i r="3">
      <x v="5250"/>
      <x v="4899"/>
      <x v="2"/>
      <x v="2"/>
    </i>
    <i r="3">
      <x v="5251"/>
      <x v="4900"/>
      <x v="2"/>
      <x v="2"/>
    </i>
    <i r="3">
      <x v="5252"/>
      <x v="4901"/>
      <x v="4"/>
      <x v="8"/>
    </i>
    <i r="3">
      <x v="5253"/>
      <x v="4902"/>
      <x v="2"/>
      <x v="7"/>
    </i>
    <i r="3">
      <x v="5254"/>
      <x v="4903"/>
      <x v="3"/>
      <x v="4"/>
    </i>
    <i r="3">
      <x v="5255"/>
      <x v="4904"/>
      <x/>
      <x v="5"/>
    </i>
    <i r="3">
      <x v="5256"/>
      <x v="4905"/>
      <x v="1"/>
      <x v="9"/>
    </i>
    <i r="3">
      <x v="5257"/>
      <x v="4906"/>
      <x/>
      <x/>
    </i>
    <i r="3">
      <x v="5258"/>
      <x v="4907"/>
      <x v="2"/>
      <x v="7"/>
    </i>
    <i r="3">
      <x v="5259"/>
      <x v="4908"/>
      <x/>
      <x v="5"/>
    </i>
    <i r="3">
      <x v="5260"/>
      <x v="4909"/>
      <x v="1"/>
      <x v="1"/>
    </i>
    <i r="3">
      <x v="5261"/>
      <x v="4910"/>
      <x/>
      <x/>
    </i>
    <i r="3">
      <x v="5262"/>
      <x v="4911"/>
      <x/>
      <x v="5"/>
    </i>
    <i r="3">
      <x v="5263"/>
      <x v="4912"/>
      <x/>
      <x v="5"/>
    </i>
    <i r="3">
      <x v="5264"/>
      <x v="4913"/>
      <x v="4"/>
      <x v="8"/>
    </i>
    <i r="3">
      <x v="5265"/>
      <x v="4914"/>
      <x v="1"/>
      <x v="9"/>
    </i>
    <i r="3">
      <x v="5266"/>
      <x v="4915"/>
      <x v="3"/>
      <x v="3"/>
    </i>
    <i r="3">
      <x v="5267"/>
      <x v="4916"/>
      <x v="2"/>
      <x v="7"/>
    </i>
    <i r="3">
      <x v="5268"/>
      <x v="4917"/>
      <x v="4"/>
      <x v="8"/>
    </i>
    <i r="3">
      <x v="5269"/>
      <x v="4918"/>
      <x v="4"/>
      <x v="8"/>
    </i>
    <i r="3">
      <x v="5270"/>
      <x v="4919"/>
      <x/>
      <x/>
    </i>
    <i r="3">
      <x v="5271"/>
      <x v="4920"/>
      <x v="2"/>
      <x v="7"/>
    </i>
    <i r="3">
      <x v="5272"/>
      <x v="4921"/>
      <x v="1"/>
      <x v="1"/>
    </i>
    <i r="3">
      <x v="5273"/>
      <x v="4922"/>
      <x/>
      <x/>
    </i>
    <i r="3">
      <x v="5274"/>
      <x v="4923"/>
      <x v="3"/>
      <x v="3"/>
    </i>
    <i r="3">
      <x v="5275"/>
      <x v="4924"/>
      <x v="3"/>
      <x v="3"/>
    </i>
    <i r="3">
      <x v="5276"/>
      <x v="4925"/>
      <x v="2"/>
      <x v="7"/>
    </i>
    <i r="3">
      <x v="5277"/>
      <x v="4926"/>
      <x v="3"/>
      <x v="4"/>
    </i>
    <i r="3">
      <x v="5278"/>
      <x v="4927"/>
      <x/>
      <x/>
    </i>
    <i r="3">
      <x v="5279"/>
      <x v="4928"/>
      <x/>
      <x/>
    </i>
    <i r="3">
      <x v="5280"/>
      <x v="4929"/>
      <x v="3"/>
      <x v="3"/>
    </i>
    <i r="3">
      <x v="5281"/>
      <x v="4930"/>
      <x v="3"/>
      <x v="4"/>
    </i>
    <i r="3">
      <x v="5282"/>
      <x v="4931"/>
      <x v="1"/>
      <x v="1"/>
    </i>
    <i r="3">
      <x v="5283"/>
      <x v="4932"/>
      <x v="4"/>
      <x v="8"/>
    </i>
    <i r="3">
      <x v="5284"/>
      <x v="4933"/>
      <x v="3"/>
      <x v="4"/>
    </i>
    <i r="3">
      <x v="5285"/>
      <x v="4934"/>
      <x/>
      <x/>
    </i>
    <i r="3">
      <x v="5286"/>
      <x v="4935"/>
      <x v="4"/>
      <x v="6"/>
    </i>
    <i r="3">
      <x v="5287"/>
      <x v="4936"/>
      <x/>
      <x/>
    </i>
    <i r="3">
      <x v="5288"/>
      <x v="4937"/>
      <x v="2"/>
      <x v="7"/>
    </i>
    <i r="3">
      <x v="5289"/>
      <x v="4938"/>
      <x v="1"/>
      <x v="1"/>
    </i>
    <i r="3">
      <x v="5290"/>
      <x v="4939"/>
      <x v="3"/>
      <x v="4"/>
    </i>
    <i r="3">
      <x v="5291"/>
      <x v="4940"/>
      <x v="3"/>
      <x v="4"/>
    </i>
    <i r="3">
      <x v="5292"/>
      <x v="4941"/>
      <x v="2"/>
      <x v="2"/>
    </i>
    <i r="3">
      <x v="5293"/>
      <x v="4942"/>
      <x v="4"/>
      <x v="6"/>
    </i>
    <i r="3">
      <x v="5294"/>
      <x v="4943"/>
      <x v="1"/>
      <x v="9"/>
    </i>
    <i r="3">
      <x v="5295"/>
      <x v="4944"/>
      <x v="2"/>
      <x v="2"/>
    </i>
    <i r="3">
      <x v="5296"/>
      <x v="4945"/>
      <x v="2"/>
      <x v="7"/>
    </i>
    <i r="3">
      <x v="5297"/>
      <x v="4946"/>
      <x v="1"/>
      <x v="1"/>
    </i>
    <i r="3">
      <x v="5298"/>
      <x v="4947"/>
      <x v="3"/>
      <x v="3"/>
    </i>
    <i r="3">
      <x v="5299"/>
      <x v="4948"/>
      <x/>
      <x/>
    </i>
    <i r="3">
      <x v="5300"/>
      <x v="4949"/>
      <x/>
      <x v="5"/>
    </i>
    <i r="3">
      <x v="5301"/>
      <x v="4950"/>
      <x v="2"/>
      <x v="2"/>
    </i>
    <i r="3">
      <x v="5302"/>
      <x v="4951"/>
      <x v="3"/>
      <x v="4"/>
    </i>
    <i r="3">
      <x v="5303"/>
      <x v="4952"/>
      <x v="2"/>
      <x v="2"/>
    </i>
    <i r="3">
      <x v="5304"/>
      <x v="4953"/>
      <x v="1"/>
      <x v="9"/>
    </i>
    <i r="3">
      <x v="5305"/>
      <x v="4954"/>
      <x v="3"/>
      <x v="4"/>
    </i>
    <i r="3">
      <x v="5306"/>
      <x v="4955"/>
      <x v="3"/>
      <x v="3"/>
    </i>
    <i r="3">
      <x v="5307"/>
      <x v="4956"/>
      <x v="3"/>
      <x v="3"/>
    </i>
    <i r="3">
      <x v="5308"/>
      <x v="4957"/>
      <x v="3"/>
      <x v="3"/>
    </i>
    <i r="3">
      <x v="5309"/>
      <x v="4958"/>
      <x v="4"/>
      <x v="6"/>
    </i>
    <i r="3">
      <x v="5310"/>
      <x v="4959"/>
      <x v="2"/>
      <x v="2"/>
    </i>
    <i r="3">
      <x v="5311"/>
      <x v="4960"/>
      <x/>
      <x v="5"/>
    </i>
    <i r="3">
      <x v="5312"/>
      <x v="4961"/>
      <x v="1"/>
      <x v="1"/>
    </i>
    <i r="3">
      <x v="5313"/>
      <x v="4962"/>
      <x v="4"/>
      <x v="8"/>
    </i>
    <i r="3">
      <x v="5314"/>
      <x v="4963"/>
      <x/>
      <x v="5"/>
    </i>
    <i r="3">
      <x v="5315"/>
      <x v="4964"/>
      <x v="1"/>
      <x v="1"/>
    </i>
    <i r="3">
      <x v="5316"/>
      <x v="4965"/>
      <x v="4"/>
      <x v="6"/>
    </i>
    <i r="3">
      <x v="5317"/>
      <x v="4966"/>
      <x v="2"/>
      <x v="2"/>
    </i>
    <i r="3">
      <x v="5318"/>
      <x v="4967"/>
      <x v="2"/>
      <x v="7"/>
    </i>
    <i r="3">
      <x v="5319"/>
      <x v="4968"/>
      <x v="1"/>
      <x v="9"/>
    </i>
    <i r="3">
      <x v="5320"/>
      <x v="4969"/>
      <x v="1"/>
      <x v="1"/>
    </i>
    <i r="3">
      <x v="5321"/>
      <x v="4970"/>
      <x v="4"/>
      <x v="6"/>
    </i>
    <i r="3">
      <x v="5322"/>
      <x v="4971"/>
      <x v="1"/>
      <x v="9"/>
    </i>
    <i r="3">
      <x v="5323"/>
      <x v="4972"/>
      <x v="3"/>
      <x v="4"/>
    </i>
    <i r="3">
      <x v="5324"/>
      <x v="4973"/>
      <x v="1"/>
      <x v="9"/>
    </i>
    <i r="3">
      <x v="5325"/>
      <x v="4974"/>
      <x v="1"/>
      <x v="9"/>
    </i>
    <i r="3">
      <x v="5326"/>
      <x v="4975"/>
      <x v="2"/>
      <x v="7"/>
    </i>
    <i r="3">
      <x v="5327"/>
      <x v="4976"/>
      <x v="4"/>
      <x v="6"/>
    </i>
    <i r="3">
      <x v="5328"/>
      <x v="4977"/>
      <x v="3"/>
      <x v="4"/>
    </i>
    <i r="3">
      <x v="5329"/>
      <x v="4978"/>
      <x v="4"/>
      <x v="6"/>
    </i>
    <i r="3">
      <x v="5330"/>
      <x v="4979"/>
      <x v="3"/>
      <x v="4"/>
    </i>
    <i r="3">
      <x v="5331"/>
      <x v="4980"/>
      <x v="2"/>
      <x v="2"/>
    </i>
    <i r="3">
      <x v="5332"/>
      <x v="4981"/>
      <x v="2"/>
      <x v="2"/>
    </i>
    <i r="3">
      <x v="5333"/>
      <x v="4982"/>
      <x v="1"/>
      <x v="9"/>
    </i>
    <i r="3">
      <x v="5334"/>
      <x v="4983"/>
      <x v="2"/>
      <x v="2"/>
    </i>
    <i r="3">
      <x v="5335"/>
      <x v="4928"/>
      <x v="4"/>
      <x v="6"/>
    </i>
    <i r="3">
      <x v="5336"/>
      <x v="4984"/>
      <x v="2"/>
      <x v="7"/>
    </i>
    <i r="3">
      <x v="5337"/>
      <x v="4985"/>
      <x v="2"/>
      <x v="7"/>
    </i>
    <i r="3">
      <x v="5338"/>
      <x v="4986"/>
      <x v="4"/>
      <x v="6"/>
    </i>
    <i r="3">
      <x v="5339"/>
      <x v="4987"/>
      <x v="4"/>
      <x v="6"/>
    </i>
    <i r="3">
      <x v="5340"/>
      <x v="4988"/>
      <x/>
      <x v="5"/>
    </i>
    <i r="3">
      <x v="5341"/>
      <x v="4989"/>
      <x/>
      <x/>
    </i>
    <i r="3">
      <x v="5342"/>
      <x v="4990"/>
      <x v="3"/>
      <x v="3"/>
    </i>
    <i r="3">
      <x v="5343"/>
      <x v="4991"/>
      <x v="1"/>
      <x v="9"/>
    </i>
    <i r="3">
      <x v="5344"/>
      <x v="4992"/>
      <x/>
      <x v="5"/>
    </i>
    <i r="3">
      <x v="5345"/>
      <x v="4993"/>
      <x v="3"/>
      <x v="3"/>
    </i>
    <i r="3">
      <x v="5346"/>
      <x v="4994"/>
      <x v="2"/>
      <x v="7"/>
    </i>
    <i r="3">
      <x v="5347"/>
      <x v="4995"/>
      <x v="2"/>
      <x v="2"/>
    </i>
    <i r="3">
      <x v="5348"/>
      <x v="4996"/>
      <x v="4"/>
      <x v="8"/>
    </i>
    <i r="3">
      <x v="5349"/>
      <x v="4997"/>
      <x v="3"/>
      <x v="4"/>
    </i>
    <i r="3">
      <x v="5350"/>
      <x v="4998"/>
      <x v="3"/>
      <x v="3"/>
    </i>
    <i r="3">
      <x v="5351"/>
      <x v="4999"/>
      <x v="4"/>
      <x v="8"/>
    </i>
    <i r="3">
      <x v="5352"/>
      <x v="5000"/>
      <x v="4"/>
      <x v="6"/>
    </i>
    <i r="3">
      <x v="5353"/>
      <x v="5001"/>
      <x v="4"/>
      <x v="6"/>
    </i>
    <i r="3">
      <x v="5354"/>
      <x v="5002"/>
      <x v="3"/>
      <x v="4"/>
    </i>
    <i r="3">
      <x v="5355"/>
      <x v="5003"/>
      <x v="1"/>
      <x v="9"/>
    </i>
    <i r="3">
      <x v="5356"/>
      <x v="5004"/>
      <x/>
      <x/>
    </i>
    <i r="3">
      <x v="5357"/>
      <x v="5005"/>
      <x/>
      <x/>
    </i>
    <i r="3">
      <x v="5358"/>
      <x v="5006"/>
      <x v="1"/>
      <x v="9"/>
    </i>
    <i r="3">
      <x v="5359"/>
      <x v="5007"/>
      <x v="2"/>
      <x v="2"/>
    </i>
    <i r="3">
      <x v="5360"/>
      <x v="5008"/>
      <x/>
      <x v="5"/>
    </i>
    <i r="1">
      <x v="41"/>
      <x v="41"/>
      <x v="5361"/>
      <x v="5009"/>
      <x v="3"/>
      <x v="4"/>
    </i>
    <i r="3">
      <x v="5362"/>
      <x v="5010"/>
      <x v="3"/>
      <x v="4"/>
    </i>
    <i r="3">
      <x v="5363"/>
      <x v="5011"/>
      <x v="3"/>
      <x v="3"/>
    </i>
    <i r="3">
      <x v="5364"/>
      <x v="5012"/>
      <x v="3"/>
      <x v="4"/>
    </i>
    <i r="3">
      <x v="5365"/>
      <x v="5013"/>
      <x v="2"/>
      <x v="7"/>
    </i>
    <i r="3">
      <x v="5366"/>
      <x v="5014"/>
      <x v="2"/>
      <x v="2"/>
    </i>
    <i r="3">
      <x v="5367"/>
      <x v="5015"/>
      <x v="2"/>
      <x v="7"/>
    </i>
    <i r="3">
      <x v="5368"/>
      <x v="5016"/>
      <x v="3"/>
      <x v="4"/>
    </i>
    <i r="3">
      <x v="5369"/>
      <x v="5017"/>
      <x/>
      <x/>
    </i>
    <i r="3">
      <x v="5370"/>
      <x v="5018"/>
      <x/>
      <x/>
    </i>
    <i r="3">
      <x v="5371"/>
      <x v="5019"/>
      <x/>
      <x v="5"/>
    </i>
    <i r="3">
      <x v="5372"/>
      <x v="5020"/>
      <x v="2"/>
      <x v="7"/>
    </i>
    <i r="3">
      <x v="5373"/>
      <x v="5021"/>
      <x v="2"/>
      <x v="2"/>
    </i>
    <i r="3">
      <x v="5374"/>
      <x v="5022"/>
      <x v="3"/>
      <x v="4"/>
    </i>
    <i r="3">
      <x v="5375"/>
      <x v="5023"/>
      <x v="4"/>
      <x v="6"/>
    </i>
    <i r="3">
      <x v="5376"/>
      <x v="5024"/>
      <x v="3"/>
      <x v="4"/>
    </i>
    <i r="3">
      <x v="5377"/>
      <x v="5025"/>
      <x v="1"/>
      <x v="9"/>
    </i>
    <i r="3">
      <x v="5378"/>
      <x v="5026"/>
      <x v="4"/>
      <x v="8"/>
    </i>
    <i r="3">
      <x v="5379"/>
      <x v="5027"/>
      <x v="3"/>
      <x v="4"/>
    </i>
    <i r="3">
      <x v="5380"/>
      <x v="5028"/>
      <x v="4"/>
      <x v="8"/>
    </i>
    <i r="3">
      <x v="5381"/>
      <x v="5029"/>
      <x v="2"/>
      <x v="2"/>
    </i>
    <i r="3">
      <x v="5382"/>
      <x v="5030"/>
      <x v="2"/>
      <x v="2"/>
    </i>
    <i r="3">
      <x v="5383"/>
      <x v="5031"/>
      <x v="4"/>
      <x v="8"/>
    </i>
    <i r="3">
      <x v="5384"/>
      <x v="5032"/>
      <x v="3"/>
      <x v="3"/>
    </i>
    <i r="3">
      <x v="5385"/>
      <x v="5033"/>
      <x v="2"/>
      <x v="2"/>
    </i>
    <i r="3">
      <x v="5386"/>
      <x v="5034"/>
      <x v="4"/>
      <x v="8"/>
    </i>
    <i r="3">
      <x v="5387"/>
      <x v="5035"/>
      <x v="1"/>
      <x v="1"/>
    </i>
    <i r="3">
      <x v="5388"/>
      <x v="5036"/>
      <x v="4"/>
      <x v="8"/>
    </i>
    <i r="3">
      <x v="5389"/>
      <x v="5037"/>
      <x v="4"/>
      <x v="8"/>
    </i>
    <i r="3">
      <x v="5390"/>
      <x v="5038"/>
      <x v="1"/>
      <x v="9"/>
    </i>
    <i r="3">
      <x v="5391"/>
      <x v="5039"/>
      <x v="1"/>
      <x v="9"/>
    </i>
    <i r="3">
      <x v="5392"/>
      <x v="5040"/>
      <x/>
      <x/>
    </i>
    <i r="3">
      <x v="5393"/>
      <x v="5041"/>
      <x v="3"/>
      <x v="3"/>
    </i>
    <i r="3">
      <x v="5394"/>
      <x v="5042"/>
      <x v="2"/>
      <x v="2"/>
    </i>
    <i r="3">
      <x v="5395"/>
      <x v="5043"/>
      <x v="3"/>
      <x v="3"/>
    </i>
    <i r="3">
      <x v="5396"/>
      <x v="5044"/>
      <x v="4"/>
      <x v="6"/>
    </i>
    <i r="3">
      <x v="5397"/>
      <x v="5045"/>
      <x v="3"/>
      <x v="3"/>
    </i>
    <i r="3">
      <x v="5398"/>
      <x v="5046"/>
      <x v="2"/>
      <x v="7"/>
    </i>
    <i r="3">
      <x v="5399"/>
      <x v="5047"/>
      <x v="1"/>
      <x v="9"/>
    </i>
    <i r="3">
      <x v="5400"/>
      <x v="5048"/>
      <x v="1"/>
      <x v="1"/>
    </i>
    <i r="3">
      <x v="5401"/>
      <x v="5049"/>
      <x v="2"/>
      <x v="7"/>
    </i>
    <i r="3">
      <x v="5402"/>
      <x v="5050"/>
      <x v="1"/>
      <x v="1"/>
    </i>
    <i r="3">
      <x v="5403"/>
      <x v="5051"/>
      <x v="1"/>
      <x v="1"/>
    </i>
    <i r="3">
      <x v="5404"/>
      <x v="5052"/>
      <x/>
      <x v="5"/>
    </i>
    <i r="3">
      <x v="5405"/>
      <x v="5053"/>
      <x v="4"/>
      <x v="6"/>
    </i>
    <i r="3">
      <x v="5406"/>
      <x v="5054"/>
      <x v="4"/>
      <x v="6"/>
    </i>
    <i r="3">
      <x v="5407"/>
      <x v="5055"/>
      <x v="2"/>
      <x v="7"/>
    </i>
    <i r="3">
      <x v="5408"/>
      <x v="5056"/>
      <x v="4"/>
      <x v="8"/>
    </i>
    <i r="3">
      <x v="5409"/>
      <x v="5057"/>
      <x/>
      <x v="5"/>
    </i>
    <i r="3">
      <x v="5410"/>
      <x v="5058"/>
      <x v="4"/>
      <x v="6"/>
    </i>
    <i r="3">
      <x v="5411"/>
      <x v="5059"/>
      <x v="1"/>
      <x v="9"/>
    </i>
    <i r="3">
      <x v="5412"/>
      <x v="5060"/>
      <x v="1"/>
      <x v="1"/>
    </i>
    <i r="3">
      <x v="5413"/>
      <x v="5061"/>
      <x v="4"/>
      <x v="8"/>
    </i>
    <i r="3">
      <x v="5414"/>
      <x v="5062"/>
      <x v="3"/>
      <x v="4"/>
    </i>
    <i r="3">
      <x v="5415"/>
      <x v="5063"/>
      <x v="3"/>
      <x v="4"/>
    </i>
    <i r="3">
      <x v="5416"/>
      <x v="5064"/>
      <x/>
      <x v="5"/>
    </i>
    <i r="3">
      <x v="5417"/>
      <x v="5065"/>
      <x v="2"/>
      <x v="2"/>
    </i>
    <i r="3">
      <x v="5418"/>
      <x v="5066"/>
      <x v="4"/>
      <x v="8"/>
    </i>
    <i r="3">
      <x v="5419"/>
      <x v="4128"/>
      <x v="1"/>
      <x v="9"/>
    </i>
    <i r="3">
      <x v="5420"/>
      <x v="4128"/>
      <x v="4"/>
      <x v="6"/>
    </i>
    <i r="3">
      <x v="5421"/>
      <x v="5067"/>
      <x/>
      <x v="5"/>
    </i>
    <i r="3">
      <x v="5422"/>
      <x v="5068"/>
      <x v="4"/>
      <x v="8"/>
    </i>
    <i r="3">
      <x v="5423"/>
      <x v="5069"/>
      <x v="1"/>
      <x v="9"/>
    </i>
    <i r="3">
      <x v="5424"/>
      <x v="5070"/>
      <x/>
      <x/>
    </i>
    <i r="3">
      <x v="5425"/>
      <x v="5071"/>
      <x v="3"/>
      <x v="4"/>
    </i>
    <i r="3">
      <x v="5426"/>
      <x v="5072"/>
      <x v="2"/>
      <x v="2"/>
    </i>
    <i r="3">
      <x v="5427"/>
      <x v="5073"/>
      <x v="2"/>
      <x v="2"/>
    </i>
    <i r="3">
      <x v="5428"/>
      <x v="5074"/>
      <x/>
      <x v="5"/>
    </i>
    <i r="3">
      <x v="5429"/>
      <x v="5075"/>
      <x v="2"/>
      <x v="7"/>
    </i>
    <i r="3">
      <x v="5430"/>
      <x v="5076"/>
      <x v="4"/>
      <x v="6"/>
    </i>
    <i r="3">
      <x v="5431"/>
      <x v="5077"/>
      <x v="3"/>
      <x v="4"/>
    </i>
    <i r="3">
      <x v="5432"/>
      <x v="5078"/>
      <x v="3"/>
      <x v="4"/>
    </i>
    <i r="3">
      <x v="5433"/>
      <x v="5079"/>
      <x v="3"/>
      <x v="3"/>
    </i>
    <i r="3">
      <x v="5434"/>
      <x v="5080"/>
      <x v="2"/>
      <x v="7"/>
    </i>
    <i r="3">
      <x v="5435"/>
      <x v="5081"/>
      <x/>
      <x v="5"/>
    </i>
    <i r="3">
      <x v="5436"/>
      <x v="5082"/>
      <x v="4"/>
      <x v="8"/>
    </i>
    <i r="3">
      <x v="5437"/>
      <x v="5083"/>
      <x v="3"/>
      <x v="13"/>
    </i>
    <i r="3">
      <x v="5438"/>
      <x v="5084"/>
      <x v="1"/>
      <x v="1"/>
    </i>
    <i r="3">
      <x v="5439"/>
      <x v="5085"/>
      <x/>
      <x/>
    </i>
    <i r="3">
      <x v="5440"/>
      <x v="5086"/>
      <x v="4"/>
      <x v="8"/>
    </i>
    <i r="3">
      <x v="5441"/>
      <x v="5087"/>
      <x/>
      <x/>
    </i>
    <i r="3">
      <x v="5442"/>
      <x v="5088"/>
      <x v="4"/>
      <x v="8"/>
    </i>
    <i r="3">
      <x v="5443"/>
      <x v="5089"/>
      <x v="4"/>
      <x v="6"/>
    </i>
    <i r="3">
      <x v="5444"/>
      <x v="5090"/>
      <x/>
      <x v="5"/>
    </i>
    <i r="3">
      <x v="5445"/>
      <x v="5091"/>
      <x/>
      <x v="5"/>
    </i>
    <i r="3">
      <x v="5446"/>
      <x v="5092"/>
      <x v="4"/>
      <x v="8"/>
    </i>
    <i r="3">
      <x v="5447"/>
      <x v="5093"/>
      <x v="4"/>
      <x v="8"/>
    </i>
    <i r="3">
      <x v="5448"/>
      <x v="5094"/>
      <x v="2"/>
      <x v="2"/>
    </i>
    <i r="3">
      <x v="5449"/>
      <x v="5095"/>
      <x v="1"/>
      <x v="9"/>
    </i>
    <i r="3">
      <x v="5450"/>
      <x v="5096"/>
      <x/>
      <x/>
    </i>
    <i r="3">
      <x v="5451"/>
      <x v="5097"/>
      <x/>
      <x/>
    </i>
    <i r="3">
      <x v="5452"/>
      <x v="5098"/>
      <x/>
      <x v="5"/>
    </i>
    <i r="3">
      <x v="5453"/>
      <x v="5099"/>
      <x/>
      <x/>
    </i>
    <i r="3">
      <x v="5454"/>
      <x v="5100"/>
      <x v="2"/>
      <x v="2"/>
    </i>
    <i r="3">
      <x v="5455"/>
      <x v="5101"/>
      <x v="1"/>
      <x v="9"/>
    </i>
    <i r="3">
      <x v="5456"/>
      <x v="5102"/>
      <x v="2"/>
      <x v="2"/>
    </i>
    <i r="3">
      <x v="5457"/>
      <x v="5103"/>
      <x v="4"/>
      <x v="8"/>
    </i>
    <i r="3">
      <x v="5458"/>
      <x v="5104"/>
      <x/>
      <x v="5"/>
    </i>
    <i r="3">
      <x v="5459"/>
      <x v="5072"/>
      <x/>
      <x/>
    </i>
    <i r="3">
      <x v="5460"/>
      <x v="5072"/>
      <x/>
      <x v="5"/>
    </i>
    <i r="3">
      <x v="5461"/>
      <x v="5105"/>
      <x v="2"/>
      <x v="7"/>
    </i>
    <i r="3">
      <x v="5462"/>
      <x v="5106"/>
      <x v="1"/>
      <x v="9"/>
    </i>
    <i r="3">
      <x v="5463"/>
      <x v="5107"/>
      <x/>
      <x v="5"/>
    </i>
    <i r="3">
      <x v="5464"/>
      <x v="5072"/>
      <x v="4"/>
      <x v="8"/>
    </i>
    <i r="3">
      <x v="5465"/>
      <x v="5072"/>
      <x v="1"/>
      <x v="9"/>
    </i>
    <i r="3">
      <x v="5466"/>
      <x v="5072"/>
      <x/>
      <x/>
    </i>
    <i r="3">
      <x v="5467"/>
      <x v="5108"/>
      <x v="4"/>
      <x v="8"/>
    </i>
    <i r="3">
      <x v="5468"/>
      <x v="5109"/>
      <x v="4"/>
      <x v="6"/>
    </i>
    <i r="3">
      <x v="5469"/>
      <x v="5110"/>
      <x v="2"/>
      <x v="7"/>
    </i>
    <i r="3">
      <x v="5470"/>
      <x v="5111"/>
      <x v="1"/>
      <x v="1"/>
    </i>
    <i r="3">
      <x v="5471"/>
      <x v="5112"/>
      <x/>
      <x/>
    </i>
    <i r="3">
      <x v="5472"/>
      <x v="5113"/>
      <x v="4"/>
      <x v="8"/>
    </i>
    <i r="3">
      <x v="5473"/>
      <x v="5114"/>
      <x/>
      <x/>
    </i>
    <i r="3">
      <x v="5474"/>
      <x v="5115"/>
      <x v="3"/>
      <x v="4"/>
    </i>
    <i r="3">
      <x v="5475"/>
      <x v="5116"/>
      <x/>
      <x/>
    </i>
    <i r="3">
      <x v="5476"/>
      <x v="5116"/>
      <x/>
      <x/>
    </i>
    <i r="3">
      <x v="5477"/>
      <x v="5116"/>
      <x v="2"/>
      <x v="2"/>
    </i>
    <i r="3">
      <x v="5478"/>
      <x v="5117"/>
      <x v="1"/>
      <x v="1"/>
    </i>
    <i r="3">
      <x v="5479"/>
      <x v="5118"/>
      <x v="4"/>
      <x v="8"/>
    </i>
    <i r="3">
      <x v="5480"/>
      <x v="5119"/>
      <x/>
      <x/>
    </i>
    <i r="3">
      <x v="5481"/>
      <x v="5120"/>
      <x v="3"/>
      <x v="3"/>
    </i>
    <i r="3">
      <x v="5482"/>
      <x v="5121"/>
      <x v="4"/>
      <x v="6"/>
    </i>
    <i r="3">
      <x v="5483"/>
      <x v="5122"/>
      <x v="4"/>
      <x v="8"/>
    </i>
    <i r="3">
      <x v="5484"/>
      <x v="5123"/>
      <x v="2"/>
      <x v="2"/>
    </i>
    <i r="3">
      <x v="5485"/>
      <x v="5124"/>
      <x/>
      <x v="5"/>
    </i>
    <i r="3">
      <x v="5486"/>
      <x v="5125"/>
      <x v="4"/>
      <x v="8"/>
    </i>
    <i r="3">
      <x v="5487"/>
      <x v="5126"/>
      <x v="1"/>
      <x v="9"/>
    </i>
    <i r="3">
      <x v="5488"/>
      <x v="5127"/>
      <x v="4"/>
      <x v="6"/>
    </i>
    <i r="3">
      <x v="5489"/>
      <x v="5128"/>
      <x/>
      <x v="5"/>
    </i>
    <i r="3">
      <x v="5490"/>
      <x v="5129"/>
      <x v="1"/>
      <x v="1"/>
    </i>
    <i r="3">
      <x v="5491"/>
      <x v="5130"/>
      <x/>
      <x/>
    </i>
    <i r="3">
      <x v="5492"/>
      <x v="5131"/>
      <x/>
      <x v="5"/>
    </i>
    <i r="3">
      <x v="5493"/>
      <x v="5132"/>
      <x/>
      <x/>
    </i>
    <i r="3">
      <x v="5494"/>
      <x v="5133"/>
      <x/>
      <x v="5"/>
    </i>
    <i r="3">
      <x v="5495"/>
      <x v="5134"/>
      <x/>
      <x/>
    </i>
    <i r="3">
      <x v="5496"/>
      <x v="5135"/>
      <x/>
      <x v="5"/>
    </i>
    <i r="3">
      <x v="5497"/>
      <x v="5136"/>
      <x v="2"/>
      <x v="2"/>
    </i>
    <i r="3">
      <x v="5498"/>
      <x v="5137"/>
      <x v="2"/>
      <x v="2"/>
    </i>
    <i r="3">
      <x v="5499"/>
      <x v="5138"/>
      <x v="2"/>
      <x v="7"/>
    </i>
    <i r="3">
      <x v="5500"/>
      <x v="5139"/>
      <x v="4"/>
      <x v="6"/>
    </i>
    <i r="3">
      <x v="5501"/>
      <x v="5140"/>
      <x v="2"/>
      <x v="7"/>
    </i>
    <i r="3">
      <x v="5502"/>
      <x v="5141"/>
      <x v="3"/>
      <x v="3"/>
    </i>
    <i r="3">
      <x v="5503"/>
      <x v="5142"/>
      <x v="4"/>
      <x v="6"/>
    </i>
    <i r="3">
      <x v="5504"/>
      <x v="5143"/>
      <x/>
      <x/>
    </i>
    <i r="3">
      <x v="5505"/>
      <x v="5144"/>
      <x v="2"/>
      <x v="7"/>
    </i>
    <i r="3">
      <x v="5506"/>
      <x v="5145"/>
      <x v="4"/>
      <x v="6"/>
    </i>
    <i r="3">
      <x v="5507"/>
      <x v="5146"/>
      <x v="2"/>
      <x v="7"/>
    </i>
    <i r="3">
      <x v="5508"/>
      <x v="5147"/>
      <x/>
      <x/>
    </i>
    <i r="3">
      <x v="5509"/>
      <x v="5148"/>
      <x v="4"/>
      <x v="8"/>
    </i>
    <i r="3">
      <x v="5510"/>
      <x v="5149"/>
      <x v="1"/>
      <x v="9"/>
    </i>
    <i r="3">
      <x v="5511"/>
      <x v="5150"/>
      <x v="4"/>
      <x v="6"/>
    </i>
    <i r="3">
      <x v="5512"/>
      <x v="5120"/>
      <x v="2"/>
      <x v="7"/>
    </i>
    <i r="3">
      <x v="5513"/>
      <x v="4669"/>
      <x v="2"/>
      <x v="7"/>
    </i>
    <i r="3">
      <x v="5514"/>
      <x v="5120"/>
      <x v="2"/>
      <x v="7"/>
    </i>
    <i r="3">
      <x v="5515"/>
      <x v="5151"/>
      <x v="4"/>
      <x v="6"/>
    </i>
    <i r="3">
      <x v="5516"/>
      <x v="5152"/>
      <x v="4"/>
      <x v="8"/>
    </i>
    <i r="3">
      <x v="5517"/>
      <x v="5153"/>
      <x v="2"/>
      <x v="2"/>
    </i>
    <i r="3">
      <x v="5518"/>
      <x v="5154"/>
      <x/>
      <x/>
    </i>
    <i r="3">
      <x v="5519"/>
      <x v="5155"/>
      <x v="4"/>
      <x v="6"/>
    </i>
    <i r="3">
      <x v="5520"/>
      <x v="5156"/>
      <x/>
      <x/>
    </i>
    <i r="3">
      <x v="5521"/>
      <x v="5157"/>
      <x v="4"/>
      <x v="6"/>
    </i>
    <i r="3">
      <x v="5522"/>
      <x v="5158"/>
      <x v="4"/>
      <x v="8"/>
    </i>
    <i r="3">
      <x v="5523"/>
      <x v="5159"/>
      <x v="2"/>
      <x v="7"/>
    </i>
    <i r="3">
      <x v="5524"/>
      <x v="5160"/>
      <x v="2"/>
      <x v="7"/>
    </i>
    <i r="3">
      <x v="5525"/>
      <x v="5161"/>
      <x v="4"/>
      <x v="8"/>
    </i>
    <i r="3">
      <x v="5526"/>
      <x v="5162"/>
      <x v="2"/>
      <x v="7"/>
    </i>
    <i r="3">
      <x v="5527"/>
      <x v="5163"/>
      <x v="2"/>
      <x v="7"/>
    </i>
    <i r="3">
      <x v="5528"/>
      <x v="5164"/>
      <x v="2"/>
      <x v="2"/>
    </i>
    <i r="3">
      <x v="5529"/>
      <x v="5165"/>
      <x v="4"/>
      <x v="6"/>
    </i>
    <i r="3">
      <x v="5530"/>
      <x v="5166"/>
      <x/>
      <x/>
    </i>
    <i r="3">
      <x v="5531"/>
      <x v="5167"/>
      <x v="2"/>
      <x v="2"/>
    </i>
    <i r="3">
      <x v="5532"/>
      <x v="5168"/>
      <x v="4"/>
      <x v="6"/>
    </i>
    <i r="3">
      <x v="5533"/>
      <x v="5169"/>
      <x v="2"/>
      <x v="2"/>
    </i>
    <i r="1">
      <x v="42"/>
      <x v="42"/>
      <x v="5534"/>
      <x v="5170"/>
      <x v="4"/>
      <x v="6"/>
    </i>
    <i r="3">
      <x v="5535"/>
      <x v="5171"/>
      <x v="3"/>
      <x v="3"/>
    </i>
    <i r="3">
      <x v="5536"/>
      <x v="5172"/>
      <x v="4"/>
      <x v="8"/>
    </i>
    <i r="3">
      <x v="5537"/>
      <x v="5173"/>
      <x v="3"/>
      <x v="3"/>
    </i>
    <i r="3">
      <x v="5538"/>
      <x v="5174"/>
      <x/>
      <x v="5"/>
    </i>
    <i r="3">
      <x v="5539"/>
      <x v="5175"/>
      <x v="2"/>
      <x v="7"/>
    </i>
    <i r="3">
      <x v="5540"/>
      <x v="5176"/>
      <x v="2"/>
      <x v="7"/>
    </i>
    <i r="3">
      <x v="5541"/>
      <x v="5177"/>
      <x v="3"/>
      <x v="3"/>
    </i>
    <i r="3">
      <x v="5542"/>
      <x v="5178"/>
      <x/>
      <x v="5"/>
    </i>
    <i r="3">
      <x v="5543"/>
      <x v="5179"/>
      <x/>
      <x v="5"/>
    </i>
    <i r="3">
      <x v="5544"/>
      <x v="5180"/>
      <x/>
      <x v="5"/>
    </i>
    <i r="3">
      <x v="5545"/>
      <x v="5181"/>
      <x/>
      <x/>
    </i>
    <i r="3">
      <x v="5546"/>
      <x v="5182"/>
      <x v="3"/>
      <x v="3"/>
    </i>
    <i r="3">
      <x v="5547"/>
      <x v="5183"/>
      <x v="2"/>
      <x v="7"/>
    </i>
    <i r="3">
      <x v="5548"/>
      <x v="5184"/>
      <x v="4"/>
      <x v="6"/>
    </i>
    <i r="3">
      <x v="5549"/>
      <x v="5185"/>
      <x v="4"/>
      <x v="8"/>
    </i>
    <i r="3">
      <x v="5550"/>
      <x v="5186"/>
      <x v="1"/>
      <x v="1"/>
    </i>
    <i r="3">
      <x v="5551"/>
      <x v="5187"/>
      <x v="2"/>
      <x v="7"/>
    </i>
    <i r="3">
      <x v="5552"/>
      <x v="5188"/>
      <x v="4"/>
      <x v="8"/>
    </i>
    <i r="3">
      <x v="5553"/>
      <x v="5189"/>
      <x v="4"/>
      <x v="6"/>
    </i>
    <i r="3">
      <x v="5554"/>
      <x v="5190"/>
      <x v="2"/>
      <x v="7"/>
    </i>
    <i r="3">
      <x v="5555"/>
      <x v="5191"/>
      <x/>
      <x/>
    </i>
    <i r="3">
      <x v="5556"/>
      <x v="5192"/>
      <x v="4"/>
      <x v="6"/>
    </i>
    <i r="3">
      <x v="5557"/>
      <x v="5193"/>
      <x v="3"/>
      <x v="3"/>
    </i>
    <i r="3">
      <x v="5558"/>
      <x v="5194"/>
      <x v="3"/>
      <x v="4"/>
    </i>
    <i r="3">
      <x v="5559"/>
      <x v="5195"/>
      <x v="4"/>
      <x v="6"/>
    </i>
    <i r="3">
      <x v="5560"/>
      <x v="5196"/>
      <x v="3"/>
      <x v="4"/>
    </i>
    <i r="3">
      <x v="5561"/>
      <x v="5197"/>
      <x v="1"/>
      <x v="9"/>
    </i>
    <i r="3">
      <x v="5562"/>
      <x v="5198"/>
      <x/>
      <x v="5"/>
    </i>
    <i r="3">
      <x v="5563"/>
      <x v="5199"/>
      <x/>
      <x v="5"/>
    </i>
    <i r="3">
      <x v="5564"/>
      <x v="5200"/>
      <x/>
      <x v="5"/>
    </i>
    <i r="3">
      <x v="5565"/>
      <x v="5188"/>
      <x v="4"/>
      <x v="8"/>
    </i>
    <i r="3">
      <x v="5566"/>
      <x v="5201"/>
      <x v="4"/>
      <x v="8"/>
    </i>
    <i r="3">
      <x v="5567"/>
      <x v="5202"/>
      <x/>
      <x/>
    </i>
    <i r="3">
      <x v="5568"/>
      <x v="5203"/>
      <x v="3"/>
      <x v="3"/>
    </i>
    <i r="3">
      <x v="5569"/>
      <x v="5204"/>
      <x/>
      <x v="5"/>
    </i>
    <i r="3">
      <x v="5570"/>
      <x v="5205"/>
      <x/>
      <x v="5"/>
    </i>
    <i r="3">
      <x v="5571"/>
      <x v="5206"/>
      <x v="3"/>
      <x v="3"/>
    </i>
    <i r="3">
      <x v="5572"/>
      <x v="5207"/>
      <x v="2"/>
      <x v="7"/>
    </i>
    <i r="3">
      <x v="5573"/>
      <x v="5208"/>
      <x v="2"/>
      <x v="2"/>
    </i>
    <i r="3">
      <x v="5574"/>
      <x v="5209"/>
      <x v="3"/>
      <x v="3"/>
    </i>
    <i r="3">
      <x v="5575"/>
      <x v="5210"/>
      <x v="1"/>
      <x v="1"/>
    </i>
    <i r="3">
      <x v="5576"/>
      <x v="5211"/>
      <x v="1"/>
      <x v="9"/>
    </i>
    <i r="3">
      <x v="5577"/>
      <x v="5212"/>
      <x v="2"/>
      <x v="7"/>
    </i>
    <i r="3">
      <x v="5578"/>
      <x v="5213"/>
      <x v="1"/>
      <x v="1"/>
    </i>
    <i r="3">
      <x v="5579"/>
      <x v="5214"/>
      <x v="1"/>
      <x v="1"/>
    </i>
    <i r="3">
      <x v="5580"/>
      <x v="5215"/>
      <x v="4"/>
      <x v="6"/>
    </i>
    <i r="3">
      <x v="5581"/>
      <x v="5216"/>
      <x/>
      <x/>
    </i>
    <i r="3">
      <x v="5582"/>
      <x v="5217"/>
      <x v="2"/>
      <x v="7"/>
    </i>
    <i r="3">
      <x v="5583"/>
      <x v="4128"/>
      <x v="4"/>
      <x v="6"/>
    </i>
    <i r="3">
      <x v="5584"/>
      <x v="5218"/>
      <x v="1"/>
      <x v="1"/>
    </i>
    <i r="3">
      <x v="5585"/>
      <x v="5219"/>
      <x/>
      <x v="5"/>
    </i>
    <i r="3">
      <x v="5586"/>
      <x v="5220"/>
      <x v="3"/>
      <x v="3"/>
    </i>
    <i r="3">
      <x v="5587"/>
      <x v="5221"/>
      <x v="3"/>
      <x v="4"/>
    </i>
    <i r="3">
      <x v="5588"/>
      <x v="5222"/>
      <x v="2"/>
      <x v="2"/>
    </i>
    <i r="3">
      <x v="5589"/>
      <x v="5223"/>
      <x v="2"/>
      <x v="2"/>
    </i>
    <i r="3">
      <x v="5590"/>
      <x v="5224"/>
      <x v="2"/>
      <x v="7"/>
    </i>
    <i r="3">
      <x v="5591"/>
      <x v="5225"/>
      <x v="4"/>
      <x v="8"/>
    </i>
    <i r="3">
      <x v="5592"/>
      <x v="5226"/>
      <x/>
      <x/>
    </i>
    <i r="3">
      <x v="5593"/>
      <x v="5227"/>
      <x v="3"/>
      <x v="3"/>
    </i>
    <i r="3">
      <x v="5594"/>
      <x v="5228"/>
      <x v="4"/>
      <x v="8"/>
    </i>
    <i r="3">
      <x v="5595"/>
      <x v="5229"/>
      <x v="2"/>
      <x v="2"/>
    </i>
    <i r="3">
      <x v="5596"/>
      <x v="5230"/>
      <x/>
      <x v="5"/>
    </i>
    <i r="3">
      <x v="5597"/>
      <x v="5231"/>
      <x v="2"/>
      <x v="7"/>
    </i>
    <i r="3">
      <x v="5598"/>
      <x v="5232"/>
      <x/>
      <x v="5"/>
    </i>
    <i r="3">
      <x v="5599"/>
      <x v="5233"/>
      <x/>
      <x/>
    </i>
    <i r="3">
      <x v="5600"/>
      <x v="5234"/>
      <x v="1"/>
      <x v="9"/>
    </i>
    <i r="3">
      <x v="5601"/>
      <x v="5235"/>
      <x/>
      <x v="5"/>
    </i>
    <i r="3">
      <x v="5602"/>
      <x v="5236"/>
      <x/>
      <x v="5"/>
    </i>
    <i r="3">
      <x v="5603"/>
      <x v="5237"/>
      <x v="4"/>
      <x v="6"/>
    </i>
    <i r="3">
      <x v="5604"/>
      <x v="5238"/>
      <x/>
      <x/>
    </i>
    <i r="3">
      <x v="5605"/>
      <x v="5239"/>
      <x v="3"/>
      <x v="3"/>
    </i>
    <i r="3">
      <x v="5606"/>
      <x v="5240"/>
      <x/>
      <x v="5"/>
    </i>
    <i r="3">
      <x v="5607"/>
      <x v="5241"/>
      <x/>
      <x/>
    </i>
    <i r="3">
      <x v="5608"/>
      <x v="5242"/>
      <x v="3"/>
      <x v="4"/>
    </i>
    <i r="3">
      <x v="5609"/>
      <x v="5243"/>
      <x v="3"/>
      <x v="4"/>
    </i>
    <i r="3">
      <x v="5610"/>
      <x v="5244"/>
      <x/>
      <x/>
    </i>
    <i r="3">
      <x v="5611"/>
      <x v="5245"/>
      <x v="2"/>
      <x v="2"/>
    </i>
    <i r="3">
      <x v="5612"/>
      <x v="5246"/>
      <x v="3"/>
      <x v="3"/>
    </i>
    <i r="3">
      <x v="5613"/>
      <x v="5247"/>
      <x v="3"/>
      <x v="4"/>
    </i>
    <i r="3">
      <x v="5614"/>
      <x v="5248"/>
      <x v="4"/>
      <x v="8"/>
    </i>
    <i r="3">
      <x v="5615"/>
      <x v="5249"/>
      <x v="2"/>
      <x v="7"/>
    </i>
    <i r="3">
      <x v="5616"/>
      <x v="5250"/>
      <x v="3"/>
      <x v="4"/>
    </i>
    <i r="3">
      <x v="5617"/>
      <x v="5251"/>
      <x v="3"/>
      <x v="3"/>
    </i>
    <i r="3">
      <x v="5618"/>
      <x v="5252"/>
      <x v="3"/>
      <x v="3"/>
    </i>
    <i r="3">
      <x v="5619"/>
      <x v="5253"/>
      <x v="1"/>
      <x v="1"/>
    </i>
    <i r="3">
      <x v="5620"/>
      <x v="5254"/>
      <x v="2"/>
      <x v="2"/>
    </i>
    <i r="3">
      <x v="5621"/>
      <x v="5255"/>
      <x v="4"/>
      <x v="8"/>
    </i>
    <i r="3">
      <x v="5622"/>
      <x v="5256"/>
      <x v="4"/>
      <x v="8"/>
    </i>
    <i r="3">
      <x v="5623"/>
      <x v="5257"/>
      <x v="2"/>
      <x v="7"/>
    </i>
    <i r="3">
      <x v="5624"/>
      <x v="5258"/>
      <x v="2"/>
      <x v="2"/>
    </i>
    <i r="3">
      <x v="5625"/>
      <x v="5259"/>
      <x v="3"/>
      <x v="4"/>
    </i>
    <i r="3">
      <x v="5626"/>
      <x v="5260"/>
      <x/>
      <x/>
    </i>
    <i r="3">
      <x v="5627"/>
      <x v="5261"/>
      <x v="3"/>
      <x v="3"/>
    </i>
    <i r="3">
      <x v="5628"/>
      <x v="5262"/>
      <x v="2"/>
      <x v="7"/>
    </i>
    <i r="3">
      <x v="5629"/>
      <x v="5263"/>
      <x v="3"/>
      <x v="4"/>
    </i>
    <i r="3">
      <x v="5630"/>
      <x v="5264"/>
      <x v="3"/>
      <x v="4"/>
    </i>
    <i r="3">
      <x v="5631"/>
      <x v="5265"/>
      <x v="2"/>
      <x v="2"/>
    </i>
    <i r="3">
      <x v="5632"/>
      <x v="5266"/>
      <x v="3"/>
      <x v="4"/>
    </i>
    <i r="3">
      <x v="5633"/>
      <x v="5267"/>
      <x v="4"/>
      <x v="8"/>
    </i>
    <i r="3">
      <x v="5634"/>
      <x v="5268"/>
      <x/>
      <x v="5"/>
    </i>
    <i r="3">
      <x v="5635"/>
      <x v="5269"/>
      <x v="2"/>
      <x v="7"/>
    </i>
    <i r="3">
      <x v="5636"/>
      <x v="5270"/>
      <x v="2"/>
      <x v="2"/>
    </i>
    <i r="3">
      <x v="5637"/>
      <x v="5271"/>
      <x v="1"/>
      <x v="9"/>
    </i>
    <i r="3">
      <x v="5638"/>
      <x v="5272"/>
      <x v="3"/>
      <x v="4"/>
    </i>
    <i r="3">
      <x v="5639"/>
      <x v="5273"/>
      <x/>
      <x/>
    </i>
    <i r="3">
      <x v="5640"/>
      <x v="5274"/>
      <x v="1"/>
      <x v="1"/>
    </i>
    <i r="3">
      <x v="5641"/>
      <x v="5275"/>
      <x v="3"/>
      <x v="3"/>
    </i>
    <i r="3">
      <x v="5642"/>
      <x v="5276"/>
      <x v="2"/>
      <x v="7"/>
    </i>
    <i r="3">
      <x v="5643"/>
      <x v="5277"/>
      <x v="4"/>
      <x v="8"/>
    </i>
    <i r="3">
      <x v="5644"/>
      <x v="5278"/>
      <x/>
      <x v="5"/>
    </i>
    <i r="3">
      <x v="5645"/>
      <x v="5279"/>
      <x v="3"/>
      <x v="3"/>
    </i>
    <i r="3">
      <x v="5646"/>
      <x v="5280"/>
      <x v="4"/>
      <x v="6"/>
    </i>
    <i r="3">
      <x v="5647"/>
      <x v="5281"/>
      <x v="4"/>
      <x v="8"/>
    </i>
    <i r="3">
      <x v="5648"/>
      <x v="5282"/>
      <x/>
      <x/>
    </i>
    <i r="3">
      <x v="5649"/>
      <x v="5283"/>
      <x v="3"/>
      <x v="4"/>
    </i>
    <i r="3">
      <x v="5650"/>
      <x v="5284"/>
      <x v="2"/>
      <x v="7"/>
    </i>
    <i r="3">
      <x v="5651"/>
      <x v="5285"/>
      <x v="4"/>
      <x v="6"/>
    </i>
    <i r="3">
      <x v="5652"/>
      <x v="5286"/>
      <x v="3"/>
      <x v="4"/>
    </i>
    <i r="3">
      <x v="5653"/>
      <x v="5287"/>
      <x v="4"/>
      <x v="6"/>
    </i>
    <i r="3">
      <x v="5654"/>
      <x v="5288"/>
      <x v="3"/>
      <x v="4"/>
    </i>
    <i r="3">
      <x v="5655"/>
      <x v="5289"/>
      <x v="4"/>
      <x v="8"/>
    </i>
    <i r="3">
      <x v="5656"/>
      <x v="5290"/>
      <x v="4"/>
      <x v="8"/>
    </i>
    <i r="3">
      <x v="5657"/>
      <x v="5291"/>
      <x v="3"/>
      <x v="4"/>
    </i>
    <i r="3">
      <x v="5658"/>
      <x v="5292"/>
      <x v="1"/>
      <x v="1"/>
    </i>
    <i r="3">
      <x v="5659"/>
      <x v="5293"/>
      <x/>
      <x v="5"/>
    </i>
    <i r="3">
      <x v="5660"/>
      <x v="5294"/>
      <x v="3"/>
      <x v="3"/>
    </i>
    <i r="3">
      <x v="5661"/>
      <x v="5295"/>
      <x v="3"/>
      <x v="3"/>
    </i>
    <i r="3">
      <x v="5662"/>
      <x v="5296"/>
      <x/>
      <x/>
    </i>
    <i r="3">
      <x v="5663"/>
      <x v="5297"/>
      <x v="1"/>
      <x v="9"/>
    </i>
    <i r="3">
      <x v="5664"/>
      <x v="5298"/>
      <x/>
      <x/>
    </i>
    <i r="3">
      <x v="5665"/>
      <x v="5299"/>
      <x v="1"/>
      <x v="1"/>
    </i>
    <i r="3">
      <x v="5666"/>
      <x v="5300"/>
      <x v="3"/>
      <x v="3"/>
    </i>
    <i r="3">
      <x v="5667"/>
      <x v="5301"/>
      <x v="4"/>
      <x v="6"/>
    </i>
    <i r="3">
      <x v="5668"/>
      <x v="5286"/>
      <x v="3"/>
      <x v="4"/>
    </i>
    <i r="3">
      <x v="5669"/>
      <x v="5302"/>
      <x/>
      <x v="5"/>
    </i>
    <i r="3">
      <x v="5670"/>
      <x v="5303"/>
      <x/>
      <x/>
    </i>
    <i r="3">
      <x v="5671"/>
      <x v="5304"/>
      <x v="1"/>
      <x v="9"/>
    </i>
    <i r="3">
      <x v="5672"/>
      <x v="5305"/>
      <x v="3"/>
      <x v="4"/>
    </i>
    <i r="3">
      <x v="5673"/>
      <x v="2226"/>
      <x v="1"/>
      <x v="1"/>
    </i>
    <i r="3">
      <x v="5674"/>
      <x v="5306"/>
      <x v="3"/>
      <x v="4"/>
    </i>
    <i r="3">
      <x v="5675"/>
      <x v="5307"/>
      <x v="2"/>
      <x v="2"/>
    </i>
    <i r="3">
      <x v="5676"/>
      <x v="5308"/>
      <x v="4"/>
      <x v="6"/>
    </i>
    <i r="3">
      <x v="5677"/>
      <x v="5309"/>
      <x v="4"/>
      <x v="6"/>
    </i>
    <i r="3">
      <x v="5678"/>
      <x v="5310"/>
      <x v="2"/>
      <x v="2"/>
    </i>
    <i r="3">
      <x v="5679"/>
      <x v="5311"/>
      <x v="4"/>
      <x v="6"/>
    </i>
    <i r="3">
      <x v="5680"/>
      <x v="5312"/>
      <x v="3"/>
      <x v="4"/>
    </i>
    <i r="3">
      <x v="5681"/>
      <x v="5313"/>
      <x v="4"/>
      <x v="6"/>
    </i>
    <i r="3">
      <x v="5682"/>
      <x v="5314"/>
      <x v="2"/>
      <x v="2"/>
    </i>
    <i r="3">
      <x v="5683"/>
      <x v="5315"/>
      <x v="2"/>
      <x v="7"/>
    </i>
    <i r="3">
      <x v="5684"/>
      <x v="5316"/>
      <x v="4"/>
      <x v="6"/>
    </i>
    <i r="3">
      <x v="5685"/>
      <x v="5317"/>
      <x v="2"/>
      <x v="2"/>
    </i>
    <i r="3">
      <x v="5686"/>
      <x v="5318"/>
      <x/>
      <x v="5"/>
    </i>
    <i r="3">
      <x v="5687"/>
      <x v="5319"/>
      <x v="2"/>
      <x v="7"/>
    </i>
    <i r="3">
      <x v="5688"/>
      <x v="5320"/>
      <x v="1"/>
      <x v="9"/>
    </i>
    <i r="3">
      <x v="5689"/>
      <x v="5321"/>
      <x v="2"/>
      <x v="2"/>
    </i>
    <i r="3">
      <x v="5690"/>
      <x v="5322"/>
      <x v="4"/>
      <x v="8"/>
    </i>
    <i r="3">
      <x v="5691"/>
      <x v="5323"/>
      <x v="3"/>
      <x v="3"/>
    </i>
    <i r="3">
      <x v="5692"/>
      <x v="5324"/>
      <x v="4"/>
      <x v="8"/>
    </i>
    <i r="3">
      <x v="5693"/>
      <x v="5325"/>
      <x v="1"/>
      <x v="9"/>
    </i>
    <i r="3">
      <x v="5694"/>
      <x v="5326"/>
      <x v="3"/>
      <x v="4"/>
    </i>
    <i r="3">
      <x v="5695"/>
      <x v="5327"/>
      <x v="1"/>
      <x v="9"/>
    </i>
    <i r="3">
      <x v="5696"/>
      <x v="5328"/>
      <x v="4"/>
      <x v="6"/>
    </i>
    <i r="3">
      <x v="5697"/>
      <x v="5329"/>
      <x v="2"/>
      <x v="7"/>
    </i>
    <i r="3">
      <x v="5698"/>
      <x v="5330"/>
      <x v="2"/>
      <x v="7"/>
    </i>
    <i r="3">
      <x v="5699"/>
      <x v="5331"/>
      <x v="3"/>
      <x v="3"/>
    </i>
    <i r="3">
      <x v="5700"/>
      <x v="5332"/>
      <x v="2"/>
      <x v="7"/>
    </i>
    <i r="3">
      <x v="5701"/>
      <x v="5333"/>
      <x/>
      <x v="5"/>
    </i>
    <i r="3">
      <x v="5702"/>
      <x v="5334"/>
      <x/>
      <x/>
    </i>
    <i r="3">
      <x v="5703"/>
      <x v="5335"/>
      <x v="2"/>
      <x v="2"/>
    </i>
    <i r="3">
      <x v="5704"/>
      <x v="5336"/>
      <x v="2"/>
      <x v="7"/>
    </i>
    <i r="3">
      <x v="5705"/>
      <x v="5337"/>
      <x v="4"/>
      <x v="8"/>
    </i>
    <i r="3">
      <x v="5706"/>
      <x v="5338"/>
      <x v="4"/>
      <x v="6"/>
    </i>
    <i r="3">
      <x v="5707"/>
      <x v="5339"/>
      <x v="2"/>
      <x v="2"/>
    </i>
    <i r="3">
      <x v="5708"/>
      <x v="5340"/>
      <x v="4"/>
      <x v="6"/>
    </i>
    <i r="3">
      <x v="5709"/>
      <x v="5341"/>
      <x v="4"/>
      <x v="8"/>
    </i>
    <i r="3">
      <x v="5710"/>
      <x v="5342"/>
      <x v="4"/>
      <x v="8"/>
    </i>
    <i r="3">
      <x v="5711"/>
      <x v="5343"/>
      <x v="2"/>
      <x v="2"/>
    </i>
    <i r="3">
      <x v="5712"/>
      <x v="5344"/>
      <x v="2"/>
      <x v="2"/>
    </i>
    <i r="3">
      <x v="5713"/>
      <x v="5345"/>
      <x/>
      <x/>
    </i>
    <i r="3">
      <x v="5714"/>
      <x v="5346"/>
      <x v="4"/>
      <x v="8"/>
    </i>
    <i r="3">
      <x v="5715"/>
      <x v="5346"/>
      <x v="4"/>
      <x v="8"/>
    </i>
    <i r="3">
      <x v="5716"/>
      <x v="5347"/>
      <x/>
      <x/>
    </i>
    <i r="3">
      <x v="5717"/>
      <x v="5348"/>
      <x v="4"/>
      <x v="8"/>
    </i>
    <i r="3">
      <x v="5718"/>
      <x v="5349"/>
      <x v="1"/>
      <x v="1"/>
    </i>
    <i r="3">
      <x v="5719"/>
      <x v="5350"/>
      <x v="2"/>
      <x v="2"/>
    </i>
    <i r="3">
      <x v="5720"/>
      <x v="5351"/>
      <x v="4"/>
      <x v="6"/>
    </i>
    <i r="3">
      <x v="5721"/>
      <x v="5352"/>
      <x v="2"/>
      <x v="7"/>
    </i>
    <i r="3">
      <x v="5722"/>
      <x v="5353"/>
      <x/>
      <x/>
    </i>
    <i r="3">
      <x v="5723"/>
      <x v="5354"/>
      <x v="2"/>
      <x v="7"/>
    </i>
    <i r="3">
      <x v="5724"/>
      <x v="5355"/>
      <x v="1"/>
      <x v="9"/>
    </i>
    <i r="3">
      <x v="5725"/>
      <x v="5356"/>
      <x v="2"/>
      <x v="7"/>
    </i>
    <i r="3">
      <x v="5726"/>
      <x v="5357"/>
      <x v="1"/>
      <x v="9"/>
    </i>
    <i r="3">
      <x v="5727"/>
      <x v="5358"/>
      <x v="3"/>
      <x v="3"/>
    </i>
    <i r="1">
      <x v="43"/>
      <x v="43"/>
      <x v="5728"/>
      <x v="5359"/>
      <x v="4"/>
      <x v="8"/>
    </i>
    <i r="3">
      <x v="5729"/>
      <x v="5360"/>
      <x v="2"/>
      <x v="7"/>
    </i>
    <i r="3">
      <x v="5730"/>
      <x v="5361"/>
      <x v="4"/>
      <x v="8"/>
    </i>
    <i r="3">
      <x v="5731"/>
      <x v="5362"/>
      <x v="1"/>
      <x v="9"/>
    </i>
    <i r="3">
      <x v="5732"/>
      <x v="5363"/>
      <x v="1"/>
      <x v="1"/>
    </i>
    <i r="3">
      <x v="5733"/>
      <x v="5364"/>
      <x/>
      <x/>
    </i>
    <i r="3">
      <x v="5734"/>
      <x v="5365"/>
      <x/>
      <x v="5"/>
    </i>
    <i r="3">
      <x v="5735"/>
      <x v="5366"/>
      <x v="1"/>
      <x v="9"/>
    </i>
    <i r="3">
      <x v="5736"/>
      <x v="5367"/>
      <x v="1"/>
      <x v="9"/>
    </i>
    <i r="3">
      <x v="5737"/>
      <x v="5368"/>
      <x v="3"/>
      <x v="3"/>
    </i>
    <i r="3">
      <x v="5738"/>
      <x v="5369"/>
      <x v="2"/>
      <x v="7"/>
    </i>
    <i r="3">
      <x v="5739"/>
      <x v="5370"/>
      <x v="3"/>
      <x v="3"/>
    </i>
    <i r="3">
      <x v="5740"/>
      <x v="5371"/>
      <x v="2"/>
      <x v="2"/>
    </i>
    <i r="3">
      <x v="5741"/>
      <x v="5372"/>
      <x v="4"/>
      <x v="8"/>
    </i>
    <i r="3">
      <x v="5742"/>
      <x v="5373"/>
      <x v="2"/>
      <x v="7"/>
    </i>
    <i r="3">
      <x v="5743"/>
      <x v="5374"/>
      <x v="4"/>
      <x v="6"/>
    </i>
    <i r="3">
      <x v="5744"/>
      <x v="5375"/>
      <x v="2"/>
      <x v="2"/>
    </i>
    <i r="3">
      <x v="5745"/>
      <x v="5376"/>
      <x v="4"/>
      <x v="8"/>
    </i>
    <i r="3">
      <x v="5746"/>
      <x v="5377"/>
      <x v="4"/>
      <x v="8"/>
    </i>
    <i r="3">
      <x v="5747"/>
      <x v="5378"/>
      <x v="4"/>
      <x v="8"/>
    </i>
    <i r="3">
      <x v="5748"/>
      <x v="5379"/>
      <x v="2"/>
      <x v="2"/>
    </i>
    <i r="3">
      <x v="5749"/>
      <x v="5380"/>
      <x v="1"/>
      <x v="1"/>
    </i>
    <i r="3">
      <x v="5750"/>
      <x v="5381"/>
      <x v="3"/>
      <x v="4"/>
    </i>
    <i r="3">
      <x v="5751"/>
      <x v="5382"/>
      <x v="4"/>
      <x v="8"/>
    </i>
    <i r="3">
      <x v="5752"/>
      <x v="5383"/>
      <x v="4"/>
      <x v="6"/>
    </i>
    <i r="3">
      <x v="5753"/>
      <x v="5384"/>
      <x v="3"/>
      <x v="3"/>
    </i>
    <i r="3">
      <x v="5754"/>
      <x v="5385"/>
      <x/>
      <x v="5"/>
    </i>
    <i r="3">
      <x v="5755"/>
      <x v="5386"/>
      <x v="3"/>
      <x v="4"/>
    </i>
    <i r="3">
      <x v="5756"/>
      <x v="5387"/>
      <x/>
      <x v="5"/>
    </i>
    <i r="3">
      <x v="5757"/>
      <x v="5388"/>
      <x v="3"/>
      <x v="3"/>
    </i>
    <i r="3">
      <x v="5758"/>
      <x v="5389"/>
      <x v="1"/>
      <x v="1"/>
    </i>
    <i r="3">
      <x v="5759"/>
      <x v="5390"/>
      <x v="4"/>
      <x v="8"/>
    </i>
    <i r="3">
      <x v="5760"/>
      <x v="5391"/>
      <x/>
      <x v="5"/>
    </i>
    <i r="3">
      <x v="5761"/>
      <x v="5392"/>
      <x v="1"/>
      <x v="1"/>
    </i>
    <i r="3">
      <x v="5762"/>
      <x v="5393"/>
      <x v="4"/>
      <x v="6"/>
    </i>
    <i r="3">
      <x v="5763"/>
      <x v="5394"/>
      <x v="2"/>
      <x v="2"/>
    </i>
    <i r="3">
      <x v="5764"/>
      <x v="5395"/>
      <x/>
      <x v="5"/>
    </i>
    <i r="3">
      <x v="5765"/>
      <x v="5396"/>
      <x/>
      <x v="5"/>
    </i>
    <i r="3">
      <x v="5766"/>
      <x v="5397"/>
      <x v="2"/>
      <x v="2"/>
    </i>
    <i r="3">
      <x v="5767"/>
      <x v="5398"/>
      <x v="4"/>
      <x v="6"/>
    </i>
    <i r="3">
      <x v="5768"/>
      <x v="5399"/>
      <x v="3"/>
      <x v="3"/>
    </i>
    <i r="3">
      <x v="5769"/>
      <x v="5400"/>
      <x v="4"/>
      <x v="6"/>
    </i>
    <i r="3">
      <x v="5770"/>
      <x v="5401"/>
      <x v="4"/>
      <x v="6"/>
    </i>
    <i r="3">
      <x v="5771"/>
      <x v="5402"/>
      <x v="3"/>
      <x v="4"/>
    </i>
    <i r="3">
      <x v="5772"/>
      <x v="5403"/>
      <x v="4"/>
      <x v="6"/>
    </i>
    <i r="3">
      <x v="5773"/>
      <x v="5404"/>
      <x v="2"/>
      <x v="2"/>
    </i>
    <i r="3">
      <x v="5774"/>
      <x v="5405"/>
      <x v="4"/>
      <x v="6"/>
    </i>
    <i r="3">
      <x v="5775"/>
      <x v="5406"/>
      <x v="2"/>
      <x v="2"/>
    </i>
    <i r="3">
      <x v="5776"/>
      <x v="5368"/>
      <x v="3"/>
      <x v="3"/>
    </i>
    <i r="3">
      <x v="5777"/>
      <x v="5407"/>
      <x v="2"/>
      <x v="2"/>
    </i>
    <i r="3">
      <x v="5778"/>
      <x v="5408"/>
      <x v="4"/>
      <x v="6"/>
    </i>
    <i r="3">
      <x v="5779"/>
      <x v="5409"/>
      <x v="2"/>
      <x v="2"/>
    </i>
    <i r="3">
      <x v="5780"/>
      <x v="5410"/>
      <x/>
      <x/>
    </i>
    <i r="3">
      <x v="5781"/>
      <x v="5411"/>
      <x/>
      <x/>
    </i>
    <i r="3">
      <x v="5782"/>
      <x v="5412"/>
      <x v="3"/>
      <x v="3"/>
    </i>
    <i r="3">
      <x v="5783"/>
      <x v="5413"/>
      <x/>
      <x/>
    </i>
    <i r="3">
      <x v="5784"/>
      <x v="5414"/>
      <x v="2"/>
      <x v="2"/>
    </i>
    <i r="3">
      <x v="5785"/>
      <x v="5415"/>
      <x v="2"/>
      <x v="7"/>
    </i>
    <i r="3">
      <x v="5786"/>
      <x v="5416"/>
      <x v="4"/>
      <x v="6"/>
    </i>
    <i r="3">
      <x v="5787"/>
      <x v="5417"/>
      <x/>
      <x/>
    </i>
    <i r="3">
      <x v="5788"/>
      <x v="5418"/>
      <x v="2"/>
      <x v="7"/>
    </i>
    <i r="3">
      <x v="5789"/>
      <x v="5419"/>
      <x/>
      <x/>
    </i>
    <i r="3">
      <x v="5790"/>
      <x v="5420"/>
      <x v="1"/>
      <x v="9"/>
    </i>
    <i r="3">
      <x v="5791"/>
      <x v="3822"/>
      <x v="1"/>
      <x v="9"/>
    </i>
    <i r="3">
      <x v="5792"/>
      <x v="5421"/>
      <x v="1"/>
      <x v="9"/>
    </i>
    <i r="3">
      <x v="5793"/>
      <x v="5422"/>
      <x v="1"/>
      <x v="1"/>
    </i>
    <i r="3">
      <x v="5794"/>
      <x v="5368"/>
      <x v="3"/>
      <x v="3"/>
    </i>
    <i r="3">
      <x v="5795"/>
      <x v="5423"/>
      <x v="4"/>
      <x v="6"/>
    </i>
    <i r="3">
      <x v="5796"/>
      <x v="5368"/>
      <x v="3"/>
      <x v="3"/>
    </i>
    <i r="3">
      <x v="5797"/>
      <x v="5368"/>
      <x v="3"/>
      <x v="3"/>
    </i>
    <i r="3">
      <x v="5798"/>
      <x v="5424"/>
      <x v="1"/>
      <x v="1"/>
    </i>
    <i r="3">
      <x v="5799"/>
      <x v="5425"/>
      <x v="2"/>
      <x v="7"/>
    </i>
    <i r="3">
      <x v="5800"/>
      <x v="5426"/>
      <x v="4"/>
      <x v="6"/>
    </i>
    <i r="3">
      <x v="5801"/>
      <x v="5427"/>
      <x/>
      <x/>
    </i>
    <i r="3">
      <x v="5802"/>
      <x v="5428"/>
      <x v="1"/>
      <x v="9"/>
    </i>
    <i r="3">
      <x v="5803"/>
      <x v="5429"/>
      <x v="3"/>
      <x v="3"/>
    </i>
    <i r="3">
      <x v="5804"/>
      <x v="5430"/>
      <x v="2"/>
      <x v="7"/>
    </i>
    <i r="3">
      <x v="5805"/>
      <x v="5431"/>
      <x v="3"/>
      <x v="4"/>
    </i>
    <i r="3">
      <x v="5806"/>
      <x v="5432"/>
      <x v="3"/>
      <x v="4"/>
    </i>
    <i r="3">
      <x v="5807"/>
      <x v="5433"/>
      <x/>
      <x/>
    </i>
    <i r="3">
      <x v="5808"/>
      <x v="5434"/>
      <x v="2"/>
      <x v="7"/>
    </i>
    <i r="3">
      <x v="5809"/>
      <x v="5435"/>
      <x v="1"/>
      <x v="9"/>
    </i>
    <i r="3">
      <x v="5810"/>
      <x v="5436"/>
      <x v="3"/>
      <x v="4"/>
    </i>
    <i r="3">
      <x v="5811"/>
      <x v="3206"/>
      <x v="4"/>
      <x v="6"/>
    </i>
    <i r="3">
      <x v="5812"/>
      <x v="5437"/>
      <x v="4"/>
      <x v="6"/>
    </i>
    <i r="3">
      <x v="5813"/>
      <x v="5438"/>
      <x v="4"/>
      <x v="8"/>
    </i>
    <i r="3">
      <x v="5814"/>
      <x v="5429"/>
      <x v="3"/>
      <x v="3"/>
    </i>
    <i r="3">
      <x v="5815"/>
      <x v="5439"/>
      <x v="2"/>
      <x v="7"/>
    </i>
    <i r="3">
      <x v="5816"/>
      <x v="5440"/>
      <x v="2"/>
      <x v="2"/>
    </i>
    <i r="3">
      <x v="5817"/>
      <x v="5441"/>
      <x v="3"/>
      <x v="4"/>
    </i>
    <i r="3">
      <x v="5818"/>
      <x v="5442"/>
      <x v="4"/>
      <x v="8"/>
    </i>
    <i r="3">
      <x v="5819"/>
      <x v="5443"/>
      <x v="3"/>
      <x v="4"/>
    </i>
    <i r="3">
      <x v="5820"/>
      <x v="5444"/>
      <x/>
      <x v="5"/>
    </i>
    <i r="3">
      <x v="5821"/>
      <x v="5445"/>
      <x v="3"/>
      <x v="3"/>
    </i>
    <i r="3">
      <x v="5822"/>
      <x v="3822"/>
      <x v="1"/>
      <x v="9"/>
    </i>
    <i r="3">
      <x v="5823"/>
      <x v="5446"/>
      <x v="2"/>
      <x v="2"/>
    </i>
    <i r="3">
      <x v="5824"/>
      <x v="5447"/>
      <x/>
      <x v="5"/>
    </i>
    <i r="3">
      <x v="5825"/>
      <x v="5448"/>
      <x v="3"/>
      <x v="4"/>
    </i>
    <i r="3">
      <x v="5826"/>
      <x v="5449"/>
      <x v="2"/>
      <x v="2"/>
    </i>
    <i r="3">
      <x v="5827"/>
      <x v="5450"/>
      <x v="3"/>
      <x v="4"/>
    </i>
    <i r="3">
      <x v="5828"/>
      <x v="5451"/>
      <x v="1"/>
      <x v="1"/>
    </i>
    <i r="3">
      <x v="5829"/>
      <x v="5452"/>
      <x v="1"/>
      <x v="1"/>
    </i>
    <i r="3">
      <x v="5830"/>
      <x v="5453"/>
      <x v="3"/>
      <x v="3"/>
    </i>
    <i r="3">
      <x v="5831"/>
      <x v="5454"/>
      <x v="2"/>
      <x v="7"/>
    </i>
    <i r="3">
      <x v="5832"/>
      <x v="5455"/>
      <x v="3"/>
      <x v="3"/>
    </i>
    <i r="3">
      <x v="5833"/>
      <x v="5456"/>
      <x v="2"/>
      <x v="2"/>
    </i>
    <i r="3">
      <x v="5834"/>
      <x v="5457"/>
      <x v="4"/>
      <x v="8"/>
    </i>
    <i r="3">
      <x v="5835"/>
      <x v="5458"/>
      <x v="2"/>
      <x v="7"/>
    </i>
    <i r="3">
      <x v="5836"/>
      <x v="5459"/>
      <x v="1"/>
      <x v="9"/>
    </i>
    <i r="3">
      <x v="5837"/>
      <x v="5460"/>
      <x v="4"/>
      <x v="8"/>
    </i>
    <i r="3">
      <x v="5838"/>
      <x v="5461"/>
      <x v="2"/>
      <x v="2"/>
    </i>
    <i r="3">
      <x v="5839"/>
      <x v="5462"/>
      <x v="2"/>
      <x v="7"/>
    </i>
    <i r="3">
      <x v="5840"/>
      <x v="5463"/>
      <x v="4"/>
      <x v="6"/>
    </i>
    <i r="3">
      <x v="5841"/>
      <x v="5439"/>
      <x v="2"/>
      <x v="7"/>
    </i>
    <i r="3">
      <x v="5842"/>
      <x v="5464"/>
      <x v="2"/>
      <x v="7"/>
    </i>
    <i r="3">
      <x v="5843"/>
      <x v="5465"/>
      <x v="1"/>
      <x v="9"/>
    </i>
    <i r="3">
      <x v="5844"/>
      <x v="5439"/>
      <x v="2"/>
      <x v="7"/>
    </i>
    <i r="3">
      <x v="5845"/>
      <x v="5466"/>
      <x v="1"/>
      <x v="1"/>
    </i>
    <i r="3">
      <x v="5846"/>
      <x v="5467"/>
      <x v="4"/>
      <x v="8"/>
    </i>
    <i r="3">
      <x v="5847"/>
      <x v="5468"/>
      <x v="4"/>
      <x v="8"/>
    </i>
    <i r="3">
      <x v="5848"/>
      <x v="5469"/>
      <x/>
      <x/>
    </i>
    <i r="3">
      <x v="5849"/>
      <x v="5470"/>
      <x v="4"/>
      <x v="6"/>
    </i>
    <i r="3">
      <x v="5850"/>
      <x v="5471"/>
      <x/>
      <x v="5"/>
    </i>
    <i r="3">
      <x v="5851"/>
      <x v="5472"/>
      <x v="2"/>
      <x v="2"/>
    </i>
    <i r="3">
      <x v="5852"/>
      <x v="5473"/>
      <x v="2"/>
      <x v="2"/>
    </i>
    <i r="3">
      <x v="5853"/>
      <x v="5394"/>
      <x v="3"/>
      <x v="3"/>
    </i>
    <i r="3">
      <x v="5854"/>
      <x v="5474"/>
      <x/>
      <x v="5"/>
    </i>
    <i r="3">
      <x v="5855"/>
      <x v="5475"/>
      <x v="4"/>
      <x v="8"/>
    </i>
    <i r="3">
      <x v="5856"/>
      <x v="5476"/>
      <x v="2"/>
      <x v="2"/>
    </i>
    <i r="3">
      <x v="5857"/>
      <x v="5477"/>
      <x v="4"/>
      <x v="8"/>
    </i>
    <i r="3">
      <x v="5858"/>
      <x v="5478"/>
      <x v="2"/>
      <x v="2"/>
    </i>
    <i r="3">
      <x v="5859"/>
      <x v="5479"/>
      <x v="2"/>
      <x v="2"/>
    </i>
    <i r="3">
      <x v="5860"/>
      <x v="5480"/>
      <x v="3"/>
      <x v="3"/>
    </i>
    <i r="3">
      <x v="5861"/>
      <x v="5481"/>
      <x v="2"/>
      <x v="7"/>
    </i>
    <i r="3">
      <x v="5862"/>
      <x v="5482"/>
      <x v="1"/>
      <x v="1"/>
    </i>
    <i r="3">
      <x v="5863"/>
      <x v="5483"/>
      <x v="1"/>
      <x v="9"/>
    </i>
    <i r="3">
      <x v="5864"/>
      <x v="5484"/>
      <x v="2"/>
      <x v="7"/>
    </i>
    <i r="3">
      <x v="5865"/>
      <x v="5485"/>
      <x v="3"/>
      <x v="4"/>
    </i>
    <i r="3">
      <x v="5866"/>
      <x v="5486"/>
      <x v="2"/>
      <x v="2"/>
    </i>
    <i r="3">
      <x v="5867"/>
      <x v="5487"/>
      <x v="3"/>
      <x v="4"/>
    </i>
    <i r="3">
      <x v="5868"/>
      <x v="5488"/>
      <x v="3"/>
      <x v="4"/>
    </i>
    <i r="3">
      <x v="5869"/>
      <x v="5489"/>
      <x v="1"/>
      <x v="1"/>
    </i>
    <i r="3">
      <x v="5870"/>
      <x v="5490"/>
      <x v="4"/>
      <x v="8"/>
    </i>
    <i r="3">
      <x v="5871"/>
      <x v="5491"/>
      <x v="4"/>
      <x v="6"/>
    </i>
    <i r="3">
      <x v="5872"/>
      <x v="5492"/>
      <x v="4"/>
      <x v="8"/>
    </i>
    <i r="3">
      <x v="5873"/>
      <x v="5493"/>
      <x v="2"/>
      <x v="2"/>
    </i>
    <i r="3">
      <x v="5874"/>
      <x v="5494"/>
      <x v="1"/>
      <x v="1"/>
    </i>
    <i r="3">
      <x v="5875"/>
      <x v="5495"/>
      <x v="1"/>
      <x v="1"/>
    </i>
    <i r="3">
      <x v="5876"/>
      <x v="5496"/>
      <x v="2"/>
      <x v="7"/>
    </i>
    <i r="3">
      <x v="5877"/>
      <x v="5497"/>
      <x v="2"/>
      <x v="7"/>
    </i>
    <i r="3">
      <x v="5878"/>
      <x v="5498"/>
      <x v="4"/>
      <x v="8"/>
    </i>
    <i r="3">
      <x v="5879"/>
      <x v="5499"/>
      <x v="4"/>
      <x v="8"/>
    </i>
    <i r="3">
      <x v="5880"/>
      <x v="5500"/>
      <x v="4"/>
      <x v="8"/>
    </i>
    <i r="3">
      <x v="5881"/>
      <x v="5501"/>
      <x/>
      <x v="5"/>
    </i>
    <i r="3">
      <x v="5882"/>
      <x v="5502"/>
      <x/>
      <x/>
    </i>
    <i r="3">
      <x v="5883"/>
      <x v="5503"/>
      <x v="4"/>
      <x v="6"/>
    </i>
    <i r="3">
      <x v="5884"/>
      <x v="5504"/>
      <x v="2"/>
      <x v="2"/>
    </i>
    <i r="3">
      <x v="5885"/>
      <x v="5505"/>
      <x v="4"/>
      <x v="6"/>
    </i>
    <i r="3">
      <x v="5886"/>
      <x v="5506"/>
      <x v="4"/>
      <x v="6"/>
    </i>
    <i r="3">
      <x v="5887"/>
      <x v="5507"/>
      <x v="4"/>
      <x v="6"/>
    </i>
    <i r="3">
      <x v="5888"/>
      <x v="5508"/>
      <x v="1"/>
      <x v="9"/>
    </i>
    <i r="3">
      <x v="5889"/>
      <x v="5509"/>
      <x/>
      <x/>
    </i>
    <i r="3">
      <x v="5890"/>
      <x v="5510"/>
      <x v="2"/>
      <x v="7"/>
    </i>
    <i r="3">
      <x v="5891"/>
      <x v="5511"/>
      <x v="1"/>
      <x v="1"/>
    </i>
    <i r="3">
      <x v="5892"/>
      <x v="5512"/>
      <x v="4"/>
      <x v="8"/>
    </i>
    <i r="3">
      <x v="5893"/>
      <x v="5513"/>
      <x v="4"/>
      <x v="6"/>
    </i>
    <i r="3">
      <x v="5894"/>
      <x v="5514"/>
      <x v="1"/>
      <x v="1"/>
    </i>
    <i r="3">
      <x v="5895"/>
      <x v="5515"/>
      <x v="1"/>
      <x v="1"/>
    </i>
    <i r="3">
      <x v="5896"/>
      <x v="5512"/>
      <x v="4"/>
      <x v="8"/>
    </i>
    <i r="3">
      <x v="5897"/>
      <x v="5516"/>
      <x v="2"/>
      <x v="2"/>
    </i>
    <i r="3">
      <x v="5898"/>
      <x v="5517"/>
      <x v="3"/>
      <x v="3"/>
    </i>
    <i r="3">
      <x v="5899"/>
      <x v="5518"/>
      <x v="4"/>
      <x v="6"/>
    </i>
    <i r="3">
      <x v="5900"/>
      <x v="4849"/>
      <x v="4"/>
      <x v="6"/>
    </i>
    <i r="3">
      <x v="5901"/>
      <x v="5519"/>
      <x v="5"/>
      <x v="10"/>
    </i>
    <i r="3">
      <x v="5902"/>
      <x v="5439"/>
      <x v="5"/>
      <x v="10"/>
    </i>
    <i r="1">
      <x v="44"/>
      <x v="44"/>
      <x v="5903"/>
      <x v="5520"/>
      <x v="2"/>
      <x v="2"/>
    </i>
    <i r="3">
      <x v="5904"/>
      <x v="5521"/>
      <x/>
      <x v="5"/>
    </i>
    <i r="3">
      <x v="5905"/>
      <x v="5522"/>
      <x v="1"/>
      <x v="9"/>
    </i>
    <i r="3">
      <x v="5906"/>
      <x v="5523"/>
      <x v="4"/>
      <x v="6"/>
    </i>
    <i r="3">
      <x v="5907"/>
      <x v="5524"/>
      <x v="2"/>
      <x v="7"/>
    </i>
    <i r="3">
      <x v="5908"/>
      <x v="5525"/>
      <x v="2"/>
      <x v="2"/>
    </i>
    <i r="3">
      <x v="5909"/>
      <x v="5526"/>
      <x v="4"/>
      <x v="6"/>
    </i>
    <i r="3">
      <x v="5910"/>
      <x v="5527"/>
      <x/>
      <x v="5"/>
    </i>
    <i r="3">
      <x v="5911"/>
      <x v="5528"/>
      <x v="4"/>
      <x v="8"/>
    </i>
    <i r="3">
      <x v="5912"/>
      <x v="5529"/>
      <x/>
      <x/>
    </i>
    <i r="3">
      <x v="5913"/>
      <x v="5530"/>
      <x v="3"/>
      <x v="3"/>
    </i>
    <i r="3">
      <x v="5914"/>
      <x v="5531"/>
      <x/>
      <x v="5"/>
    </i>
    <i r="3">
      <x v="5915"/>
      <x v="5532"/>
      <x v="4"/>
      <x v="6"/>
    </i>
    <i r="3">
      <x v="5916"/>
      <x v="5533"/>
      <x v="4"/>
      <x v="8"/>
    </i>
    <i r="3">
      <x v="5917"/>
      <x v="5534"/>
      <x v="2"/>
      <x v="7"/>
    </i>
    <i r="3">
      <x v="5918"/>
      <x v="5535"/>
      <x v="3"/>
      <x v="4"/>
    </i>
    <i r="3">
      <x v="5919"/>
      <x v="5536"/>
      <x v="4"/>
      <x v="6"/>
    </i>
    <i r="3">
      <x v="5920"/>
      <x v="5537"/>
      <x v="4"/>
      <x v="6"/>
    </i>
    <i r="3">
      <x v="5921"/>
      <x v="5538"/>
      <x/>
      <x/>
    </i>
    <i r="3">
      <x v="5922"/>
      <x v="5539"/>
      <x v="2"/>
      <x v="2"/>
    </i>
    <i r="3">
      <x v="5923"/>
      <x v="5540"/>
      <x/>
      <x/>
    </i>
    <i r="3">
      <x v="5924"/>
      <x v="5541"/>
      <x v="1"/>
      <x v="1"/>
    </i>
    <i r="3">
      <x v="5925"/>
      <x v="5542"/>
      <x v="3"/>
      <x v="3"/>
    </i>
    <i r="3">
      <x v="5926"/>
      <x v="5543"/>
      <x/>
      <x v="5"/>
    </i>
    <i r="3">
      <x v="5927"/>
      <x v="5544"/>
      <x/>
      <x v="5"/>
    </i>
    <i r="3">
      <x v="5928"/>
      <x v="5545"/>
      <x v="2"/>
      <x v="2"/>
    </i>
    <i r="3">
      <x v="5929"/>
      <x v="5546"/>
      <x v="2"/>
      <x v="7"/>
    </i>
    <i r="3">
      <x v="5930"/>
      <x v="5547"/>
      <x/>
      <x/>
    </i>
    <i r="3">
      <x v="5931"/>
      <x v="5548"/>
      <x/>
      <x v="5"/>
    </i>
    <i r="3">
      <x v="5932"/>
      <x v="5549"/>
      <x v="1"/>
      <x v="9"/>
    </i>
    <i r="3">
      <x v="5933"/>
      <x v="5550"/>
      <x v="2"/>
      <x v="7"/>
    </i>
    <i r="3">
      <x v="5934"/>
      <x v="5551"/>
      <x v="4"/>
      <x v="8"/>
    </i>
    <i r="3">
      <x v="5935"/>
      <x v="5552"/>
      <x v="2"/>
      <x v="2"/>
    </i>
    <i r="3">
      <x v="5936"/>
      <x v="5553"/>
      <x v="3"/>
      <x v="3"/>
    </i>
    <i r="3">
      <x v="5937"/>
      <x v="5554"/>
      <x/>
      <x/>
    </i>
    <i r="3">
      <x v="5938"/>
      <x v="5555"/>
      <x v="1"/>
      <x v="1"/>
    </i>
    <i r="3">
      <x v="5939"/>
      <x v="5556"/>
      <x/>
      <x/>
    </i>
    <i r="3">
      <x v="5940"/>
      <x v="5557"/>
      <x v="3"/>
      <x v="3"/>
    </i>
    <i r="3">
      <x v="5941"/>
      <x v="5558"/>
      <x v="3"/>
      <x v="4"/>
    </i>
    <i r="3">
      <x v="5942"/>
      <x v="5559"/>
      <x/>
      <x v="5"/>
    </i>
    <i r="3">
      <x v="5943"/>
      <x v="5560"/>
      <x v="2"/>
      <x v="2"/>
    </i>
    <i r="3">
      <x v="5944"/>
      <x v="5561"/>
      <x v="1"/>
      <x v="9"/>
    </i>
    <i r="3">
      <x v="5945"/>
      <x v="5562"/>
      <x v="1"/>
      <x v="9"/>
    </i>
    <i r="3">
      <x v="5946"/>
      <x v="5563"/>
      <x v="1"/>
      <x v="9"/>
    </i>
    <i r="3">
      <x v="5947"/>
      <x v="5564"/>
      <x v="2"/>
      <x v="7"/>
    </i>
    <i r="3">
      <x v="5948"/>
      <x v="5565"/>
      <x v="2"/>
      <x v="2"/>
    </i>
    <i r="3">
      <x v="5949"/>
      <x v="5566"/>
      <x/>
      <x v="5"/>
    </i>
    <i r="3">
      <x v="5950"/>
      <x v="5567"/>
      <x v="2"/>
      <x v="7"/>
    </i>
    <i r="3">
      <x v="5951"/>
      <x v="5568"/>
      <x v="4"/>
      <x v="8"/>
    </i>
    <i r="3">
      <x v="5952"/>
      <x v="5569"/>
      <x v="3"/>
      <x v="3"/>
    </i>
    <i r="3">
      <x v="5953"/>
      <x v="5570"/>
      <x/>
      <x/>
    </i>
    <i r="3">
      <x v="5954"/>
      <x v="5571"/>
      <x v="3"/>
      <x v="4"/>
    </i>
    <i r="3">
      <x v="5955"/>
      <x v="5572"/>
      <x/>
      <x/>
    </i>
    <i r="3">
      <x v="5956"/>
      <x v="5573"/>
      <x v="2"/>
      <x v="7"/>
    </i>
    <i r="3">
      <x v="5957"/>
      <x v="5574"/>
      <x v="3"/>
      <x v="4"/>
    </i>
    <i r="3">
      <x v="5958"/>
      <x v="5575"/>
      <x/>
      <x/>
    </i>
    <i r="3">
      <x v="5959"/>
      <x v="5576"/>
      <x v="4"/>
      <x v="8"/>
    </i>
    <i r="3">
      <x v="5960"/>
      <x v="5577"/>
      <x/>
      <x/>
    </i>
    <i r="3">
      <x v="5961"/>
      <x v="5578"/>
      <x v="1"/>
      <x v="9"/>
    </i>
    <i r="3">
      <x v="5962"/>
      <x v="5579"/>
      <x v="1"/>
      <x v="1"/>
    </i>
    <i r="3">
      <x v="5963"/>
      <x v="5580"/>
      <x v="3"/>
      <x v="3"/>
    </i>
    <i r="3">
      <x v="5964"/>
      <x v="5581"/>
      <x v="3"/>
      <x v="3"/>
    </i>
    <i r="3">
      <x v="5965"/>
      <x v="5582"/>
      <x v="2"/>
      <x v="2"/>
    </i>
    <i r="3">
      <x v="5966"/>
      <x v="5583"/>
      <x v="1"/>
      <x v="9"/>
    </i>
    <i r="3">
      <x v="5967"/>
      <x v="5584"/>
      <x v="4"/>
      <x v="8"/>
    </i>
    <i r="3">
      <x v="5968"/>
      <x v="5585"/>
      <x v="2"/>
      <x v="2"/>
    </i>
    <i r="3">
      <x v="5969"/>
      <x v="5586"/>
      <x v="3"/>
      <x v="3"/>
    </i>
    <i r="3">
      <x v="5970"/>
      <x v="5587"/>
      <x v="1"/>
      <x v="9"/>
    </i>
    <i r="3">
      <x v="5971"/>
      <x v="5588"/>
      <x v="2"/>
      <x v="7"/>
    </i>
    <i r="3">
      <x v="5972"/>
      <x v="5589"/>
      <x v="3"/>
      <x v="3"/>
    </i>
    <i r="3">
      <x v="5973"/>
      <x v="5590"/>
      <x/>
      <x v="5"/>
    </i>
    <i r="3">
      <x v="5974"/>
      <x v="5591"/>
      <x v="4"/>
      <x v="6"/>
    </i>
    <i r="3">
      <x v="5975"/>
      <x v="5592"/>
      <x v="2"/>
      <x v="7"/>
    </i>
    <i r="3">
      <x v="5976"/>
      <x v="5593"/>
      <x v="4"/>
      <x v="6"/>
    </i>
    <i r="3">
      <x v="5977"/>
      <x v="5594"/>
      <x v="2"/>
      <x v="7"/>
    </i>
    <i r="3">
      <x v="5978"/>
      <x v="5595"/>
      <x v="1"/>
      <x v="9"/>
    </i>
    <i r="3">
      <x v="5979"/>
      <x v="5596"/>
      <x v="3"/>
      <x v="4"/>
    </i>
    <i r="3">
      <x v="5980"/>
      <x v="5597"/>
      <x/>
      <x/>
    </i>
    <i r="3">
      <x v="5981"/>
      <x v="5598"/>
      <x v="2"/>
      <x v="2"/>
    </i>
    <i r="3">
      <x v="5982"/>
      <x v="5599"/>
      <x v="3"/>
      <x v="3"/>
    </i>
    <i r="3">
      <x v="5983"/>
      <x v="5600"/>
      <x/>
      <x/>
    </i>
    <i r="3">
      <x v="5984"/>
      <x v="5601"/>
      <x v="4"/>
      <x v="6"/>
    </i>
    <i r="3">
      <x v="5985"/>
      <x v="5602"/>
      <x v="2"/>
      <x v="7"/>
    </i>
    <i r="3">
      <x v="5986"/>
      <x v="5603"/>
      <x/>
      <x/>
    </i>
    <i r="3">
      <x v="5987"/>
      <x v="5604"/>
      <x v="3"/>
      <x v="4"/>
    </i>
    <i r="3">
      <x v="5988"/>
      <x v="5605"/>
      <x v="3"/>
      <x v="4"/>
    </i>
    <i r="3">
      <x v="5989"/>
      <x v="5606"/>
      <x v="3"/>
      <x v="4"/>
    </i>
    <i r="3">
      <x v="5990"/>
      <x v="5607"/>
      <x v="4"/>
      <x v="6"/>
    </i>
    <i r="3">
      <x v="5991"/>
      <x v="5608"/>
      <x v="3"/>
      <x v="3"/>
    </i>
    <i r="3">
      <x v="5992"/>
      <x v="5609"/>
      <x/>
      <x/>
    </i>
    <i r="3">
      <x v="5993"/>
      <x v="5610"/>
      <x v="4"/>
      <x v="8"/>
    </i>
    <i r="3">
      <x v="5994"/>
      <x v="5611"/>
      <x v="1"/>
      <x v="1"/>
    </i>
    <i r="3">
      <x v="5995"/>
      <x v="5612"/>
      <x v="2"/>
      <x v="2"/>
    </i>
    <i r="3">
      <x v="5996"/>
      <x v="5613"/>
      <x v="1"/>
      <x v="1"/>
    </i>
    <i r="3">
      <x v="5997"/>
      <x v="5614"/>
      <x v="2"/>
      <x v="2"/>
    </i>
    <i r="3">
      <x v="5998"/>
      <x v="5615"/>
      <x v="2"/>
      <x v="2"/>
    </i>
    <i r="3">
      <x v="5999"/>
      <x v="5616"/>
      <x v="4"/>
      <x v="8"/>
    </i>
    <i r="3">
      <x v="6000"/>
      <x v="5617"/>
      <x v="3"/>
      <x v="4"/>
    </i>
    <i r="3">
      <x v="6001"/>
      <x v="5618"/>
      <x v="3"/>
      <x v="4"/>
    </i>
    <i r="3">
      <x v="6002"/>
      <x v="5619"/>
      <x v="4"/>
      <x v="6"/>
    </i>
    <i r="3">
      <x v="6003"/>
      <x v="5620"/>
      <x v="3"/>
      <x v="3"/>
    </i>
    <i r="3">
      <x v="6004"/>
      <x v="5621"/>
      <x v="3"/>
      <x v="4"/>
    </i>
    <i r="3">
      <x v="6005"/>
      <x v="5622"/>
      <x v="2"/>
      <x v="2"/>
    </i>
    <i r="3">
      <x v="6006"/>
      <x v="5623"/>
      <x v="3"/>
      <x v="4"/>
    </i>
    <i r="3">
      <x v="6007"/>
      <x v="5624"/>
      <x/>
      <x v="5"/>
    </i>
    <i r="3">
      <x v="6008"/>
      <x v="5625"/>
      <x v="3"/>
      <x v="3"/>
    </i>
    <i r="3">
      <x v="6009"/>
      <x v="5626"/>
      <x v="3"/>
      <x v="4"/>
    </i>
    <i r="3">
      <x v="6010"/>
      <x v="5627"/>
      <x v="4"/>
      <x v="8"/>
    </i>
    <i r="3">
      <x v="6011"/>
      <x v="5628"/>
      <x v="1"/>
      <x v="1"/>
    </i>
    <i r="3">
      <x v="6012"/>
      <x v="5629"/>
      <x/>
      <x/>
    </i>
    <i r="3">
      <x v="6013"/>
      <x v="5630"/>
      <x v="4"/>
      <x v="6"/>
    </i>
    <i r="3">
      <x v="6014"/>
      <x v="5631"/>
      <x v="2"/>
      <x v="7"/>
    </i>
    <i r="3">
      <x v="6015"/>
      <x v="5632"/>
      <x v="4"/>
      <x v="6"/>
    </i>
    <i r="3">
      <x v="6016"/>
      <x v="5633"/>
      <x v="4"/>
      <x v="8"/>
    </i>
    <i r="3">
      <x v="6017"/>
      <x v="5634"/>
      <x v="1"/>
      <x v="1"/>
    </i>
    <i r="3">
      <x v="6018"/>
      <x v="5635"/>
      <x v="4"/>
      <x v="6"/>
    </i>
    <i r="3">
      <x v="6019"/>
      <x v="5636"/>
      <x v="2"/>
      <x v="7"/>
    </i>
    <i r="3">
      <x v="6020"/>
      <x v="5637"/>
      <x v="2"/>
      <x v="2"/>
    </i>
    <i r="3">
      <x v="6021"/>
      <x v="5638"/>
      <x v="2"/>
      <x v="7"/>
    </i>
    <i r="3">
      <x v="6022"/>
      <x v="5639"/>
      <x v="3"/>
      <x v="3"/>
    </i>
    <i r="3">
      <x v="6023"/>
      <x v="5640"/>
      <x v="2"/>
      <x v="7"/>
    </i>
    <i r="3">
      <x v="6024"/>
      <x v="5641"/>
      <x/>
      <x/>
    </i>
    <i r="3">
      <x v="6025"/>
      <x v="5642"/>
      <x v="4"/>
      <x v="8"/>
    </i>
    <i r="3">
      <x v="6026"/>
      <x v="5643"/>
      <x v="3"/>
      <x v="4"/>
    </i>
    <i r="3">
      <x v="6027"/>
      <x v="5644"/>
      <x v="2"/>
      <x v="2"/>
    </i>
    <i r="3">
      <x v="6028"/>
      <x v="5645"/>
      <x v="3"/>
      <x v="3"/>
    </i>
    <i r="3">
      <x v="6029"/>
      <x v="5646"/>
      <x v="4"/>
      <x v="6"/>
    </i>
    <i r="3">
      <x v="6030"/>
      <x v="5647"/>
      <x v="4"/>
      <x v="8"/>
    </i>
    <i r="3">
      <x v="6031"/>
      <x v="5648"/>
      <x v="2"/>
      <x v="7"/>
    </i>
    <i r="3">
      <x v="6032"/>
      <x v="5649"/>
      <x v="4"/>
      <x v="8"/>
    </i>
    <i r="3">
      <x v="6033"/>
      <x v="5650"/>
      <x v="1"/>
      <x v="9"/>
    </i>
    <i r="3">
      <x v="6034"/>
      <x v="5642"/>
      <x v="1"/>
      <x v="1"/>
    </i>
    <i r="3">
      <x v="6035"/>
      <x v="5651"/>
      <x v="3"/>
      <x v="3"/>
    </i>
    <i r="3">
      <x v="6036"/>
      <x v="5652"/>
      <x v="2"/>
      <x v="7"/>
    </i>
    <i r="3">
      <x v="6037"/>
      <x v="5653"/>
      <x v="3"/>
      <x v="3"/>
    </i>
    <i r="3">
      <x v="6038"/>
      <x v="5654"/>
      <x/>
      <x/>
    </i>
    <i r="3">
      <x v="6039"/>
      <x v="5655"/>
      <x v="4"/>
      <x v="8"/>
    </i>
    <i r="3">
      <x v="6040"/>
      <x v="5656"/>
      <x/>
      <x v="5"/>
    </i>
    <i r="3">
      <x v="6041"/>
      <x v="5530"/>
      <x v="3"/>
      <x v="3"/>
    </i>
    <i r="3">
      <x v="6042"/>
      <x v="5642"/>
      <x v="1"/>
      <x v="9"/>
    </i>
    <i r="3">
      <x v="6043"/>
      <x v="5657"/>
      <x v="2"/>
      <x v="7"/>
    </i>
    <i r="3">
      <x v="6044"/>
      <x v="5658"/>
      <x v="4"/>
      <x v="8"/>
    </i>
    <i r="3">
      <x v="6045"/>
      <x v="5659"/>
      <x v="4"/>
      <x v="6"/>
    </i>
    <i r="3">
      <x v="6046"/>
      <x v="5660"/>
      <x v="4"/>
      <x v="8"/>
    </i>
    <i r="3">
      <x v="6047"/>
      <x v="5661"/>
      <x v="2"/>
      <x v="7"/>
    </i>
    <i r="3">
      <x v="6048"/>
      <x v="5662"/>
      <x/>
      <x v="5"/>
    </i>
    <i r="3">
      <x v="6049"/>
      <x v="5663"/>
      <x v="1"/>
      <x v="9"/>
    </i>
    <i r="3">
      <x v="6050"/>
      <x v="5664"/>
      <x v="3"/>
      <x v="3"/>
    </i>
    <i r="3">
      <x v="6051"/>
      <x v="5665"/>
      <x v="3"/>
      <x v="3"/>
    </i>
    <i r="3">
      <x v="6052"/>
      <x v="5666"/>
      <x v="4"/>
      <x v="6"/>
    </i>
    <i r="3">
      <x v="6053"/>
      <x v="5667"/>
      <x v="1"/>
      <x v="1"/>
    </i>
    <i r="3">
      <x v="6054"/>
      <x v="5668"/>
      <x v="3"/>
      <x v="3"/>
    </i>
    <i r="3">
      <x v="6055"/>
      <x v="740"/>
      <x v="4"/>
      <x v="6"/>
    </i>
    <i r="3">
      <x v="6056"/>
      <x v="5668"/>
      <x v="3"/>
      <x v="3"/>
    </i>
    <i r="3">
      <x v="6057"/>
      <x v="5669"/>
      <x v="3"/>
      <x v="3"/>
    </i>
    <i r="3">
      <x v="6058"/>
      <x v="5670"/>
      <x v="1"/>
      <x v="1"/>
    </i>
    <i r="3">
      <x v="6059"/>
      <x v="5671"/>
      <x v="4"/>
      <x v="8"/>
    </i>
    <i r="3">
      <x v="6060"/>
      <x v="5672"/>
      <x v="1"/>
      <x v="1"/>
    </i>
    <i r="3">
      <x v="6061"/>
      <x v="5673"/>
      <x v="3"/>
      <x v="4"/>
    </i>
    <i r="3">
      <x v="6062"/>
      <x v="5674"/>
      <x v="4"/>
      <x v="8"/>
    </i>
    <i r="3">
      <x v="6063"/>
      <x v="5675"/>
      <x/>
      <x v="5"/>
    </i>
    <i r="3">
      <x v="6064"/>
      <x v="5676"/>
      <x v="5"/>
      <x v="10"/>
    </i>
    <i>
      <x v="6"/>
      <x v="45"/>
      <x v="45"/>
      <x v="6065"/>
      <x v="5677"/>
      <x v="3"/>
      <x v="3"/>
    </i>
    <i r="3">
      <x v="6066"/>
      <x v="5678"/>
      <x v="3"/>
      <x v="3"/>
    </i>
    <i r="3">
      <x v="6067"/>
      <x v="5679"/>
      <x v="3"/>
      <x v="3"/>
    </i>
    <i r="3">
      <x v="6068"/>
      <x v="5680"/>
      <x v="3"/>
      <x v="3"/>
    </i>
    <i r="3">
      <x v="6069"/>
      <x v="5681"/>
      <x v="3"/>
      <x v="3"/>
    </i>
    <i r="3">
      <x v="6070"/>
      <x v="5682"/>
      <x/>
      <x v="10"/>
    </i>
    <i r="3">
      <x v="6071"/>
      <x v="5683"/>
      <x v="2"/>
      <x v="7"/>
    </i>
    <i r="3">
      <x v="6072"/>
      <x v="5684"/>
      <x v="2"/>
      <x v="7"/>
    </i>
    <i r="3">
      <x v="6073"/>
      <x v="5685"/>
      <x v="3"/>
      <x v="3"/>
    </i>
    <i r="3">
      <x v="6074"/>
      <x v="5686"/>
      <x v="3"/>
      <x v="3"/>
    </i>
    <i r="3">
      <x v="6075"/>
      <x v="5687"/>
      <x/>
      <x/>
    </i>
    <i r="3">
      <x v="6076"/>
      <x v="5688"/>
      <x/>
      <x/>
    </i>
    <i r="3">
      <x v="6077"/>
      <x v="5689"/>
      <x v="3"/>
      <x v="3"/>
    </i>
    <i r="3">
      <x v="6078"/>
      <x v="5690"/>
      <x v="3"/>
      <x v="3"/>
    </i>
    <i r="3">
      <x v="6079"/>
      <x v="5691"/>
      <x/>
      <x/>
    </i>
    <i r="3">
      <x v="6080"/>
      <x v="5692"/>
      <x/>
      <x/>
    </i>
    <i r="3">
      <x v="6081"/>
      <x v="5693"/>
      <x v="2"/>
      <x v="7"/>
    </i>
    <i r="3">
      <x v="6082"/>
      <x v="5694"/>
      <x/>
      <x/>
    </i>
    <i r="3">
      <x v="6083"/>
      <x v="5695"/>
      <x v="1"/>
      <x v="1"/>
    </i>
    <i r="3">
      <x v="6084"/>
      <x v="5696"/>
      <x v="2"/>
      <x v="7"/>
    </i>
    <i r="3">
      <x v="6085"/>
      <x v="5697"/>
      <x/>
      <x/>
    </i>
    <i r="3">
      <x v="6086"/>
      <x v="5698"/>
      <x/>
      <x/>
    </i>
    <i r="3">
      <x v="6087"/>
      <x v="5699"/>
      <x v="1"/>
      <x v="1"/>
    </i>
    <i r="3">
      <x v="6088"/>
      <x v="5699"/>
      <x v="1"/>
      <x v="1"/>
    </i>
    <i r="3">
      <x v="6089"/>
      <x v="5682"/>
      <x v="5"/>
      <x v="10"/>
    </i>
    <i r="3">
      <x v="6090"/>
      <x v="5700"/>
      <x v="5"/>
      <x v="10"/>
    </i>
    <i r="3">
      <x v="6091"/>
      <x v="5701"/>
      <x/>
      <x/>
    </i>
    <i r="3">
      <x v="6092"/>
      <x v="5702"/>
      <x/>
      <x/>
    </i>
    <i r="3">
      <x v="6093"/>
      <x v="5703"/>
      <x/>
      <x/>
    </i>
    <i r="3">
      <x v="6094"/>
      <x v="5704"/>
      <x/>
      <x/>
    </i>
    <i r="3">
      <x v="6095"/>
      <x v="5705"/>
      <x/>
      <x/>
    </i>
    <i r="3">
      <x v="6096"/>
      <x v="5706"/>
      <x/>
      <x/>
    </i>
    <i r="3">
      <x v="6097"/>
      <x v="5707"/>
      <x/>
      <x/>
    </i>
    <i r="3">
      <x v="6098"/>
      <x v="5682"/>
      <x v="2"/>
      <x v="7"/>
    </i>
    <i r="3">
      <x v="6099"/>
      <x v="5708"/>
      <x/>
      <x/>
    </i>
    <i r="3">
      <x v="6100"/>
      <x v="5709"/>
      <x/>
      <x/>
    </i>
    <i r="3">
      <x v="6101"/>
      <x v="5710"/>
      <x/>
      <x/>
    </i>
    <i r="3">
      <x v="6102"/>
      <x v="5711"/>
      <x/>
      <x/>
    </i>
    <i r="3">
      <x v="6103"/>
      <x v="5712"/>
      <x/>
      <x/>
    </i>
    <i r="3">
      <x v="6104"/>
      <x v="5713"/>
      <x/>
      <x/>
    </i>
    <i r="3">
      <x v="6105"/>
      <x v="5714"/>
      <x/>
      <x/>
    </i>
    <i r="3">
      <x v="6106"/>
      <x v="5715"/>
      <x/>
      <x/>
    </i>
    <i r="3">
      <x v="6107"/>
      <x v="5716"/>
      <x/>
      <x/>
    </i>
    <i r="3">
      <x v="6108"/>
      <x v="5717"/>
      <x/>
      <x/>
    </i>
    <i r="3">
      <x v="6109"/>
      <x v="5718"/>
      <x/>
      <x/>
    </i>
    <i r="3">
      <x v="6110"/>
      <x v="5719"/>
      <x/>
      <x/>
    </i>
    <i r="3">
      <x v="6111"/>
      <x v="5720"/>
      <x/>
      <x/>
    </i>
    <i r="3">
      <x v="6112"/>
      <x v="5721"/>
      <x/>
      <x/>
    </i>
    <i r="3">
      <x v="6113"/>
      <x v="5688"/>
      <x/>
      <x/>
    </i>
    <i r="3">
      <x v="6114"/>
      <x v="5722"/>
      <x/>
      <x/>
    </i>
    <i r="3">
      <x v="6115"/>
      <x v="5723"/>
      <x/>
      <x/>
    </i>
    <i r="3">
      <x v="6116"/>
      <x v="5724"/>
      <x/>
      <x/>
    </i>
    <i r="3">
      <x v="6117"/>
      <x v="5682"/>
      <x v="5"/>
      <x v="10"/>
    </i>
    <i r="3">
      <x v="6118"/>
      <x v="5682"/>
      <x v="5"/>
      <x v="10"/>
    </i>
    <i r="3">
      <x v="6119"/>
      <x v="5725"/>
      <x/>
      <x/>
    </i>
    <i r="3">
      <x v="6120"/>
      <x v="5726"/>
      <x/>
      <x/>
    </i>
    <i r="3">
      <x v="6121"/>
      <x v="5727"/>
      <x/>
      <x/>
    </i>
    <i r="3">
      <x v="6122"/>
      <x v="5728"/>
      <x/>
      <x/>
    </i>
    <i r="3">
      <x v="6123"/>
      <x v="5729"/>
      <x/>
      <x/>
    </i>
    <i r="3">
      <x v="6124"/>
      <x v="5688"/>
      <x/>
      <x/>
    </i>
    <i r="3">
      <x v="6125"/>
      <x v="5688"/>
      <x/>
      <x/>
    </i>
    <i r="3">
      <x v="6126"/>
      <x v="5730"/>
      <x/>
      <x/>
    </i>
    <i r="3">
      <x v="6127"/>
      <x v="5731"/>
      <x/>
      <x/>
    </i>
    <i r="3">
      <x v="6128"/>
      <x v="5732"/>
      <x/>
      <x/>
    </i>
    <i r="3">
      <x v="6129"/>
      <x v="5733"/>
      <x/>
      <x/>
    </i>
    <i r="3">
      <x v="6130"/>
      <x v="5734"/>
      <x/>
      <x/>
    </i>
    <i r="3">
      <x v="6131"/>
      <x v="5735"/>
      <x v="2"/>
      <x v="7"/>
    </i>
    <i r="3">
      <x v="6132"/>
      <x v="5736"/>
      <x/>
      <x/>
    </i>
    <i r="3">
      <x v="6133"/>
      <x v="5737"/>
      <x/>
      <x/>
    </i>
    <i r="3">
      <x v="6134"/>
      <x v="5738"/>
      <x/>
      <x/>
    </i>
    <i r="3">
      <x v="6135"/>
      <x v="5739"/>
      <x/>
      <x/>
    </i>
    <i r="3">
      <x v="6136"/>
      <x v="5740"/>
      <x/>
      <x/>
    </i>
    <i r="3">
      <x v="6137"/>
      <x v="5741"/>
      <x/>
      <x/>
    </i>
    <i r="3">
      <x v="6138"/>
      <x v="5742"/>
      <x/>
      <x/>
    </i>
    <i r="3">
      <x v="6139"/>
      <x v="5743"/>
      <x/>
      <x/>
    </i>
    <i r="3">
      <x v="6140"/>
      <x v="5699"/>
      <x v="1"/>
      <x v="1"/>
    </i>
    <i r="3">
      <x v="6141"/>
      <x v="5744"/>
      <x/>
      <x/>
    </i>
    <i r="3">
      <x v="6142"/>
      <x v="5745"/>
      <x v="2"/>
      <x v="7"/>
    </i>
    <i r="3">
      <x v="6143"/>
      <x v="5746"/>
      <x v="4"/>
      <x v="8"/>
    </i>
    <i r="3">
      <x v="6144"/>
      <x v="5747"/>
      <x/>
      <x/>
    </i>
    <i r="3">
      <x v="6145"/>
      <x v="5748"/>
      <x v="3"/>
      <x v="3"/>
    </i>
    <i r="3">
      <x v="6146"/>
      <x v="5682"/>
      <x v="5"/>
      <x v="10"/>
    </i>
    <i r="3">
      <x v="6147"/>
      <x v="5682"/>
      <x v="5"/>
      <x v="10"/>
    </i>
    <i r="3">
      <x v="6148"/>
      <x v="5682"/>
      <x v="5"/>
      <x v="10"/>
    </i>
    <i r="3">
      <x v="6149"/>
      <x v="5682"/>
      <x v="5"/>
      <x v="10"/>
    </i>
    <i r="3">
      <x v="6150"/>
      <x v="5682"/>
      <x v="5"/>
      <x v="10"/>
    </i>
    <i r="3">
      <x v="6151"/>
      <x v="5688"/>
      <x v="1"/>
      <x v="1"/>
    </i>
    <i r="3">
      <x v="6152"/>
      <x v="5749"/>
      <x/>
      <x/>
    </i>
    <i r="3">
      <x v="6153"/>
      <x v="5750"/>
      <x/>
      <x/>
    </i>
    <i r="3">
      <x v="6154"/>
      <x v="5751"/>
      <x v="3"/>
      <x v="4"/>
    </i>
    <i r="3">
      <x v="6155"/>
      <x v="5752"/>
      <x v="1"/>
      <x v="1"/>
    </i>
    <i r="3">
      <x v="6156"/>
      <x v="5753"/>
      <x v="4"/>
      <x v="8"/>
    </i>
    <i r="3">
      <x v="6157"/>
      <x v="5754"/>
      <x v="5"/>
      <x v="10"/>
    </i>
    <i r="3">
      <x v="6158"/>
      <x v="5755"/>
      <x v="5"/>
      <x v="10"/>
    </i>
    <i r="3">
      <x v="6159"/>
      <x v="5756"/>
      <x v="5"/>
      <x v="10"/>
    </i>
    <i r="3">
      <x v="6160"/>
      <x v="5757"/>
      <x v="5"/>
      <x v="10"/>
    </i>
    <i r="3">
      <x v="6161"/>
      <x v="5758"/>
      <x v="5"/>
      <x v="10"/>
    </i>
    <i r="3">
      <x v="6162"/>
      <x v="5759"/>
      <x v="5"/>
      <x v="10"/>
    </i>
    <i r="3">
      <x v="6163"/>
      <x v="5760"/>
      <x v="5"/>
      <x v="10"/>
    </i>
    <i r="3">
      <x v="6164"/>
      <x v="5761"/>
      <x v="5"/>
      <x v="10"/>
    </i>
    <i r="3">
      <x v="6165"/>
      <x v="5762"/>
      <x v="5"/>
      <x v="10"/>
    </i>
    <i r="3">
      <x v="6166"/>
      <x v="5763"/>
      <x v="5"/>
      <x v="10"/>
    </i>
    <i r="3">
      <x v="6167"/>
      <x v="5764"/>
      <x v="5"/>
      <x v="10"/>
    </i>
    <i r="3">
      <x v="6168"/>
      <x v="5765"/>
      <x v="5"/>
      <x v="10"/>
    </i>
    <i r="3">
      <x v="6169"/>
      <x v="5766"/>
      <x v="5"/>
      <x v="10"/>
    </i>
    <i>
      <x v="7"/>
      <x v="46"/>
      <x v="46"/>
      <x v="6170"/>
      <x v="1821"/>
      <x v="2"/>
      <x v="7"/>
    </i>
    <i r="3">
      <x v="6171"/>
      <x v="5767"/>
      <x v="4"/>
      <x v="8"/>
    </i>
    <i r="3">
      <x v="6172"/>
      <x v="1821"/>
      <x v="3"/>
      <x v="3"/>
    </i>
    <i r="3">
      <x v="6173"/>
      <x v="5768"/>
      <x/>
      <x/>
    </i>
    <i r="3">
      <x v="6174"/>
      <x v="5769"/>
      <x v="1"/>
      <x v="1"/>
    </i>
    <i r="3">
      <x v="6175"/>
      <x v="5770"/>
      <x v="3"/>
      <x v="3"/>
    </i>
    <i r="3">
      <x v="6176"/>
      <x v="5771"/>
      <x v="2"/>
      <x v="7"/>
    </i>
    <i r="3">
      <x v="6177"/>
      <x v="5772"/>
      <x v="2"/>
      <x v="7"/>
    </i>
    <i r="3">
      <x v="6178"/>
      <x v="5773"/>
      <x v="3"/>
      <x v="3"/>
    </i>
    <i r="3">
      <x v="6179"/>
      <x v="5774"/>
      <x v="3"/>
      <x v="3"/>
    </i>
    <i r="3">
      <x v="6180"/>
      <x v="5775"/>
      <x/>
      <x/>
    </i>
    <i r="3">
      <x v="6181"/>
      <x v="5776"/>
      <x v="3"/>
      <x v="3"/>
    </i>
    <i r="3">
      <x v="6182"/>
      <x v="5777"/>
      <x v="3"/>
      <x v="3"/>
    </i>
    <i r="3">
      <x v="6183"/>
      <x v="5778"/>
      <x/>
      <x/>
    </i>
    <i r="3">
      <x v="6184"/>
      <x v="5779"/>
      <x v="3"/>
      <x v="3"/>
    </i>
    <i r="3">
      <x v="6185"/>
      <x v="5780"/>
      <x v="3"/>
      <x v="3"/>
    </i>
    <i r="3">
      <x v="6186"/>
      <x v="5781"/>
      <x v="1"/>
      <x v="1"/>
    </i>
    <i r="3">
      <x v="6187"/>
      <x v="5782"/>
      <x v="1"/>
      <x v="1"/>
    </i>
    <i r="3">
      <x v="6188"/>
      <x v="5783"/>
      <x v="3"/>
      <x v="4"/>
    </i>
    <i r="3">
      <x v="6189"/>
      <x v="5784"/>
      <x v="3"/>
      <x v="3"/>
    </i>
    <i r="3">
      <x v="6190"/>
      <x v="5772"/>
      <x v="2"/>
      <x v="7"/>
    </i>
    <i r="3">
      <x v="6191"/>
      <x v="5785"/>
      <x v="4"/>
      <x v="8"/>
    </i>
    <i r="3">
      <x v="6192"/>
      <x v="5786"/>
      <x v="1"/>
      <x v="1"/>
    </i>
    <i r="3">
      <x v="6193"/>
      <x v="5787"/>
      <x v="3"/>
      <x v="3"/>
    </i>
    <i r="3">
      <x v="6194"/>
      <x v="5788"/>
      <x/>
      <x v="5"/>
    </i>
    <i r="3">
      <x v="6195"/>
      <x v="5774"/>
      <x v="3"/>
      <x v="3"/>
    </i>
    <i r="3">
      <x v="6196"/>
      <x v="5771"/>
      <x v="3"/>
      <x v="3"/>
    </i>
    <i r="3">
      <x v="6197"/>
      <x v="5773"/>
      <x v="3"/>
      <x v="3"/>
    </i>
    <i r="3">
      <x v="6198"/>
      <x v="5789"/>
      <x v="3"/>
      <x v="4"/>
    </i>
    <i r="3">
      <x v="6199"/>
      <x v="5790"/>
      <x v="3"/>
      <x v="3"/>
    </i>
    <i r="3">
      <x v="6200"/>
      <x v="5774"/>
      <x v="3"/>
      <x v="3"/>
    </i>
    <i r="3">
      <x v="6201"/>
      <x v="5774"/>
      <x v="3"/>
      <x v="3"/>
    </i>
    <i r="3">
      <x v="6202"/>
      <x v="5774"/>
      <x v="3"/>
      <x v="3"/>
    </i>
    <i r="3">
      <x v="6203"/>
      <x v="5785"/>
      <x v="3"/>
      <x v="4"/>
    </i>
    <i r="3">
      <x v="6204"/>
      <x v="5791"/>
      <x v="2"/>
      <x v="2"/>
    </i>
    <i r="3">
      <x v="6205"/>
      <x v="5792"/>
      <x v="3"/>
      <x v="4"/>
    </i>
    <i r="3">
      <x v="6206"/>
      <x v="5793"/>
      <x v="2"/>
      <x v="2"/>
    </i>
    <i r="3">
      <x v="6207"/>
      <x v="5793"/>
      <x v="2"/>
      <x v="2"/>
    </i>
    <i r="3">
      <x v="6208"/>
      <x v="5768"/>
      <x v="3"/>
      <x v="3"/>
    </i>
    <i r="3">
      <x v="6209"/>
      <x v="5794"/>
      <x v="5"/>
      <x v="10"/>
    </i>
    <i r="3">
      <x v="6210"/>
      <x v="5794"/>
      <x v="5"/>
      <x v="10"/>
    </i>
    <i r="3">
      <x v="6211"/>
      <x v="5771"/>
      <x v="5"/>
      <x v="10"/>
    </i>
    <i r="1">
      <x v="47"/>
      <x v="47"/>
      <x v="6212"/>
      <x v="5795"/>
      <x v="1"/>
      <x v="1"/>
    </i>
    <i r="3">
      <x v="6213"/>
      <x v="5795"/>
      <x v="4"/>
      <x v="10"/>
    </i>
    <i r="3">
      <x v="6214"/>
      <x v="5795"/>
      <x v="1"/>
      <x v="1"/>
    </i>
    <i r="3">
      <x v="6215"/>
      <x v="5796"/>
      <x v="3"/>
      <x v="3"/>
    </i>
    <i r="3">
      <x v="6216"/>
      <x v="5797"/>
      <x v="3"/>
      <x v="3"/>
    </i>
    <i r="3">
      <x v="6217"/>
      <x v="5798"/>
      <x/>
      <x/>
    </i>
    <i r="3">
      <x v="6218"/>
      <x v="5799"/>
      <x v="2"/>
      <x v="7"/>
    </i>
    <i r="3">
      <x v="6219"/>
      <x v="5800"/>
      <x v="1"/>
      <x v="9"/>
    </i>
    <i r="3">
      <x v="6220"/>
      <x v="5801"/>
      <x/>
      <x/>
    </i>
    <i r="3">
      <x v="6221"/>
      <x v="5799"/>
      <x v="2"/>
      <x v="7"/>
    </i>
    <i r="3">
      <x v="6222"/>
      <x v="5797"/>
      <x v="3"/>
      <x v="3"/>
    </i>
    <i r="3">
      <x v="6223"/>
      <x v="5802"/>
      <x/>
      <x/>
    </i>
    <i r="3">
      <x v="6224"/>
      <x v="5797"/>
      <x v="3"/>
      <x v="3"/>
    </i>
    <i r="3">
      <x v="6225"/>
      <x v="5803"/>
      <x v="1"/>
      <x v="1"/>
    </i>
    <i r="3">
      <x v="6226"/>
      <x v="5797"/>
      <x v="1"/>
      <x v="9"/>
    </i>
    <i r="3">
      <x v="6227"/>
      <x v="5795"/>
      <x v="1"/>
      <x v="9"/>
    </i>
    <i r="3">
      <x v="6228"/>
      <x v="5797"/>
      <x/>
      <x v="10"/>
    </i>
    <i r="3">
      <x v="6229"/>
      <x v="5804"/>
      <x v="2"/>
      <x v="10"/>
    </i>
    <i r="1">
      <x v="48"/>
      <x v="48"/>
      <x v="6230"/>
      <x v="5805"/>
      <x v="1"/>
      <x v="1"/>
    </i>
    <i r="3">
      <x v="6231"/>
      <x v="5806"/>
      <x/>
      <x/>
    </i>
    <i r="3">
      <x v="6232"/>
      <x v="5807"/>
      <x v="2"/>
      <x v="7"/>
    </i>
    <i r="3">
      <x v="6233"/>
      <x v="5808"/>
      <x v="1"/>
      <x v="1"/>
    </i>
    <i r="3">
      <x v="6234"/>
      <x v="1821"/>
      <x v="4"/>
      <x v="8"/>
    </i>
    <i r="3">
      <x v="6235"/>
      <x v="5809"/>
      <x v="1"/>
      <x v="1"/>
    </i>
    <i r="3">
      <x v="6236"/>
      <x v="5810"/>
      <x/>
      <x/>
    </i>
    <i r="3">
      <x v="6237"/>
      <x v="5811"/>
      <x v="2"/>
      <x v="7"/>
    </i>
    <i r="3">
      <x v="6238"/>
      <x v="5812"/>
      <x/>
      <x/>
    </i>
    <i r="3">
      <x v="6239"/>
      <x v="5813"/>
      <x v="1"/>
      <x v="1"/>
    </i>
    <i r="3">
      <x v="6240"/>
      <x v="5814"/>
      <x v="3"/>
      <x v="3"/>
    </i>
    <i r="3">
      <x v="6241"/>
      <x v="5815"/>
      <x v="1"/>
      <x v="1"/>
    </i>
    <i r="3">
      <x v="6242"/>
      <x v="5816"/>
      <x v="4"/>
      <x v="8"/>
    </i>
    <i r="3">
      <x v="6243"/>
      <x v="5817"/>
      <x v="1"/>
      <x v="1"/>
    </i>
    <i r="3">
      <x v="6244"/>
      <x v="5818"/>
      <x v="3"/>
      <x v="3"/>
    </i>
    <i r="3">
      <x v="6245"/>
      <x v="5819"/>
      <x v="3"/>
      <x v="3"/>
    </i>
    <i r="3">
      <x v="6246"/>
      <x v="5820"/>
      <x/>
      <x/>
    </i>
    <i r="3">
      <x v="6247"/>
      <x v="5821"/>
      <x/>
      <x/>
    </i>
    <i r="3">
      <x v="6248"/>
      <x v="5822"/>
      <x v="3"/>
      <x v="3"/>
    </i>
    <i r="3">
      <x v="6249"/>
      <x v="5816"/>
      <x v="3"/>
      <x v="4"/>
    </i>
    <i r="3">
      <x v="6250"/>
      <x v="5822"/>
      <x v="3"/>
      <x v="3"/>
    </i>
    <i r="3">
      <x v="6251"/>
      <x v="5814"/>
      <x v="3"/>
      <x v="3"/>
    </i>
    <i r="3">
      <x v="6252"/>
      <x v="5823"/>
      <x v="3"/>
      <x v="3"/>
    </i>
    <i r="3">
      <x v="6253"/>
      <x v="5824"/>
      <x v="2"/>
      <x v="7"/>
    </i>
    <i r="3">
      <x v="6254"/>
      <x v="5810"/>
      <x/>
      <x/>
    </i>
    <i r="3">
      <x v="6255"/>
      <x v="5822"/>
      <x v="2"/>
      <x v="7"/>
    </i>
    <i r="3">
      <x v="6256"/>
      <x v="5825"/>
      <x v="3"/>
      <x v="3"/>
    </i>
    <i r="3">
      <x v="6257"/>
      <x v="5814"/>
      <x v="3"/>
      <x v="3"/>
    </i>
    <i r="3">
      <x v="6258"/>
      <x v="5826"/>
      <x v="3"/>
      <x v="3"/>
    </i>
    <i r="3">
      <x v="6259"/>
      <x v="5827"/>
      <x v="3"/>
      <x v="3"/>
    </i>
    <i r="3">
      <x v="6260"/>
      <x v="5828"/>
      <x v="3"/>
      <x v="3"/>
    </i>
    <i r="3">
      <x v="6261"/>
      <x v="5829"/>
      <x/>
      <x/>
    </i>
    <i r="3">
      <x v="6262"/>
      <x v="5829"/>
      <x/>
      <x/>
    </i>
    <i r="3">
      <x v="6263"/>
      <x v="5822"/>
      <x v="2"/>
      <x v="7"/>
    </i>
    <i r="3">
      <x v="6264"/>
      <x v="5816"/>
      <x v="4"/>
      <x v="8"/>
    </i>
    <i r="3">
      <x v="6265"/>
      <x v="5822"/>
      <x/>
      <x/>
    </i>
    <i r="3">
      <x v="6266"/>
      <x v="5830"/>
      <x v="1"/>
      <x v="1"/>
    </i>
    <i r="3">
      <x v="6267"/>
      <x v="5829"/>
      <x v="3"/>
      <x v="4"/>
    </i>
    <i r="3">
      <x v="6268"/>
      <x v="5825"/>
      <x v="3"/>
      <x v="3"/>
    </i>
    <i r="3">
      <x v="6269"/>
      <x v="5811"/>
      <x v="4"/>
      <x v="8"/>
    </i>
    <i r="3">
      <x v="6270"/>
      <x v="5810"/>
      <x/>
      <x/>
    </i>
    <i r="3">
      <x v="6271"/>
      <x v="5811"/>
      <x v="3"/>
      <x v="4"/>
    </i>
    <i r="3">
      <x v="6272"/>
      <x v="5831"/>
      <x/>
      <x v="10"/>
    </i>
    <i r="3">
      <x v="6273"/>
      <x v="5832"/>
      <x v="5"/>
      <x v="10"/>
    </i>
    <i r="1">
      <x v="49"/>
      <x v="49"/>
      <x v="6274"/>
      <x v="5833"/>
      <x v="1"/>
      <x v="1"/>
    </i>
    <i r="3">
      <x v="6275"/>
      <x v="5834"/>
      <x v="2"/>
      <x v="7"/>
    </i>
    <i r="3">
      <x v="6276"/>
      <x v="5835"/>
      <x/>
      <x/>
    </i>
    <i r="3">
      <x v="6277"/>
      <x v="5836"/>
      <x v="2"/>
      <x v="7"/>
    </i>
    <i r="3">
      <x v="6278"/>
      <x v="5837"/>
      <x v="1"/>
      <x v="1"/>
    </i>
    <i r="3">
      <x v="6279"/>
      <x v="5838"/>
      <x v="2"/>
      <x v="7"/>
    </i>
    <i r="3">
      <x v="6280"/>
      <x v="5839"/>
      <x v="3"/>
      <x v="3"/>
    </i>
    <i r="3">
      <x v="6281"/>
      <x v="5840"/>
      <x v="1"/>
      <x v="1"/>
    </i>
    <i r="3">
      <x v="6282"/>
      <x v="5840"/>
      <x v="1"/>
      <x v="1"/>
    </i>
    <i r="3">
      <x v="6283"/>
      <x v="5840"/>
      <x v="1"/>
      <x v="1"/>
    </i>
    <i r="3">
      <x v="6284"/>
      <x v="5840"/>
      <x v="1"/>
      <x v="1"/>
    </i>
    <i r="3">
      <x v="6285"/>
      <x v="5841"/>
      <x v="1"/>
      <x v="1"/>
    </i>
    <i r="3">
      <x v="6286"/>
      <x v="5840"/>
      <x v="1"/>
      <x v="1"/>
    </i>
    <i r="3">
      <x v="6287"/>
      <x v="5835"/>
      <x v="3"/>
      <x v="3"/>
    </i>
    <i r="3">
      <x v="6288"/>
      <x v="5835"/>
      <x v="3"/>
      <x v="3"/>
    </i>
    <i r="3">
      <x v="6289"/>
      <x v="5837"/>
      <x v="1"/>
      <x v="9"/>
    </i>
    <i r="3">
      <x v="6290"/>
      <x v="5837"/>
      <x v="3"/>
      <x v="3"/>
    </i>
    <i r="3">
      <x v="6291"/>
      <x v="5837"/>
      <x v="1"/>
      <x v="1"/>
    </i>
    <i r="3">
      <x v="6292"/>
      <x v="5842"/>
      <x v="5"/>
      <x v="10"/>
    </i>
    <i r="3">
      <x v="6293"/>
      <x v="5842"/>
      <x v="5"/>
      <x v="10"/>
    </i>
    <i r="3">
      <x v="6294"/>
      <x v="5842"/>
      <x v="5"/>
      <x v="10"/>
    </i>
    <i r="3">
      <x v="6295"/>
      <x v="5842"/>
      <x v="5"/>
      <x v="10"/>
    </i>
    <i r="3">
      <x v="6296"/>
      <x v="5842"/>
      <x v="5"/>
      <x v="10"/>
    </i>
    <i r="3">
      <x v="6297"/>
      <x v="5842"/>
      <x v="5"/>
      <x v="10"/>
    </i>
    <i r="3">
      <x v="6298"/>
      <x v="5842"/>
      <x v="5"/>
      <x v="10"/>
    </i>
    <i r="3">
      <x v="6299"/>
      <x v="5842"/>
      <x v="5"/>
      <x v="10"/>
    </i>
    <i r="3">
      <x v="6300"/>
      <x v="5837"/>
      <x v="5"/>
      <x v="10"/>
    </i>
    <i r="1">
      <x v="50"/>
      <x v="50"/>
      <x v="6301"/>
      <x v="5843"/>
      <x v="2"/>
      <x v="7"/>
    </i>
    <i r="3">
      <x v="6302"/>
      <x v="5844"/>
      <x v="2"/>
      <x v="7"/>
    </i>
    <i r="3">
      <x v="6303"/>
      <x v="5845"/>
      <x/>
      <x/>
    </i>
    <i r="3">
      <x v="6304"/>
      <x v="5846"/>
      <x v="4"/>
      <x v="8"/>
    </i>
    <i r="3">
      <x v="6305"/>
      <x v="5847"/>
      <x v="4"/>
      <x v="8"/>
    </i>
    <i r="3">
      <x v="6306"/>
      <x v="5848"/>
      <x v="4"/>
      <x v="8"/>
    </i>
    <i r="3">
      <x v="6307"/>
      <x v="5849"/>
      <x v="1"/>
      <x v="1"/>
    </i>
    <i r="3">
      <x v="6308"/>
      <x v="5850"/>
      <x v="1"/>
      <x v="1"/>
    </i>
    <i r="3">
      <x v="6309"/>
      <x v="5851"/>
      <x v="3"/>
      <x v="3"/>
    </i>
    <i r="3">
      <x v="6310"/>
      <x v="3665"/>
      <x/>
      <x/>
    </i>
    <i r="3">
      <x v="6311"/>
      <x v="5852"/>
      <x v="2"/>
      <x v="2"/>
    </i>
    <i r="3">
      <x v="6312"/>
      <x v="5853"/>
      <x v="3"/>
      <x v="3"/>
    </i>
    <i r="3">
      <x v="6313"/>
      <x v="5854"/>
      <x v="4"/>
      <x v="8"/>
    </i>
    <i r="3">
      <x v="6314"/>
      <x v="5855"/>
      <x/>
      <x/>
    </i>
    <i r="3">
      <x v="6315"/>
      <x v="5856"/>
      <x v="3"/>
      <x v="3"/>
    </i>
    <i r="3">
      <x v="6316"/>
      <x v="5857"/>
      <x/>
      <x/>
    </i>
    <i r="3">
      <x v="6317"/>
      <x v="5858"/>
      <x v="2"/>
      <x v="7"/>
    </i>
    <i r="3">
      <x v="6318"/>
      <x v="5853"/>
      <x/>
      <x/>
    </i>
    <i r="3">
      <x v="6319"/>
      <x v="5848"/>
      <x/>
      <x/>
    </i>
    <i r="3">
      <x v="6320"/>
      <x v="5859"/>
      <x/>
      <x/>
    </i>
    <i r="3">
      <x v="6321"/>
      <x v="5860"/>
      <x v="2"/>
      <x v="7"/>
    </i>
    <i r="3">
      <x v="6322"/>
      <x v="5861"/>
      <x v="3"/>
      <x v="4"/>
    </i>
    <i r="3">
      <x v="6323"/>
      <x v="5862"/>
      <x v="2"/>
      <x v="7"/>
    </i>
    <i r="3">
      <x v="6324"/>
      <x v="5863"/>
      <x v="2"/>
      <x v="7"/>
    </i>
    <i r="3">
      <x v="6325"/>
      <x v="5864"/>
      <x v="2"/>
      <x v="7"/>
    </i>
    <i r="3">
      <x v="6326"/>
      <x v="5864"/>
      <x v="2"/>
      <x v="7"/>
    </i>
    <i r="3">
      <x v="6327"/>
      <x v="5865"/>
      <x v="5"/>
      <x v="10"/>
    </i>
    <i r="3">
      <x v="6328"/>
      <x v="5865"/>
      <x v="5"/>
      <x v="10"/>
    </i>
    <i r="1">
      <x v="51"/>
      <x v="51"/>
      <x v="6329"/>
      <x v="5866"/>
      <x/>
      <x v="10"/>
    </i>
    <i r="3">
      <x v="6330"/>
      <x v="5867"/>
      <x v="5"/>
      <x v="10"/>
    </i>
    <i r="3">
      <x v="6331"/>
      <x v="5868"/>
      <x v="5"/>
      <x v="10"/>
    </i>
    <i r="3">
      <x v="6332"/>
      <x v="5869"/>
      <x v="4"/>
      <x v="10"/>
    </i>
    <i r="3">
      <x v="6333"/>
      <x v="5870"/>
      <x v="5"/>
      <x v="10"/>
    </i>
    <i r="3">
      <x v="6334"/>
      <x v="5867"/>
      <x v="5"/>
      <x v="10"/>
    </i>
    <i r="3">
      <x v="6335"/>
      <x v="5869"/>
      <x v="5"/>
      <x v="10"/>
    </i>
    <i r="3">
      <x v="6336"/>
      <x v="5868"/>
      <x v="5"/>
      <x v="10"/>
    </i>
    <i r="3">
      <x v="6337"/>
      <x v="5871"/>
      <x v="5"/>
      <x v="10"/>
    </i>
    <i r="3">
      <x v="6338"/>
      <x v="5872"/>
      <x v="5"/>
      <x v="10"/>
    </i>
    <i r="3">
      <x v="6339"/>
      <x v="5873"/>
      <x v="5"/>
      <x v="10"/>
    </i>
    <i r="3">
      <x v="6340"/>
      <x v="5869"/>
      <x v="5"/>
      <x v="10"/>
    </i>
    <i r="3">
      <x v="6341"/>
      <x v="5873"/>
      <x v="5"/>
      <x v="10"/>
    </i>
    <i r="3">
      <x v="6342"/>
      <x v="5874"/>
      <x v="5"/>
      <x v="10"/>
    </i>
    <i r="3">
      <x v="6343"/>
      <x v="5872"/>
      <x v="5"/>
      <x v="10"/>
    </i>
    <i r="3">
      <x v="6344"/>
      <x v="5875"/>
      <x v="5"/>
      <x v="10"/>
    </i>
    <i r="3">
      <x v="6345"/>
      <x v="5874"/>
      <x v="5"/>
      <x v="10"/>
    </i>
    <i r="3">
      <x v="6346"/>
      <x v="5868"/>
      <x v="5"/>
      <x v="10"/>
    </i>
    <i r="3">
      <x v="6347"/>
      <x v="5874"/>
      <x v="5"/>
      <x v="10"/>
    </i>
    <i r="3">
      <x v="6348"/>
      <x v="5874"/>
      <x v="5"/>
      <x v="10"/>
    </i>
    <i r="3">
      <x v="6349"/>
      <x v="5869"/>
      <x v="5"/>
      <x v="10"/>
    </i>
    <i r="3">
      <x v="6350"/>
      <x v="5872"/>
      <x v="3"/>
      <x v="10"/>
    </i>
    <i r="3">
      <x v="6351"/>
      <x v="5876"/>
      <x v="4"/>
      <x v="10"/>
    </i>
    <i r="3">
      <x v="6352"/>
      <x v="5867"/>
      <x v="5"/>
      <x v="10"/>
    </i>
    <i r="3">
      <x v="6353"/>
      <x v="5869"/>
      <x v="5"/>
      <x v="10"/>
    </i>
    <i r="3">
      <x v="6354"/>
      <x v="5877"/>
      <x v="5"/>
      <x v="10"/>
    </i>
    <i r="1">
      <x v="52"/>
      <x v="52"/>
      <x v="6355"/>
      <x v="5878"/>
      <x v="4"/>
      <x v="10"/>
    </i>
    <i r="3">
      <x v="6356"/>
      <x v="5878"/>
      <x v="4"/>
      <x v="10"/>
    </i>
    <i r="3">
      <x v="6357"/>
      <x v="5878"/>
      <x v="4"/>
      <x v="10"/>
    </i>
    <i r="3">
      <x v="6358"/>
      <x v="5879"/>
      <x v="4"/>
      <x v="10"/>
    </i>
    <i r="3">
      <x v="6359"/>
      <x v="5880"/>
      <x v="4"/>
      <x v="10"/>
    </i>
    <i r="3">
      <x v="6360"/>
      <x v="5878"/>
      <x v="4"/>
      <x v="10"/>
    </i>
    <i r="3">
      <x v="6361"/>
      <x v="5878"/>
      <x v="4"/>
      <x v="10"/>
    </i>
    <i r="3">
      <x v="6362"/>
      <x v="5878"/>
      <x v="4"/>
      <x v="10"/>
    </i>
    <i r="3">
      <x v="6363"/>
      <x v="5878"/>
      <x v="4"/>
      <x v="10"/>
    </i>
    <i r="3">
      <x v="6364"/>
      <x v="5881"/>
      <x v="4"/>
      <x v="10"/>
    </i>
    <i r="3">
      <x v="6365"/>
      <x v="5882"/>
      <x v="4"/>
      <x v="10"/>
    </i>
    <i r="3">
      <x v="6366"/>
      <x v="5878"/>
      <x v="4"/>
      <x v="10"/>
    </i>
    <i r="3">
      <x v="6367"/>
      <x v="5883"/>
      <x v="4"/>
      <x v="10"/>
    </i>
    <i r="3">
      <x v="6368"/>
      <x v="5884"/>
      <x v="4"/>
      <x v="10"/>
    </i>
    <i r="3">
      <x v="6369"/>
      <x v="5885"/>
      <x v="4"/>
      <x v="10"/>
    </i>
    <i r="3">
      <x v="6370"/>
      <x v="5883"/>
      <x v="4"/>
      <x v="10"/>
    </i>
    <i r="3">
      <x v="6371"/>
      <x v="5886"/>
      <x v="4"/>
      <x v="10"/>
    </i>
    <i r="3">
      <x v="6372"/>
      <x v="5879"/>
      <x v="4"/>
      <x v="10"/>
    </i>
    <i r="3">
      <x v="6373"/>
      <x v="5883"/>
      <x v="4"/>
      <x v="10"/>
    </i>
    <i r="3">
      <x v="6374"/>
      <x v="5882"/>
      <x v="4"/>
      <x v="10"/>
    </i>
    <i r="3">
      <x v="6375"/>
      <x v="5879"/>
      <x v="4"/>
      <x v="10"/>
    </i>
    <i r="3">
      <x v="6376"/>
      <x v="5887"/>
      <x v="4"/>
      <x v="10"/>
    </i>
    <i r="3">
      <x v="6377"/>
      <x v="5878"/>
      <x v="4"/>
      <x v="10"/>
    </i>
    <i r="3">
      <x v="6378"/>
      <x v="5888"/>
      <x v="4"/>
      <x v="10"/>
    </i>
    <i r="3">
      <x v="6379"/>
      <x v="5878"/>
      <x v="4"/>
      <x v="10"/>
    </i>
    <i r="3">
      <x v="6380"/>
      <x v="5878"/>
      <x v="4"/>
      <x v="10"/>
    </i>
    <i r="3">
      <x v="6381"/>
      <x v="5878"/>
      <x v="4"/>
      <x v="10"/>
    </i>
    <i r="3">
      <x v="6382"/>
      <x v="5878"/>
      <x v="4"/>
      <x v="10"/>
    </i>
    <i r="3">
      <x v="6383"/>
      <x v="5883"/>
      <x v="4"/>
      <x v="10"/>
    </i>
    <i r="3">
      <x v="6384"/>
      <x v="5885"/>
      <x v="4"/>
      <x v="10"/>
    </i>
    <i r="3">
      <x v="6385"/>
      <x v="5889"/>
      <x v="4"/>
      <x v="10"/>
    </i>
    <i r="3">
      <x v="6386"/>
      <x v="5888"/>
      <x v="4"/>
      <x v="10"/>
    </i>
    <i r="3">
      <x v="6387"/>
      <x v="5890"/>
      <x v="4"/>
      <x v="10"/>
    </i>
    <i r="3">
      <x v="6388"/>
      <x v="5879"/>
      <x v="4"/>
      <x v="10"/>
    </i>
    <i r="3">
      <x v="6389"/>
      <x v="5883"/>
      <x v="4"/>
      <x v="10"/>
    </i>
    <i r="3">
      <x v="6390"/>
      <x v="5878"/>
      <x v="4"/>
      <x v="10"/>
    </i>
    <i r="3">
      <x v="6391"/>
      <x v="5891"/>
      <x v="4"/>
      <x v="10"/>
    </i>
    <i r="3">
      <x v="6392"/>
      <x v="5883"/>
      <x v="4"/>
      <x v="10"/>
    </i>
    <i r="3">
      <x v="6393"/>
      <x v="5883"/>
      <x v="2"/>
      <x v="10"/>
    </i>
    <i r="3">
      <x v="6394"/>
      <x v="5883"/>
      <x v="4"/>
      <x v="10"/>
    </i>
    <i r="3">
      <x v="6395"/>
      <x v="5878"/>
      <x v="4"/>
      <x v="10"/>
    </i>
    <i r="3">
      <x v="6396"/>
      <x v="5892"/>
      <x v="4"/>
      <x v="10"/>
    </i>
    <i r="3">
      <x v="6397"/>
      <x v="5878"/>
      <x v="4"/>
      <x v="10"/>
    </i>
    <i r="3">
      <x v="6398"/>
      <x v="5883"/>
      <x v="4"/>
      <x v="10"/>
    </i>
    <i r="3">
      <x v="6399"/>
      <x v="5878"/>
      <x v="4"/>
      <x v="10"/>
    </i>
    <i r="3">
      <x v="6400"/>
      <x v="5878"/>
      <x v="4"/>
      <x v="10"/>
    </i>
    <i r="3">
      <x v="6401"/>
      <x v="5878"/>
      <x v="4"/>
      <x v="10"/>
    </i>
    <i r="3">
      <x v="6402"/>
      <x v="5878"/>
      <x v="4"/>
      <x v="10"/>
    </i>
    <i r="3">
      <x v="6403"/>
      <x v="5893"/>
      <x v="4"/>
      <x v="10"/>
    </i>
    <i r="3">
      <x v="6404"/>
      <x v="5894"/>
      <x v="4"/>
      <x v="10"/>
    </i>
    <i r="3">
      <x v="6405"/>
      <x v="5895"/>
      <x v="4"/>
      <x v="10"/>
    </i>
    <i r="3">
      <x v="6406"/>
      <x v="5896"/>
      <x v="4"/>
      <x v="10"/>
    </i>
    <i r="3">
      <x v="6407"/>
      <x v="5896"/>
      <x v="4"/>
      <x v="10"/>
    </i>
    <i r="3">
      <x v="6408"/>
      <x v="5897"/>
      <x v="4"/>
      <x v="10"/>
    </i>
    <i r="3">
      <x v="6409"/>
      <x v="5896"/>
      <x v="4"/>
      <x v="10"/>
    </i>
    <i r="3">
      <x v="6410"/>
      <x v="5898"/>
      <x v="4"/>
      <x v="10"/>
    </i>
    <i r="3">
      <x v="6411"/>
      <x v="5890"/>
      <x v="4"/>
      <x v="10"/>
    </i>
    <i r="3">
      <x v="6412"/>
      <x v="5890"/>
      <x v="4"/>
      <x v="10"/>
    </i>
    <i r="3">
      <x v="6413"/>
      <x v="5890"/>
      <x v="4"/>
      <x v="10"/>
    </i>
    <i r="3">
      <x v="6414"/>
      <x v="5890"/>
      <x v="4"/>
      <x v="10"/>
    </i>
    <i r="3">
      <x v="6415"/>
      <x v="5890"/>
      <x v="4"/>
      <x v="10"/>
    </i>
    <i r="3">
      <x v="6416"/>
      <x v="5890"/>
      <x v="4"/>
      <x v="10"/>
    </i>
    <i r="3">
      <x v="6417"/>
      <x v="5890"/>
      <x v="2"/>
      <x v="10"/>
    </i>
    <i r="3">
      <x v="6418"/>
      <x v="5890"/>
      <x v="2"/>
      <x v="10"/>
    </i>
    <i r="3">
      <x v="6419"/>
      <x v="5890"/>
      <x v="4"/>
      <x v="10"/>
    </i>
    <i r="3">
      <x v="6420"/>
      <x v="5890"/>
      <x v="4"/>
      <x v="10"/>
    </i>
    <i r="3">
      <x v="6421"/>
      <x v="5890"/>
      <x v="4"/>
      <x v="10"/>
    </i>
    <i r="3">
      <x v="6422"/>
      <x v="5890"/>
      <x v="4"/>
      <x v="10"/>
    </i>
    <i r="3">
      <x v="6423"/>
      <x v="5890"/>
      <x v="4"/>
      <x v="10"/>
    </i>
    <i r="3">
      <x v="6424"/>
      <x v="5890"/>
      <x v="4"/>
      <x v="10"/>
    </i>
    <i r="3">
      <x v="6425"/>
      <x v="5890"/>
      <x v="4"/>
      <x v="10"/>
    </i>
    <i r="3">
      <x v="6426"/>
      <x v="5896"/>
      <x v="5"/>
      <x v="10"/>
    </i>
    <i>
      <x v="8"/>
      <x v="53"/>
      <x v="53"/>
      <x v="6427"/>
      <x v="5899"/>
      <x v="3"/>
      <x v="4"/>
    </i>
    <i r="3">
      <x v="6428"/>
      <x v="5900"/>
      <x v="4"/>
      <x v="6"/>
    </i>
    <i r="3">
      <x v="6429"/>
      <x v="5901"/>
      <x v="1"/>
      <x v="9"/>
    </i>
    <i r="3">
      <x v="6430"/>
      <x v="5902"/>
      <x v="3"/>
      <x v="4"/>
    </i>
    <i r="3">
      <x v="6431"/>
      <x v="5903"/>
      <x v="1"/>
      <x v="1"/>
    </i>
    <i r="3">
      <x v="6432"/>
      <x v="5904"/>
      <x v="1"/>
      <x v="1"/>
    </i>
    <i r="3">
      <x v="6433"/>
      <x v="1821"/>
      <x v="3"/>
      <x v="3"/>
    </i>
    <i r="3">
      <x v="6434"/>
      <x v="5905"/>
      <x v="4"/>
      <x v="8"/>
    </i>
    <i r="3">
      <x v="6435"/>
      <x v="5906"/>
      <x v="2"/>
      <x v="7"/>
    </i>
    <i r="3">
      <x v="6436"/>
      <x v="5907"/>
      <x v="1"/>
      <x v="9"/>
    </i>
    <i r="3">
      <x v="6437"/>
      <x v="5908"/>
      <x v="2"/>
      <x v="7"/>
    </i>
    <i r="3">
      <x v="6438"/>
      <x v="5909"/>
      <x v="1"/>
      <x v="9"/>
    </i>
    <i r="3">
      <x v="6439"/>
      <x v="5910"/>
      <x v="4"/>
      <x v="8"/>
    </i>
    <i r="3">
      <x v="6440"/>
      <x v="5911"/>
      <x v="4"/>
      <x v="6"/>
    </i>
    <i r="3">
      <x v="6441"/>
      <x v="5912"/>
      <x v="4"/>
      <x v="6"/>
    </i>
    <i r="3">
      <x v="6442"/>
      <x v="5913"/>
      <x v="4"/>
      <x v="8"/>
    </i>
    <i r="3">
      <x v="6443"/>
      <x v="5914"/>
      <x v="3"/>
      <x v="3"/>
    </i>
    <i r="3">
      <x v="6444"/>
      <x v="5915"/>
      <x v="4"/>
      <x v="8"/>
    </i>
    <i r="3">
      <x v="6445"/>
      <x v="5916"/>
      <x/>
      <x/>
    </i>
    <i r="3">
      <x v="6446"/>
      <x v="5917"/>
      <x v="4"/>
      <x v="6"/>
    </i>
    <i r="3">
      <x v="6447"/>
      <x v="5918"/>
      <x v="2"/>
      <x v="2"/>
    </i>
    <i r="3">
      <x v="6448"/>
      <x v="5919"/>
      <x v="4"/>
      <x v="6"/>
    </i>
    <i r="3">
      <x v="6449"/>
      <x v="5920"/>
      <x/>
      <x/>
    </i>
    <i r="3">
      <x v="6450"/>
      <x v="5921"/>
      <x v="4"/>
      <x v="6"/>
    </i>
    <i r="3">
      <x v="6451"/>
      <x v="5922"/>
      <x/>
      <x v="5"/>
    </i>
    <i r="3">
      <x v="6452"/>
      <x v="5923"/>
      <x v="1"/>
      <x v="9"/>
    </i>
    <i r="3">
      <x v="6453"/>
      <x v="5924"/>
      <x v="4"/>
      <x v="6"/>
    </i>
    <i r="3">
      <x v="6454"/>
      <x v="5925"/>
      <x v="3"/>
      <x v="4"/>
    </i>
    <i r="3">
      <x v="6455"/>
      <x v="5926"/>
      <x v="1"/>
      <x v="9"/>
    </i>
    <i r="3">
      <x v="6456"/>
      <x v="5927"/>
      <x v="3"/>
      <x v="4"/>
    </i>
    <i r="3">
      <x v="6457"/>
      <x v="5928"/>
      <x v="4"/>
      <x v="8"/>
    </i>
    <i r="3">
      <x v="6458"/>
      <x v="5929"/>
      <x v="4"/>
      <x v="8"/>
    </i>
    <i r="3">
      <x v="6459"/>
      <x v="5930"/>
      <x v="2"/>
      <x v="7"/>
    </i>
    <i r="3">
      <x v="6460"/>
      <x v="5931"/>
      <x v="3"/>
      <x v="3"/>
    </i>
    <i r="3">
      <x v="6461"/>
      <x v="5932"/>
      <x/>
      <x v="5"/>
    </i>
    <i r="3">
      <x v="6462"/>
      <x v="5933"/>
      <x v="3"/>
      <x v="3"/>
    </i>
    <i r="3">
      <x v="6463"/>
      <x v="5934"/>
      <x v="1"/>
      <x v="9"/>
    </i>
    <i r="3">
      <x v="6464"/>
      <x v="5935"/>
      <x v="1"/>
      <x v="9"/>
    </i>
    <i r="3">
      <x v="6465"/>
      <x v="5936"/>
      <x v="3"/>
      <x v="3"/>
    </i>
    <i r="3">
      <x v="6466"/>
      <x v="5937"/>
      <x v="4"/>
      <x v="6"/>
    </i>
    <i r="3">
      <x v="6467"/>
      <x v="5938"/>
      <x/>
      <x/>
    </i>
    <i r="3">
      <x v="6468"/>
      <x v="5939"/>
      <x v="4"/>
      <x v="8"/>
    </i>
    <i r="3">
      <x v="6469"/>
      <x v="5940"/>
      <x v="1"/>
      <x v="9"/>
    </i>
    <i r="3">
      <x v="6470"/>
      <x v="5941"/>
      <x/>
      <x v="5"/>
    </i>
    <i r="3">
      <x v="6471"/>
      <x v="5942"/>
      <x v="3"/>
      <x v="3"/>
    </i>
    <i r="3">
      <x v="6472"/>
      <x v="5943"/>
      <x/>
      <x/>
    </i>
    <i r="3">
      <x v="6473"/>
      <x v="5944"/>
      <x/>
      <x/>
    </i>
    <i r="3">
      <x v="6474"/>
      <x v="5945"/>
      <x/>
      <x v="5"/>
    </i>
    <i r="3">
      <x v="6475"/>
      <x v="5946"/>
      <x v="3"/>
      <x v="4"/>
    </i>
    <i r="3">
      <x v="6476"/>
      <x v="5947"/>
      <x v="1"/>
      <x v="9"/>
    </i>
    <i r="3">
      <x v="6477"/>
      <x v="5948"/>
      <x v="1"/>
      <x v="9"/>
    </i>
    <i r="3">
      <x v="6478"/>
      <x v="5949"/>
      <x/>
      <x/>
    </i>
    <i r="3">
      <x v="6479"/>
      <x v="5950"/>
      <x/>
      <x v="5"/>
    </i>
    <i r="3">
      <x v="6480"/>
      <x v="5951"/>
      <x v="1"/>
      <x v="1"/>
    </i>
    <i r="3">
      <x v="6481"/>
      <x v="5952"/>
      <x v="1"/>
      <x v="1"/>
    </i>
    <i r="3">
      <x v="6482"/>
      <x v="5953"/>
      <x v="1"/>
      <x v="1"/>
    </i>
    <i r="3">
      <x v="6483"/>
      <x v="5954"/>
      <x v="2"/>
      <x v="2"/>
    </i>
    <i r="3">
      <x v="6484"/>
      <x v="5955"/>
      <x v="2"/>
      <x v="2"/>
    </i>
    <i r="3">
      <x v="6485"/>
      <x v="5956"/>
      <x v="2"/>
      <x v="2"/>
    </i>
    <i r="3">
      <x v="6486"/>
      <x v="5957"/>
      <x/>
      <x v="5"/>
    </i>
    <i r="3">
      <x v="6487"/>
      <x v="5958"/>
      <x v="1"/>
      <x v="9"/>
    </i>
    <i r="3">
      <x v="6488"/>
      <x v="5959"/>
      <x v="1"/>
      <x v="9"/>
    </i>
    <i r="3">
      <x v="6489"/>
      <x v="5960"/>
      <x v="3"/>
      <x v="4"/>
    </i>
    <i r="3">
      <x v="6490"/>
      <x v="5961"/>
      <x v="4"/>
      <x v="6"/>
    </i>
    <i r="3">
      <x v="6491"/>
      <x v="5962"/>
      <x v="1"/>
      <x v="9"/>
    </i>
    <i r="3">
      <x v="6492"/>
      <x v="5963"/>
      <x v="3"/>
      <x v="4"/>
    </i>
    <i r="3">
      <x v="6493"/>
      <x v="5964"/>
      <x/>
      <x/>
    </i>
    <i r="3">
      <x v="6494"/>
      <x v="5965"/>
      <x v="4"/>
      <x v="8"/>
    </i>
    <i r="3">
      <x v="6495"/>
      <x v="5966"/>
      <x/>
      <x v="5"/>
    </i>
    <i r="3">
      <x v="6496"/>
      <x v="5967"/>
      <x v="1"/>
      <x v="9"/>
    </i>
    <i r="3">
      <x v="6497"/>
      <x v="5968"/>
      <x v="2"/>
      <x v="2"/>
    </i>
    <i r="3">
      <x v="6498"/>
      <x v="5969"/>
      <x v="1"/>
      <x v="1"/>
    </i>
    <i r="3">
      <x v="6499"/>
      <x v="5970"/>
      <x v="1"/>
      <x v="1"/>
    </i>
    <i r="3">
      <x v="6500"/>
      <x v="5971"/>
      <x v="2"/>
      <x v="2"/>
    </i>
    <i r="3">
      <x v="6501"/>
      <x v="5972"/>
      <x v="4"/>
      <x v="6"/>
    </i>
    <i r="3">
      <x v="6502"/>
      <x v="5973"/>
      <x v="3"/>
      <x v="3"/>
    </i>
    <i r="3">
      <x v="6503"/>
      <x v="5974"/>
      <x/>
      <x/>
    </i>
    <i r="3">
      <x v="6504"/>
      <x v="5975"/>
      <x/>
      <x/>
    </i>
    <i r="3">
      <x v="6505"/>
      <x v="5976"/>
      <x v="2"/>
      <x v="2"/>
    </i>
    <i r="3">
      <x v="6506"/>
      <x v="5977"/>
      <x v="2"/>
      <x v="2"/>
    </i>
    <i r="3">
      <x v="6507"/>
      <x v="5978"/>
      <x v="2"/>
      <x v="7"/>
    </i>
    <i r="3">
      <x v="6508"/>
      <x v="5979"/>
      <x v="2"/>
      <x v="7"/>
    </i>
    <i r="3">
      <x v="6509"/>
      <x v="5980"/>
      <x v="2"/>
      <x v="7"/>
    </i>
    <i r="3">
      <x v="6510"/>
      <x v="5981"/>
      <x v="2"/>
      <x v="7"/>
    </i>
    <i r="3">
      <x v="6511"/>
      <x v="5982"/>
      <x v="4"/>
      <x v="8"/>
    </i>
    <i r="3">
      <x v="6512"/>
      <x v="5983"/>
      <x v="4"/>
      <x v="8"/>
    </i>
    <i r="3">
      <x v="6513"/>
      <x v="5984"/>
      <x v="4"/>
      <x v="6"/>
    </i>
    <i r="3">
      <x v="6514"/>
      <x v="5985"/>
      <x v="2"/>
      <x v="7"/>
    </i>
    <i r="3">
      <x v="6515"/>
      <x v="5986"/>
      <x/>
      <x v="5"/>
    </i>
    <i r="3">
      <x v="6516"/>
      <x v="5987"/>
      <x v="2"/>
      <x v="2"/>
    </i>
    <i r="3">
      <x v="6517"/>
      <x v="5988"/>
      <x v="4"/>
      <x v="6"/>
    </i>
    <i r="3">
      <x v="6518"/>
      <x v="5989"/>
      <x v="3"/>
      <x v="3"/>
    </i>
    <i r="3">
      <x v="6519"/>
      <x v="5990"/>
      <x v="2"/>
      <x v="7"/>
    </i>
    <i r="3">
      <x v="6520"/>
      <x v="5991"/>
      <x v="1"/>
      <x v="1"/>
    </i>
    <i r="3">
      <x v="6521"/>
      <x v="5992"/>
      <x v="2"/>
      <x v="7"/>
    </i>
    <i r="3">
      <x v="6522"/>
      <x v="5993"/>
      <x v="1"/>
      <x v="1"/>
    </i>
    <i r="3">
      <x v="6523"/>
      <x v="5994"/>
      <x v="4"/>
      <x v="6"/>
    </i>
    <i r="3">
      <x v="6524"/>
      <x v="5995"/>
      <x/>
      <x v="5"/>
    </i>
    <i r="3">
      <x v="6525"/>
      <x v="5996"/>
      <x v="2"/>
      <x v="2"/>
    </i>
    <i r="3">
      <x v="6526"/>
      <x v="5997"/>
      <x v="4"/>
      <x v="8"/>
    </i>
    <i r="3">
      <x v="6527"/>
      <x v="5998"/>
      <x v="2"/>
      <x v="2"/>
    </i>
    <i r="3">
      <x v="6528"/>
      <x v="5999"/>
      <x/>
      <x v="5"/>
    </i>
    <i r="3">
      <x v="6529"/>
      <x v="6000"/>
      <x v="3"/>
      <x v="3"/>
    </i>
    <i r="3">
      <x v="6530"/>
      <x v="6001"/>
      <x v="4"/>
      <x v="6"/>
    </i>
    <i r="3">
      <x v="6531"/>
      <x v="6002"/>
      <x/>
      <x/>
    </i>
    <i r="3">
      <x v="6532"/>
      <x v="6003"/>
      <x v="1"/>
      <x v="1"/>
    </i>
    <i r="3">
      <x v="6533"/>
      <x v="6004"/>
      <x v="4"/>
      <x v="6"/>
    </i>
    <i r="3">
      <x v="6534"/>
      <x v="6005"/>
      <x v="2"/>
      <x v="2"/>
    </i>
    <i r="3">
      <x v="6535"/>
      <x v="6006"/>
      <x v="4"/>
      <x v="6"/>
    </i>
    <i r="3">
      <x v="6536"/>
      <x v="6007"/>
      <x v="1"/>
      <x v="1"/>
    </i>
    <i r="3">
      <x v="6537"/>
      <x v="6008"/>
      <x v="4"/>
      <x v="6"/>
    </i>
    <i r="3">
      <x v="6538"/>
      <x v="6009"/>
      <x v="2"/>
      <x v="2"/>
    </i>
    <i r="3">
      <x v="6539"/>
      <x v="6010"/>
      <x v="2"/>
      <x v="7"/>
    </i>
    <i r="3">
      <x v="6540"/>
      <x v="6011"/>
      <x v="2"/>
      <x v="2"/>
    </i>
    <i r="3">
      <x v="6541"/>
      <x v="6012"/>
      <x v="4"/>
      <x v="6"/>
    </i>
    <i r="3">
      <x v="6542"/>
      <x v="6013"/>
      <x/>
      <x v="5"/>
    </i>
    <i r="3">
      <x v="6543"/>
      <x v="6014"/>
      <x v="1"/>
      <x v="1"/>
    </i>
    <i r="3">
      <x v="6544"/>
      <x v="6015"/>
      <x v="1"/>
      <x v="9"/>
    </i>
    <i r="3">
      <x v="6545"/>
      <x v="2953"/>
      <x v="1"/>
      <x v="1"/>
    </i>
    <i r="3">
      <x v="6546"/>
      <x v="2953"/>
      <x/>
      <x/>
    </i>
    <i r="3">
      <x v="6547"/>
      <x v="2953"/>
      <x/>
      <x/>
    </i>
    <i r="3">
      <x v="6548"/>
      <x v="2953"/>
      <x v="1"/>
      <x v="1"/>
    </i>
    <i r="3">
      <x v="6549"/>
      <x v="6016"/>
      <x v="1"/>
      <x v="1"/>
    </i>
    <i r="3">
      <x v="6550"/>
      <x v="6017"/>
      <x v="3"/>
      <x v="3"/>
    </i>
    <i r="3">
      <x v="6551"/>
      <x v="6018"/>
      <x v="4"/>
      <x v="8"/>
    </i>
    <i r="3">
      <x v="6552"/>
      <x v="6019"/>
      <x v="2"/>
      <x v="7"/>
    </i>
    <i r="3">
      <x v="6553"/>
      <x v="6020"/>
      <x v="3"/>
      <x v="4"/>
    </i>
    <i r="3">
      <x v="6554"/>
      <x v="6021"/>
      <x v="3"/>
      <x v="3"/>
    </i>
    <i r="3">
      <x v="6555"/>
      <x v="6022"/>
      <x v="1"/>
      <x v="9"/>
    </i>
    <i r="3">
      <x v="6556"/>
      <x v="6023"/>
      <x v="2"/>
      <x v="2"/>
    </i>
    <i r="3">
      <x v="6557"/>
      <x v="6024"/>
      <x v="1"/>
      <x v="9"/>
    </i>
    <i r="3">
      <x v="6558"/>
      <x v="6025"/>
      <x/>
      <x/>
    </i>
    <i r="3">
      <x v="6559"/>
      <x v="6026"/>
      <x v="4"/>
      <x v="6"/>
    </i>
    <i r="3">
      <x v="6560"/>
      <x v="6027"/>
      <x v="2"/>
      <x v="2"/>
    </i>
    <i r="3">
      <x v="6561"/>
      <x v="6028"/>
      <x v="3"/>
      <x v="4"/>
    </i>
    <i r="3">
      <x v="6562"/>
      <x v="6029"/>
      <x/>
      <x v="5"/>
    </i>
    <i r="3">
      <x v="6563"/>
      <x v="6030"/>
      <x v="3"/>
      <x v="3"/>
    </i>
    <i r="3">
      <x v="6564"/>
      <x v="6031"/>
      <x v="2"/>
      <x v="7"/>
    </i>
    <i r="3">
      <x v="6565"/>
      <x v="6032"/>
      <x v="4"/>
      <x v="6"/>
    </i>
    <i r="3">
      <x v="6566"/>
      <x v="6033"/>
      <x v="2"/>
      <x v="2"/>
    </i>
    <i r="3">
      <x v="6567"/>
      <x v="6034"/>
      <x/>
      <x/>
    </i>
    <i r="3">
      <x v="6568"/>
      <x v="6028"/>
      <x v="3"/>
      <x v="4"/>
    </i>
    <i r="3">
      <x v="6569"/>
      <x v="6035"/>
      <x/>
      <x/>
    </i>
    <i r="3">
      <x v="6570"/>
      <x v="6036"/>
      <x v="3"/>
      <x v="4"/>
    </i>
    <i r="3">
      <x v="6571"/>
      <x v="6037"/>
      <x v="4"/>
      <x v="6"/>
    </i>
    <i r="3">
      <x v="6572"/>
      <x v="6028"/>
      <x v="1"/>
      <x v="1"/>
    </i>
    <i r="3">
      <x v="6573"/>
      <x v="6038"/>
      <x/>
      <x v="5"/>
    </i>
    <i r="3">
      <x v="6574"/>
      <x v="6039"/>
      <x v="1"/>
      <x v="1"/>
    </i>
    <i r="3">
      <x v="6575"/>
      <x v="6040"/>
      <x v="2"/>
      <x v="2"/>
    </i>
    <i r="3">
      <x v="6576"/>
      <x v="6041"/>
      <x v="1"/>
      <x v="1"/>
    </i>
    <i r="3">
      <x v="6577"/>
      <x v="6042"/>
      <x v="4"/>
      <x v="6"/>
    </i>
    <i r="3">
      <x v="6578"/>
      <x v="6043"/>
      <x v="1"/>
      <x v="1"/>
    </i>
    <i r="3">
      <x v="6579"/>
      <x v="6044"/>
      <x v="2"/>
      <x v="2"/>
    </i>
    <i r="3">
      <x v="6580"/>
      <x v="6045"/>
      <x v="4"/>
      <x v="8"/>
    </i>
    <i r="3">
      <x v="6581"/>
      <x v="2953"/>
      <x v="5"/>
      <x v="10"/>
    </i>
    <i r="3">
      <x v="6582"/>
      <x v="6046"/>
      <x v="5"/>
      <x v="10"/>
    </i>
    <i r="3">
      <x v="6583"/>
      <x v="6047"/>
      <x v="5"/>
      <x v="10"/>
    </i>
    <i r="3">
      <x v="6584"/>
      <x v="6048"/>
      <x v="2"/>
      <x v="2"/>
    </i>
    <i r="3">
      <x v="6585"/>
      <x v="6049"/>
      <x v="1"/>
      <x v="1"/>
    </i>
    <i r="3">
      <x v="6586"/>
      <x v="6050"/>
      <x v="4"/>
      <x v="6"/>
    </i>
    <i r="3">
      <x v="6587"/>
      <x v="6028"/>
      <x v="1"/>
      <x v="1"/>
    </i>
    <i r="3">
      <x v="6588"/>
      <x v="6050"/>
      <x v="4"/>
      <x v="6"/>
    </i>
    <i r="3">
      <x v="6589"/>
      <x v="6051"/>
      <x v="5"/>
      <x v="10"/>
    </i>
    <i r="3">
      <x v="6590"/>
      <x v="6052"/>
      <x v="2"/>
      <x v="2"/>
    </i>
    <i r="3">
      <x v="6591"/>
      <x v="6053"/>
      <x v="5"/>
      <x v="10"/>
    </i>
    <i r="3">
      <x v="6592"/>
      <x v="6054"/>
      <x v="5"/>
      <x v="10"/>
    </i>
    <i r="1">
      <x v="54"/>
      <x v="54"/>
      <x v="6593"/>
      <x v="6055"/>
      <x v="1"/>
      <x v="9"/>
    </i>
    <i r="3">
      <x v="6594"/>
      <x v="6056"/>
      <x v="1"/>
      <x v="1"/>
    </i>
    <i r="3">
      <x v="6595"/>
      <x v="6057"/>
      <x v="1"/>
      <x v="1"/>
    </i>
    <i r="3">
      <x v="6596"/>
      <x v="6058"/>
      <x v="3"/>
      <x v="4"/>
    </i>
    <i r="3">
      <x v="6597"/>
      <x v="6059"/>
      <x v="2"/>
      <x v="7"/>
    </i>
    <i r="3">
      <x v="6598"/>
      <x v="6060"/>
      <x/>
      <x v="5"/>
    </i>
    <i r="3">
      <x v="6599"/>
      <x v="6061"/>
      <x v="4"/>
      <x v="8"/>
    </i>
    <i r="3">
      <x v="6600"/>
      <x v="6062"/>
      <x v="1"/>
      <x v="1"/>
    </i>
    <i r="3">
      <x v="6601"/>
      <x v="6063"/>
      <x v="4"/>
      <x v="6"/>
    </i>
    <i r="3">
      <x v="6602"/>
      <x v="6064"/>
      <x v="2"/>
      <x v="7"/>
    </i>
    <i r="3">
      <x v="6603"/>
      <x v="6065"/>
      <x v="3"/>
      <x v="3"/>
    </i>
    <i r="3">
      <x v="6604"/>
      <x v="6066"/>
      <x/>
      <x/>
    </i>
    <i r="3">
      <x v="6605"/>
      <x v="6067"/>
      <x v="4"/>
      <x v="6"/>
    </i>
    <i r="3">
      <x v="6606"/>
      <x v="6068"/>
      <x v="3"/>
      <x v="4"/>
    </i>
    <i r="3">
      <x v="6607"/>
      <x v="6069"/>
      <x/>
      <x v="5"/>
    </i>
    <i r="3">
      <x v="6608"/>
      <x v="6066"/>
      <x v="2"/>
      <x v="7"/>
    </i>
    <i r="3">
      <x v="6609"/>
      <x v="6070"/>
      <x v="3"/>
      <x v="3"/>
    </i>
    <i r="3">
      <x v="6610"/>
      <x v="6032"/>
      <x/>
      <x v="5"/>
    </i>
    <i r="3">
      <x v="6611"/>
      <x v="6071"/>
      <x v="2"/>
      <x v="2"/>
    </i>
    <i r="3">
      <x v="6612"/>
      <x v="6072"/>
      <x v="3"/>
      <x v="4"/>
    </i>
    <i r="3">
      <x v="6613"/>
      <x v="6073"/>
      <x/>
      <x/>
    </i>
    <i r="3">
      <x v="6614"/>
      <x v="6074"/>
      <x v="3"/>
      <x v="3"/>
    </i>
    <i r="3">
      <x v="6615"/>
      <x v="6075"/>
      <x v="3"/>
      <x v="4"/>
    </i>
    <i r="3">
      <x v="6616"/>
      <x v="6076"/>
      <x v="4"/>
      <x v="8"/>
    </i>
    <i r="3">
      <x v="6617"/>
      <x v="6077"/>
      <x v="4"/>
      <x v="6"/>
    </i>
    <i r="3">
      <x v="6618"/>
      <x v="6078"/>
      <x/>
      <x/>
    </i>
    <i r="3">
      <x v="6619"/>
      <x v="6079"/>
      <x v="2"/>
      <x v="7"/>
    </i>
    <i r="3">
      <x v="6620"/>
      <x v="6080"/>
      <x/>
      <x/>
    </i>
    <i r="3">
      <x v="6621"/>
      <x v="6081"/>
      <x v="1"/>
      <x v="9"/>
    </i>
    <i r="3">
      <x v="6622"/>
      <x v="6082"/>
      <x v="4"/>
      <x v="6"/>
    </i>
    <i r="3">
      <x v="6623"/>
      <x v="6083"/>
      <x v="4"/>
      <x v="8"/>
    </i>
    <i r="3">
      <x v="6624"/>
      <x v="6084"/>
      <x v="2"/>
      <x v="7"/>
    </i>
    <i r="3">
      <x v="6625"/>
      <x v="6085"/>
      <x v="2"/>
      <x v="7"/>
    </i>
    <i r="3">
      <x v="6626"/>
      <x v="6086"/>
      <x v="1"/>
      <x v="9"/>
    </i>
    <i r="3">
      <x v="6627"/>
      <x v="6087"/>
      <x v="3"/>
      <x v="4"/>
    </i>
    <i r="3">
      <x v="6628"/>
      <x v="6088"/>
      <x v="1"/>
      <x v="1"/>
    </i>
    <i r="3">
      <x v="6629"/>
      <x v="6089"/>
      <x v="5"/>
      <x v="10"/>
    </i>
    <i r="3">
      <x v="6630"/>
      <x v="6090"/>
      <x v="4"/>
      <x v="8"/>
    </i>
    <i r="3">
      <x v="6631"/>
      <x v="6091"/>
      <x v="1"/>
      <x v="9"/>
    </i>
    <i r="3">
      <x v="6632"/>
      <x v="6092"/>
      <x v="3"/>
      <x v="4"/>
    </i>
    <i r="3">
      <x v="6633"/>
      <x v="6093"/>
      <x v="2"/>
      <x v="2"/>
    </i>
    <i r="3">
      <x v="6634"/>
      <x v="6094"/>
      <x/>
      <x v="5"/>
    </i>
    <i r="3">
      <x v="6635"/>
      <x v="6095"/>
      <x v="1"/>
      <x v="1"/>
    </i>
    <i r="3">
      <x v="6636"/>
      <x v="6096"/>
      <x v="4"/>
      <x v="6"/>
    </i>
    <i r="3">
      <x v="6637"/>
      <x v="6097"/>
      <x v="4"/>
      <x v="6"/>
    </i>
    <i r="3">
      <x v="6638"/>
      <x v="6098"/>
      <x v="4"/>
      <x v="8"/>
    </i>
    <i r="3">
      <x v="6639"/>
      <x v="6099"/>
      <x v="2"/>
      <x v="7"/>
    </i>
    <i r="3">
      <x v="6640"/>
      <x v="6100"/>
      <x v="1"/>
      <x v="9"/>
    </i>
    <i r="3">
      <x v="6641"/>
      <x v="6101"/>
      <x v="4"/>
      <x v="8"/>
    </i>
    <i r="3">
      <x v="6642"/>
      <x v="6102"/>
      <x/>
      <x/>
    </i>
    <i r="3">
      <x v="6643"/>
      <x v="6103"/>
      <x v="4"/>
      <x v="8"/>
    </i>
    <i r="3">
      <x v="6644"/>
      <x v="6104"/>
      <x/>
      <x/>
    </i>
    <i r="3">
      <x v="6645"/>
      <x v="6105"/>
      <x/>
      <x/>
    </i>
    <i r="3">
      <x v="6646"/>
      <x v="6106"/>
      <x v="1"/>
      <x v="9"/>
    </i>
    <i r="3">
      <x v="6647"/>
      <x v="6107"/>
      <x v="1"/>
      <x v="9"/>
    </i>
    <i r="3">
      <x v="6648"/>
      <x v="6081"/>
      <x v="1"/>
      <x v="1"/>
    </i>
    <i r="3">
      <x v="6649"/>
      <x v="6108"/>
      <x v="1"/>
      <x v="1"/>
    </i>
    <i r="3">
      <x v="6650"/>
      <x v="6109"/>
      <x v="1"/>
      <x v="9"/>
    </i>
    <i r="3">
      <x v="6651"/>
      <x v="6110"/>
      <x v="3"/>
      <x v="3"/>
    </i>
    <i r="3">
      <x v="6652"/>
      <x v="6111"/>
      <x v="4"/>
      <x v="6"/>
    </i>
    <i r="3">
      <x v="6653"/>
      <x v="6112"/>
      <x v="2"/>
      <x v="2"/>
    </i>
    <i r="3">
      <x v="6654"/>
      <x v="6113"/>
      <x v="4"/>
      <x v="6"/>
    </i>
    <i r="3">
      <x v="6655"/>
      <x v="6114"/>
      <x v="1"/>
      <x v="9"/>
    </i>
    <i r="3">
      <x v="6656"/>
      <x v="6115"/>
      <x v="1"/>
      <x v="9"/>
    </i>
    <i r="3">
      <x v="6657"/>
      <x v="6116"/>
      <x v="2"/>
      <x v="2"/>
    </i>
    <i r="3">
      <x v="6658"/>
      <x v="6117"/>
      <x/>
      <x/>
    </i>
    <i r="3">
      <x v="6659"/>
      <x v="6118"/>
      <x/>
      <x/>
    </i>
    <i r="3">
      <x v="6660"/>
      <x v="6119"/>
      <x/>
      <x/>
    </i>
    <i r="3">
      <x v="6661"/>
      <x v="6120"/>
      <x v="3"/>
      <x v="4"/>
    </i>
    <i r="3">
      <x v="6662"/>
      <x v="6121"/>
      <x v="3"/>
      <x v="4"/>
    </i>
    <i r="3">
      <x v="6663"/>
      <x v="6122"/>
      <x v="1"/>
      <x v="1"/>
    </i>
    <i r="3">
      <x v="6664"/>
      <x v="6123"/>
      <x v="2"/>
      <x v="2"/>
    </i>
    <i r="3">
      <x v="6665"/>
      <x v="6124"/>
      <x v="3"/>
      <x v="3"/>
    </i>
    <i r="3">
      <x v="6666"/>
      <x v="6125"/>
      <x v="4"/>
      <x v="6"/>
    </i>
    <i r="3">
      <x v="6667"/>
      <x v="6126"/>
      <x v="4"/>
      <x v="8"/>
    </i>
    <i r="3">
      <x v="6668"/>
      <x v="6127"/>
      <x/>
      <x v="5"/>
    </i>
    <i r="3">
      <x v="6669"/>
      <x v="6128"/>
      <x/>
      <x/>
    </i>
    <i r="3">
      <x v="6670"/>
      <x v="6129"/>
      <x/>
      <x/>
    </i>
    <i r="3">
      <x v="6671"/>
      <x v="6130"/>
      <x/>
      <x v="5"/>
    </i>
    <i r="3">
      <x v="6672"/>
      <x v="6131"/>
      <x v="4"/>
      <x v="8"/>
    </i>
    <i r="3">
      <x v="6673"/>
      <x v="6132"/>
      <x v="3"/>
      <x v="3"/>
    </i>
    <i r="3">
      <x v="6674"/>
      <x v="6133"/>
      <x v="4"/>
      <x v="6"/>
    </i>
    <i r="3">
      <x v="6675"/>
      <x v="6134"/>
      <x v="2"/>
      <x v="2"/>
    </i>
    <i r="3">
      <x v="6676"/>
      <x v="6135"/>
      <x v="3"/>
      <x v="4"/>
    </i>
    <i r="3">
      <x v="6677"/>
      <x v="6136"/>
      <x v="3"/>
      <x v="3"/>
    </i>
    <i r="3">
      <x v="6678"/>
      <x v="6137"/>
      <x v="2"/>
      <x v="14"/>
    </i>
    <i r="3">
      <x v="6679"/>
      <x v="6138"/>
      <x/>
      <x v="5"/>
    </i>
    <i r="3">
      <x v="6680"/>
      <x v="6139"/>
      <x/>
      <x v="5"/>
    </i>
    <i r="3">
      <x v="6681"/>
      <x v="6140"/>
      <x v="4"/>
      <x v="6"/>
    </i>
    <i r="3">
      <x v="6682"/>
      <x v="6141"/>
      <x v="1"/>
      <x v="9"/>
    </i>
    <i r="3">
      <x v="6683"/>
      <x v="6142"/>
      <x v="2"/>
      <x v="2"/>
    </i>
    <i r="3">
      <x v="6684"/>
      <x v="6143"/>
      <x v="4"/>
      <x v="8"/>
    </i>
    <i r="3">
      <x v="6685"/>
      <x v="6144"/>
      <x v="4"/>
      <x v="8"/>
    </i>
    <i r="3">
      <x v="6686"/>
      <x v="6145"/>
      <x v="2"/>
      <x v="2"/>
    </i>
    <i r="3">
      <x v="6687"/>
      <x v="6146"/>
      <x v="4"/>
      <x v="8"/>
    </i>
    <i r="3">
      <x v="6688"/>
      <x v="6081"/>
      <x v="3"/>
      <x v="4"/>
    </i>
    <i r="3">
      <x v="6689"/>
      <x v="6147"/>
      <x v="2"/>
      <x v="7"/>
    </i>
    <i r="3">
      <x v="6690"/>
      <x v="6148"/>
      <x v="3"/>
      <x v="4"/>
    </i>
    <i r="3">
      <x v="6691"/>
      <x v="6149"/>
      <x v="2"/>
      <x v="2"/>
    </i>
    <i r="3">
      <x v="6692"/>
      <x v="6150"/>
      <x v="5"/>
      <x v="10"/>
    </i>
    <i r="3">
      <x v="6693"/>
      <x v="6151"/>
      <x v="3"/>
      <x v="3"/>
    </i>
    <i r="3">
      <x v="6694"/>
      <x v="6152"/>
      <x/>
      <x/>
    </i>
    <i r="3">
      <x v="6695"/>
      <x v="6153"/>
      <x v="3"/>
      <x v="3"/>
    </i>
    <i r="3">
      <x v="6696"/>
      <x v="6154"/>
      <x v="4"/>
      <x v="8"/>
    </i>
    <i r="3">
      <x v="6697"/>
      <x v="6155"/>
      <x v="4"/>
      <x v="8"/>
    </i>
    <i r="3">
      <x v="6698"/>
      <x v="6156"/>
      <x v="1"/>
      <x v="9"/>
    </i>
    <i r="3">
      <x v="6699"/>
      <x v="6157"/>
      <x v="4"/>
      <x v="6"/>
    </i>
    <i r="3">
      <x v="6700"/>
      <x v="6158"/>
      <x v="2"/>
      <x v="7"/>
    </i>
    <i r="3">
      <x v="6701"/>
      <x v="6159"/>
      <x v="2"/>
      <x v="7"/>
    </i>
    <i r="3">
      <x v="6702"/>
      <x v="6160"/>
      <x v="3"/>
      <x v="3"/>
    </i>
    <i r="3">
      <x v="6703"/>
      <x v="6161"/>
      <x v="4"/>
      <x v="8"/>
    </i>
    <i r="3">
      <x v="6704"/>
      <x v="6162"/>
      <x v="4"/>
      <x v="6"/>
    </i>
    <i r="3">
      <x v="6705"/>
      <x v="6163"/>
      <x v="4"/>
      <x v="6"/>
    </i>
    <i r="3">
      <x v="6706"/>
      <x v="6164"/>
      <x/>
      <x/>
    </i>
    <i r="3">
      <x v="6707"/>
      <x v="6165"/>
      <x v="3"/>
      <x v="3"/>
    </i>
    <i r="3">
      <x v="6708"/>
      <x v="6166"/>
      <x/>
      <x v="5"/>
    </i>
    <i r="3">
      <x v="6709"/>
      <x v="6167"/>
      <x v="1"/>
      <x v="9"/>
    </i>
    <i r="3">
      <x v="6710"/>
      <x v="6111"/>
      <x v="1"/>
      <x v="9"/>
    </i>
    <i r="3">
      <x v="6711"/>
      <x v="6168"/>
      <x v="4"/>
      <x v="8"/>
    </i>
    <i r="3">
      <x v="6712"/>
      <x v="6169"/>
      <x v="3"/>
      <x v="4"/>
    </i>
    <i r="3">
      <x v="6713"/>
      <x v="6170"/>
      <x v="2"/>
      <x v="7"/>
    </i>
    <i r="3">
      <x v="6714"/>
      <x v="6171"/>
      <x/>
      <x/>
    </i>
    <i r="3">
      <x v="6715"/>
      <x v="6172"/>
      <x v="2"/>
      <x v="7"/>
    </i>
    <i r="3">
      <x v="6716"/>
      <x v="5970"/>
      <x v="3"/>
      <x v="3"/>
    </i>
    <i r="3">
      <x v="6717"/>
      <x v="6173"/>
      <x v="1"/>
      <x v="1"/>
    </i>
    <i r="3">
      <x v="6718"/>
      <x v="6174"/>
      <x v="4"/>
      <x v="8"/>
    </i>
    <i r="3">
      <x v="6719"/>
      <x v="6175"/>
      <x/>
      <x/>
    </i>
    <i r="3">
      <x v="6720"/>
      <x v="6176"/>
      <x v="3"/>
      <x v="3"/>
    </i>
    <i r="3">
      <x v="6721"/>
      <x v="6177"/>
      <x v="2"/>
      <x v="7"/>
    </i>
    <i r="3">
      <x v="6722"/>
      <x v="6178"/>
      <x v="1"/>
      <x v="1"/>
    </i>
    <i r="3">
      <x v="6723"/>
      <x v="6179"/>
      <x v="3"/>
      <x v="4"/>
    </i>
    <i r="3">
      <x v="6724"/>
      <x v="6180"/>
      <x v="2"/>
      <x v="2"/>
    </i>
    <i r="3">
      <x v="6725"/>
      <x v="6181"/>
      <x v="2"/>
      <x v="2"/>
    </i>
    <i r="3">
      <x v="6726"/>
      <x v="6182"/>
      <x v="2"/>
      <x v="2"/>
    </i>
    <i r="3">
      <x v="6727"/>
      <x v="6183"/>
      <x v="1"/>
      <x v="9"/>
    </i>
    <i r="3">
      <x v="6728"/>
      <x v="6184"/>
      <x v="1"/>
      <x v="9"/>
    </i>
    <i r="3">
      <x v="6729"/>
      <x v="6185"/>
      <x v="2"/>
      <x v="7"/>
    </i>
    <i r="3">
      <x v="6730"/>
      <x v="6186"/>
      <x v="2"/>
      <x v="2"/>
    </i>
    <i r="3">
      <x v="6731"/>
      <x v="6187"/>
      <x v="2"/>
      <x v="7"/>
    </i>
    <i r="3">
      <x v="6732"/>
      <x v="6188"/>
      <x v="3"/>
      <x v="3"/>
    </i>
    <i r="3">
      <x v="6733"/>
      <x v="6065"/>
      <x v="1"/>
      <x v="9"/>
    </i>
    <i r="3">
      <x v="6734"/>
      <x v="740"/>
      <x v="3"/>
      <x v="4"/>
    </i>
    <i r="3">
      <x v="6735"/>
      <x v="6189"/>
      <x v="2"/>
      <x v="2"/>
    </i>
    <i r="3">
      <x v="6736"/>
      <x v="6190"/>
      <x v="2"/>
      <x v="7"/>
    </i>
    <i r="3">
      <x v="6737"/>
      <x v="6191"/>
      <x v="2"/>
      <x v="2"/>
    </i>
    <i r="3">
      <x v="6738"/>
      <x v="6192"/>
      <x v="4"/>
      <x v="6"/>
    </i>
    <i r="3">
      <x v="6739"/>
      <x v="6193"/>
      <x v="5"/>
      <x v="10"/>
    </i>
    <i r="3">
      <x v="6740"/>
      <x v="6194"/>
      <x v="5"/>
      <x v="10"/>
    </i>
    <i r="3">
      <x v="6741"/>
      <x v="6195"/>
      <x v="5"/>
      <x v="10"/>
    </i>
    <i r="3">
      <x v="6742"/>
      <x v="6196"/>
      <x v="5"/>
      <x v="10"/>
    </i>
    <i r="3">
      <x v="6743"/>
      <x v="6197"/>
      <x v="5"/>
      <x v="10"/>
    </i>
    <i r="3">
      <x v="6744"/>
      <x v="6198"/>
      <x v="5"/>
      <x v="10"/>
    </i>
    <i r="3">
      <x v="6745"/>
      <x v="6199"/>
      <x v="5"/>
      <x v="10"/>
    </i>
    <i r="3">
      <x v="6746"/>
      <x v="6200"/>
      <x v="5"/>
      <x v="10"/>
    </i>
    <i r="3">
      <x v="6747"/>
      <x v="6201"/>
      <x v="5"/>
      <x v="10"/>
    </i>
    <i r="3">
      <x v="6748"/>
      <x v="6202"/>
      <x v="5"/>
      <x v="10"/>
    </i>
    <i r="3">
      <x v="6749"/>
      <x v="6203"/>
      <x v="5"/>
      <x v="10"/>
    </i>
    <i r="3">
      <x v="6750"/>
      <x v="6204"/>
      <x v="5"/>
      <x v="10"/>
    </i>
    <i r="3">
      <x v="6751"/>
      <x v="6205"/>
      <x v="5"/>
      <x v="10"/>
    </i>
    <i>
      <x v="9"/>
      <x v="55"/>
      <x v="55"/>
      <x v="6752"/>
      <x v="6206"/>
      <x v="3"/>
      <x v="4"/>
    </i>
    <i r="3">
      <x v="6753"/>
      <x v="6207"/>
      <x v="2"/>
      <x v="7"/>
    </i>
    <i r="3">
      <x v="6754"/>
      <x v="6208"/>
      <x v="3"/>
      <x v="4"/>
    </i>
    <i r="3">
      <x v="6755"/>
      <x v="6209"/>
      <x v="1"/>
      <x v="9"/>
    </i>
    <i r="3">
      <x v="6756"/>
      <x v="6210"/>
      <x v="3"/>
      <x v="3"/>
    </i>
    <i r="3">
      <x v="6757"/>
      <x v="6211"/>
      <x/>
      <x v="5"/>
    </i>
    <i r="3">
      <x v="6758"/>
      <x v="6212"/>
      <x v="3"/>
      <x v="3"/>
    </i>
    <i r="3">
      <x v="6759"/>
      <x v="6213"/>
      <x/>
      <x v="5"/>
    </i>
    <i r="3">
      <x v="6760"/>
      <x v="6214"/>
      <x/>
      <x/>
    </i>
    <i r="3">
      <x v="6761"/>
      <x v="6215"/>
      <x v="2"/>
      <x v="7"/>
    </i>
    <i r="3">
      <x v="6762"/>
      <x v="6216"/>
      <x v="3"/>
      <x v="4"/>
    </i>
    <i r="3">
      <x v="6763"/>
      <x v="6217"/>
      <x v="3"/>
      <x v="3"/>
    </i>
    <i r="3">
      <x v="6764"/>
      <x v="6218"/>
      <x/>
      <x/>
    </i>
    <i r="3">
      <x v="6765"/>
      <x v="6219"/>
      <x v="2"/>
      <x v="2"/>
    </i>
    <i r="3">
      <x v="6766"/>
      <x v="6220"/>
      <x/>
      <x/>
    </i>
    <i r="3">
      <x v="6767"/>
      <x v="6221"/>
      <x v="3"/>
      <x v="3"/>
    </i>
    <i r="3">
      <x v="6768"/>
      <x v="6222"/>
      <x v="4"/>
      <x v="8"/>
    </i>
    <i r="3">
      <x v="6769"/>
      <x v="6223"/>
      <x v="2"/>
      <x v="7"/>
    </i>
    <i r="3">
      <x v="6770"/>
      <x v="6224"/>
      <x/>
      <x v="5"/>
    </i>
    <i r="3">
      <x v="6771"/>
      <x v="6225"/>
      <x v="3"/>
      <x v="3"/>
    </i>
    <i r="3">
      <x v="6772"/>
      <x v="6226"/>
      <x v="4"/>
      <x v="6"/>
    </i>
    <i r="3">
      <x v="6773"/>
      <x v="6227"/>
      <x v="3"/>
      <x v="3"/>
    </i>
    <i r="3">
      <x v="6774"/>
      <x v="6228"/>
      <x v="3"/>
      <x v="3"/>
    </i>
    <i r="3">
      <x v="6775"/>
      <x v="6229"/>
      <x v="3"/>
      <x v="3"/>
    </i>
    <i r="3">
      <x v="6776"/>
      <x v="6230"/>
      <x v="2"/>
      <x v="2"/>
    </i>
    <i r="3">
      <x v="6777"/>
      <x v="6231"/>
      <x v="1"/>
      <x v="1"/>
    </i>
    <i r="3">
      <x v="6778"/>
      <x v="6232"/>
      <x/>
      <x v="5"/>
    </i>
    <i r="3">
      <x v="6779"/>
      <x v="6233"/>
      <x v="1"/>
      <x v="9"/>
    </i>
    <i r="3">
      <x v="6780"/>
      <x v="6234"/>
      <x v="3"/>
      <x v="3"/>
    </i>
    <i r="3">
      <x v="6781"/>
      <x v="6235"/>
      <x/>
      <x/>
    </i>
    <i r="3">
      <x v="6782"/>
      <x v="6236"/>
      <x v="3"/>
      <x v="3"/>
    </i>
    <i r="3">
      <x v="6783"/>
      <x v="6237"/>
      <x v="2"/>
      <x v="7"/>
    </i>
    <i r="3">
      <x v="6784"/>
      <x v="6238"/>
      <x v="2"/>
      <x v="7"/>
    </i>
    <i r="3">
      <x v="6785"/>
      <x v="6239"/>
      <x v="2"/>
      <x v="7"/>
    </i>
    <i r="3">
      <x v="6786"/>
      <x v="6240"/>
      <x v="1"/>
      <x v="9"/>
    </i>
    <i r="3">
      <x v="6787"/>
      <x v="6241"/>
      <x v="2"/>
      <x v="2"/>
    </i>
    <i r="3">
      <x v="6788"/>
      <x v="6242"/>
      <x v="3"/>
      <x v="4"/>
    </i>
    <i r="3">
      <x v="6789"/>
      <x v="6243"/>
      <x v="4"/>
      <x v="6"/>
    </i>
    <i r="3">
      <x v="6790"/>
      <x v="6244"/>
      <x v="4"/>
      <x v="8"/>
    </i>
    <i r="3">
      <x v="6791"/>
      <x v="6245"/>
      <x v="4"/>
      <x v="8"/>
    </i>
    <i r="3">
      <x v="6792"/>
      <x v="6246"/>
      <x v="4"/>
      <x v="6"/>
    </i>
    <i r="3">
      <x v="6793"/>
      <x v="6247"/>
      <x v="2"/>
      <x v="2"/>
    </i>
    <i r="3">
      <x v="6794"/>
      <x v="6248"/>
      <x/>
      <x v="5"/>
    </i>
    <i r="3">
      <x v="6795"/>
      <x v="6249"/>
      <x v="1"/>
      <x v="1"/>
    </i>
    <i r="3">
      <x v="6796"/>
      <x v="6250"/>
      <x/>
      <x v="5"/>
    </i>
    <i r="3">
      <x v="6797"/>
      <x v="6251"/>
      <x v="1"/>
      <x v="9"/>
    </i>
    <i r="3">
      <x v="6798"/>
      <x v="6252"/>
      <x v="3"/>
      <x v="3"/>
    </i>
    <i r="3">
      <x v="6799"/>
      <x v="6253"/>
      <x v="3"/>
      <x v="4"/>
    </i>
    <i r="3">
      <x v="6800"/>
      <x v="6254"/>
      <x/>
      <x v="5"/>
    </i>
    <i r="3">
      <x v="6801"/>
      <x v="6255"/>
      <x v="3"/>
      <x v="4"/>
    </i>
    <i r="3">
      <x v="6802"/>
      <x v="6256"/>
      <x v="1"/>
      <x v="1"/>
    </i>
    <i r="3">
      <x v="6803"/>
      <x v="6257"/>
      <x v="1"/>
      <x v="9"/>
    </i>
    <i r="3">
      <x v="6804"/>
      <x v="6258"/>
      <x v="1"/>
      <x v="9"/>
    </i>
    <i r="3">
      <x v="6805"/>
      <x v="6259"/>
      <x v="3"/>
      <x v="3"/>
    </i>
    <i r="3">
      <x v="6806"/>
      <x v="6260"/>
      <x/>
      <x v="5"/>
    </i>
    <i r="3">
      <x v="6807"/>
      <x v="6261"/>
      <x v="4"/>
      <x v="8"/>
    </i>
    <i r="3">
      <x v="6808"/>
      <x v="6262"/>
      <x v="4"/>
      <x v="8"/>
    </i>
    <i r="3">
      <x v="6809"/>
      <x v="6263"/>
      <x v="1"/>
      <x v="9"/>
    </i>
    <i r="3">
      <x v="6810"/>
      <x v="6264"/>
      <x v="4"/>
      <x v="8"/>
    </i>
    <i r="3">
      <x v="6811"/>
      <x v="6265"/>
      <x v="2"/>
      <x v="7"/>
    </i>
    <i r="3">
      <x v="6812"/>
      <x v="6266"/>
      <x v="2"/>
      <x v="2"/>
    </i>
    <i r="3">
      <x v="6813"/>
      <x v="6267"/>
      <x v="4"/>
      <x v="6"/>
    </i>
    <i r="3">
      <x v="6814"/>
      <x v="6268"/>
      <x/>
      <x/>
    </i>
    <i r="3">
      <x v="6815"/>
      <x v="6269"/>
      <x v="1"/>
      <x v="9"/>
    </i>
    <i r="3">
      <x v="6816"/>
      <x v="6270"/>
      <x v="2"/>
      <x v="7"/>
    </i>
    <i r="3">
      <x v="6817"/>
      <x v="6271"/>
      <x v="4"/>
      <x v="8"/>
    </i>
    <i r="3">
      <x v="6818"/>
      <x v="6272"/>
      <x v="2"/>
      <x v="7"/>
    </i>
    <i r="3">
      <x v="6819"/>
      <x v="6273"/>
      <x v="4"/>
      <x v="6"/>
    </i>
    <i r="3">
      <x v="6820"/>
      <x v="6274"/>
      <x v="2"/>
      <x v="2"/>
    </i>
    <i r="3">
      <x v="6821"/>
      <x v="6275"/>
      <x v="3"/>
      <x v="3"/>
    </i>
    <i r="3">
      <x v="6822"/>
      <x v="6276"/>
      <x v="3"/>
      <x v="4"/>
    </i>
    <i r="3">
      <x v="6823"/>
      <x v="6277"/>
      <x v="4"/>
      <x v="6"/>
    </i>
    <i r="3">
      <x v="6824"/>
      <x v="6278"/>
      <x v="3"/>
      <x v="4"/>
    </i>
    <i r="3">
      <x v="6825"/>
      <x v="6279"/>
      <x v="4"/>
      <x v="8"/>
    </i>
    <i r="3">
      <x v="6826"/>
      <x v="6280"/>
      <x/>
      <x/>
    </i>
    <i r="3">
      <x v="6827"/>
      <x v="6281"/>
      <x v="4"/>
      <x v="6"/>
    </i>
    <i r="3">
      <x v="6828"/>
      <x v="6282"/>
      <x v="3"/>
      <x v="3"/>
    </i>
    <i r="3">
      <x v="6829"/>
      <x v="6283"/>
      <x v="2"/>
      <x v="2"/>
    </i>
    <i r="3">
      <x v="6830"/>
      <x v="6284"/>
      <x v="2"/>
      <x v="2"/>
    </i>
    <i r="3">
      <x v="6831"/>
      <x v="6285"/>
      <x/>
      <x/>
    </i>
    <i r="3">
      <x v="6832"/>
      <x v="6286"/>
      <x v="3"/>
      <x v="4"/>
    </i>
    <i r="3">
      <x v="6833"/>
      <x v="6287"/>
      <x v="1"/>
      <x v="1"/>
    </i>
    <i r="3">
      <x v="6834"/>
      <x v="6288"/>
      <x/>
      <x/>
    </i>
    <i r="3">
      <x v="6835"/>
      <x v="6289"/>
      <x v="4"/>
      <x v="6"/>
    </i>
    <i r="3">
      <x v="6836"/>
      <x v="6290"/>
      <x v="2"/>
      <x v="7"/>
    </i>
    <i r="3">
      <x v="6837"/>
      <x v="6291"/>
      <x v="4"/>
      <x v="8"/>
    </i>
    <i r="3">
      <x v="6838"/>
      <x v="6292"/>
      <x/>
      <x v="5"/>
    </i>
    <i r="3">
      <x v="6839"/>
      <x v="6293"/>
      <x/>
      <x/>
    </i>
    <i r="3">
      <x v="6840"/>
      <x v="6294"/>
      <x v="2"/>
      <x v="7"/>
    </i>
    <i r="3">
      <x v="6841"/>
      <x v="6295"/>
      <x v="4"/>
      <x v="6"/>
    </i>
    <i r="3">
      <x v="6842"/>
      <x v="6296"/>
      <x v="3"/>
      <x v="3"/>
    </i>
    <i r="3">
      <x v="6843"/>
      <x v="6297"/>
      <x v="3"/>
      <x v="4"/>
    </i>
    <i r="3">
      <x v="6844"/>
      <x v="6298"/>
      <x v="2"/>
      <x v="2"/>
    </i>
    <i r="3">
      <x v="6845"/>
      <x v="6299"/>
      <x v="1"/>
      <x v="1"/>
    </i>
    <i r="3">
      <x v="6846"/>
      <x v="6300"/>
      <x v="4"/>
      <x v="6"/>
    </i>
    <i r="3">
      <x v="6847"/>
      <x v="6301"/>
      <x v="1"/>
      <x v="1"/>
    </i>
    <i r="3">
      <x v="6848"/>
      <x v="6302"/>
      <x v="2"/>
      <x v="2"/>
    </i>
    <i r="3">
      <x v="6849"/>
      <x v="6303"/>
      <x v="2"/>
      <x v="2"/>
    </i>
    <i r="3">
      <x v="6850"/>
      <x v="6304"/>
      <x v="2"/>
      <x v="7"/>
    </i>
    <i r="3">
      <x v="6851"/>
      <x v="6305"/>
      <x v="4"/>
      <x v="8"/>
    </i>
    <i r="3">
      <x v="6852"/>
      <x v="6306"/>
      <x v="3"/>
      <x v="3"/>
    </i>
    <i r="3">
      <x v="6853"/>
      <x v="6307"/>
      <x v="1"/>
      <x v="1"/>
    </i>
    <i r="3">
      <x v="6854"/>
      <x v="6308"/>
      <x v="4"/>
      <x v="8"/>
    </i>
    <i r="3">
      <x v="6855"/>
      <x v="6309"/>
      <x v="2"/>
      <x v="2"/>
    </i>
    <i r="3">
      <x v="6856"/>
      <x v="6310"/>
      <x v="2"/>
      <x v="7"/>
    </i>
    <i r="3">
      <x v="6857"/>
      <x v="6311"/>
      <x v="4"/>
      <x v="6"/>
    </i>
    <i r="3">
      <x v="6858"/>
      <x v="6312"/>
      <x v="2"/>
      <x v="2"/>
    </i>
    <i r="3">
      <x v="6859"/>
      <x v="6313"/>
      <x v="2"/>
      <x v="2"/>
    </i>
    <i r="3">
      <x v="6860"/>
      <x v="6314"/>
      <x/>
      <x/>
    </i>
    <i r="3">
      <x v="6861"/>
      <x v="6315"/>
      <x v="2"/>
      <x v="7"/>
    </i>
    <i r="3">
      <x v="6862"/>
      <x v="6316"/>
      <x/>
      <x v="5"/>
    </i>
    <i r="3">
      <x v="6863"/>
      <x v="6317"/>
      <x v="4"/>
      <x v="6"/>
    </i>
    <i r="3">
      <x v="6864"/>
      <x v="6318"/>
      <x/>
      <x/>
    </i>
    <i r="3">
      <x v="6865"/>
      <x v="6319"/>
      <x v="2"/>
      <x v="7"/>
    </i>
    <i r="3">
      <x v="6866"/>
      <x v="6320"/>
      <x v="1"/>
      <x v="9"/>
    </i>
    <i r="3">
      <x v="6867"/>
      <x v="6321"/>
      <x v="3"/>
      <x v="3"/>
    </i>
    <i r="3">
      <x v="6868"/>
      <x v="6322"/>
      <x v="2"/>
      <x v="2"/>
    </i>
    <i r="3">
      <x v="6869"/>
      <x v="6323"/>
      <x/>
      <x/>
    </i>
    <i r="3">
      <x v="6870"/>
      <x v="6324"/>
      <x v="2"/>
      <x v="7"/>
    </i>
    <i r="3">
      <x v="6871"/>
      <x v="6325"/>
      <x/>
      <x v="5"/>
    </i>
    <i r="3">
      <x v="6872"/>
      <x v="6326"/>
      <x v="4"/>
      <x v="8"/>
    </i>
    <i r="3">
      <x v="6873"/>
      <x v="6327"/>
      <x v="4"/>
      <x v="8"/>
    </i>
    <i r="3">
      <x v="6874"/>
      <x v="6328"/>
      <x v="2"/>
      <x v="2"/>
    </i>
    <i r="3">
      <x v="6875"/>
      <x v="6329"/>
      <x v="3"/>
      <x v="4"/>
    </i>
    <i r="3">
      <x v="6876"/>
      <x v="6330"/>
      <x v="2"/>
      <x v="2"/>
    </i>
    <i r="3">
      <x v="6877"/>
      <x v="6331"/>
      <x v="3"/>
      <x v="4"/>
    </i>
    <i r="3">
      <x v="6878"/>
      <x v="6332"/>
      <x/>
      <x/>
    </i>
    <i r="3">
      <x v="6879"/>
      <x v="6333"/>
      <x v="3"/>
      <x v="4"/>
    </i>
    <i r="3">
      <x v="6880"/>
      <x v="6334"/>
      <x v="3"/>
      <x v="3"/>
    </i>
    <i r="3">
      <x v="6881"/>
      <x v="6335"/>
      <x v="1"/>
      <x v="9"/>
    </i>
    <i r="3">
      <x v="6882"/>
      <x v="6336"/>
      <x v="3"/>
      <x v="4"/>
    </i>
    <i r="3">
      <x v="6883"/>
      <x v="6337"/>
      <x v="3"/>
      <x v="4"/>
    </i>
    <i r="3">
      <x v="6884"/>
      <x v="6338"/>
      <x v="1"/>
      <x v="9"/>
    </i>
    <i r="3">
      <x v="6885"/>
      <x v="6339"/>
      <x v="1"/>
      <x v="1"/>
    </i>
    <i r="3">
      <x v="6886"/>
      <x v="6340"/>
      <x v="3"/>
      <x v="3"/>
    </i>
    <i r="3">
      <x v="6887"/>
      <x v="6341"/>
      <x/>
      <x/>
    </i>
    <i r="3">
      <x v="6888"/>
      <x v="6342"/>
      <x v="3"/>
      <x v="15"/>
    </i>
    <i r="3">
      <x v="6889"/>
      <x v="6343"/>
      <x v="3"/>
      <x v="4"/>
    </i>
    <i r="3">
      <x v="6890"/>
      <x v="6344"/>
      <x/>
      <x/>
    </i>
    <i r="3">
      <x v="6891"/>
      <x v="6345"/>
      <x/>
      <x/>
    </i>
    <i r="3">
      <x v="6892"/>
      <x v="6346"/>
      <x v="2"/>
      <x v="2"/>
    </i>
    <i r="3">
      <x v="6893"/>
      <x v="6347"/>
      <x v="2"/>
      <x v="7"/>
    </i>
    <i r="3">
      <x v="6894"/>
      <x v="6348"/>
      <x/>
      <x/>
    </i>
    <i r="3">
      <x v="6895"/>
      <x v="6349"/>
      <x v="4"/>
      <x v="8"/>
    </i>
    <i r="3">
      <x v="6896"/>
      <x v="6350"/>
      <x v="1"/>
      <x v="1"/>
    </i>
    <i r="3">
      <x v="6897"/>
      <x v="6351"/>
      <x v="3"/>
      <x v="3"/>
    </i>
    <i r="3">
      <x v="6898"/>
      <x v="6352"/>
      <x/>
      <x v="5"/>
    </i>
    <i r="3">
      <x v="6899"/>
      <x v="6353"/>
      <x v="3"/>
      <x v="4"/>
    </i>
    <i r="3">
      <x v="6900"/>
      <x v="6354"/>
      <x/>
      <x/>
    </i>
    <i r="3">
      <x v="6901"/>
      <x v="6355"/>
      <x v="4"/>
      <x v="6"/>
    </i>
    <i r="3">
      <x v="6902"/>
      <x v="6356"/>
      <x v="3"/>
      <x v="4"/>
    </i>
    <i r="3">
      <x v="6903"/>
      <x v="6357"/>
      <x v="2"/>
      <x v="2"/>
    </i>
    <i r="3">
      <x v="6904"/>
      <x v="6358"/>
      <x v="3"/>
      <x v="3"/>
    </i>
    <i r="3">
      <x v="6905"/>
      <x v="6359"/>
      <x v="4"/>
      <x v="8"/>
    </i>
    <i r="3">
      <x v="6906"/>
      <x v="6360"/>
      <x v="2"/>
      <x v="2"/>
    </i>
    <i r="3">
      <x v="6907"/>
      <x v="6361"/>
      <x/>
      <x v="5"/>
    </i>
    <i r="3">
      <x v="6908"/>
      <x v="6362"/>
      <x v="1"/>
      <x v="1"/>
    </i>
    <i r="3">
      <x v="6909"/>
      <x v="6363"/>
      <x/>
      <x v="5"/>
    </i>
    <i r="3">
      <x v="6910"/>
      <x v="6364"/>
      <x v="1"/>
      <x v="9"/>
    </i>
    <i r="3">
      <x v="6911"/>
      <x v="6365"/>
      <x v="4"/>
      <x v="8"/>
    </i>
    <i r="3">
      <x v="6912"/>
      <x v="6366"/>
      <x/>
      <x v="5"/>
    </i>
    <i r="3">
      <x v="6913"/>
      <x v="6367"/>
      <x v="2"/>
      <x v="7"/>
    </i>
    <i r="3">
      <x v="6914"/>
      <x v="6368"/>
      <x v="3"/>
      <x v="4"/>
    </i>
    <i r="3">
      <x v="6915"/>
      <x v="6369"/>
      <x v="1"/>
      <x v="1"/>
    </i>
    <i r="3">
      <x v="6916"/>
      <x v="6370"/>
      <x v="1"/>
      <x v="9"/>
    </i>
    <i r="3">
      <x v="6917"/>
      <x v="6371"/>
      <x v="1"/>
      <x v="1"/>
    </i>
    <i r="3">
      <x v="6918"/>
      <x v="6372"/>
      <x v="4"/>
      <x v="8"/>
    </i>
    <i r="3">
      <x v="6919"/>
      <x v="6304"/>
      <x v="2"/>
      <x v="7"/>
    </i>
    <i r="3">
      <x v="6920"/>
      <x v="6373"/>
      <x v="3"/>
      <x v="4"/>
    </i>
    <i r="3">
      <x v="6921"/>
      <x v="6374"/>
      <x v="2"/>
      <x v="2"/>
    </i>
    <i r="3">
      <x v="6922"/>
      <x v="6375"/>
      <x v="4"/>
      <x v="6"/>
    </i>
    <i r="3">
      <x v="6923"/>
      <x v="6376"/>
      <x v="2"/>
      <x v="7"/>
    </i>
    <i r="3">
      <x v="6924"/>
      <x v="6377"/>
      <x v="2"/>
      <x v="2"/>
    </i>
    <i r="3">
      <x v="6925"/>
      <x v="6378"/>
      <x v="3"/>
      <x v="4"/>
    </i>
    <i r="3">
      <x v="6926"/>
      <x v="6379"/>
      <x v="3"/>
      <x v="4"/>
    </i>
    <i r="3">
      <x v="6927"/>
      <x v="6380"/>
      <x v="6"/>
      <x v="16"/>
    </i>
    <i r="3">
      <x v="6928"/>
      <x v="6381"/>
      <x v="4"/>
      <x v="8"/>
    </i>
    <i r="3">
      <x v="6929"/>
      <x v="6382"/>
      <x/>
      <x v="5"/>
    </i>
    <i r="3">
      <x v="6930"/>
      <x v="6383"/>
      <x/>
      <x v="5"/>
    </i>
    <i r="3">
      <x v="6931"/>
      <x v="6384"/>
      <x v="3"/>
      <x v="3"/>
    </i>
    <i r="3">
      <x v="6932"/>
      <x v="6385"/>
      <x v="2"/>
      <x v="2"/>
    </i>
    <i r="3">
      <x v="6933"/>
      <x v="6386"/>
      <x/>
      <x v="5"/>
    </i>
    <i r="3">
      <x v="6934"/>
      <x v="6387"/>
      <x v="4"/>
      <x v="6"/>
    </i>
    <i r="3">
      <x v="6935"/>
      <x v="6388"/>
      <x v="3"/>
      <x v="4"/>
    </i>
    <i r="3">
      <x v="6936"/>
      <x v="6389"/>
      <x v="1"/>
      <x v="9"/>
    </i>
    <i r="3">
      <x v="6937"/>
      <x v="6322"/>
      <x v="3"/>
      <x v="10"/>
    </i>
    <i r="3">
      <x v="6938"/>
      <x v="6322"/>
      <x v="4"/>
      <x v="10"/>
    </i>
    <i r="1">
      <x v="56"/>
      <x v="56"/>
      <x v="6939"/>
      <x v="6390"/>
      <x/>
      <x v="5"/>
    </i>
    <i r="3">
      <x v="6940"/>
      <x v="6391"/>
      <x v="3"/>
      <x v="3"/>
    </i>
    <i r="3">
      <x v="6941"/>
      <x v="6392"/>
      <x v="4"/>
      <x v="8"/>
    </i>
    <i r="3">
      <x v="6942"/>
      <x v="6393"/>
      <x v="1"/>
      <x v="9"/>
    </i>
    <i r="3">
      <x v="6943"/>
      <x v="6394"/>
      <x/>
      <x/>
    </i>
    <i r="3">
      <x v="6944"/>
      <x v="6395"/>
      <x v="1"/>
      <x v="1"/>
    </i>
    <i r="3">
      <x v="6945"/>
      <x v="6396"/>
      <x/>
      <x/>
    </i>
    <i r="3">
      <x v="6946"/>
      <x v="6397"/>
      <x v="1"/>
      <x v="9"/>
    </i>
    <i r="3">
      <x v="6947"/>
      <x v="6398"/>
      <x v="4"/>
      <x v="8"/>
    </i>
    <i r="3">
      <x v="6948"/>
      <x v="6399"/>
      <x v="4"/>
      <x v="6"/>
    </i>
    <i r="3">
      <x v="6949"/>
      <x v="6400"/>
      <x v="3"/>
      <x v="3"/>
    </i>
    <i r="3">
      <x v="6950"/>
      <x v="6401"/>
      <x v="2"/>
      <x v="2"/>
    </i>
    <i r="3">
      <x v="6951"/>
      <x v="6402"/>
      <x/>
      <x/>
    </i>
    <i r="3">
      <x v="6952"/>
      <x v="6403"/>
      <x/>
      <x/>
    </i>
    <i r="3">
      <x v="6953"/>
      <x v="6404"/>
      <x v="3"/>
      <x v="3"/>
    </i>
    <i r="3">
      <x v="6954"/>
      <x v="6405"/>
      <x v="1"/>
      <x v="9"/>
    </i>
    <i r="3">
      <x v="6955"/>
      <x v="6406"/>
      <x v="3"/>
      <x v="3"/>
    </i>
    <i r="3">
      <x v="6956"/>
      <x v="6407"/>
      <x v="4"/>
      <x v="8"/>
    </i>
    <i r="3">
      <x v="6957"/>
      <x v="6408"/>
      <x v="4"/>
      <x v="6"/>
    </i>
    <i r="3">
      <x v="6958"/>
      <x v="6409"/>
      <x/>
      <x/>
    </i>
    <i r="3">
      <x v="6959"/>
      <x v="6410"/>
      <x/>
      <x/>
    </i>
    <i r="3">
      <x v="6960"/>
      <x v="6411"/>
      <x/>
      <x v="5"/>
    </i>
    <i r="3">
      <x v="6961"/>
      <x v="6412"/>
      <x/>
      <x v="5"/>
    </i>
    <i r="3">
      <x v="6962"/>
      <x v="6413"/>
      <x v="2"/>
      <x v="2"/>
    </i>
    <i r="3">
      <x v="6963"/>
      <x v="6414"/>
      <x v="3"/>
      <x v="3"/>
    </i>
    <i r="3">
      <x v="6964"/>
      <x v="6415"/>
      <x v="4"/>
      <x v="6"/>
    </i>
    <i r="3">
      <x v="6965"/>
      <x v="6416"/>
      <x v="1"/>
      <x v="9"/>
    </i>
    <i r="3">
      <x v="6966"/>
      <x v="6417"/>
      <x/>
      <x/>
    </i>
    <i r="3">
      <x v="6967"/>
      <x v="6418"/>
      <x v="1"/>
      <x v="9"/>
    </i>
    <i r="3">
      <x v="6968"/>
      <x v="6419"/>
      <x v="3"/>
      <x v="3"/>
    </i>
    <i r="3">
      <x v="6969"/>
      <x v="6420"/>
      <x v="1"/>
      <x v="9"/>
    </i>
    <i r="3">
      <x v="6970"/>
      <x v="6421"/>
      <x v="2"/>
      <x v="2"/>
    </i>
    <i r="3">
      <x v="6971"/>
      <x v="6422"/>
      <x v="4"/>
      <x v="6"/>
    </i>
    <i r="3">
      <x v="6972"/>
      <x v="6423"/>
      <x v="2"/>
      <x v="7"/>
    </i>
    <i r="3">
      <x v="6973"/>
      <x v="6424"/>
      <x/>
      <x/>
    </i>
    <i r="3">
      <x v="6974"/>
      <x v="6425"/>
      <x v="1"/>
      <x v="9"/>
    </i>
    <i r="3">
      <x v="6975"/>
      <x v="6426"/>
      <x v="1"/>
      <x v="9"/>
    </i>
    <i r="3">
      <x v="6976"/>
      <x v="6427"/>
      <x v="2"/>
      <x v="2"/>
    </i>
    <i r="3">
      <x v="6977"/>
      <x v="6428"/>
      <x v="3"/>
      <x v="4"/>
    </i>
    <i r="3">
      <x v="6978"/>
      <x v="6429"/>
      <x v="3"/>
      <x v="3"/>
    </i>
    <i r="3">
      <x v="6979"/>
      <x v="6430"/>
      <x v="2"/>
      <x v="7"/>
    </i>
    <i r="3">
      <x v="6980"/>
      <x v="6431"/>
      <x v="3"/>
      <x v="4"/>
    </i>
    <i r="3">
      <x v="6981"/>
      <x v="6432"/>
      <x v="3"/>
      <x v="3"/>
    </i>
    <i r="3">
      <x v="6982"/>
      <x v="6433"/>
      <x v="2"/>
      <x v="2"/>
    </i>
    <i r="3">
      <x v="6983"/>
      <x v="6434"/>
      <x/>
      <x/>
    </i>
    <i r="3">
      <x v="6984"/>
      <x v="6435"/>
      <x v="2"/>
      <x v="7"/>
    </i>
    <i r="3">
      <x v="6985"/>
      <x v="6436"/>
      <x v="2"/>
      <x v="2"/>
    </i>
    <i r="3">
      <x v="6986"/>
      <x v="6437"/>
      <x v="2"/>
      <x v="7"/>
    </i>
    <i r="3">
      <x v="6987"/>
      <x v="6438"/>
      <x v="2"/>
      <x v="2"/>
    </i>
    <i r="3">
      <x v="6988"/>
      <x v="3574"/>
      <x/>
      <x/>
    </i>
    <i r="3">
      <x v="6989"/>
      <x v="6439"/>
      <x v="1"/>
      <x v="1"/>
    </i>
    <i r="3">
      <x v="6990"/>
      <x v="6440"/>
      <x v="4"/>
      <x v="8"/>
    </i>
    <i r="3">
      <x v="6991"/>
      <x v="6441"/>
      <x v="4"/>
      <x v="8"/>
    </i>
    <i r="3">
      <x v="6992"/>
      <x v="6442"/>
      <x v="3"/>
      <x v="3"/>
    </i>
    <i r="3">
      <x v="6993"/>
      <x v="6443"/>
      <x v="2"/>
      <x v="2"/>
    </i>
    <i r="3">
      <x v="6994"/>
      <x v="6444"/>
      <x v="2"/>
      <x v="7"/>
    </i>
    <i r="3">
      <x v="6995"/>
      <x v="6445"/>
      <x v="4"/>
      <x v="6"/>
    </i>
    <i r="3">
      <x v="6996"/>
      <x v="6446"/>
      <x v="2"/>
      <x v="7"/>
    </i>
    <i r="3">
      <x v="6997"/>
      <x v="6447"/>
      <x v="2"/>
      <x v="7"/>
    </i>
    <i r="3">
      <x v="6998"/>
      <x v="6448"/>
      <x v="3"/>
      <x v="4"/>
    </i>
    <i r="3">
      <x v="6999"/>
      <x v="6449"/>
      <x v="2"/>
      <x v="2"/>
    </i>
    <i r="3">
      <x v="7000"/>
      <x v="6450"/>
      <x v="4"/>
      <x v="8"/>
    </i>
    <i r="3">
      <x v="7001"/>
      <x v="6451"/>
      <x v="3"/>
      <x v="3"/>
    </i>
    <i r="3">
      <x v="7002"/>
      <x v="6452"/>
      <x/>
      <x/>
    </i>
    <i r="3">
      <x v="7003"/>
      <x v="6453"/>
      <x v="2"/>
      <x v="7"/>
    </i>
    <i r="3">
      <x v="7004"/>
      <x v="6454"/>
      <x/>
      <x v="5"/>
    </i>
    <i r="3">
      <x v="7005"/>
      <x v="6455"/>
      <x/>
      <x/>
    </i>
    <i r="3">
      <x v="7006"/>
      <x v="6456"/>
      <x v="3"/>
      <x v="4"/>
    </i>
    <i r="3">
      <x v="7007"/>
      <x v="6457"/>
      <x v="3"/>
      <x v="3"/>
    </i>
    <i r="3">
      <x v="7008"/>
      <x v="6458"/>
      <x v="2"/>
      <x v="2"/>
    </i>
    <i r="3">
      <x v="7009"/>
      <x v="6459"/>
      <x/>
      <x v="5"/>
    </i>
    <i r="3">
      <x v="7010"/>
      <x v="6460"/>
      <x/>
      <x v="5"/>
    </i>
    <i r="3">
      <x v="7011"/>
      <x v="6461"/>
      <x v="4"/>
      <x v="6"/>
    </i>
    <i r="3">
      <x v="7012"/>
      <x v="6462"/>
      <x v="3"/>
      <x v="4"/>
    </i>
    <i r="3">
      <x v="7013"/>
      <x v="6463"/>
      <x v="3"/>
      <x v="4"/>
    </i>
    <i r="3">
      <x v="7014"/>
      <x v="6464"/>
      <x/>
      <x/>
    </i>
    <i r="3">
      <x v="7015"/>
      <x v="6465"/>
      <x v="1"/>
      <x v="9"/>
    </i>
    <i r="3">
      <x v="7016"/>
      <x v="6466"/>
      <x v="3"/>
      <x v="3"/>
    </i>
    <i r="3">
      <x v="7017"/>
      <x v="6467"/>
      <x v="1"/>
      <x v="9"/>
    </i>
    <i r="3">
      <x v="7018"/>
      <x v="6468"/>
      <x v="3"/>
      <x v="3"/>
    </i>
    <i r="3">
      <x v="7019"/>
      <x v="6469"/>
      <x v="3"/>
      <x v="4"/>
    </i>
    <i r="3">
      <x v="7020"/>
      <x v="6470"/>
      <x v="4"/>
      <x v="6"/>
    </i>
    <i r="3">
      <x v="7021"/>
      <x v="6471"/>
      <x v="2"/>
      <x v="7"/>
    </i>
    <i r="3">
      <x v="7022"/>
      <x v="6472"/>
      <x/>
      <x v="5"/>
    </i>
    <i r="3">
      <x v="7023"/>
      <x v="6473"/>
      <x v="4"/>
      <x v="8"/>
    </i>
    <i r="3">
      <x v="7024"/>
      <x v="6474"/>
      <x v="3"/>
      <x v="4"/>
    </i>
    <i r="3">
      <x v="7025"/>
      <x v="6475"/>
      <x v="2"/>
      <x v="7"/>
    </i>
    <i r="3">
      <x v="7026"/>
      <x v="6476"/>
      <x v="3"/>
      <x v="3"/>
    </i>
    <i r="3">
      <x v="7027"/>
      <x v="6477"/>
      <x v="2"/>
      <x v="7"/>
    </i>
    <i r="3">
      <x v="7028"/>
      <x v="6478"/>
      <x v="4"/>
      <x v="8"/>
    </i>
    <i r="3">
      <x v="7029"/>
      <x v="6278"/>
      <x/>
      <x/>
    </i>
    <i r="3">
      <x v="7030"/>
      <x v="6479"/>
      <x v="2"/>
      <x v="2"/>
    </i>
    <i r="3">
      <x v="7031"/>
      <x v="6480"/>
      <x v="4"/>
      <x v="8"/>
    </i>
    <i r="3">
      <x v="7032"/>
      <x v="6481"/>
      <x/>
      <x v="5"/>
    </i>
    <i r="3">
      <x v="7033"/>
      <x v="6482"/>
      <x v="3"/>
      <x v="3"/>
    </i>
    <i r="3">
      <x v="7034"/>
      <x v="6483"/>
      <x v="3"/>
      <x v="3"/>
    </i>
    <i r="3">
      <x v="7035"/>
      <x v="6484"/>
      <x v="1"/>
      <x v="9"/>
    </i>
    <i r="3">
      <x v="7036"/>
      <x v="6485"/>
      <x/>
      <x/>
    </i>
    <i r="3">
      <x v="7037"/>
      <x v="6486"/>
      <x v="1"/>
      <x v="1"/>
    </i>
    <i r="3">
      <x v="7038"/>
      <x v="6487"/>
      <x/>
      <x v="5"/>
    </i>
    <i r="3">
      <x v="7039"/>
      <x v="6488"/>
      <x v="3"/>
      <x v="4"/>
    </i>
    <i r="3">
      <x v="7040"/>
      <x v="6489"/>
      <x v="3"/>
      <x v="3"/>
    </i>
    <i r="3">
      <x v="7041"/>
      <x v="6490"/>
      <x v="2"/>
      <x v="2"/>
    </i>
    <i r="3">
      <x v="7042"/>
      <x v="6491"/>
      <x v="1"/>
      <x v="9"/>
    </i>
    <i r="3">
      <x v="7043"/>
      <x v="6492"/>
      <x v="2"/>
      <x v="7"/>
    </i>
    <i r="3">
      <x v="7044"/>
      <x v="6493"/>
      <x v="4"/>
      <x v="6"/>
    </i>
    <i r="3">
      <x v="7045"/>
      <x v="6494"/>
      <x v="4"/>
      <x v="8"/>
    </i>
    <i r="3">
      <x v="7046"/>
      <x v="6495"/>
      <x v="1"/>
      <x v="1"/>
    </i>
    <i r="3">
      <x v="7047"/>
      <x v="6496"/>
      <x v="3"/>
      <x v="3"/>
    </i>
    <i r="3">
      <x v="7048"/>
      <x v="6497"/>
      <x v="4"/>
      <x v="8"/>
    </i>
    <i r="3">
      <x v="7049"/>
      <x v="6498"/>
      <x/>
      <x v="5"/>
    </i>
    <i r="3">
      <x v="7050"/>
      <x v="6499"/>
      <x v="2"/>
      <x v="2"/>
    </i>
    <i r="3">
      <x v="7051"/>
      <x v="6500"/>
      <x v="3"/>
      <x v="4"/>
    </i>
    <i r="3">
      <x v="7052"/>
      <x v="6501"/>
      <x v="3"/>
      <x v="4"/>
    </i>
    <i r="3">
      <x v="7053"/>
      <x v="6502"/>
      <x/>
      <x/>
    </i>
    <i r="3">
      <x v="7054"/>
      <x v="6503"/>
      <x/>
      <x v="5"/>
    </i>
    <i r="3">
      <x v="7055"/>
      <x v="6504"/>
      <x v="1"/>
      <x v="1"/>
    </i>
    <i r="3">
      <x v="7056"/>
      <x v="6505"/>
      <x v="2"/>
      <x v="2"/>
    </i>
    <i r="3">
      <x v="7057"/>
      <x v="6506"/>
      <x v="3"/>
      <x v="4"/>
    </i>
    <i r="3">
      <x v="7058"/>
      <x v="6507"/>
      <x v="4"/>
      <x v="6"/>
    </i>
    <i r="3">
      <x v="7059"/>
      <x v="6508"/>
      <x v="4"/>
      <x v="6"/>
    </i>
    <i r="3">
      <x v="7060"/>
      <x v="6509"/>
      <x v="2"/>
      <x v="7"/>
    </i>
    <i r="3">
      <x v="7061"/>
      <x v="6510"/>
      <x v="4"/>
      <x v="8"/>
    </i>
    <i r="3">
      <x v="7062"/>
      <x v="6511"/>
      <x v="2"/>
      <x v="7"/>
    </i>
    <i r="3">
      <x v="7063"/>
      <x v="6512"/>
      <x v="2"/>
      <x v="2"/>
    </i>
    <i r="3">
      <x v="7064"/>
      <x v="6513"/>
      <x v="4"/>
      <x v="8"/>
    </i>
    <i r="3">
      <x v="7065"/>
      <x v="6514"/>
      <x/>
      <x v="5"/>
    </i>
    <i r="3">
      <x v="7066"/>
      <x v="6515"/>
      <x v="2"/>
      <x v="2"/>
    </i>
    <i r="3">
      <x v="7067"/>
      <x v="6516"/>
      <x v="4"/>
      <x v="6"/>
    </i>
    <i r="3">
      <x v="7068"/>
      <x v="6517"/>
      <x v="2"/>
      <x v="7"/>
    </i>
    <i r="3">
      <x v="7069"/>
      <x v="6518"/>
      <x v="1"/>
      <x v="1"/>
    </i>
    <i r="3">
      <x v="7070"/>
      <x v="6519"/>
      <x v="1"/>
      <x v="1"/>
    </i>
    <i r="3">
      <x v="7071"/>
      <x v="6520"/>
      <x v="1"/>
      <x v="1"/>
    </i>
    <i r="3">
      <x v="7072"/>
      <x v="6521"/>
      <x/>
      <x/>
    </i>
    <i r="3">
      <x v="7073"/>
      <x v="6522"/>
      <x v="1"/>
      <x v="9"/>
    </i>
    <i r="3">
      <x v="7074"/>
      <x v="6523"/>
      <x v="3"/>
      <x v="3"/>
    </i>
    <i r="3">
      <x v="7075"/>
      <x v="6524"/>
      <x/>
      <x/>
    </i>
    <i r="3">
      <x v="7076"/>
      <x v="6525"/>
      <x v="1"/>
      <x v="1"/>
    </i>
    <i r="3">
      <x v="7077"/>
      <x v="6526"/>
      <x v="1"/>
      <x v="9"/>
    </i>
    <i r="3">
      <x v="7078"/>
      <x v="6527"/>
      <x v="3"/>
      <x v="4"/>
    </i>
    <i r="3">
      <x v="7079"/>
      <x v="6464"/>
      <x/>
      <x/>
    </i>
    <i r="3">
      <x v="7080"/>
      <x v="6528"/>
      <x v="4"/>
      <x v="8"/>
    </i>
    <i r="3">
      <x v="7081"/>
      <x v="6529"/>
      <x v="2"/>
      <x v="2"/>
    </i>
    <i r="3">
      <x v="7082"/>
      <x v="6530"/>
      <x v="4"/>
      <x v="6"/>
    </i>
    <i r="3">
      <x v="7083"/>
      <x v="6531"/>
      <x/>
      <x/>
    </i>
    <i r="3">
      <x v="7084"/>
      <x v="6532"/>
      <x v="1"/>
      <x v="1"/>
    </i>
    <i r="3">
      <x v="7085"/>
      <x v="6533"/>
      <x v="3"/>
      <x v="3"/>
    </i>
    <i r="3">
      <x v="7086"/>
      <x v="6534"/>
      <x/>
      <x v="5"/>
    </i>
    <i r="3">
      <x v="7087"/>
      <x v="6535"/>
      <x/>
      <x v="5"/>
    </i>
    <i r="3">
      <x v="7088"/>
      <x v="6536"/>
      <x v="3"/>
      <x v="4"/>
    </i>
    <i r="3">
      <x v="7089"/>
      <x v="6537"/>
      <x v="4"/>
      <x v="8"/>
    </i>
    <i r="3">
      <x v="7090"/>
      <x v="6538"/>
      <x v="4"/>
      <x v="8"/>
    </i>
    <i r="3">
      <x v="7091"/>
      <x v="6539"/>
      <x v="3"/>
      <x v="4"/>
    </i>
    <i r="3">
      <x v="7092"/>
      <x v="6540"/>
      <x/>
      <x v="5"/>
    </i>
    <i r="3">
      <x v="7093"/>
      <x v="6541"/>
      <x v="1"/>
      <x v="9"/>
    </i>
    <i r="3">
      <x v="7094"/>
      <x v="6542"/>
      <x v="4"/>
      <x v="8"/>
    </i>
    <i r="3">
      <x v="7095"/>
      <x v="6543"/>
      <x v="1"/>
      <x v="1"/>
    </i>
    <i r="3">
      <x v="7096"/>
      <x v="6544"/>
      <x v="1"/>
      <x v="9"/>
    </i>
    <i r="3">
      <x v="7097"/>
      <x v="6545"/>
      <x v="3"/>
      <x v="4"/>
    </i>
    <i r="3">
      <x v="7098"/>
      <x v="6546"/>
      <x v="3"/>
      <x v="3"/>
    </i>
    <i r="3">
      <x v="7099"/>
      <x v="6547"/>
      <x v="2"/>
      <x v="2"/>
    </i>
    <i r="3">
      <x v="7100"/>
      <x v="6548"/>
      <x/>
      <x v="5"/>
    </i>
    <i r="3">
      <x v="7101"/>
      <x v="6549"/>
      <x v="3"/>
      <x v="3"/>
    </i>
    <i r="3">
      <x v="7102"/>
      <x v="6550"/>
      <x v="2"/>
      <x v="2"/>
    </i>
    <i r="3">
      <x v="7103"/>
      <x v="6551"/>
      <x/>
      <x/>
    </i>
    <i r="3">
      <x v="7104"/>
      <x v="6552"/>
      <x v="4"/>
      <x v="8"/>
    </i>
    <i r="3">
      <x v="7105"/>
      <x v="6553"/>
      <x/>
      <x/>
    </i>
    <i r="3">
      <x v="7106"/>
      <x v="6554"/>
      <x v="3"/>
      <x v="4"/>
    </i>
    <i r="3">
      <x v="7107"/>
      <x v="6555"/>
      <x v="2"/>
      <x v="7"/>
    </i>
    <i r="3">
      <x v="7108"/>
      <x v="6556"/>
      <x v="4"/>
      <x v="8"/>
    </i>
    <i r="3">
      <x v="7109"/>
      <x v="6557"/>
      <x v="4"/>
      <x v="6"/>
    </i>
    <i r="3">
      <x v="7110"/>
      <x v="6558"/>
      <x v="2"/>
      <x v="7"/>
    </i>
    <i r="3">
      <x v="7111"/>
      <x v="6559"/>
      <x/>
      <x v="5"/>
    </i>
    <i r="3">
      <x v="7112"/>
      <x v="6560"/>
      <x v="5"/>
      <x v="10"/>
    </i>
    <i r="1">
      <x v="57"/>
      <x v="57"/>
      <x v="7113"/>
      <x v="6561"/>
      <x v="4"/>
      <x v="8"/>
    </i>
    <i r="3">
      <x v="7114"/>
      <x v="6562"/>
      <x v="3"/>
      <x v="3"/>
    </i>
    <i r="3">
      <x v="7115"/>
      <x v="6563"/>
      <x v="2"/>
      <x v="2"/>
    </i>
    <i r="3">
      <x v="7116"/>
      <x v="6564"/>
      <x v="4"/>
      <x v="6"/>
    </i>
    <i r="3">
      <x v="7117"/>
      <x v="6565"/>
      <x v="2"/>
      <x v="7"/>
    </i>
    <i r="3">
      <x v="7118"/>
      <x v="6566"/>
      <x v="1"/>
      <x v="1"/>
    </i>
    <i r="3">
      <x v="7119"/>
      <x v="6567"/>
      <x v="2"/>
      <x v="7"/>
    </i>
    <i r="3">
      <x v="7120"/>
      <x v="6568"/>
      <x/>
      <x v="5"/>
    </i>
    <i r="3">
      <x v="7121"/>
      <x v="6569"/>
      <x v="2"/>
      <x v="2"/>
    </i>
    <i r="3">
      <x v="7122"/>
      <x v="6570"/>
      <x v="3"/>
      <x v="3"/>
    </i>
    <i r="3">
      <x v="7123"/>
      <x v="6571"/>
      <x v="1"/>
      <x v="1"/>
    </i>
    <i r="3">
      <x v="7124"/>
      <x v="6572"/>
      <x v="3"/>
      <x v="3"/>
    </i>
    <i r="3">
      <x v="7125"/>
      <x v="6573"/>
      <x v="4"/>
      <x v="6"/>
    </i>
    <i r="3">
      <x v="7126"/>
      <x v="6574"/>
      <x v="2"/>
      <x v="7"/>
    </i>
    <i r="3">
      <x v="7127"/>
      <x v="6575"/>
      <x v="3"/>
      <x v="4"/>
    </i>
    <i r="3">
      <x v="7128"/>
      <x v="6576"/>
      <x v="2"/>
      <x v="2"/>
    </i>
    <i r="3">
      <x v="7129"/>
      <x v="6577"/>
      <x v="3"/>
      <x v="4"/>
    </i>
    <i r="3">
      <x v="7130"/>
      <x v="6578"/>
      <x v="4"/>
      <x v="8"/>
    </i>
    <i r="3">
      <x v="7131"/>
      <x v="6579"/>
      <x v="3"/>
      <x v="3"/>
    </i>
    <i r="3">
      <x v="7132"/>
      <x v="6580"/>
      <x v="2"/>
      <x v="7"/>
    </i>
    <i r="3">
      <x v="7133"/>
      <x v="6581"/>
      <x v="1"/>
      <x v="1"/>
    </i>
    <i r="3">
      <x v="7134"/>
      <x v="6582"/>
      <x v="2"/>
      <x v="7"/>
    </i>
    <i r="3">
      <x v="7135"/>
      <x v="6583"/>
      <x v="3"/>
      <x v="4"/>
    </i>
    <i r="3">
      <x v="7136"/>
      <x v="6584"/>
      <x v="1"/>
      <x v="1"/>
    </i>
    <i r="3">
      <x v="7137"/>
      <x v="6585"/>
      <x v="1"/>
      <x v="9"/>
    </i>
    <i r="3">
      <x v="7138"/>
      <x v="6586"/>
      <x v="4"/>
      <x v="6"/>
    </i>
    <i r="3">
      <x v="7139"/>
      <x v="6587"/>
      <x v="2"/>
      <x v="7"/>
    </i>
    <i r="3">
      <x v="7140"/>
      <x v="6588"/>
      <x v="3"/>
      <x v="3"/>
    </i>
    <i r="3">
      <x v="7141"/>
      <x v="45"/>
      <x/>
      <x v="5"/>
    </i>
    <i r="3">
      <x v="7142"/>
      <x v="6589"/>
      <x v="3"/>
      <x v="3"/>
    </i>
    <i r="3">
      <x v="7143"/>
      <x v="6590"/>
      <x v="3"/>
      <x v="4"/>
    </i>
    <i r="3">
      <x v="7144"/>
      <x v="6591"/>
      <x v="4"/>
      <x v="6"/>
    </i>
    <i r="3">
      <x v="7145"/>
      <x v="6592"/>
      <x v="3"/>
      <x v="3"/>
    </i>
    <i r="3">
      <x v="7146"/>
      <x v="6593"/>
      <x/>
      <x v="5"/>
    </i>
    <i r="3">
      <x v="7147"/>
      <x v="6594"/>
      <x v="2"/>
      <x v="7"/>
    </i>
    <i r="3">
      <x v="7148"/>
      <x v="6595"/>
      <x v="1"/>
      <x v="9"/>
    </i>
    <i r="3">
      <x v="7149"/>
      <x v="6596"/>
      <x v="2"/>
      <x v="2"/>
    </i>
    <i r="3">
      <x v="7150"/>
      <x v="6597"/>
      <x v="4"/>
      <x v="8"/>
    </i>
    <i r="3">
      <x v="7151"/>
      <x v="6598"/>
      <x v="2"/>
      <x v="2"/>
    </i>
    <i r="3">
      <x v="7152"/>
      <x v="6599"/>
      <x/>
      <x/>
    </i>
    <i r="3">
      <x v="7153"/>
      <x v="6600"/>
      <x v="1"/>
      <x v="9"/>
    </i>
    <i r="3">
      <x v="7154"/>
      <x v="6601"/>
      <x/>
      <x/>
    </i>
    <i r="3">
      <x v="7155"/>
      <x v="6602"/>
      <x v="1"/>
      <x v="1"/>
    </i>
    <i r="3">
      <x v="7156"/>
      <x v="6603"/>
      <x v="4"/>
      <x v="8"/>
    </i>
    <i r="3">
      <x v="7157"/>
      <x v="45"/>
      <x/>
      <x v="5"/>
    </i>
    <i r="3">
      <x v="7158"/>
      <x v="6604"/>
      <x v="3"/>
      <x v="3"/>
    </i>
    <i r="3">
      <x v="7159"/>
      <x v="6605"/>
      <x v="3"/>
      <x v="3"/>
    </i>
    <i r="3">
      <x v="7160"/>
      <x v="6606"/>
      <x v="4"/>
      <x v="8"/>
    </i>
    <i r="3">
      <x v="7161"/>
      <x v="6607"/>
      <x v="1"/>
      <x v="9"/>
    </i>
    <i r="3">
      <x v="7162"/>
      <x v="6608"/>
      <x v="4"/>
      <x v="8"/>
    </i>
    <i r="3">
      <x v="7163"/>
      <x v="6609"/>
      <x v="2"/>
      <x v="7"/>
    </i>
    <i r="3">
      <x v="7164"/>
      <x v="6610"/>
      <x v="4"/>
      <x v="8"/>
    </i>
    <i r="3">
      <x v="7165"/>
      <x v="6611"/>
      <x v="4"/>
      <x v="8"/>
    </i>
    <i r="3">
      <x v="7166"/>
      <x v="6612"/>
      <x/>
      <x/>
    </i>
    <i r="3">
      <x v="7167"/>
      <x v="6613"/>
      <x v="2"/>
      <x v="2"/>
    </i>
    <i r="3">
      <x v="7168"/>
      <x v="6614"/>
      <x v="3"/>
      <x v="4"/>
    </i>
    <i r="3">
      <x v="7169"/>
      <x v="6615"/>
      <x v="1"/>
      <x v="1"/>
    </i>
    <i r="3">
      <x v="7170"/>
      <x v="6616"/>
      <x v="4"/>
      <x v="6"/>
    </i>
    <i r="3">
      <x v="7171"/>
      <x v="6617"/>
      <x v="3"/>
      <x v="4"/>
    </i>
    <i r="3">
      <x v="7172"/>
      <x v="6618"/>
      <x v="2"/>
      <x v="7"/>
    </i>
    <i r="3">
      <x v="7173"/>
      <x v="6619"/>
      <x v="4"/>
      <x v="6"/>
    </i>
    <i r="3">
      <x v="7174"/>
      <x v="6620"/>
      <x/>
      <x/>
    </i>
    <i r="3">
      <x v="7175"/>
      <x v="6621"/>
      <x v="2"/>
      <x v="2"/>
    </i>
    <i r="3">
      <x v="7176"/>
      <x v="3206"/>
      <x/>
      <x v="5"/>
    </i>
    <i r="3">
      <x v="7177"/>
      <x v="6622"/>
      <x v="3"/>
      <x v="4"/>
    </i>
    <i r="3">
      <x v="7178"/>
      <x v="6623"/>
      <x v="2"/>
      <x v="7"/>
    </i>
    <i r="3">
      <x v="7179"/>
      <x v="6624"/>
      <x v="2"/>
      <x v="2"/>
    </i>
    <i r="3">
      <x v="7180"/>
      <x v="6625"/>
      <x v="3"/>
      <x v="3"/>
    </i>
    <i r="3">
      <x v="7181"/>
      <x v="6626"/>
      <x v="3"/>
      <x v="3"/>
    </i>
    <i r="3">
      <x v="7182"/>
      <x v="6627"/>
      <x v="2"/>
      <x v="2"/>
    </i>
    <i r="3">
      <x v="7183"/>
      <x v="6628"/>
      <x v="2"/>
      <x v="7"/>
    </i>
    <i r="3">
      <x v="7184"/>
      <x v="6629"/>
      <x v="3"/>
      <x v="4"/>
    </i>
    <i r="3">
      <x v="7185"/>
      <x v="6630"/>
      <x v="2"/>
      <x v="2"/>
    </i>
    <i r="3">
      <x v="7186"/>
      <x v="6631"/>
      <x v="4"/>
      <x v="8"/>
    </i>
    <i r="3">
      <x v="7187"/>
      <x v="6632"/>
      <x/>
      <x/>
    </i>
    <i r="3">
      <x v="7188"/>
      <x v="6633"/>
      <x/>
      <x/>
    </i>
    <i r="3">
      <x v="7189"/>
      <x v="6634"/>
      <x v="1"/>
      <x v="1"/>
    </i>
    <i r="3">
      <x v="7190"/>
      <x v="6635"/>
      <x v="3"/>
      <x v="4"/>
    </i>
    <i r="3">
      <x v="7191"/>
      <x v="6636"/>
      <x v="2"/>
      <x v="2"/>
    </i>
    <i r="3">
      <x v="7192"/>
      <x v="6637"/>
      <x v="3"/>
      <x v="4"/>
    </i>
    <i r="3">
      <x v="7193"/>
      <x v="6638"/>
      <x v="3"/>
      <x v="4"/>
    </i>
    <i r="3">
      <x v="7194"/>
      <x v="6639"/>
      <x v="2"/>
      <x v="7"/>
    </i>
    <i r="3">
      <x v="7195"/>
      <x v="6640"/>
      <x/>
      <x v="5"/>
    </i>
    <i r="3">
      <x v="7196"/>
      <x v="6641"/>
      <x v="4"/>
      <x v="8"/>
    </i>
    <i r="3">
      <x v="7197"/>
      <x v="6642"/>
      <x v="2"/>
      <x v="7"/>
    </i>
    <i r="3">
      <x v="7198"/>
      <x v="6643"/>
      <x v="4"/>
      <x v="8"/>
    </i>
    <i r="3">
      <x v="7199"/>
      <x v="6644"/>
      <x v="2"/>
      <x v="7"/>
    </i>
    <i r="3">
      <x v="7200"/>
      <x v="6645"/>
      <x/>
      <x/>
    </i>
    <i r="3">
      <x v="7201"/>
      <x v="6646"/>
      <x v="1"/>
      <x v="1"/>
    </i>
    <i r="3">
      <x v="7202"/>
      <x v="6647"/>
      <x/>
      <x v="5"/>
    </i>
    <i r="3">
      <x v="7203"/>
      <x v="6648"/>
      <x/>
      <x/>
    </i>
    <i r="3">
      <x v="7204"/>
      <x v="6649"/>
      <x v="4"/>
      <x v="6"/>
    </i>
    <i r="3">
      <x v="7205"/>
      <x v="6650"/>
      <x v="4"/>
      <x v="8"/>
    </i>
    <i r="3">
      <x v="7206"/>
      <x v="6651"/>
      <x/>
      <x/>
    </i>
    <i r="3">
      <x v="7207"/>
      <x v="6652"/>
      <x v="1"/>
      <x v="9"/>
    </i>
    <i r="3">
      <x v="7208"/>
      <x v="6653"/>
      <x v="1"/>
      <x v="1"/>
    </i>
    <i r="3">
      <x v="7209"/>
      <x v="6654"/>
      <x v="3"/>
      <x v="4"/>
    </i>
    <i r="3">
      <x v="7210"/>
      <x v="6655"/>
      <x v="2"/>
      <x v="2"/>
    </i>
    <i r="3">
      <x v="7211"/>
      <x v="6656"/>
      <x v="3"/>
      <x v="4"/>
    </i>
    <i r="3">
      <x v="7212"/>
      <x v="6657"/>
      <x/>
      <x/>
    </i>
    <i r="3">
      <x v="7213"/>
      <x v="6658"/>
      <x/>
      <x/>
    </i>
    <i r="3">
      <x v="7214"/>
      <x v="6659"/>
      <x v="1"/>
      <x v="1"/>
    </i>
    <i r="3">
      <x v="7215"/>
      <x v="6660"/>
      <x v="2"/>
      <x v="7"/>
    </i>
    <i r="3">
      <x v="7216"/>
      <x v="6661"/>
      <x/>
      <x/>
    </i>
    <i r="3">
      <x v="7217"/>
      <x v="6662"/>
      <x v="2"/>
      <x v="7"/>
    </i>
    <i r="3">
      <x v="7218"/>
      <x v="6663"/>
      <x v="5"/>
      <x v="10"/>
    </i>
    <i r="3">
      <x v="7219"/>
      <x v="6664"/>
      <x v="1"/>
      <x v="9"/>
    </i>
    <i r="3">
      <x v="7220"/>
      <x v="6665"/>
      <x v="3"/>
      <x v="4"/>
    </i>
    <i r="3">
      <x v="7221"/>
      <x v="6666"/>
      <x v="3"/>
      <x v="3"/>
    </i>
    <i r="3">
      <x v="7222"/>
      <x v="6667"/>
      <x/>
      <x v="5"/>
    </i>
    <i r="3">
      <x v="7223"/>
      <x v="6668"/>
      <x v="4"/>
      <x v="6"/>
    </i>
    <i r="3">
      <x v="7224"/>
      <x v="6669"/>
      <x v="4"/>
      <x v="8"/>
    </i>
    <i r="3">
      <x v="7225"/>
      <x v="6670"/>
      <x v="4"/>
      <x v="8"/>
    </i>
    <i r="3">
      <x v="7226"/>
      <x v="6671"/>
      <x v="4"/>
      <x v="8"/>
    </i>
    <i r="3">
      <x v="7227"/>
      <x v="6672"/>
      <x v="4"/>
      <x v="6"/>
    </i>
    <i r="3">
      <x v="7228"/>
      <x v="6673"/>
      <x v="3"/>
      <x v="4"/>
    </i>
    <i r="3">
      <x v="7229"/>
      <x v="6674"/>
      <x v="3"/>
      <x v="4"/>
    </i>
    <i r="3">
      <x v="7230"/>
      <x v="6675"/>
      <x/>
      <x/>
    </i>
    <i r="3">
      <x v="7231"/>
      <x v="6676"/>
      <x v="1"/>
      <x v="9"/>
    </i>
    <i r="3">
      <x v="7232"/>
      <x v="6677"/>
      <x/>
      <x v="5"/>
    </i>
    <i r="3">
      <x v="7233"/>
      <x v="6678"/>
      <x v="4"/>
      <x v="8"/>
    </i>
    <i r="3">
      <x v="7234"/>
      <x v="6679"/>
      <x v="1"/>
      <x v="1"/>
    </i>
    <i r="3">
      <x v="7235"/>
      <x v="6680"/>
      <x v="3"/>
      <x v="4"/>
    </i>
    <i r="3">
      <x v="7236"/>
      <x v="6681"/>
      <x v="4"/>
      <x v="6"/>
    </i>
    <i r="3">
      <x v="7237"/>
      <x v="6682"/>
      <x v="1"/>
      <x v="1"/>
    </i>
    <i r="3">
      <x v="7238"/>
      <x v="6683"/>
      <x/>
      <x v="5"/>
    </i>
    <i r="3">
      <x v="7239"/>
      <x v="6684"/>
      <x v="3"/>
      <x v="3"/>
    </i>
    <i r="3">
      <x v="7240"/>
      <x v="6685"/>
      <x v="4"/>
      <x v="6"/>
    </i>
    <i r="3">
      <x v="7241"/>
      <x v="6686"/>
      <x v="2"/>
      <x v="2"/>
    </i>
    <i r="3">
      <x v="7242"/>
      <x v="6687"/>
      <x v="1"/>
      <x v="9"/>
    </i>
    <i r="3">
      <x v="7243"/>
      <x v="6688"/>
      <x v="1"/>
      <x v="9"/>
    </i>
    <i r="3">
      <x v="7244"/>
      <x v="6689"/>
      <x v="2"/>
      <x v="2"/>
    </i>
    <i r="3">
      <x v="7245"/>
      <x v="6690"/>
      <x v="1"/>
      <x v="9"/>
    </i>
    <i r="3">
      <x v="7246"/>
      <x v="6691"/>
      <x v="1"/>
      <x v="9"/>
    </i>
    <i r="3">
      <x v="7247"/>
      <x v="6692"/>
      <x v="1"/>
      <x v="9"/>
    </i>
    <i r="3">
      <x v="7248"/>
      <x v="6693"/>
      <x v="2"/>
      <x v="2"/>
    </i>
    <i r="3">
      <x v="7249"/>
      <x v="6694"/>
      <x v="1"/>
      <x v="1"/>
    </i>
    <i r="3">
      <x v="7250"/>
      <x v="6695"/>
      <x v="3"/>
      <x v="3"/>
    </i>
    <i r="3">
      <x v="7251"/>
      <x v="6696"/>
      <x/>
      <x/>
    </i>
    <i r="3">
      <x v="7252"/>
      <x v="6697"/>
      <x/>
      <x v="5"/>
    </i>
    <i r="3">
      <x v="7253"/>
      <x v="6698"/>
      <x v="3"/>
      <x v="4"/>
    </i>
    <i r="3">
      <x v="7254"/>
      <x v="6699"/>
      <x v="3"/>
      <x v="4"/>
    </i>
    <i r="3">
      <x v="7255"/>
      <x v="6700"/>
      <x v="3"/>
      <x v="4"/>
    </i>
    <i r="3">
      <x v="7256"/>
      <x v="6701"/>
      <x/>
      <x/>
    </i>
    <i r="3">
      <x v="7257"/>
      <x v="6702"/>
      <x v="2"/>
      <x v="7"/>
    </i>
    <i r="3">
      <x v="7258"/>
      <x v="6703"/>
      <x/>
      <x/>
    </i>
    <i r="3">
      <x v="7259"/>
      <x v="6704"/>
      <x v="2"/>
      <x v="7"/>
    </i>
    <i r="3">
      <x v="7260"/>
      <x v="2953"/>
      <x v="1"/>
      <x v="9"/>
    </i>
    <i r="3">
      <x v="7261"/>
      <x v="2953"/>
      <x v="4"/>
      <x v="6"/>
    </i>
    <i r="3">
      <x v="7262"/>
      <x v="2953"/>
      <x v="1"/>
      <x v="1"/>
    </i>
    <i r="3">
      <x v="7263"/>
      <x v="2953"/>
      <x v="2"/>
      <x v="2"/>
    </i>
    <i r="3">
      <x v="7264"/>
      <x v="2953"/>
      <x v="1"/>
      <x v="9"/>
    </i>
    <i r="3">
      <x v="7265"/>
      <x v="2953"/>
      <x v="2"/>
      <x v="2"/>
    </i>
    <i r="3">
      <x v="7266"/>
      <x v="6705"/>
      <x v="2"/>
      <x v="7"/>
    </i>
    <i r="3">
      <x v="7267"/>
      <x v="2953"/>
      <x v="2"/>
      <x v="7"/>
    </i>
    <i r="3">
      <x v="7268"/>
      <x v="6706"/>
      <x/>
      <x/>
    </i>
    <i r="3">
      <x v="7269"/>
      <x v="2953"/>
      <x v="4"/>
      <x v="6"/>
    </i>
    <i r="3">
      <x v="7270"/>
      <x v="2953"/>
      <x v="4"/>
      <x v="8"/>
    </i>
    <i r="3">
      <x v="7271"/>
      <x v="6707"/>
      <x v="2"/>
      <x v="7"/>
    </i>
    <i r="3">
      <x v="7272"/>
      <x v="6708"/>
      <x v="3"/>
      <x v="3"/>
    </i>
    <i r="3">
      <x v="7273"/>
      <x v="6709"/>
      <x/>
      <x/>
    </i>
    <i r="3">
      <x v="7274"/>
      <x v="6710"/>
      <x v="4"/>
      <x v="8"/>
    </i>
    <i r="3">
      <x v="7275"/>
      <x v="6711"/>
      <x v="1"/>
      <x v="9"/>
    </i>
    <i r="3">
      <x v="7276"/>
      <x v="2953"/>
      <x v="4"/>
      <x v="6"/>
    </i>
    <i r="3">
      <x v="7277"/>
      <x v="2953"/>
      <x v="4"/>
      <x v="8"/>
    </i>
    <i r="3">
      <x v="7278"/>
      <x v="2953"/>
      <x/>
      <x v="5"/>
    </i>
    <i r="3">
      <x v="7279"/>
      <x v="6712"/>
      <x v="3"/>
      <x v="4"/>
    </i>
    <i r="3">
      <x v="7280"/>
      <x v="6713"/>
      <x v="3"/>
      <x v="4"/>
    </i>
    <i r="3">
      <x v="7281"/>
      <x v="2953"/>
      <x v="1"/>
      <x v="9"/>
    </i>
    <i r="3">
      <x v="7282"/>
      <x v="2953"/>
      <x/>
      <x v="5"/>
    </i>
    <i r="3">
      <x v="7283"/>
      <x v="6714"/>
      <x v="2"/>
      <x v="7"/>
    </i>
    <i r="3">
      <x v="7284"/>
      <x v="6715"/>
      <x v="4"/>
      <x v="6"/>
    </i>
    <i r="3">
      <x v="7285"/>
      <x v="2953"/>
      <x v="2"/>
      <x v="7"/>
    </i>
    <i r="3">
      <x v="7286"/>
      <x v="6716"/>
      <x v="2"/>
      <x v="2"/>
    </i>
    <i r="3">
      <x v="7287"/>
      <x v="6717"/>
      <x/>
      <x/>
    </i>
    <i r="3">
      <x v="7288"/>
      <x v="6718"/>
      <x v="1"/>
      <x v="1"/>
    </i>
    <i r="3">
      <x v="7289"/>
      <x v="6719"/>
      <x v="2"/>
      <x v="7"/>
    </i>
    <i r="3">
      <x v="7290"/>
      <x v="6694"/>
      <x v="2"/>
      <x v="7"/>
    </i>
    <i r="3">
      <x v="7291"/>
      <x v="6720"/>
      <x v="3"/>
      <x v="3"/>
    </i>
    <i r="3">
      <x v="7292"/>
      <x v="6719"/>
      <x v="1"/>
      <x v="9"/>
    </i>
    <i r="3">
      <x v="7293"/>
      <x v="6721"/>
      <x v="4"/>
      <x v="8"/>
    </i>
    <i r="3">
      <x v="7294"/>
      <x v="6721"/>
      <x v="4"/>
      <x v="8"/>
    </i>
    <i r="3">
      <x v="7295"/>
      <x v="6722"/>
      <x v="2"/>
      <x v="7"/>
    </i>
    <i r="3">
      <x v="7296"/>
      <x v="2953"/>
      <x v="1"/>
      <x v="9"/>
    </i>
    <i r="3">
      <x v="7297"/>
      <x v="6723"/>
      <x v="4"/>
      <x v="6"/>
    </i>
    <i r="3">
      <x v="7298"/>
      <x v="2953"/>
      <x v="1"/>
      <x v="1"/>
    </i>
    <i r="3">
      <x v="7299"/>
      <x v="6724"/>
      <x v="4"/>
      <x v="6"/>
    </i>
    <i r="3">
      <x v="7300"/>
      <x v="6725"/>
      <x/>
      <x/>
    </i>
    <i r="3">
      <x v="7301"/>
      <x v="6726"/>
      <x v="4"/>
      <x v="8"/>
    </i>
    <i r="3">
      <x v="7302"/>
      <x v="6727"/>
      <x v="1"/>
      <x v="1"/>
    </i>
    <i r="3">
      <x v="7303"/>
      <x v="6728"/>
      <x v="1"/>
      <x v="1"/>
    </i>
    <i r="3">
      <x v="7304"/>
      <x v="740"/>
      <x v="2"/>
      <x v="7"/>
    </i>
    <i r="3">
      <x v="7305"/>
      <x v="6729"/>
      <x v="4"/>
      <x v="6"/>
    </i>
    <i r="3">
      <x v="7306"/>
      <x v="6730"/>
      <x v="1"/>
      <x v="9"/>
    </i>
    <i r="3">
      <x v="7307"/>
      <x v="6731"/>
      <x/>
      <x/>
    </i>
    <i r="3">
      <x v="7308"/>
      <x v="6732"/>
      <x v="6"/>
      <x v="16"/>
    </i>
    <i r="3">
      <x v="7309"/>
      <x v="740"/>
      <x/>
      <x/>
    </i>
    <i r="3">
      <x v="7310"/>
      <x v="6732"/>
      <x v="2"/>
      <x v="2"/>
    </i>
    <i r="3">
      <x v="7311"/>
      <x v="6733"/>
      <x v="3"/>
      <x v="3"/>
    </i>
    <i r="3">
      <x v="7312"/>
      <x v="6734"/>
      <x v="1"/>
      <x v="1"/>
    </i>
    <i r="3">
      <x v="7313"/>
      <x v="6735"/>
      <x v="5"/>
      <x v="10"/>
    </i>
    <i r="3">
      <x v="7314"/>
      <x v="6694"/>
      <x v="2"/>
      <x v="7"/>
    </i>
    <i r="3">
      <x v="7315"/>
      <x v="6736"/>
      <x v="1"/>
      <x v="9"/>
    </i>
    <i r="3">
      <x v="7316"/>
      <x v="740"/>
      <x v="3"/>
      <x v="4"/>
    </i>
    <i r="3">
      <x v="7317"/>
      <x v="6737"/>
      <x v="2"/>
      <x v="2"/>
    </i>
    <i r="3">
      <x v="7318"/>
      <x v="6738"/>
      <x v="2"/>
      <x v="7"/>
    </i>
    <i r="3">
      <x v="7319"/>
      <x v="6739"/>
      <x/>
      <x v="5"/>
    </i>
    <i r="3">
      <x v="7320"/>
      <x v="6740"/>
      <x v="4"/>
      <x v="8"/>
    </i>
    <i r="3">
      <x v="7321"/>
      <x v="6741"/>
      <x v="5"/>
      <x v="10"/>
    </i>
    <i r="3">
      <x v="7322"/>
      <x v="6742"/>
      <x v="3"/>
      <x v="4"/>
    </i>
    <i r="3">
      <x v="7323"/>
      <x v="6743"/>
      <x v="4"/>
      <x v="6"/>
    </i>
    <i r="3">
      <x v="7324"/>
      <x v="6719"/>
      <x v="1"/>
      <x v="9"/>
    </i>
    <i r="3">
      <x v="7325"/>
      <x v="740"/>
      <x v="3"/>
      <x v="4"/>
    </i>
    <i r="3">
      <x v="7326"/>
      <x v="6744"/>
      <x v="3"/>
      <x v="3"/>
    </i>
    <i r="3">
      <x v="7327"/>
      <x v="6745"/>
      <x v="2"/>
      <x v="2"/>
    </i>
    <i r="3">
      <x v="7328"/>
      <x v="6746"/>
      <x v="5"/>
      <x v="10"/>
    </i>
    <i r="3">
      <x v="7329"/>
      <x v="6747"/>
      <x v="5"/>
      <x v="10"/>
    </i>
    <i r="3">
      <x v="7330"/>
      <x v="6748"/>
      <x v="5"/>
      <x v="10"/>
    </i>
    <i r="3">
      <x v="7331"/>
      <x v="6749"/>
      <x v="5"/>
      <x v="10"/>
    </i>
    <i r="3">
      <x v="7332"/>
      <x v="6750"/>
      <x v="5"/>
      <x v="10"/>
    </i>
    <i r="3">
      <x v="7333"/>
      <x v="6751"/>
      <x v="5"/>
      <x v="10"/>
    </i>
    <i r="3">
      <x v="7334"/>
      <x v="6752"/>
      <x v="5"/>
      <x v="10"/>
    </i>
    <i r="3">
      <x v="7335"/>
      <x v="6753"/>
      <x v="5"/>
      <x v="10"/>
    </i>
    <i r="1">
      <x v="58"/>
      <x v="58"/>
      <x v="7336"/>
      <x v="6754"/>
      <x v="2"/>
      <x v="2"/>
    </i>
    <i r="3">
      <x v="7337"/>
      <x v="6755"/>
      <x v="3"/>
      <x v="3"/>
    </i>
    <i r="3">
      <x v="7338"/>
      <x v="6756"/>
      <x v="2"/>
      <x v="2"/>
    </i>
    <i r="3">
      <x v="7339"/>
      <x v="6757"/>
      <x/>
      <x/>
    </i>
    <i r="3">
      <x v="7340"/>
      <x v="6758"/>
      <x v="4"/>
      <x v="6"/>
    </i>
    <i r="3">
      <x v="7341"/>
      <x v="6759"/>
      <x v="3"/>
      <x v="3"/>
    </i>
    <i r="3">
      <x v="7342"/>
      <x v="6760"/>
      <x v="3"/>
      <x v="3"/>
    </i>
    <i r="3">
      <x v="7343"/>
      <x v="6761"/>
      <x v="3"/>
      <x v="3"/>
    </i>
    <i r="3">
      <x v="7344"/>
      <x v="6762"/>
      <x v="3"/>
      <x v="4"/>
    </i>
    <i r="3">
      <x v="7345"/>
      <x v="6763"/>
      <x v="2"/>
      <x v="7"/>
    </i>
    <i r="3">
      <x v="7346"/>
      <x v="6764"/>
      <x v="2"/>
      <x v="2"/>
    </i>
    <i r="3">
      <x v="7347"/>
      <x v="6765"/>
      <x v="3"/>
      <x v="4"/>
    </i>
    <i r="3">
      <x v="7348"/>
      <x v="6766"/>
      <x v="4"/>
      <x v="8"/>
    </i>
    <i r="3">
      <x v="7349"/>
      <x v="6767"/>
      <x v="4"/>
      <x v="8"/>
    </i>
    <i r="3">
      <x v="7350"/>
      <x v="6768"/>
      <x v="4"/>
      <x v="6"/>
    </i>
    <i r="3">
      <x v="7351"/>
      <x v="6769"/>
      <x v="1"/>
      <x v="9"/>
    </i>
    <i r="3">
      <x v="7352"/>
      <x v="6770"/>
      <x/>
      <x/>
    </i>
    <i r="3">
      <x v="7353"/>
      <x v="6771"/>
      <x v="4"/>
      <x v="8"/>
    </i>
    <i r="3">
      <x v="7354"/>
      <x v="6772"/>
      <x v="2"/>
      <x v="7"/>
    </i>
    <i r="3">
      <x v="7355"/>
      <x v="6773"/>
      <x v="2"/>
      <x v="7"/>
    </i>
    <i r="3">
      <x v="7356"/>
      <x v="6774"/>
      <x v="2"/>
      <x v="7"/>
    </i>
    <i r="3">
      <x v="7357"/>
      <x v="6775"/>
      <x v="3"/>
      <x v="3"/>
    </i>
    <i r="3">
      <x v="7358"/>
      <x v="6776"/>
      <x v="4"/>
      <x v="6"/>
    </i>
    <i r="3">
      <x v="7359"/>
      <x v="6777"/>
      <x v="1"/>
      <x v="1"/>
    </i>
    <i r="3">
      <x v="7360"/>
      <x v="6778"/>
      <x v="3"/>
      <x v="3"/>
    </i>
    <i r="3">
      <x v="7361"/>
      <x v="6779"/>
      <x/>
      <x/>
    </i>
    <i r="3">
      <x v="7362"/>
      <x v="6780"/>
      <x v="2"/>
      <x v="7"/>
    </i>
    <i r="3">
      <x v="7363"/>
      <x v="6781"/>
      <x v="1"/>
      <x v="1"/>
    </i>
    <i r="3">
      <x v="7364"/>
      <x v="6782"/>
      <x v="3"/>
      <x v="3"/>
    </i>
    <i r="3">
      <x v="7365"/>
      <x v="6783"/>
      <x/>
      <x v="5"/>
    </i>
    <i r="3">
      <x v="7366"/>
      <x v="6784"/>
      <x v="1"/>
      <x v="9"/>
    </i>
    <i r="3">
      <x v="7367"/>
      <x v="6785"/>
      <x v="4"/>
      <x v="6"/>
    </i>
    <i r="3">
      <x v="7368"/>
      <x v="6786"/>
      <x v="2"/>
      <x v="7"/>
    </i>
    <i r="3">
      <x v="7369"/>
      <x v="6787"/>
      <x v="4"/>
      <x v="8"/>
    </i>
    <i r="3">
      <x v="7370"/>
      <x v="6788"/>
      <x v="1"/>
      <x v="1"/>
    </i>
    <i r="3">
      <x v="7371"/>
      <x v="6789"/>
      <x v="2"/>
      <x v="7"/>
    </i>
    <i r="3">
      <x v="7372"/>
      <x v="6790"/>
      <x v="1"/>
      <x v="1"/>
    </i>
    <i r="3">
      <x v="7373"/>
      <x v="6791"/>
      <x v="2"/>
      <x v="2"/>
    </i>
    <i r="3">
      <x v="7374"/>
      <x v="6792"/>
      <x v="4"/>
      <x v="6"/>
    </i>
    <i r="3">
      <x v="7375"/>
      <x v="6793"/>
      <x v="4"/>
      <x v="6"/>
    </i>
    <i r="3">
      <x v="7376"/>
      <x v="6794"/>
      <x v="2"/>
      <x v="2"/>
    </i>
    <i r="3">
      <x v="7377"/>
      <x v="6795"/>
      <x v="2"/>
      <x v="2"/>
    </i>
    <i r="3">
      <x v="7378"/>
      <x v="6796"/>
      <x v="4"/>
      <x v="6"/>
    </i>
    <i r="3">
      <x v="7379"/>
      <x v="6797"/>
      <x v="1"/>
      <x v="1"/>
    </i>
    <i r="3">
      <x v="7380"/>
      <x v="6798"/>
      <x v="4"/>
      <x v="8"/>
    </i>
    <i r="3">
      <x v="7381"/>
      <x v="6799"/>
      <x/>
      <x/>
    </i>
    <i r="3">
      <x v="7382"/>
      <x v="6800"/>
      <x/>
      <x/>
    </i>
    <i r="3">
      <x v="7383"/>
      <x v="6801"/>
      <x v="2"/>
      <x v="7"/>
    </i>
    <i r="3">
      <x v="7384"/>
      <x v="6802"/>
      <x v="4"/>
      <x v="8"/>
    </i>
    <i r="3">
      <x v="7385"/>
      <x v="6803"/>
      <x v="4"/>
      <x v="8"/>
    </i>
    <i r="3">
      <x v="7386"/>
      <x v="6804"/>
      <x v="4"/>
      <x v="8"/>
    </i>
    <i r="3">
      <x v="7387"/>
      <x v="6805"/>
      <x/>
      <x v="5"/>
    </i>
    <i r="3">
      <x v="7388"/>
      <x v="6806"/>
      <x v="3"/>
      <x v="3"/>
    </i>
    <i r="3">
      <x v="7389"/>
      <x v="6807"/>
      <x v="1"/>
      <x v="1"/>
    </i>
    <i r="3">
      <x v="7390"/>
      <x v="6808"/>
      <x v="2"/>
      <x v="2"/>
    </i>
    <i r="3">
      <x v="7391"/>
      <x v="6809"/>
      <x v="2"/>
      <x v="2"/>
    </i>
    <i r="3">
      <x v="7392"/>
      <x v="6810"/>
      <x v="2"/>
      <x v="2"/>
    </i>
    <i r="3">
      <x v="7393"/>
      <x v="6809"/>
      <x v="4"/>
      <x v="6"/>
    </i>
    <i r="3">
      <x v="7394"/>
      <x v="6811"/>
      <x v="1"/>
      <x v="1"/>
    </i>
    <i r="3">
      <x v="7395"/>
      <x v="6812"/>
      <x v="2"/>
      <x v="7"/>
    </i>
    <i r="3">
      <x v="7396"/>
      <x v="6813"/>
      <x v="2"/>
      <x v="2"/>
    </i>
    <i r="3">
      <x v="7397"/>
      <x v="6814"/>
      <x/>
      <x/>
    </i>
    <i r="3">
      <x v="7398"/>
      <x v="6815"/>
      <x v="2"/>
      <x v="7"/>
    </i>
    <i r="3">
      <x v="7399"/>
      <x v="6816"/>
      <x v="2"/>
      <x v="7"/>
    </i>
    <i r="3">
      <x v="7400"/>
      <x v="6817"/>
      <x v="4"/>
      <x v="6"/>
    </i>
    <i r="3">
      <x v="7401"/>
      <x v="6818"/>
      <x v="2"/>
      <x v="2"/>
    </i>
    <i r="3">
      <x v="7402"/>
      <x v="6819"/>
      <x v="1"/>
      <x v="1"/>
    </i>
    <i r="3">
      <x v="7403"/>
      <x v="6820"/>
      <x v="3"/>
      <x v="3"/>
    </i>
    <i r="3">
      <x v="7404"/>
      <x v="6821"/>
      <x v="2"/>
      <x v="2"/>
    </i>
    <i r="3">
      <x v="7405"/>
      <x v="6822"/>
      <x v="2"/>
      <x v="7"/>
    </i>
    <i r="3">
      <x v="7406"/>
      <x v="6823"/>
      <x v="1"/>
      <x v="9"/>
    </i>
    <i r="3">
      <x v="7407"/>
      <x v="6824"/>
      <x/>
      <x/>
    </i>
    <i r="3">
      <x v="7408"/>
      <x v="6825"/>
      <x/>
      <x v="5"/>
    </i>
    <i r="3">
      <x v="7409"/>
      <x v="6826"/>
      <x v="3"/>
      <x v="3"/>
    </i>
    <i r="3">
      <x v="7410"/>
      <x v="6827"/>
      <x v="3"/>
      <x v="3"/>
    </i>
    <i r="3">
      <x v="7411"/>
      <x v="6828"/>
      <x v="4"/>
      <x v="6"/>
    </i>
    <i r="3">
      <x v="7412"/>
      <x v="6829"/>
      <x v="2"/>
      <x v="7"/>
    </i>
    <i r="3">
      <x v="7413"/>
      <x v="6830"/>
      <x v="1"/>
      <x v="9"/>
    </i>
    <i r="3">
      <x v="7414"/>
      <x v="6831"/>
      <x v="2"/>
      <x v="2"/>
    </i>
    <i r="3">
      <x v="7415"/>
      <x v="6832"/>
      <x v="1"/>
      <x v="9"/>
    </i>
    <i r="3">
      <x v="7416"/>
      <x v="6833"/>
      <x v="3"/>
      <x v="3"/>
    </i>
    <i r="3">
      <x v="7417"/>
      <x v="6834"/>
      <x v="1"/>
      <x v="9"/>
    </i>
    <i r="3">
      <x v="7418"/>
      <x v="6835"/>
      <x v="4"/>
      <x v="8"/>
    </i>
    <i r="3">
      <x v="7419"/>
      <x v="6836"/>
      <x v="1"/>
      <x v="9"/>
    </i>
    <i r="3">
      <x v="7420"/>
      <x v="6837"/>
      <x/>
      <x v="5"/>
    </i>
    <i r="3">
      <x v="7421"/>
      <x v="6838"/>
      <x v="4"/>
      <x v="6"/>
    </i>
    <i r="3">
      <x v="7422"/>
      <x v="6839"/>
      <x v="4"/>
      <x v="6"/>
    </i>
    <i r="3">
      <x v="7423"/>
      <x v="6840"/>
      <x v="3"/>
      <x v="4"/>
    </i>
    <i r="3">
      <x v="7424"/>
      <x v="6818"/>
      <x v="2"/>
      <x v="2"/>
    </i>
    <i r="3">
      <x v="7425"/>
      <x v="6841"/>
      <x v="4"/>
      <x v="8"/>
    </i>
    <i r="3">
      <x v="7426"/>
      <x v="6842"/>
      <x v="2"/>
      <x v="7"/>
    </i>
    <i r="3">
      <x v="7427"/>
      <x v="6843"/>
      <x v="4"/>
      <x v="6"/>
    </i>
    <i r="3">
      <x v="7428"/>
      <x v="6844"/>
      <x v="3"/>
      <x v="4"/>
    </i>
    <i r="3">
      <x v="7429"/>
      <x v="6845"/>
      <x v="4"/>
      <x v="6"/>
    </i>
    <i r="3">
      <x v="7430"/>
      <x v="6846"/>
      <x v="2"/>
      <x v="2"/>
    </i>
    <i r="3">
      <x v="7431"/>
      <x v="6847"/>
      <x v="3"/>
      <x v="3"/>
    </i>
    <i r="3">
      <x v="7432"/>
      <x v="6848"/>
      <x v="2"/>
      <x v="7"/>
    </i>
    <i r="3">
      <x v="7433"/>
      <x v="6849"/>
      <x/>
      <x v="5"/>
    </i>
    <i r="3">
      <x v="7434"/>
      <x v="6850"/>
      <x v="1"/>
      <x v="9"/>
    </i>
    <i r="3">
      <x v="7435"/>
      <x v="6851"/>
      <x v="4"/>
      <x v="8"/>
    </i>
    <i r="3">
      <x v="7436"/>
      <x v="6852"/>
      <x v="1"/>
      <x v="1"/>
    </i>
    <i r="3">
      <x v="7437"/>
      <x v="6853"/>
      <x v="1"/>
      <x v="1"/>
    </i>
    <i r="3">
      <x v="7438"/>
      <x v="6854"/>
      <x v="3"/>
      <x v="3"/>
    </i>
    <i r="3">
      <x v="7439"/>
      <x v="6855"/>
      <x v="2"/>
      <x v="7"/>
    </i>
    <i r="3">
      <x v="7440"/>
      <x v="6856"/>
      <x v="1"/>
      <x v="9"/>
    </i>
    <i r="3">
      <x v="7441"/>
      <x v="6857"/>
      <x v="2"/>
      <x v="7"/>
    </i>
    <i r="3">
      <x v="7442"/>
      <x v="6858"/>
      <x/>
      <x v="5"/>
    </i>
    <i r="3">
      <x v="7443"/>
      <x v="6859"/>
      <x/>
      <x/>
    </i>
    <i r="3">
      <x v="7444"/>
      <x v="6860"/>
      <x v="2"/>
      <x v="2"/>
    </i>
    <i r="3">
      <x v="7445"/>
      <x v="6861"/>
      <x/>
      <x/>
    </i>
    <i r="3">
      <x v="7446"/>
      <x v="6862"/>
      <x/>
      <x/>
    </i>
    <i r="3">
      <x v="7447"/>
      <x v="6863"/>
      <x v="1"/>
      <x v="9"/>
    </i>
    <i r="3">
      <x v="7448"/>
      <x v="6864"/>
      <x/>
      <x v="5"/>
    </i>
    <i r="3">
      <x v="7449"/>
      <x v="6865"/>
      <x v="2"/>
      <x v="2"/>
    </i>
    <i r="3">
      <x v="7450"/>
      <x v="6866"/>
      <x/>
      <x/>
    </i>
    <i r="3">
      <x v="7451"/>
      <x v="6867"/>
      <x v="2"/>
      <x v="7"/>
    </i>
    <i r="3">
      <x v="7452"/>
      <x v="6868"/>
      <x/>
      <x v="5"/>
    </i>
    <i r="3">
      <x v="7453"/>
      <x v="6869"/>
      <x v="3"/>
      <x v="4"/>
    </i>
    <i r="3">
      <x v="7454"/>
      <x v="6870"/>
      <x v="3"/>
      <x v="4"/>
    </i>
    <i r="3">
      <x v="7455"/>
      <x v="6871"/>
      <x/>
      <x/>
    </i>
    <i r="3">
      <x v="7456"/>
      <x v="6872"/>
      <x v="3"/>
      <x v="4"/>
    </i>
    <i r="3">
      <x v="7457"/>
      <x v="6873"/>
      <x v="4"/>
      <x v="8"/>
    </i>
    <i r="3">
      <x v="7458"/>
      <x v="6874"/>
      <x v="3"/>
      <x v="4"/>
    </i>
    <i r="3">
      <x v="7459"/>
      <x v="6875"/>
      <x v="4"/>
      <x v="6"/>
    </i>
    <i r="3">
      <x v="7460"/>
      <x v="6876"/>
      <x v="1"/>
      <x v="1"/>
    </i>
    <i r="3">
      <x v="7461"/>
      <x v="6877"/>
      <x v="4"/>
      <x v="8"/>
    </i>
    <i r="3">
      <x v="7462"/>
      <x v="6878"/>
      <x v="3"/>
      <x v="3"/>
    </i>
    <i r="3">
      <x v="7463"/>
      <x v="6879"/>
      <x v="4"/>
      <x v="8"/>
    </i>
    <i r="3">
      <x v="7464"/>
      <x v="6880"/>
      <x/>
      <x/>
    </i>
    <i r="3">
      <x v="7465"/>
      <x v="6881"/>
      <x/>
      <x v="5"/>
    </i>
    <i r="3">
      <x v="7466"/>
      <x v="6882"/>
      <x v="1"/>
      <x v="9"/>
    </i>
    <i r="3">
      <x v="7467"/>
      <x v="6883"/>
      <x v="3"/>
      <x v="4"/>
    </i>
    <i r="3">
      <x v="7468"/>
      <x v="6884"/>
      <x v="2"/>
      <x v="7"/>
    </i>
    <i r="3">
      <x v="7469"/>
      <x v="6885"/>
      <x v="1"/>
      <x v="1"/>
    </i>
    <i r="3">
      <x v="7470"/>
      <x v="6886"/>
      <x/>
      <x/>
    </i>
    <i r="3">
      <x v="7471"/>
      <x v="6887"/>
      <x v="2"/>
      <x v="2"/>
    </i>
    <i r="3">
      <x v="7472"/>
      <x v="6888"/>
      <x v="1"/>
      <x v="9"/>
    </i>
    <i r="3">
      <x v="7473"/>
      <x v="6889"/>
      <x v="4"/>
      <x v="6"/>
    </i>
    <i r="3">
      <x v="7474"/>
      <x v="6890"/>
      <x/>
      <x v="5"/>
    </i>
    <i r="3">
      <x v="7475"/>
      <x v="6891"/>
      <x v="1"/>
      <x v="9"/>
    </i>
    <i r="3">
      <x v="7476"/>
      <x v="6892"/>
      <x v="4"/>
      <x v="6"/>
    </i>
    <i r="3">
      <x v="7477"/>
      <x v="6893"/>
      <x v="3"/>
      <x v="3"/>
    </i>
    <i r="3">
      <x v="7478"/>
      <x v="6894"/>
      <x v="2"/>
      <x v="2"/>
    </i>
    <i r="3">
      <x v="7479"/>
      <x v="6895"/>
      <x v="2"/>
      <x v="7"/>
    </i>
    <i r="3">
      <x v="7480"/>
      <x v="6896"/>
      <x v="4"/>
      <x v="6"/>
    </i>
    <i r="3">
      <x v="7481"/>
      <x v="6897"/>
      <x v="3"/>
      <x v="4"/>
    </i>
    <i r="3">
      <x v="7482"/>
      <x v="6898"/>
      <x v="3"/>
      <x v="3"/>
    </i>
    <i r="3">
      <x v="7483"/>
      <x v="6899"/>
      <x v="4"/>
      <x v="6"/>
    </i>
    <i r="3">
      <x v="7484"/>
      <x v="6900"/>
      <x v="1"/>
      <x v="1"/>
    </i>
    <i r="3">
      <x v="7485"/>
      <x v="6901"/>
      <x v="4"/>
      <x v="8"/>
    </i>
    <i r="3">
      <x v="7486"/>
      <x v="6902"/>
      <x v="1"/>
      <x v="9"/>
    </i>
    <i r="3">
      <x v="7487"/>
      <x v="6903"/>
      <x v="1"/>
      <x v="9"/>
    </i>
    <i r="3">
      <x v="7488"/>
      <x v="6904"/>
      <x/>
      <x/>
    </i>
    <i r="3">
      <x v="7489"/>
      <x v="6905"/>
      <x v="1"/>
      <x v="9"/>
    </i>
    <i r="3">
      <x v="7490"/>
      <x v="6906"/>
      <x/>
      <x v="5"/>
    </i>
    <i r="3">
      <x v="7491"/>
      <x v="6906"/>
      <x/>
      <x v="5"/>
    </i>
    <i r="3">
      <x v="7492"/>
      <x v="6907"/>
      <x v="3"/>
      <x v="4"/>
    </i>
    <i r="3">
      <x v="7493"/>
      <x v="6908"/>
      <x/>
      <x v="5"/>
    </i>
    <i r="3">
      <x v="7494"/>
      <x v="6909"/>
      <x v="3"/>
      <x v="3"/>
    </i>
    <i r="3">
      <x v="7495"/>
      <x v="6910"/>
      <x v="3"/>
      <x v="3"/>
    </i>
    <i r="3">
      <x v="7496"/>
      <x v="6911"/>
      <x v="3"/>
      <x v="3"/>
    </i>
    <i r="3">
      <x v="7497"/>
      <x v="6912"/>
      <x v="4"/>
      <x v="8"/>
    </i>
    <i r="3">
      <x v="7498"/>
      <x v="6913"/>
      <x v="1"/>
      <x v="9"/>
    </i>
    <i r="3">
      <x v="7499"/>
      <x v="6913"/>
      <x/>
      <x/>
    </i>
    <i r="3">
      <x v="7500"/>
      <x v="6914"/>
      <x v="3"/>
      <x v="4"/>
    </i>
    <i r="3">
      <x v="7501"/>
      <x v="6915"/>
      <x v="1"/>
      <x v="1"/>
    </i>
    <i r="3">
      <x v="7502"/>
      <x v="6916"/>
      <x v="4"/>
      <x v="6"/>
    </i>
    <i r="3">
      <x v="7503"/>
      <x v="6917"/>
      <x/>
      <x v="5"/>
    </i>
    <i r="3">
      <x v="7504"/>
      <x v="6918"/>
      <x v="2"/>
      <x v="2"/>
    </i>
    <i r="3">
      <x v="7505"/>
      <x v="6919"/>
      <x/>
      <x v="5"/>
    </i>
    <i r="3">
      <x v="7506"/>
      <x v="6920"/>
      <x v="3"/>
      <x v="4"/>
    </i>
    <i r="3">
      <x v="7507"/>
      <x v="6921"/>
      <x v="4"/>
      <x v="6"/>
    </i>
    <i r="3">
      <x v="7508"/>
      <x v="6922"/>
      <x v="1"/>
      <x v="1"/>
    </i>
    <i r="3">
      <x v="7509"/>
      <x v="6923"/>
      <x v="4"/>
      <x v="6"/>
    </i>
    <i r="3">
      <x v="7510"/>
      <x v="6924"/>
      <x v="2"/>
      <x v="2"/>
    </i>
    <i r="3">
      <x v="7511"/>
      <x v="6925"/>
      <x v="5"/>
      <x v="10"/>
    </i>
    <i r="3">
      <x v="7512"/>
      <x v="6926"/>
      <x v="5"/>
      <x v="10"/>
    </i>
    <i r="3">
      <x v="7513"/>
      <x v="6927"/>
      <x v="4"/>
      <x v="10"/>
    </i>
    <i r="3">
      <x v="7514"/>
      <x v="6928"/>
      <x v="5"/>
      <x v="10"/>
    </i>
    <i r="1">
      <x v="59"/>
      <x v="59"/>
      <x v="7515"/>
      <x v="6929"/>
      <x v="3"/>
      <x v="4"/>
    </i>
    <i r="3">
      <x v="7516"/>
      <x v="6930"/>
      <x v="4"/>
      <x v="6"/>
    </i>
    <i r="3">
      <x v="7517"/>
      <x v="6931"/>
      <x v="4"/>
      <x v="8"/>
    </i>
    <i r="3">
      <x v="7518"/>
      <x v="6932"/>
      <x v="4"/>
      <x v="8"/>
    </i>
    <i r="3">
      <x v="7519"/>
      <x v="6933"/>
      <x v="3"/>
      <x v="4"/>
    </i>
    <i r="3">
      <x v="7520"/>
      <x v="6934"/>
      <x v="1"/>
      <x v="9"/>
    </i>
    <i r="3">
      <x v="7521"/>
      <x v="6935"/>
      <x v="4"/>
      <x v="8"/>
    </i>
    <i r="3">
      <x v="7522"/>
      <x v="6936"/>
      <x v="2"/>
      <x v="7"/>
    </i>
    <i r="3">
      <x v="7523"/>
      <x v="6937"/>
      <x v="3"/>
      <x v="4"/>
    </i>
    <i r="3">
      <x v="7524"/>
      <x v="6938"/>
      <x v="2"/>
      <x v="7"/>
    </i>
    <i r="3">
      <x v="7525"/>
      <x v="6939"/>
      <x v="4"/>
      <x v="8"/>
    </i>
    <i r="3">
      <x v="7526"/>
      <x v="6940"/>
      <x v="3"/>
      <x v="4"/>
    </i>
    <i r="3">
      <x v="7527"/>
      <x v="6941"/>
      <x v="2"/>
      <x v="7"/>
    </i>
    <i r="3">
      <x v="7528"/>
      <x v="6942"/>
      <x v="2"/>
      <x v="2"/>
    </i>
    <i r="3">
      <x v="7529"/>
      <x v="6943"/>
      <x v="1"/>
      <x v="9"/>
    </i>
    <i r="3">
      <x v="7530"/>
      <x v="6944"/>
      <x v="1"/>
      <x v="1"/>
    </i>
    <i r="3">
      <x v="7531"/>
      <x v="6945"/>
      <x v="4"/>
      <x v="8"/>
    </i>
    <i r="3">
      <x v="7532"/>
      <x v="6946"/>
      <x/>
      <x/>
    </i>
    <i r="3">
      <x v="7533"/>
      <x v="6947"/>
      <x/>
      <x/>
    </i>
    <i r="3">
      <x v="7534"/>
      <x v="6948"/>
      <x v="2"/>
      <x v="7"/>
    </i>
    <i r="3">
      <x v="7535"/>
      <x v="6949"/>
      <x v="3"/>
      <x v="4"/>
    </i>
    <i r="3">
      <x v="7536"/>
      <x v="6950"/>
      <x v="2"/>
      <x v="7"/>
    </i>
    <i r="3">
      <x v="7537"/>
      <x v="6951"/>
      <x v="4"/>
      <x v="8"/>
    </i>
    <i r="3">
      <x v="7538"/>
      <x v="6952"/>
      <x/>
      <x/>
    </i>
    <i r="3">
      <x v="7539"/>
      <x v="6953"/>
      <x v="3"/>
      <x v="4"/>
    </i>
    <i r="3">
      <x v="7540"/>
      <x v="6954"/>
      <x v="1"/>
      <x v="1"/>
    </i>
    <i r="3">
      <x v="7541"/>
      <x v="6955"/>
      <x v="2"/>
      <x v="7"/>
    </i>
    <i r="3">
      <x v="7542"/>
      <x v="6956"/>
      <x v="4"/>
      <x v="6"/>
    </i>
    <i r="3">
      <x v="7543"/>
      <x v="6957"/>
      <x v="1"/>
      <x v="1"/>
    </i>
    <i r="3">
      <x v="7544"/>
      <x v="6958"/>
      <x v="1"/>
      <x v="1"/>
    </i>
    <i r="3">
      <x v="7545"/>
      <x v="6959"/>
      <x v="2"/>
      <x v="2"/>
    </i>
    <i r="3">
      <x v="7546"/>
      <x v="6960"/>
      <x v="4"/>
      <x v="8"/>
    </i>
    <i r="3">
      <x v="7547"/>
      <x v="6961"/>
      <x v="1"/>
      <x v="1"/>
    </i>
    <i r="3">
      <x v="7548"/>
      <x v="6962"/>
      <x/>
      <x/>
    </i>
    <i r="3">
      <x v="7549"/>
      <x v="6963"/>
      <x v="2"/>
      <x v="2"/>
    </i>
    <i r="3">
      <x v="7550"/>
      <x v="6964"/>
      <x/>
      <x/>
    </i>
    <i r="3">
      <x v="7551"/>
      <x v="6965"/>
      <x v="1"/>
      <x v="9"/>
    </i>
    <i r="3">
      <x v="7552"/>
      <x v="6966"/>
      <x v="2"/>
      <x v="2"/>
    </i>
    <i r="3">
      <x v="7553"/>
      <x v="6967"/>
      <x v="4"/>
      <x v="6"/>
    </i>
    <i r="3">
      <x v="7554"/>
      <x v="6968"/>
      <x v="3"/>
      <x v="3"/>
    </i>
    <i r="3">
      <x v="7555"/>
      <x v="6969"/>
      <x v="1"/>
      <x v="9"/>
    </i>
    <i r="3">
      <x v="7556"/>
      <x v="6970"/>
      <x v="1"/>
      <x v="1"/>
    </i>
    <i r="3">
      <x v="7557"/>
      <x v="6971"/>
      <x v="2"/>
      <x v="2"/>
    </i>
    <i r="3">
      <x v="7558"/>
      <x v="6972"/>
      <x/>
      <x v="5"/>
    </i>
    <i r="3">
      <x v="7559"/>
      <x v="6973"/>
      <x v="4"/>
      <x v="6"/>
    </i>
    <i r="3">
      <x v="7560"/>
      <x v="6974"/>
      <x v="3"/>
      <x v="3"/>
    </i>
    <i r="3">
      <x v="7561"/>
      <x v="6975"/>
      <x v="3"/>
      <x v="3"/>
    </i>
    <i r="3">
      <x v="7562"/>
      <x v="6976"/>
      <x v="1"/>
      <x v="9"/>
    </i>
    <i r="3">
      <x v="7563"/>
      <x v="6977"/>
      <x v="1"/>
      <x v="9"/>
    </i>
    <i r="3">
      <x v="7564"/>
      <x v="6978"/>
      <x v="2"/>
      <x v="2"/>
    </i>
    <i r="3">
      <x v="7565"/>
      <x v="6979"/>
      <x v="2"/>
      <x v="2"/>
    </i>
    <i r="3">
      <x v="7566"/>
      <x v="6980"/>
      <x v="2"/>
      <x v="2"/>
    </i>
    <i r="3">
      <x v="7567"/>
      <x v="6981"/>
      <x v="3"/>
      <x v="4"/>
    </i>
    <i r="3">
      <x v="7568"/>
      <x v="6982"/>
      <x v="2"/>
      <x v="2"/>
    </i>
    <i r="3">
      <x v="7569"/>
      <x v="6983"/>
      <x/>
      <x v="5"/>
    </i>
    <i r="3">
      <x v="7570"/>
      <x v="6111"/>
      <x v="4"/>
      <x v="6"/>
    </i>
    <i r="3">
      <x v="7571"/>
      <x v="6984"/>
      <x v="1"/>
      <x v="9"/>
    </i>
    <i r="3">
      <x v="7572"/>
      <x v="6985"/>
      <x/>
      <x v="5"/>
    </i>
    <i r="3">
      <x v="7573"/>
      <x v="6986"/>
      <x v="3"/>
      <x v="3"/>
    </i>
    <i r="3">
      <x v="7574"/>
      <x v="6987"/>
      <x v="4"/>
      <x v="6"/>
    </i>
    <i r="3">
      <x v="7575"/>
      <x v="6988"/>
      <x v="2"/>
      <x v="7"/>
    </i>
    <i r="3">
      <x v="7576"/>
      <x v="6989"/>
      <x/>
      <x/>
    </i>
    <i r="3">
      <x v="7577"/>
      <x v="6990"/>
      <x v="1"/>
      <x v="1"/>
    </i>
    <i r="3">
      <x v="7578"/>
      <x v="6991"/>
      <x/>
      <x v="5"/>
    </i>
    <i r="3">
      <x v="7579"/>
      <x v="6992"/>
      <x v="1"/>
      <x v="9"/>
    </i>
    <i r="3">
      <x v="7580"/>
      <x v="6993"/>
      <x v="4"/>
      <x v="6"/>
    </i>
    <i r="3">
      <x v="7581"/>
      <x v="6994"/>
      <x v="4"/>
      <x v="8"/>
    </i>
    <i r="3">
      <x v="7582"/>
      <x v="6995"/>
      <x/>
      <x v="5"/>
    </i>
    <i r="3">
      <x v="7583"/>
      <x v="6996"/>
      <x/>
      <x/>
    </i>
    <i r="3">
      <x v="7584"/>
      <x v="6997"/>
      <x/>
      <x v="5"/>
    </i>
    <i r="3">
      <x v="7585"/>
      <x v="6998"/>
      <x/>
      <x v="5"/>
    </i>
    <i r="3">
      <x v="7586"/>
      <x v="6999"/>
      <x v="4"/>
      <x v="6"/>
    </i>
    <i r="3">
      <x v="7587"/>
      <x v="7000"/>
      <x v="4"/>
      <x v="8"/>
    </i>
    <i r="3">
      <x v="7588"/>
      <x v="7001"/>
      <x/>
      <x/>
    </i>
    <i r="3">
      <x v="7589"/>
      <x v="7002"/>
      <x/>
      <x v="5"/>
    </i>
    <i r="3">
      <x v="7590"/>
      <x v="7003"/>
      <x v="4"/>
      <x v="6"/>
    </i>
    <i r="3">
      <x v="7591"/>
      <x v="7004"/>
      <x v="4"/>
      <x v="8"/>
    </i>
    <i r="3">
      <x v="7592"/>
      <x v="7005"/>
      <x v="3"/>
      <x v="3"/>
    </i>
    <i r="3">
      <x v="7593"/>
      <x v="7006"/>
      <x v="4"/>
      <x v="8"/>
    </i>
    <i r="3">
      <x v="7594"/>
      <x v="7007"/>
      <x v="2"/>
      <x v="2"/>
    </i>
    <i r="3">
      <x v="7595"/>
      <x v="7008"/>
      <x v="3"/>
      <x v="4"/>
    </i>
    <i r="3">
      <x v="7596"/>
      <x v="7009"/>
      <x v="4"/>
      <x v="6"/>
    </i>
    <i r="3">
      <x v="7597"/>
      <x v="7010"/>
      <x/>
      <x v="5"/>
    </i>
    <i r="3">
      <x v="7598"/>
      <x v="7011"/>
      <x v="4"/>
      <x v="6"/>
    </i>
    <i r="3">
      <x v="7599"/>
      <x v="7012"/>
      <x v="3"/>
      <x v="3"/>
    </i>
    <i r="3">
      <x v="7600"/>
      <x v="7013"/>
      <x v="3"/>
      <x v="3"/>
    </i>
    <i r="3">
      <x v="7601"/>
      <x v="7014"/>
      <x v="2"/>
      <x v="2"/>
    </i>
    <i r="3">
      <x v="7602"/>
      <x v="7015"/>
      <x v="1"/>
      <x v="9"/>
    </i>
    <i r="3">
      <x v="7603"/>
      <x v="7016"/>
      <x v="3"/>
      <x v="4"/>
    </i>
    <i r="3">
      <x v="7604"/>
      <x v="7017"/>
      <x/>
      <x v="5"/>
    </i>
    <i r="3">
      <x v="7605"/>
      <x v="7018"/>
      <x v="1"/>
      <x v="1"/>
    </i>
    <i r="3">
      <x v="7606"/>
      <x v="7019"/>
      <x v="3"/>
      <x v="3"/>
    </i>
    <i r="3">
      <x v="7607"/>
      <x v="6937"/>
      <x v="3"/>
      <x v="4"/>
    </i>
    <i r="3">
      <x v="7608"/>
      <x v="7020"/>
      <x/>
      <x v="5"/>
    </i>
    <i r="3">
      <x v="7609"/>
      <x v="7021"/>
      <x v="2"/>
      <x v="7"/>
    </i>
    <i r="3">
      <x v="7610"/>
      <x v="7022"/>
      <x v="4"/>
      <x v="8"/>
    </i>
    <i r="3">
      <x v="7611"/>
      <x v="7023"/>
      <x v="2"/>
      <x v="2"/>
    </i>
    <i r="3">
      <x v="7612"/>
      <x v="7024"/>
      <x/>
      <x/>
    </i>
    <i r="3">
      <x v="7613"/>
      <x v="7025"/>
      <x v="1"/>
      <x v="9"/>
    </i>
    <i r="3">
      <x v="7614"/>
      <x v="7026"/>
      <x v="1"/>
      <x v="9"/>
    </i>
    <i r="3">
      <x v="7615"/>
      <x v="7027"/>
      <x/>
      <x/>
    </i>
    <i r="3">
      <x v="7616"/>
      <x v="7028"/>
      <x/>
      <x/>
    </i>
    <i r="3">
      <x v="7617"/>
      <x v="7029"/>
      <x v="4"/>
      <x v="6"/>
    </i>
    <i r="3">
      <x v="7618"/>
      <x v="7030"/>
      <x v="4"/>
      <x v="8"/>
    </i>
    <i r="3">
      <x v="7619"/>
      <x v="7031"/>
      <x v="1"/>
      <x v="9"/>
    </i>
    <i r="3">
      <x v="7620"/>
      <x v="7032"/>
      <x/>
      <x/>
    </i>
    <i r="3">
      <x v="7621"/>
      <x v="7033"/>
      <x v="3"/>
      <x v="4"/>
    </i>
    <i r="3">
      <x v="7622"/>
      <x v="7034"/>
      <x v="4"/>
      <x v="8"/>
    </i>
    <i r="3">
      <x v="7623"/>
      <x v="7035"/>
      <x/>
      <x/>
    </i>
    <i r="3">
      <x v="7624"/>
      <x v="7036"/>
      <x v="3"/>
      <x v="3"/>
    </i>
    <i r="3">
      <x v="7625"/>
      <x v="7037"/>
      <x/>
      <x/>
    </i>
    <i r="3">
      <x v="7626"/>
      <x v="7038"/>
      <x v="1"/>
      <x v="1"/>
    </i>
    <i r="3">
      <x v="7627"/>
      <x v="7039"/>
      <x v="1"/>
      <x v="1"/>
    </i>
    <i r="3">
      <x v="7628"/>
      <x v="7040"/>
      <x v="4"/>
      <x v="6"/>
    </i>
    <i r="3">
      <x v="7629"/>
      <x v="7041"/>
      <x v="1"/>
      <x v="9"/>
    </i>
    <i r="3">
      <x v="7630"/>
      <x v="7042"/>
      <x/>
      <x/>
    </i>
    <i r="3">
      <x v="7631"/>
      <x v="7043"/>
      <x v="2"/>
      <x v="7"/>
    </i>
    <i r="3">
      <x v="7632"/>
      <x v="7044"/>
      <x/>
      <x v="5"/>
    </i>
    <i r="3">
      <x v="7633"/>
      <x v="7045"/>
      <x/>
      <x/>
    </i>
    <i r="3">
      <x v="7634"/>
      <x v="6937"/>
      <x v="3"/>
      <x v="3"/>
    </i>
    <i r="3">
      <x v="7635"/>
      <x v="7046"/>
      <x v="4"/>
      <x v="8"/>
    </i>
    <i r="3">
      <x v="7636"/>
      <x v="7047"/>
      <x/>
      <x v="5"/>
    </i>
    <i r="3">
      <x v="7637"/>
      <x v="7048"/>
      <x v="1"/>
      <x v="1"/>
    </i>
    <i r="3">
      <x v="7638"/>
      <x v="7049"/>
      <x v="1"/>
      <x v="1"/>
    </i>
    <i r="3">
      <x v="7639"/>
      <x v="7050"/>
      <x/>
      <x v="5"/>
    </i>
    <i r="3">
      <x v="7640"/>
      <x v="7051"/>
      <x v="2"/>
      <x v="7"/>
    </i>
    <i r="3">
      <x v="7641"/>
      <x v="7052"/>
      <x v="4"/>
      <x v="8"/>
    </i>
    <i r="3">
      <x v="7642"/>
      <x v="7053"/>
      <x v="3"/>
      <x v="4"/>
    </i>
    <i r="3">
      <x v="7643"/>
      <x v="6937"/>
      <x v="2"/>
      <x v="7"/>
    </i>
    <i r="3">
      <x v="7644"/>
      <x v="7054"/>
      <x/>
      <x/>
    </i>
    <i r="3">
      <x v="7645"/>
      <x v="7055"/>
      <x v="2"/>
      <x v="2"/>
    </i>
    <i r="3">
      <x v="7646"/>
      <x v="7056"/>
      <x v="2"/>
      <x v="2"/>
    </i>
    <i r="3">
      <x v="7647"/>
      <x v="7057"/>
      <x v="3"/>
      <x v="3"/>
    </i>
    <i r="3">
      <x v="7648"/>
      <x v="7058"/>
      <x v="1"/>
      <x v="1"/>
    </i>
    <i r="3">
      <x v="7649"/>
      <x v="7059"/>
      <x v="3"/>
      <x v="3"/>
    </i>
    <i r="3">
      <x v="7650"/>
      <x v="7060"/>
      <x v="2"/>
      <x v="7"/>
    </i>
    <i r="3">
      <x v="7651"/>
      <x v="7061"/>
      <x v="3"/>
      <x v="4"/>
    </i>
    <i r="3">
      <x v="7652"/>
      <x v="7062"/>
      <x/>
      <x v="5"/>
    </i>
    <i r="3">
      <x v="7653"/>
      <x v="7063"/>
      <x v="2"/>
      <x v="7"/>
    </i>
    <i r="3">
      <x v="7654"/>
      <x v="7064"/>
      <x v="1"/>
      <x v="9"/>
    </i>
    <i r="3">
      <x v="7655"/>
      <x v="7065"/>
      <x v="2"/>
      <x v="2"/>
    </i>
    <i r="3">
      <x v="7656"/>
      <x v="7066"/>
      <x v="2"/>
      <x v="7"/>
    </i>
    <i r="3">
      <x v="7657"/>
      <x v="7067"/>
      <x v="2"/>
      <x v="2"/>
    </i>
    <i r="3">
      <x v="7658"/>
      <x v="7068"/>
      <x v="2"/>
      <x v="7"/>
    </i>
    <i r="3">
      <x v="7659"/>
      <x v="7069"/>
      <x v="3"/>
      <x v="4"/>
    </i>
    <i r="3">
      <x v="7660"/>
      <x v="7070"/>
      <x v="4"/>
      <x v="6"/>
    </i>
    <i r="3">
      <x v="7661"/>
      <x v="7071"/>
      <x v="3"/>
      <x v="4"/>
    </i>
    <i r="3">
      <x v="7662"/>
      <x v="7072"/>
      <x v="3"/>
      <x v="4"/>
    </i>
    <i r="3">
      <x v="7663"/>
      <x v="6937"/>
      <x/>
      <x/>
    </i>
    <i r="3">
      <x v="7664"/>
      <x v="7073"/>
      <x v="3"/>
      <x v="4"/>
    </i>
    <i r="3">
      <x v="7665"/>
      <x v="7074"/>
      <x v="3"/>
      <x v="4"/>
    </i>
    <i r="3">
      <x v="7666"/>
      <x v="7075"/>
      <x v="1"/>
      <x v="9"/>
    </i>
    <i r="3">
      <x v="7667"/>
      <x v="7076"/>
      <x v="1"/>
      <x v="9"/>
    </i>
    <i r="3">
      <x v="7668"/>
      <x v="7077"/>
      <x v="3"/>
      <x v="4"/>
    </i>
    <i r="3">
      <x v="7669"/>
      <x v="6937"/>
      <x v="4"/>
      <x v="6"/>
    </i>
    <i r="3">
      <x v="7670"/>
      <x v="7078"/>
      <x v="4"/>
      <x v="6"/>
    </i>
    <i r="3">
      <x v="7671"/>
      <x v="7079"/>
      <x v="3"/>
      <x v="4"/>
    </i>
    <i r="3">
      <x v="7672"/>
      <x v="7080"/>
      <x/>
      <x v="5"/>
    </i>
    <i r="3">
      <x v="7673"/>
      <x v="7081"/>
      <x/>
      <x v="5"/>
    </i>
    <i r="3">
      <x v="7674"/>
      <x v="7082"/>
      <x/>
      <x v="5"/>
    </i>
    <i r="3">
      <x v="7675"/>
      <x v="7083"/>
      <x v="4"/>
      <x v="6"/>
    </i>
    <i r="3">
      <x v="7676"/>
      <x v="7084"/>
      <x v="1"/>
      <x v="1"/>
    </i>
    <i r="3">
      <x v="7677"/>
      <x v="7085"/>
      <x v="1"/>
      <x v="1"/>
    </i>
    <i r="3">
      <x v="7678"/>
      <x v="7086"/>
      <x v="2"/>
      <x v="7"/>
    </i>
    <i r="3">
      <x v="7679"/>
      <x v="7073"/>
      <x/>
      <x/>
    </i>
    <i r="3">
      <x v="7680"/>
      <x v="7087"/>
      <x v="1"/>
      <x v="9"/>
    </i>
    <i r="1">
      <x v="60"/>
      <x v="60"/>
      <x v="7681"/>
      <x v="7088"/>
      <x v="4"/>
      <x v="8"/>
    </i>
    <i r="3">
      <x v="7682"/>
      <x v="7089"/>
      <x v="3"/>
      <x v="4"/>
    </i>
    <i r="3">
      <x v="7683"/>
      <x v="7090"/>
      <x v="1"/>
      <x v="1"/>
    </i>
    <i r="3">
      <x v="7684"/>
      <x v="7091"/>
      <x v="3"/>
      <x v="4"/>
    </i>
    <i r="3">
      <x v="7685"/>
      <x v="7092"/>
      <x v="2"/>
      <x v="7"/>
    </i>
    <i r="3">
      <x v="7686"/>
      <x v="7093"/>
      <x v="1"/>
      <x v="9"/>
    </i>
    <i r="3">
      <x v="7687"/>
      <x v="7094"/>
      <x v="1"/>
      <x v="1"/>
    </i>
    <i r="3">
      <x v="7688"/>
      <x v="7095"/>
      <x v="2"/>
      <x v="2"/>
    </i>
    <i r="3">
      <x v="7689"/>
      <x v="7096"/>
      <x v="2"/>
      <x v="7"/>
    </i>
    <i r="3">
      <x v="7690"/>
      <x v="7097"/>
      <x v="4"/>
      <x v="8"/>
    </i>
    <i r="3">
      <x v="7691"/>
      <x v="7098"/>
      <x v="1"/>
      <x v="9"/>
    </i>
    <i r="3">
      <x v="7692"/>
      <x v="7099"/>
      <x v="2"/>
      <x v="7"/>
    </i>
    <i r="3">
      <x v="7693"/>
      <x v="7100"/>
      <x v="4"/>
      <x v="8"/>
    </i>
    <i r="3">
      <x v="7694"/>
      <x v="7101"/>
      <x v="3"/>
      <x v="4"/>
    </i>
    <i r="3">
      <x v="7695"/>
      <x v="7102"/>
      <x v="1"/>
      <x v="1"/>
    </i>
    <i r="3">
      <x v="7696"/>
      <x v="7103"/>
      <x v="2"/>
      <x v="2"/>
    </i>
    <i r="3">
      <x v="7697"/>
      <x v="7104"/>
      <x v="2"/>
      <x v="2"/>
    </i>
    <i r="3">
      <x v="7698"/>
      <x v="7105"/>
      <x v="1"/>
      <x v="9"/>
    </i>
    <i r="3">
      <x v="7699"/>
      <x v="7106"/>
      <x v="3"/>
      <x v="4"/>
    </i>
    <i r="3">
      <x v="7700"/>
      <x v="7107"/>
      <x v="2"/>
      <x v="2"/>
    </i>
    <i r="3">
      <x v="7701"/>
      <x v="7108"/>
      <x v="3"/>
      <x v="3"/>
    </i>
    <i r="3">
      <x v="7702"/>
      <x v="7109"/>
      <x v="1"/>
      <x v="1"/>
    </i>
    <i r="3">
      <x v="7703"/>
      <x v="7110"/>
      <x v="1"/>
      <x v="1"/>
    </i>
    <i r="3">
      <x v="7704"/>
      <x v="7111"/>
      <x v="2"/>
      <x v="7"/>
    </i>
    <i r="3">
      <x v="7705"/>
      <x v="7112"/>
      <x v="2"/>
      <x v="7"/>
    </i>
    <i r="3">
      <x v="7706"/>
      <x v="7113"/>
      <x v="4"/>
      <x v="8"/>
    </i>
    <i r="3">
      <x v="7707"/>
      <x v="7114"/>
      <x v="3"/>
      <x v="3"/>
    </i>
    <i r="3">
      <x v="7708"/>
      <x v="7115"/>
      <x/>
      <x/>
    </i>
    <i r="3">
      <x v="7709"/>
      <x v="7116"/>
      <x v="1"/>
      <x v="9"/>
    </i>
    <i r="3">
      <x v="7710"/>
      <x v="7117"/>
      <x v="3"/>
      <x v="3"/>
    </i>
    <i r="3">
      <x v="7711"/>
      <x v="7118"/>
      <x v="1"/>
      <x v="9"/>
    </i>
    <i r="3">
      <x v="7712"/>
      <x v="7119"/>
      <x v="2"/>
      <x v="2"/>
    </i>
    <i r="3">
      <x v="7713"/>
      <x v="7120"/>
      <x/>
      <x v="5"/>
    </i>
    <i r="3">
      <x v="7714"/>
      <x v="7121"/>
      <x v="3"/>
      <x v="4"/>
    </i>
    <i r="3">
      <x v="7715"/>
      <x v="7122"/>
      <x/>
      <x v="5"/>
    </i>
    <i r="3">
      <x v="7716"/>
      <x v="7123"/>
      <x v="2"/>
      <x v="2"/>
    </i>
    <i r="3">
      <x v="7717"/>
      <x v="7124"/>
      <x v="4"/>
      <x v="6"/>
    </i>
    <i r="3">
      <x v="7718"/>
      <x v="7125"/>
      <x v="4"/>
      <x v="8"/>
    </i>
    <i r="3">
      <x v="7719"/>
      <x v="7126"/>
      <x v="4"/>
      <x v="6"/>
    </i>
    <i r="3">
      <x v="7720"/>
      <x v="7127"/>
      <x/>
      <x/>
    </i>
    <i r="3">
      <x v="7721"/>
      <x v="7128"/>
      <x v="4"/>
      <x v="6"/>
    </i>
    <i r="3">
      <x v="7722"/>
      <x v="7129"/>
      <x v="3"/>
      <x v="4"/>
    </i>
    <i r="3">
      <x v="7723"/>
      <x v="7130"/>
      <x v="3"/>
      <x v="3"/>
    </i>
    <i r="3">
      <x v="7724"/>
      <x v="7131"/>
      <x v="4"/>
      <x v="8"/>
    </i>
    <i r="3">
      <x v="7725"/>
      <x v="7132"/>
      <x v="1"/>
      <x v="1"/>
    </i>
    <i r="3">
      <x v="7726"/>
      <x v="7133"/>
      <x v="2"/>
      <x v="7"/>
    </i>
    <i r="3">
      <x v="7727"/>
      <x v="7134"/>
      <x v="3"/>
      <x v="4"/>
    </i>
    <i r="3">
      <x v="7728"/>
      <x v="7135"/>
      <x v="2"/>
      <x v="2"/>
    </i>
    <i r="3">
      <x v="7729"/>
      <x v="7136"/>
      <x v="4"/>
      <x v="6"/>
    </i>
    <i r="3">
      <x v="7730"/>
      <x v="7137"/>
      <x v="2"/>
      <x v="2"/>
    </i>
    <i r="3">
      <x v="7731"/>
      <x v="7138"/>
      <x v="2"/>
      <x v="2"/>
    </i>
    <i r="3">
      <x v="7732"/>
      <x v="7139"/>
      <x/>
      <x v="5"/>
    </i>
    <i r="3">
      <x v="7733"/>
      <x v="7140"/>
      <x v="4"/>
      <x v="6"/>
    </i>
    <i r="3">
      <x v="7734"/>
      <x v="7141"/>
      <x v="2"/>
      <x v="2"/>
    </i>
    <i r="3">
      <x v="7735"/>
      <x v="7142"/>
      <x v="2"/>
      <x v="7"/>
    </i>
    <i r="3">
      <x v="7736"/>
      <x v="7143"/>
      <x v="4"/>
      <x v="6"/>
    </i>
    <i r="3">
      <x v="7737"/>
      <x v="7144"/>
      <x v="4"/>
      <x v="8"/>
    </i>
    <i r="3">
      <x v="7738"/>
      <x v="7145"/>
      <x v="4"/>
      <x v="6"/>
    </i>
    <i r="3">
      <x v="7739"/>
      <x v="7146"/>
      <x/>
      <x v="5"/>
    </i>
    <i r="3">
      <x v="7740"/>
      <x v="7147"/>
      <x/>
      <x v="5"/>
    </i>
    <i r="3">
      <x v="7741"/>
      <x v="7148"/>
      <x v="2"/>
      <x v="7"/>
    </i>
    <i r="3">
      <x v="7742"/>
      <x v="7149"/>
      <x v="1"/>
      <x v="9"/>
    </i>
    <i r="3">
      <x v="7743"/>
      <x v="7150"/>
      <x/>
      <x/>
    </i>
    <i r="3">
      <x v="7744"/>
      <x v="7151"/>
      <x v="3"/>
      <x v="3"/>
    </i>
    <i r="3">
      <x v="7745"/>
      <x v="7152"/>
      <x v="3"/>
      <x v="4"/>
    </i>
    <i r="3">
      <x v="7746"/>
      <x v="7153"/>
      <x v="4"/>
      <x v="8"/>
    </i>
    <i r="3">
      <x v="7747"/>
      <x v="7154"/>
      <x v="3"/>
      <x v="3"/>
    </i>
    <i r="3">
      <x v="7748"/>
      <x v="7155"/>
      <x/>
      <x v="5"/>
    </i>
    <i r="3">
      <x v="7749"/>
      <x v="7156"/>
      <x v="2"/>
      <x v="2"/>
    </i>
    <i r="3">
      <x v="7750"/>
      <x v="7157"/>
      <x v="4"/>
      <x v="8"/>
    </i>
    <i r="3">
      <x v="7751"/>
      <x v="7158"/>
      <x/>
      <x v="5"/>
    </i>
    <i r="3">
      <x v="7752"/>
      <x v="7159"/>
      <x v="4"/>
      <x v="6"/>
    </i>
    <i r="3">
      <x v="7753"/>
      <x v="7160"/>
      <x/>
      <x v="5"/>
    </i>
    <i r="3">
      <x v="7754"/>
      <x v="7161"/>
      <x v="1"/>
      <x v="9"/>
    </i>
    <i r="3">
      <x v="7755"/>
      <x v="7162"/>
      <x v="1"/>
      <x v="1"/>
    </i>
    <i r="3">
      <x v="7756"/>
      <x v="7163"/>
      <x v="3"/>
      <x v="4"/>
    </i>
    <i r="3">
      <x v="7757"/>
      <x v="7164"/>
      <x v="3"/>
      <x v="3"/>
    </i>
    <i r="3">
      <x v="7758"/>
      <x v="7165"/>
      <x v="4"/>
      <x v="8"/>
    </i>
    <i r="3">
      <x v="7759"/>
      <x v="7166"/>
      <x v="4"/>
      <x v="6"/>
    </i>
    <i r="3">
      <x v="7760"/>
      <x v="7167"/>
      <x v="2"/>
      <x v="2"/>
    </i>
    <i r="3">
      <x v="7761"/>
      <x v="7168"/>
      <x v="3"/>
      <x v="4"/>
    </i>
    <i r="3">
      <x v="7762"/>
      <x v="7169"/>
      <x/>
      <x v="5"/>
    </i>
    <i r="3">
      <x v="7763"/>
      <x v="7170"/>
      <x v="4"/>
      <x v="8"/>
    </i>
    <i r="3">
      <x v="7764"/>
      <x v="7171"/>
      <x v="3"/>
      <x v="3"/>
    </i>
    <i r="3">
      <x v="7765"/>
      <x v="7172"/>
      <x v="1"/>
      <x v="1"/>
    </i>
    <i r="3">
      <x v="7766"/>
      <x v="7173"/>
      <x v="2"/>
      <x v="7"/>
    </i>
    <i r="3">
      <x v="7767"/>
      <x v="7174"/>
      <x v="1"/>
      <x v="1"/>
    </i>
    <i r="3">
      <x v="7768"/>
      <x v="7175"/>
      <x v="4"/>
      <x v="6"/>
    </i>
    <i r="3">
      <x v="7769"/>
      <x v="7176"/>
      <x v="1"/>
      <x v="9"/>
    </i>
    <i r="3">
      <x v="7770"/>
      <x v="7177"/>
      <x v="2"/>
      <x v="2"/>
    </i>
    <i r="3">
      <x v="7771"/>
      <x v="7178"/>
      <x v="1"/>
      <x v="9"/>
    </i>
    <i r="3">
      <x v="7772"/>
      <x v="7179"/>
      <x v="1"/>
      <x v="9"/>
    </i>
    <i r="3">
      <x v="7773"/>
      <x v="7180"/>
      <x v="1"/>
      <x v="1"/>
    </i>
    <i r="3">
      <x v="7774"/>
      <x v="7181"/>
      <x v="3"/>
      <x v="4"/>
    </i>
    <i r="3">
      <x v="7775"/>
      <x v="7182"/>
      <x/>
      <x/>
    </i>
    <i r="3">
      <x v="7776"/>
      <x v="7183"/>
      <x/>
      <x/>
    </i>
    <i r="3">
      <x v="7777"/>
      <x v="7184"/>
      <x v="2"/>
      <x v="2"/>
    </i>
    <i r="3">
      <x v="7778"/>
      <x v="7185"/>
      <x v="2"/>
      <x v="2"/>
    </i>
    <i r="3">
      <x v="7779"/>
      <x v="7186"/>
      <x v="2"/>
      <x v="2"/>
    </i>
    <i r="3">
      <x v="7780"/>
      <x v="7160"/>
      <x/>
      <x v="5"/>
    </i>
    <i r="3">
      <x v="7781"/>
      <x v="7187"/>
      <x v="1"/>
      <x v="1"/>
    </i>
    <i r="3">
      <x v="7782"/>
      <x v="7188"/>
      <x/>
      <x v="5"/>
    </i>
    <i r="3">
      <x v="7783"/>
      <x v="7189"/>
      <x v="4"/>
      <x v="17"/>
    </i>
    <i r="3">
      <x v="7784"/>
      <x v="7190"/>
      <x v="1"/>
      <x v="9"/>
    </i>
    <i r="3">
      <x v="7785"/>
      <x v="7191"/>
      <x v="4"/>
      <x v="8"/>
    </i>
    <i r="3">
      <x v="7786"/>
      <x v="7192"/>
      <x/>
      <x/>
    </i>
    <i r="3">
      <x v="7787"/>
      <x v="7193"/>
      <x/>
      <x/>
    </i>
    <i r="3">
      <x v="7788"/>
      <x v="7194"/>
      <x v="3"/>
      <x v="3"/>
    </i>
    <i r="3">
      <x v="7789"/>
      <x v="7195"/>
      <x v="1"/>
      <x v="9"/>
    </i>
    <i r="3">
      <x v="7790"/>
      <x v="7196"/>
      <x/>
      <x/>
    </i>
    <i r="3">
      <x v="7791"/>
      <x v="7197"/>
      <x/>
      <x/>
    </i>
    <i r="3">
      <x v="7792"/>
      <x v="7198"/>
      <x/>
      <x/>
    </i>
    <i r="3">
      <x v="7793"/>
      <x v="7199"/>
      <x/>
      <x v="5"/>
    </i>
    <i r="3">
      <x v="7794"/>
      <x v="7200"/>
      <x v="3"/>
      <x v="4"/>
    </i>
    <i r="3">
      <x v="7795"/>
      <x v="7201"/>
      <x v="3"/>
      <x v="4"/>
    </i>
    <i r="3">
      <x v="7796"/>
      <x v="7202"/>
      <x v="2"/>
      <x v="7"/>
    </i>
    <i r="3">
      <x v="7797"/>
      <x v="7203"/>
      <x v="2"/>
      <x v="7"/>
    </i>
    <i r="3">
      <x v="7798"/>
      <x v="7204"/>
      <x v="4"/>
      <x v="8"/>
    </i>
    <i r="3">
      <x v="7799"/>
      <x v="7205"/>
      <x v="2"/>
      <x v="7"/>
    </i>
    <i r="3">
      <x v="7800"/>
      <x v="7206"/>
      <x/>
      <x/>
    </i>
    <i r="3">
      <x v="7801"/>
      <x v="7207"/>
      <x v="2"/>
      <x v="7"/>
    </i>
    <i r="3">
      <x v="7802"/>
      <x v="7208"/>
      <x v="1"/>
      <x v="1"/>
    </i>
    <i r="3">
      <x v="7803"/>
      <x v="7209"/>
      <x v="1"/>
      <x v="1"/>
    </i>
    <i r="3">
      <x v="7804"/>
      <x v="7210"/>
      <x/>
      <x/>
    </i>
    <i r="3">
      <x v="7805"/>
      <x v="7211"/>
      <x/>
      <x/>
    </i>
    <i r="3">
      <x v="7806"/>
      <x v="7212"/>
      <x v="4"/>
      <x v="6"/>
    </i>
    <i r="3">
      <x v="7807"/>
      <x v="7213"/>
      <x/>
      <x/>
    </i>
    <i r="3">
      <x v="7808"/>
      <x v="7214"/>
      <x v="2"/>
      <x v="7"/>
    </i>
    <i r="3">
      <x v="7809"/>
      <x v="7215"/>
      <x v="1"/>
      <x v="1"/>
    </i>
    <i r="3">
      <x v="7810"/>
      <x v="7216"/>
      <x v="3"/>
      <x v="4"/>
    </i>
    <i r="3">
      <x v="7811"/>
      <x v="7217"/>
      <x v="1"/>
      <x v="1"/>
    </i>
    <i r="3">
      <x v="7812"/>
      <x v="7218"/>
      <x v="1"/>
      <x v="1"/>
    </i>
    <i r="3">
      <x v="7813"/>
      <x v="7219"/>
      <x v="2"/>
      <x v="2"/>
    </i>
    <i r="3">
      <x v="7814"/>
      <x v="7220"/>
      <x v="1"/>
      <x v="1"/>
    </i>
    <i r="3">
      <x v="7815"/>
      <x v="7221"/>
      <x v="3"/>
      <x v="3"/>
    </i>
    <i r="3">
      <x v="7816"/>
      <x v="7222"/>
      <x v="3"/>
      <x v="3"/>
    </i>
    <i r="3">
      <x v="7817"/>
      <x v="7223"/>
      <x v="4"/>
      <x v="8"/>
    </i>
    <i r="3">
      <x v="7818"/>
      <x v="7224"/>
      <x/>
      <x v="5"/>
    </i>
    <i r="3">
      <x v="7819"/>
      <x v="7225"/>
      <x/>
      <x/>
    </i>
    <i r="3">
      <x v="7820"/>
      <x v="7226"/>
      <x/>
      <x/>
    </i>
    <i r="3">
      <x v="7821"/>
      <x v="7227"/>
      <x v="4"/>
      <x v="6"/>
    </i>
    <i r="3">
      <x v="7822"/>
      <x v="7228"/>
      <x v="4"/>
      <x v="8"/>
    </i>
    <i r="3">
      <x v="7823"/>
      <x v="7229"/>
      <x/>
      <x v="5"/>
    </i>
    <i r="3">
      <x v="7824"/>
      <x v="7230"/>
      <x/>
      <x/>
    </i>
    <i r="3">
      <x v="7825"/>
      <x v="7231"/>
      <x v="1"/>
      <x v="1"/>
    </i>
    <i r="3">
      <x v="7826"/>
      <x v="7232"/>
      <x v="2"/>
      <x v="7"/>
    </i>
    <i r="3">
      <x v="7827"/>
      <x v="7233"/>
      <x v="2"/>
      <x v="7"/>
    </i>
    <i r="3">
      <x v="7828"/>
      <x v="7234"/>
      <x v="2"/>
      <x v="7"/>
    </i>
    <i r="3">
      <x v="7829"/>
      <x v="7235"/>
      <x/>
      <x v="5"/>
    </i>
    <i r="3">
      <x v="7830"/>
      <x v="7236"/>
      <x v="1"/>
      <x v="1"/>
    </i>
    <i r="3">
      <x v="7831"/>
      <x v="7237"/>
      <x/>
      <x v="5"/>
    </i>
    <i r="3">
      <x v="7832"/>
      <x v="7238"/>
      <x v="2"/>
      <x v="2"/>
    </i>
    <i r="3">
      <x v="7833"/>
      <x v="7239"/>
      <x v="2"/>
      <x v="7"/>
    </i>
    <i r="3">
      <x v="7834"/>
      <x v="7240"/>
      <x v="4"/>
      <x v="6"/>
    </i>
    <i r="3">
      <x v="7835"/>
      <x v="7241"/>
      <x/>
      <x v="5"/>
    </i>
    <i r="3">
      <x v="7836"/>
      <x v="7242"/>
      <x v="1"/>
      <x v="1"/>
    </i>
    <i r="3">
      <x v="7837"/>
      <x v="7243"/>
      <x v="3"/>
      <x v="4"/>
    </i>
    <i r="3">
      <x v="7838"/>
      <x v="7244"/>
      <x/>
      <x/>
    </i>
    <i r="3">
      <x v="7839"/>
      <x v="7245"/>
      <x v="2"/>
      <x v="7"/>
    </i>
    <i r="3">
      <x v="7840"/>
      <x v="7246"/>
      <x v="3"/>
      <x v="4"/>
    </i>
    <i r="3">
      <x v="7841"/>
      <x v="7247"/>
      <x v="4"/>
      <x v="8"/>
    </i>
    <i r="3">
      <x v="7842"/>
      <x v="7248"/>
      <x v="1"/>
      <x v="9"/>
    </i>
    <i r="3">
      <x v="7843"/>
      <x v="7249"/>
      <x v="4"/>
      <x v="8"/>
    </i>
    <i r="3">
      <x v="7844"/>
      <x v="7250"/>
      <x v="4"/>
      <x v="8"/>
    </i>
    <i r="3">
      <x v="7845"/>
      <x v="7251"/>
      <x v="4"/>
      <x v="10"/>
    </i>
    <i r="1">
      <x v="61"/>
      <x v="61"/>
      <x v="7846"/>
      <x v="7252"/>
      <x v="1"/>
      <x v="1"/>
    </i>
    <i r="3">
      <x v="7847"/>
      <x v="7253"/>
      <x/>
      <x/>
    </i>
    <i r="3">
      <x v="7848"/>
      <x v="7254"/>
      <x v="2"/>
      <x v="7"/>
    </i>
    <i r="3">
      <x v="7849"/>
      <x v="7255"/>
      <x v="4"/>
      <x v="6"/>
    </i>
    <i r="3">
      <x v="7850"/>
      <x v="7256"/>
      <x/>
      <x/>
    </i>
    <i r="3">
      <x v="7851"/>
      <x v="7257"/>
      <x/>
      <x/>
    </i>
    <i r="3">
      <x v="7852"/>
      <x v="7258"/>
      <x/>
      <x v="5"/>
    </i>
    <i r="3">
      <x v="7853"/>
      <x v="7259"/>
      <x v="1"/>
      <x v="1"/>
    </i>
    <i r="3">
      <x v="7854"/>
      <x v="7260"/>
      <x v="1"/>
      <x v="1"/>
    </i>
    <i r="3">
      <x v="7855"/>
      <x v="7261"/>
      <x/>
      <x v="5"/>
    </i>
    <i r="3">
      <x v="7856"/>
      <x v="7262"/>
      <x v="1"/>
      <x v="1"/>
    </i>
    <i r="3">
      <x v="7857"/>
      <x v="7263"/>
      <x/>
      <x v="5"/>
    </i>
    <i r="3">
      <x v="7858"/>
      <x v="7264"/>
      <x v="4"/>
      <x v="6"/>
    </i>
    <i r="3">
      <x v="7859"/>
      <x v="1160"/>
      <x v="3"/>
      <x v="4"/>
    </i>
    <i r="3">
      <x v="7860"/>
      <x v="7265"/>
      <x v="1"/>
      <x v="1"/>
    </i>
    <i r="3">
      <x v="7861"/>
      <x v="7266"/>
      <x v="4"/>
      <x v="6"/>
    </i>
    <i r="3">
      <x v="7862"/>
      <x v="7267"/>
      <x v="3"/>
      <x v="3"/>
    </i>
    <i r="3">
      <x v="7863"/>
      <x v="1160"/>
      <x v="4"/>
      <x v="8"/>
    </i>
    <i r="3">
      <x v="7864"/>
      <x v="7268"/>
      <x/>
      <x/>
    </i>
    <i r="3">
      <x v="7865"/>
      <x v="7269"/>
      <x v="3"/>
      <x v="3"/>
    </i>
    <i r="3">
      <x v="7866"/>
      <x v="1160"/>
      <x v="3"/>
      <x v="4"/>
    </i>
    <i r="3">
      <x v="7867"/>
      <x v="7270"/>
      <x v="4"/>
      <x v="6"/>
    </i>
    <i r="3">
      <x v="7868"/>
      <x v="7271"/>
      <x v="1"/>
      <x v="1"/>
    </i>
    <i r="3">
      <x v="7869"/>
      <x v="7272"/>
      <x v="3"/>
      <x v="3"/>
    </i>
    <i r="3">
      <x v="7870"/>
      <x v="7273"/>
      <x v="1"/>
      <x v="1"/>
    </i>
    <i r="3">
      <x v="7871"/>
      <x v="7274"/>
      <x v="4"/>
      <x v="6"/>
    </i>
    <i r="3">
      <x v="7872"/>
      <x v="7275"/>
      <x/>
      <x/>
    </i>
    <i r="3">
      <x v="7873"/>
      <x v="7276"/>
      <x v="2"/>
      <x v="2"/>
    </i>
    <i r="3">
      <x v="7874"/>
      <x v="7277"/>
      <x v="3"/>
      <x v="3"/>
    </i>
    <i r="3">
      <x v="7875"/>
      <x v="7278"/>
      <x v="4"/>
      <x v="8"/>
    </i>
    <i r="3">
      <x v="7876"/>
      <x v="7279"/>
      <x v="2"/>
      <x v="2"/>
    </i>
    <i r="3">
      <x v="7877"/>
      <x v="7280"/>
      <x v="1"/>
      <x v="1"/>
    </i>
    <i r="3">
      <x v="7878"/>
      <x v="7281"/>
      <x v="4"/>
      <x v="8"/>
    </i>
    <i r="3">
      <x v="7879"/>
      <x v="7282"/>
      <x/>
      <x/>
    </i>
    <i r="3">
      <x v="7880"/>
      <x v="7283"/>
      <x v="3"/>
      <x v="4"/>
    </i>
    <i r="3">
      <x v="7881"/>
      <x v="7284"/>
      <x/>
      <x v="5"/>
    </i>
    <i r="3">
      <x v="7882"/>
      <x v="7285"/>
      <x/>
      <x v="5"/>
    </i>
    <i r="3">
      <x v="7883"/>
      <x v="1160"/>
      <x v="4"/>
      <x v="6"/>
    </i>
    <i r="3">
      <x v="7884"/>
      <x v="7286"/>
      <x v="1"/>
      <x v="9"/>
    </i>
    <i r="3">
      <x v="7885"/>
      <x v="7287"/>
      <x v="1"/>
      <x v="9"/>
    </i>
    <i r="3">
      <x v="7886"/>
      <x v="7288"/>
      <x/>
      <x v="5"/>
    </i>
    <i r="3">
      <x v="7887"/>
      <x v="7289"/>
      <x v="1"/>
      <x v="9"/>
    </i>
    <i r="3">
      <x v="7888"/>
      <x v="7290"/>
      <x v="3"/>
      <x v="4"/>
    </i>
    <i r="3">
      <x v="7889"/>
      <x v="7291"/>
      <x v="2"/>
      <x v="2"/>
    </i>
    <i r="3">
      <x v="7890"/>
      <x v="7292"/>
      <x v="1"/>
      <x v="1"/>
    </i>
    <i r="3">
      <x v="7891"/>
      <x v="7293"/>
      <x v="2"/>
      <x v="7"/>
    </i>
    <i r="3">
      <x v="7892"/>
      <x v="7294"/>
      <x/>
      <x/>
    </i>
    <i r="3">
      <x v="7893"/>
      <x v="1160"/>
      <x v="4"/>
      <x v="8"/>
    </i>
    <i r="3">
      <x v="7894"/>
      <x v="7295"/>
      <x v="4"/>
      <x v="6"/>
    </i>
    <i r="3">
      <x v="7895"/>
      <x v="7296"/>
      <x v="3"/>
      <x v="3"/>
    </i>
    <i r="3">
      <x v="7896"/>
      <x v="7297"/>
      <x v="1"/>
      <x v="9"/>
    </i>
    <i r="3">
      <x v="7897"/>
      <x v="7298"/>
      <x/>
      <x/>
    </i>
    <i r="3">
      <x v="7898"/>
      <x v="7299"/>
      <x v="2"/>
      <x v="2"/>
    </i>
    <i r="3">
      <x v="7899"/>
      <x v="7300"/>
      <x v="4"/>
      <x v="6"/>
    </i>
    <i r="3">
      <x v="7900"/>
      <x v="7301"/>
      <x v="2"/>
      <x v="7"/>
    </i>
    <i r="3">
      <x v="7901"/>
      <x v="7302"/>
      <x v="3"/>
      <x v="3"/>
    </i>
    <i r="3">
      <x v="7902"/>
      <x v="7303"/>
      <x v="1"/>
      <x v="9"/>
    </i>
    <i r="3">
      <x v="7903"/>
      <x v="7304"/>
      <x v="4"/>
      <x v="8"/>
    </i>
    <i r="3">
      <x v="7904"/>
      <x v="7305"/>
      <x v="4"/>
      <x v="8"/>
    </i>
    <i r="3">
      <x v="7905"/>
      <x v="7306"/>
      <x v="2"/>
      <x v="2"/>
    </i>
    <i r="3">
      <x v="7906"/>
      <x v="7307"/>
      <x v="3"/>
      <x v="3"/>
    </i>
    <i r="3">
      <x v="7907"/>
      <x v="7308"/>
      <x v="1"/>
      <x v="9"/>
    </i>
    <i r="3">
      <x v="7908"/>
      <x v="7309"/>
      <x v="4"/>
      <x v="8"/>
    </i>
    <i r="3">
      <x v="7909"/>
      <x v="7310"/>
      <x v="4"/>
      <x v="8"/>
    </i>
    <i r="3">
      <x v="7910"/>
      <x v="7311"/>
      <x/>
      <x v="5"/>
    </i>
    <i r="3">
      <x v="7911"/>
      <x v="7312"/>
      <x v="3"/>
      <x v="4"/>
    </i>
    <i r="3">
      <x v="7912"/>
      <x v="7313"/>
      <x v="3"/>
      <x v="4"/>
    </i>
    <i r="3">
      <x v="7913"/>
      <x v="7314"/>
      <x v="3"/>
      <x v="4"/>
    </i>
    <i r="3">
      <x v="7914"/>
      <x v="7315"/>
      <x/>
      <x v="5"/>
    </i>
    <i r="3">
      <x v="7915"/>
      <x v="7316"/>
      <x v="3"/>
      <x v="3"/>
    </i>
    <i r="3">
      <x v="7916"/>
      <x v="7317"/>
      <x v="3"/>
      <x v="3"/>
    </i>
    <i r="3">
      <x v="7917"/>
      <x v="7318"/>
      <x/>
      <x/>
    </i>
    <i r="3">
      <x v="7918"/>
      <x v="7319"/>
      <x/>
      <x v="5"/>
    </i>
    <i r="3">
      <x v="7919"/>
      <x v="7320"/>
      <x v="2"/>
      <x v="2"/>
    </i>
    <i r="3">
      <x v="7920"/>
      <x v="7321"/>
      <x v="1"/>
      <x v="9"/>
    </i>
    <i r="3">
      <x v="7921"/>
      <x v="7322"/>
      <x/>
      <x/>
    </i>
    <i r="3">
      <x v="7922"/>
      <x v="7323"/>
      <x v="4"/>
      <x v="6"/>
    </i>
    <i r="3">
      <x v="7923"/>
      <x v="7324"/>
      <x v="2"/>
      <x v="7"/>
    </i>
    <i r="3">
      <x v="7924"/>
      <x v="7325"/>
      <x/>
      <x v="5"/>
    </i>
    <i r="3">
      <x v="7925"/>
      <x v="7326"/>
      <x/>
      <x/>
    </i>
    <i r="3">
      <x v="7926"/>
      <x v="7327"/>
      <x v="3"/>
      <x v="4"/>
    </i>
    <i r="3">
      <x v="7927"/>
      <x v="7328"/>
      <x/>
      <x/>
    </i>
    <i r="3">
      <x v="7928"/>
      <x v="7329"/>
      <x v="1"/>
      <x v="9"/>
    </i>
    <i r="3">
      <x v="7929"/>
      <x v="7330"/>
      <x v="3"/>
      <x v="3"/>
    </i>
    <i r="3">
      <x v="7930"/>
      <x v="7331"/>
      <x v="4"/>
      <x v="8"/>
    </i>
    <i r="3">
      <x v="7931"/>
      <x v="7332"/>
      <x v="2"/>
      <x v="2"/>
    </i>
    <i r="3">
      <x v="7932"/>
      <x v="7333"/>
      <x v="4"/>
      <x v="8"/>
    </i>
    <i r="3">
      <x v="7933"/>
      <x v="7334"/>
      <x v="2"/>
      <x v="7"/>
    </i>
    <i r="3">
      <x v="7934"/>
      <x v="7335"/>
      <x v="3"/>
      <x v="3"/>
    </i>
    <i r="3">
      <x v="7935"/>
      <x v="7336"/>
      <x v="1"/>
      <x v="1"/>
    </i>
    <i r="3">
      <x v="7936"/>
      <x v="7337"/>
      <x v="2"/>
      <x v="7"/>
    </i>
    <i r="3">
      <x v="7937"/>
      <x v="7338"/>
      <x v="4"/>
      <x v="6"/>
    </i>
    <i r="3">
      <x v="7938"/>
      <x v="7339"/>
      <x v="1"/>
      <x v="1"/>
    </i>
    <i r="3">
      <x v="7939"/>
      <x v="7340"/>
      <x v="3"/>
      <x v="3"/>
    </i>
    <i r="3">
      <x v="7940"/>
      <x v="7341"/>
      <x v="4"/>
      <x v="8"/>
    </i>
    <i r="3">
      <x v="7941"/>
      <x v="7342"/>
      <x v="3"/>
      <x v="4"/>
    </i>
    <i r="3">
      <x v="7942"/>
      <x v="7343"/>
      <x v="2"/>
      <x v="2"/>
    </i>
    <i r="3">
      <x v="7943"/>
      <x v="7344"/>
      <x v="3"/>
      <x v="4"/>
    </i>
    <i r="3">
      <x v="7944"/>
      <x v="7345"/>
      <x v="4"/>
      <x v="6"/>
    </i>
    <i r="3">
      <x v="7945"/>
      <x v="7346"/>
      <x v="4"/>
      <x v="6"/>
    </i>
    <i r="3">
      <x v="7946"/>
      <x v="7347"/>
      <x v="1"/>
      <x v="9"/>
    </i>
    <i r="3">
      <x v="7947"/>
      <x v="7348"/>
      <x v="3"/>
      <x v="4"/>
    </i>
    <i r="3">
      <x v="7948"/>
      <x v="7349"/>
      <x v="4"/>
      <x v="6"/>
    </i>
    <i r="3">
      <x v="7949"/>
      <x v="7350"/>
      <x v="1"/>
      <x v="9"/>
    </i>
    <i r="3">
      <x v="7950"/>
      <x v="7351"/>
      <x v="4"/>
      <x v="6"/>
    </i>
    <i r="3">
      <x v="7951"/>
      <x v="7352"/>
      <x v="3"/>
      <x v="4"/>
    </i>
    <i r="3">
      <x v="7952"/>
      <x v="7353"/>
      <x v="3"/>
      <x v="3"/>
    </i>
    <i r="3">
      <x v="7953"/>
      <x v="7349"/>
      <x v="4"/>
      <x v="6"/>
    </i>
    <i r="3">
      <x v="7954"/>
      <x v="7354"/>
      <x v="2"/>
      <x v="7"/>
    </i>
    <i r="3">
      <x v="7955"/>
      <x v="7355"/>
      <x v="2"/>
      <x v="7"/>
    </i>
    <i r="3">
      <x v="7956"/>
      <x v="7356"/>
      <x/>
      <x v="5"/>
    </i>
    <i r="3">
      <x v="7957"/>
      <x v="7357"/>
      <x v="4"/>
      <x v="8"/>
    </i>
    <i r="3">
      <x v="7958"/>
      <x v="7358"/>
      <x v="4"/>
      <x v="6"/>
    </i>
    <i r="3">
      <x v="7959"/>
      <x v="7359"/>
      <x v="4"/>
      <x v="8"/>
    </i>
    <i r="3">
      <x v="7960"/>
      <x v="7360"/>
      <x v="3"/>
      <x v="3"/>
    </i>
    <i r="3">
      <x v="7961"/>
      <x v="7361"/>
      <x v="2"/>
      <x v="7"/>
    </i>
    <i r="3">
      <x v="7962"/>
      <x v="7362"/>
      <x v="4"/>
      <x v="8"/>
    </i>
    <i r="3">
      <x v="7963"/>
      <x v="7363"/>
      <x v="2"/>
      <x v="2"/>
    </i>
    <i r="3">
      <x v="7964"/>
      <x v="7364"/>
      <x/>
      <x v="5"/>
    </i>
    <i r="3">
      <x v="7965"/>
      <x v="7365"/>
      <x v="1"/>
      <x v="9"/>
    </i>
    <i r="3">
      <x v="7966"/>
      <x v="7366"/>
      <x v="2"/>
      <x v="7"/>
    </i>
    <i r="3">
      <x v="7967"/>
      <x v="7367"/>
      <x/>
      <x v="5"/>
    </i>
    <i r="3">
      <x v="7968"/>
      <x v="7368"/>
      <x v="4"/>
      <x v="8"/>
    </i>
    <i r="3">
      <x v="7969"/>
      <x v="7369"/>
      <x v="2"/>
      <x v="2"/>
    </i>
    <i r="3">
      <x v="7970"/>
      <x v="7370"/>
      <x v="2"/>
      <x v="2"/>
    </i>
    <i r="3">
      <x v="7971"/>
      <x v="7371"/>
      <x v="1"/>
      <x v="9"/>
    </i>
    <i r="3">
      <x v="7972"/>
      <x v="7372"/>
      <x v="2"/>
      <x v="2"/>
    </i>
    <i r="3">
      <x v="7973"/>
      <x v="7373"/>
      <x v="2"/>
      <x v="2"/>
    </i>
    <i r="3">
      <x v="7974"/>
      <x v="7374"/>
      <x v="1"/>
      <x v="1"/>
    </i>
    <i r="3">
      <x v="7975"/>
      <x v="7375"/>
      <x v="4"/>
      <x v="8"/>
    </i>
    <i r="3">
      <x v="7976"/>
      <x v="7376"/>
      <x v="2"/>
      <x v="7"/>
    </i>
    <i r="3">
      <x v="7977"/>
      <x v="7377"/>
      <x v="3"/>
      <x v="4"/>
    </i>
    <i r="3">
      <x v="7978"/>
      <x v="7378"/>
      <x v="4"/>
      <x v="8"/>
    </i>
    <i r="3">
      <x v="7979"/>
      <x v="7379"/>
      <x v="2"/>
      <x v="2"/>
    </i>
    <i r="3">
      <x v="7980"/>
      <x v="7380"/>
      <x v="2"/>
      <x v="7"/>
    </i>
    <i r="3">
      <x v="7981"/>
      <x v="7381"/>
      <x v="4"/>
      <x v="6"/>
    </i>
    <i r="3">
      <x v="7982"/>
      <x v="7382"/>
      <x v="2"/>
      <x v="2"/>
    </i>
    <i r="3">
      <x v="7983"/>
      <x v="7383"/>
      <x v="3"/>
      <x v="4"/>
    </i>
    <i r="3">
      <x v="7984"/>
      <x v="7384"/>
      <x v="4"/>
      <x v="6"/>
    </i>
    <i r="3">
      <x v="7985"/>
      <x v="7385"/>
      <x v="2"/>
      <x v="7"/>
    </i>
    <i r="3">
      <x v="7986"/>
      <x v="7386"/>
      <x v="3"/>
      <x v="3"/>
    </i>
    <i r="3">
      <x v="7987"/>
      <x v="6694"/>
      <x v="2"/>
      <x v="7"/>
    </i>
    <i r="3">
      <x v="7988"/>
      <x v="7387"/>
      <x v="3"/>
      <x v="4"/>
    </i>
    <i r="3">
      <x v="7989"/>
      <x v="7388"/>
      <x v="2"/>
      <x v="7"/>
    </i>
    <i r="3">
      <x v="7990"/>
      <x v="7389"/>
      <x/>
      <x/>
    </i>
    <i r="3">
      <x v="7991"/>
      <x v="7390"/>
      <x v="4"/>
      <x v="8"/>
    </i>
    <i r="3">
      <x v="7992"/>
      <x v="7391"/>
      <x v="2"/>
      <x v="2"/>
    </i>
    <i r="3">
      <x v="7993"/>
      <x v="7392"/>
      <x v="3"/>
      <x v="3"/>
    </i>
    <i r="3">
      <x v="7994"/>
      <x v="6719"/>
      <x v="2"/>
      <x v="7"/>
    </i>
    <i r="3">
      <x v="7995"/>
      <x v="7393"/>
      <x v="2"/>
      <x v="2"/>
    </i>
    <i r="3">
      <x v="7996"/>
      <x v="7394"/>
      <x v="2"/>
      <x v="7"/>
    </i>
    <i r="3">
      <x v="7997"/>
      <x v="7395"/>
      <x v="2"/>
      <x v="2"/>
    </i>
    <i r="3">
      <x v="7998"/>
      <x v="7396"/>
      <x v="3"/>
      <x v="3"/>
    </i>
    <i r="3">
      <x v="7999"/>
      <x v="7397"/>
      <x/>
      <x/>
    </i>
    <i r="3">
      <x v="8000"/>
      <x v="7398"/>
      <x v="1"/>
      <x v="1"/>
    </i>
    <i r="3">
      <x v="8001"/>
      <x v="7399"/>
      <x v="2"/>
      <x v="2"/>
    </i>
    <i r="3">
      <x v="8002"/>
      <x v="7400"/>
      <x/>
      <x/>
    </i>
    <i r="3">
      <x v="8003"/>
      <x v="7401"/>
      <x v="2"/>
      <x v="2"/>
    </i>
    <i r="3">
      <x v="8004"/>
      <x v="7402"/>
      <x/>
      <x/>
    </i>
    <i r="3">
      <x v="8005"/>
      <x v="7351"/>
      <x v="4"/>
      <x v="6"/>
    </i>
    <i r="3">
      <x v="8006"/>
      <x v="7403"/>
      <x v="3"/>
      <x v="4"/>
    </i>
    <i r="3">
      <x v="8007"/>
      <x v="7404"/>
      <x v="3"/>
      <x v="3"/>
    </i>
    <i r="3">
      <x v="8008"/>
      <x v="7405"/>
      <x v="3"/>
      <x v="4"/>
    </i>
    <i r="3">
      <x v="8009"/>
      <x v="7406"/>
      <x v="3"/>
      <x v="4"/>
    </i>
    <i r="3">
      <x v="8010"/>
      <x v="7407"/>
      <x v="2"/>
      <x v="7"/>
    </i>
    <i r="3">
      <x v="8011"/>
      <x v="7408"/>
      <x/>
      <x/>
    </i>
    <i r="3">
      <x v="8012"/>
      <x v="7409"/>
      <x v="4"/>
      <x v="8"/>
    </i>
    <i r="3">
      <x v="8013"/>
      <x v="7410"/>
      <x/>
      <x v="5"/>
    </i>
    <i r="3">
      <x v="8014"/>
      <x v="7411"/>
      <x v="4"/>
      <x v="6"/>
    </i>
    <i r="3">
      <x v="8015"/>
      <x v="7406"/>
      <x v="2"/>
      <x v="7"/>
    </i>
    <i r="3">
      <x v="8016"/>
      <x v="7412"/>
      <x v="4"/>
      <x v="8"/>
    </i>
    <i r="3">
      <x v="8017"/>
      <x v="7413"/>
      <x v="4"/>
      <x v="6"/>
    </i>
    <i r="3">
      <x v="8018"/>
      <x v="7414"/>
      <x v="3"/>
      <x v="4"/>
    </i>
    <i r="3">
      <x v="8019"/>
      <x v="7415"/>
      <x/>
      <x v="5"/>
    </i>
    <i r="3">
      <x v="8020"/>
      <x v="7416"/>
      <x v="4"/>
      <x v="8"/>
    </i>
    <i r="3">
      <x v="8021"/>
      <x v="7417"/>
      <x/>
      <x/>
    </i>
    <i r="3">
      <x v="8022"/>
      <x v="7418"/>
      <x v="1"/>
      <x v="1"/>
    </i>
    <i r="3">
      <x v="8023"/>
      <x v="7419"/>
      <x v="5"/>
      <x v="10"/>
    </i>
    <i r="1">
      <x v="62"/>
      <x v="62"/>
      <x v="8024"/>
      <x v="7420"/>
      <x v="4"/>
      <x v="6"/>
    </i>
    <i r="3">
      <x v="8025"/>
      <x v="7421"/>
      <x v="1"/>
      <x v="1"/>
    </i>
    <i r="3">
      <x v="8026"/>
      <x v="7422"/>
      <x v="3"/>
      <x v="4"/>
    </i>
    <i r="3">
      <x v="8027"/>
      <x v="7423"/>
      <x v="1"/>
      <x v="9"/>
    </i>
    <i r="3">
      <x v="8028"/>
      <x v="7424"/>
      <x v="3"/>
      <x v="3"/>
    </i>
    <i r="3">
      <x v="8029"/>
      <x v="7425"/>
      <x v="3"/>
      <x v="3"/>
    </i>
    <i r="3">
      <x v="8030"/>
      <x v="7426"/>
      <x v="3"/>
      <x v="4"/>
    </i>
    <i r="3">
      <x v="8031"/>
      <x v="7427"/>
      <x v="1"/>
      <x v="9"/>
    </i>
    <i r="3">
      <x v="8032"/>
      <x v="7428"/>
      <x v="2"/>
      <x v="2"/>
    </i>
    <i r="3">
      <x v="8033"/>
      <x v="7429"/>
      <x v="3"/>
      <x v="3"/>
    </i>
    <i r="3">
      <x v="8034"/>
      <x v="7430"/>
      <x v="4"/>
      <x v="10"/>
    </i>
    <i r="3">
      <x v="8035"/>
      <x v="7431"/>
      <x v="1"/>
      <x v="9"/>
    </i>
    <i r="3">
      <x v="8036"/>
      <x v="7432"/>
      <x v="2"/>
      <x v="7"/>
    </i>
    <i r="3">
      <x v="8037"/>
      <x v="7433"/>
      <x v="2"/>
      <x v="2"/>
    </i>
    <i r="3">
      <x v="8038"/>
      <x v="7434"/>
      <x v="3"/>
      <x v="4"/>
    </i>
    <i r="3">
      <x v="8039"/>
      <x v="7435"/>
      <x/>
      <x/>
    </i>
    <i r="3">
      <x v="8040"/>
      <x v="7436"/>
      <x v="1"/>
      <x v="1"/>
    </i>
    <i r="3">
      <x v="8041"/>
      <x v="7437"/>
      <x v="4"/>
      <x v="8"/>
    </i>
    <i r="3">
      <x v="8042"/>
      <x v="7438"/>
      <x/>
      <x/>
    </i>
    <i r="3">
      <x v="8043"/>
      <x v="7439"/>
      <x v="4"/>
      <x v="6"/>
    </i>
    <i r="3">
      <x v="8044"/>
      <x v="7440"/>
      <x v="2"/>
      <x v="2"/>
    </i>
    <i r="3">
      <x v="8045"/>
      <x v="7441"/>
      <x/>
      <x/>
    </i>
    <i r="3">
      <x v="8046"/>
      <x v="7442"/>
      <x v="5"/>
      <x v="10"/>
    </i>
    <i r="3">
      <x v="8047"/>
      <x v="7443"/>
      <x/>
      <x v="5"/>
    </i>
    <i r="3">
      <x v="8048"/>
      <x v="7444"/>
      <x v="1"/>
      <x v="9"/>
    </i>
    <i r="3">
      <x v="8049"/>
      <x v="7445"/>
      <x v="1"/>
      <x v="1"/>
    </i>
    <i r="3">
      <x v="8050"/>
      <x v="7446"/>
      <x v="3"/>
      <x v="4"/>
    </i>
    <i r="3">
      <x v="8051"/>
      <x v="7447"/>
      <x/>
      <x/>
    </i>
    <i r="3">
      <x v="8052"/>
      <x v="7448"/>
      <x v="3"/>
      <x v="4"/>
    </i>
    <i r="3">
      <x v="8053"/>
      <x v="7449"/>
      <x v="1"/>
      <x v="9"/>
    </i>
    <i r="3">
      <x v="8054"/>
      <x v="7450"/>
      <x v="4"/>
      <x v="10"/>
    </i>
    <i r="3">
      <x v="8055"/>
      <x v="7451"/>
      <x/>
      <x/>
    </i>
    <i r="3">
      <x v="8056"/>
      <x v="7452"/>
      <x v="2"/>
      <x v="2"/>
    </i>
    <i r="3">
      <x v="8057"/>
      <x v="7453"/>
      <x v="4"/>
      <x v="6"/>
    </i>
    <i r="3">
      <x v="8058"/>
      <x v="7454"/>
      <x v="5"/>
      <x v="10"/>
    </i>
    <i r="3">
      <x v="8059"/>
      <x v="7455"/>
      <x v="3"/>
      <x v="3"/>
    </i>
    <i r="3">
      <x v="8060"/>
      <x v="7456"/>
      <x/>
      <x v="5"/>
    </i>
    <i r="3">
      <x v="8061"/>
      <x v="7457"/>
      <x v="4"/>
      <x v="6"/>
    </i>
    <i r="3">
      <x v="8062"/>
      <x v="7458"/>
      <x v="4"/>
      <x v="8"/>
    </i>
    <i r="3">
      <x v="8063"/>
      <x v="7459"/>
      <x v="4"/>
      <x v="8"/>
    </i>
    <i r="3">
      <x v="8064"/>
      <x v="7460"/>
      <x v="3"/>
      <x v="4"/>
    </i>
    <i r="3">
      <x v="8065"/>
      <x v="7461"/>
      <x v="2"/>
      <x v="7"/>
    </i>
    <i r="3">
      <x v="8066"/>
      <x v="7462"/>
      <x v="5"/>
      <x v="10"/>
    </i>
    <i r="3">
      <x v="8067"/>
      <x v="7463"/>
      <x v="2"/>
      <x v="7"/>
    </i>
    <i r="3">
      <x v="8068"/>
      <x v="7464"/>
      <x v="4"/>
      <x v="6"/>
    </i>
    <i r="3">
      <x v="8069"/>
      <x v="7465"/>
      <x v="3"/>
      <x v="4"/>
    </i>
    <i r="3">
      <x v="8070"/>
      <x v="7466"/>
      <x v="1"/>
      <x v="9"/>
    </i>
    <i r="3">
      <x v="8071"/>
      <x v="7467"/>
      <x/>
      <x/>
    </i>
    <i r="3">
      <x v="8072"/>
      <x v="7468"/>
      <x v="4"/>
      <x v="8"/>
    </i>
    <i r="3">
      <x v="8073"/>
      <x v="7469"/>
      <x/>
      <x v="5"/>
    </i>
    <i r="3">
      <x v="8074"/>
      <x v="7470"/>
      <x v="1"/>
      <x v="9"/>
    </i>
    <i r="3">
      <x v="8075"/>
      <x v="7471"/>
      <x v="1"/>
      <x v="1"/>
    </i>
    <i r="3">
      <x v="8076"/>
      <x v="7472"/>
      <x v="2"/>
      <x v="2"/>
    </i>
    <i r="3">
      <x v="8077"/>
      <x v="7473"/>
      <x v="4"/>
      <x v="6"/>
    </i>
    <i r="3">
      <x v="8078"/>
      <x v="7474"/>
      <x v="2"/>
      <x v="2"/>
    </i>
    <i r="3">
      <x v="8079"/>
      <x v="7475"/>
      <x v="4"/>
      <x v="8"/>
    </i>
    <i r="3">
      <x v="8080"/>
      <x v="7476"/>
      <x v="4"/>
      <x v="8"/>
    </i>
    <i r="3">
      <x v="8081"/>
      <x v="7477"/>
      <x v="2"/>
      <x v="2"/>
    </i>
    <i r="3">
      <x v="8082"/>
      <x v="7478"/>
      <x v="1"/>
      <x v="9"/>
    </i>
    <i r="3">
      <x v="8083"/>
      <x v="7479"/>
      <x v="1"/>
      <x v="1"/>
    </i>
    <i r="3">
      <x v="8084"/>
      <x v="7480"/>
      <x v="1"/>
      <x v="1"/>
    </i>
    <i r="3">
      <x v="8085"/>
      <x v="7481"/>
      <x v="1"/>
      <x v="9"/>
    </i>
    <i r="3">
      <x v="8086"/>
      <x v="7482"/>
      <x v="1"/>
      <x v="1"/>
    </i>
    <i r="3">
      <x v="8087"/>
      <x v="7483"/>
      <x v="4"/>
      <x v="8"/>
    </i>
    <i r="3">
      <x v="8088"/>
      <x v="7484"/>
      <x v="2"/>
      <x v="2"/>
    </i>
    <i r="3">
      <x v="8089"/>
      <x v="7485"/>
      <x v="1"/>
      <x v="1"/>
    </i>
    <i r="3">
      <x v="8090"/>
      <x v="7486"/>
      <x v="3"/>
      <x v="3"/>
    </i>
    <i r="3">
      <x v="8091"/>
      <x v="7487"/>
      <x/>
      <x v="5"/>
    </i>
    <i r="3">
      <x v="8092"/>
      <x v="7488"/>
      <x v="4"/>
      <x v="8"/>
    </i>
    <i r="3">
      <x v="8093"/>
      <x v="7489"/>
      <x v="3"/>
      <x v="3"/>
    </i>
    <i r="3">
      <x v="8094"/>
      <x v="7490"/>
      <x v="2"/>
      <x v="2"/>
    </i>
    <i r="3">
      <x v="8095"/>
      <x v="7491"/>
      <x/>
      <x v="5"/>
    </i>
    <i r="3">
      <x v="8096"/>
      <x v="7492"/>
      <x/>
      <x v="5"/>
    </i>
    <i r="3">
      <x v="8097"/>
      <x v="7493"/>
      <x v="4"/>
      <x v="6"/>
    </i>
    <i r="3">
      <x v="8098"/>
      <x v="7494"/>
      <x v="3"/>
      <x v="4"/>
    </i>
    <i r="3">
      <x v="8099"/>
      <x v="7495"/>
      <x v="4"/>
      <x v="6"/>
    </i>
    <i r="3">
      <x v="8100"/>
      <x v="7496"/>
      <x v="2"/>
      <x v="7"/>
    </i>
    <i r="3">
      <x v="8101"/>
      <x v="7497"/>
      <x v="2"/>
      <x v="7"/>
    </i>
    <i r="3">
      <x v="8102"/>
      <x v="7498"/>
      <x v="4"/>
      <x v="6"/>
    </i>
    <i r="3">
      <x v="8103"/>
      <x v="7499"/>
      <x v="4"/>
      <x v="8"/>
    </i>
    <i r="3">
      <x v="8104"/>
      <x v="7500"/>
      <x v="4"/>
      <x v="6"/>
    </i>
    <i r="3">
      <x v="8105"/>
      <x v="7501"/>
      <x v="3"/>
      <x v="4"/>
    </i>
    <i r="3">
      <x v="8106"/>
      <x v="7502"/>
      <x v="3"/>
      <x v="3"/>
    </i>
    <i r="3">
      <x v="8107"/>
      <x v="7503"/>
      <x v="2"/>
      <x v="7"/>
    </i>
    <i r="3">
      <x v="8108"/>
      <x v="7504"/>
      <x v="2"/>
      <x v="2"/>
    </i>
    <i r="3">
      <x v="8109"/>
      <x v="7505"/>
      <x/>
      <x/>
    </i>
    <i r="3">
      <x v="8110"/>
      <x v="7506"/>
      <x/>
      <x v="5"/>
    </i>
    <i r="3">
      <x v="8111"/>
      <x v="7507"/>
      <x v="1"/>
      <x v="9"/>
    </i>
    <i r="3">
      <x v="8112"/>
      <x v="7508"/>
      <x v="1"/>
      <x v="1"/>
    </i>
    <i r="3">
      <x v="8113"/>
      <x v="7509"/>
      <x v="4"/>
      <x v="8"/>
    </i>
    <i r="3">
      <x v="8114"/>
      <x v="7510"/>
      <x v="1"/>
      <x v="1"/>
    </i>
    <i r="3">
      <x v="8115"/>
      <x v="7511"/>
      <x/>
      <x v="5"/>
    </i>
    <i r="3">
      <x v="8116"/>
      <x v="7512"/>
      <x/>
      <x v="5"/>
    </i>
    <i r="3">
      <x v="8117"/>
      <x v="7513"/>
      <x v="2"/>
      <x v="7"/>
    </i>
    <i r="3">
      <x v="8118"/>
      <x v="7514"/>
      <x/>
      <x v="5"/>
    </i>
    <i r="3">
      <x v="8119"/>
      <x v="7515"/>
      <x v="3"/>
      <x v="3"/>
    </i>
    <i r="3">
      <x v="8120"/>
      <x v="7516"/>
      <x v="3"/>
      <x v="4"/>
    </i>
    <i r="3">
      <x v="8121"/>
      <x v="7517"/>
      <x v="4"/>
      <x v="6"/>
    </i>
    <i r="3">
      <x v="8122"/>
      <x v="7518"/>
      <x v="3"/>
      <x v="4"/>
    </i>
    <i r="3">
      <x v="8123"/>
      <x v="7519"/>
      <x v="2"/>
      <x v="7"/>
    </i>
    <i r="3">
      <x v="8124"/>
      <x v="7488"/>
      <x v="2"/>
      <x v="7"/>
    </i>
    <i r="3">
      <x v="8125"/>
      <x v="7520"/>
      <x v="4"/>
      <x v="6"/>
    </i>
    <i r="3">
      <x v="8126"/>
      <x v="7521"/>
      <x/>
      <x/>
    </i>
    <i r="3">
      <x v="8127"/>
      <x v="7522"/>
      <x v="3"/>
      <x v="4"/>
    </i>
    <i r="3">
      <x v="8128"/>
      <x v="7523"/>
      <x v="1"/>
      <x v="1"/>
    </i>
    <i r="3">
      <x v="8129"/>
      <x v="7524"/>
      <x v="2"/>
      <x v="7"/>
    </i>
    <i r="3">
      <x v="8130"/>
      <x v="7525"/>
      <x v="4"/>
      <x v="8"/>
    </i>
    <i r="3">
      <x v="8131"/>
      <x v="7526"/>
      <x v="4"/>
      <x v="8"/>
    </i>
    <i r="3">
      <x v="8132"/>
      <x v="7527"/>
      <x v="2"/>
      <x v="2"/>
    </i>
    <i r="3">
      <x v="8133"/>
      <x v="7528"/>
      <x/>
      <x v="5"/>
    </i>
    <i r="3">
      <x v="8134"/>
      <x v="7529"/>
      <x v="2"/>
      <x v="7"/>
    </i>
    <i r="3">
      <x v="8135"/>
      <x v="7530"/>
      <x v="2"/>
      <x v="2"/>
    </i>
    <i r="3">
      <x v="8136"/>
      <x v="7531"/>
      <x v="3"/>
      <x v="3"/>
    </i>
    <i r="3">
      <x v="8137"/>
      <x v="7532"/>
      <x v="3"/>
      <x v="3"/>
    </i>
    <i r="3">
      <x v="8138"/>
      <x v="7533"/>
      <x/>
      <x/>
    </i>
    <i r="3">
      <x v="8139"/>
      <x v="7534"/>
      <x v="2"/>
      <x v="7"/>
    </i>
    <i r="3">
      <x v="8140"/>
      <x v="7535"/>
      <x v="4"/>
      <x v="8"/>
    </i>
    <i r="3">
      <x v="8141"/>
      <x v="7536"/>
      <x v="2"/>
      <x v="2"/>
    </i>
    <i r="3">
      <x v="8142"/>
      <x v="7537"/>
      <x v="1"/>
      <x v="1"/>
    </i>
    <i r="3">
      <x v="8143"/>
      <x v="7538"/>
      <x v="2"/>
      <x v="7"/>
    </i>
    <i r="3">
      <x v="8144"/>
      <x v="7539"/>
      <x v="2"/>
      <x v="2"/>
    </i>
    <i r="3">
      <x v="8145"/>
      <x v="7540"/>
      <x/>
      <x v="5"/>
    </i>
    <i r="3">
      <x v="8146"/>
      <x v="7541"/>
      <x/>
      <x v="5"/>
    </i>
    <i r="3">
      <x v="8147"/>
      <x v="7542"/>
      <x v="1"/>
      <x v="9"/>
    </i>
    <i r="3">
      <x v="8148"/>
      <x v="7543"/>
      <x v="4"/>
      <x v="8"/>
    </i>
    <i r="3">
      <x v="8149"/>
      <x v="7544"/>
      <x v="2"/>
      <x v="2"/>
    </i>
    <i r="3">
      <x v="8150"/>
      <x v="7545"/>
      <x v="2"/>
      <x v="7"/>
    </i>
    <i r="3">
      <x v="8151"/>
      <x v="7546"/>
      <x/>
      <x/>
    </i>
    <i r="3">
      <x v="8152"/>
      <x v="7547"/>
      <x v="2"/>
      <x v="7"/>
    </i>
    <i r="3">
      <x v="8153"/>
      <x v="7488"/>
      <x/>
      <x/>
    </i>
    <i r="3">
      <x v="8154"/>
      <x v="7548"/>
      <x v="1"/>
      <x v="1"/>
    </i>
    <i r="3">
      <x v="8155"/>
      <x v="7549"/>
      <x v="3"/>
      <x v="4"/>
    </i>
    <i r="3">
      <x v="8156"/>
      <x v="7550"/>
      <x v="4"/>
      <x v="6"/>
    </i>
    <i r="3">
      <x v="8157"/>
      <x v="7551"/>
      <x v="3"/>
      <x v="3"/>
    </i>
    <i r="3">
      <x v="8158"/>
      <x v="7552"/>
      <x/>
      <x/>
    </i>
    <i r="3">
      <x v="8159"/>
      <x v="7553"/>
      <x v="4"/>
      <x v="6"/>
    </i>
    <i r="3">
      <x v="8160"/>
      <x v="7554"/>
      <x/>
      <x/>
    </i>
    <i r="3">
      <x v="8161"/>
      <x v="7555"/>
      <x v="3"/>
      <x v="4"/>
    </i>
    <i r="3">
      <x v="8162"/>
      <x v="7556"/>
      <x v="4"/>
      <x v="8"/>
    </i>
    <i r="3">
      <x v="8163"/>
      <x v="7557"/>
      <x v="2"/>
      <x v="7"/>
    </i>
    <i r="3">
      <x v="8164"/>
      <x v="7558"/>
      <x v="1"/>
      <x v="9"/>
    </i>
    <i r="3">
      <x v="8165"/>
      <x v="7559"/>
      <x v="4"/>
      <x v="8"/>
    </i>
    <i r="3">
      <x v="8166"/>
      <x v="7560"/>
      <x v="4"/>
      <x v="8"/>
    </i>
    <i r="3">
      <x v="8167"/>
      <x v="7561"/>
      <x v="3"/>
      <x v="4"/>
    </i>
    <i r="3">
      <x v="8168"/>
      <x v="7562"/>
      <x/>
      <x/>
    </i>
    <i r="3">
      <x v="8169"/>
      <x v="7563"/>
      <x v="4"/>
      <x v="6"/>
    </i>
    <i r="3">
      <x v="8170"/>
      <x v="7564"/>
      <x v="4"/>
      <x v="8"/>
    </i>
    <i r="3">
      <x v="8171"/>
      <x v="7565"/>
      <x v="1"/>
      <x v="9"/>
    </i>
    <i r="3">
      <x v="8172"/>
      <x v="7566"/>
      <x/>
      <x/>
    </i>
    <i r="3">
      <x v="8173"/>
      <x v="7567"/>
      <x v="4"/>
      <x v="8"/>
    </i>
    <i r="3">
      <x v="8174"/>
      <x v="7568"/>
      <x/>
      <x/>
    </i>
    <i r="3">
      <x v="8175"/>
      <x v="7569"/>
      <x v="2"/>
      <x v="2"/>
    </i>
    <i r="3">
      <x v="8176"/>
      <x v="7570"/>
      <x/>
      <x/>
    </i>
    <i r="3">
      <x v="8177"/>
      <x v="7571"/>
      <x v="4"/>
      <x v="8"/>
    </i>
    <i r="3">
      <x v="8178"/>
      <x v="7572"/>
      <x v="4"/>
      <x v="8"/>
    </i>
    <i r="3">
      <x v="8179"/>
      <x v="7573"/>
      <x v="1"/>
      <x v="9"/>
    </i>
    <i r="3">
      <x v="8180"/>
      <x v="7574"/>
      <x v="1"/>
      <x v="9"/>
    </i>
    <i r="3">
      <x v="8181"/>
      <x v="7575"/>
      <x v="1"/>
      <x v="1"/>
    </i>
    <i r="3">
      <x v="8182"/>
      <x v="7576"/>
      <x v="2"/>
      <x v="7"/>
    </i>
    <i r="3">
      <x v="8183"/>
      <x v="7577"/>
      <x v="4"/>
      <x v="6"/>
    </i>
    <i r="3">
      <x v="8184"/>
      <x v="7578"/>
      <x v="5"/>
      <x v="10"/>
    </i>
    <i r="3">
      <x v="8185"/>
      <x v="7579"/>
      <x v="5"/>
      <x v="10"/>
    </i>
    <i r="3">
      <x v="8186"/>
      <x v="7580"/>
      <x v="5"/>
      <x v="10"/>
    </i>
    <i r="3">
      <x v="8187"/>
      <x v="7581"/>
      <x v="5"/>
      <x v="10"/>
    </i>
    <i r="3">
      <x v="8188"/>
      <x v="7582"/>
      <x v="4"/>
      <x v="10"/>
    </i>
    <i r="3">
      <x v="8189"/>
      <x v="7583"/>
      <x v="5"/>
      <x v="10"/>
    </i>
    <i r="3">
      <x v="8190"/>
      <x v="7500"/>
      <x v="4"/>
      <x v="10"/>
    </i>
    <i r="3">
      <x v="8191"/>
      <x v="7584"/>
      <x v="4"/>
      <x v="10"/>
    </i>
    <i r="3">
      <x v="8192"/>
      <x v="7585"/>
      <x v="5"/>
      <x v="10"/>
    </i>
    <i r="3">
      <x v="8193"/>
      <x v="7586"/>
      <x v="5"/>
      <x v="10"/>
    </i>
    <i r="3">
      <x v="8194"/>
      <x v="7587"/>
      <x v="4"/>
      <x v="10"/>
    </i>
    <i r="1">
      <x v="63"/>
      <x v="63"/>
      <x v="8195"/>
      <x v="7588"/>
      <x v="1"/>
      <x v="9"/>
    </i>
    <i r="3">
      <x v="8196"/>
      <x v="7589"/>
      <x/>
      <x/>
    </i>
    <i r="3">
      <x v="8197"/>
      <x v="7590"/>
      <x v="1"/>
      <x v="9"/>
    </i>
    <i r="3">
      <x v="8198"/>
      <x v="7591"/>
      <x v="1"/>
      <x v="1"/>
    </i>
    <i r="3">
      <x v="8199"/>
      <x v="7592"/>
      <x/>
      <x v="5"/>
    </i>
    <i r="3">
      <x v="8200"/>
      <x v="7593"/>
      <x v="1"/>
      <x v="1"/>
    </i>
    <i r="3">
      <x v="8201"/>
      <x v="7594"/>
      <x v="2"/>
      <x v="7"/>
    </i>
    <i r="3">
      <x v="8202"/>
      <x v="7595"/>
      <x/>
      <x/>
    </i>
    <i r="3">
      <x v="8203"/>
      <x v="7596"/>
      <x v="3"/>
      <x v="4"/>
    </i>
    <i r="3">
      <x v="8204"/>
      <x v="7597"/>
      <x v="3"/>
      <x v="3"/>
    </i>
    <i r="3">
      <x v="8205"/>
      <x v="7598"/>
      <x/>
      <x v="5"/>
    </i>
    <i r="3">
      <x v="8206"/>
      <x v="7599"/>
      <x v="3"/>
      <x v="4"/>
    </i>
    <i r="3">
      <x v="8207"/>
      <x v="7600"/>
      <x v="3"/>
      <x v="3"/>
    </i>
    <i r="3">
      <x v="8208"/>
      <x v="7601"/>
      <x v="2"/>
      <x v="2"/>
    </i>
    <i r="3">
      <x v="8209"/>
      <x v="7602"/>
      <x/>
      <x v="5"/>
    </i>
    <i r="3">
      <x v="8210"/>
      <x v="7603"/>
      <x v="4"/>
      <x v="6"/>
    </i>
    <i r="3">
      <x v="8211"/>
      <x v="7604"/>
      <x v="2"/>
      <x v="2"/>
    </i>
    <i r="3">
      <x v="8212"/>
      <x v="7605"/>
      <x v="1"/>
      <x v="9"/>
    </i>
    <i r="3">
      <x v="8213"/>
      <x v="7606"/>
      <x v="2"/>
      <x v="2"/>
    </i>
    <i r="3">
      <x v="8214"/>
      <x v="7607"/>
      <x v="3"/>
      <x v="3"/>
    </i>
    <i r="3">
      <x v="8215"/>
      <x v="7608"/>
      <x v="1"/>
      <x v="9"/>
    </i>
    <i r="3">
      <x v="8216"/>
      <x v="7609"/>
      <x v="1"/>
      <x v="1"/>
    </i>
    <i r="3">
      <x v="8217"/>
      <x v="7610"/>
      <x v="4"/>
      <x v="6"/>
    </i>
    <i r="3">
      <x v="8218"/>
      <x v="7611"/>
      <x v="4"/>
      <x v="6"/>
    </i>
    <i r="3">
      <x v="8219"/>
      <x v="7612"/>
      <x v="4"/>
      <x v="8"/>
    </i>
    <i r="3">
      <x v="8220"/>
      <x v="7613"/>
      <x v="4"/>
      <x v="8"/>
    </i>
    <i r="3">
      <x v="8221"/>
      <x v="7614"/>
      <x v="4"/>
      <x v="6"/>
    </i>
    <i r="3">
      <x v="8222"/>
      <x v="7615"/>
      <x v="3"/>
      <x v="4"/>
    </i>
    <i r="3">
      <x v="8223"/>
      <x v="7616"/>
      <x v="2"/>
      <x v="2"/>
    </i>
    <i r="3">
      <x v="8224"/>
      <x v="7617"/>
      <x v="2"/>
      <x v="2"/>
    </i>
    <i r="3">
      <x v="8225"/>
      <x v="7618"/>
      <x v="3"/>
      <x v="4"/>
    </i>
    <i r="3">
      <x v="8226"/>
      <x v="7619"/>
      <x v="4"/>
      <x v="6"/>
    </i>
    <i r="3">
      <x v="8227"/>
      <x v="6574"/>
      <x/>
      <x/>
    </i>
    <i r="3">
      <x v="8228"/>
      <x v="7620"/>
      <x v="3"/>
      <x v="3"/>
    </i>
    <i r="3">
      <x v="8229"/>
      <x v="7621"/>
      <x/>
      <x v="5"/>
    </i>
    <i r="3">
      <x v="8230"/>
      <x v="7622"/>
      <x v="3"/>
      <x v="4"/>
    </i>
    <i r="3">
      <x v="8231"/>
      <x v="7623"/>
      <x v="3"/>
      <x v="3"/>
    </i>
    <i r="3">
      <x v="8232"/>
      <x v="7624"/>
      <x v="3"/>
      <x v="4"/>
    </i>
    <i r="3">
      <x v="8233"/>
      <x v="7625"/>
      <x v="3"/>
      <x v="4"/>
    </i>
    <i r="3">
      <x v="8234"/>
      <x v="7626"/>
      <x v="3"/>
      <x v="3"/>
    </i>
    <i r="3">
      <x v="8235"/>
      <x v="7627"/>
      <x v="3"/>
      <x v="4"/>
    </i>
    <i r="3">
      <x v="8236"/>
      <x v="7628"/>
      <x v="3"/>
      <x v="3"/>
    </i>
    <i r="3">
      <x v="8237"/>
      <x v="7629"/>
      <x v="1"/>
      <x v="1"/>
    </i>
    <i r="3">
      <x v="8238"/>
      <x v="7630"/>
      <x/>
      <x v="5"/>
    </i>
    <i r="3">
      <x v="8239"/>
      <x v="7631"/>
      <x v="3"/>
      <x v="3"/>
    </i>
    <i r="3">
      <x v="8240"/>
      <x v="7632"/>
      <x v="3"/>
      <x v="3"/>
    </i>
    <i r="3">
      <x v="8241"/>
      <x v="7633"/>
      <x v="1"/>
      <x v="1"/>
    </i>
    <i r="3">
      <x v="8242"/>
      <x v="7634"/>
      <x v="2"/>
      <x v="2"/>
    </i>
    <i r="3">
      <x v="8243"/>
      <x v="7635"/>
      <x v="3"/>
      <x v="3"/>
    </i>
    <i r="3">
      <x v="8244"/>
      <x v="7636"/>
      <x/>
      <x/>
    </i>
    <i r="3">
      <x v="8245"/>
      <x v="7637"/>
      <x/>
      <x/>
    </i>
    <i r="3">
      <x v="8246"/>
      <x v="7638"/>
      <x v="3"/>
      <x v="4"/>
    </i>
    <i r="3">
      <x v="8247"/>
      <x v="7639"/>
      <x v="1"/>
      <x v="9"/>
    </i>
    <i r="3">
      <x v="8248"/>
      <x v="7640"/>
      <x/>
      <x v="5"/>
    </i>
    <i r="3">
      <x v="8249"/>
      <x v="7641"/>
      <x v="4"/>
      <x v="6"/>
    </i>
    <i r="3">
      <x v="8250"/>
      <x v="7642"/>
      <x v="3"/>
      <x v="4"/>
    </i>
    <i r="3">
      <x v="8251"/>
      <x v="7643"/>
      <x v="3"/>
      <x v="3"/>
    </i>
    <i r="3">
      <x v="8252"/>
      <x v="7644"/>
      <x v="4"/>
      <x v="6"/>
    </i>
    <i r="3">
      <x v="8253"/>
      <x v="7645"/>
      <x v="3"/>
      <x v="3"/>
    </i>
    <i r="3">
      <x v="8254"/>
      <x v="7646"/>
      <x v="2"/>
      <x v="7"/>
    </i>
    <i r="3">
      <x v="8255"/>
      <x v="7647"/>
      <x v="1"/>
      <x v="1"/>
    </i>
    <i r="3">
      <x v="8256"/>
      <x v="7648"/>
      <x v="2"/>
      <x v="2"/>
    </i>
    <i r="3">
      <x v="8257"/>
      <x v="7649"/>
      <x/>
      <x v="5"/>
    </i>
    <i r="3">
      <x v="8258"/>
      <x v="7650"/>
      <x v="3"/>
      <x v="4"/>
    </i>
    <i r="3">
      <x v="8259"/>
      <x v="7651"/>
      <x v="4"/>
      <x v="6"/>
    </i>
    <i r="3">
      <x v="8260"/>
      <x v="7652"/>
      <x v="4"/>
      <x v="6"/>
    </i>
    <i r="3">
      <x v="8261"/>
      <x v="7653"/>
      <x v="3"/>
      <x v="3"/>
    </i>
    <i r="3">
      <x v="8262"/>
      <x v="7654"/>
      <x v="2"/>
      <x v="2"/>
    </i>
    <i r="3">
      <x v="8263"/>
      <x v="7655"/>
      <x v="4"/>
      <x v="8"/>
    </i>
    <i r="3">
      <x v="8264"/>
      <x v="7656"/>
      <x v="1"/>
      <x v="9"/>
    </i>
    <i r="3">
      <x v="8265"/>
      <x v="7657"/>
      <x/>
      <x v="5"/>
    </i>
    <i r="3">
      <x v="8266"/>
      <x v="7658"/>
      <x/>
      <x v="5"/>
    </i>
    <i r="3">
      <x v="8267"/>
      <x v="7659"/>
      <x v="3"/>
      <x v="4"/>
    </i>
    <i r="3">
      <x v="8268"/>
      <x v="7660"/>
      <x v="3"/>
      <x v="3"/>
    </i>
    <i r="3">
      <x v="8269"/>
      <x v="7661"/>
      <x v="4"/>
      <x v="8"/>
    </i>
    <i r="3">
      <x v="8270"/>
      <x v="7662"/>
      <x/>
      <x/>
    </i>
    <i r="3">
      <x v="8271"/>
      <x v="7663"/>
      <x v="2"/>
      <x v="7"/>
    </i>
    <i r="3">
      <x v="8272"/>
      <x v="7664"/>
      <x/>
      <x/>
    </i>
    <i r="3">
      <x v="8273"/>
      <x v="7665"/>
      <x v="2"/>
      <x v="2"/>
    </i>
    <i r="3">
      <x v="8274"/>
      <x v="7666"/>
      <x v="2"/>
      <x v="7"/>
    </i>
    <i r="3">
      <x v="8275"/>
      <x v="7667"/>
      <x v="4"/>
      <x v="6"/>
    </i>
    <i r="3">
      <x v="8276"/>
      <x v="7668"/>
      <x v="1"/>
      <x v="1"/>
    </i>
    <i r="3">
      <x v="8277"/>
      <x v="7669"/>
      <x v="4"/>
      <x v="8"/>
    </i>
    <i r="3">
      <x v="8278"/>
      <x v="7670"/>
      <x v="4"/>
      <x v="6"/>
    </i>
    <i r="3">
      <x v="8279"/>
      <x v="7671"/>
      <x v="1"/>
      <x v="1"/>
    </i>
    <i r="3">
      <x v="8280"/>
      <x v="7672"/>
      <x v="3"/>
      <x v="4"/>
    </i>
    <i r="3">
      <x v="8281"/>
      <x v="7673"/>
      <x v="4"/>
      <x v="6"/>
    </i>
    <i r="3">
      <x v="8282"/>
      <x v="7674"/>
      <x v="3"/>
      <x v="3"/>
    </i>
    <i r="3">
      <x v="8283"/>
      <x v="7675"/>
      <x/>
      <x/>
    </i>
    <i r="3">
      <x v="8284"/>
      <x v="7676"/>
      <x/>
      <x v="5"/>
    </i>
    <i r="3">
      <x v="8285"/>
      <x v="7677"/>
      <x v="4"/>
      <x v="6"/>
    </i>
    <i r="3">
      <x v="8286"/>
      <x v="7678"/>
      <x v="2"/>
      <x v="2"/>
    </i>
    <i r="3">
      <x v="8287"/>
      <x v="7679"/>
      <x/>
      <x/>
    </i>
    <i r="3">
      <x v="8288"/>
      <x v="7680"/>
      <x v="4"/>
      <x v="8"/>
    </i>
    <i r="3">
      <x v="8289"/>
      <x v="7681"/>
      <x v="1"/>
      <x v="1"/>
    </i>
    <i r="3">
      <x v="8290"/>
      <x v="7682"/>
      <x v="2"/>
      <x v="7"/>
    </i>
    <i r="3">
      <x v="8291"/>
      <x v="7683"/>
      <x v="2"/>
      <x v="7"/>
    </i>
    <i r="3">
      <x v="8292"/>
      <x v="7684"/>
      <x v="3"/>
      <x v="4"/>
    </i>
    <i r="3">
      <x v="8293"/>
      <x v="7685"/>
      <x v="2"/>
      <x v="2"/>
    </i>
    <i r="3">
      <x v="8294"/>
      <x v="7686"/>
      <x/>
      <x/>
    </i>
    <i r="3">
      <x v="8295"/>
      <x v="7687"/>
      <x v="2"/>
      <x v="7"/>
    </i>
    <i r="3">
      <x v="8296"/>
      <x v="7688"/>
      <x v="2"/>
      <x v="7"/>
    </i>
    <i r="3">
      <x v="8297"/>
      <x v="7689"/>
      <x/>
      <x/>
    </i>
    <i r="3">
      <x v="8298"/>
      <x v="7690"/>
      <x v="4"/>
      <x v="8"/>
    </i>
    <i r="3">
      <x v="8299"/>
      <x v="7691"/>
      <x v="1"/>
      <x v="9"/>
    </i>
    <i r="3">
      <x v="8300"/>
      <x v="7692"/>
      <x/>
      <x v="5"/>
    </i>
    <i r="3">
      <x v="8301"/>
      <x v="7693"/>
      <x/>
      <x/>
    </i>
    <i r="3">
      <x v="8302"/>
      <x v="7694"/>
      <x v="3"/>
      <x v="4"/>
    </i>
    <i r="3">
      <x v="8303"/>
      <x v="7695"/>
      <x/>
      <x/>
    </i>
    <i r="3">
      <x v="8304"/>
      <x v="7696"/>
      <x v="2"/>
      <x v="7"/>
    </i>
    <i r="3">
      <x v="8305"/>
      <x v="6937"/>
      <x v="3"/>
      <x v="4"/>
    </i>
    <i r="3">
      <x v="8306"/>
      <x v="7697"/>
      <x v="2"/>
      <x v="2"/>
    </i>
    <i r="3">
      <x v="8307"/>
      <x v="7698"/>
      <x v="2"/>
      <x v="2"/>
    </i>
    <i r="3">
      <x v="8308"/>
      <x v="7699"/>
      <x v="3"/>
      <x v="3"/>
    </i>
    <i r="3">
      <x v="8309"/>
      <x v="7700"/>
      <x v="4"/>
      <x v="8"/>
    </i>
    <i r="3">
      <x v="8310"/>
      <x v="7701"/>
      <x/>
      <x/>
    </i>
    <i r="3">
      <x v="8311"/>
      <x v="7702"/>
      <x v="3"/>
      <x v="3"/>
    </i>
    <i r="3">
      <x v="8312"/>
      <x v="7703"/>
      <x v="2"/>
      <x v="7"/>
    </i>
    <i r="3">
      <x v="8313"/>
      <x v="7704"/>
      <x v="4"/>
      <x v="8"/>
    </i>
    <i r="3">
      <x v="8314"/>
      <x v="7671"/>
      <x v="1"/>
      <x v="1"/>
    </i>
    <i r="3">
      <x v="8315"/>
      <x v="7705"/>
      <x v="1"/>
      <x v="1"/>
    </i>
    <i r="3">
      <x v="8316"/>
      <x v="7706"/>
      <x v="1"/>
      <x v="18"/>
    </i>
    <i r="3">
      <x v="8317"/>
      <x v="7707"/>
      <x v="3"/>
      <x v="3"/>
    </i>
    <i r="3">
      <x v="8318"/>
      <x v="7708"/>
      <x v="2"/>
      <x v="2"/>
    </i>
    <i r="3">
      <x v="8319"/>
      <x v="7709"/>
      <x v="1"/>
      <x v="9"/>
    </i>
    <i r="3">
      <x v="8320"/>
      <x v="7702"/>
      <x v="3"/>
      <x v="3"/>
    </i>
    <i r="3">
      <x v="8321"/>
      <x v="7710"/>
      <x v="2"/>
      <x v="7"/>
    </i>
    <i r="3">
      <x v="8322"/>
      <x v="7711"/>
      <x v="4"/>
      <x v="6"/>
    </i>
    <i r="3">
      <x v="8323"/>
      <x v="7712"/>
      <x v="1"/>
      <x v="1"/>
    </i>
    <i r="3">
      <x v="8324"/>
      <x v="7073"/>
      <x v="4"/>
      <x v="8"/>
    </i>
    <i r="3">
      <x v="8325"/>
      <x v="7713"/>
      <x v="4"/>
      <x v="8"/>
    </i>
    <i r="3">
      <x v="8326"/>
      <x v="7621"/>
      <x/>
      <x v="5"/>
    </i>
    <i r="3">
      <x v="8327"/>
      <x v="7714"/>
      <x v="1"/>
      <x v="9"/>
    </i>
    <i r="3">
      <x v="8328"/>
      <x v="7715"/>
      <x/>
      <x v="5"/>
    </i>
    <i r="3">
      <x v="8329"/>
      <x v="7716"/>
      <x v="3"/>
      <x v="4"/>
    </i>
    <i r="3">
      <x v="8330"/>
      <x v="7717"/>
      <x v="2"/>
      <x v="2"/>
    </i>
    <i r="3">
      <x v="8331"/>
      <x v="7718"/>
      <x v="3"/>
      <x v="3"/>
    </i>
    <i r="3">
      <x v="8332"/>
      <x v="7719"/>
      <x/>
      <x/>
    </i>
    <i r="3">
      <x v="8333"/>
      <x v="7720"/>
      <x v="3"/>
      <x v="4"/>
    </i>
    <i r="3">
      <x v="8334"/>
      <x v="7721"/>
      <x v="3"/>
      <x v="3"/>
    </i>
    <i r="3">
      <x v="8335"/>
      <x v="7073"/>
      <x v="3"/>
      <x v="4"/>
    </i>
    <i r="3">
      <x v="8336"/>
      <x v="7722"/>
      <x/>
      <x v="5"/>
    </i>
    <i r="3">
      <x v="8337"/>
      <x v="7723"/>
      <x/>
      <x/>
    </i>
    <i r="3">
      <x v="8338"/>
      <x v="7724"/>
      <x v="1"/>
      <x v="1"/>
    </i>
    <i r="3">
      <x v="8339"/>
      <x v="6464"/>
      <x v="2"/>
      <x v="7"/>
    </i>
    <i r="3">
      <x v="8340"/>
      <x v="7725"/>
      <x v="4"/>
      <x v="8"/>
    </i>
    <i r="3">
      <x v="8341"/>
      <x v="7726"/>
      <x/>
      <x/>
    </i>
    <i r="3">
      <x v="8342"/>
      <x v="7727"/>
      <x/>
      <x v="5"/>
    </i>
    <i r="3">
      <x v="8343"/>
      <x v="7728"/>
      <x v="3"/>
      <x v="4"/>
    </i>
    <i r="3">
      <x v="8344"/>
      <x v="7729"/>
      <x/>
      <x v="5"/>
    </i>
    <i r="3">
      <x v="8345"/>
      <x v="7730"/>
      <x/>
      <x v="5"/>
    </i>
    <i r="3">
      <x v="8346"/>
      <x v="7731"/>
      <x v="4"/>
      <x v="8"/>
    </i>
    <i r="3">
      <x v="8347"/>
      <x v="7732"/>
      <x v="4"/>
      <x v="8"/>
    </i>
    <i r="3">
      <x v="8348"/>
      <x v="7621"/>
      <x/>
      <x v="5"/>
    </i>
    <i r="3">
      <x v="8349"/>
      <x v="7733"/>
      <x/>
      <x/>
    </i>
    <i r="3">
      <x v="8350"/>
      <x v="7734"/>
      <x/>
      <x/>
    </i>
    <i r="3">
      <x v="8351"/>
      <x v="7735"/>
      <x v="3"/>
      <x v="3"/>
    </i>
    <i r="3">
      <x v="8352"/>
      <x v="7736"/>
      <x v="3"/>
      <x v="4"/>
    </i>
    <i r="3">
      <x v="8353"/>
      <x v="7737"/>
      <x v="3"/>
      <x v="4"/>
    </i>
    <i r="3">
      <x v="8354"/>
      <x v="7738"/>
      <x v="2"/>
      <x v="7"/>
    </i>
    <i r="3">
      <x v="8355"/>
      <x v="7739"/>
      <x v="5"/>
      <x v="10"/>
    </i>
    <i r="1">
      <x v="64"/>
      <x v="64"/>
      <x v="8356"/>
      <x v="7740"/>
      <x v="1"/>
      <x v="1"/>
    </i>
    <i r="3">
      <x v="8357"/>
      <x v="7741"/>
      <x v="2"/>
      <x v="7"/>
    </i>
    <i r="3">
      <x v="8358"/>
      <x v="7742"/>
      <x/>
      <x v="5"/>
    </i>
    <i r="3">
      <x v="8359"/>
      <x v="7743"/>
      <x v="1"/>
      <x v="9"/>
    </i>
    <i r="3">
      <x v="8360"/>
      <x v="7744"/>
      <x/>
      <x v="5"/>
    </i>
    <i r="3">
      <x v="8361"/>
      <x v="7745"/>
      <x v="2"/>
      <x v="2"/>
    </i>
    <i r="3">
      <x v="8362"/>
      <x v="7746"/>
      <x v="1"/>
      <x v="9"/>
    </i>
    <i r="3">
      <x v="8363"/>
      <x v="7747"/>
      <x v="3"/>
      <x v="3"/>
    </i>
    <i r="3">
      <x v="8364"/>
      <x v="7748"/>
      <x v="1"/>
      <x v="1"/>
    </i>
    <i r="3">
      <x v="8365"/>
      <x v="7749"/>
      <x v="1"/>
      <x v="1"/>
    </i>
    <i r="3">
      <x v="8366"/>
      <x v="7750"/>
      <x v="2"/>
      <x v="7"/>
    </i>
    <i r="3">
      <x v="8367"/>
      <x v="7265"/>
      <x/>
      <x v="5"/>
    </i>
    <i r="3">
      <x v="8368"/>
      <x v="7751"/>
      <x v="3"/>
      <x v="3"/>
    </i>
    <i r="3">
      <x v="8369"/>
      <x v="7752"/>
      <x v="4"/>
      <x v="8"/>
    </i>
    <i r="3">
      <x v="8370"/>
      <x v="7753"/>
      <x v="4"/>
      <x v="8"/>
    </i>
    <i r="3">
      <x v="8371"/>
      <x v="7754"/>
      <x/>
      <x/>
    </i>
    <i r="3">
      <x v="8372"/>
      <x v="7755"/>
      <x v="2"/>
      <x v="2"/>
    </i>
    <i r="3">
      <x v="8373"/>
      <x v="7756"/>
      <x v="2"/>
      <x v="2"/>
    </i>
    <i r="3">
      <x v="8374"/>
      <x v="7757"/>
      <x v="3"/>
      <x v="4"/>
    </i>
    <i r="3">
      <x v="8375"/>
      <x v="7758"/>
      <x v="2"/>
      <x v="2"/>
    </i>
    <i r="3">
      <x v="8376"/>
      <x v="7759"/>
      <x v="4"/>
      <x v="6"/>
    </i>
    <i r="3">
      <x v="8377"/>
      <x v="7760"/>
      <x/>
      <x v="5"/>
    </i>
    <i r="3">
      <x v="8378"/>
      <x v="7761"/>
      <x v="3"/>
      <x v="4"/>
    </i>
    <i r="3">
      <x v="8379"/>
      <x v="7762"/>
      <x v="4"/>
      <x v="8"/>
    </i>
    <i r="3">
      <x v="8380"/>
      <x v="7763"/>
      <x/>
      <x v="5"/>
    </i>
    <i r="3">
      <x v="8381"/>
      <x v="7764"/>
      <x/>
      <x/>
    </i>
    <i r="3">
      <x v="8382"/>
      <x v="7765"/>
      <x v="2"/>
      <x v="7"/>
    </i>
    <i r="3">
      <x v="8383"/>
      <x v="7766"/>
      <x/>
      <x v="5"/>
    </i>
    <i r="3">
      <x v="8384"/>
      <x v="7767"/>
      <x/>
      <x v="5"/>
    </i>
    <i r="3">
      <x v="8385"/>
      <x v="7768"/>
      <x v="3"/>
      <x v="4"/>
    </i>
    <i r="3">
      <x v="8386"/>
      <x v="7769"/>
      <x v="1"/>
      <x v="9"/>
    </i>
    <i r="3">
      <x v="8387"/>
      <x v="7770"/>
      <x v="1"/>
      <x v="1"/>
    </i>
    <i r="3">
      <x v="8388"/>
      <x v="7771"/>
      <x v="4"/>
      <x v="8"/>
    </i>
    <i r="3">
      <x v="8389"/>
      <x v="7772"/>
      <x v="1"/>
      <x v="9"/>
    </i>
    <i r="3">
      <x v="8390"/>
      <x v="7773"/>
      <x v="2"/>
      <x v="7"/>
    </i>
    <i r="3">
      <x v="8391"/>
      <x v="7774"/>
      <x/>
      <x/>
    </i>
    <i r="3">
      <x v="8392"/>
      <x v="7775"/>
      <x v="4"/>
      <x v="8"/>
    </i>
    <i r="3">
      <x v="8393"/>
      <x v="7776"/>
      <x v="1"/>
      <x v="9"/>
    </i>
    <i r="3">
      <x v="8394"/>
      <x v="7777"/>
      <x v="1"/>
      <x v="9"/>
    </i>
    <i r="3">
      <x v="8395"/>
      <x v="7778"/>
      <x v="2"/>
      <x v="2"/>
    </i>
    <i r="3">
      <x v="8396"/>
      <x v="7779"/>
      <x v="4"/>
      <x v="8"/>
    </i>
    <i r="3">
      <x v="8397"/>
      <x v="7780"/>
      <x v="1"/>
      <x v="1"/>
    </i>
    <i r="3">
      <x v="8398"/>
      <x v="7781"/>
      <x v="4"/>
      <x v="6"/>
    </i>
    <i r="3">
      <x v="8399"/>
      <x v="7782"/>
      <x v="4"/>
      <x v="6"/>
    </i>
    <i r="3">
      <x v="8400"/>
      <x v="1160"/>
      <x v="4"/>
      <x v="6"/>
    </i>
    <i r="3">
      <x v="8401"/>
      <x v="7783"/>
      <x v="1"/>
      <x v="9"/>
    </i>
    <i r="3">
      <x v="8402"/>
      <x v="7766"/>
      <x v="4"/>
      <x v="8"/>
    </i>
    <i r="3">
      <x v="8403"/>
      <x v="7784"/>
      <x/>
      <x v="5"/>
    </i>
    <i r="3">
      <x v="8404"/>
      <x v="7766"/>
      <x/>
      <x v="5"/>
    </i>
    <i r="3">
      <x v="8405"/>
      <x v="7785"/>
      <x v="4"/>
      <x v="6"/>
    </i>
    <i r="3">
      <x v="8406"/>
      <x v="7786"/>
      <x v="2"/>
      <x v="2"/>
    </i>
    <i r="3">
      <x v="8407"/>
      <x v="7787"/>
      <x v="2"/>
      <x v="7"/>
    </i>
    <i r="3">
      <x v="8408"/>
      <x v="7788"/>
      <x v="4"/>
      <x v="6"/>
    </i>
    <i r="3">
      <x v="8409"/>
      <x v="7789"/>
      <x v="2"/>
      <x v="7"/>
    </i>
    <i r="3">
      <x v="8410"/>
      <x v="7790"/>
      <x/>
      <x/>
    </i>
    <i r="3">
      <x v="8411"/>
      <x v="7766"/>
      <x/>
      <x/>
    </i>
    <i r="3">
      <x v="8412"/>
      <x v="7791"/>
      <x v="2"/>
      <x v="7"/>
    </i>
    <i r="3">
      <x v="8413"/>
      <x v="7792"/>
      <x v="2"/>
      <x v="7"/>
    </i>
    <i r="3">
      <x v="8414"/>
      <x v="7793"/>
      <x v="3"/>
      <x v="3"/>
    </i>
    <i r="3">
      <x v="8415"/>
      <x v="7794"/>
      <x v="1"/>
      <x v="9"/>
    </i>
    <i r="3">
      <x v="8416"/>
      <x v="7795"/>
      <x v="2"/>
      <x v="7"/>
    </i>
    <i r="3">
      <x v="8417"/>
      <x v="7796"/>
      <x v="1"/>
      <x v="9"/>
    </i>
    <i r="3">
      <x v="8418"/>
      <x v="7797"/>
      <x v="1"/>
      <x v="9"/>
    </i>
    <i r="3">
      <x v="8419"/>
      <x v="7798"/>
      <x v="1"/>
      <x v="1"/>
    </i>
    <i r="3">
      <x v="8420"/>
      <x v="7799"/>
      <x v="3"/>
      <x v="3"/>
    </i>
    <i r="3">
      <x v="8421"/>
      <x v="7265"/>
      <x v="3"/>
      <x v="3"/>
    </i>
    <i r="3">
      <x v="8422"/>
      <x v="7800"/>
      <x v="3"/>
      <x v="3"/>
    </i>
    <i r="3">
      <x v="8423"/>
      <x v="7801"/>
      <x v="2"/>
      <x v="2"/>
    </i>
    <i r="3">
      <x v="8424"/>
      <x v="7802"/>
      <x v="4"/>
      <x v="8"/>
    </i>
    <i r="3">
      <x v="8425"/>
      <x v="7803"/>
      <x v="1"/>
      <x v="9"/>
    </i>
    <i r="3">
      <x v="8426"/>
      <x v="1160"/>
      <x v="4"/>
      <x v="6"/>
    </i>
    <i r="3">
      <x v="8427"/>
      <x v="7804"/>
      <x v="1"/>
      <x v="1"/>
    </i>
    <i r="3">
      <x v="8428"/>
      <x v="7805"/>
      <x/>
      <x v="5"/>
    </i>
    <i r="3">
      <x v="8429"/>
      <x v="7806"/>
      <x/>
      <x/>
    </i>
    <i r="3">
      <x v="8430"/>
      <x v="7807"/>
      <x/>
      <x v="5"/>
    </i>
    <i r="3">
      <x v="8431"/>
      <x v="7808"/>
      <x v="1"/>
      <x v="1"/>
    </i>
    <i r="3">
      <x v="8432"/>
      <x v="7809"/>
      <x v="4"/>
      <x v="6"/>
    </i>
    <i r="3">
      <x v="8433"/>
      <x v="7810"/>
      <x v="2"/>
      <x v="2"/>
    </i>
    <i r="3">
      <x v="8434"/>
      <x v="7798"/>
      <x v="3"/>
      <x v="4"/>
    </i>
    <i r="3">
      <x v="8435"/>
      <x v="7811"/>
      <x v="2"/>
      <x v="7"/>
    </i>
    <i r="3">
      <x v="8436"/>
      <x v="7812"/>
      <x v="2"/>
      <x v="19"/>
    </i>
    <i r="3">
      <x v="8437"/>
      <x v="7813"/>
      <x v="4"/>
      <x v="6"/>
    </i>
    <i r="3">
      <x v="8438"/>
      <x v="7814"/>
      <x v="4"/>
      <x v="8"/>
    </i>
    <i r="3">
      <x v="8439"/>
      <x v="7815"/>
      <x v="4"/>
      <x v="8"/>
    </i>
    <i r="3">
      <x v="8440"/>
      <x v="7766"/>
      <x v="4"/>
      <x v="6"/>
    </i>
    <i r="3">
      <x v="8441"/>
      <x v="7766"/>
      <x/>
      <x v="5"/>
    </i>
    <i r="3">
      <x v="8442"/>
      <x v="7816"/>
      <x v="3"/>
      <x v="4"/>
    </i>
    <i r="3">
      <x v="8443"/>
      <x v="7817"/>
      <x v="4"/>
      <x v="8"/>
    </i>
    <i r="3">
      <x v="8444"/>
      <x v="7818"/>
      <x v="1"/>
      <x v="1"/>
    </i>
    <i r="3">
      <x v="8445"/>
      <x v="7819"/>
      <x v="1"/>
      <x v="1"/>
    </i>
    <i r="3">
      <x v="8446"/>
      <x v="7820"/>
      <x v="2"/>
      <x v="7"/>
    </i>
    <i r="3">
      <x v="8447"/>
      <x v="7821"/>
      <x v="4"/>
      <x v="6"/>
    </i>
    <i r="3">
      <x v="8448"/>
      <x v="7822"/>
      <x/>
      <x v="5"/>
    </i>
    <i r="3">
      <x v="8449"/>
      <x v="7386"/>
      <x v="2"/>
      <x v="7"/>
    </i>
    <i r="3">
      <x v="8450"/>
      <x v="7823"/>
      <x v="4"/>
      <x v="8"/>
    </i>
    <i r="3">
      <x v="8451"/>
      <x v="7824"/>
      <x v="2"/>
      <x v="7"/>
    </i>
    <i r="3">
      <x v="8452"/>
      <x v="7825"/>
      <x/>
      <x/>
    </i>
    <i r="3">
      <x v="8453"/>
      <x v="7766"/>
      <x v="4"/>
      <x v="6"/>
    </i>
    <i r="3">
      <x v="8454"/>
      <x v="7826"/>
      <x v="1"/>
      <x v="9"/>
    </i>
    <i r="3">
      <x v="8455"/>
      <x v="7827"/>
      <x v="1"/>
      <x v="1"/>
    </i>
    <i r="3">
      <x v="8456"/>
      <x v="7766"/>
      <x/>
      <x v="5"/>
    </i>
    <i r="3">
      <x v="8457"/>
      <x v="7828"/>
      <x v="2"/>
      <x v="2"/>
    </i>
    <i r="3">
      <x v="8458"/>
      <x v="7829"/>
      <x/>
      <x/>
    </i>
    <i r="3">
      <x v="8459"/>
      <x v="7830"/>
      <x v="3"/>
      <x v="4"/>
    </i>
    <i r="3">
      <x v="8460"/>
      <x v="7831"/>
      <x/>
      <x/>
    </i>
    <i r="3">
      <x v="8461"/>
      <x v="7832"/>
      <x v="1"/>
      <x v="9"/>
    </i>
    <i r="3">
      <x v="8462"/>
      <x v="7833"/>
      <x v="2"/>
      <x v="7"/>
    </i>
    <i r="3">
      <x v="8463"/>
      <x v="7834"/>
      <x v="3"/>
      <x v="3"/>
    </i>
    <i r="3">
      <x v="8464"/>
      <x v="7835"/>
      <x v="3"/>
      <x v="4"/>
    </i>
    <i r="3">
      <x v="8465"/>
      <x v="7836"/>
      <x/>
      <x/>
    </i>
    <i r="3">
      <x v="8466"/>
      <x v="7837"/>
      <x v="1"/>
      <x v="1"/>
    </i>
    <i r="3">
      <x v="8467"/>
      <x v="7838"/>
      <x v="2"/>
      <x v="2"/>
    </i>
    <i r="3">
      <x v="8468"/>
      <x v="7839"/>
      <x v="2"/>
      <x v="2"/>
    </i>
    <i r="3">
      <x v="8469"/>
      <x v="7840"/>
      <x v="1"/>
      <x v="9"/>
    </i>
    <i r="3">
      <x v="8470"/>
      <x v="7841"/>
      <x v="4"/>
      <x v="8"/>
    </i>
    <i r="3">
      <x v="8471"/>
      <x v="7842"/>
      <x v="1"/>
      <x v="9"/>
    </i>
    <i r="3">
      <x v="8472"/>
      <x v="7843"/>
      <x v="1"/>
      <x v="1"/>
    </i>
    <i r="3">
      <x v="8473"/>
      <x v="7844"/>
      <x v="4"/>
      <x v="8"/>
    </i>
    <i r="3">
      <x v="8474"/>
      <x v="7845"/>
      <x/>
      <x v="20"/>
    </i>
    <i r="3">
      <x v="8475"/>
      <x v="7846"/>
      <x v="2"/>
      <x v="7"/>
    </i>
    <i r="3">
      <x v="8476"/>
      <x v="7847"/>
      <x v="3"/>
      <x v="3"/>
    </i>
    <i r="3">
      <x v="8477"/>
      <x v="7848"/>
      <x v="3"/>
      <x v="3"/>
    </i>
    <i r="3">
      <x v="8478"/>
      <x v="7849"/>
      <x v="3"/>
      <x v="4"/>
    </i>
    <i r="3">
      <x v="8479"/>
      <x v="7850"/>
      <x v="2"/>
      <x v="2"/>
    </i>
    <i r="3">
      <x v="8480"/>
      <x v="7851"/>
      <x v="4"/>
      <x v="6"/>
    </i>
    <i r="3">
      <x v="8481"/>
      <x v="7852"/>
      <x v="3"/>
      <x v="3"/>
    </i>
    <i r="3">
      <x v="8482"/>
      <x v="7853"/>
      <x v="4"/>
      <x v="6"/>
    </i>
    <i r="3">
      <x v="8483"/>
      <x v="7854"/>
      <x v="1"/>
      <x v="1"/>
    </i>
    <i r="3">
      <x v="8484"/>
      <x v="7855"/>
      <x v="3"/>
      <x v="3"/>
    </i>
    <i r="3">
      <x v="8485"/>
      <x v="7856"/>
      <x v="3"/>
      <x v="4"/>
    </i>
    <i r="3">
      <x v="8486"/>
      <x v="7857"/>
      <x v="1"/>
      <x v="9"/>
    </i>
    <i r="3">
      <x v="8487"/>
      <x v="7858"/>
      <x v="2"/>
      <x v="2"/>
    </i>
    <i r="3">
      <x v="8488"/>
      <x v="7859"/>
      <x v="1"/>
      <x v="9"/>
    </i>
    <i r="3">
      <x v="8489"/>
      <x v="7860"/>
      <x/>
      <x/>
    </i>
    <i r="3">
      <x v="8490"/>
      <x v="7861"/>
      <x v="1"/>
      <x v="1"/>
    </i>
    <i r="3">
      <x v="8491"/>
      <x v="7862"/>
      <x v="2"/>
      <x v="2"/>
    </i>
    <i r="3">
      <x v="8492"/>
      <x v="7818"/>
      <x v="1"/>
      <x v="1"/>
    </i>
    <i r="3">
      <x v="8493"/>
      <x v="7863"/>
      <x v="3"/>
      <x v="4"/>
    </i>
    <i r="3">
      <x v="8494"/>
      <x v="7864"/>
      <x/>
      <x/>
    </i>
    <i r="3">
      <x v="8495"/>
      <x v="7865"/>
      <x v="4"/>
      <x v="6"/>
    </i>
    <i r="3">
      <x v="8496"/>
      <x v="7866"/>
      <x/>
      <x v="5"/>
    </i>
    <i r="3">
      <x v="8497"/>
      <x v="7867"/>
      <x v="2"/>
      <x v="7"/>
    </i>
    <i r="3">
      <x v="8498"/>
      <x v="7868"/>
      <x v="1"/>
      <x v="9"/>
    </i>
    <i r="3">
      <x v="8499"/>
      <x v="7869"/>
      <x v="4"/>
      <x v="8"/>
    </i>
    <i r="3">
      <x v="8500"/>
      <x v="7870"/>
      <x v="4"/>
      <x v="8"/>
    </i>
    <i r="3">
      <x v="8501"/>
      <x v="7871"/>
      <x/>
      <x/>
    </i>
    <i r="3">
      <x v="8502"/>
      <x v="7872"/>
      <x v="3"/>
      <x v="4"/>
    </i>
    <i r="3">
      <x v="8503"/>
      <x v="7873"/>
      <x v="3"/>
      <x v="4"/>
    </i>
    <i r="3">
      <x v="8504"/>
      <x v="7874"/>
      <x v="4"/>
      <x v="8"/>
    </i>
    <i r="3">
      <x v="8505"/>
      <x v="7875"/>
      <x v="4"/>
      <x v="6"/>
    </i>
    <i r="3">
      <x v="8506"/>
      <x v="7876"/>
      <x v="2"/>
      <x v="2"/>
    </i>
    <i r="3">
      <x v="8507"/>
      <x v="7877"/>
      <x v="2"/>
      <x v="2"/>
    </i>
    <i r="3">
      <x v="8508"/>
      <x v="7878"/>
      <x v="3"/>
      <x v="4"/>
    </i>
    <i r="3">
      <x v="8509"/>
      <x v="7879"/>
      <x v="1"/>
      <x v="1"/>
    </i>
    <i r="3">
      <x v="8510"/>
      <x v="7880"/>
      <x v="1"/>
      <x v="1"/>
    </i>
    <i r="3">
      <x v="8511"/>
      <x v="7881"/>
      <x v="1"/>
      <x v="9"/>
    </i>
    <i r="3">
      <x v="8512"/>
      <x v="7882"/>
      <x v="3"/>
      <x v="3"/>
    </i>
    <i r="3">
      <x v="8513"/>
      <x v="7883"/>
      <x v="1"/>
      <x v="1"/>
    </i>
    <i r="3">
      <x v="8514"/>
      <x v="7884"/>
      <x v="4"/>
      <x v="8"/>
    </i>
    <i r="3">
      <x v="8515"/>
      <x v="7885"/>
      <x v="4"/>
      <x v="6"/>
    </i>
    <i r="3">
      <x v="8516"/>
      <x v="7886"/>
      <x v="3"/>
      <x v="4"/>
    </i>
    <i r="3">
      <x v="8517"/>
      <x v="7887"/>
      <x/>
      <x/>
    </i>
    <i r="3">
      <x v="8518"/>
      <x v="7888"/>
      <x v="1"/>
      <x v="1"/>
    </i>
    <i r="3">
      <x v="8519"/>
      <x v="7889"/>
      <x v="2"/>
      <x v="7"/>
    </i>
    <i r="3">
      <x v="8520"/>
      <x v="7890"/>
      <x v="4"/>
      <x v="6"/>
    </i>
    <i r="3">
      <x v="8521"/>
      <x v="7891"/>
      <x v="4"/>
      <x v="6"/>
    </i>
    <i r="3">
      <x v="8522"/>
      <x v="7892"/>
      <x v="2"/>
      <x v="7"/>
    </i>
    <i r="3">
      <x v="8523"/>
      <x v="7893"/>
      <x v="1"/>
      <x v="9"/>
    </i>
    <i r="3">
      <x v="8524"/>
      <x v="7894"/>
      <x v="4"/>
      <x v="6"/>
    </i>
    <i r="3">
      <x v="8525"/>
      <x v="7895"/>
      <x v="1"/>
      <x v="9"/>
    </i>
    <i r="3">
      <x v="8526"/>
      <x v="7896"/>
      <x v="3"/>
      <x v="4"/>
    </i>
    <i r="3">
      <x v="8527"/>
      <x v="7897"/>
      <x v="4"/>
      <x v="8"/>
    </i>
    <i r="3">
      <x v="8528"/>
      <x v="7898"/>
      <x v="3"/>
      <x v="3"/>
    </i>
    <i r="3">
      <x v="8529"/>
      <x v="7899"/>
      <x v="3"/>
      <x v="3"/>
    </i>
    <i r="3">
      <x v="8530"/>
      <x v="7900"/>
      <x/>
      <x/>
    </i>
    <i r="3">
      <x v="8531"/>
      <x v="7901"/>
      <x v="1"/>
      <x v="9"/>
    </i>
    <i r="3">
      <x v="8532"/>
      <x v="7902"/>
      <x v="3"/>
      <x v="3"/>
    </i>
    <i r="3">
      <x v="8533"/>
      <x v="7903"/>
      <x v="3"/>
      <x v="3"/>
    </i>
    <i r="3">
      <x v="8534"/>
      <x v="7818"/>
      <x v="6"/>
      <x v="21"/>
    </i>
    <i r="3">
      <x v="8535"/>
      <x v="7904"/>
      <x/>
      <x v="5"/>
    </i>
    <i r="3">
      <x v="8536"/>
      <x v="7406"/>
      <x/>
      <x/>
    </i>
    <i r="3">
      <x v="8537"/>
      <x v="7406"/>
      <x v="3"/>
      <x v="3"/>
    </i>
    <i r="3">
      <x v="8538"/>
      <x v="7905"/>
      <x v="2"/>
      <x v="2"/>
    </i>
    <i r="3">
      <x v="8539"/>
      <x v="7906"/>
      <x v="4"/>
      <x v="6"/>
    </i>
    <i r="3">
      <x v="8540"/>
      <x v="7406"/>
      <x v="4"/>
      <x v="8"/>
    </i>
    <i r="3">
      <x v="8541"/>
      <x v="7907"/>
      <x v="2"/>
      <x v="7"/>
    </i>
    <i r="3">
      <x v="8542"/>
      <x v="7908"/>
      <x v="3"/>
      <x v="4"/>
    </i>
    <i r="3">
      <x v="8543"/>
      <x v="7909"/>
      <x v="2"/>
      <x v="7"/>
    </i>
    <i r="3">
      <x v="8544"/>
      <x v="7910"/>
      <x v="4"/>
      <x v="6"/>
    </i>
    <i r="3">
      <x v="8545"/>
      <x v="7911"/>
      <x/>
      <x/>
    </i>
    <i r="3">
      <x v="8546"/>
      <x v="7912"/>
      <x/>
      <x/>
    </i>
    <i r="3">
      <x v="8547"/>
      <x v="7913"/>
      <x v="2"/>
      <x v="2"/>
    </i>
    <i r="1">
      <x v="65"/>
      <x v="65"/>
      <x v="8548"/>
      <x v="7914"/>
      <x/>
      <x v="5"/>
    </i>
    <i r="3">
      <x v="8549"/>
      <x v="7915"/>
      <x v="3"/>
      <x v="4"/>
    </i>
    <i r="3">
      <x v="8550"/>
      <x v="7916"/>
      <x/>
      <x/>
    </i>
    <i r="3">
      <x v="8551"/>
      <x v="7917"/>
      <x/>
      <x v="5"/>
    </i>
    <i r="3">
      <x v="8552"/>
      <x v="7918"/>
      <x v="4"/>
      <x v="8"/>
    </i>
    <i r="3">
      <x v="8553"/>
      <x v="7919"/>
      <x v="1"/>
      <x v="1"/>
    </i>
    <i r="3">
      <x v="8554"/>
      <x v="7920"/>
      <x v="3"/>
      <x v="3"/>
    </i>
    <i r="3">
      <x v="8555"/>
      <x v="7921"/>
      <x v="2"/>
      <x v="2"/>
    </i>
    <i r="3">
      <x v="8556"/>
      <x v="7922"/>
      <x v="2"/>
      <x v="2"/>
    </i>
    <i r="3">
      <x v="8557"/>
      <x v="7923"/>
      <x v="2"/>
      <x v="2"/>
    </i>
    <i r="3">
      <x v="8558"/>
      <x v="7924"/>
      <x/>
      <x/>
    </i>
    <i r="3">
      <x v="8559"/>
      <x v="7925"/>
      <x v="2"/>
      <x v="2"/>
    </i>
    <i r="3">
      <x v="8560"/>
      <x v="7926"/>
      <x v="4"/>
      <x v="6"/>
    </i>
    <i r="3">
      <x v="8561"/>
      <x v="7927"/>
      <x v="3"/>
      <x v="4"/>
    </i>
    <i r="3">
      <x v="8562"/>
      <x v="7928"/>
      <x v="4"/>
      <x v="8"/>
    </i>
    <i r="3">
      <x v="8563"/>
      <x v="7929"/>
      <x v="4"/>
      <x v="6"/>
    </i>
    <i r="3">
      <x v="8564"/>
      <x v="7930"/>
      <x v="2"/>
      <x v="7"/>
    </i>
    <i r="3">
      <x v="8565"/>
      <x v="7931"/>
      <x v="4"/>
      <x v="8"/>
    </i>
    <i r="3">
      <x v="8566"/>
      <x v="7932"/>
      <x v="1"/>
      <x v="9"/>
    </i>
    <i r="3">
      <x v="8567"/>
      <x v="7933"/>
      <x v="3"/>
      <x v="4"/>
    </i>
    <i r="3">
      <x v="8568"/>
      <x v="7934"/>
      <x v="1"/>
      <x v="1"/>
    </i>
    <i r="3">
      <x v="8569"/>
      <x v="7935"/>
      <x/>
      <x/>
    </i>
    <i r="3">
      <x v="8570"/>
      <x v="7936"/>
      <x v="3"/>
      <x v="3"/>
    </i>
    <i r="3">
      <x v="8571"/>
      <x v="7937"/>
      <x v="1"/>
      <x v="1"/>
    </i>
    <i r="3">
      <x v="8572"/>
      <x v="7938"/>
      <x v="2"/>
      <x v="7"/>
    </i>
    <i r="3">
      <x v="8573"/>
      <x v="7939"/>
      <x v="4"/>
      <x v="6"/>
    </i>
    <i r="3">
      <x v="8574"/>
      <x v="6937"/>
      <x/>
      <x/>
    </i>
    <i r="3">
      <x v="8575"/>
      <x v="7940"/>
      <x v="2"/>
      <x v="2"/>
    </i>
    <i r="3">
      <x v="8576"/>
      <x v="7941"/>
      <x/>
      <x/>
    </i>
    <i r="3">
      <x v="8577"/>
      <x v="7942"/>
      <x v="1"/>
      <x v="1"/>
    </i>
    <i r="3">
      <x v="8578"/>
      <x v="7943"/>
      <x v="2"/>
      <x v="7"/>
    </i>
    <i r="3">
      <x v="8579"/>
      <x v="1160"/>
      <x v="4"/>
      <x v="6"/>
    </i>
    <i r="3">
      <x v="8580"/>
      <x v="7944"/>
      <x/>
      <x v="5"/>
    </i>
    <i r="3">
      <x v="8581"/>
      <x v="7945"/>
      <x/>
      <x v="5"/>
    </i>
    <i r="3">
      <x v="8582"/>
      <x v="7946"/>
      <x/>
      <x/>
    </i>
    <i r="3">
      <x v="8583"/>
      <x v="7947"/>
      <x v="4"/>
      <x v="8"/>
    </i>
    <i r="3">
      <x v="8584"/>
      <x v="7948"/>
      <x v="1"/>
      <x v="9"/>
    </i>
    <i r="3">
      <x v="8585"/>
      <x v="7949"/>
      <x v="1"/>
      <x v="1"/>
    </i>
    <i r="3">
      <x v="8586"/>
      <x v="7950"/>
      <x/>
      <x v="5"/>
    </i>
    <i r="3">
      <x v="8587"/>
      <x v="7951"/>
      <x v="4"/>
      <x v="6"/>
    </i>
    <i r="3">
      <x v="8588"/>
      <x v="7952"/>
      <x/>
      <x v="5"/>
    </i>
    <i r="3">
      <x v="8589"/>
      <x v="7953"/>
      <x v="1"/>
      <x v="9"/>
    </i>
    <i r="3">
      <x v="8590"/>
      <x v="7954"/>
      <x v="3"/>
      <x v="4"/>
    </i>
    <i r="3">
      <x v="8591"/>
      <x v="5411"/>
      <x v="1"/>
      <x v="9"/>
    </i>
    <i r="3">
      <x v="8592"/>
      <x v="7955"/>
      <x v="4"/>
      <x v="6"/>
    </i>
    <i r="3">
      <x v="8593"/>
      <x v="7956"/>
      <x/>
      <x v="5"/>
    </i>
    <i r="3">
      <x v="8594"/>
      <x v="7957"/>
      <x v="4"/>
      <x v="6"/>
    </i>
    <i r="3">
      <x v="8595"/>
      <x v="7958"/>
      <x v="3"/>
      <x v="4"/>
    </i>
    <i r="3">
      <x v="8596"/>
      <x v="7959"/>
      <x v="2"/>
      <x v="2"/>
    </i>
    <i r="3">
      <x v="8597"/>
      <x v="7960"/>
      <x v="1"/>
      <x v="9"/>
    </i>
    <i r="3">
      <x v="8598"/>
      <x v="7961"/>
      <x v="4"/>
      <x v="8"/>
    </i>
    <i r="3">
      <x v="8599"/>
      <x v="7962"/>
      <x v="2"/>
      <x v="7"/>
    </i>
    <i r="3">
      <x v="8600"/>
      <x v="7963"/>
      <x v="1"/>
      <x v="1"/>
    </i>
    <i r="3">
      <x v="8601"/>
      <x v="7964"/>
      <x v="1"/>
      <x v="9"/>
    </i>
    <i r="3">
      <x v="8602"/>
      <x v="7965"/>
      <x v="1"/>
      <x v="9"/>
    </i>
    <i r="3">
      <x v="8603"/>
      <x v="7966"/>
      <x v="2"/>
      <x v="7"/>
    </i>
    <i r="3">
      <x v="8604"/>
      <x v="7967"/>
      <x v="2"/>
      <x v="2"/>
    </i>
    <i r="3">
      <x v="8605"/>
      <x v="7950"/>
      <x v="2"/>
      <x v="7"/>
    </i>
    <i r="3">
      <x v="8606"/>
      <x v="7968"/>
      <x v="3"/>
      <x v="4"/>
    </i>
    <i r="3">
      <x v="8607"/>
      <x v="7969"/>
      <x/>
      <x/>
    </i>
    <i r="3">
      <x v="8608"/>
      <x v="7970"/>
      <x v="1"/>
      <x v="9"/>
    </i>
    <i r="3">
      <x v="8609"/>
      <x v="7971"/>
      <x v="4"/>
      <x v="8"/>
    </i>
    <i r="3">
      <x v="8610"/>
      <x v="7972"/>
      <x/>
      <x/>
    </i>
    <i r="3">
      <x v="8611"/>
      <x v="7973"/>
      <x v="1"/>
      <x v="9"/>
    </i>
    <i r="3">
      <x v="8612"/>
      <x v="7969"/>
      <x v="2"/>
      <x v="7"/>
    </i>
    <i r="3">
      <x v="8613"/>
      <x v="7974"/>
      <x v="4"/>
      <x v="6"/>
    </i>
    <i r="3">
      <x v="8614"/>
      <x v="6937"/>
      <x/>
      <x v="5"/>
    </i>
    <i r="3">
      <x v="8615"/>
      <x v="7975"/>
      <x v="4"/>
      <x v="6"/>
    </i>
    <i r="3">
      <x v="8616"/>
      <x v="3183"/>
      <x v="3"/>
      <x v="4"/>
    </i>
    <i r="3">
      <x v="8617"/>
      <x v="7976"/>
      <x/>
      <x v="5"/>
    </i>
    <i r="3">
      <x v="8618"/>
      <x v="7977"/>
      <x v="3"/>
      <x v="3"/>
    </i>
    <i r="3">
      <x v="8619"/>
      <x v="7978"/>
      <x v="4"/>
      <x v="6"/>
    </i>
    <i r="3">
      <x v="8620"/>
      <x v="7979"/>
      <x v="1"/>
      <x v="1"/>
    </i>
    <i r="3">
      <x v="8621"/>
      <x v="7980"/>
      <x v="4"/>
      <x v="8"/>
    </i>
    <i r="3">
      <x v="8622"/>
      <x v="7981"/>
      <x v="2"/>
      <x v="2"/>
    </i>
    <i r="3">
      <x v="8623"/>
      <x v="7982"/>
      <x v="4"/>
      <x v="8"/>
    </i>
    <i r="3">
      <x v="8624"/>
      <x v="7983"/>
      <x v="4"/>
      <x v="8"/>
    </i>
    <i r="3">
      <x v="8625"/>
      <x v="7984"/>
      <x v="1"/>
      <x v="1"/>
    </i>
    <i r="3">
      <x v="8626"/>
      <x v="7985"/>
      <x v="1"/>
      <x v="9"/>
    </i>
    <i r="3">
      <x v="8627"/>
      <x v="7986"/>
      <x v="1"/>
      <x v="1"/>
    </i>
    <i r="3">
      <x v="8628"/>
      <x v="7987"/>
      <x v="1"/>
      <x v="9"/>
    </i>
    <i r="3">
      <x v="8629"/>
      <x v="7988"/>
      <x/>
      <x v="5"/>
    </i>
    <i r="3">
      <x v="8630"/>
      <x v="7989"/>
      <x v="3"/>
      <x v="3"/>
    </i>
    <i r="3">
      <x v="8631"/>
      <x v="7990"/>
      <x v="4"/>
      <x v="8"/>
    </i>
    <i r="3">
      <x v="8632"/>
      <x v="7991"/>
      <x v="3"/>
      <x v="4"/>
    </i>
    <i r="3">
      <x v="8633"/>
      <x v="7992"/>
      <x v="2"/>
      <x v="7"/>
    </i>
    <i r="3">
      <x v="8634"/>
      <x v="7993"/>
      <x v="3"/>
      <x v="3"/>
    </i>
    <i r="3">
      <x v="8635"/>
      <x v="7994"/>
      <x v="4"/>
      <x v="8"/>
    </i>
    <i r="3">
      <x v="8636"/>
      <x v="7995"/>
      <x v="1"/>
      <x v="9"/>
    </i>
    <i r="3">
      <x v="8637"/>
      <x v="7996"/>
      <x v="1"/>
      <x v="9"/>
    </i>
    <i r="3">
      <x v="8638"/>
      <x v="7997"/>
      <x v="4"/>
      <x v="8"/>
    </i>
    <i r="3">
      <x v="8639"/>
      <x v="7998"/>
      <x v="3"/>
      <x v="4"/>
    </i>
    <i r="3">
      <x v="8640"/>
      <x v="7999"/>
      <x/>
      <x/>
    </i>
    <i r="3">
      <x v="8641"/>
      <x v="8000"/>
      <x v="3"/>
      <x v="4"/>
    </i>
    <i r="3">
      <x v="8642"/>
      <x v="8001"/>
      <x v="2"/>
      <x v="7"/>
    </i>
    <i r="3">
      <x v="8643"/>
      <x v="8002"/>
      <x v="4"/>
      <x v="6"/>
    </i>
    <i r="3">
      <x v="8644"/>
      <x v="8003"/>
      <x v="3"/>
      <x v="4"/>
    </i>
    <i r="3">
      <x v="8645"/>
      <x v="8004"/>
      <x v="4"/>
      <x v="6"/>
    </i>
    <i r="3">
      <x v="8646"/>
      <x v="8005"/>
      <x v="4"/>
      <x v="8"/>
    </i>
    <i r="3">
      <x v="8647"/>
      <x v="8006"/>
      <x v="4"/>
      <x v="8"/>
    </i>
    <i r="3">
      <x v="8648"/>
      <x v="7516"/>
      <x v="3"/>
      <x v="4"/>
    </i>
    <i r="3">
      <x v="8649"/>
      <x v="8007"/>
      <x v="4"/>
      <x v="6"/>
    </i>
    <i r="3">
      <x v="8650"/>
      <x v="8008"/>
      <x v="1"/>
      <x v="1"/>
    </i>
    <i r="3">
      <x v="8651"/>
      <x v="8009"/>
      <x v="4"/>
      <x v="8"/>
    </i>
    <i r="3">
      <x v="8652"/>
      <x v="8010"/>
      <x/>
      <x/>
    </i>
    <i r="3">
      <x v="8653"/>
      <x v="8011"/>
      <x v="2"/>
      <x v="2"/>
    </i>
    <i r="3">
      <x v="8654"/>
      <x v="8012"/>
      <x v="1"/>
      <x v="1"/>
    </i>
    <i r="3">
      <x v="8655"/>
      <x v="8013"/>
      <x v="3"/>
      <x v="3"/>
    </i>
    <i r="3">
      <x v="8656"/>
      <x v="8014"/>
      <x/>
      <x/>
    </i>
    <i r="3">
      <x v="8657"/>
      <x v="8015"/>
      <x v="2"/>
      <x v="2"/>
    </i>
    <i r="3">
      <x v="8658"/>
      <x v="8016"/>
      <x/>
      <x/>
    </i>
    <i r="3">
      <x v="8659"/>
      <x v="8017"/>
      <x/>
      <x v="5"/>
    </i>
    <i r="3">
      <x v="8660"/>
      <x v="8018"/>
      <x v="1"/>
      <x v="9"/>
    </i>
    <i r="3">
      <x v="8661"/>
      <x v="8019"/>
      <x v="4"/>
      <x v="6"/>
    </i>
    <i r="3">
      <x v="8662"/>
      <x v="8020"/>
      <x v="1"/>
      <x v="1"/>
    </i>
    <i r="3">
      <x v="8663"/>
      <x v="8021"/>
      <x v="1"/>
      <x v="9"/>
    </i>
    <i r="3">
      <x v="8664"/>
      <x v="8022"/>
      <x v="3"/>
      <x v="3"/>
    </i>
    <i r="3">
      <x v="8665"/>
      <x v="8023"/>
      <x v="3"/>
      <x v="3"/>
    </i>
    <i r="3">
      <x v="8666"/>
      <x v="7073"/>
      <x/>
      <x v="5"/>
    </i>
    <i r="3">
      <x v="8667"/>
      <x v="8024"/>
      <x v="4"/>
      <x v="8"/>
    </i>
    <i r="3">
      <x v="8668"/>
      <x v="8025"/>
      <x/>
      <x/>
    </i>
    <i r="3">
      <x v="8669"/>
      <x v="8026"/>
      <x v="4"/>
      <x v="6"/>
    </i>
    <i r="3">
      <x v="8670"/>
      <x v="8027"/>
      <x v="4"/>
      <x v="8"/>
    </i>
    <i r="3">
      <x v="8671"/>
      <x v="8028"/>
      <x v="2"/>
      <x v="7"/>
    </i>
    <i r="3">
      <x v="8672"/>
      <x v="8029"/>
      <x v="2"/>
      <x v="7"/>
    </i>
    <i r="3">
      <x v="8673"/>
      <x v="8030"/>
      <x v="1"/>
      <x v="1"/>
    </i>
    <i r="3">
      <x v="8674"/>
      <x v="8031"/>
      <x/>
      <x v="5"/>
    </i>
    <i r="3">
      <x v="8675"/>
      <x v="8032"/>
      <x v="2"/>
      <x v="2"/>
    </i>
    <i r="3">
      <x v="8676"/>
      <x v="8033"/>
      <x/>
      <x v="5"/>
    </i>
    <i r="3">
      <x v="8677"/>
      <x v="8034"/>
      <x v="4"/>
      <x v="6"/>
    </i>
    <i r="3">
      <x v="8678"/>
      <x v="8035"/>
      <x v="2"/>
      <x v="7"/>
    </i>
    <i r="3">
      <x v="8679"/>
      <x v="8031"/>
      <x v="1"/>
      <x v="9"/>
    </i>
    <i r="3">
      <x v="8680"/>
      <x v="8036"/>
      <x v="4"/>
      <x v="6"/>
    </i>
    <i r="3">
      <x v="8681"/>
      <x v="8037"/>
      <x v="3"/>
      <x v="4"/>
    </i>
    <i r="3">
      <x v="8682"/>
      <x v="8038"/>
      <x/>
      <x/>
    </i>
    <i r="3">
      <x v="8683"/>
      <x v="7073"/>
      <x v="2"/>
      <x v="2"/>
    </i>
    <i r="3">
      <x v="8684"/>
      <x v="8031"/>
      <x v="1"/>
      <x v="1"/>
    </i>
    <i r="3">
      <x v="8685"/>
      <x v="8039"/>
      <x v="3"/>
      <x v="4"/>
    </i>
    <i r="3">
      <x v="8686"/>
      <x v="8040"/>
      <x v="1"/>
      <x v="9"/>
    </i>
    <i r="3">
      <x v="8687"/>
      <x v="8041"/>
      <x/>
      <x/>
    </i>
    <i r="3">
      <x v="8688"/>
      <x v="8042"/>
      <x v="4"/>
      <x v="6"/>
    </i>
    <i r="3">
      <x v="8689"/>
      <x v="8043"/>
      <x v="3"/>
      <x v="4"/>
    </i>
    <i r="3">
      <x v="8690"/>
      <x v="8044"/>
      <x v="2"/>
      <x v="7"/>
    </i>
    <i r="3">
      <x v="8691"/>
      <x v="8045"/>
      <x v="1"/>
      <x v="1"/>
    </i>
    <i r="3">
      <x v="8692"/>
      <x v="8046"/>
      <x v="1"/>
      <x v="1"/>
    </i>
    <i r="3">
      <x v="8693"/>
      <x v="8047"/>
      <x v="4"/>
      <x v="8"/>
    </i>
    <i r="3">
      <x v="8694"/>
      <x v="8048"/>
      <x/>
      <x/>
    </i>
    <i r="3">
      <x v="8695"/>
      <x v="8049"/>
      <x/>
      <x/>
    </i>
    <i r="3">
      <x v="8696"/>
      <x v="747"/>
      <x v="3"/>
      <x v="3"/>
    </i>
    <i r="3">
      <x v="8697"/>
      <x v="8050"/>
      <x v="3"/>
      <x v="4"/>
    </i>
    <i r="3">
      <x v="8698"/>
      <x v="8051"/>
      <x v="3"/>
      <x v="3"/>
    </i>
    <i r="3">
      <x v="8699"/>
      <x v="8052"/>
      <x v="4"/>
      <x v="6"/>
    </i>
    <i r="3">
      <x v="8700"/>
      <x v="8053"/>
      <x/>
      <x v="5"/>
    </i>
    <i r="3">
      <x v="8701"/>
      <x v="8054"/>
      <x/>
      <x v="5"/>
    </i>
    <i r="3">
      <x v="8702"/>
      <x v="8055"/>
      <x/>
      <x/>
    </i>
    <i r="3">
      <x v="8703"/>
      <x v="8056"/>
      <x v="2"/>
      <x v="7"/>
    </i>
    <i r="3">
      <x v="8704"/>
      <x v="8057"/>
      <x v="2"/>
      <x v="2"/>
    </i>
    <i r="3">
      <x v="8705"/>
      <x v="8058"/>
      <x v="4"/>
      <x v="8"/>
    </i>
    <i r="3">
      <x v="8706"/>
      <x v="8059"/>
      <x v="2"/>
      <x v="2"/>
    </i>
    <i r="3">
      <x v="8707"/>
      <x v="8060"/>
      <x v="2"/>
      <x v="7"/>
    </i>
    <i r="3">
      <x v="8708"/>
      <x v="8061"/>
      <x v="2"/>
      <x v="7"/>
    </i>
    <i r="3">
      <x v="8709"/>
      <x v="8062"/>
      <x v="4"/>
      <x v="8"/>
    </i>
    <i r="3">
      <x v="8710"/>
      <x v="8063"/>
      <x v="4"/>
      <x v="6"/>
    </i>
    <i r="3">
      <x v="8711"/>
      <x v="8064"/>
      <x v="3"/>
      <x v="3"/>
    </i>
    <i r="3">
      <x v="8712"/>
      <x v="8064"/>
      <x v="3"/>
      <x v="3"/>
    </i>
    <i r="3">
      <x v="8713"/>
      <x v="8065"/>
      <x v="5"/>
      <x v="10"/>
    </i>
    <i r="3">
      <x v="8714"/>
      <x v="8066"/>
      <x/>
      <x/>
    </i>
    <i r="3">
      <x v="8715"/>
      <x v="8067"/>
      <x/>
      <x/>
    </i>
    <i r="3">
      <x v="8716"/>
      <x v="8068"/>
      <x v="2"/>
      <x v="2"/>
    </i>
    <i r="3">
      <x v="8717"/>
      <x v="8069"/>
      <x v="1"/>
      <x v="1"/>
    </i>
    <i r="3">
      <x v="8718"/>
      <x v="8070"/>
      <x v="3"/>
      <x v="3"/>
    </i>
    <i r="3">
      <x v="8719"/>
      <x v="8071"/>
      <x v="2"/>
      <x v="2"/>
    </i>
    <i r="3">
      <x v="8720"/>
      <x v="8072"/>
      <x v="2"/>
      <x v="2"/>
    </i>
    <i r="3">
      <x v="8721"/>
      <x v="8073"/>
      <x v="5"/>
      <x v="10"/>
    </i>
    <i r="3">
      <x v="8722"/>
      <x v="7073"/>
      <x v="3"/>
      <x v="3"/>
    </i>
    <i r="3">
      <x v="8723"/>
      <x v="2679"/>
      <x v="2"/>
      <x v="2"/>
    </i>
    <i>
      <x v="10"/>
      <x v="66"/>
      <x v="66"/>
      <x v="8724"/>
      <x v="8074"/>
      <x v="1"/>
      <x v="1"/>
    </i>
    <i r="3">
      <x v="8725"/>
      <x v="8075"/>
      <x v="1"/>
      <x v="9"/>
    </i>
    <i r="3">
      <x v="8726"/>
      <x v="8076"/>
      <x/>
      <x/>
    </i>
    <i r="3">
      <x v="8727"/>
      <x v="8077"/>
      <x v="4"/>
      <x v="6"/>
    </i>
    <i r="3">
      <x v="8728"/>
      <x v="8078"/>
      <x v="4"/>
      <x v="6"/>
    </i>
    <i r="3">
      <x v="8729"/>
      <x v="8079"/>
      <x v="1"/>
      <x v="1"/>
    </i>
    <i r="3">
      <x v="8730"/>
      <x v="8080"/>
      <x v="1"/>
      <x v="1"/>
    </i>
    <i r="3">
      <x v="8731"/>
      <x v="8081"/>
      <x v="4"/>
      <x v="6"/>
    </i>
    <i r="3">
      <x v="8732"/>
      <x v="8082"/>
      <x v="2"/>
      <x v="2"/>
    </i>
    <i r="3">
      <x v="8733"/>
      <x v="8083"/>
      <x v="4"/>
      <x v="8"/>
    </i>
    <i r="3">
      <x v="8734"/>
      <x v="8084"/>
      <x/>
      <x v="5"/>
    </i>
    <i r="3">
      <x v="8735"/>
      <x v="8085"/>
      <x v="4"/>
      <x v="6"/>
    </i>
    <i r="3">
      <x v="8736"/>
      <x v="8086"/>
      <x v="4"/>
      <x v="8"/>
    </i>
    <i r="3">
      <x v="8737"/>
      <x v="8087"/>
      <x v="1"/>
      <x v="1"/>
    </i>
    <i r="3">
      <x v="8738"/>
      <x v="8088"/>
      <x v="4"/>
      <x v="6"/>
    </i>
    <i r="3">
      <x v="8739"/>
      <x v="8089"/>
      <x v="2"/>
      <x v="7"/>
    </i>
    <i r="3">
      <x v="8740"/>
      <x v="8090"/>
      <x/>
      <x v="5"/>
    </i>
    <i r="3">
      <x v="8741"/>
      <x v="8091"/>
      <x v="2"/>
      <x v="2"/>
    </i>
    <i r="3">
      <x v="8742"/>
      <x v="8092"/>
      <x v="2"/>
      <x v="2"/>
    </i>
    <i r="3">
      <x v="8743"/>
      <x v="8093"/>
      <x v="1"/>
      <x v="9"/>
    </i>
    <i r="3">
      <x v="8744"/>
      <x v="8094"/>
      <x/>
      <x/>
    </i>
    <i r="3">
      <x v="8745"/>
      <x v="8095"/>
      <x v="1"/>
      <x v="9"/>
    </i>
    <i r="3">
      <x v="8746"/>
      <x v="8096"/>
      <x v="2"/>
      <x v="7"/>
    </i>
    <i r="3">
      <x v="8747"/>
      <x v="8097"/>
      <x v="2"/>
      <x v="7"/>
    </i>
    <i r="3">
      <x v="8748"/>
      <x v="8098"/>
      <x v="3"/>
      <x v="4"/>
    </i>
    <i r="3">
      <x v="8749"/>
      <x v="8099"/>
      <x/>
      <x/>
    </i>
    <i r="3">
      <x v="8750"/>
      <x v="8100"/>
      <x v="2"/>
      <x v="2"/>
    </i>
    <i r="3">
      <x v="8751"/>
      <x v="8101"/>
      <x v="2"/>
      <x v="7"/>
    </i>
    <i r="3">
      <x v="8752"/>
      <x v="8102"/>
      <x/>
      <x v="5"/>
    </i>
    <i r="3">
      <x v="8753"/>
      <x v="8103"/>
      <x/>
      <x/>
    </i>
    <i r="3">
      <x v="8754"/>
      <x v="8104"/>
      <x/>
      <x v="5"/>
    </i>
    <i r="3">
      <x v="8755"/>
      <x v="8105"/>
      <x/>
      <x/>
    </i>
    <i r="3">
      <x v="8756"/>
      <x v="8106"/>
      <x/>
      <x/>
    </i>
    <i r="3">
      <x v="8757"/>
      <x v="8107"/>
      <x v="3"/>
      <x v="4"/>
    </i>
    <i r="3">
      <x v="8758"/>
      <x v="8108"/>
      <x v="1"/>
      <x v="9"/>
    </i>
    <i r="3">
      <x v="8759"/>
      <x v="8109"/>
      <x/>
      <x/>
    </i>
    <i r="3">
      <x v="8760"/>
      <x v="8110"/>
      <x/>
      <x/>
    </i>
    <i r="3">
      <x v="8761"/>
      <x v="8111"/>
      <x v="2"/>
      <x v="7"/>
    </i>
    <i r="3">
      <x v="8762"/>
      <x v="8112"/>
      <x v="2"/>
      <x v="7"/>
    </i>
    <i r="3">
      <x v="8763"/>
      <x v="8113"/>
      <x v="3"/>
      <x v="4"/>
    </i>
    <i r="3">
      <x v="8764"/>
      <x v="8114"/>
      <x v="4"/>
      <x v="6"/>
    </i>
    <i r="3">
      <x v="8765"/>
      <x v="8115"/>
      <x v="3"/>
      <x v="4"/>
    </i>
    <i r="3">
      <x v="8766"/>
      <x v="8116"/>
      <x v="3"/>
      <x v="4"/>
    </i>
    <i r="3">
      <x v="8767"/>
      <x v="8117"/>
      <x v="3"/>
      <x v="4"/>
    </i>
    <i r="3">
      <x v="8768"/>
      <x v="8118"/>
      <x v="4"/>
      <x v="6"/>
    </i>
    <i r="3">
      <x v="8769"/>
      <x v="8119"/>
      <x/>
      <x/>
    </i>
    <i r="3">
      <x v="8770"/>
      <x v="8120"/>
      <x/>
      <x v="5"/>
    </i>
    <i r="3">
      <x v="8771"/>
      <x v="8121"/>
      <x/>
      <x/>
    </i>
    <i r="3">
      <x v="8772"/>
      <x v="8122"/>
      <x v="2"/>
      <x v="7"/>
    </i>
    <i r="3">
      <x v="8773"/>
      <x v="8123"/>
      <x v="2"/>
      <x v="2"/>
    </i>
    <i r="3">
      <x v="8774"/>
      <x v="8124"/>
      <x/>
      <x/>
    </i>
    <i r="3">
      <x v="8775"/>
      <x v="8125"/>
      <x v="3"/>
      <x v="4"/>
    </i>
    <i r="3">
      <x v="8776"/>
      <x v="8126"/>
      <x/>
      <x v="5"/>
    </i>
    <i r="3">
      <x v="8777"/>
      <x v="8127"/>
      <x v="3"/>
      <x v="4"/>
    </i>
    <i r="3">
      <x v="8778"/>
      <x v="8128"/>
      <x/>
      <x v="5"/>
    </i>
    <i r="3">
      <x v="8779"/>
      <x v="8129"/>
      <x v="2"/>
      <x v="2"/>
    </i>
    <i r="3">
      <x v="8780"/>
      <x v="8130"/>
      <x v="4"/>
      <x v="6"/>
    </i>
    <i r="3">
      <x v="8781"/>
      <x v="8131"/>
      <x v="2"/>
      <x v="7"/>
    </i>
    <i r="3">
      <x v="8782"/>
      <x v="8132"/>
      <x v="3"/>
      <x v="3"/>
    </i>
    <i r="3">
      <x v="8783"/>
      <x v="8133"/>
      <x/>
      <x v="5"/>
    </i>
    <i r="3">
      <x v="8784"/>
      <x v="8134"/>
      <x v="2"/>
      <x v="7"/>
    </i>
    <i r="3">
      <x v="8785"/>
      <x v="8135"/>
      <x v="4"/>
      <x v="6"/>
    </i>
    <i r="3">
      <x v="8786"/>
      <x v="8136"/>
      <x v="4"/>
      <x v="8"/>
    </i>
    <i r="3">
      <x v="8787"/>
      <x v="8137"/>
      <x v="3"/>
      <x v="3"/>
    </i>
    <i r="3">
      <x v="8788"/>
      <x v="8138"/>
      <x v="3"/>
      <x v="4"/>
    </i>
    <i r="3">
      <x v="8789"/>
      <x v="8139"/>
      <x v="4"/>
      <x v="8"/>
    </i>
    <i r="3">
      <x v="8790"/>
      <x v="8140"/>
      <x v="1"/>
      <x v="9"/>
    </i>
    <i r="3">
      <x v="8791"/>
      <x v="8141"/>
      <x v="2"/>
      <x v="7"/>
    </i>
    <i r="3">
      <x v="8792"/>
      <x v="8142"/>
      <x v="4"/>
      <x v="6"/>
    </i>
    <i r="3">
      <x v="8793"/>
      <x v="8143"/>
      <x v="1"/>
      <x v="1"/>
    </i>
    <i r="3">
      <x v="8794"/>
      <x v="8144"/>
      <x v="2"/>
      <x v="7"/>
    </i>
    <i r="3">
      <x v="8795"/>
      <x v="8145"/>
      <x v="4"/>
      <x v="8"/>
    </i>
    <i r="3">
      <x v="8796"/>
      <x v="8146"/>
      <x/>
      <x/>
    </i>
    <i r="3">
      <x v="8797"/>
      <x v="8147"/>
      <x v="3"/>
      <x v="3"/>
    </i>
    <i r="3">
      <x v="8798"/>
      <x v="8148"/>
      <x v="3"/>
      <x v="3"/>
    </i>
    <i r="3">
      <x v="8799"/>
      <x v="8149"/>
      <x v="4"/>
      <x v="8"/>
    </i>
    <i r="3">
      <x v="8800"/>
      <x v="8150"/>
      <x v="3"/>
      <x v="4"/>
    </i>
    <i r="3">
      <x v="8801"/>
      <x v="8151"/>
      <x v="4"/>
      <x v="8"/>
    </i>
    <i r="3">
      <x v="8802"/>
      <x v="8152"/>
      <x v="3"/>
      <x v="3"/>
    </i>
    <i r="3">
      <x v="8803"/>
      <x v="8153"/>
      <x v="4"/>
      <x v="8"/>
    </i>
    <i r="3">
      <x v="8804"/>
      <x v="8154"/>
      <x v="4"/>
      <x v="6"/>
    </i>
    <i r="3">
      <x v="8805"/>
      <x v="8155"/>
      <x v="3"/>
      <x v="3"/>
    </i>
    <i r="3">
      <x v="8806"/>
      <x v="8156"/>
      <x v="3"/>
      <x v="3"/>
    </i>
    <i r="3">
      <x v="8807"/>
      <x v="8157"/>
      <x/>
      <x v="5"/>
    </i>
    <i r="3">
      <x v="8808"/>
      <x v="8158"/>
      <x/>
      <x v="5"/>
    </i>
    <i r="3">
      <x v="8809"/>
      <x v="8159"/>
      <x v="2"/>
      <x v="2"/>
    </i>
    <i r="3">
      <x v="8810"/>
      <x v="8160"/>
      <x v="2"/>
      <x v="2"/>
    </i>
    <i r="3">
      <x v="8811"/>
      <x v="8161"/>
      <x v="4"/>
      <x v="8"/>
    </i>
    <i r="3">
      <x v="8812"/>
      <x v="8162"/>
      <x/>
      <x/>
    </i>
    <i r="3">
      <x v="8813"/>
      <x v="8163"/>
      <x/>
      <x v="5"/>
    </i>
    <i r="3">
      <x v="8814"/>
      <x v="8164"/>
      <x v="3"/>
      <x v="4"/>
    </i>
    <i r="3">
      <x v="8815"/>
      <x v="8165"/>
      <x v="2"/>
      <x v="2"/>
    </i>
    <i r="3">
      <x v="8816"/>
      <x v="8166"/>
      <x v="3"/>
      <x v="4"/>
    </i>
    <i r="3">
      <x v="8817"/>
      <x v="8167"/>
      <x v="2"/>
      <x v="7"/>
    </i>
    <i r="3">
      <x v="8818"/>
      <x v="8168"/>
      <x v="3"/>
      <x v="4"/>
    </i>
    <i r="3">
      <x v="8819"/>
      <x v="8169"/>
      <x v="4"/>
      <x v="8"/>
    </i>
    <i r="3">
      <x v="8820"/>
      <x v="8170"/>
      <x v="2"/>
      <x v="2"/>
    </i>
    <i r="3">
      <x v="8821"/>
      <x v="8171"/>
      <x v="4"/>
      <x v="8"/>
    </i>
    <i r="3">
      <x v="8822"/>
      <x v="8172"/>
      <x v="4"/>
      <x v="6"/>
    </i>
    <i r="3">
      <x v="8823"/>
      <x v="8173"/>
      <x v="4"/>
      <x v="8"/>
    </i>
    <i r="3">
      <x v="8824"/>
      <x v="8174"/>
      <x v="2"/>
      <x v="2"/>
    </i>
    <i r="3">
      <x v="8825"/>
      <x v="8175"/>
      <x v="2"/>
      <x v="7"/>
    </i>
    <i r="3">
      <x v="8826"/>
      <x v="8176"/>
      <x/>
      <x v="5"/>
    </i>
    <i r="3">
      <x v="8827"/>
      <x v="8177"/>
      <x v="2"/>
      <x v="2"/>
    </i>
    <i r="3">
      <x v="8828"/>
      <x v="8178"/>
      <x v="2"/>
      <x v="7"/>
    </i>
    <i r="3">
      <x v="8829"/>
      <x v="8179"/>
      <x v="2"/>
      <x v="7"/>
    </i>
    <i r="3">
      <x v="8830"/>
      <x v="8180"/>
      <x/>
      <x v="5"/>
    </i>
    <i r="3">
      <x v="8831"/>
      <x v="8181"/>
      <x v="3"/>
      <x v="4"/>
    </i>
    <i r="3">
      <x v="8832"/>
      <x v="8182"/>
      <x v="1"/>
      <x v="1"/>
    </i>
    <i r="3">
      <x v="8833"/>
      <x v="8183"/>
      <x v="1"/>
      <x v="9"/>
    </i>
    <i r="3">
      <x v="8834"/>
      <x v="8184"/>
      <x v="2"/>
      <x v="2"/>
    </i>
    <i r="3">
      <x v="8835"/>
      <x v="8185"/>
      <x v="1"/>
      <x v="9"/>
    </i>
    <i r="3">
      <x v="8836"/>
      <x v="8186"/>
      <x v="1"/>
      <x v="9"/>
    </i>
    <i r="3">
      <x v="8837"/>
      <x v="8187"/>
      <x v="3"/>
      <x v="3"/>
    </i>
    <i r="3">
      <x v="8838"/>
      <x v="8188"/>
      <x v="2"/>
      <x v="2"/>
    </i>
    <i r="3">
      <x v="8839"/>
      <x v="8189"/>
      <x v="3"/>
      <x v="4"/>
    </i>
    <i r="3">
      <x v="8840"/>
      <x v="8190"/>
      <x v="4"/>
      <x v="8"/>
    </i>
    <i r="3">
      <x v="8841"/>
      <x v="8191"/>
      <x/>
      <x/>
    </i>
    <i r="3">
      <x v="8842"/>
      <x v="8192"/>
      <x v="4"/>
      <x v="8"/>
    </i>
    <i r="3">
      <x v="8843"/>
      <x v="8193"/>
      <x v="4"/>
      <x v="6"/>
    </i>
    <i r="3">
      <x v="8844"/>
      <x v="8194"/>
      <x v="2"/>
      <x v="7"/>
    </i>
    <i r="3">
      <x v="8845"/>
      <x v="8195"/>
      <x/>
      <x/>
    </i>
    <i r="3">
      <x v="8846"/>
      <x v="8196"/>
      <x/>
      <x/>
    </i>
    <i r="3">
      <x v="8847"/>
      <x v="8197"/>
      <x v="1"/>
      <x v="1"/>
    </i>
    <i r="3">
      <x v="8848"/>
      <x v="8198"/>
      <x v="2"/>
      <x v="7"/>
    </i>
    <i r="3">
      <x v="8849"/>
      <x v="8199"/>
      <x v="3"/>
      <x v="3"/>
    </i>
    <i r="3">
      <x v="8850"/>
      <x v="8200"/>
      <x v="3"/>
      <x v="4"/>
    </i>
    <i r="3">
      <x v="8851"/>
      <x v="8201"/>
      <x v="4"/>
      <x v="8"/>
    </i>
    <i r="3">
      <x v="8852"/>
      <x v="8202"/>
      <x v="3"/>
      <x v="3"/>
    </i>
    <i r="3">
      <x v="8853"/>
      <x v="8203"/>
      <x v="3"/>
      <x v="3"/>
    </i>
    <i r="3">
      <x v="8854"/>
      <x v="8204"/>
      <x v="3"/>
      <x v="3"/>
    </i>
    <i r="3">
      <x v="8855"/>
      <x v="8205"/>
      <x v="3"/>
      <x v="4"/>
    </i>
    <i r="3">
      <x v="8856"/>
      <x v="8206"/>
      <x/>
      <x v="5"/>
    </i>
    <i r="3">
      <x v="8857"/>
      <x v="8207"/>
      <x v="4"/>
      <x v="8"/>
    </i>
    <i r="3">
      <x v="8858"/>
      <x v="8208"/>
      <x/>
      <x v="5"/>
    </i>
    <i r="3">
      <x v="8859"/>
      <x v="8209"/>
      <x/>
      <x v="5"/>
    </i>
    <i r="3">
      <x v="8860"/>
      <x v="8210"/>
      <x v="2"/>
      <x v="7"/>
    </i>
    <i r="3">
      <x v="8861"/>
      <x v="8211"/>
      <x v="1"/>
      <x v="9"/>
    </i>
    <i r="3">
      <x v="8862"/>
      <x v="8212"/>
      <x v="4"/>
      <x v="6"/>
    </i>
    <i r="3">
      <x v="8863"/>
      <x v="8213"/>
      <x v="3"/>
      <x v="3"/>
    </i>
    <i r="3">
      <x v="8864"/>
      <x v="8214"/>
      <x v="3"/>
      <x v="4"/>
    </i>
    <i r="3">
      <x v="8865"/>
      <x v="8215"/>
      <x v="5"/>
      <x v="10"/>
    </i>
    <i r="3">
      <x v="8866"/>
      <x v="8216"/>
      <x v="2"/>
      <x v="2"/>
    </i>
    <i r="3">
      <x v="8867"/>
      <x v="8217"/>
      <x v="3"/>
      <x v="3"/>
    </i>
    <i r="3">
      <x v="8868"/>
      <x v="8218"/>
      <x v="4"/>
      <x v="8"/>
    </i>
    <i r="3">
      <x v="8869"/>
      <x v="8219"/>
      <x v="2"/>
      <x v="7"/>
    </i>
    <i r="3">
      <x v="8870"/>
      <x v="8220"/>
      <x v="4"/>
      <x v="10"/>
    </i>
    <i r="3">
      <x v="8871"/>
      <x v="8221"/>
      <x v="4"/>
      <x v="10"/>
    </i>
    <i r="1">
      <x v="67"/>
      <x v="67"/>
      <x v="8872"/>
      <x v="8222"/>
      <x v="1"/>
      <x v="9"/>
    </i>
    <i r="3">
      <x v="8873"/>
      <x v="8223"/>
      <x v="3"/>
      <x v="3"/>
    </i>
    <i r="3">
      <x v="8874"/>
      <x v="8224"/>
      <x v="3"/>
      <x v="3"/>
    </i>
    <i r="3">
      <x v="8875"/>
      <x v="8225"/>
      <x v="1"/>
      <x v="9"/>
    </i>
    <i r="3">
      <x v="8876"/>
      <x v="8226"/>
      <x v="1"/>
      <x v="9"/>
    </i>
    <i r="3">
      <x v="8877"/>
      <x v="8227"/>
      <x v="2"/>
      <x v="2"/>
    </i>
    <i r="3">
      <x v="8878"/>
      <x v="8228"/>
      <x v="2"/>
      <x v="7"/>
    </i>
    <i r="3">
      <x v="8879"/>
      <x v="8229"/>
      <x v="3"/>
      <x v="3"/>
    </i>
    <i r="3">
      <x v="8880"/>
      <x v="8230"/>
      <x v="4"/>
      <x v="6"/>
    </i>
    <i r="3">
      <x v="8881"/>
      <x v="8231"/>
      <x v="2"/>
      <x v="2"/>
    </i>
    <i r="3">
      <x v="8882"/>
      <x v="8232"/>
      <x v="4"/>
      <x v="6"/>
    </i>
    <i r="3">
      <x v="8883"/>
      <x v="8233"/>
      <x v="1"/>
      <x v="1"/>
    </i>
    <i r="3">
      <x v="8884"/>
      <x v="8234"/>
      <x v="2"/>
      <x v="7"/>
    </i>
    <i r="3">
      <x v="8885"/>
      <x v="8235"/>
      <x v="2"/>
      <x v="2"/>
    </i>
    <i r="3">
      <x v="8886"/>
      <x v="8236"/>
      <x v="4"/>
      <x v="8"/>
    </i>
    <i r="3">
      <x v="8887"/>
      <x v="8237"/>
      <x v="1"/>
      <x v="1"/>
    </i>
    <i r="3">
      <x v="8888"/>
      <x v="8238"/>
      <x v="2"/>
      <x v="7"/>
    </i>
    <i r="3">
      <x v="8889"/>
      <x v="8239"/>
      <x v="2"/>
      <x v="7"/>
    </i>
    <i r="3">
      <x v="8890"/>
      <x v="8240"/>
      <x v="3"/>
      <x v="3"/>
    </i>
    <i r="3">
      <x v="8891"/>
      <x v="8241"/>
      <x v="3"/>
      <x v="4"/>
    </i>
    <i r="3">
      <x v="8892"/>
      <x v="8242"/>
      <x/>
      <x v="10"/>
    </i>
    <i r="3">
      <x v="8893"/>
      <x v="8243"/>
      <x v="3"/>
      <x v="3"/>
    </i>
    <i r="3">
      <x v="8894"/>
      <x v="8244"/>
      <x v="2"/>
      <x v="2"/>
    </i>
    <i r="3">
      <x v="8895"/>
      <x v="8245"/>
      <x/>
      <x v="10"/>
    </i>
    <i r="3">
      <x v="8896"/>
      <x v="8246"/>
      <x v="4"/>
      <x v="8"/>
    </i>
    <i r="3">
      <x v="8897"/>
      <x v="8247"/>
      <x v="3"/>
      <x v="4"/>
    </i>
    <i r="3">
      <x v="8898"/>
      <x v="8248"/>
      <x/>
      <x v="5"/>
    </i>
    <i r="3">
      <x v="8899"/>
      <x v="8249"/>
      <x v="2"/>
      <x v="2"/>
    </i>
    <i r="3">
      <x v="8900"/>
      <x v="8250"/>
      <x v="1"/>
      <x v="9"/>
    </i>
    <i r="3">
      <x v="8901"/>
      <x v="8251"/>
      <x v="1"/>
      <x v="9"/>
    </i>
    <i r="3">
      <x v="8902"/>
      <x v="8252"/>
      <x v="3"/>
      <x v="3"/>
    </i>
    <i r="3">
      <x v="8903"/>
      <x v="8253"/>
      <x v="3"/>
      <x v="3"/>
    </i>
    <i r="3">
      <x v="8904"/>
      <x v="8254"/>
      <x v="2"/>
      <x v="2"/>
    </i>
    <i r="3">
      <x v="8905"/>
      <x v="8239"/>
      <x v="2"/>
      <x v="7"/>
    </i>
    <i r="3">
      <x v="8906"/>
      <x v="8255"/>
      <x v="5"/>
      <x v="10"/>
    </i>
    <i r="3">
      <x v="8907"/>
      <x v="8256"/>
      <x v="1"/>
      <x v="9"/>
    </i>
    <i r="3">
      <x v="8908"/>
      <x v="8257"/>
      <x/>
      <x v="5"/>
    </i>
    <i r="3">
      <x v="8909"/>
      <x v="8258"/>
      <x/>
      <x/>
    </i>
    <i r="3">
      <x v="8910"/>
      <x v="8259"/>
      <x v="3"/>
      <x v="3"/>
    </i>
    <i r="3">
      <x v="8911"/>
      <x v="8260"/>
      <x v="3"/>
      <x v="3"/>
    </i>
    <i r="3">
      <x v="8912"/>
      <x v="8261"/>
      <x v="4"/>
      <x v="6"/>
    </i>
    <i r="3">
      <x v="8913"/>
      <x v="8262"/>
      <x v="2"/>
      <x v="7"/>
    </i>
    <i r="3">
      <x v="8914"/>
      <x v="8263"/>
      <x v="2"/>
      <x v="2"/>
    </i>
    <i r="3">
      <x v="8915"/>
      <x v="8264"/>
      <x v="2"/>
      <x v="7"/>
    </i>
    <i r="3">
      <x v="8916"/>
      <x v="8265"/>
      <x/>
      <x/>
    </i>
    <i r="3">
      <x v="8917"/>
      <x v="8266"/>
      <x v="2"/>
      <x v="2"/>
    </i>
    <i r="3">
      <x v="8918"/>
      <x v="8267"/>
      <x v="1"/>
      <x v="9"/>
    </i>
    <i r="3">
      <x v="8919"/>
      <x v="8268"/>
      <x/>
      <x/>
    </i>
    <i r="3">
      <x v="8920"/>
      <x v="8269"/>
      <x/>
      <x v="5"/>
    </i>
    <i r="3">
      <x v="8921"/>
      <x v="8270"/>
      <x v="4"/>
      <x v="8"/>
    </i>
    <i r="3">
      <x v="8922"/>
      <x v="8271"/>
      <x v="2"/>
      <x v="2"/>
    </i>
    <i r="3">
      <x v="8923"/>
      <x v="8272"/>
      <x v="2"/>
      <x v="7"/>
    </i>
    <i r="3">
      <x v="8924"/>
      <x v="8273"/>
      <x v="4"/>
      <x v="6"/>
    </i>
    <i r="3">
      <x v="8925"/>
      <x v="8274"/>
      <x v="4"/>
      <x v="8"/>
    </i>
    <i r="3">
      <x v="8926"/>
      <x v="8275"/>
      <x v="1"/>
      <x v="9"/>
    </i>
    <i r="3">
      <x v="8927"/>
      <x v="8276"/>
      <x v="2"/>
      <x v="7"/>
    </i>
    <i r="3">
      <x v="8928"/>
      <x v="8277"/>
      <x v="3"/>
      <x v="4"/>
    </i>
    <i r="3">
      <x v="8929"/>
      <x v="8278"/>
      <x v="1"/>
      <x v="9"/>
    </i>
    <i r="3">
      <x v="8930"/>
      <x v="3530"/>
      <x v="2"/>
      <x v="2"/>
    </i>
    <i r="3">
      <x v="8931"/>
      <x v="8279"/>
      <x v="3"/>
      <x v="3"/>
    </i>
    <i r="3">
      <x v="8932"/>
      <x v="8280"/>
      <x v="4"/>
      <x v="6"/>
    </i>
    <i r="3">
      <x v="8933"/>
      <x v="8281"/>
      <x v="2"/>
      <x v="2"/>
    </i>
    <i r="3">
      <x v="8934"/>
      <x v="8282"/>
      <x v="4"/>
      <x v="6"/>
    </i>
    <i r="3">
      <x v="8935"/>
      <x v="8283"/>
      <x v="3"/>
      <x v="4"/>
    </i>
    <i r="3">
      <x v="8936"/>
      <x v="8284"/>
      <x/>
      <x/>
    </i>
    <i r="3">
      <x v="8937"/>
      <x v="8285"/>
      <x/>
      <x/>
    </i>
    <i r="3">
      <x v="8938"/>
      <x v="8286"/>
      <x v="3"/>
      <x v="3"/>
    </i>
    <i r="3">
      <x v="8939"/>
      <x v="8287"/>
      <x/>
      <x v="5"/>
    </i>
    <i r="3">
      <x v="8940"/>
      <x v="8288"/>
      <x v="4"/>
      <x v="6"/>
    </i>
    <i r="3">
      <x v="8941"/>
      <x v="8289"/>
      <x v="2"/>
      <x v="2"/>
    </i>
    <i r="3">
      <x v="8942"/>
      <x v="8290"/>
      <x v="4"/>
      <x v="6"/>
    </i>
    <i r="3">
      <x v="8943"/>
      <x v="8291"/>
      <x v="1"/>
      <x v="9"/>
    </i>
    <i r="3">
      <x v="8944"/>
      <x v="8292"/>
      <x v="4"/>
      <x v="6"/>
    </i>
    <i r="3">
      <x v="8945"/>
      <x v="8293"/>
      <x v="1"/>
      <x v="9"/>
    </i>
    <i r="3">
      <x v="8946"/>
      <x v="8294"/>
      <x v="2"/>
      <x v="2"/>
    </i>
    <i r="3">
      <x v="8947"/>
      <x v="8295"/>
      <x v="2"/>
      <x v="2"/>
    </i>
    <i r="3">
      <x v="8948"/>
      <x v="8296"/>
      <x v="2"/>
      <x v="2"/>
    </i>
    <i r="3">
      <x v="8949"/>
      <x v="45"/>
      <x v="3"/>
      <x v="3"/>
    </i>
    <i r="3">
      <x v="8950"/>
      <x v="8297"/>
      <x v="1"/>
      <x v="1"/>
    </i>
    <i r="3">
      <x v="8951"/>
      <x v="8298"/>
      <x v="2"/>
      <x v="2"/>
    </i>
    <i r="3">
      <x v="8952"/>
      <x v="3530"/>
      <x v="1"/>
      <x v="1"/>
    </i>
    <i r="3">
      <x v="8953"/>
      <x v="8299"/>
      <x v="3"/>
      <x v="3"/>
    </i>
    <i r="3">
      <x v="8954"/>
      <x v="8300"/>
      <x v="1"/>
      <x v="9"/>
    </i>
    <i r="3">
      <x v="8955"/>
      <x v="8301"/>
      <x v="3"/>
      <x v="4"/>
    </i>
    <i r="3">
      <x v="8956"/>
      <x v="8302"/>
      <x/>
      <x v="5"/>
    </i>
    <i r="3">
      <x v="8957"/>
      <x v="8303"/>
      <x v="3"/>
      <x v="3"/>
    </i>
    <i r="3">
      <x v="8958"/>
      <x v="8304"/>
      <x v="4"/>
      <x v="8"/>
    </i>
    <i r="3">
      <x v="8959"/>
      <x v="8305"/>
      <x v="4"/>
      <x v="8"/>
    </i>
    <i r="3">
      <x v="8960"/>
      <x v="8306"/>
      <x v="4"/>
      <x v="8"/>
    </i>
    <i r="3">
      <x v="8961"/>
      <x v="8307"/>
      <x v="5"/>
      <x v="10"/>
    </i>
    <i r="3">
      <x v="8962"/>
      <x v="8308"/>
      <x/>
      <x v="5"/>
    </i>
    <i r="3">
      <x v="8963"/>
      <x v="8309"/>
      <x v="4"/>
      <x v="6"/>
    </i>
    <i r="3">
      <x v="8964"/>
      <x v="8310"/>
      <x v="4"/>
      <x v="8"/>
    </i>
    <i r="3">
      <x v="8965"/>
      <x v="8311"/>
      <x/>
      <x/>
    </i>
    <i r="3">
      <x v="8966"/>
      <x v="8312"/>
      <x v="1"/>
      <x v="1"/>
    </i>
    <i r="3">
      <x v="8967"/>
      <x v="8313"/>
      <x v="5"/>
      <x v="10"/>
    </i>
    <i r="3">
      <x v="8968"/>
      <x v="8314"/>
      <x/>
      <x/>
    </i>
    <i r="3">
      <x v="8969"/>
      <x v="8315"/>
      <x/>
      <x v="5"/>
    </i>
    <i r="3">
      <x v="8970"/>
      <x v="8316"/>
      <x/>
      <x v="5"/>
    </i>
    <i r="3">
      <x v="8971"/>
      <x v="8317"/>
      <x v="5"/>
      <x v="10"/>
    </i>
    <i r="3">
      <x v="8972"/>
      <x v="8318"/>
      <x v="1"/>
      <x v="1"/>
    </i>
    <i r="3">
      <x v="8973"/>
      <x v="8319"/>
      <x v="2"/>
      <x v="7"/>
    </i>
    <i r="3">
      <x v="8974"/>
      <x v="8320"/>
      <x v="5"/>
      <x v="10"/>
    </i>
    <i r="3">
      <x v="8975"/>
      <x v="8321"/>
      <x v="2"/>
      <x v="7"/>
    </i>
    <i r="3">
      <x v="8976"/>
      <x v="8322"/>
      <x v="4"/>
      <x v="8"/>
    </i>
    <i r="3">
      <x v="8977"/>
      <x v="8323"/>
      <x/>
      <x/>
    </i>
    <i r="3">
      <x v="8978"/>
      <x v="8324"/>
      <x v="1"/>
      <x v="1"/>
    </i>
    <i r="3">
      <x v="8979"/>
      <x v="8325"/>
      <x v="4"/>
      <x v="8"/>
    </i>
    <i r="3">
      <x v="8980"/>
      <x v="3530"/>
      <x v="2"/>
      <x v="7"/>
    </i>
    <i r="3">
      <x v="8981"/>
      <x v="8326"/>
      <x v="1"/>
      <x v="9"/>
    </i>
    <i r="3">
      <x v="8982"/>
      <x v="8327"/>
      <x v="4"/>
      <x v="8"/>
    </i>
    <i r="3">
      <x v="8983"/>
      <x v="8328"/>
      <x v="3"/>
      <x v="4"/>
    </i>
    <i r="3">
      <x v="8984"/>
      <x v="8329"/>
      <x v="5"/>
      <x v="10"/>
    </i>
    <i r="3">
      <x v="8985"/>
      <x v="8330"/>
      <x v="2"/>
      <x v="2"/>
    </i>
    <i r="3">
      <x v="8986"/>
      <x v="8331"/>
      <x v="4"/>
      <x v="8"/>
    </i>
    <i r="3">
      <x v="8987"/>
      <x v="8332"/>
      <x v="3"/>
      <x v="4"/>
    </i>
    <i r="3">
      <x v="8988"/>
      <x v="8333"/>
      <x v="1"/>
      <x v="9"/>
    </i>
    <i r="3">
      <x v="8989"/>
      <x v="8334"/>
      <x v="3"/>
      <x v="3"/>
    </i>
    <i r="3">
      <x v="8990"/>
      <x v="8335"/>
      <x/>
      <x/>
    </i>
    <i r="3">
      <x v="8991"/>
      <x v="8336"/>
      <x/>
      <x v="5"/>
    </i>
    <i r="3">
      <x v="8992"/>
      <x v="8337"/>
      <x/>
      <x/>
    </i>
    <i r="3">
      <x v="8993"/>
      <x v="8338"/>
      <x v="3"/>
      <x v="3"/>
    </i>
    <i r="3">
      <x v="8994"/>
      <x v="8339"/>
      <x v="3"/>
      <x v="3"/>
    </i>
    <i r="3">
      <x v="8995"/>
      <x v="8340"/>
      <x/>
      <x/>
    </i>
    <i r="3">
      <x v="8996"/>
      <x v="8341"/>
      <x v="2"/>
      <x v="7"/>
    </i>
    <i r="3">
      <x v="8997"/>
      <x v="8342"/>
      <x v="4"/>
      <x v="8"/>
    </i>
    <i r="3">
      <x v="8998"/>
      <x v="8343"/>
      <x v="3"/>
      <x v="4"/>
    </i>
    <i r="3">
      <x v="8999"/>
      <x v="8344"/>
      <x/>
      <x v="5"/>
    </i>
    <i r="3">
      <x v="9000"/>
      <x v="8345"/>
      <x/>
      <x v="5"/>
    </i>
    <i r="3">
      <x v="9001"/>
      <x v="8346"/>
      <x v="1"/>
      <x v="1"/>
    </i>
    <i r="3">
      <x v="9002"/>
      <x v="8347"/>
      <x v="1"/>
      <x v="1"/>
    </i>
    <i r="3">
      <x v="9003"/>
      <x v="8348"/>
      <x/>
      <x/>
    </i>
    <i r="3">
      <x v="9004"/>
      <x v="8349"/>
      <x/>
      <x/>
    </i>
    <i r="3">
      <x v="9005"/>
      <x v="8350"/>
      <x v="1"/>
      <x v="9"/>
    </i>
    <i r="3">
      <x v="9006"/>
      <x v="8351"/>
      <x/>
      <x/>
    </i>
    <i r="3">
      <x v="9007"/>
      <x v="8352"/>
      <x/>
      <x v="5"/>
    </i>
    <i r="3">
      <x v="9008"/>
      <x v="8353"/>
      <x v="3"/>
      <x v="3"/>
    </i>
    <i r="3">
      <x v="9009"/>
      <x v="8354"/>
      <x v="4"/>
      <x v="8"/>
    </i>
    <i r="3">
      <x v="9010"/>
      <x v="8355"/>
      <x v="2"/>
      <x v="7"/>
    </i>
    <i r="3">
      <x v="9011"/>
      <x v="8356"/>
      <x v="2"/>
      <x v="7"/>
    </i>
    <i r="3">
      <x v="9012"/>
      <x v="8357"/>
      <x v="4"/>
      <x v="8"/>
    </i>
    <i r="3">
      <x v="9013"/>
      <x v="8260"/>
      <x v="3"/>
      <x v="3"/>
    </i>
    <i r="3">
      <x v="9014"/>
      <x v="8358"/>
      <x v="2"/>
      <x v="2"/>
    </i>
    <i r="3">
      <x v="9015"/>
      <x v="8359"/>
      <x v="4"/>
      <x v="6"/>
    </i>
    <i r="3">
      <x v="9016"/>
      <x v="8360"/>
      <x v="1"/>
      <x v="1"/>
    </i>
    <i r="3">
      <x v="9017"/>
      <x v="8361"/>
      <x v="1"/>
      <x v="1"/>
    </i>
    <i r="3">
      <x v="9018"/>
      <x v="8362"/>
      <x v="2"/>
      <x v="2"/>
    </i>
    <i r="3">
      <x v="9019"/>
      <x v="8363"/>
      <x v="3"/>
      <x v="3"/>
    </i>
    <i r="3">
      <x v="9020"/>
      <x v="8363"/>
      <x v="1"/>
      <x v="1"/>
    </i>
    <i r="3">
      <x v="9021"/>
      <x v="8363"/>
      <x/>
      <x v="5"/>
    </i>
    <i r="3">
      <x v="9022"/>
      <x v="8364"/>
      <x/>
      <x/>
    </i>
    <i r="3">
      <x v="9023"/>
      <x v="8365"/>
      <x v="4"/>
      <x v="8"/>
    </i>
    <i r="3">
      <x v="9024"/>
      <x v="8366"/>
      <x v="4"/>
      <x v="6"/>
    </i>
    <i r="3">
      <x v="9025"/>
      <x v="8367"/>
      <x v="5"/>
      <x v="10"/>
    </i>
    <i r="3">
      <x v="9026"/>
      <x v="8368"/>
      <x/>
      <x v="5"/>
    </i>
    <i r="3">
      <x v="9027"/>
      <x v="8369"/>
      <x/>
      <x/>
    </i>
    <i r="3">
      <x v="9028"/>
      <x v="8370"/>
      <x v="3"/>
      <x v="3"/>
    </i>
    <i r="3">
      <x v="9029"/>
      <x v="8371"/>
      <x v="5"/>
      <x v="10"/>
    </i>
    <i r="3">
      <x v="9030"/>
      <x v="8372"/>
      <x v="3"/>
      <x v="3"/>
    </i>
    <i r="3">
      <x v="9031"/>
      <x v="8373"/>
      <x v="5"/>
      <x v="10"/>
    </i>
    <i r="3">
      <x v="9032"/>
      <x v="8260"/>
      <x v="3"/>
      <x v="3"/>
    </i>
    <i r="3">
      <x v="9033"/>
      <x v="8374"/>
      <x/>
      <x v="5"/>
    </i>
    <i r="3">
      <x v="9034"/>
      <x v="8375"/>
      <x v="5"/>
      <x v="10"/>
    </i>
    <i r="3">
      <x v="9035"/>
      <x v="8376"/>
      <x v="4"/>
      <x v="8"/>
    </i>
    <i r="3">
      <x v="9036"/>
      <x v="8377"/>
      <x v="5"/>
      <x v="10"/>
    </i>
    <i r="3">
      <x v="9037"/>
      <x v="8378"/>
      <x v="3"/>
      <x v="3"/>
    </i>
    <i r="3">
      <x v="9038"/>
      <x v="8379"/>
      <x v="2"/>
      <x v="7"/>
    </i>
    <i r="3">
      <x v="9039"/>
      <x v="8380"/>
      <x v="5"/>
      <x v="10"/>
    </i>
    <i r="3">
      <x v="9040"/>
      <x v="8381"/>
      <x/>
      <x v="5"/>
    </i>
    <i r="3">
      <x v="9041"/>
      <x v="139"/>
      <x v="1"/>
      <x v="1"/>
    </i>
    <i r="3">
      <x v="9042"/>
      <x v="8382"/>
      <x v="2"/>
      <x v="2"/>
    </i>
    <i r="3">
      <x v="9043"/>
      <x v="8383"/>
      <x v="4"/>
      <x v="6"/>
    </i>
    <i r="3">
      <x v="9044"/>
      <x v="8384"/>
      <x v="2"/>
      <x v="2"/>
    </i>
    <i r="3">
      <x v="9045"/>
      <x v="8385"/>
      <x/>
      <x v="5"/>
    </i>
    <i r="3">
      <x v="9046"/>
      <x v="8386"/>
      <x v="3"/>
      <x v="4"/>
    </i>
    <i r="3">
      <x v="9047"/>
      <x v="8387"/>
      <x/>
      <x v="5"/>
    </i>
    <i r="3">
      <x v="9048"/>
      <x v="8388"/>
      <x v="5"/>
      <x v="10"/>
    </i>
    <i r="3">
      <x v="9049"/>
      <x v="8389"/>
      <x/>
      <x v="5"/>
    </i>
    <i r="3">
      <x v="9050"/>
      <x v="8390"/>
      <x/>
      <x/>
    </i>
    <i r="3">
      <x v="9051"/>
      <x v="8391"/>
      <x v="3"/>
      <x v="3"/>
    </i>
    <i r="3">
      <x v="9052"/>
      <x v="8392"/>
      <x v="5"/>
      <x v="10"/>
    </i>
    <i r="3">
      <x v="9053"/>
      <x v="8393"/>
      <x v="3"/>
      <x v="4"/>
    </i>
    <i r="3">
      <x v="9054"/>
      <x v="8394"/>
      <x v="5"/>
      <x v="10"/>
    </i>
    <i r="3">
      <x v="9055"/>
      <x v="8395"/>
      <x v="3"/>
      <x v="3"/>
    </i>
    <i r="3">
      <x v="9056"/>
      <x v="8396"/>
      <x/>
      <x/>
    </i>
    <i r="3">
      <x v="9057"/>
      <x v="8397"/>
      <x v="4"/>
      <x v="6"/>
    </i>
    <i r="3">
      <x v="9058"/>
      <x v="8398"/>
      <x v="3"/>
      <x v="3"/>
    </i>
    <i r="3">
      <x v="9059"/>
      <x v="8399"/>
      <x v="2"/>
      <x v="2"/>
    </i>
    <i r="3">
      <x v="9060"/>
      <x v="8400"/>
      <x v="1"/>
      <x v="1"/>
    </i>
    <i r="3">
      <x v="9061"/>
      <x v="8401"/>
      <x v="5"/>
      <x v="10"/>
    </i>
    <i r="3">
      <x v="9062"/>
      <x v="8402"/>
      <x v="4"/>
      <x v="6"/>
    </i>
    <i r="3">
      <x v="9063"/>
      <x v="8403"/>
      <x v="5"/>
      <x v="10"/>
    </i>
    <i r="3">
      <x v="9064"/>
      <x v="8404"/>
      <x/>
      <x v="5"/>
    </i>
    <i r="3">
      <x v="9065"/>
      <x v="8405"/>
      <x v="4"/>
      <x v="8"/>
    </i>
    <i r="3">
      <x v="9066"/>
      <x v="8406"/>
      <x v="5"/>
      <x v="10"/>
    </i>
    <i r="3">
      <x v="9067"/>
      <x v="8407"/>
      <x v="5"/>
      <x v="10"/>
    </i>
    <i r="3">
      <x v="9068"/>
      <x v="8408"/>
      <x v="5"/>
      <x v="10"/>
    </i>
    <i r="3">
      <x v="9069"/>
      <x v="8409"/>
      <x v="5"/>
      <x v="10"/>
    </i>
    <i r="3">
      <x v="9070"/>
      <x v="8410"/>
      <x v="5"/>
      <x v="10"/>
    </i>
    <i r="3">
      <x v="9071"/>
      <x v="8411"/>
      <x v="5"/>
      <x v="10"/>
    </i>
    <i r="3">
      <x v="9072"/>
      <x v="8412"/>
      <x v="5"/>
      <x v="10"/>
    </i>
    <i r="1">
      <x v="68"/>
      <x v="68"/>
      <x v="9073"/>
      <x v="8413"/>
      <x v="3"/>
      <x v="4"/>
    </i>
    <i r="3">
      <x v="9074"/>
      <x v="8414"/>
      <x v="4"/>
      <x v="6"/>
    </i>
    <i r="3">
      <x v="9075"/>
      <x v="8415"/>
      <x/>
      <x v="5"/>
    </i>
    <i r="3">
      <x v="9076"/>
      <x v="8416"/>
      <x v="4"/>
      <x v="6"/>
    </i>
    <i r="3">
      <x v="9077"/>
      <x v="8417"/>
      <x v="3"/>
      <x v="3"/>
    </i>
    <i r="3">
      <x v="9078"/>
      <x v="8418"/>
      <x v="4"/>
      <x v="6"/>
    </i>
    <i r="3">
      <x v="9079"/>
      <x v="8419"/>
      <x v="4"/>
      <x v="6"/>
    </i>
    <i r="3">
      <x v="9080"/>
      <x v="8420"/>
      <x v="4"/>
      <x v="8"/>
    </i>
    <i r="3">
      <x v="9081"/>
      <x v="8421"/>
      <x v="4"/>
      <x v="6"/>
    </i>
    <i r="3">
      <x v="9082"/>
      <x v="8422"/>
      <x/>
      <x v="5"/>
    </i>
    <i r="3">
      <x v="9083"/>
      <x v="8423"/>
      <x v="2"/>
      <x v="2"/>
    </i>
    <i r="3">
      <x v="9084"/>
      <x v="8424"/>
      <x v="2"/>
      <x v="2"/>
    </i>
    <i r="3">
      <x v="9085"/>
      <x v="8425"/>
      <x v="2"/>
      <x v="2"/>
    </i>
    <i r="3">
      <x v="9086"/>
      <x v="8426"/>
      <x v="4"/>
      <x v="6"/>
    </i>
    <i r="3">
      <x v="9087"/>
      <x v="8427"/>
      <x v="2"/>
      <x v="2"/>
    </i>
    <i r="3">
      <x v="9088"/>
      <x v="8428"/>
      <x v="4"/>
      <x v="8"/>
    </i>
    <i r="3">
      <x v="9089"/>
      <x v="8429"/>
      <x v="2"/>
      <x v="7"/>
    </i>
    <i r="3">
      <x v="9090"/>
      <x v="8430"/>
      <x v="3"/>
      <x v="3"/>
    </i>
    <i r="3">
      <x v="9091"/>
      <x v="8431"/>
      <x/>
      <x/>
    </i>
    <i r="3">
      <x v="9092"/>
      <x v="8432"/>
      <x/>
      <x/>
    </i>
    <i r="3">
      <x v="9093"/>
      <x v="8433"/>
      <x/>
      <x/>
    </i>
    <i r="3">
      <x v="9094"/>
      <x v="8434"/>
      <x v="2"/>
      <x v="2"/>
    </i>
    <i r="3">
      <x v="9095"/>
      <x v="8435"/>
      <x v="4"/>
      <x v="6"/>
    </i>
    <i r="3">
      <x v="9096"/>
      <x v="8436"/>
      <x v="4"/>
      <x v="8"/>
    </i>
    <i r="3">
      <x v="9097"/>
      <x v="8437"/>
      <x v="3"/>
      <x v="3"/>
    </i>
    <i r="3">
      <x v="9098"/>
      <x v="8438"/>
      <x v="4"/>
      <x v="6"/>
    </i>
    <i r="3">
      <x v="9099"/>
      <x v="8439"/>
      <x v="3"/>
      <x v="4"/>
    </i>
    <i r="3">
      <x v="9100"/>
      <x v="8440"/>
      <x/>
      <x/>
    </i>
    <i r="3">
      <x v="9101"/>
      <x v="8441"/>
      <x v="4"/>
      <x v="8"/>
    </i>
    <i r="3">
      <x v="9102"/>
      <x v="8442"/>
      <x/>
      <x v="5"/>
    </i>
    <i r="3">
      <x v="9103"/>
      <x v="8443"/>
      <x/>
      <x/>
    </i>
    <i r="3">
      <x v="9104"/>
      <x v="8444"/>
      <x v="1"/>
      <x v="9"/>
    </i>
    <i r="3">
      <x v="9105"/>
      <x v="8445"/>
      <x v="1"/>
      <x v="1"/>
    </i>
    <i r="3">
      <x v="9106"/>
      <x v="8446"/>
      <x v="5"/>
      <x v="10"/>
    </i>
    <i r="3">
      <x v="9107"/>
      <x v="8447"/>
      <x v="4"/>
      <x v="8"/>
    </i>
    <i r="3">
      <x v="9108"/>
      <x v="8448"/>
      <x v="4"/>
      <x v="6"/>
    </i>
    <i r="3">
      <x v="9109"/>
      <x v="8449"/>
      <x v="3"/>
      <x v="3"/>
    </i>
    <i r="3">
      <x v="9110"/>
      <x v="8448"/>
      <x v="4"/>
      <x v="6"/>
    </i>
    <i r="3">
      <x v="9111"/>
      <x v="8450"/>
      <x/>
      <x v="5"/>
    </i>
    <i r="3">
      <x v="9112"/>
      <x v="8451"/>
      <x v="3"/>
      <x v="3"/>
    </i>
    <i r="3">
      <x v="9113"/>
      <x v="8452"/>
      <x v="2"/>
      <x v="7"/>
    </i>
    <i r="3">
      <x v="9114"/>
      <x v="8453"/>
      <x/>
      <x v="5"/>
    </i>
    <i r="3">
      <x v="9115"/>
      <x v="8454"/>
      <x v="3"/>
      <x v="3"/>
    </i>
    <i r="3">
      <x v="9116"/>
      <x v="8455"/>
      <x v="4"/>
      <x v="6"/>
    </i>
    <i r="3">
      <x v="9117"/>
      <x v="8456"/>
      <x v="4"/>
      <x v="6"/>
    </i>
    <i r="3">
      <x v="9118"/>
      <x v="8457"/>
      <x/>
      <x v="5"/>
    </i>
    <i r="3">
      <x v="9119"/>
      <x v="8458"/>
      <x v="1"/>
      <x v="1"/>
    </i>
    <i r="3">
      <x v="9120"/>
      <x v="8459"/>
      <x v="2"/>
      <x v="7"/>
    </i>
    <i r="3">
      <x v="9121"/>
      <x v="8460"/>
      <x/>
      <x v="5"/>
    </i>
    <i r="3">
      <x v="9122"/>
      <x v="8461"/>
      <x v="1"/>
      <x v="1"/>
    </i>
    <i r="3">
      <x v="9123"/>
      <x v="8462"/>
      <x/>
      <x v="5"/>
    </i>
    <i r="3">
      <x v="9124"/>
      <x v="8463"/>
      <x v="5"/>
      <x v="10"/>
    </i>
    <i r="3">
      <x v="9125"/>
      <x v="8464"/>
      <x/>
      <x/>
    </i>
    <i r="3">
      <x v="9126"/>
      <x v="8428"/>
      <x v="4"/>
      <x v="6"/>
    </i>
    <i r="3">
      <x v="9127"/>
      <x v="8465"/>
      <x/>
      <x v="5"/>
    </i>
    <i r="3">
      <x v="9128"/>
      <x v="8466"/>
      <x v="5"/>
      <x v="10"/>
    </i>
    <i r="3">
      <x v="9129"/>
      <x v="8467"/>
      <x v="4"/>
      <x v="6"/>
    </i>
    <i r="3">
      <x v="9130"/>
      <x v="8468"/>
      <x v="4"/>
      <x v="6"/>
    </i>
    <i r="3">
      <x v="9131"/>
      <x v="8469"/>
      <x/>
      <x/>
    </i>
    <i r="3">
      <x v="9132"/>
      <x v="8470"/>
      <x v="2"/>
      <x v="7"/>
    </i>
    <i r="3">
      <x v="9133"/>
      <x v="8471"/>
      <x v="2"/>
      <x v="2"/>
    </i>
    <i r="3">
      <x v="9134"/>
      <x v="8472"/>
      <x v="1"/>
      <x v="9"/>
    </i>
    <i r="3">
      <x v="9135"/>
      <x v="8473"/>
      <x v="3"/>
      <x v="3"/>
    </i>
    <i r="3">
      <x v="9136"/>
      <x v="8448"/>
      <x v="4"/>
      <x v="6"/>
    </i>
    <i r="3">
      <x v="9137"/>
      <x v="8474"/>
      <x v="2"/>
      <x v="2"/>
    </i>
    <i r="3">
      <x v="9138"/>
      <x v="8475"/>
      <x v="4"/>
      <x v="8"/>
    </i>
    <i r="3">
      <x v="9139"/>
      <x v="8334"/>
      <x v="3"/>
      <x v="3"/>
    </i>
    <i r="3">
      <x v="9140"/>
      <x v="8476"/>
      <x/>
      <x v="5"/>
    </i>
    <i r="3">
      <x v="9141"/>
      <x v="8477"/>
      <x v="5"/>
      <x v="10"/>
    </i>
    <i r="3">
      <x v="9142"/>
      <x v="8478"/>
      <x/>
      <x v="5"/>
    </i>
    <i r="3">
      <x v="9143"/>
      <x v="8479"/>
      <x v="2"/>
      <x v="7"/>
    </i>
    <i r="3">
      <x v="9144"/>
      <x v="8480"/>
      <x/>
      <x v="5"/>
    </i>
    <i r="3">
      <x v="9145"/>
      <x v="8481"/>
      <x v="2"/>
      <x v="2"/>
    </i>
    <i r="3">
      <x v="9146"/>
      <x v="8482"/>
      <x v="4"/>
      <x v="6"/>
    </i>
    <i r="3">
      <x v="9147"/>
      <x v="8483"/>
      <x v="3"/>
      <x v="3"/>
    </i>
    <i r="3">
      <x v="9148"/>
      <x v="8484"/>
      <x v="1"/>
      <x v="9"/>
    </i>
    <i r="3">
      <x v="9149"/>
      <x v="8485"/>
      <x v="2"/>
      <x v="7"/>
    </i>
    <i r="3">
      <x v="9150"/>
      <x v="8486"/>
      <x v="2"/>
      <x v="7"/>
    </i>
    <i r="3">
      <x v="9151"/>
      <x v="8487"/>
      <x v="2"/>
      <x v="7"/>
    </i>
    <i r="3">
      <x v="9152"/>
      <x v="8488"/>
      <x v="2"/>
      <x v="2"/>
    </i>
    <i r="3">
      <x v="9153"/>
      <x v="8489"/>
      <x/>
      <x/>
    </i>
    <i r="3">
      <x v="9154"/>
      <x v="8490"/>
      <x/>
      <x/>
    </i>
    <i r="3">
      <x v="9155"/>
      <x v="8491"/>
      <x/>
      <x/>
    </i>
    <i r="3">
      <x v="9156"/>
      <x v="8492"/>
      <x/>
      <x/>
    </i>
    <i r="3">
      <x v="9157"/>
      <x v="8493"/>
      <x v="4"/>
      <x v="8"/>
    </i>
    <i r="3">
      <x v="9158"/>
      <x v="8494"/>
      <x v="3"/>
      <x v="4"/>
    </i>
    <i r="3">
      <x v="9159"/>
      <x v="8495"/>
      <x v="3"/>
      <x v="4"/>
    </i>
    <i r="3">
      <x v="9160"/>
      <x v="8496"/>
      <x v="4"/>
      <x v="8"/>
    </i>
    <i r="3">
      <x v="9161"/>
      <x v="8497"/>
      <x v="1"/>
      <x v="1"/>
    </i>
    <i r="3">
      <x v="9162"/>
      <x v="8498"/>
      <x v="2"/>
      <x v="7"/>
    </i>
    <i r="3">
      <x v="9163"/>
      <x v="8499"/>
      <x v="4"/>
      <x v="8"/>
    </i>
    <i r="3">
      <x v="9164"/>
      <x v="8500"/>
      <x v="2"/>
      <x v="7"/>
    </i>
    <i r="3">
      <x v="9165"/>
      <x v="8501"/>
      <x v="2"/>
      <x v="7"/>
    </i>
    <i r="3">
      <x v="9166"/>
      <x v="8502"/>
      <x v="2"/>
      <x v="2"/>
    </i>
    <i r="3">
      <x v="9167"/>
      <x v="8503"/>
      <x v="4"/>
      <x v="8"/>
    </i>
    <i r="3">
      <x v="9168"/>
      <x v="8504"/>
      <x v="4"/>
      <x v="8"/>
    </i>
    <i r="3">
      <x v="9169"/>
      <x v="8505"/>
      <x v="3"/>
      <x v="4"/>
    </i>
    <i r="3">
      <x v="9170"/>
      <x v="8506"/>
      <x v="3"/>
      <x v="3"/>
    </i>
    <i r="3">
      <x v="9171"/>
      <x v="8507"/>
      <x v="3"/>
      <x v="4"/>
    </i>
    <i r="3">
      <x v="9172"/>
      <x v="8508"/>
      <x v="2"/>
      <x v="7"/>
    </i>
    <i r="3">
      <x v="9173"/>
      <x v="8326"/>
      <x/>
      <x/>
    </i>
    <i r="3">
      <x v="9174"/>
      <x v="8509"/>
      <x v="4"/>
      <x v="6"/>
    </i>
    <i r="3">
      <x v="9175"/>
      <x v="8510"/>
      <x/>
      <x v="5"/>
    </i>
    <i r="3">
      <x v="9176"/>
      <x v="8511"/>
      <x/>
      <x v="5"/>
    </i>
    <i r="3">
      <x v="9177"/>
      <x v="8512"/>
      <x v="4"/>
      <x v="8"/>
    </i>
    <i r="3">
      <x v="9178"/>
      <x v="8513"/>
      <x/>
      <x v="5"/>
    </i>
    <i r="3">
      <x v="9179"/>
      <x v="8514"/>
      <x/>
      <x/>
    </i>
    <i r="3">
      <x v="9180"/>
      <x v="8515"/>
      <x v="1"/>
      <x v="1"/>
    </i>
    <i r="3">
      <x v="9181"/>
      <x v="8326"/>
      <x v="2"/>
      <x v="2"/>
    </i>
    <i r="3">
      <x v="9182"/>
      <x v="8516"/>
      <x v="2"/>
      <x v="2"/>
    </i>
    <i r="3">
      <x v="9183"/>
      <x v="8517"/>
      <x v="2"/>
      <x v="7"/>
    </i>
    <i r="3">
      <x v="9184"/>
      <x v="8518"/>
      <x v="2"/>
      <x v="7"/>
    </i>
    <i r="3">
      <x v="9185"/>
      <x v="8519"/>
      <x v="4"/>
      <x v="6"/>
    </i>
    <i r="3">
      <x v="9186"/>
      <x v="8520"/>
      <x v="4"/>
      <x v="8"/>
    </i>
    <i r="3">
      <x v="9187"/>
      <x v="8521"/>
      <x v="1"/>
      <x v="9"/>
    </i>
    <i r="3">
      <x v="9188"/>
      <x v="8522"/>
      <x v="1"/>
      <x v="9"/>
    </i>
    <i r="3">
      <x v="9189"/>
      <x v="8523"/>
      <x v="4"/>
      <x v="8"/>
    </i>
    <i r="3">
      <x v="9190"/>
      <x v="8524"/>
      <x v="4"/>
      <x v="8"/>
    </i>
    <i r="3">
      <x v="9191"/>
      <x v="8525"/>
      <x v="2"/>
      <x v="2"/>
    </i>
    <i r="3">
      <x v="9192"/>
      <x v="8526"/>
      <x v="2"/>
      <x v="7"/>
    </i>
    <i r="3">
      <x v="9193"/>
      <x v="8527"/>
      <x v="1"/>
      <x v="1"/>
    </i>
    <i r="3">
      <x v="9194"/>
      <x v="8528"/>
      <x v="4"/>
      <x v="6"/>
    </i>
    <i r="3">
      <x v="9195"/>
      <x v="8529"/>
      <x/>
      <x v="5"/>
    </i>
    <i r="3">
      <x v="9196"/>
      <x v="8530"/>
      <x v="4"/>
      <x v="6"/>
    </i>
    <i r="3">
      <x v="9197"/>
      <x v="8531"/>
      <x/>
      <x/>
    </i>
    <i r="3">
      <x v="9198"/>
      <x v="8532"/>
      <x v="2"/>
      <x v="7"/>
    </i>
    <i r="3">
      <x v="9199"/>
      <x v="8533"/>
      <x v="4"/>
      <x v="6"/>
    </i>
    <i r="3">
      <x v="9200"/>
      <x v="8534"/>
      <x v="2"/>
      <x v="2"/>
    </i>
    <i r="3">
      <x v="9201"/>
      <x v="8535"/>
      <x v="2"/>
      <x v="2"/>
    </i>
    <i r="3">
      <x v="9202"/>
      <x v="8536"/>
      <x v="4"/>
      <x v="8"/>
    </i>
    <i r="3">
      <x v="9203"/>
      <x v="8537"/>
      <x v="2"/>
      <x v="7"/>
    </i>
    <i r="3">
      <x v="9204"/>
      <x v="8538"/>
      <x v="3"/>
      <x v="4"/>
    </i>
    <i r="3">
      <x v="9205"/>
      <x v="8539"/>
      <x v="3"/>
      <x v="3"/>
    </i>
    <i r="3">
      <x v="9206"/>
      <x v="8540"/>
      <x v="4"/>
      <x v="6"/>
    </i>
    <i r="3">
      <x v="9207"/>
      <x v="8541"/>
      <x v="4"/>
      <x v="8"/>
    </i>
    <i r="3">
      <x v="9208"/>
      <x v="8542"/>
      <x v="1"/>
      <x v="9"/>
    </i>
    <i r="3">
      <x v="9209"/>
      <x v="8543"/>
      <x v="3"/>
      <x v="3"/>
    </i>
    <i r="3">
      <x v="9210"/>
      <x v="8544"/>
      <x/>
      <x v="5"/>
    </i>
    <i r="3">
      <x v="9211"/>
      <x v="8545"/>
      <x/>
      <x v="5"/>
    </i>
    <i r="3">
      <x v="9212"/>
      <x v="8546"/>
      <x/>
      <x v="5"/>
    </i>
    <i r="3">
      <x v="9213"/>
      <x v="8547"/>
      <x v="4"/>
      <x v="6"/>
    </i>
    <i r="3">
      <x v="9214"/>
      <x v="8548"/>
      <x v="4"/>
      <x v="6"/>
    </i>
    <i r="3">
      <x v="9215"/>
      <x v="8549"/>
      <x v="5"/>
      <x v="10"/>
    </i>
    <i r="3">
      <x v="9216"/>
      <x v="8550"/>
      <x/>
      <x v="5"/>
    </i>
    <i r="3">
      <x v="9217"/>
      <x v="8551"/>
      <x v="1"/>
      <x v="9"/>
    </i>
    <i r="3">
      <x v="9218"/>
      <x v="8552"/>
      <x v="2"/>
      <x v="7"/>
    </i>
    <i r="3">
      <x v="9219"/>
      <x v="8553"/>
      <x v="3"/>
      <x v="3"/>
    </i>
    <i r="3">
      <x v="9220"/>
      <x v="8554"/>
      <x v="4"/>
      <x v="8"/>
    </i>
    <i r="3">
      <x v="9221"/>
      <x v="8555"/>
      <x v="4"/>
      <x v="6"/>
    </i>
    <i r="3">
      <x v="9222"/>
      <x v="8556"/>
      <x v="3"/>
      <x v="4"/>
    </i>
    <i r="3">
      <x v="9223"/>
      <x v="8448"/>
      <x v="4"/>
      <x v="6"/>
    </i>
    <i r="3">
      <x v="9224"/>
      <x v="8557"/>
      <x v="2"/>
      <x v="7"/>
    </i>
    <i r="3">
      <x v="9225"/>
      <x v="8558"/>
      <x v="1"/>
      <x v="9"/>
    </i>
    <i r="3">
      <x v="9226"/>
      <x v="8559"/>
      <x v="1"/>
      <x v="1"/>
    </i>
    <i r="3">
      <x v="9227"/>
      <x v="8560"/>
      <x v="3"/>
      <x v="4"/>
    </i>
    <i r="3">
      <x v="9228"/>
      <x v="8561"/>
      <x v="2"/>
      <x v="7"/>
    </i>
    <i r="3">
      <x v="9229"/>
      <x v="8562"/>
      <x/>
      <x/>
    </i>
    <i r="3">
      <x v="9230"/>
      <x v="8563"/>
      <x/>
      <x/>
    </i>
    <i r="3">
      <x v="9231"/>
      <x v="8477"/>
      <x v="2"/>
      <x v="2"/>
    </i>
    <i r="3">
      <x v="9232"/>
      <x v="8564"/>
      <x/>
      <x/>
    </i>
    <i r="3">
      <x v="9233"/>
      <x v="8565"/>
      <x/>
      <x v="5"/>
    </i>
    <i r="3">
      <x v="9234"/>
      <x v="8363"/>
      <x v="2"/>
      <x v="7"/>
    </i>
    <i r="3">
      <x v="9235"/>
      <x v="8566"/>
      <x v="1"/>
      <x v="9"/>
    </i>
    <i r="3">
      <x v="9236"/>
      <x v="8567"/>
      <x/>
      <x/>
    </i>
    <i r="3">
      <x v="9237"/>
      <x v="8568"/>
      <x v="4"/>
      <x v="8"/>
    </i>
    <i r="3">
      <x v="9238"/>
      <x v="8363"/>
      <x v="2"/>
      <x v="7"/>
    </i>
    <i r="3">
      <x v="9239"/>
      <x v="8569"/>
      <x v="1"/>
      <x v="9"/>
    </i>
    <i r="3">
      <x v="9240"/>
      <x v="8570"/>
      <x v="4"/>
      <x v="8"/>
    </i>
    <i r="3">
      <x v="9241"/>
      <x v="8571"/>
      <x v="3"/>
      <x v="4"/>
    </i>
    <i r="3">
      <x v="9242"/>
      <x v="8572"/>
      <x v="1"/>
      <x v="1"/>
    </i>
    <i r="3">
      <x v="9243"/>
      <x v="8573"/>
      <x v="2"/>
      <x v="7"/>
    </i>
    <i r="3">
      <x v="9244"/>
      <x v="8574"/>
      <x/>
      <x v="5"/>
    </i>
    <i r="3">
      <x v="9245"/>
      <x v="8575"/>
      <x v="1"/>
      <x v="9"/>
    </i>
    <i r="3">
      <x v="9246"/>
      <x v="8576"/>
      <x/>
      <x/>
    </i>
    <i r="3">
      <x v="9247"/>
      <x v="8577"/>
      <x v="2"/>
      <x v="7"/>
    </i>
    <i r="3">
      <x v="9248"/>
      <x v="8578"/>
      <x v="4"/>
      <x v="8"/>
    </i>
    <i r="3">
      <x v="9249"/>
      <x v="8579"/>
      <x v="4"/>
      <x v="6"/>
    </i>
    <i r="3">
      <x v="9250"/>
      <x v="8580"/>
      <x/>
      <x v="5"/>
    </i>
    <i r="3">
      <x v="9251"/>
      <x v="8581"/>
      <x v="1"/>
      <x v="1"/>
    </i>
    <i r="3">
      <x v="9252"/>
      <x v="8582"/>
      <x v="5"/>
      <x v="10"/>
    </i>
    <i r="3">
      <x v="9253"/>
      <x v="8583"/>
      <x v="5"/>
      <x v="10"/>
    </i>
    <i r="3">
      <x v="9254"/>
      <x v="8584"/>
      <x v="5"/>
      <x v="10"/>
    </i>
    <i r="3">
      <x v="9255"/>
      <x v="8585"/>
      <x v="5"/>
      <x v="10"/>
    </i>
    <i r="3">
      <x v="9256"/>
      <x v="8586"/>
      <x v="5"/>
      <x v="10"/>
    </i>
    <i r="3">
      <x v="9257"/>
      <x v="8587"/>
      <x v="5"/>
      <x v="10"/>
    </i>
    <i r="3">
      <x v="9258"/>
      <x v="8588"/>
      <x v="5"/>
      <x v="10"/>
    </i>
    <i r="3">
      <x v="9259"/>
      <x v="8589"/>
      <x v="5"/>
      <x v="10"/>
    </i>
    <i r="3">
      <x v="9260"/>
      <x v="8590"/>
      <x v="1"/>
      <x v="1"/>
    </i>
    <i r="3">
      <x v="9261"/>
      <x v="8591"/>
      <x v="4"/>
      <x v="8"/>
    </i>
    <i r="3">
      <x v="9262"/>
      <x v="8592"/>
      <x v="4"/>
      <x v="8"/>
    </i>
    <i r="3">
      <x v="9263"/>
      <x v="8593"/>
      <x v="5"/>
      <x v="10"/>
    </i>
    <i r="3">
      <x v="9264"/>
      <x v="8594"/>
      <x/>
      <x/>
    </i>
    <i r="3">
      <x v="9265"/>
      <x v="8595"/>
      <x v="5"/>
      <x v="10"/>
    </i>
    <i r="3">
      <x v="9266"/>
      <x v="8596"/>
      <x v="3"/>
      <x v="4"/>
    </i>
    <i r="3">
      <x v="9267"/>
      <x v="8597"/>
      <x v="3"/>
      <x v="4"/>
    </i>
    <i r="3">
      <x v="9268"/>
      <x v="8598"/>
      <x v="5"/>
      <x v="10"/>
    </i>
    <i r="3">
      <x v="9269"/>
      <x v="8599"/>
      <x v="5"/>
      <x v="10"/>
    </i>
    <i r="3">
      <x v="9270"/>
      <x v="8600"/>
      <x v="2"/>
      <x v="7"/>
    </i>
    <i r="3">
      <x v="9271"/>
      <x v="8601"/>
      <x v="3"/>
      <x v="4"/>
    </i>
    <i r="3">
      <x v="9272"/>
      <x v="8602"/>
      <x v="2"/>
      <x v="2"/>
    </i>
    <i r="3">
      <x v="9273"/>
      <x v="8603"/>
      <x v="5"/>
      <x v="10"/>
    </i>
    <i r="3">
      <x v="9274"/>
      <x v="8604"/>
      <x v="5"/>
      <x v="10"/>
    </i>
    <i r="3">
      <x v="9275"/>
      <x v="8605"/>
      <x v="5"/>
      <x v="10"/>
    </i>
    <i r="3">
      <x v="9276"/>
      <x v="8606"/>
      <x v="5"/>
      <x v="10"/>
    </i>
    <i r="3">
      <x v="9277"/>
      <x v="8607"/>
      <x/>
      <x v="5"/>
    </i>
    <i r="3">
      <x v="9278"/>
      <x v="8608"/>
      <x v="5"/>
      <x v="10"/>
    </i>
    <i r="3">
      <x v="9279"/>
      <x v="8609"/>
      <x v="5"/>
      <x v="10"/>
    </i>
    <i r="3">
      <x v="9280"/>
      <x v="8610"/>
      <x v="5"/>
      <x v="10"/>
    </i>
    <i r="3">
      <x v="9281"/>
      <x v="8611"/>
      <x v="5"/>
      <x v="10"/>
    </i>
    <i r="3">
      <x v="9282"/>
      <x v="8612"/>
      <x v="5"/>
      <x v="10"/>
    </i>
    <i r="3">
      <x v="9283"/>
      <x v="8613"/>
      <x v="5"/>
      <x v="10"/>
    </i>
    <i r="3">
      <x v="9284"/>
      <x v="8614"/>
      <x v="5"/>
      <x v="10"/>
    </i>
    <i r="3">
      <x v="9285"/>
      <x v="8615"/>
      <x v="5"/>
      <x v="10"/>
    </i>
    <i r="3">
      <x v="9286"/>
      <x v="8616"/>
      <x v="5"/>
      <x v="10"/>
    </i>
    <i r="3">
      <x v="9287"/>
      <x v="8617"/>
      <x v="5"/>
      <x v="10"/>
    </i>
    <i r="3">
      <x v="9288"/>
      <x v="8618"/>
      <x v="5"/>
      <x v="10"/>
    </i>
    <i r="1">
      <x v="69"/>
      <x v="69"/>
      <x v="9289"/>
      <x v="8619"/>
      <x v="2"/>
      <x v="7"/>
    </i>
    <i r="3">
      <x v="9290"/>
      <x v="8620"/>
      <x v="4"/>
      <x v="6"/>
    </i>
    <i r="3">
      <x v="9291"/>
      <x v="8621"/>
      <x v="2"/>
      <x v="2"/>
    </i>
    <i r="3">
      <x v="9292"/>
      <x v="8622"/>
      <x v="1"/>
      <x v="1"/>
    </i>
    <i r="3">
      <x v="9293"/>
      <x v="8623"/>
      <x v="4"/>
      <x v="8"/>
    </i>
    <i r="3">
      <x v="9294"/>
      <x v="8624"/>
      <x v="2"/>
      <x v="2"/>
    </i>
    <i r="3">
      <x v="9295"/>
      <x v="8625"/>
      <x v="3"/>
      <x v="4"/>
    </i>
    <i r="3">
      <x v="9296"/>
      <x v="8626"/>
      <x v="2"/>
      <x v="2"/>
    </i>
    <i r="3">
      <x v="9297"/>
      <x v="8627"/>
      <x/>
      <x v="5"/>
    </i>
    <i r="3">
      <x v="9298"/>
      <x v="8628"/>
      <x v="1"/>
      <x v="1"/>
    </i>
    <i r="3">
      <x v="9299"/>
      <x v="8629"/>
      <x v="1"/>
      <x v="1"/>
    </i>
    <i r="3">
      <x v="9300"/>
      <x v="8630"/>
      <x/>
      <x/>
    </i>
    <i r="3">
      <x v="9301"/>
      <x v="8631"/>
      <x v="1"/>
      <x v="9"/>
    </i>
    <i r="3">
      <x v="9302"/>
      <x v="8632"/>
      <x v="4"/>
      <x v="6"/>
    </i>
    <i r="3">
      <x v="9303"/>
      <x v="8633"/>
      <x v="3"/>
      <x v="4"/>
    </i>
    <i r="3">
      <x v="9304"/>
      <x v="8634"/>
      <x v="3"/>
      <x v="4"/>
    </i>
    <i r="3">
      <x v="9305"/>
      <x v="8635"/>
      <x v="2"/>
      <x v="7"/>
    </i>
    <i r="3">
      <x v="9306"/>
      <x v="8636"/>
      <x v="4"/>
      <x v="6"/>
    </i>
    <i r="3">
      <x v="9307"/>
      <x v="8637"/>
      <x v="4"/>
      <x v="8"/>
    </i>
    <i r="3">
      <x v="9308"/>
      <x v="8638"/>
      <x v="4"/>
      <x v="8"/>
    </i>
    <i r="3">
      <x v="9309"/>
      <x v="8639"/>
      <x v="4"/>
      <x v="8"/>
    </i>
    <i r="3">
      <x v="9310"/>
      <x v="8640"/>
      <x v="1"/>
      <x v="1"/>
    </i>
    <i r="3">
      <x v="9311"/>
      <x v="8641"/>
      <x/>
      <x v="5"/>
    </i>
    <i r="3">
      <x v="9312"/>
      <x v="8642"/>
      <x v="4"/>
      <x v="8"/>
    </i>
    <i r="3">
      <x v="9313"/>
      <x v="8643"/>
      <x v="3"/>
      <x v="3"/>
    </i>
    <i r="3">
      <x v="9314"/>
      <x v="8644"/>
      <x v="2"/>
      <x v="7"/>
    </i>
    <i r="3">
      <x v="9315"/>
      <x v="8645"/>
      <x v="3"/>
      <x v="3"/>
    </i>
    <i r="3">
      <x v="9316"/>
      <x v="8646"/>
      <x v="4"/>
      <x v="8"/>
    </i>
    <i r="3">
      <x v="9317"/>
      <x v="8647"/>
      <x v="4"/>
      <x v="6"/>
    </i>
    <i r="3">
      <x v="9318"/>
      <x v="8648"/>
      <x v="4"/>
      <x v="8"/>
    </i>
    <i r="3">
      <x v="9319"/>
      <x v="8649"/>
      <x/>
      <x/>
    </i>
    <i r="3">
      <x v="9320"/>
      <x v="8650"/>
      <x v="3"/>
      <x v="4"/>
    </i>
    <i r="3">
      <x v="9321"/>
      <x v="8651"/>
      <x v="1"/>
      <x v="9"/>
    </i>
    <i r="3">
      <x v="9322"/>
      <x v="8652"/>
      <x/>
      <x/>
    </i>
    <i r="3">
      <x v="9323"/>
      <x v="8653"/>
      <x v="2"/>
      <x v="2"/>
    </i>
    <i r="3">
      <x v="9324"/>
      <x v="8654"/>
      <x v="3"/>
      <x v="4"/>
    </i>
    <i r="3">
      <x v="9325"/>
      <x v="8655"/>
      <x v="2"/>
      <x v="2"/>
    </i>
    <i r="3">
      <x v="9326"/>
      <x v="8656"/>
      <x v="1"/>
      <x v="9"/>
    </i>
    <i r="3">
      <x v="9327"/>
      <x v="8657"/>
      <x v="4"/>
      <x v="6"/>
    </i>
    <i r="3">
      <x v="9328"/>
      <x v="8658"/>
      <x v="4"/>
      <x v="6"/>
    </i>
    <i r="3">
      <x v="9329"/>
      <x v="8659"/>
      <x v="3"/>
      <x v="4"/>
    </i>
    <i r="3">
      <x v="9330"/>
      <x v="8660"/>
      <x/>
      <x/>
    </i>
    <i r="3">
      <x v="9331"/>
      <x v="8661"/>
      <x v="4"/>
      <x v="8"/>
    </i>
    <i r="3">
      <x v="9332"/>
      <x v="8662"/>
      <x v="3"/>
      <x v="3"/>
    </i>
    <i r="3">
      <x v="9333"/>
      <x v="8663"/>
      <x v="4"/>
      <x v="6"/>
    </i>
    <i r="3">
      <x v="9334"/>
      <x v="8664"/>
      <x/>
      <x v="5"/>
    </i>
    <i r="3">
      <x v="9335"/>
      <x v="8665"/>
      <x v="2"/>
      <x v="2"/>
    </i>
    <i r="3">
      <x v="9336"/>
      <x v="8666"/>
      <x v="4"/>
      <x v="8"/>
    </i>
    <i r="3">
      <x v="9337"/>
      <x v="8667"/>
      <x v="2"/>
      <x v="7"/>
    </i>
    <i r="3">
      <x v="9338"/>
      <x v="8668"/>
      <x v="3"/>
      <x v="3"/>
    </i>
    <i r="3">
      <x v="9339"/>
      <x v="8669"/>
      <x/>
      <x/>
    </i>
    <i r="3">
      <x v="9340"/>
      <x v="8670"/>
      <x v="2"/>
      <x v="2"/>
    </i>
    <i r="3">
      <x v="9341"/>
      <x v="8671"/>
      <x v="1"/>
      <x v="1"/>
    </i>
    <i r="3">
      <x v="9342"/>
      <x v="8672"/>
      <x v="2"/>
      <x v="7"/>
    </i>
    <i r="3">
      <x v="9343"/>
      <x v="8673"/>
      <x v="2"/>
      <x v="7"/>
    </i>
    <i r="3">
      <x v="9344"/>
      <x v="8674"/>
      <x v="1"/>
      <x v="9"/>
    </i>
    <i r="3">
      <x v="9345"/>
      <x v="8675"/>
      <x v="2"/>
      <x v="2"/>
    </i>
    <i r="3">
      <x v="9346"/>
      <x v="8676"/>
      <x v="3"/>
      <x v="3"/>
    </i>
    <i r="3">
      <x v="9347"/>
      <x v="8677"/>
      <x/>
      <x v="5"/>
    </i>
    <i r="3">
      <x v="9348"/>
      <x v="8678"/>
      <x/>
      <x v="5"/>
    </i>
    <i r="3">
      <x v="9349"/>
      <x v="8679"/>
      <x v="3"/>
      <x v="3"/>
    </i>
    <i r="3">
      <x v="9350"/>
      <x v="8680"/>
      <x v="2"/>
      <x v="7"/>
    </i>
    <i r="3">
      <x v="9351"/>
      <x v="8681"/>
      <x v="2"/>
      <x v="7"/>
    </i>
    <i r="3">
      <x v="9352"/>
      <x v="8682"/>
      <x v="3"/>
      <x v="3"/>
    </i>
    <i r="3">
      <x v="9353"/>
      <x v="8683"/>
      <x v="5"/>
      <x v="10"/>
    </i>
    <i r="3">
      <x v="9354"/>
      <x v="8684"/>
      <x v="1"/>
      <x v="9"/>
    </i>
    <i r="3">
      <x v="9355"/>
      <x v="8685"/>
      <x v="2"/>
      <x v="2"/>
    </i>
    <i r="3">
      <x v="9356"/>
      <x v="8686"/>
      <x v="3"/>
      <x v="3"/>
    </i>
    <i r="3">
      <x v="9357"/>
      <x v="8687"/>
      <x v="3"/>
      <x v="4"/>
    </i>
    <i r="3">
      <x v="9358"/>
      <x v="8688"/>
      <x v="2"/>
      <x v="2"/>
    </i>
    <i r="3">
      <x v="9359"/>
      <x v="8689"/>
      <x v="2"/>
      <x v="2"/>
    </i>
    <i r="3">
      <x v="9360"/>
      <x v="8690"/>
      <x v="1"/>
      <x v="1"/>
    </i>
    <i r="3">
      <x v="9361"/>
      <x v="8691"/>
      <x v="2"/>
      <x v="2"/>
    </i>
    <i r="3">
      <x v="9362"/>
      <x v="8692"/>
      <x/>
      <x/>
    </i>
    <i r="3">
      <x v="9363"/>
      <x v="8693"/>
      <x/>
      <x v="5"/>
    </i>
    <i r="3">
      <x v="9364"/>
      <x v="8694"/>
      <x v="3"/>
      <x v="3"/>
    </i>
    <i r="3">
      <x v="9365"/>
      <x v="8695"/>
      <x/>
      <x v="5"/>
    </i>
    <i r="3">
      <x v="9366"/>
      <x v="8696"/>
      <x v="4"/>
      <x v="8"/>
    </i>
    <i r="3">
      <x v="9367"/>
      <x v="8697"/>
      <x v="4"/>
      <x v="8"/>
    </i>
    <i r="3">
      <x v="9368"/>
      <x v="8698"/>
      <x v="2"/>
      <x v="7"/>
    </i>
    <i r="3">
      <x v="9369"/>
      <x v="8699"/>
      <x v="5"/>
      <x v="10"/>
    </i>
    <i r="3">
      <x v="9370"/>
      <x v="8700"/>
      <x v="1"/>
      <x v="1"/>
    </i>
    <i r="3">
      <x v="9371"/>
      <x v="8701"/>
      <x v="3"/>
      <x v="3"/>
    </i>
    <i r="3">
      <x v="9372"/>
      <x v="8683"/>
      <x v="5"/>
      <x v="10"/>
    </i>
    <i r="3">
      <x v="9373"/>
      <x v="8702"/>
      <x v="3"/>
      <x v="22"/>
    </i>
    <i r="3">
      <x v="9374"/>
      <x v="8703"/>
      <x/>
      <x v="5"/>
    </i>
    <i r="3">
      <x v="9375"/>
      <x v="8704"/>
      <x v="3"/>
      <x v="3"/>
    </i>
    <i r="3">
      <x v="9376"/>
      <x v="8705"/>
      <x v="4"/>
      <x v="8"/>
    </i>
    <i r="3">
      <x v="9377"/>
      <x v="8706"/>
      <x v="2"/>
      <x v="2"/>
    </i>
    <i r="3">
      <x v="9378"/>
      <x v="8707"/>
      <x v="3"/>
      <x v="3"/>
    </i>
    <i r="3">
      <x v="9379"/>
      <x v="8708"/>
      <x v="2"/>
      <x v="7"/>
    </i>
    <i r="3">
      <x v="9380"/>
      <x v="8709"/>
      <x v="4"/>
      <x v="6"/>
    </i>
    <i r="3">
      <x v="9381"/>
      <x v="8710"/>
      <x v="2"/>
      <x v="7"/>
    </i>
    <i r="3">
      <x v="9382"/>
      <x v="8711"/>
      <x/>
      <x v="5"/>
    </i>
    <i r="3">
      <x v="9383"/>
      <x v="8712"/>
      <x v="4"/>
      <x v="8"/>
    </i>
    <i r="3">
      <x v="9384"/>
      <x v="8713"/>
      <x v="4"/>
      <x v="6"/>
    </i>
    <i r="3">
      <x v="9385"/>
      <x v="8714"/>
      <x v="3"/>
      <x v="3"/>
    </i>
    <i r="3">
      <x v="9386"/>
      <x v="8715"/>
      <x v="4"/>
      <x v="6"/>
    </i>
    <i r="3">
      <x v="9387"/>
      <x v="8716"/>
      <x v="1"/>
      <x v="9"/>
    </i>
    <i r="3">
      <x v="9388"/>
      <x v="8717"/>
      <x/>
      <x v="5"/>
    </i>
    <i r="3">
      <x v="9389"/>
      <x v="8718"/>
      <x v="3"/>
      <x v="4"/>
    </i>
    <i r="3">
      <x v="9390"/>
      <x v="8719"/>
      <x v="3"/>
      <x v="3"/>
    </i>
    <i r="3">
      <x v="9391"/>
      <x v="8720"/>
      <x v="1"/>
      <x v="9"/>
    </i>
    <i r="3">
      <x v="9392"/>
      <x v="8721"/>
      <x v="2"/>
      <x v="2"/>
    </i>
    <i r="3">
      <x v="9393"/>
      <x v="8722"/>
      <x v="2"/>
      <x v="2"/>
    </i>
    <i r="3">
      <x v="9394"/>
      <x v="8723"/>
      <x/>
      <x/>
    </i>
    <i r="3">
      <x v="9395"/>
      <x v="8724"/>
      <x/>
      <x v="5"/>
    </i>
    <i r="3">
      <x v="9396"/>
      <x v="8725"/>
      <x v="3"/>
      <x v="4"/>
    </i>
    <i r="3">
      <x v="9397"/>
      <x v="8726"/>
      <x/>
      <x/>
    </i>
    <i r="3">
      <x v="9398"/>
      <x v="8727"/>
      <x/>
      <x v="5"/>
    </i>
    <i r="3">
      <x v="9399"/>
      <x v="8728"/>
      <x/>
      <x v="5"/>
    </i>
    <i r="3">
      <x v="9400"/>
      <x v="8729"/>
      <x v="1"/>
      <x v="9"/>
    </i>
    <i r="3">
      <x v="9401"/>
      <x v="8730"/>
      <x v="1"/>
      <x v="9"/>
    </i>
    <i r="3">
      <x v="9402"/>
      <x v="8731"/>
      <x v="2"/>
      <x v="7"/>
    </i>
    <i r="3">
      <x v="9403"/>
      <x v="8732"/>
      <x/>
      <x/>
    </i>
    <i r="3">
      <x v="9404"/>
      <x v="8733"/>
      <x v="4"/>
      <x v="6"/>
    </i>
    <i r="3">
      <x v="9405"/>
      <x v="8734"/>
      <x v="4"/>
      <x v="6"/>
    </i>
    <i r="3">
      <x v="9406"/>
      <x v="8735"/>
      <x/>
      <x/>
    </i>
    <i r="3">
      <x v="9407"/>
      <x v="8736"/>
      <x v="4"/>
      <x v="8"/>
    </i>
    <i r="3">
      <x v="9408"/>
      <x v="8737"/>
      <x v="4"/>
      <x v="8"/>
    </i>
    <i r="3">
      <x v="9409"/>
      <x v="8738"/>
      <x v="3"/>
      <x v="4"/>
    </i>
    <i r="3">
      <x v="9410"/>
      <x v="8739"/>
      <x v="1"/>
      <x v="9"/>
    </i>
    <i r="3">
      <x v="9411"/>
      <x v="8740"/>
      <x/>
      <x v="5"/>
    </i>
    <i r="3">
      <x v="9412"/>
      <x v="8741"/>
      <x v="2"/>
      <x v="2"/>
    </i>
    <i r="3">
      <x v="9413"/>
      <x v="8742"/>
      <x v="4"/>
      <x v="6"/>
    </i>
    <i r="3">
      <x v="9414"/>
      <x v="8743"/>
      <x v="1"/>
      <x v="1"/>
    </i>
    <i r="3">
      <x v="9415"/>
      <x v="8744"/>
      <x v="4"/>
      <x v="8"/>
    </i>
    <i r="3">
      <x v="9416"/>
      <x v="8745"/>
      <x v="1"/>
      <x v="9"/>
    </i>
    <i r="3">
      <x v="9417"/>
      <x v="8746"/>
      <x v="2"/>
      <x v="7"/>
    </i>
    <i r="3">
      <x v="9418"/>
      <x v="8747"/>
      <x v="2"/>
      <x v="7"/>
    </i>
    <i r="3">
      <x v="9419"/>
      <x v="8748"/>
      <x v="4"/>
      <x v="8"/>
    </i>
    <i r="3">
      <x v="9420"/>
      <x v="8749"/>
      <x/>
      <x/>
    </i>
    <i r="3">
      <x v="9421"/>
      <x v="8750"/>
      <x/>
      <x v="5"/>
    </i>
    <i r="3">
      <x v="9422"/>
      <x v="8751"/>
      <x v="2"/>
      <x v="2"/>
    </i>
    <i r="3">
      <x v="9423"/>
      <x v="8752"/>
      <x v="1"/>
      <x v="1"/>
    </i>
    <i r="3">
      <x v="9424"/>
      <x v="8753"/>
      <x v="2"/>
      <x v="2"/>
    </i>
    <i r="3">
      <x v="9425"/>
      <x v="8754"/>
      <x v="2"/>
      <x v="2"/>
    </i>
    <i r="3">
      <x v="9426"/>
      <x v="8755"/>
      <x v="2"/>
      <x v="2"/>
    </i>
    <i r="3">
      <x v="9427"/>
      <x v="8756"/>
      <x v="3"/>
      <x v="4"/>
    </i>
    <i r="3">
      <x v="9428"/>
      <x v="8757"/>
      <x v="5"/>
      <x v="10"/>
    </i>
    <i r="3">
      <x v="9429"/>
      <x v="8758"/>
      <x v="5"/>
      <x v="10"/>
    </i>
    <i r="3">
      <x v="9430"/>
      <x v="8759"/>
      <x v="5"/>
      <x v="10"/>
    </i>
    <i r="3">
      <x v="9431"/>
      <x v="8760"/>
      <x v="5"/>
      <x v="10"/>
    </i>
    <i r="3">
      <x v="9432"/>
      <x v="8761"/>
      <x v="5"/>
      <x v="10"/>
    </i>
    <i r="3">
      <x v="9433"/>
      <x v="8762"/>
      <x v="5"/>
      <x v="10"/>
    </i>
    <i r="3">
      <x v="9434"/>
      <x v="8763"/>
      <x v="5"/>
      <x v="10"/>
    </i>
    <i r="3">
      <x v="9435"/>
      <x v="8764"/>
      <x v="5"/>
      <x v="10"/>
    </i>
    <i r="3">
      <x v="9436"/>
      <x v="8765"/>
      <x v="5"/>
      <x v="10"/>
    </i>
    <i r="3">
      <x v="9437"/>
      <x v="8766"/>
      <x v="5"/>
      <x v="10"/>
    </i>
    <i r="3">
      <x v="9438"/>
      <x v="8695"/>
      <x v="5"/>
      <x v="10"/>
    </i>
    <i r="3">
      <x v="9439"/>
      <x v="8767"/>
      <x v="5"/>
      <x v="10"/>
    </i>
    <i r="3">
      <x v="9440"/>
      <x v="8768"/>
      <x v="5"/>
      <x v="10"/>
    </i>
    <i r="3">
      <x v="9441"/>
      <x v="8769"/>
      <x v="5"/>
      <x v="10"/>
    </i>
    <i r="3">
      <x v="9442"/>
      <x v="8770"/>
      <x v="5"/>
      <x v="10"/>
    </i>
    <i r="3">
      <x v="9443"/>
      <x v="8771"/>
      <x v="5"/>
      <x v="10"/>
    </i>
    <i r="3">
      <x v="9444"/>
      <x v="8772"/>
      <x v="5"/>
      <x v="10"/>
    </i>
    <i r="3">
      <x v="9445"/>
      <x v="8773"/>
      <x v="5"/>
      <x v="10"/>
    </i>
    <i r="3">
      <x v="9446"/>
      <x v="8774"/>
      <x v="5"/>
      <x v="10"/>
    </i>
    <i r="3">
      <x v="9447"/>
      <x v="8775"/>
      <x v="5"/>
      <x v="10"/>
    </i>
    <i r="3">
      <x v="9448"/>
      <x v="8776"/>
      <x v="5"/>
      <x v="10"/>
    </i>
    <i r="3">
      <x v="9449"/>
      <x v="8777"/>
      <x v="5"/>
      <x v="10"/>
    </i>
    <i r="3">
      <x v="9450"/>
      <x v="8778"/>
      <x v="5"/>
      <x v="10"/>
    </i>
    <i r="3">
      <x v="9451"/>
      <x v="8779"/>
      <x v="5"/>
      <x v="10"/>
    </i>
    <i r="3">
      <x v="9452"/>
      <x v="8780"/>
      <x v="5"/>
      <x v="10"/>
    </i>
    <i r="3">
      <x v="9453"/>
      <x v="8781"/>
      <x v="4"/>
      <x v="6"/>
    </i>
    <i r="3">
      <x v="9454"/>
      <x v="8782"/>
      <x v="5"/>
      <x v="10"/>
    </i>
    <i r="3">
      <x v="9455"/>
      <x v="8783"/>
      <x v="5"/>
      <x v="10"/>
    </i>
    <i r="3">
      <x v="9456"/>
      <x v="8784"/>
      <x v="5"/>
      <x v="10"/>
    </i>
    <i r="3">
      <x v="9457"/>
      <x v="8785"/>
      <x v="5"/>
      <x v="10"/>
    </i>
    <i r="3">
      <x v="9458"/>
      <x v="8786"/>
      <x v="4"/>
      <x v="10"/>
    </i>
    <i r="3">
      <x v="9459"/>
      <x v="8787"/>
      <x v="4"/>
      <x v="10"/>
    </i>
    <i r="3">
      <x v="9460"/>
      <x v="8788"/>
      <x v="4"/>
      <x v="10"/>
    </i>
    <i r="3">
      <x v="9461"/>
      <x v="8789"/>
      <x v="4"/>
      <x v="10"/>
    </i>
    <i r="3">
      <x v="9462"/>
      <x v="8789"/>
      <x v="4"/>
      <x v="10"/>
    </i>
    <i r="3">
      <x v="9463"/>
      <x v="8790"/>
      <x v="4"/>
      <x v="10"/>
    </i>
    <i r="1">
      <x v="70"/>
      <x v="70"/>
      <x v="9464"/>
      <x v="8791"/>
      <x v="4"/>
      <x v="6"/>
    </i>
    <i r="3">
      <x v="9465"/>
      <x v="8792"/>
      <x v="2"/>
      <x v="2"/>
    </i>
    <i r="3">
      <x v="9466"/>
      <x v="8793"/>
      <x/>
      <x v="5"/>
    </i>
    <i r="3">
      <x v="9467"/>
      <x v="8794"/>
      <x v="2"/>
      <x v="7"/>
    </i>
    <i r="3">
      <x v="9468"/>
      <x v="8795"/>
      <x/>
      <x v="5"/>
    </i>
    <i r="3">
      <x v="9469"/>
      <x v="8796"/>
      <x v="1"/>
      <x v="9"/>
    </i>
    <i r="3">
      <x v="9470"/>
      <x v="8797"/>
      <x/>
      <x v="5"/>
    </i>
    <i r="3">
      <x v="9471"/>
      <x v="8798"/>
      <x v="3"/>
      <x v="3"/>
    </i>
    <i r="3">
      <x v="9472"/>
      <x v="8799"/>
      <x v="4"/>
      <x v="6"/>
    </i>
    <i r="3">
      <x v="9473"/>
      <x v="8800"/>
      <x v="3"/>
      <x v="4"/>
    </i>
    <i r="3">
      <x v="9474"/>
      <x v="8801"/>
      <x v="4"/>
      <x v="6"/>
    </i>
    <i r="3">
      <x v="9475"/>
      <x v="8802"/>
      <x v="1"/>
      <x v="9"/>
    </i>
    <i r="3">
      <x v="9476"/>
      <x v="8803"/>
      <x v="2"/>
      <x v="7"/>
    </i>
    <i r="3">
      <x v="9477"/>
      <x v="8804"/>
      <x v="2"/>
      <x v="7"/>
    </i>
    <i r="3">
      <x v="9478"/>
      <x v="8805"/>
      <x v="1"/>
      <x v="9"/>
    </i>
    <i r="3">
      <x v="9479"/>
      <x v="8806"/>
      <x v="2"/>
      <x v="7"/>
    </i>
    <i r="3">
      <x v="9480"/>
      <x v="8807"/>
      <x v="2"/>
      <x v="2"/>
    </i>
    <i r="3">
      <x v="9481"/>
      <x v="8808"/>
      <x v="1"/>
      <x v="9"/>
    </i>
    <i r="3">
      <x v="9482"/>
      <x v="8809"/>
      <x v="2"/>
      <x v="2"/>
    </i>
    <i r="3">
      <x v="9483"/>
      <x v="8810"/>
      <x/>
      <x v="5"/>
    </i>
    <i r="3">
      <x v="9484"/>
      <x v="8811"/>
      <x v="2"/>
      <x v="2"/>
    </i>
    <i r="3">
      <x v="9485"/>
      <x v="8812"/>
      <x v="4"/>
      <x v="6"/>
    </i>
    <i r="3">
      <x v="9486"/>
      <x v="8813"/>
      <x v="3"/>
      <x v="3"/>
    </i>
    <i r="3">
      <x v="9487"/>
      <x v="8814"/>
      <x/>
      <x v="5"/>
    </i>
    <i r="3">
      <x v="9488"/>
      <x v="8815"/>
      <x/>
      <x/>
    </i>
    <i r="3">
      <x v="9489"/>
      <x v="8816"/>
      <x/>
      <x/>
    </i>
    <i r="3">
      <x v="9490"/>
      <x v="8817"/>
      <x v="3"/>
      <x v="4"/>
    </i>
    <i r="3">
      <x v="9491"/>
      <x v="8818"/>
      <x v="3"/>
      <x v="3"/>
    </i>
    <i r="3">
      <x v="9492"/>
      <x v="8819"/>
      <x v="3"/>
      <x v="3"/>
    </i>
    <i r="3">
      <x v="9493"/>
      <x v="8820"/>
      <x v="2"/>
      <x v="2"/>
    </i>
    <i r="3">
      <x v="9494"/>
      <x v="8821"/>
      <x v="4"/>
      <x v="6"/>
    </i>
    <i r="3">
      <x v="9495"/>
      <x v="8822"/>
      <x v="3"/>
      <x v="4"/>
    </i>
    <i r="3">
      <x v="9496"/>
      <x v="8823"/>
      <x v="3"/>
      <x v="4"/>
    </i>
    <i r="3">
      <x v="9497"/>
      <x v="8824"/>
      <x v="3"/>
      <x v="4"/>
    </i>
    <i r="3">
      <x v="9498"/>
      <x v="8825"/>
      <x v="1"/>
      <x v="1"/>
    </i>
    <i r="3">
      <x v="9499"/>
      <x v="8826"/>
      <x v="2"/>
      <x v="7"/>
    </i>
    <i r="3">
      <x v="9500"/>
      <x v="8827"/>
      <x v="3"/>
      <x v="4"/>
    </i>
    <i r="3">
      <x v="9501"/>
      <x v="8828"/>
      <x v="4"/>
      <x v="6"/>
    </i>
    <i r="3">
      <x v="9502"/>
      <x v="8829"/>
      <x v="4"/>
      <x v="6"/>
    </i>
    <i r="3">
      <x v="9503"/>
      <x v="8830"/>
      <x v="3"/>
      <x v="4"/>
    </i>
    <i r="3">
      <x v="9504"/>
      <x v="8831"/>
      <x v="4"/>
      <x v="6"/>
    </i>
    <i r="3">
      <x v="9505"/>
      <x v="8832"/>
      <x v="3"/>
      <x v="3"/>
    </i>
    <i r="3">
      <x v="9506"/>
      <x v="8833"/>
      <x/>
      <x/>
    </i>
    <i r="3">
      <x v="9507"/>
      <x v="8834"/>
      <x v="2"/>
      <x v="7"/>
    </i>
    <i r="3">
      <x v="9508"/>
      <x v="8835"/>
      <x v="2"/>
      <x v="7"/>
    </i>
    <i r="3">
      <x v="9509"/>
      <x v="8836"/>
      <x/>
      <x/>
    </i>
    <i r="3">
      <x v="9510"/>
      <x v="8837"/>
      <x v="4"/>
      <x v="6"/>
    </i>
    <i r="3">
      <x v="9511"/>
      <x v="8838"/>
      <x/>
      <x v="5"/>
    </i>
    <i r="3">
      <x v="9512"/>
      <x v="8839"/>
      <x/>
      <x/>
    </i>
    <i r="3">
      <x v="9513"/>
      <x v="8840"/>
      <x v="2"/>
      <x v="7"/>
    </i>
    <i r="3">
      <x v="9514"/>
      <x v="8841"/>
      <x v="2"/>
      <x v="2"/>
    </i>
    <i r="3">
      <x v="9515"/>
      <x v="8842"/>
      <x v="4"/>
      <x v="8"/>
    </i>
    <i r="3">
      <x v="9516"/>
      <x v="8843"/>
      <x v="2"/>
      <x v="2"/>
    </i>
    <i r="3">
      <x v="9517"/>
      <x v="8844"/>
      <x/>
      <x v="5"/>
    </i>
    <i r="3">
      <x v="9518"/>
      <x v="8845"/>
      <x v="4"/>
      <x v="8"/>
    </i>
    <i r="3">
      <x v="9519"/>
      <x v="8846"/>
      <x/>
      <x v="5"/>
    </i>
    <i r="3">
      <x v="9520"/>
      <x v="8847"/>
      <x/>
      <x/>
    </i>
    <i r="3">
      <x v="9521"/>
      <x v="8848"/>
      <x v="3"/>
      <x v="4"/>
    </i>
    <i r="3">
      <x v="9522"/>
      <x v="8849"/>
      <x v="2"/>
      <x v="7"/>
    </i>
    <i r="3">
      <x v="9523"/>
      <x v="8850"/>
      <x v="1"/>
      <x v="9"/>
    </i>
    <i r="3">
      <x v="9524"/>
      <x v="8851"/>
      <x v="2"/>
      <x v="2"/>
    </i>
    <i r="3">
      <x v="9525"/>
      <x v="8852"/>
      <x v="4"/>
      <x v="8"/>
    </i>
    <i r="3">
      <x v="9526"/>
      <x v="8853"/>
      <x v="4"/>
      <x v="8"/>
    </i>
    <i r="3">
      <x v="9527"/>
      <x v="8854"/>
      <x/>
      <x/>
    </i>
    <i r="3">
      <x v="9528"/>
      <x v="8855"/>
      <x v="4"/>
      <x v="8"/>
    </i>
    <i r="3">
      <x v="9529"/>
      <x v="8856"/>
      <x/>
      <x v="5"/>
    </i>
    <i r="3">
      <x v="9530"/>
      <x v="8857"/>
      <x v="3"/>
      <x v="4"/>
    </i>
    <i r="3">
      <x v="9531"/>
      <x v="8858"/>
      <x v="3"/>
      <x v="4"/>
    </i>
    <i r="3">
      <x v="9532"/>
      <x v="8859"/>
      <x/>
      <x v="5"/>
    </i>
    <i r="3">
      <x v="9533"/>
      <x v="8860"/>
      <x v="4"/>
      <x v="8"/>
    </i>
    <i r="3">
      <x v="9534"/>
      <x v="8861"/>
      <x v="3"/>
      <x v="4"/>
    </i>
    <i r="3">
      <x v="9535"/>
      <x v="8862"/>
      <x v="1"/>
      <x v="9"/>
    </i>
    <i r="3">
      <x v="9536"/>
      <x v="8855"/>
      <x v="4"/>
      <x v="8"/>
    </i>
    <i r="3">
      <x v="9537"/>
      <x v="8863"/>
      <x/>
      <x/>
    </i>
    <i r="3">
      <x v="9538"/>
      <x v="8864"/>
      <x v="4"/>
      <x v="6"/>
    </i>
    <i r="3">
      <x v="9539"/>
      <x v="8865"/>
      <x v="3"/>
      <x v="3"/>
    </i>
    <i r="3">
      <x v="9540"/>
      <x v="8866"/>
      <x v="4"/>
      <x v="6"/>
    </i>
    <i r="3">
      <x v="9541"/>
      <x v="8867"/>
      <x v="3"/>
      <x v="3"/>
    </i>
    <i r="3">
      <x v="9542"/>
      <x v="8868"/>
      <x/>
      <x v="5"/>
    </i>
    <i r="3">
      <x v="9543"/>
      <x v="8869"/>
      <x v="2"/>
      <x v="2"/>
    </i>
    <i r="3">
      <x v="9544"/>
      <x v="8870"/>
      <x v="1"/>
      <x v="9"/>
    </i>
    <i r="3">
      <x v="9545"/>
      <x v="8871"/>
      <x v="2"/>
      <x v="2"/>
    </i>
    <i r="3">
      <x v="9546"/>
      <x v="8872"/>
      <x v="3"/>
      <x v="3"/>
    </i>
    <i r="3">
      <x v="9547"/>
      <x v="8873"/>
      <x v="1"/>
      <x v="9"/>
    </i>
    <i r="3">
      <x v="9548"/>
      <x v="8874"/>
      <x v="1"/>
      <x v="1"/>
    </i>
    <i r="3">
      <x v="9549"/>
      <x v="8875"/>
      <x/>
      <x v="5"/>
    </i>
    <i r="3">
      <x v="9550"/>
      <x v="8876"/>
      <x v="4"/>
      <x v="6"/>
    </i>
    <i r="3">
      <x v="9551"/>
      <x v="8855"/>
      <x v="4"/>
      <x v="8"/>
    </i>
    <i r="3">
      <x v="9552"/>
      <x v="8877"/>
      <x v="3"/>
      <x v="3"/>
    </i>
    <i r="3">
      <x v="9553"/>
      <x v="8878"/>
      <x v="5"/>
      <x v="10"/>
    </i>
    <i r="3">
      <x v="9554"/>
      <x v="8879"/>
      <x v="4"/>
      <x v="6"/>
    </i>
    <i r="3">
      <x v="9555"/>
      <x v="8880"/>
      <x v="5"/>
      <x v="10"/>
    </i>
    <i r="3">
      <x v="9556"/>
      <x v="8881"/>
      <x v="4"/>
      <x v="6"/>
    </i>
    <i r="3">
      <x v="9557"/>
      <x v="8882"/>
      <x/>
      <x v="5"/>
    </i>
    <i r="3">
      <x v="9558"/>
      <x v="8883"/>
      <x v="5"/>
      <x v="10"/>
    </i>
    <i r="3">
      <x v="9559"/>
      <x v="8884"/>
      <x v="3"/>
      <x v="3"/>
    </i>
    <i r="3">
      <x v="9560"/>
      <x v="8885"/>
      <x v="3"/>
      <x v="3"/>
    </i>
    <i r="3">
      <x v="9561"/>
      <x v="8742"/>
      <x v="3"/>
      <x v="3"/>
    </i>
    <i r="3">
      <x v="9562"/>
      <x v="8886"/>
      <x v="2"/>
      <x v="2"/>
    </i>
    <i r="3">
      <x v="9563"/>
      <x v="8887"/>
      <x/>
      <x v="5"/>
    </i>
    <i r="3">
      <x v="9564"/>
      <x v="8888"/>
      <x v="1"/>
      <x v="9"/>
    </i>
    <i r="3">
      <x v="9565"/>
      <x v="8889"/>
      <x v="3"/>
      <x v="4"/>
    </i>
    <i r="3">
      <x v="9566"/>
      <x v="8855"/>
      <x v="4"/>
      <x v="8"/>
    </i>
    <i r="3">
      <x v="9567"/>
      <x v="8864"/>
      <x v="1"/>
      <x v="9"/>
    </i>
    <i r="3">
      <x v="9568"/>
      <x v="8890"/>
      <x v="4"/>
      <x v="6"/>
    </i>
    <i r="3">
      <x v="9569"/>
      <x v="8891"/>
      <x v="2"/>
      <x v="7"/>
    </i>
    <i r="3">
      <x v="9570"/>
      <x v="8892"/>
      <x v="1"/>
      <x v="9"/>
    </i>
    <i r="3">
      <x v="9571"/>
      <x v="8893"/>
      <x v="1"/>
      <x v="9"/>
    </i>
    <i r="3">
      <x v="9572"/>
      <x v="8894"/>
      <x v="3"/>
      <x v="4"/>
    </i>
    <i r="3">
      <x v="9573"/>
      <x v="8895"/>
      <x v="4"/>
      <x v="6"/>
    </i>
    <i r="3">
      <x v="9574"/>
      <x v="8896"/>
      <x v="1"/>
      <x v="9"/>
    </i>
    <i r="3">
      <x v="9575"/>
      <x v="8897"/>
      <x v="3"/>
      <x v="3"/>
    </i>
    <i r="3">
      <x v="9576"/>
      <x v="8898"/>
      <x v="3"/>
      <x v="3"/>
    </i>
    <i r="3">
      <x v="9577"/>
      <x v="8899"/>
      <x v="1"/>
      <x v="1"/>
    </i>
    <i r="3">
      <x v="9578"/>
      <x v="8900"/>
      <x/>
      <x/>
    </i>
    <i r="3">
      <x v="9579"/>
      <x v="8901"/>
      <x v="1"/>
      <x v="1"/>
    </i>
    <i r="3">
      <x v="9580"/>
      <x v="8902"/>
      <x v="2"/>
      <x v="7"/>
    </i>
    <i r="3">
      <x v="9581"/>
      <x v="8903"/>
      <x v="2"/>
      <x v="7"/>
    </i>
    <i r="3">
      <x v="9582"/>
      <x v="8904"/>
      <x v="1"/>
      <x v="9"/>
    </i>
    <i r="3">
      <x v="9583"/>
      <x v="8905"/>
      <x v="2"/>
      <x v="7"/>
    </i>
    <i r="3">
      <x v="9584"/>
      <x v="8906"/>
      <x v="2"/>
      <x v="2"/>
    </i>
    <i r="3">
      <x v="9585"/>
      <x v="8907"/>
      <x v="2"/>
      <x v="2"/>
    </i>
    <i r="3">
      <x v="9586"/>
      <x v="8908"/>
      <x v="4"/>
      <x v="8"/>
    </i>
    <i r="3">
      <x v="9587"/>
      <x v="8909"/>
      <x/>
      <x v="5"/>
    </i>
    <i r="3">
      <x v="9588"/>
      <x v="8910"/>
      <x v="1"/>
      <x v="9"/>
    </i>
    <i r="3">
      <x v="9589"/>
      <x v="8911"/>
      <x/>
      <x v="5"/>
    </i>
    <i r="3">
      <x v="9590"/>
      <x v="8912"/>
      <x/>
      <x/>
    </i>
    <i r="3">
      <x v="9591"/>
      <x v="8913"/>
      <x v="3"/>
      <x v="3"/>
    </i>
    <i r="3">
      <x v="9592"/>
      <x v="8914"/>
      <x v="2"/>
      <x v="7"/>
    </i>
    <i r="3">
      <x v="9593"/>
      <x v="8915"/>
      <x v="1"/>
      <x v="1"/>
    </i>
    <i r="3">
      <x v="9594"/>
      <x v="8916"/>
      <x v="3"/>
      <x v="4"/>
    </i>
    <i r="3">
      <x v="9595"/>
      <x v="8917"/>
      <x v="4"/>
      <x v="6"/>
    </i>
    <i r="3">
      <x v="9596"/>
      <x v="8918"/>
      <x v="2"/>
      <x v="7"/>
    </i>
    <i r="3">
      <x v="9597"/>
      <x v="8919"/>
      <x v="3"/>
      <x v="3"/>
    </i>
    <i r="3">
      <x v="9598"/>
      <x v="8920"/>
      <x v="3"/>
      <x v="3"/>
    </i>
    <i r="3">
      <x v="9599"/>
      <x v="8921"/>
      <x/>
      <x/>
    </i>
    <i r="3">
      <x v="9600"/>
      <x v="8922"/>
      <x v="2"/>
      <x v="7"/>
    </i>
    <i r="3">
      <x v="9601"/>
      <x v="8923"/>
      <x v="1"/>
      <x v="9"/>
    </i>
    <i r="3">
      <x v="9602"/>
      <x v="8924"/>
      <x v="2"/>
      <x v="2"/>
    </i>
    <i r="3">
      <x v="9603"/>
      <x v="8925"/>
      <x v="4"/>
      <x v="8"/>
    </i>
    <i r="3">
      <x v="9604"/>
      <x v="8926"/>
      <x v="1"/>
      <x v="1"/>
    </i>
    <i r="3">
      <x v="9605"/>
      <x v="8927"/>
      <x/>
      <x/>
    </i>
    <i r="3">
      <x v="9606"/>
      <x v="8928"/>
      <x/>
      <x v="5"/>
    </i>
    <i r="3">
      <x v="9607"/>
      <x v="8929"/>
      <x v="4"/>
      <x v="6"/>
    </i>
    <i r="3">
      <x v="9608"/>
      <x v="8930"/>
      <x v="4"/>
      <x v="6"/>
    </i>
    <i r="3">
      <x v="9609"/>
      <x v="8931"/>
      <x v="1"/>
      <x v="1"/>
    </i>
    <i r="3">
      <x v="9610"/>
      <x v="8932"/>
      <x v="5"/>
      <x v="10"/>
    </i>
    <i r="3">
      <x v="9611"/>
      <x v="8933"/>
      <x v="5"/>
      <x v="10"/>
    </i>
    <i r="3">
      <x v="9612"/>
      <x v="8934"/>
      <x/>
      <x v="5"/>
    </i>
    <i r="3">
      <x v="9613"/>
      <x v="8935"/>
      <x v="2"/>
      <x v="2"/>
    </i>
    <i r="3">
      <x v="9614"/>
      <x v="8936"/>
      <x v="4"/>
      <x v="10"/>
    </i>
    <i r="3">
      <x v="9615"/>
      <x v="8937"/>
      <x v="4"/>
      <x v="6"/>
    </i>
    <i r="3">
      <x v="9616"/>
      <x v="8938"/>
      <x v="5"/>
      <x v="10"/>
    </i>
    <i r="3">
      <x v="9617"/>
      <x v="8939"/>
      <x v="5"/>
      <x v="10"/>
    </i>
    <i r="1">
      <x v="71"/>
      <x v="71"/>
      <x v="9618"/>
      <x v="8940"/>
      <x v="4"/>
      <x v="8"/>
    </i>
    <i r="3">
      <x v="9619"/>
      <x v="8941"/>
      <x v="2"/>
      <x v="7"/>
    </i>
    <i r="3">
      <x v="9620"/>
      <x v="8942"/>
      <x/>
      <x/>
    </i>
    <i r="3">
      <x v="9621"/>
      <x v="8943"/>
      <x v="4"/>
      <x v="6"/>
    </i>
    <i r="3">
      <x v="9622"/>
      <x v="8944"/>
      <x v="2"/>
      <x v="2"/>
    </i>
    <i r="3">
      <x v="9623"/>
      <x v="8945"/>
      <x v="1"/>
      <x v="1"/>
    </i>
    <i r="3">
      <x v="9624"/>
      <x v="8946"/>
      <x v="1"/>
      <x v="1"/>
    </i>
    <i r="3">
      <x v="9625"/>
      <x v="8947"/>
      <x v="3"/>
      <x v="4"/>
    </i>
    <i r="3">
      <x v="9626"/>
      <x v="8948"/>
      <x v="2"/>
      <x v="7"/>
    </i>
    <i r="3">
      <x v="9627"/>
      <x v="8949"/>
      <x v="2"/>
      <x v="7"/>
    </i>
    <i r="3">
      <x v="9628"/>
      <x v="8950"/>
      <x v="2"/>
      <x v="2"/>
    </i>
    <i r="3">
      <x v="9629"/>
      <x v="8951"/>
      <x v="3"/>
      <x v="4"/>
    </i>
    <i r="3">
      <x v="9630"/>
      <x v="8952"/>
      <x v="2"/>
      <x v="7"/>
    </i>
    <i r="3">
      <x v="9631"/>
      <x v="8953"/>
      <x/>
      <x v="5"/>
    </i>
    <i r="3">
      <x v="9632"/>
      <x v="8954"/>
      <x v="3"/>
      <x v="3"/>
    </i>
    <i r="3">
      <x v="9633"/>
      <x v="8953"/>
      <x v="1"/>
      <x v="9"/>
    </i>
    <i r="3">
      <x v="9634"/>
      <x v="8955"/>
      <x v="3"/>
      <x v="4"/>
    </i>
    <i r="3">
      <x v="9635"/>
      <x v="8956"/>
      <x v="3"/>
      <x v="3"/>
    </i>
    <i r="3">
      <x v="9636"/>
      <x v="8957"/>
      <x v="1"/>
      <x v="9"/>
    </i>
    <i r="3">
      <x v="9637"/>
      <x v="8958"/>
      <x v="2"/>
      <x v="2"/>
    </i>
    <i r="3">
      <x v="9638"/>
      <x v="8959"/>
      <x v="3"/>
      <x v="4"/>
    </i>
    <i r="3">
      <x v="9639"/>
      <x v="8960"/>
      <x v="2"/>
      <x v="2"/>
    </i>
    <i r="3">
      <x v="9640"/>
      <x v="8961"/>
      <x/>
      <x v="5"/>
    </i>
    <i r="3">
      <x v="9641"/>
      <x v="8962"/>
      <x/>
      <x v="5"/>
    </i>
    <i r="3">
      <x v="9642"/>
      <x v="8963"/>
      <x v="3"/>
      <x v="4"/>
    </i>
    <i r="3">
      <x v="9643"/>
      <x v="8964"/>
      <x/>
      <x/>
    </i>
    <i r="3">
      <x v="9644"/>
      <x v="8965"/>
      <x v="1"/>
      <x v="1"/>
    </i>
    <i r="3">
      <x v="9645"/>
      <x v="8966"/>
      <x/>
      <x v="5"/>
    </i>
    <i r="3">
      <x v="9646"/>
      <x v="8967"/>
      <x v="1"/>
      <x v="9"/>
    </i>
    <i r="3">
      <x v="9647"/>
      <x v="8968"/>
      <x v="2"/>
      <x v="7"/>
    </i>
    <i r="3">
      <x v="9648"/>
      <x v="8969"/>
      <x/>
      <x v="5"/>
    </i>
    <i r="3">
      <x v="9649"/>
      <x v="8970"/>
      <x v="1"/>
      <x v="9"/>
    </i>
    <i r="3">
      <x v="9650"/>
      <x v="8971"/>
      <x v="1"/>
      <x v="1"/>
    </i>
    <i r="3">
      <x v="9651"/>
      <x v="8972"/>
      <x v="1"/>
      <x v="9"/>
    </i>
    <i r="3">
      <x v="9652"/>
      <x v="8973"/>
      <x v="3"/>
      <x v="3"/>
    </i>
    <i r="3">
      <x v="9653"/>
      <x v="8974"/>
      <x v="3"/>
      <x v="3"/>
    </i>
    <i r="3">
      <x v="9654"/>
      <x v="8975"/>
      <x v="3"/>
      <x v="3"/>
    </i>
    <i r="3">
      <x v="9655"/>
      <x v="8976"/>
      <x v="4"/>
      <x v="6"/>
    </i>
    <i r="3">
      <x v="9656"/>
      <x v="8977"/>
      <x v="2"/>
      <x v="7"/>
    </i>
    <i r="3">
      <x v="9657"/>
      <x v="8978"/>
      <x/>
      <x v="5"/>
    </i>
    <i r="3">
      <x v="9658"/>
      <x v="8979"/>
      <x v="2"/>
      <x v="7"/>
    </i>
    <i r="3">
      <x v="9659"/>
      <x v="8980"/>
      <x v="1"/>
      <x v="9"/>
    </i>
    <i r="3">
      <x v="9660"/>
      <x v="8981"/>
      <x v="3"/>
      <x v="4"/>
    </i>
    <i r="3">
      <x v="9661"/>
      <x v="8982"/>
      <x v="4"/>
      <x v="8"/>
    </i>
    <i r="3">
      <x v="9662"/>
      <x v="8983"/>
      <x v="4"/>
      <x v="8"/>
    </i>
    <i r="3">
      <x v="9663"/>
      <x v="8984"/>
      <x v="4"/>
      <x v="8"/>
    </i>
    <i r="3">
      <x v="9664"/>
      <x v="8985"/>
      <x/>
      <x v="5"/>
    </i>
    <i r="3">
      <x v="9665"/>
      <x v="8986"/>
      <x/>
      <x v="5"/>
    </i>
    <i r="3">
      <x v="9666"/>
      <x v="8987"/>
      <x v="4"/>
      <x v="8"/>
    </i>
    <i r="3">
      <x v="9667"/>
      <x v="8988"/>
      <x/>
      <x v="5"/>
    </i>
    <i r="3">
      <x v="9668"/>
      <x v="8989"/>
      <x v="1"/>
      <x v="9"/>
    </i>
    <i r="3">
      <x v="9669"/>
      <x v="8990"/>
      <x v="4"/>
      <x v="6"/>
    </i>
    <i r="3">
      <x v="9670"/>
      <x v="8991"/>
      <x v="2"/>
      <x v="2"/>
    </i>
    <i r="3">
      <x v="9671"/>
      <x v="8992"/>
      <x v="2"/>
      <x v="7"/>
    </i>
    <i r="3">
      <x v="9672"/>
      <x v="8993"/>
      <x v="4"/>
      <x v="6"/>
    </i>
    <i r="3">
      <x v="9673"/>
      <x v="8994"/>
      <x v="3"/>
      <x v="3"/>
    </i>
    <i r="3">
      <x v="9674"/>
      <x v="8995"/>
      <x v="2"/>
      <x v="2"/>
    </i>
    <i r="3">
      <x v="9675"/>
      <x v="8996"/>
      <x v="3"/>
      <x v="3"/>
    </i>
    <i r="3">
      <x v="9676"/>
      <x v="8997"/>
      <x/>
      <x v="5"/>
    </i>
    <i r="3">
      <x v="9677"/>
      <x v="8998"/>
      <x v="4"/>
      <x v="6"/>
    </i>
    <i r="3">
      <x v="9678"/>
      <x v="8999"/>
      <x v="2"/>
      <x v="7"/>
    </i>
    <i r="3">
      <x v="9679"/>
      <x v="9000"/>
      <x v="3"/>
      <x v="4"/>
    </i>
    <i r="3">
      <x v="9680"/>
      <x v="9001"/>
      <x v="3"/>
      <x v="4"/>
    </i>
    <i r="3">
      <x v="9681"/>
      <x v="9002"/>
      <x/>
      <x/>
    </i>
    <i r="3">
      <x v="9682"/>
      <x v="9003"/>
      <x/>
      <x/>
    </i>
    <i r="3">
      <x v="9683"/>
      <x v="9004"/>
      <x v="4"/>
      <x v="6"/>
    </i>
    <i r="3">
      <x v="9684"/>
      <x v="9005"/>
      <x v="4"/>
      <x v="8"/>
    </i>
    <i r="3">
      <x v="9685"/>
      <x v="9006"/>
      <x v="4"/>
      <x v="6"/>
    </i>
    <i r="3">
      <x v="9686"/>
      <x v="9007"/>
      <x v="1"/>
      <x v="9"/>
    </i>
    <i r="3">
      <x v="9687"/>
      <x v="9008"/>
      <x v="3"/>
      <x v="4"/>
    </i>
    <i r="3">
      <x v="9688"/>
      <x v="9009"/>
      <x v="2"/>
      <x v="2"/>
    </i>
    <i r="3">
      <x v="9689"/>
      <x v="9010"/>
      <x v="3"/>
      <x v="4"/>
    </i>
    <i r="3">
      <x v="9690"/>
      <x v="9011"/>
      <x v="4"/>
      <x v="8"/>
    </i>
    <i r="3">
      <x v="9691"/>
      <x v="9012"/>
      <x v="2"/>
      <x v="2"/>
    </i>
    <i r="3">
      <x v="9692"/>
      <x v="9013"/>
      <x v="4"/>
      <x v="8"/>
    </i>
    <i r="3">
      <x v="9693"/>
      <x v="9014"/>
      <x v="4"/>
      <x v="6"/>
    </i>
    <i r="3">
      <x v="9694"/>
      <x v="9015"/>
      <x/>
      <x/>
    </i>
    <i r="3">
      <x v="9695"/>
      <x v="9016"/>
      <x v="3"/>
      <x v="3"/>
    </i>
    <i r="3">
      <x v="9696"/>
      <x v="9017"/>
      <x v="4"/>
      <x v="6"/>
    </i>
    <i r="3">
      <x v="9697"/>
      <x v="9018"/>
      <x v="4"/>
      <x v="6"/>
    </i>
    <i r="3">
      <x v="9698"/>
      <x v="9019"/>
      <x v="1"/>
      <x v="1"/>
    </i>
    <i r="3">
      <x v="9699"/>
      <x v="9020"/>
      <x v="1"/>
      <x v="1"/>
    </i>
    <i r="3">
      <x v="9700"/>
      <x v="9021"/>
      <x v="1"/>
      <x v="1"/>
    </i>
    <i r="3">
      <x v="9701"/>
      <x v="9022"/>
      <x v="2"/>
      <x v="2"/>
    </i>
    <i r="3">
      <x v="9702"/>
      <x v="9023"/>
      <x v="3"/>
      <x v="4"/>
    </i>
    <i r="3">
      <x v="9703"/>
      <x v="9024"/>
      <x v="3"/>
      <x v="4"/>
    </i>
    <i r="3">
      <x v="9704"/>
      <x v="9025"/>
      <x v="2"/>
      <x v="2"/>
    </i>
    <i r="3">
      <x v="9705"/>
      <x v="9026"/>
      <x v="3"/>
      <x v="4"/>
    </i>
    <i r="3">
      <x v="9706"/>
      <x v="9027"/>
      <x/>
      <x v="5"/>
    </i>
    <i r="3">
      <x v="9707"/>
      <x v="9028"/>
      <x/>
      <x/>
    </i>
    <i r="3">
      <x v="9708"/>
      <x v="9029"/>
      <x v="1"/>
      <x v="9"/>
    </i>
    <i r="3">
      <x v="9709"/>
      <x v="9030"/>
      <x v="2"/>
      <x v="7"/>
    </i>
    <i r="3">
      <x v="9710"/>
      <x v="9031"/>
      <x v="4"/>
      <x v="8"/>
    </i>
    <i r="3">
      <x v="9711"/>
      <x v="9001"/>
      <x v="3"/>
      <x v="4"/>
    </i>
    <i r="3">
      <x v="9712"/>
      <x v="9032"/>
      <x v="3"/>
      <x v="4"/>
    </i>
    <i r="3">
      <x v="9713"/>
      <x v="9033"/>
      <x v="1"/>
      <x v="1"/>
    </i>
    <i r="3">
      <x v="9714"/>
      <x v="9034"/>
      <x v="3"/>
      <x v="4"/>
    </i>
    <i r="3">
      <x v="9715"/>
      <x v="9035"/>
      <x v="2"/>
      <x v="7"/>
    </i>
    <i r="3">
      <x v="9716"/>
      <x v="9036"/>
      <x/>
      <x/>
    </i>
    <i r="3">
      <x v="9717"/>
      <x v="9037"/>
      <x v="1"/>
      <x v="1"/>
    </i>
    <i r="3">
      <x v="9718"/>
      <x v="9038"/>
      <x v="1"/>
      <x v="9"/>
    </i>
    <i r="3">
      <x v="9719"/>
      <x v="9039"/>
      <x v="1"/>
      <x v="9"/>
    </i>
    <i r="3">
      <x v="9720"/>
      <x v="9040"/>
      <x v="1"/>
      <x v="9"/>
    </i>
    <i r="3">
      <x v="9721"/>
      <x v="9041"/>
      <x/>
      <x v="5"/>
    </i>
    <i r="3">
      <x v="9722"/>
      <x v="9042"/>
      <x v="3"/>
      <x v="4"/>
    </i>
    <i r="3">
      <x v="9723"/>
      <x v="9043"/>
      <x v="2"/>
      <x v="7"/>
    </i>
    <i r="3">
      <x v="9724"/>
      <x v="9044"/>
      <x v="4"/>
      <x v="6"/>
    </i>
    <i r="3">
      <x v="9725"/>
      <x v="9045"/>
      <x v="3"/>
      <x v="3"/>
    </i>
    <i r="3">
      <x v="9726"/>
      <x v="9046"/>
      <x v="2"/>
      <x v="2"/>
    </i>
    <i r="3">
      <x v="9727"/>
      <x v="9047"/>
      <x v="3"/>
      <x v="3"/>
    </i>
    <i r="3">
      <x v="9728"/>
      <x v="9048"/>
      <x v="3"/>
      <x v="3"/>
    </i>
    <i r="3">
      <x v="9729"/>
      <x v="9049"/>
      <x v="2"/>
      <x v="2"/>
    </i>
    <i r="3">
      <x v="9730"/>
      <x v="9050"/>
      <x v="1"/>
      <x v="1"/>
    </i>
    <i r="3">
      <x v="9731"/>
      <x v="9051"/>
      <x v="2"/>
      <x v="2"/>
    </i>
    <i r="3">
      <x v="9732"/>
      <x v="9052"/>
      <x v="1"/>
      <x v="1"/>
    </i>
    <i r="3">
      <x v="9733"/>
      <x v="9053"/>
      <x v="1"/>
      <x v="1"/>
    </i>
    <i r="3">
      <x v="9734"/>
      <x v="9054"/>
      <x v="4"/>
      <x v="8"/>
    </i>
    <i r="3">
      <x v="9735"/>
      <x v="9055"/>
      <x v="1"/>
      <x v="9"/>
    </i>
    <i r="3">
      <x v="9736"/>
      <x v="9056"/>
      <x v="1"/>
      <x v="9"/>
    </i>
    <i r="3">
      <x v="9737"/>
      <x v="9057"/>
      <x v="2"/>
      <x v="2"/>
    </i>
    <i r="3">
      <x v="9738"/>
      <x v="9058"/>
      <x v="2"/>
      <x v="2"/>
    </i>
    <i r="3">
      <x v="9739"/>
      <x v="9059"/>
      <x v="3"/>
      <x v="3"/>
    </i>
    <i r="3">
      <x v="9740"/>
      <x v="9060"/>
      <x v="4"/>
      <x v="6"/>
    </i>
    <i r="3">
      <x v="9741"/>
      <x v="9061"/>
      <x/>
      <x v="5"/>
    </i>
    <i r="3">
      <x v="9742"/>
      <x v="9062"/>
      <x v="1"/>
      <x v="9"/>
    </i>
    <i r="3">
      <x v="9743"/>
      <x v="9063"/>
      <x v="4"/>
      <x v="8"/>
    </i>
    <i r="3">
      <x v="9744"/>
      <x v="9064"/>
      <x v="2"/>
      <x v="7"/>
    </i>
    <i r="3">
      <x v="9745"/>
      <x v="9065"/>
      <x v="2"/>
      <x v="2"/>
    </i>
    <i r="3">
      <x v="9746"/>
      <x v="9066"/>
      <x v="3"/>
      <x v="3"/>
    </i>
    <i r="3">
      <x v="9747"/>
      <x v="9067"/>
      <x v="4"/>
      <x v="6"/>
    </i>
    <i r="3">
      <x v="9748"/>
      <x v="9068"/>
      <x v="4"/>
      <x v="8"/>
    </i>
    <i r="3">
      <x v="9749"/>
      <x v="9069"/>
      <x v="3"/>
      <x v="3"/>
    </i>
    <i r="3">
      <x v="9750"/>
      <x v="9064"/>
      <x v="2"/>
      <x v="7"/>
    </i>
    <i r="3">
      <x v="9751"/>
      <x v="9070"/>
      <x v="3"/>
      <x v="4"/>
    </i>
    <i r="3">
      <x v="9752"/>
      <x v="9071"/>
      <x/>
      <x/>
    </i>
    <i r="3">
      <x v="9753"/>
      <x v="9072"/>
      <x/>
      <x v="5"/>
    </i>
    <i r="3">
      <x v="9754"/>
      <x v="9073"/>
      <x/>
      <x/>
    </i>
    <i r="3">
      <x v="9755"/>
      <x v="9074"/>
      <x/>
      <x v="5"/>
    </i>
    <i r="3">
      <x v="9756"/>
      <x v="9075"/>
      <x v="1"/>
      <x v="1"/>
    </i>
    <i r="3">
      <x v="9757"/>
      <x v="9076"/>
      <x/>
      <x v="5"/>
    </i>
    <i r="3">
      <x v="9758"/>
      <x v="8181"/>
      <x v="3"/>
      <x v="3"/>
    </i>
    <i r="3">
      <x v="9759"/>
      <x v="9077"/>
      <x v="3"/>
      <x v="4"/>
    </i>
    <i r="3">
      <x v="9760"/>
      <x v="9078"/>
      <x/>
      <x/>
    </i>
    <i r="3">
      <x v="9761"/>
      <x v="9079"/>
      <x v="3"/>
      <x v="4"/>
    </i>
    <i r="3">
      <x v="9762"/>
      <x v="9080"/>
      <x v="4"/>
      <x v="8"/>
    </i>
    <i r="3">
      <x v="9763"/>
      <x v="9081"/>
      <x v="3"/>
      <x v="3"/>
    </i>
    <i r="3">
      <x v="9764"/>
      <x v="9082"/>
      <x v="2"/>
      <x v="7"/>
    </i>
    <i r="3">
      <x v="9765"/>
      <x v="9083"/>
      <x v="3"/>
      <x v="4"/>
    </i>
    <i r="3">
      <x v="9766"/>
      <x v="9084"/>
      <x v="4"/>
      <x v="6"/>
    </i>
    <i r="3">
      <x v="9767"/>
      <x v="9085"/>
      <x v="3"/>
      <x v="4"/>
    </i>
    <i r="3">
      <x v="9768"/>
      <x v="9086"/>
      <x v="3"/>
      <x v="3"/>
    </i>
    <i r="3">
      <x v="9769"/>
      <x v="9087"/>
      <x v="1"/>
      <x v="1"/>
    </i>
    <i r="3">
      <x v="9770"/>
      <x v="9088"/>
      <x v="1"/>
      <x v="1"/>
    </i>
    <i r="3">
      <x v="9771"/>
      <x v="9089"/>
      <x v="3"/>
      <x v="3"/>
    </i>
    <i r="3">
      <x v="9772"/>
      <x v="9090"/>
      <x v="3"/>
      <x v="4"/>
    </i>
    <i r="3">
      <x v="9773"/>
      <x v="9091"/>
      <x v="3"/>
      <x v="4"/>
    </i>
    <i r="3">
      <x v="9774"/>
      <x v="9092"/>
      <x/>
      <x/>
    </i>
    <i r="3">
      <x v="9775"/>
      <x v="9093"/>
      <x v="4"/>
      <x v="8"/>
    </i>
    <i r="3">
      <x v="9776"/>
      <x v="9094"/>
      <x v="3"/>
      <x v="3"/>
    </i>
    <i r="3">
      <x v="9777"/>
      <x v="9095"/>
      <x v="4"/>
      <x v="8"/>
    </i>
    <i r="3">
      <x v="9778"/>
      <x v="9096"/>
      <x v="4"/>
      <x v="8"/>
    </i>
    <i r="3">
      <x v="9779"/>
      <x v="9097"/>
      <x v="1"/>
      <x v="1"/>
    </i>
    <i r="3">
      <x v="9780"/>
      <x v="9098"/>
      <x/>
      <x v="5"/>
    </i>
    <i r="3">
      <x v="9781"/>
      <x v="9055"/>
      <x v="1"/>
      <x v="9"/>
    </i>
    <i r="3">
      <x v="9782"/>
      <x v="9099"/>
      <x v="2"/>
      <x v="7"/>
    </i>
    <i r="3">
      <x v="9783"/>
      <x v="9100"/>
      <x v="4"/>
      <x v="6"/>
    </i>
    <i r="3">
      <x v="9784"/>
      <x v="9101"/>
      <x v="2"/>
      <x v="2"/>
    </i>
    <i r="3">
      <x v="9785"/>
      <x v="9102"/>
      <x v="3"/>
      <x v="4"/>
    </i>
    <i r="3">
      <x v="9786"/>
      <x v="9103"/>
      <x v="1"/>
      <x v="1"/>
    </i>
    <i r="3">
      <x v="9787"/>
      <x v="9104"/>
      <x/>
      <x/>
    </i>
    <i r="3">
      <x v="9788"/>
      <x v="9105"/>
      <x/>
      <x/>
    </i>
    <i r="3">
      <x v="9789"/>
      <x v="9106"/>
      <x/>
      <x/>
    </i>
    <i r="3">
      <x v="9790"/>
      <x v="9107"/>
      <x v="3"/>
      <x v="3"/>
    </i>
    <i r="3">
      <x v="9791"/>
      <x v="9108"/>
      <x v="4"/>
      <x v="8"/>
    </i>
    <i r="3">
      <x v="9792"/>
      <x v="9109"/>
      <x v="3"/>
      <x v="3"/>
    </i>
    <i r="3">
      <x v="9793"/>
      <x v="9110"/>
      <x v="5"/>
      <x v="10"/>
    </i>
    <i r="3">
      <x v="9794"/>
      <x v="9111"/>
      <x/>
      <x v="5"/>
    </i>
    <i r="3">
      <x v="9795"/>
      <x v="9112"/>
      <x v="1"/>
      <x v="1"/>
    </i>
    <i r="3">
      <x v="9796"/>
      <x v="9113"/>
      <x v="1"/>
      <x v="1"/>
    </i>
    <i r="3">
      <x v="9797"/>
      <x v="9114"/>
      <x v="4"/>
      <x v="6"/>
    </i>
    <i r="3">
      <x v="9798"/>
      <x v="9115"/>
      <x v="5"/>
      <x v="10"/>
    </i>
    <i r="3">
      <x v="9799"/>
      <x v="9116"/>
      <x v="5"/>
      <x v="10"/>
    </i>
    <i r="3">
      <x v="9800"/>
      <x v="9117"/>
      <x v="2"/>
      <x v="7"/>
    </i>
    <i r="3">
      <x v="9801"/>
      <x v="9118"/>
      <x/>
      <x v="5"/>
    </i>
    <i r="3">
      <x v="9802"/>
      <x v="9119"/>
      <x v="5"/>
      <x v="10"/>
    </i>
    <i r="3">
      <x v="9803"/>
      <x v="9120"/>
      <x v="5"/>
      <x v="10"/>
    </i>
    <i r="3">
      <x v="9804"/>
      <x v="9121"/>
      <x/>
      <x/>
    </i>
    <i r="3">
      <x v="9805"/>
      <x v="9122"/>
      <x v="5"/>
      <x v="10"/>
    </i>
    <i r="3">
      <x v="9806"/>
      <x v="9123"/>
      <x v="5"/>
      <x v="10"/>
    </i>
    <i r="3">
      <x v="9807"/>
      <x v="9124"/>
      <x v="5"/>
      <x v="10"/>
    </i>
    <i r="3">
      <x v="9808"/>
      <x v="9125"/>
      <x v="4"/>
      <x v="6"/>
    </i>
    <i r="3">
      <x v="9809"/>
      <x v="9126"/>
      <x v="5"/>
      <x v="10"/>
    </i>
    <i r="3">
      <x v="9810"/>
      <x v="9127"/>
      <x v="3"/>
      <x v="3"/>
    </i>
    <i r="3">
      <x v="9811"/>
      <x v="9128"/>
      <x v="5"/>
      <x v="10"/>
    </i>
    <i r="3">
      <x v="9812"/>
      <x v="9129"/>
      <x/>
      <x/>
    </i>
    <i r="3">
      <x v="9813"/>
      <x v="9130"/>
      <x v="4"/>
      <x v="8"/>
    </i>
    <i r="3">
      <x v="9814"/>
      <x v="9131"/>
      <x v="5"/>
      <x v="10"/>
    </i>
    <i r="3">
      <x v="9815"/>
      <x v="9132"/>
      <x/>
      <x/>
    </i>
    <i r="3">
      <x v="9816"/>
      <x v="9133"/>
      <x v="5"/>
      <x v="10"/>
    </i>
    <i r="3">
      <x v="9817"/>
      <x v="9134"/>
      <x v="4"/>
      <x v="6"/>
    </i>
    <i r="1">
      <x v="72"/>
      <x v="72"/>
      <x v="9818"/>
      <x v="9135"/>
      <x/>
      <x v="5"/>
    </i>
    <i r="3">
      <x v="9819"/>
      <x v="9136"/>
      <x/>
      <x v="5"/>
    </i>
    <i r="3">
      <x v="9820"/>
      <x v="9137"/>
      <x/>
      <x v="5"/>
    </i>
    <i r="3">
      <x v="9821"/>
      <x v="9138"/>
      <x/>
      <x/>
    </i>
    <i r="3">
      <x v="9822"/>
      <x v="9139"/>
      <x v="3"/>
      <x v="4"/>
    </i>
    <i r="3">
      <x v="9823"/>
      <x v="1821"/>
      <x v="4"/>
      <x v="8"/>
    </i>
    <i r="3">
      <x v="9824"/>
      <x v="1821"/>
      <x v="2"/>
      <x v="2"/>
    </i>
    <i r="3">
      <x v="9825"/>
      <x v="1821"/>
      <x v="1"/>
      <x v="9"/>
    </i>
    <i r="3">
      <x v="9826"/>
      <x v="9140"/>
      <x v="2"/>
      <x v="7"/>
    </i>
    <i r="3">
      <x v="9827"/>
      <x v="9141"/>
      <x v="4"/>
      <x v="6"/>
    </i>
    <i r="3">
      <x v="9828"/>
      <x v="9142"/>
      <x/>
      <x v="5"/>
    </i>
    <i r="3">
      <x v="9829"/>
      <x v="9143"/>
      <x v="4"/>
      <x v="8"/>
    </i>
    <i r="3">
      <x v="9830"/>
      <x v="9144"/>
      <x v="2"/>
      <x v="2"/>
    </i>
    <i r="3">
      <x v="9831"/>
      <x v="9145"/>
      <x v="2"/>
      <x v="7"/>
    </i>
    <i r="3">
      <x v="9832"/>
      <x v="9146"/>
      <x v="1"/>
      <x v="1"/>
    </i>
    <i r="3">
      <x v="9833"/>
      <x v="9147"/>
      <x v="2"/>
      <x v="2"/>
    </i>
    <i r="3">
      <x v="9834"/>
      <x v="9148"/>
      <x v="2"/>
      <x v="7"/>
    </i>
    <i r="3">
      <x v="9835"/>
      <x v="9149"/>
      <x v="4"/>
      <x v="6"/>
    </i>
    <i r="3">
      <x v="9836"/>
      <x v="9150"/>
      <x v="1"/>
      <x v="1"/>
    </i>
    <i r="3">
      <x v="9837"/>
      <x v="9151"/>
      <x v="3"/>
      <x v="4"/>
    </i>
    <i r="3">
      <x v="9838"/>
      <x v="9152"/>
      <x v="2"/>
      <x v="2"/>
    </i>
    <i r="3">
      <x v="9839"/>
      <x v="9153"/>
      <x v="3"/>
      <x v="3"/>
    </i>
    <i r="3">
      <x v="9840"/>
      <x v="9154"/>
      <x v="2"/>
      <x v="7"/>
    </i>
    <i r="3">
      <x v="9841"/>
      <x v="9155"/>
      <x v="4"/>
      <x v="8"/>
    </i>
    <i r="3">
      <x v="9842"/>
      <x v="9156"/>
      <x/>
      <x/>
    </i>
    <i r="3">
      <x v="9843"/>
      <x v="9157"/>
      <x v="4"/>
      <x v="6"/>
    </i>
    <i r="3">
      <x v="9844"/>
      <x v="9158"/>
      <x/>
      <x v="5"/>
    </i>
    <i r="3">
      <x v="9845"/>
      <x v="9159"/>
      <x/>
      <x/>
    </i>
    <i r="3">
      <x v="9846"/>
      <x v="9160"/>
      <x v="2"/>
      <x v="7"/>
    </i>
    <i r="3">
      <x v="9847"/>
      <x v="9161"/>
      <x v="4"/>
      <x v="8"/>
    </i>
    <i r="3">
      <x v="9848"/>
      <x v="9162"/>
      <x v="2"/>
      <x v="2"/>
    </i>
    <i r="3">
      <x v="9849"/>
      <x v="9163"/>
      <x v="2"/>
      <x v="2"/>
    </i>
    <i r="3">
      <x v="9850"/>
      <x v="9164"/>
      <x v="2"/>
      <x v="7"/>
    </i>
    <i r="3">
      <x v="9851"/>
      <x v="9165"/>
      <x v="1"/>
      <x v="9"/>
    </i>
    <i r="3">
      <x v="9852"/>
      <x v="9166"/>
      <x v="4"/>
      <x v="6"/>
    </i>
    <i r="3">
      <x v="9853"/>
      <x v="9167"/>
      <x v="2"/>
      <x v="2"/>
    </i>
    <i r="3">
      <x v="9854"/>
      <x v="9168"/>
      <x/>
      <x/>
    </i>
    <i r="3">
      <x v="9855"/>
      <x v="9169"/>
      <x v="4"/>
      <x v="8"/>
    </i>
    <i r="3">
      <x v="9856"/>
      <x v="9170"/>
      <x v="1"/>
      <x v="9"/>
    </i>
    <i r="3">
      <x v="9857"/>
      <x v="9171"/>
      <x v="2"/>
      <x v="2"/>
    </i>
    <i r="3">
      <x v="9858"/>
      <x v="9172"/>
      <x v="2"/>
      <x v="7"/>
    </i>
    <i r="3">
      <x v="9859"/>
      <x v="9173"/>
      <x v="2"/>
      <x v="2"/>
    </i>
    <i r="3">
      <x v="9860"/>
      <x v="9174"/>
      <x/>
      <x/>
    </i>
    <i r="3">
      <x v="9861"/>
      <x v="9175"/>
      <x v="2"/>
      <x v="7"/>
    </i>
    <i r="3">
      <x v="9862"/>
      <x v="9176"/>
      <x/>
      <x v="5"/>
    </i>
    <i r="3">
      <x v="9863"/>
      <x v="9177"/>
      <x v="3"/>
      <x v="3"/>
    </i>
    <i r="3">
      <x v="9864"/>
      <x v="9178"/>
      <x/>
      <x/>
    </i>
    <i r="3">
      <x v="9865"/>
      <x v="9179"/>
      <x v="3"/>
      <x v="3"/>
    </i>
    <i r="3">
      <x v="9866"/>
      <x v="9180"/>
      <x v="1"/>
      <x v="9"/>
    </i>
    <i r="3">
      <x v="9867"/>
      <x v="9181"/>
      <x v="2"/>
      <x v="7"/>
    </i>
    <i r="3">
      <x v="9868"/>
      <x v="9182"/>
      <x v="4"/>
      <x v="8"/>
    </i>
    <i r="3">
      <x v="9869"/>
      <x v="9183"/>
      <x/>
      <x/>
    </i>
    <i r="3">
      <x v="9870"/>
      <x v="9184"/>
      <x v="3"/>
      <x v="3"/>
    </i>
    <i r="3">
      <x v="9871"/>
      <x v="9185"/>
      <x v="3"/>
      <x v="3"/>
    </i>
    <i r="3">
      <x v="9872"/>
      <x v="9186"/>
      <x v="2"/>
      <x v="7"/>
    </i>
    <i r="3">
      <x v="9873"/>
      <x v="9187"/>
      <x v="4"/>
      <x v="6"/>
    </i>
    <i r="3">
      <x v="9874"/>
      <x v="9188"/>
      <x v="1"/>
      <x v="9"/>
    </i>
    <i r="3">
      <x v="9875"/>
      <x v="9189"/>
      <x v="4"/>
      <x v="6"/>
    </i>
    <i r="3">
      <x v="9876"/>
      <x v="9190"/>
      <x v="1"/>
      <x v="1"/>
    </i>
    <i r="3">
      <x v="9877"/>
      <x v="9191"/>
      <x v="1"/>
      <x v="9"/>
    </i>
    <i r="3">
      <x v="9878"/>
      <x v="9192"/>
      <x v="4"/>
      <x v="8"/>
    </i>
    <i r="3">
      <x v="9879"/>
      <x v="9193"/>
      <x v="2"/>
      <x v="2"/>
    </i>
    <i r="3">
      <x v="9880"/>
      <x v="9194"/>
      <x v="2"/>
      <x v="2"/>
    </i>
    <i r="3">
      <x v="9881"/>
      <x v="9195"/>
      <x v="4"/>
      <x v="6"/>
    </i>
    <i r="3">
      <x v="9882"/>
      <x v="9196"/>
      <x v="4"/>
      <x v="8"/>
    </i>
    <i r="3">
      <x v="9883"/>
      <x v="9197"/>
      <x v="3"/>
      <x v="3"/>
    </i>
    <i r="3">
      <x v="9884"/>
      <x v="9198"/>
      <x v="2"/>
      <x v="7"/>
    </i>
    <i r="3">
      <x v="9885"/>
      <x v="9199"/>
      <x/>
      <x/>
    </i>
    <i r="3">
      <x v="9886"/>
      <x v="9151"/>
      <x v="3"/>
      <x v="4"/>
    </i>
    <i r="3">
      <x v="9887"/>
      <x v="9200"/>
      <x v="3"/>
      <x v="4"/>
    </i>
    <i r="3">
      <x v="9888"/>
      <x v="9201"/>
      <x/>
      <x/>
    </i>
    <i r="3">
      <x v="9889"/>
      <x v="9202"/>
      <x/>
      <x/>
    </i>
    <i r="3">
      <x v="9890"/>
      <x v="9203"/>
      <x v="3"/>
      <x v="3"/>
    </i>
    <i r="3">
      <x v="9891"/>
      <x v="9204"/>
      <x/>
      <x v="5"/>
    </i>
    <i r="3">
      <x v="9892"/>
      <x v="9205"/>
      <x v="1"/>
      <x v="1"/>
    </i>
    <i r="3">
      <x v="9893"/>
      <x v="9206"/>
      <x v="3"/>
      <x v="3"/>
    </i>
    <i r="3">
      <x v="9894"/>
      <x v="9207"/>
      <x v="1"/>
      <x v="9"/>
    </i>
    <i r="3">
      <x v="9895"/>
      <x v="9208"/>
      <x v="2"/>
      <x v="23"/>
    </i>
    <i r="3">
      <x v="9896"/>
      <x v="9209"/>
      <x v="3"/>
      <x v="4"/>
    </i>
    <i r="3">
      <x v="9897"/>
      <x v="9210"/>
      <x v="4"/>
      <x v="8"/>
    </i>
    <i r="3">
      <x v="9898"/>
      <x v="9211"/>
      <x v="1"/>
      <x v="1"/>
    </i>
    <i r="3">
      <x v="9899"/>
      <x v="9212"/>
      <x v="3"/>
      <x v="4"/>
    </i>
    <i r="3">
      <x v="9900"/>
      <x v="9213"/>
      <x v="3"/>
      <x v="4"/>
    </i>
    <i r="3">
      <x v="9901"/>
      <x v="9214"/>
      <x v="1"/>
      <x v="9"/>
    </i>
    <i r="3">
      <x v="9902"/>
      <x v="9210"/>
      <x v="2"/>
      <x v="2"/>
    </i>
    <i r="3">
      <x v="9903"/>
      <x v="9215"/>
      <x v="2"/>
      <x v="7"/>
    </i>
    <i r="3">
      <x v="9904"/>
      <x v="9216"/>
      <x v="4"/>
      <x v="8"/>
    </i>
    <i r="3">
      <x v="9905"/>
      <x v="9217"/>
      <x v="2"/>
      <x v="2"/>
    </i>
    <i r="3">
      <x v="9906"/>
      <x v="9218"/>
      <x v="1"/>
      <x v="9"/>
    </i>
    <i r="3">
      <x v="9907"/>
      <x v="9219"/>
      <x v="4"/>
      <x v="8"/>
    </i>
    <i r="3">
      <x v="9908"/>
      <x v="9220"/>
      <x v="4"/>
      <x v="6"/>
    </i>
    <i r="3">
      <x v="9909"/>
      <x v="9221"/>
      <x/>
      <x v="5"/>
    </i>
    <i r="3">
      <x v="9910"/>
      <x v="9222"/>
      <x v="3"/>
      <x v="4"/>
    </i>
    <i r="3">
      <x v="9911"/>
      <x v="9223"/>
      <x v="2"/>
      <x v="2"/>
    </i>
    <i r="3">
      <x v="9912"/>
      <x v="9224"/>
      <x/>
      <x/>
    </i>
    <i r="3">
      <x v="9913"/>
      <x v="9225"/>
      <x/>
      <x v="5"/>
    </i>
    <i r="3">
      <x v="9914"/>
      <x v="9226"/>
      <x/>
      <x/>
    </i>
    <i r="3">
      <x v="9915"/>
      <x v="9227"/>
      <x v="1"/>
      <x v="1"/>
    </i>
    <i r="3">
      <x v="9916"/>
      <x v="9228"/>
      <x v="3"/>
      <x v="3"/>
    </i>
    <i r="3">
      <x v="9917"/>
      <x v="9229"/>
      <x v="4"/>
      <x v="6"/>
    </i>
    <i r="3">
      <x v="9918"/>
      <x v="9230"/>
      <x/>
      <x v="5"/>
    </i>
    <i r="3">
      <x v="9919"/>
      <x v="9231"/>
      <x v="4"/>
      <x v="6"/>
    </i>
    <i r="3">
      <x v="9920"/>
      <x v="9232"/>
      <x v="2"/>
      <x v="2"/>
    </i>
    <i r="3">
      <x v="9921"/>
      <x v="9233"/>
      <x v="2"/>
      <x v="2"/>
    </i>
    <i r="3">
      <x v="9922"/>
      <x v="9234"/>
      <x v="4"/>
      <x v="8"/>
    </i>
    <i r="3">
      <x v="9923"/>
      <x v="9235"/>
      <x v="4"/>
      <x v="8"/>
    </i>
    <i r="3">
      <x v="9924"/>
      <x v="9236"/>
      <x/>
      <x v="5"/>
    </i>
    <i r="3">
      <x v="9925"/>
      <x v="9237"/>
      <x v="1"/>
      <x v="9"/>
    </i>
    <i r="3">
      <x v="9926"/>
      <x v="9238"/>
      <x v="3"/>
      <x v="4"/>
    </i>
    <i r="3">
      <x v="9927"/>
      <x v="9239"/>
      <x v="4"/>
      <x v="8"/>
    </i>
    <i r="3">
      <x v="9928"/>
      <x v="9240"/>
      <x v="3"/>
      <x v="4"/>
    </i>
    <i r="3">
      <x v="9929"/>
      <x v="9241"/>
      <x v="3"/>
      <x v="4"/>
    </i>
    <i r="3">
      <x v="9930"/>
      <x v="9242"/>
      <x v="4"/>
      <x v="6"/>
    </i>
    <i r="3">
      <x v="9931"/>
      <x v="9243"/>
      <x v="2"/>
      <x v="2"/>
    </i>
    <i r="3">
      <x v="9932"/>
      <x v="9244"/>
      <x/>
      <x v="5"/>
    </i>
    <i r="3">
      <x v="9933"/>
      <x v="9245"/>
      <x v="3"/>
      <x v="3"/>
    </i>
    <i r="3">
      <x v="9934"/>
      <x v="9246"/>
      <x v="2"/>
      <x v="2"/>
    </i>
    <i r="3">
      <x v="9935"/>
      <x v="9247"/>
      <x v="3"/>
      <x v="3"/>
    </i>
    <i r="3">
      <x v="9936"/>
      <x v="9248"/>
      <x v="5"/>
      <x v="10"/>
    </i>
    <i r="3">
      <x v="9937"/>
      <x v="9249"/>
      <x v="1"/>
      <x v="9"/>
    </i>
    <i r="3">
      <x v="9938"/>
      <x v="9250"/>
      <x/>
      <x/>
    </i>
    <i r="3">
      <x v="9939"/>
      <x v="9251"/>
      <x v="4"/>
      <x v="6"/>
    </i>
    <i r="3">
      <x v="9940"/>
      <x v="9252"/>
      <x v="3"/>
      <x v="3"/>
    </i>
    <i r="3">
      <x v="9941"/>
      <x v="9253"/>
      <x v="1"/>
      <x v="9"/>
    </i>
    <i r="3">
      <x v="9942"/>
      <x v="9254"/>
      <x v="1"/>
      <x v="1"/>
    </i>
    <i r="3">
      <x v="9943"/>
      <x v="9255"/>
      <x v="4"/>
      <x v="8"/>
    </i>
    <i r="3">
      <x v="9944"/>
      <x v="9256"/>
      <x v="4"/>
      <x v="8"/>
    </i>
    <i r="3">
      <x v="9945"/>
      <x v="9257"/>
      <x v="1"/>
      <x v="9"/>
    </i>
    <i r="3">
      <x v="9946"/>
      <x v="9258"/>
      <x v="2"/>
      <x v="7"/>
    </i>
    <i r="3">
      <x v="9947"/>
      <x v="9259"/>
      <x v="4"/>
      <x v="6"/>
    </i>
    <i r="3">
      <x v="9948"/>
      <x v="9260"/>
      <x v="2"/>
      <x v="7"/>
    </i>
    <i r="3">
      <x v="9949"/>
      <x v="9261"/>
      <x/>
      <x/>
    </i>
    <i r="3">
      <x v="9950"/>
      <x v="9262"/>
      <x v="4"/>
      <x v="6"/>
    </i>
    <i r="3">
      <x v="9951"/>
      <x v="9262"/>
      <x v="4"/>
      <x v="6"/>
    </i>
    <i r="3">
      <x v="9952"/>
      <x v="9263"/>
      <x v="4"/>
      <x v="6"/>
    </i>
    <i r="3">
      <x v="9953"/>
      <x v="9264"/>
      <x v="3"/>
      <x v="4"/>
    </i>
    <i r="3">
      <x v="9954"/>
      <x v="9265"/>
      <x/>
      <x v="5"/>
    </i>
    <i r="3">
      <x v="9955"/>
      <x v="9266"/>
      <x v="2"/>
      <x v="2"/>
    </i>
    <i r="3">
      <x v="9956"/>
      <x v="3369"/>
      <x v="4"/>
      <x v="6"/>
    </i>
    <i r="3">
      <x v="9957"/>
      <x v="9267"/>
      <x/>
      <x/>
    </i>
    <i r="3">
      <x v="9958"/>
      <x v="9268"/>
      <x/>
      <x/>
    </i>
    <i r="3">
      <x v="9959"/>
      <x v="9269"/>
      <x v="1"/>
      <x v="1"/>
    </i>
    <i r="3">
      <x v="9960"/>
      <x v="9270"/>
      <x v="1"/>
      <x v="9"/>
    </i>
    <i r="3">
      <x v="9961"/>
      <x v="9271"/>
      <x v="4"/>
      <x v="8"/>
    </i>
    <i r="3">
      <x v="9962"/>
      <x v="9272"/>
      <x/>
      <x v="5"/>
    </i>
    <i r="3">
      <x v="9963"/>
      <x v="9273"/>
      <x v="3"/>
      <x v="3"/>
    </i>
    <i r="3">
      <x v="9964"/>
      <x v="9274"/>
      <x v="1"/>
      <x v="9"/>
    </i>
    <i r="3">
      <x v="9965"/>
      <x v="9275"/>
      <x v="2"/>
      <x v="7"/>
    </i>
    <i r="3">
      <x v="9966"/>
      <x v="9276"/>
      <x v="2"/>
      <x v="7"/>
    </i>
    <i r="3">
      <x v="9967"/>
      <x v="9277"/>
      <x/>
      <x v="5"/>
    </i>
    <i r="3">
      <x v="9968"/>
      <x v="6038"/>
      <x v="2"/>
      <x v="2"/>
    </i>
    <i r="3">
      <x v="9969"/>
      <x v="9278"/>
      <x/>
      <x/>
    </i>
    <i r="3">
      <x v="9970"/>
      <x v="9279"/>
      <x v="4"/>
      <x v="8"/>
    </i>
    <i r="3">
      <x v="9971"/>
      <x v="9280"/>
      <x v="1"/>
      <x v="1"/>
    </i>
    <i r="3">
      <x v="9972"/>
      <x v="9281"/>
      <x v="3"/>
      <x v="4"/>
    </i>
    <i r="3">
      <x v="9973"/>
      <x v="9282"/>
      <x v="3"/>
      <x v="4"/>
    </i>
    <i r="3">
      <x v="9974"/>
      <x v="9283"/>
      <x v="4"/>
      <x v="6"/>
    </i>
    <i r="3">
      <x v="9975"/>
      <x v="9284"/>
      <x v="4"/>
      <x v="8"/>
    </i>
    <i r="3">
      <x v="9976"/>
      <x v="9285"/>
      <x/>
      <x v="5"/>
    </i>
    <i r="3">
      <x v="9977"/>
      <x v="9286"/>
      <x v="2"/>
      <x v="7"/>
    </i>
    <i r="3">
      <x v="9978"/>
      <x v="9287"/>
      <x v="4"/>
      <x v="6"/>
    </i>
    <i r="3">
      <x v="9979"/>
      <x v="9288"/>
      <x v="2"/>
      <x v="2"/>
    </i>
    <i r="3">
      <x v="9980"/>
      <x v="9289"/>
      <x v="3"/>
      <x v="3"/>
    </i>
    <i r="3">
      <x v="9981"/>
      <x v="9290"/>
      <x v="2"/>
      <x v="2"/>
    </i>
    <i r="3">
      <x v="9982"/>
      <x v="9291"/>
      <x v="5"/>
      <x v="10"/>
    </i>
    <i r="3">
      <x v="9983"/>
      <x v="9292"/>
      <x v="4"/>
      <x v="6"/>
    </i>
    <i r="3">
      <x v="9984"/>
      <x v="9293"/>
      <x/>
      <x/>
    </i>
    <i r="3">
      <x v="9985"/>
      <x v="9294"/>
      <x v="1"/>
      <x v="9"/>
    </i>
    <i r="3">
      <x v="9986"/>
      <x v="9295"/>
      <x v="1"/>
      <x v="1"/>
    </i>
    <i r="3">
      <x v="9987"/>
      <x v="9296"/>
      <x/>
      <x v="5"/>
    </i>
    <i r="3">
      <x v="9988"/>
      <x v="9202"/>
      <x/>
      <x/>
    </i>
    <i r="3">
      <x v="9989"/>
      <x v="9202"/>
      <x/>
      <x/>
    </i>
    <i r="3">
      <x v="9990"/>
      <x v="9297"/>
      <x v="5"/>
      <x v="10"/>
    </i>
    <i r="3">
      <x v="9991"/>
      <x v="9298"/>
      <x/>
      <x/>
    </i>
    <i r="3">
      <x v="9992"/>
      <x v="9299"/>
      <x v="4"/>
      <x v="8"/>
    </i>
    <i r="3">
      <x v="9993"/>
      <x v="9300"/>
      <x v="3"/>
      <x v="4"/>
    </i>
    <i r="3">
      <x v="9994"/>
      <x v="9284"/>
      <x v="4"/>
      <x v="8"/>
    </i>
    <i r="3">
      <x v="9995"/>
      <x v="9301"/>
      <x v="4"/>
      <x v="8"/>
    </i>
    <i r="3">
      <x v="9996"/>
      <x v="9302"/>
      <x v="4"/>
      <x v="8"/>
    </i>
    <i r="3">
      <x v="9997"/>
      <x v="9303"/>
      <x v="1"/>
      <x v="1"/>
    </i>
    <i r="3">
      <x v="9998"/>
      <x v="9304"/>
      <x v="4"/>
      <x v="8"/>
    </i>
    <i r="3">
      <x v="9999"/>
      <x v="9305"/>
      <x v="2"/>
      <x v="7"/>
    </i>
    <i r="3">
      <x v="10000"/>
      <x v="9306"/>
      <x/>
      <x/>
    </i>
    <i r="3">
      <x v="10001"/>
      <x v="9307"/>
      <x v="3"/>
      <x v="4"/>
    </i>
    <i r="3">
      <x v="10002"/>
      <x v="9308"/>
      <x v="4"/>
      <x v="8"/>
    </i>
    <i r="3">
      <x v="10003"/>
      <x v="9309"/>
      <x v="5"/>
      <x v="10"/>
    </i>
    <i r="3">
      <x v="10004"/>
      <x v="9310"/>
      <x v="3"/>
      <x v="4"/>
    </i>
    <i r="3">
      <x v="10005"/>
      <x v="9311"/>
      <x v="4"/>
      <x v="8"/>
    </i>
    <i r="3">
      <x v="10006"/>
      <x v="9312"/>
      <x v="4"/>
      <x v="8"/>
    </i>
    <i r="3">
      <x v="10007"/>
      <x v="9313"/>
      <x v="5"/>
      <x v="10"/>
    </i>
    <i r="3">
      <x v="10008"/>
      <x v="9314"/>
      <x v="4"/>
      <x v="8"/>
    </i>
    <i r="1">
      <x v="73"/>
      <x v="73"/>
      <x v="10009"/>
      <x v="9315"/>
      <x v="2"/>
      <x v="2"/>
    </i>
    <i r="3">
      <x v="10010"/>
      <x v="9316"/>
      <x/>
      <x v="5"/>
    </i>
    <i r="3">
      <x v="10011"/>
      <x v="9317"/>
      <x/>
      <x/>
    </i>
    <i r="3">
      <x v="10012"/>
      <x v="1821"/>
      <x v="2"/>
      <x v="7"/>
    </i>
    <i r="3">
      <x v="10013"/>
      <x v="9318"/>
      <x/>
      <x v="5"/>
    </i>
    <i r="3">
      <x v="10014"/>
      <x v="9319"/>
      <x v="1"/>
      <x v="9"/>
    </i>
    <i r="3">
      <x v="10015"/>
      <x v="1821"/>
      <x v="1"/>
      <x v="9"/>
    </i>
    <i r="3">
      <x v="10016"/>
      <x v="9320"/>
      <x v="1"/>
      <x v="1"/>
    </i>
    <i r="3">
      <x v="10017"/>
      <x v="9321"/>
      <x/>
      <x/>
    </i>
    <i r="3">
      <x v="10018"/>
      <x v="1821"/>
      <x/>
      <x v="5"/>
    </i>
    <i r="3">
      <x v="10019"/>
      <x v="1821"/>
      <x/>
      <x/>
    </i>
    <i r="3">
      <x v="10020"/>
      <x v="1821"/>
      <x v="2"/>
      <x v="2"/>
    </i>
    <i r="3">
      <x v="10021"/>
      <x v="1821"/>
      <x v="4"/>
      <x v="8"/>
    </i>
    <i r="3">
      <x v="10022"/>
      <x v="9322"/>
      <x v="3"/>
      <x v="4"/>
    </i>
    <i r="3">
      <x v="10023"/>
      <x v="9323"/>
      <x v="3"/>
      <x v="4"/>
    </i>
    <i r="3">
      <x v="10024"/>
      <x v="9324"/>
      <x v="4"/>
      <x v="8"/>
    </i>
    <i r="3">
      <x v="10025"/>
      <x v="9325"/>
      <x v="4"/>
      <x v="8"/>
    </i>
    <i r="3">
      <x v="10026"/>
      <x v="9326"/>
      <x v="2"/>
      <x v="2"/>
    </i>
    <i r="3">
      <x v="10027"/>
      <x v="9327"/>
      <x/>
      <x v="5"/>
    </i>
    <i r="3">
      <x v="10028"/>
      <x v="9328"/>
      <x/>
      <x v="5"/>
    </i>
    <i r="3">
      <x v="10029"/>
      <x v="9329"/>
      <x v="2"/>
      <x v="2"/>
    </i>
    <i r="3">
      <x v="10030"/>
      <x v="9330"/>
      <x/>
      <x/>
    </i>
    <i r="3">
      <x v="10031"/>
      <x v="9331"/>
      <x v="4"/>
      <x v="8"/>
    </i>
    <i r="3">
      <x v="10032"/>
      <x v="9332"/>
      <x v="3"/>
      <x v="4"/>
    </i>
    <i r="3">
      <x v="10033"/>
      <x v="9333"/>
      <x v="2"/>
      <x v="7"/>
    </i>
    <i r="3">
      <x v="10034"/>
      <x v="9334"/>
      <x v="1"/>
      <x v="1"/>
    </i>
    <i r="3">
      <x v="10035"/>
      <x v="9335"/>
      <x v="4"/>
      <x v="6"/>
    </i>
    <i r="3">
      <x v="10036"/>
      <x v="9336"/>
      <x v="2"/>
      <x v="7"/>
    </i>
    <i r="3">
      <x v="10037"/>
      <x v="9337"/>
      <x/>
      <x v="5"/>
    </i>
    <i r="3">
      <x v="10038"/>
      <x v="9338"/>
      <x/>
      <x v="5"/>
    </i>
    <i r="3">
      <x v="10039"/>
      <x v="9339"/>
      <x/>
      <x v="5"/>
    </i>
    <i r="3">
      <x v="10040"/>
      <x v="9340"/>
      <x/>
      <x v="5"/>
    </i>
    <i r="3">
      <x v="10041"/>
      <x v="9341"/>
      <x v="4"/>
      <x v="8"/>
    </i>
    <i r="3">
      <x v="10042"/>
      <x v="9342"/>
      <x/>
      <x v="5"/>
    </i>
    <i r="3">
      <x v="10043"/>
      <x v="9343"/>
      <x v="2"/>
      <x v="7"/>
    </i>
    <i r="3">
      <x v="10044"/>
      <x v="9344"/>
      <x v="4"/>
      <x v="6"/>
    </i>
    <i r="3">
      <x v="10045"/>
      <x v="9345"/>
      <x v="3"/>
      <x v="4"/>
    </i>
    <i r="3">
      <x v="10046"/>
      <x v="9346"/>
      <x/>
      <x v="5"/>
    </i>
    <i r="3">
      <x v="10047"/>
      <x v="9347"/>
      <x v="2"/>
      <x v="2"/>
    </i>
    <i r="3">
      <x v="10048"/>
      <x v="9348"/>
      <x v="2"/>
      <x v="7"/>
    </i>
    <i r="3">
      <x v="10049"/>
      <x v="9349"/>
      <x/>
      <x v="5"/>
    </i>
    <i r="3">
      <x v="10050"/>
      <x v="9350"/>
      <x/>
      <x v="5"/>
    </i>
    <i r="3">
      <x v="10051"/>
      <x v="9351"/>
      <x v="4"/>
      <x v="6"/>
    </i>
    <i r="3">
      <x v="10052"/>
      <x v="9352"/>
      <x v="4"/>
      <x v="6"/>
    </i>
    <i r="3">
      <x v="10053"/>
      <x v="9353"/>
      <x v="1"/>
      <x v="1"/>
    </i>
    <i r="3">
      <x v="10054"/>
      <x v="9354"/>
      <x v="3"/>
      <x v="3"/>
    </i>
    <i r="3">
      <x v="10055"/>
      <x v="9355"/>
      <x v="4"/>
      <x v="6"/>
    </i>
    <i r="3">
      <x v="10056"/>
      <x v="9356"/>
      <x v="3"/>
      <x v="3"/>
    </i>
    <i r="3">
      <x v="10057"/>
      <x v="9357"/>
      <x/>
      <x v="5"/>
    </i>
    <i r="3">
      <x v="10058"/>
      <x v="9358"/>
      <x v="4"/>
      <x v="6"/>
    </i>
    <i r="3">
      <x v="10059"/>
      <x v="9359"/>
      <x v="1"/>
      <x v="9"/>
    </i>
    <i r="3">
      <x v="10060"/>
      <x v="9360"/>
      <x v="4"/>
      <x v="6"/>
    </i>
    <i r="3">
      <x v="10061"/>
      <x v="9361"/>
      <x/>
      <x/>
    </i>
    <i r="3">
      <x v="10062"/>
      <x v="9362"/>
      <x v="3"/>
      <x v="3"/>
    </i>
    <i r="3">
      <x v="10063"/>
      <x v="9363"/>
      <x v="4"/>
      <x v="8"/>
    </i>
    <i r="3">
      <x v="10064"/>
      <x v="9364"/>
      <x v="2"/>
      <x v="2"/>
    </i>
    <i r="3">
      <x v="10065"/>
      <x v="9365"/>
      <x/>
      <x/>
    </i>
    <i r="3">
      <x v="10066"/>
      <x v="9366"/>
      <x v="4"/>
      <x v="8"/>
    </i>
    <i r="3">
      <x v="10067"/>
      <x v="9367"/>
      <x v="2"/>
      <x v="2"/>
    </i>
    <i r="3">
      <x v="10068"/>
      <x v="9368"/>
      <x/>
      <x/>
    </i>
    <i r="3">
      <x v="10069"/>
      <x v="9369"/>
      <x v="2"/>
      <x v="2"/>
    </i>
    <i r="3">
      <x v="10070"/>
      <x v="9370"/>
      <x v="2"/>
      <x v="2"/>
    </i>
    <i r="3">
      <x v="10071"/>
      <x v="9371"/>
      <x v="2"/>
      <x v="2"/>
    </i>
    <i r="3">
      <x v="10072"/>
      <x v="9372"/>
      <x/>
      <x v="5"/>
    </i>
    <i r="3">
      <x v="10073"/>
      <x v="9373"/>
      <x v="1"/>
      <x v="9"/>
    </i>
    <i r="3">
      <x v="10074"/>
      <x v="9374"/>
      <x v="4"/>
      <x v="8"/>
    </i>
    <i r="3">
      <x v="10075"/>
      <x v="9375"/>
      <x/>
      <x v="5"/>
    </i>
    <i r="3">
      <x v="10076"/>
      <x v="9376"/>
      <x v="4"/>
      <x v="6"/>
    </i>
    <i r="3">
      <x v="10077"/>
      <x v="9316"/>
      <x/>
      <x v="5"/>
    </i>
    <i r="3">
      <x v="10078"/>
      <x v="9377"/>
      <x/>
      <x v="5"/>
    </i>
    <i r="3">
      <x v="10079"/>
      <x v="9378"/>
      <x v="2"/>
      <x v="2"/>
    </i>
    <i r="3">
      <x v="10080"/>
      <x v="9366"/>
      <x v="4"/>
      <x v="8"/>
    </i>
    <i r="3">
      <x v="10081"/>
      <x v="9379"/>
      <x v="4"/>
      <x v="6"/>
    </i>
    <i r="3">
      <x v="10082"/>
      <x v="9380"/>
      <x v="3"/>
      <x v="4"/>
    </i>
    <i r="3">
      <x v="10083"/>
      <x v="9381"/>
      <x v="2"/>
      <x v="2"/>
    </i>
    <i r="3">
      <x v="10084"/>
      <x v="9382"/>
      <x v="3"/>
      <x v="4"/>
    </i>
    <i r="3">
      <x v="10085"/>
      <x v="9383"/>
      <x v="2"/>
      <x v="2"/>
    </i>
    <i r="3">
      <x v="10086"/>
      <x v="9384"/>
      <x v="3"/>
      <x v="4"/>
    </i>
    <i r="3">
      <x v="10087"/>
      <x v="9385"/>
      <x v="3"/>
      <x v="3"/>
    </i>
    <i r="3">
      <x v="10088"/>
      <x v="9386"/>
      <x v="2"/>
      <x v="2"/>
    </i>
    <i r="3">
      <x v="10089"/>
      <x v="9387"/>
      <x/>
      <x v="5"/>
    </i>
    <i r="3">
      <x v="10090"/>
      <x v="9388"/>
      <x v="4"/>
      <x v="6"/>
    </i>
    <i r="3">
      <x v="10091"/>
      <x v="9389"/>
      <x v="4"/>
      <x v="8"/>
    </i>
    <i r="3">
      <x v="10092"/>
      <x v="9390"/>
      <x v="3"/>
      <x v="3"/>
    </i>
    <i r="3">
      <x v="10093"/>
      <x v="9391"/>
      <x v="2"/>
      <x v="2"/>
    </i>
    <i r="3">
      <x v="10094"/>
      <x v="9392"/>
      <x v="4"/>
      <x v="6"/>
    </i>
    <i r="3">
      <x v="10095"/>
      <x v="9366"/>
      <x v="4"/>
      <x v="8"/>
    </i>
    <i r="3">
      <x v="10096"/>
      <x v="9393"/>
      <x/>
      <x v="5"/>
    </i>
    <i r="3">
      <x v="10097"/>
      <x v="9394"/>
      <x v="4"/>
      <x v="6"/>
    </i>
    <i r="3">
      <x v="10098"/>
      <x v="9395"/>
      <x v="2"/>
      <x v="2"/>
    </i>
    <i r="3">
      <x v="10099"/>
      <x v="9396"/>
      <x v="4"/>
      <x v="6"/>
    </i>
    <i r="3">
      <x v="10100"/>
      <x v="9397"/>
      <x/>
      <x v="5"/>
    </i>
    <i r="3">
      <x v="10101"/>
      <x v="9398"/>
      <x/>
      <x/>
    </i>
    <i r="3">
      <x v="10102"/>
      <x v="9063"/>
      <x v="1"/>
      <x v="9"/>
    </i>
    <i r="3">
      <x v="10103"/>
      <x v="9399"/>
      <x/>
      <x v="5"/>
    </i>
    <i r="3">
      <x v="10104"/>
      <x v="9316"/>
      <x/>
      <x v="5"/>
    </i>
    <i r="3">
      <x v="10105"/>
      <x v="9400"/>
      <x v="1"/>
      <x v="1"/>
    </i>
    <i r="3">
      <x v="10106"/>
      <x v="9401"/>
      <x/>
      <x v="5"/>
    </i>
    <i r="3">
      <x v="10107"/>
      <x v="9402"/>
      <x v="2"/>
      <x v="7"/>
    </i>
    <i r="3">
      <x v="10108"/>
      <x v="9403"/>
      <x v="2"/>
      <x v="7"/>
    </i>
    <i r="3">
      <x v="10109"/>
      <x v="9404"/>
      <x v="4"/>
      <x v="8"/>
    </i>
    <i r="3">
      <x v="10110"/>
      <x v="9405"/>
      <x v="4"/>
      <x v="6"/>
    </i>
    <i r="3">
      <x v="10111"/>
      <x v="9406"/>
      <x v="4"/>
      <x v="6"/>
    </i>
    <i r="3">
      <x v="10112"/>
      <x v="9407"/>
      <x v="1"/>
      <x v="9"/>
    </i>
    <i r="3">
      <x v="10113"/>
      <x v="9408"/>
      <x v="1"/>
      <x v="9"/>
    </i>
    <i r="3">
      <x v="10114"/>
      <x v="9409"/>
      <x/>
      <x v="5"/>
    </i>
    <i r="3">
      <x v="10115"/>
      <x v="9410"/>
      <x/>
      <x v="5"/>
    </i>
    <i r="3">
      <x v="10116"/>
      <x v="9411"/>
      <x v="2"/>
      <x v="2"/>
    </i>
    <i r="3">
      <x v="10117"/>
      <x v="9412"/>
      <x v="4"/>
      <x v="8"/>
    </i>
    <i r="3">
      <x v="10118"/>
      <x v="9413"/>
      <x v="2"/>
      <x v="2"/>
    </i>
    <i r="3">
      <x v="10119"/>
      <x v="9414"/>
      <x v="2"/>
      <x v="7"/>
    </i>
    <i r="3">
      <x v="10120"/>
      <x v="9415"/>
      <x v="2"/>
      <x v="2"/>
    </i>
    <i r="3">
      <x v="10121"/>
      <x v="9416"/>
      <x v="3"/>
      <x v="4"/>
    </i>
    <i r="3">
      <x v="10122"/>
      <x v="9417"/>
      <x/>
      <x v="5"/>
    </i>
    <i r="3">
      <x v="10123"/>
      <x v="9418"/>
      <x/>
      <x v="5"/>
    </i>
    <i r="3">
      <x v="10124"/>
      <x v="9419"/>
      <x v="1"/>
      <x v="1"/>
    </i>
    <i r="3">
      <x v="10125"/>
      <x v="9420"/>
      <x v="2"/>
      <x v="7"/>
    </i>
    <i r="3">
      <x v="10126"/>
      <x v="9421"/>
      <x v="4"/>
      <x v="8"/>
    </i>
    <i r="3">
      <x v="10127"/>
      <x v="9422"/>
      <x v="3"/>
      <x v="4"/>
    </i>
    <i r="3">
      <x v="10128"/>
      <x v="9423"/>
      <x v="2"/>
      <x v="2"/>
    </i>
    <i r="3">
      <x v="10129"/>
      <x v="9424"/>
      <x v="4"/>
      <x v="8"/>
    </i>
    <i r="3">
      <x v="10130"/>
      <x v="9425"/>
      <x v="1"/>
      <x v="1"/>
    </i>
    <i r="3">
      <x v="10131"/>
      <x v="9426"/>
      <x v="1"/>
      <x v="9"/>
    </i>
    <i r="3">
      <x v="10132"/>
      <x v="9427"/>
      <x v="1"/>
      <x v="1"/>
    </i>
    <i r="3">
      <x v="10133"/>
      <x v="9428"/>
      <x/>
      <x/>
    </i>
    <i r="3">
      <x v="10134"/>
      <x v="9429"/>
      <x v="1"/>
      <x v="1"/>
    </i>
    <i r="3">
      <x v="10135"/>
      <x v="9430"/>
      <x v="1"/>
      <x v="1"/>
    </i>
    <i r="3">
      <x v="10136"/>
      <x v="9431"/>
      <x v="5"/>
      <x v="10"/>
    </i>
    <i r="3">
      <x v="10137"/>
      <x v="9432"/>
      <x v="2"/>
      <x v="7"/>
    </i>
    <i r="3">
      <x v="10138"/>
      <x v="9433"/>
      <x v="3"/>
      <x v="3"/>
    </i>
    <i r="3">
      <x v="10139"/>
      <x v="9434"/>
      <x v="4"/>
      <x v="8"/>
    </i>
    <i r="3">
      <x v="10140"/>
      <x v="9435"/>
      <x v="2"/>
      <x v="7"/>
    </i>
    <i r="3">
      <x v="10141"/>
      <x v="9436"/>
      <x v="5"/>
      <x v="10"/>
    </i>
    <i r="3">
      <x v="10142"/>
      <x v="9437"/>
      <x/>
      <x/>
    </i>
    <i r="3">
      <x v="10143"/>
      <x v="9438"/>
      <x v="5"/>
      <x v="10"/>
    </i>
    <i r="3">
      <x v="10144"/>
      <x v="9439"/>
      <x v="3"/>
      <x v="3"/>
    </i>
    <i r="3">
      <x v="10145"/>
      <x v="9440"/>
      <x v="3"/>
      <x v="3"/>
    </i>
    <i r="3">
      <x v="10146"/>
      <x v="9441"/>
      <x v="4"/>
      <x v="8"/>
    </i>
    <i r="3">
      <x v="10147"/>
      <x v="9442"/>
      <x v="3"/>
      <x v="3"/>
    </i>
    <i r="1">
      <x v="74"/>
      <x v="74"/>
      <x v="10148"/>
      <x v="9443"/>
      <x v="2"/>
      <x v="2"/>
    </i>
    <i r="3">
      <x v="10149"/>
      <x v="9444"/>
      <x v="3"/>
      <x v="3"/>
    </i>
    <i r="3">
      <x v="10150"/>
      <x v="9445"/>
      <x/>
      <x/>
    </i>
    <i r="3">
      <x v="10151"/>
      <x v="9446"/>
      <x v="3"/>
      <x v="4"/>
    </i>
    <i r="3">
      <x v="10152"/>
      <x v="9447"/>
      <x v="4"/>
      <x v="6"/>
    </i>
    <i r="3">
      <x v="10153"/>
      <x v="9448"/>
      <x v="3"/>
      <x v="4"/>
    </i>
    <i r="3">
      <x v="10154"/>
      <x v="9449"/>
      <x v="2"/>
      <x v="7"/>
    </i>
    <i r="3">
      <x v="10155"/>
      <x v="9450"/>
      <x v="3"/>
      <x v="4"/>
    </i>
    <i r="3">
      <x v="10156"/>
      <x v="9451"/>
      <x v="4"/>
      <x v="6"/>
    </i>
    <i r="3">
      <x v="10157"/>
      <x v="1821"/>
      <x v="2"/>
      <x v="7"/>
    </i>
    <i r="3">
      <x v="10158"/>
      <x v="1821"/>
      <x v="2"/>
      <x v="2"/>
    </i>
    <i r="3">
      <x v="10159"/>
      <x v="9452"/>
      <x v="2"/>
      <x v="7"/>
    </i>
    <i r="3">
      <x v="10160"/>
      <x v="9453"/>
      <x v="1"/>
      <x v="9"/>
    </i>
    <i r="3">
      <x v="10161"/>
      <x v="9454"/>
      <x v="3"/>
      <x v="3"/>
    </i>
    <i r="3">
      <x v="10162"/>
      <x v="9455"/>
      <x v="4"/>
      <x v="6"/>
    </i>
    <i r="3">
      <x v="10163"/>
      <x v="9456"/>
      <x/>
      <x/>
    </i>
    <i r="3">
      <x v="10164"/>
      <x v="9457"/>
      <x v="2"/>
      <x v="7"/>
    </i>
    <i r="3">
      <x v="10165"/>
      <x v="9458"/>
      <x v="2"/>
      <x v="7"/>
    </i>
    <i r="3">
      <x v="10166"/>
      <x v="9459"/>
      <x/>
      <x/>
    </i>
    <i r="3">
      <x v="10167"/>
      <x v="9460"/>
      <x v="3"/>
      <x v="4"/>
    </i>
    <i r="3">
      <x v="10168"/>
      <x v="9461"/>
      <x v="4"/>
      <x v="8"/>
    </i>
    <i r="3">
      <x v="10169"/>
      <x v="9462"/>
      <x v="1"/>
      <x v="9"/>
    </i>
    <i r="3">
      <x v="10170"/>
      <x v="9463"/>
      <x v="2"/>
      <x v="7"/>
    </i>
    <i r="3">
      <x v="10171"/>
      <x v="9464"/>
      <x v="1"/>
      <x v="1"/>
    </i>
    <i r="3">
      <x v="10172"/>
      <x v="9465"/>
      <x v="4"/>
      <x v="6"/>
    </i>
    <i r="3">
      <x v="10173"/>
      <x v="9466"/>
      <x/>
      <x/>
    </i>
    <i r="3">
      <x v="10174"/>
      <x v="9467"/>
      <x v="3"/>
      <x v="3"/>
    </i>
    <i r="3">
      <x v="10175"/>
      <x v="9468"/>
      <x v="2"/>
      <x v="2"/>
    </i>
    <i r="3">
      <x v="10176"/>
      <x v="9469"/>
      <x v="4"/>
      <x v="6"/>
    </i>
    <i r="3">
      <x v="10177"/>
      <x v="9469"/>
      <x v="3"/>
      <x v="3"/>
    </i>
    <i r="3">
      <x v="10178"/>
      <x v="9470"/>
      <x v="4"/>
      <x v="8"/>
    </i>
    <i r="3">
      <x v="10179"/>
      <x v="9471"/>
      <x v="3"/>
      <x v="4"/>
    </i>
    <i r="3">
      <x v="10180"/>
      <x v="9472"/>
      <x v="3"/>
      <x v="3"/>
    </i>
    <i r="3">
      <x v="10181"/>
      <x v="9469"/>
      <x/>
      <x v="5"/>
    </i>
    <i r="3">
      <x v="10182"/>
      <x v="9473"/>
      <x v="2"/>
      <x v="2"/>
    </i>
    <i r="3">
      <x v="10183"/>
      <x v="9474"/>
      <x v="1"/>
      <x v="9"/>
    </i>
    <i r="3">
      <x v="10184"/>
      <x v="9475"/>
      <x/>
      <x v="5"/>
    </i>
    <i r="3">
      <x v="10185"/>
      <x v="9476"/>
      <x v="2"/>
      <x v="7"/>
    </i>
    <i r="3">
      <x v="10186"/>
      <x v="9477"/>
      <x/>
      <x v="5"/>
    </i>
    <i r="3">
      <x v="10187"/>
      <x v="9478"/>
      <x v="2"/>
      <x v="2"/>
    </i>
    <i r="3">
      <x v="10188"/>
      <x v="9479"/>
      <x v="4"/>
      <x v="6"/>
    </i>
    <i r="3">
      <x v="10189"/>
      <x v="9480"/>
      <x v="4"/>
      <x v="10"/>
    </i>
    <i r="3">
      <x v="10190"/>
      <x v="9481"/>
      <x v="1"/>
      <x v="1"/>
    </i>
    <i r="3">
      <x v="10191"/>
      <x v="9482"/>
      <x/>
      <x/>
    </i>
    <i r="3">
      <x v="10192"/>
      <x v="9483"/>
      <x v="3"/>
      <x v="4"/>
    </i>
    <i r="3">
      <x v="10193"/>
      <x v="9484"/>
      <x v="2"/>
      <x v="7"/>
    </i>
    <i r="3">
      <x v="10194"/>
      <x v="9485"/>
      <x/>
      <x v="5"/>
    </i>
    <i r="3">
      <x v="10195"/>
      <x v="9486"/>
      <x/>
      <x/>
    </i>
    <i r="3">
      <x v="10196"/>
      <x v="9487"/>
      <x v="1"/>
      <x v="9"/>
    </i>
    <i r="3">
      <x v="10197"/>
      <x v="9488"/>
      <x v="3"/>
      <x v="3"/>
    </i>
    <i r="3">
      <x v="10198"/>
      <x v="9489"/>
      <x v="4"/>
      <x v="6"/>
    </i>
    <i r="3">
      <x v="10199"/>
      <x v="9490"/>
      <x/>
      <x v="5"/>
    </i>
    <i r="3">
      <x v="10200"/>
      <x v="9491"/>
      <x v="4"/>
      <x v="8"/>
    </i>
    <i r="3">
      <x v="10201"/>
      <x v="9492"/>
      <x v="2"/>
      <x v="2"/>
    </i>
    <i r="3">
      <x v="10202"/>
      <x v="9493"/>
      <x v="4"/>
      <x v="8"/>
    </i>
    <i r="3">
      <x v="10203"/>
      <x v="9494"/>
      <x v="3"/>
      <x v="3"/>
    </i>
    <i r="3">
      <x v="10204"/>
      <x v="9495"/>
      <x v="2"/>
      <x v="2"/>
    </i>
    <i r="3">
      <x v="10205"/>
      <x v="9241"/>
      <x v="4"/>
      <x v="8"/>
    </i>
    <i r="3">
      <x v="10206"/>
      <x v="9496"/>
      <x v="3"/>
      <x v="3"/>
    </i>
    <i r="3">
      <x v="10207"/>
      <x v="9497"/>
      <x v="3"/>
      <x v="3"/>
    </i>
    <i r="3">
      <x v="10208"/>
      <x v="9498"/>
      <x v="1"/>
      <x v="9"/>
    </i>
    <i r="3">
      <x v="10209"/>
      <x v="9499"/>
      <x v="4"/>
      <x v="6"/>
    </i>
    <i r="3">
      <x v="10210"/>
      <x v="9500"/>
      <x/>
      <x v="5"/>
    </i>
    <i r="3">
      <x v="10211"/>
      <x v="9210"/>
      <x v="3"/>
      <x v="4"/>
    </i>
    <i r="3">
      <x v="10212"/>
      <x v="9501"/>
      <x v="3"/>
      <x v="3"/>
    </i>
    <i r="3">
      <x v="10213"/>
      <x v="9502"/>
      <x v="4"/>
      <x v="8"/>
    </i>
    <i r="3">
      <x v="10214"/>
      <x v="9503"/>
      <x v="1"/>
      <x v="1"/>
    </i>
    <i r="3">
      <x v="10215"/>
      <x v="9504"/>
      <x v="2"/>
      <x v="2"/>
    </i>
    <i r="3">
      <x v="10216"/>
      <x v="9505"/>
      <x v="4"/>
      <x v="8"/>
    </i>
    <i r="3">
      <x v="10217"/>
      <x v="9506"/>
      <x v="3"/>
      <x v="4"/>
    </i>
    <i r="3">
      <x v="10218"/>
      <x v="9507"/>
      <x v="2"/>
      <x v="7"/>
    </i>
    <i r="3">
      <x v="10219"/>
      <x v="9508"/>
      <x v="1"/>
      <x v="9"/>
    </i>
    <i r="3">
      <x v="10220"/>
      <x v="9509"/>
      <x v="2"/>
      <x v="7"/>
    </i>
    <i r="3">
      <x v="10221"/>
      <x v="9510"/>
      <x v="3"/>
      <x v="4"/>
    </i>
    <i r="3">
      <x v="10222"/>
      <x v="9511"/>
      <x v="1"/>
      <x v="1"/>
    </i>
    <i r="3">
      <x v="10223"/>
      <x v="9512"/>
      <x v="3"/>
      <x v="3"/>
    </i>
    <i r="3">
      <x v="10224"/>
      <x v="9513"/>
      <x/>
      <x v="5"/>
    </i>
    <i r="3">
      <x v="10225"/>
      <x v="9514"/>
      <x v="4"/>
      <x v="8"/>
    </i>
    <i r="3">
      <x v="10226"/>
      <x v="9515"/>
      <x v="2"/>
      <x v="2"/>
    </i>
    <i r="3">
      <x v="10227"/>
      <x v="9516"/>
      <x v="4"/>
      <x v="6"/>
    </i>
    <i r="3">
      <x v="10228"/>
      <x v="9517"/>
      <x v="5"/>
      <x v="10"/>
    </i>
    <i r="3">
      <x v="10229"/>
      <x v="9518"/>
      <x v="2"/>
      <x v="2"/>
    </i>
    <i r="3">
      <x v="10230"/>
      <x v="9519"/>
      <x v="2"/>
      <x v="2"/>
    </i>
    <i r="3">
      <x v="10231"/>
      <x v="9520"/>
      <x v="3"/>
      <x v="4"/>
    </i>
    <i r="3">
      <x v="10232"/>
      <x v="9521"/>
      <x/>
      <x v="5"/>
    </i>
    <i r="3">
      <x v="10233"/>
      <x v="9522"/>
      <x/>
      <x/>
    </i>
    <i r="3">
      <x v="10234"/>
      <x v="9523"/>
      <x v="4"/>
      <x v="8"/>
    </i>
    <i r="3">
      <x v="10235"/>
      <x v="9524"/>
      <x v="2"/>
      <x v="7"/>
    </i>
    <i r="3">
      <x v="10236"/>
      <x v="9525"/>
      <x v="2"/>
      <x v="2"/>
    </i>
    <i r="3">
      <x v="10237"/>
      <x v="9526"/>
      <x v="3"/>
      <x v="3"/>
    </i>
    <i r="3">
      <x v="10238"/>
      <x v="9527"/>
      <x/>
      <x v="5"/>
    </i>
    <i r="3">
      <x v="10239"/>
      <x v="9528"/>
      <x v="2"/>
      <x v="2"/>
    </i>
    <i r="3">
      <x v="10240"/>
      <x v="9529"/>
      <x v="3"/>
      <x v="3"/>
    </i>
    <i r="3">
      <x v="10241"/>
      <x v="9530"/>
      <x/>
      <x v="5"/>
    </i>
    <i r="3">
      <x v="10242"/>
      <x v="9531"/>
      <x v="4"/>
      <x v="8"/>
    </i>
    <i r="3">
      <x v="10243"/>
      <x v="9532"/>
      <x/>
      <x v="5"/>
    </i>
    <i r="3">
      <x v="10244"/>
      <x v="9533"/>
      <x v="2"/>
      <x v="2"/>
    </i>
    <i r="3">
      <x v="10245"/>
      <x v="9534"/>
      <x v="4"/>
      <x v="8"/>
    </i>
    <i r="3">
      <x v="10246"/>
      <x v="9535"/>
      <x v="4"/>
      <x v="8"/>
    </i>
    <i r="3">
      <x v="10247"/>
      <x v="9536"/>
      <x v="1"/>
      <x v="9"/>
    </i>
    <i r="3">
      <x v="10248"/>
      <x v="9537"/>
      <x/>
      <x/>
    </i>
    <i r="3">
      <x v="10249"/>
      <x v="9538"/>
      <x v="4"/>
      <x v="8"/>
    </i>
    <i r="3">
      <x v="10250"/>
      <x v="9539"/>
      <x v="2"/>
      <x v="7"/>
    </i>
    <i r="3">
      <x v="10251"/>
      <x v="9540"/>
      <x v="2"/>
      <x v="7"/>
    </i>
    <i r="3">
      <x v="10252"/>
      <x v="9541"/>
      <x v="2"/>
      <x v="7"/>
    </i>
    <i r="3">
      <x v="10253"/>
      <x v="9542"/>
      <x v="2"/>
      <x v="2"/>
    </i>
    <i r="3">
      <x v="10254"/>
      <x v="9543"/>
      <x v="2"/>
      <x v="2"/>
    </i>
    <i r="3">
      <x v="10255"/>
      <x v="9544"/>
      <x/>
      <x/>
    </i>
    <i r="3">
      <x v="10256"/>
      <x v="9545"/>
      <x v="1"/>
      <x v="9"/>
    </i>
    <i r="3">
      <x v="10257"/>
      <x v="9546"/>
      <x v="4"/>
      <x v="6"/>
    </i>
    <i r="3">
      <x v="10258"/>
      <x v="9547"/>
      <x v="1"/>
      <x v="1"/>
    </i>
    <i r="3">
      <x v="10259"/>
      <x v="9548"/>
      <x v="1"/>
      <x v="1"/>
    </i>
    <i r="3">
      <x v="10260"/>
      <x v="9549"/>
      <x/>
      <x v="5"/>
    </i>
    <i r="3">
      <x v="10261"/>
      <x v="9550"/>
      <x/>
      <x v="5"/>
    </i>
    <i r="3">
      <x v="10262"/>
      <x v="9551"/>
      <x v="5"/>
      <x v="10"/>
    </i>
    <i r="3">
      <x v="10263"/>
      <x v="9552"/>
      <x/>
      <x v="5"/>
    </i>
    <i r="3">
      <x v="10264"/>
      <x v="9553"/>
      <x v="4"/>
      <x v="6"/>
    </i>
    <i r="3">
      <x v="10265"/>
      <x v="9554"/>
      <x v="4"/>
      <x v="6"/>
    </i>
    <i r="3">
      <x v="10266"/>
      <x v="9555"/>
      <x v="1"/>
      <x v="9"/>
    </i>
    <i r="3">
      <x v="10267"/>
      <x v="9556"/>
      <x v="4"/>
      <x v="8"/>
    </i>
    <i r="3">
      <x v="10268"/>
      <x v="9557"/>
      <x v="4"/>
      <x v="8"/>
    </i>
    <i r="3">
      <x v="10269"/>
      <x v="1821"/>
      <x v="3"/>
      <x v="4"/>
    </i>
    <i r="3">
      <x v="10270"/>
      <x v="9558"/>
      <x/>
      <x/>
    </i>
    <i r="3">
      <x v="10271"/>
      <x v="9559"/>
      <x/>
      <x/>
    </i>
    <i r="3">
      <x v="10272"/>
      <x v="9560"/>
      <x v="3"/>
      <x v="4"/>
    </i>
    <i r="3">
      <x v="10273"/>
      <x v="9561"/>
      <x v="2"/>
      <x v="2"/>
    </i>
    <i r="3">
      <x v="10274"/>
      <x v="9562"/>
      <x v="2"/>
      <x v="2"/>
    </i>
    <i r="3">
      <x v="10275"/>
      <x v="9563"/>
      <x v="3"/>
      <x v="4"/>
    </i>
    <i r="3">
      <x v="10276"/>
      <x v="9564"/>
      <x v="2"/>
      <x v="7"/>
    </i>
    <i r="3">
      <x v="10277"/>
      <x v="9565"/>
      <x v="3"/>
      <x v="3"/>
    </i>
    <i r="3">
      <x v="10278"/>
      <x v="9566"/>
      <x v="4"/>
      <x v="8"/>
    </i>
    <i r="3">
      <x v="10279"/>
      <x v="9567"/>
      <x v="3"/>
      <x v="4"/>
    </i>
    <i r="3">
      <x v="10280"/>
      <x v="9568"/>
      <x v="4"/>
      <x v="8"/>
    </i>
    <i r="3">
      <x v="10281"/>
      <x v="9569"/>
      <x v="4"/>
      <x v="6"/>
    </i>
    <i r="3">
      <x v="10282"/>
      <x v="9570"/>
      <x v="2"/>
      <x v="2"/>
    </i>
    <i r="3">
      <x v="10283"/>
      <x v="9571"/>
      <x v="2"/>
      <x v="2"/>
    </i>
    <i r="3">
      <x v="10284"/>
      <x v="9572"/>
      <x v="3"/>
      <x v="4"/>
    </i>
    <i r="3">
      <x v="10285"/>
      <x v="9573"/>
      <x v="2"/>
      <x v="2"/>
    </i>
    <i r="3">
      <x v="10286"/>
      <x v="9574"/>
      <x v="1"/>
      <x v="9"/>
    </i>
    <i r="3">
      <x v="10287"/>
      <x v="9575"/>
      <x v="3"/>
      <x v="3"/>
    </i>
    <i r="3">
      <x v="10288"/>
      <x v="9576"/>
      <x v="4"/>
      <x v="6"/>
    </i>
    <i r="3">
      <x v="10289"/>
      <x v="9577"/>
      <x v="2"/>
      <x v="2"/>
    </i>
    <i r="3">
      <x v="10290"/>
      <x v="9553"/>
      <x v="4"/>
      <x v="6"/>
    </i>
    <i r="3">
      <x v="10291"/>
      <x v="9578"/>
      <x v="2"/>
      <x v="2"/>
    </i>
    <i r="3">
      <x v="10292"/>
      <x v="9579"/>
      <x v="4"/>
      <x v="10"/>
    </i>
    <i r="3">
      <x v="10293"/>
      <x v="9580"/>
      <x v="5"/>
      <x v="10"/>
    </i>
    <i r="3">
      <x v="10294"/>
      <x v="9581"/>
      <x v="5"/>
      <x v="10"/>
    </i>
    <i r="3">
      <x v="10295"/>
      <x v="9582"/>
      <x v="5"/>
      <x v="10"/>
    </i>
    <i r="3">
      <x v="10296"/>
      <x v="9583"/>
      <x v="5"/>
      <x v="10"/>
    </i>
    <i r="3">
      <x v="10297"/>
      <x v="9584"/>
      <x v="5"/>
      <x v="10"/>
    </i>
    <i r="3">
      <x v="10298"/>
      <x v="9585"/>
      <x v="5"/>
      <x v="10"/>
    </i>
    <i r="3">
      <x v="10299"/>
      <x v="9562"/>
      <x v="5"/>
      <x v="10"/>
    </i>
    <i r="1">
      <x v="75"/>
      <x v="75"/>
      <x v="10300"/>
      <x v="9586"/>
      <x v="4"/>
      <x v="8"/>
    </i>
    <i r="3">
      <x v="10301"/>
      <x v="9587"/>
      <x v="2"/>
      <x v="7"/>
    </i>
    <i r="3">
      <x v="10302"/>
      <x v="9588"/>
      <x/>
      <x v="5"/>
    </i>
    <i r="3">
      <x v="10303"/>
      <x v="9589"/>
      <x/>
      <x/>
    </i>
    <i r="3">
      <x v="10304"/>
      <x v="1821"/>
      <x/>
      <x/>
    </i>
    <i r="3">
      <x v="10305"/>
      <x v="9590"/>
      <x v="3"/>
      <x v="3"/>
    </i>
    <i r="3">
      <x v="10306"/>
      <x v="9591"/>
      <x v="2"/>
      <x v="7"/>
    </i>
    <i r="3">
      <x v="10307"/>
      <x v="9592"/>
      <x v="3"/>
      <x v="4"/>
    </i>
    <i r="3">
      <x v="10308"/>
      <x v="9593"/>
      <x v="3"/>
      <x v="4"/>
    </i>
    <i r="3">
      <x v="10309"/>
      <x v="9594"/>
      <x v="3"/>
      <x v="3"/>
    </i>
    <i r="3">
      <x v="10310"/>
      <x v="9595"/>
      <x v="4"/>
      <x v="8"/>
    </i>
    <i r="3">
      <x v="10311"/>
      <x v="9596"/>
      <x v="4"/>
      <x v="8"/>
    </i>
    <i r="3">
      <x v="10312"/>
      <x v="9597"/>
      <x v="4"/>
      <x v="6"/>
    </i>
    <i r="3">
      <x v="10313"/>
      <x v="9598"/>
      <x v="3"/>
      <x v="3"/>
    </i>
    <i r="3">
      <x v="10314"/>
      <x v="9599"/>
      <x/>
      <x/>
    </i>
    <i r="3">
      <x v="10315"/>
      <x v="9600"/>
      <x v="1"/>
      <x v="9"/>
    </i>
    <i r="3">
      <x v="10316"/>
      <x v="9601"/>
      <x/>
      <x/>
    </i>
    <i r="3">
      <x v="10317"/>
      <x v="9602"/>
      <x/>
      <x/>
    </i>
    <i r="3">
      <x v="10318"/>
      <x v="9603"/>
      <x v="3"/>
      <x v="3"/>
    </i>
    <i r="3">
      <x v="10319"/>
      <x v="9604"/>
      <x v="1"/>
      <x v="1"/>
    </i>
    <i r="3">
      <x v="10320"/>
      <x v="9605"/>
      <x v="1"/>
      <x v="1"/>
    </i>
    <i r="3">
      <x v="10321"/>
      <x v="9606"/>
      <x/>
      <x/>
    </i>
    <i r="3">
      <x v="10322"/>
      <x v="9607"/>
      <x/>
      <x v="5"/>
    </i>
    <i r="3">
      <x v="10323"/>
      <x v="9608"/>
      <x v="1"/>
      <x v="9"/>
    </i>
    <i r="3">
      <x v="10324"/>
      <x v="9609"/>
      <x v="2"/>
      <x v="2"/>
    </i>
    <i r="3">
      <x v="10325"/>
      <x v="9610"/>
      <x/>
      <x v="5"/>
    </i>
    <i r="3">
      <x v="10326"/>
      <x v="1821"/>
      <x v="4"/>
      <x v="8"/>
    </i>
    <i r="3">
      <x v="10327"/>
      <x v="9611"/>
      <x v="2"/>
      <x v="7"/>
    </i>
    <i r="3">
      <x v="10328"/>
      <x v="9606"/>
      <x v="2"/>
      <x v="7"/>
    </i>
    <i r="3">
      <x v="10329"/>
      <x v="9612"/>
      <x v="2"/>
      <x v="7"/>
    </i>
    <i r="3">
      <x v="10330"/>
      <x v="9613"/>
      <x v="4"/>
      <x v="8"/>
    </i>
    <i r="3">
      <x v="10331"/>
      <x v="9614"/>
      <x v="2"/>
      <x v="7"/>
    </i>
    <i r="3">
      <x v="10332"/>
      <x v="9615"/>
      <x v="3"/>
      <x v="3"/>
    </i>
    <i r="3">
      <x v="10333"/>
      <x v="9616"/>
      <x v="2"/>
      <x v="7"/>
    </i>
    <i r="3">
      <x v="10334"/>
      <x v="9617"/>
      <x v="2"/>
      <x v="2"/>
    </i>
    <i r="3">
      <x v="10335"/>
      <x v="9618"/>
      <x/>
      <x/>
    </i>
    <i r="3">
      <x v="10336"/>
      <x v="9619"/>
      <x v="3"/>
      <x v="3"/>
    </i>
    <i r="3">
      <x v="10337"/>
      <x v="9620"/>
      <x v="4"/>
      <x v="8"/>
    </i>
    <i r="3">
      <x v="10338"/>
      <x v="9621"/>
      <x/>
      <x/>
    </i>
    <i r="3">
      <x v="10339"/>
      <x v="9622"/>
      <x/>
      <x v="5"/>
    </i>
    <i r="3">
      <x v="10340"/>
      <x v="9623"/>
      <x v="2"/>
      <x v="7"/>
    </i>
    <i r="3">
      <x v="10341"/>
      <x v="9624"/>
      <x v="2"/>
      <x v="2"/>
    </i>
    <i r="3">
      <x v="10342"/>
      <x v="9625"/>
      <x v="2"/>
      <x v="2"/>
    </i>
    <i r="3">
      <x v="10343"/>
      <x v="9626"/>
      <x v="3"/>
      <x v="3"/>
    </i>
    <i r="3">
      <x v="10344"/>
      <x v="9627"/>
      <x v="1"/>
      <x v="1"/>
    </i>
    <i r="3">
      <x v="10345"/>
      <x v="9628"/>
      <x v="4"/>
      <x v="8"/>
    </i>
    <i r="3">
      <x v="10346"/>
      <x v="9629"/>
      <x v="2"/>
      <x v="2"/>
    </i>
    <i r="3">
      <x v="10347"/>
      <x v="9630"/>
      <x/>
      <x v="5"/>
    </i>
    <i r="3">
      <x v="10348"/>
      <x v="9631"/>
      <x v="3"/>
      <x v="4"/>
    </i>
    <i r="3">
      <x v="10349"/>
      <x v="9632"/>
      <x v="3"/>
      <x v="3"/>
    </i>
    <i r="3">
      <x v="10350"/>
      <x v="9633"/>
      <x v="4"/>
      <x v="6"/>
    </i>
    <i r="3">
      <x v="10351"/>
      <x v="9634"/>
      <x v="2"/>
      <x v="7"/>
    </i>
    <i r="3">
      <x v="10352"/>
      <x v="9635"/>
      <x/>
      <x v="5"/>
    </i>
    <i r="3">
      <x v="10353"/>
      <x v="9636"/>
      <x v="2"/>
      <x v="2"/>
    </i>
    <i r="3">
      <x v="10354"/>
      <x v="9637"/>
      <x v="3"/>
      <x v="3"/>
    </i>
    <i r="3">
      <x v="10355"/>
      <x v="9638"/>
      <x/>
      <x v="5"/>
    </i>
    <i r="3">
      <x v="10356"/>
      <x v="9639"/>
      <x v="2"/>
      <x v="2"/>
    </i>
    <i r="3">
      <x v="10357"/>
      <x v="9640"/>
      <x/>
      <x/>
    </i>
    <i r="3">
      <x v="10358"/>
      <x v="9641"/>
      <x/>
      <x v="5"/>
    </i>
    <i r="3">
      <x v="10359"/>
      <x v="9642"/>
      <x/>
      <x/>
    </i>
    <i r="3">
      <x v="10360"/>
      <x v="9643"/>
      <x v="4"/>
      <x v="6"/>
    </i>
    <i r="3">
      <x v="10361"/>
      <x v="9644"/>
      <x v="4"/>
      <x v="8"/>
    </i>
    <i r="3">
      <x v="10362"/>
      <x v="9645"/>
      <x v="1"/>
      <x v="9"/>
    </i>
    <i r="3">
      <x v="10363"/>
      <x v="9646"/>
      <x/>
      <x v="5"/>
    </i>
    <i r="3">
      <x v="10364"/>
      <x v="9647"/>
      <x v="2"/>
      <x v="7"/>
    </i>
    <i r="3">
      <x v="10365"/>
      <x v="9648"/>
      <x v="4"/>
      <x v="6"/>
    </i>
    <i r="3">
      <x v="10366"/>
      <x v="9649"/>
      <x v="3"/>
      <x v="3"/>
    </i>
    <i r="3">
      <x v="10367"/>
      <x v="9650"/>
      <x v="1"/>
      <x v="1"/>
    </i>
    <i r="3">
      <x v="10368"/>
      <x v="9651"/>
      <x v="1"/>
      <x v="9"/>
    </i>
    <i r="3">
      <x v="10369"/>
      <x v="9652"/>
      <x v="3"/>
      <x v="4"/>
    </i>
    <i r="3">
      <x v="10370"/>
      <x v="9653"/>
      <x v="1"/>
      <x v="9"/>
    </i>
    <i r="3">
      <x v="10371"/>
      <x v="9654"/>
      <x v="4"/>
      <x v="8"/>
    </i>
    <i r="3">
      <x v="10372"/>
      <x v="9655"/>
      <x v="2"/>
      <x v="7"/>
    </i>
    <i r="3">
      <x v="10373"/>
      <x v="9656"/>
      <x v="2"/>
      <x v="2"/>
    </i>
    <i r="3">
      <x v="10374"/>
      <x v="9657"/>
      <x v="2"/>
      <x v="2"/>
    </i>
    <i r="3">
      <x v="10375"/>
      <x v="9658"/>
      <x v="4"/>
      <x v="6"/>
    </i>
    <i r="3">
      <x v="10376"/>
      <x v="9659"/>
      <x v="4"/>
      <x v="8"/>
    </i>
    <i r="3">
      <x v="10377"/>
      <x v="9660"/>
      <x v="4"/>
      <x v="6"/>
    </i>
    <i r="3">
      <x v="10378"/>
      <x v="9661"/>
      <x v="3"/>
      <x v="3"/>
    </i>
    <i r="3">
      <x v="10379"/>
      <x v="9662"/>
      <x v="4"/>
      <x v="6"/>
    </i>
    <i r="3">
      <x v="10380"/>
      <x v="9663"/>
      <x v="4"/>
      <x v="6"/>
    </i>
    <i r="3">
      <x v="10381"/>
      <x v="9664"/>
      <x v="2"/>
      <x v="7"/>
    </i>
    <i r="3">
      <x v="10382"/>
      <x v="9665"/>
      <x/>
      <x/>
    </i>
    <i r="3">
      <x v="10383"/>
      <x v="9666"/>
      <x v="4"/>
      <x v="8"/>
    </i>
    <i r="3">
      <x v="10384"/>
      <x v="7991"/>
      <x v="3"/>
      <x v="3"/>
    </i>
    <i r="3">
      <x v="10385"/>
      <x v="9667"/>
      <x v="2"/>
      <x v="2"/>
    </i>
    <i r="3">
      <x v="10386"/>
      <x v="9668"/>
      <x v="1"/>
      <x v="9"/>
    </i>
    <i r="3">
      <x v="10387"/>
      <x v="9669"/>
      <x v="4"/>
      <x v="8"/>
    </i>
    <i r="3">
      <x v="10388"/>
      <x v="9670"/>
      <x v="1"/>
      <x v="1"/>
    </i>
    <i r="3">
      <x v="10389"/>
      <x v="9671"/>
      <x v="2"/>
      <x v="7"/>
    </i>
    <i r="3">
      <x v="10390"/>
      <x v="9672"/>
      <x v="2"/>
      <x v="2"/>
    </i>
    <i r="3">
      <x v="10391"/>
      <x v="9673"/>
      <x v="2"/>
      <x v="2"/>
    </i>
    <i r="3">
      <x v="10392"/>
      <x v="9674"/>
      <x v="2"/>
      <x v="2"/>
    </i>
    <i r="3">
      <x v="10393"/>
      <x v="9675"/>
      <x/>
      <x v="5"/>
    </i>
    <i r="3">
      <x v="10394"/>
      <x v="9676"/>
      <x v="2"/>
      <x v="2"/>
    </i>
    <i r="3">
      <x v="10395"/>
      <x v="9677"/>
      <x/>
      <x/>
    </i>
    <i r="3">
      <x v="10396"/>
      <x v="9678"/>
      <x v="2"/>
      <x v="2"/>
    </i>
    <i r="3">
      <x v="10397"/>
      <x v="9679"/>
      <x v="3"/>
      <x v="3"/>
    </i>
    <i r="3">
      <x v="10398"/>
      <x v="9680"/>
      <x v="3"/>
      <x v="4"/>
    </i>
    <i r="3">
      <x v="10399"/>
      <x v="9681"/>
      <x v="3"/>
      <x v="3"/>
    </i>
    <i r="3">
      <x v="10400"/>
      <x v="9682"/>
      <x/>
      <x v="5"/>
    </i>
    <i r="3">
      <x v="10401"/>
      <x v="9683"/>
      <x v="1"/>
      <x v="1"/>
    </i>
    <i r="3">
      <x v="10402"/>
      <x v="9684"/>
      <x v="2"/>
      <x v="2"/>
    </i>
    <i r="3">
      <x v="10403"/>
      <x v="9685"/>
      <x v="2"/>
      <x v="2"/>
    </i>
    <i r="3">
      <x v="10404"/>
      <x v="9686"/>
      <x v="2"/>
      <x v="7"/>
    </i>
    <i r="3">
      <x v="10405"/>
      <x v="9687"/>
      <x/>
      <x/>
    </i>
    <i r="3">
      <x v="10406"/>
      <x v="9688"/>
      <x v="1"/>
      <x v="9"/>
    </i>
    <i r="3">
      <x v="10407"/>
      <x v="9689"/>
      <x v="4"/>
      <x v="8"/>
    </i>
    <i r="3">
      <x v="10408"/>
      <x v="9690"/>
      <x v="4"/>
      <x v="6"/>
    </i>
    <i r="3">
      <x v="10409"/>
      <x v="9691"/>
      <x v="1"/>
      <x v="1"/>
    </i>
    <i r="3">
      <x v="10410"/>
      <x v="9692"/>
      <x v="4"/>
      <x v="6"/>
    </i>
    <i r="3">
      <x v="10411"/>
      <x v="9693"/>
      <x v="4"/>
      <x v="8"/>
    </i>
    <i r="3">
      <x v="10412"/>
      <x v="9694"/>
      <x/>
      <x v="5"/>
    </i>
    <i r="3">
      <x v="10413"/>
      <x v="9695"/>
      <x v="1"/>
      <x v="1"/>
    </i>
    <i r="3">
      <x v="10414"/>
      <x v="9696"/>
      <x/>
      <x v="5"/>
    </i>
    <i r="3">
      <x v="10415"/>
      <x v="9697"/>
      <x v="3"/>
      <x v="3"/>
    </i>
    <i r="3">
      <x v="10416"/>
      <x v="9698"/>
      <x v="1"/>
      <x v="9"/>
    </i>
    <i r="3">
      <x v="10417"/>
      <x v="9699"/>
      <x v="4"/>
      <x v="8"/>
    </i>
    <i r="3">
      <x v="10418"/>
      <x v="9700"/>
      <x v="4"/>
      <x v="8"/>
    </i>
    <i r="3">
      <x v="10419"/>
      <x v="9701"/>
      <x v="4"/>
      <x v="6"/>
    </i>
    <i r="3">
      <x v="10420"/>
      <x v="6038"/>
      <x v="2"/>
      <x v="2"/>
    </i>
    <i r="3">
      <x v="10421"/>
      <x v="9702"/>
      <x v="3"/>
      <x v="3"/>
    </i>
    <i r="3">
      <x v="10422"/>
      <x v="9703"/>
      <x/>
      <x v="5"/>
    </i>
    <i r="3">
      <x v="10423"/>
      <x v="9704"/>
      <x v="2"/>
      <x v="2"/>
    </i>
    <i r="3">
      <x v="10424"/>
      <x v="9241"/>
      <x v="4"/>
      <x v="6"/>
    </i>
    <i r="3">
      <x v="10425"/>
      <x v="9705"/>
      <x v="3"/>
      <x v="4"/>
    </i>
    <i r="3">
      <x v="10426"/>
      <x v="9706"/>
      <x/>
      <x/>
    </i>
    <i r="3">
      <x v="10427"/>
      <x v="9707"/>
      <x v="3"/>
      <x v="3"/>
    </i>
    <i r="3">
      <x v="10428"/>
      <x v="9708"/>
      <x v="2"/>
      <x v="7"/>
    </i>
    <i r="3">
      <x v="10429"/>
      <x v="9709"/>
      <x v="4"/>
      <x v="8"/>
    </i>
    <i r="3">
      <x v="10430"/>
      <x v="9710"/>
      <x v="2"/>
      <x v="7"/>
    </i>
    <i r="3">
      <x v="10431"/>
      <x v="9711"/>
      <x/>
      <x/>
    </i>
    <i r="3">
      <x v="10432"/>
      <x v="9712"/>
      <x/>
      <x v="5"/>
    </i>
    <i r="3">
      <x v="10433"/>
      <x v="9713"/>
      <x/>
      <x v="5"/>
    </i>
    <i r="3">
      <x v="10434"/>
      <x v="9714"/>
      <x/>
      <x/>
    </i>
    <i r="3">
      <x v="10435"/>
      <x v="9715"/>
      <x v="4"/>
      <x v="6"/>
    </i>
    <i r="3">
      <x v="10436"/>
      <x v="9716"/>
      <x v="2"/>
      <x v="2"/>
    </i>
    <i r="3">
      <x v="10437"/>
      <x v="9717"/>
      <x v="4"/>
      <x v="6"/>
    </i>
    <i r="3">
      <x v="10438"/>
      <x v="9718"/>
      <x v="2"/>
      <x v="7"/>
    </i>
    <i r="3">
      <x v="10439"/>
      <x v="9719"/>
      <x v="4"/>
      <x v="6"/>
    </i>
    <i r="3">
      <x v="10440"/>
      <x v="9720"/>
      <x/>
      <x v="5"/>
    </i>
    <i r="3">
      <x v="10441"/>
      <x v="9721"/>
      <x/>
      <x v="5"/>
    </i>
    <i r="3">
      <x v="10442"/>
      <x v="9722"/>
      <x v="3"/>
      <x v="3"/>
    </i>
    <i r="3">
      <x v="10443"/>
      <x v="9723"/>
      <x v="2"/>
      <x v="7"/>
    </i>
    <i r="3">
      <x v="10444"/>
      <x v="9724"/>
      <x v="3"/>
      <x v="3"/>
    </i>
    <i r="3">
      <x v="10445"/>
      <x v="9725"/>
      <x v="2"/>
      <x v="2"/>
    </i>
    <i r="3">
      <x v="10446"/>
      <x v="9726"/>
      <x/>
      <x v="5"/>
    </i>
    <i r="3">
      <x v="10447"/>
      <x v="9727"/>
      <x/>
      <x v="5"/>
    </i>
    <i r="3">
      <x v="10448"/>
      <x v="9728"/>
      <x v="2"/>
      <x v="7"/>
    </i>
    <i r="3">
      <x v="10449"/>
      <x v="9729"/>
      <x/>
      <x v="5"/>
    </i>
    <i r="3">
      <x v="10450"/>
      <x v="9730"/>
      <x v="2"/>
      <x v="2"/>
    </i>
    <i r="3">
      <x v="10451"/>
      <x v="9731"/>
      <x v="3"/>
      <x v="3"/>
    </i>
    <i r="3">
      <x v="10452"/>
      <x v="9732"/>
      <x v="3"/>
      <x v="4"/>
    </i>
    <i r="3">
      <x v="10453"/>
      <x v="9733"/>
      <x v="3"/>
      <x v="4"/>
    </i>
    <i r="3">
      <x v="10454"/>
      <x v="9734"/>
      <x/>
      <x v="5"/>
    </i>
    <i r="3">
      <x v="10455"/>
      <x v="9735"/>
      <x/>
      <x v="5"/>
    </i>
    <i r="3">
      <x v="10456"/>
      <x v="9736"/>
      <x v="2"/>
      <x v="2"/>
    </i>
    <i r="3">
      <x v="10457"/>
      <x v="9737"/>
      <x v="3"/>
      <x v="4"/>
    </i>
    <i r="3">
      <x v="10458"/>
      <x v="9720"/>
      <x v="3"/>
      <x v="3"/>
    </i>
    <i r="3">
      <x v="10459"/>
      <x v="9738"/>
      <x v="4"/>
      <x v="8"/>
    </i>
    <i r="3">
      <x v="10460"/>
      <x v="9739"/>
      <x v="4"/>
      <x v="10"/>
    </i>
    <i r="3">
      <x v="10461"/>
      <x v="9740"/>
      <x v="4"/>
      <x v="10"/>
    </i>
    <i r="3">
      <x v="10462"/>
      <x v="9741"/>
      <x v="3"/>
      <x v="3"/>
    </i>
    <i>
      <x v="11"/>
      <x v="76"/>
      <x v="76"/>
      <x v="10463"/>
      <x v="9742"/>
      <x v="4"/>
      <x v="6"/>
    </i>
    <i r="3">
      <x v="10464"/>
      <x v="9743"/>
      <x v="6"/>
      <x v="21"/>
    </i>
    <i r="3">
      <x v="10465"/>
      <x v="9744"/>
      <x v="4"/>
      <x v="6"/>
    </i>
    <i r="3">
      <x v="10466"/>
      <x v="9745"/>
      <x v="1"/>
      <x v="9"/>
    </i>
    <i r="3">
      <x v="10467"/>
      <x v="9746"/>
      <x v="2"/>
      <x v="2"/>
    </i>
    <i r="3">
      <x v="10468"/>
      <x v="9747"/>
      <x v="3"/>
      <x v="4"/>
    </i>
    <i r="3">
      <x v="10469"/>
      <x v="9748"/>
      <x v="1"/>
      <x v="9"/>
    </i>
    <i r="3">
      <x v="10470"/>
      <x v="9749"/>
      <x v="2"/>
      <x v="2"/>
    </i>
    <i r="3">
      <x v="10471"/>
      <x v="9750"/>
      <x v="4"/>
      <x v="6"/>
    </i>
    <i r="3">
      <x v="10472"/>
      <x v="9751"/>
      <x v="3"/>
      <x v="4"/>
    </i>
    <i r="3">
      <x v="10473"/>
      <x v="9752"/>
      <x v="4"/>
      <x v="8"/>
    </i>
    <i r="3">
      <x v="10474"/>
      <x v="9753"/>
      <x v="2"/>
      <x v="2"/>
    </i>
    <i r="3">
      <x v="10475"/>
      <x v="9754"/>
      <x v="6"/>
      <x v="21"/>
    </i>
    <i r="3">
      <x v="10476"/>
      <x v="9755"/>
      <x/>
      <x/>
    </i>
    <i r="3">
      <x v="10477"/>
      <x v="9756"/>
      <x v="1"/>
      <x v="9"/>
    </i>
    <i r="3">
      <x v="10478"/>
      <x v="9757"/>
      <x v="2"/>
      <x v="2"/>
    </i>
    <i r="3">
      <x v="10479"/>
      <x v="9758"/>
      <x v="4"/>
      <x v="6"/>
    </i>
    <i r="3">
      <x v="10480"/>
      <x v="9759"/>
      <x v="6"/>
      <x v="21"/>
    </i>
    <i r="3">
      <x v="10481"/>
      <x v="9760"/>
      <x v="2"/>
      <x v="2"/>
    </i>
    <i r="3">
      <x v="10482"/>
      <x v="9761"/>
      <x v="3"/>
      <x v="4"/>
    </i>
    <i r="3">
      <x v="10483"/>
      <x v="9762"/>
      <x/>
      <x/>
    </i>
    <i r="3">
      <x v="10484"/>
      <x v="9763"/>
      <x v="4"/>
      <x v="6"/>
    </i>
    <i r="3">
      <x v="10485"/>
      <x v="9764"/>
      <x v="2"/>
      <x v="2"/>
    </i>
    <i r="3">
      <x v="10486"/>
      <x v="9765"/>
      <x v="4"/>
      <x v="8"/>
    </i>
    <i r="3">
      <x v="10487"/>
      <x v="9766"/>
      <x v="2"/>
      <x v="7"/>
    </i>
    <i r="3">
      <x v="10488"/>
      <x v="9767"/>
      <x v="6"/>
      <x v="21"/>
    </i>
    <i r="3">
      <x v="10489"/>
      <x v="9768"/>
      <x v="2"/>
      <x v="2"/>
    </i>
    <i r="3">
      <x v="10490"/>
      <x v="9769"/>
      <x/>
      <x/>
    </i>
    <i r="3">
      <x v="10491"/>
      <x v="9770"/>
      <x v="4"/>
      <x v="6"/>
    </i>
    <i r="3">
      <x v="10492"/>
      <x v="9771"/>
      <x v="1"/>
      <x v="9"/>
    </i>
    <i r="3">
      <x v="10493"/>
      <x v="9772"/>
      <x v="4"/>
      <x v="6"/>
    </i>
    <i r="3">
      <x v="10494"/>
      <x v="9773"/>
      <x/>
      <x/>
    </i>
    <i r="3">
      <x v="10495"/>
      <x v="9774"/>
      <x v="3"/>
      <x v="4"/>
    </i>
    <i r="3">
      <x v="10496"/>
      <x v="9775"/>
      <x v="3"/>
      <x v="4"/>
    </i>
    <i r="3">
      <x v="10497"/>
      <x v="9776"/>
      <x v="2"/>
      <x v="7"/>
    </i>
    <i r="3">
      <x v="10498"/>
      <x v="9777"/>
      <x v="4"/>
      <x v="6"/>
    </i>
    <i r="3">
      <x v="10499"/>
      <x v="9778"/>
      <x/>
      <x/>
    </i>
    <i r="3">
      <x v="10500"/>
      <x v="9779"/>
      <x v="2"/>
      <x v="7"/>
    </i>
    <i r="3">
      <x v="10501"/>
      <x v="9780"/>
      <x v="4"/>
      <x v="6"/>
    </i>
    <i r="3">
      <x v="10502"/>
      <x v="9781"/>
      <x/>
      <x/>
    </i>
    <i r="3">
      <x v="10503"/>
      <x v="9782"/>
      <x/>
      <x/>
    </i>
    <i r="3">
      <x v="10504"/>
      <x v="9783"/>
      <x v="1"/>
      <x v="9"/>
    </i>
    <i r="3">
      <x v="10505"/>
      <x v="9784"/>
      <x v="2"/>
      <x v="7"/>
    </i>
    <i r="3">
      <x v="10506"/>
      <x v="9785"/>
      <x v="2"/>
      <x v="7"/>
    </i>
    <i r="3">
      <x v="10507"/>
      <x v="9786"/>
      <x/>
      <x/>
    </i>
    <i r="3">
      <x v="10508"/>
      <x v="9787"/>
      <x v="1"/>
      <x v="9"/>
    </i>
    <i r="3">
      <x v="10509"/>
      <x v="9788"/>
      <x v="2"/>
      <x v="2"/>
    </i>
    <i r="3">
      <x v="10510"/>
      <x v="9789"/>
      <x v="2"/>
      <x v="7"/>
    </i>
    <i r="3">
      <x v="10511"/>
      <x v="9790"/>
      <x/>
      <x/>
    </i>
    <i r="3">
      <x v="10512"/>
      <x v="9791"/>
      <x v="2"/>
      <x v="7"/>
    </i>
    <i r="3">
      <x v="10513"/>
      <x v="9792"/>
      <x v="1"/>
      <x v="9"/>
    </i>
    <i r="3">
      <x v="10514"/>
      <x v="9793"/>
      <x v="4"/>
      <x v="6"/>
    </i>
    <i r="3">
      <x v="10515"/>
      <x v="9794"/>
      <x v="4"/>
      <x v="6"/>
    </i>
    <i r="3">
      <x v="10516"/>
      <x v="9795"/>
      <x v="1"/>
      <x v="9"/>
    </i>
    <i r="3">
      <x v="10517"/>
      <x v="9796"/>
      <x v="2"/>
      <x v="7"/>
    </i>
    <i r="3">
      <x v="10518"/>
      <x v="9797"/>
      <x v="2"/>
      <x v="7"/>
    </i>
    <i r="3">
      <x v="10519"/>
      <x v="9798"/>
      <x/>
      <x/>
    </i>
    <i r="3">
      <x v="10520"/>
      <x v="9799"/>
      <x v="2"/>
      <x v="7"/>
    </i>
    <i r="3">
      <x v="10521"/>
      <x v="9800"/>
      <x v="6"/>
      <x v="21"/>
    </i>
    <i r="3">
      <x v="10522"/>
      <x v="6663"/>
      <x v="2"/>
      <x v="7"/>
    </i>
    <i r="3">
      <x v="10523"/>
      <x v="9801"/>
      <x v="3"/>
      <x v="4"/>
    </i>
    <i r="3">
      <x v="10524"/>
      <x v="9802"/>
      <x v="6"/>
      <x v="21"/>
    </i>
    <i r="3">
      <x v="10525"/>
      <x v="9803"/>
      <x v="4"/>
      <x v="6"/>
    </i>
    <i r="3">
      <x v="10526"/>
      <x v="9804"/>
      <x v="4"/>
      <x v="8"/>
    </i>
    <i r="3">
      <x v="10527"/>
      <x v="9805"/>
      <x v="3"/>
      <x v="4"/>
    </i>
    <i r="3">
      <x v="10528"/>
      <x v="9806"/>
      <x/>
      <x/>
    </i>
    <i r="3">
      <x v="10529"/>
      <x v="9807"/>
      <x v="4"/>
      <x v="8"/>
    </i>
    <i r="3">
      <x v="10530"/>
      <x v="9808"/>
      <x v="2"/>
      <x v="7"/>
    </i>
    <i r="3">
      <x v="10531"/>
      <x v="9809"/>
      <x v="1"/>
      <x v="1"/>
    </i>
    <i r="3">
      <x v="10532"/>
      <x v="9810"/>
      <x v="2"/>
      <x v="7"/>
    </i>
    <i r="3">
      <x v="10533"/>
      <x v="9811"/>
      <x v="6"/>
      <x v="21"/>
    </i>
    <i r="3">
      <x v="10534"/>
      <x v="9812"/>
      <x v="2"/>
      <x v="7"/>
    </i>
    <i r="3">
      <x v="10535"/>
      <x v="9813"/>
      <x v="4"/>
      <x v="8"/>
    </i>
    <i r="3">
      <x v="10536"/>
      <x v="9814"/>
      <x v="6"/>
      <x v="21"/>
    </i>
    <i r="3">
      <x v="10537"/>
      <x v="9815"/>
      <x v="1"/>
      <x v="1"/>
    </i>
    <i r="3">
      <x v="10538"/>
      <x v="9816"/>
      <x v="3"/>
      <x v="4"/>
    </i>
    <i r="3">
      <x v="10539"/>
      <x v="9817"/>
      <x v="1"/>
      <x v="1"/>
    </i>
    <i r="3">
      <x v="10540"/>
      <x v="9818"/>
      <x v="1"/>
      <x v="9"/>
    </i>
    <i r="3">
      <x v="10541"/>
      <x v="9819"/>
      <x v="3"/>
      <x v="4"/>
    </i>
    <i r="3">
      <x v="10542"/>
      <x v="9820"/>
      <x v="1"/>
      <x v="9"/>
    </i>
    <i r="3">
      <x v="10543"/>
      <x v="9821"/>
      <x v="6"/>
      <x v="21"/>
    </i>
    <i r="3">
      <x v="10544"/>
      <x v="9822"/>
      <x v="3"/>
      <x v="4"/>
    </i>
    <i r="3">
      <x v="10545"/>
      <x v="9823"/>
      <x v="4"/>
      <x v="8"/>
    </i>
    <i r="3">
      <x v="10546"/>
      <x v="9824"/>
      <x v="3"/>
      <x v="4"/>
    </i>
    <i r="3">
      <x v="10547"/>
      <x v="9825"/>
      <x v="6"/>
      <x v="21"/>
    </i>
    <i r="3">
      <x v="10548"/>
      <x v="9826"/>
      <x v="2"/>
      <x v="2"/>
    </i>
    <i r="3">
      <x v="10549"/>
      <x v="9827"/>
      <x v="1"/>
      <x v="9"/>
    </i>
    <i r="3">
      <x v="10550"/>
      <x v="9828"/>
      <x v="4"/>
      <x v="6"/>
    </i>
    <i r="3">
      <x v="10551"/>
      <x v="9829"/>
      <x v="3"/>
      <x v="4"/>
    </i>
    <i r="3">
      <x v="10552"/>
      <x v="9830"/>
      <x/>
      <x/>
    </i>
    <i r="3">
      <x v="10553"/>
      <x v="9831"/>
      <x v="4"/>
      <x v="8"/>
    </i>
    <i r="3">
      <x v="10554"/>
      <x v="9832"/>
      <x v="1"/>
      <x v="1"/>
    </i>
    <i r="3">
      <x v="10555"/>
      <x v="9833"/>
      <x v="3"/>
      <x v="4"/>
    </i>
    <i r="3">
      <x v="10556"/>
      <x v="9834"/>
      <x v="3"/>
      <x v="4"/>
    </i>
    <i r="3">
      <x v="10557"/>
      <x v="9835"/>
      <x v="3"/>
      <x v="4"/>
    </i>
    <i r="3">
      <x v="10558"/>
      <x v="9836"/>
      <x v="3"/>
      <x v="4"/>
    </i>
    <i r="3">
      <x v="10559"/>
      <x v="9837"/>
      <x v="3"/>
      <x v="4"/>
    </i>
    <i r="3">
      <x v="10560"/>
      <x v="9838"/>
      <x v="4"/>
      <x v="6"/>
    </i>
    <i r="3">
      <x v="10561"/>
      <x v="9839"/>
      <x v="6"/>
      <x v="21"/>
    </i>
    <i r="3">
      <x v="10562"/>
      <x v="9840"/>
      <x v="2"/>
      <x v="7"/>
    </i>
    <i r="3">
      <x v="10563"/>
      <x v="9841"/>
      <x v="1"/>
      <x v="1"/>
    </i>
    <i r="3">
      <x v="10564"/>
      <x v="9842"/>
      <x/>
      <x/>
    </i>
    <i r="3">
      <x v="10565"/>
      <x v="9843"/>
      <x v="2"/>
      <x v="7"/>
    </i>
    <i r="3">
      <x v="10566"/>
      <x v="9844"/>
      <x v="3"/>
      <x v="3"/>
    </i>
    <i r="3">
      <x v="10567"/>
      <x v="9845"/>
      <x/>
      <x/>
    </i>
    <i r="3">
      <x v="10568"/>
      <x v="9846"/>
      <x v="4"/>
      <x v="8"/>
    </i>
    <i r="3">
      <x v="10569"/>
      <x v="9847"/>
      <x v="4"/>
      <x v="8"/>
    </i>
    <i r="3">
      <x v="10570"/>
      <x v="9848"/>
      <x v="1"/>
      <x v="1"/>
    </i>
    <i r="3">
      <x v="10571"/>
      <x v="9849"/>
      <x v="3"/>
      <x v="4"/>
    </i>
    <i r="3">
      <x v="10572"/>
      <x v="9850"/>
      <x v="3"/>
      <x v="3"/>
    </i>
    <i r="3">
      <x v="10573"/>
      <x v="9851"/>
      <x v="6"/>
      <x v="21"/>
    </i>
    <i r="3">
      <x v="10574"/>
      <x v="9852"/>
      <x v="3"/>
      <x v="3"/>
    </i>
    <i r="3">
      <x v="10575"/>
      <x v="9853"/>
      <x v="3"/>
      <x v="3"/>
    </i>
    <i r="3">
      <x v="10576"/>
      <x v="9854"/>
      <x v="4"/>
      <x v="8"/>
    </i>
    <i r="3">
      <x v="10577"/>
      <x v="9855"/>
      <x v="4"/>
      <x v="6"/>
    </i>
    <i r="3">
      <x v="10578"/>
      <x v="9856"/>
      <x v="1"/>
      <x v="9"/>
    </i>
    <i r="3">
      <x v="10579"/>
      <x v="9857"/>
      <x v="6"/>
      <x v="21"/>
    </i>
    <i r="3">
      <x v="10580"/>
      <x v="9858"/>
      <x v="4"/>
      <x v="8"/>
    </i>
    <i r="3">
      <x v="10581"/>
      <x v="9859"/>
      <x/>
      <x v="5"/>
    </i>
    <i r="3">
      <x v="10582"/>
      <x v="9860"/>
      <x/>
      <x/>
    </i>
    <i r="3">
      <x v="10583"/>
      <x v="9861"/>
      <x/>
      <x/>
    </i>
    <i r="3">
      <x v="10584"/>
      <x v="9862"/>
      <x v="3"/>
      <x v="4"/>
    </i>
    <i r="3">
      <x v="10585"/>
      <x v="9863"/>
      <x v="3"/>
      <x v="4"/>
    </i>
    <i r="3">
      <x v="10586"/>
      <x v="9864"/>
      <x v="1"/>
      <x v="9"/>
    </i>
    <i r="3">
      <x v="10587"/>
      <x v="6663"/>
      <x v="1"/>
      <x v="1"/>
    </i>
    <i r="3">
      <x v="10588"/>
      <x v="9865"/>
      <x v="3"/>
      <x v="3"/>
    </i>
    <i r="3">
      <x v="10589"/>
      <x v="9866"/>
      <x/>
      <x/>
    </i>
    <i r="3">
      <x v="10590"/>
      <x v="9867"/>
      <x v="1"/>
      <x v="9"/>
    </i>
    <i r="3">
      <x v="10591"/>
      <x v="9868"/>
      <x v="6"/>
      <x v="21"/>
    </i>
    <i r="3">
      <x v="10592"/>
      <x v="9869"/>
      <x v="4"/>
      <x v="8"/>
    </i>
    <i r="3">
      <x v="10593"/>
      <x v="9870"/>
      <x v="3"/>
      <x v="3"/>
    </i>
    <i r="3">
      <x v="10594"/>
      <x v="9871"/>
      <x v="4"/>
      <x v="8"/>
    </i>
    <i r="3">
      <x v="10595"/>
      <x v="9872"/>
      <x v="1"/>
      <x v="1"/>
    </i>
    <i r="3">
      <x v="10596"/>
      <x v="9873"/>
      <x v="1"/>
      <x v="1"/>
    </i>
    <i r="3">
      <x v="10597"/>
      <x v="9874"/>
      <x v="3"/>
      <x v="3"/>
    </i>
    <i r="3">
      <x v="10598"/>
      <x v="9875"/>
      <x/>
      <x/>
    </i>
    <i r="3">
      <x v="10599"/>
      <x v="9876"/>
      <x v="2"/>
      <x v="7"/>
    </i>
    <i r="3">
      <x v="10600"/>
      <x v="9877"/>
      <x v="1"/>
      <x v="9"/>
    </i>
    <i r="3">
      <x v="10601"/>
      <x v="9878"/>
      <x/>
      <x/>
    </i>
    <i r="3">
      <x v="10602"/>
      <x v="9879"/>
      <x/>
      <x/>
    </i>
    <i r="3">
      <x v="10603"/>
      <x v="9880"/>
      <x v="4"/>
      <x v="8"/>
    </i>
    <i r="3">
      <x v="10604"/>
      <x v="9881"/>
      <x v="4"/>
      <x v="8"/>
    </i>
    <i r="3">
      <x v="10605"/>
      <x v="9846"/>
      <x v="4"/>
      <x v="8"/>
    </i>
    <i r="3">
      <x v="10606"/>
      <x v="9846"/>
      <x v="4"/>
      <x v="6"/>
    </i>
    <i r="3">
      <x v="10607"/>
      <x v="9882"/>
      <x v="2"/>
      <x v="2"/>
    </i>
    <i r="3">
      <x v="10608"/>
      <x v="9883"/>
      <x v="3"/>
      <x v="3"/>
    </i>
    <i r="3">
      <x v="10609"/>
      <x v="9884"/>
      <x v="6"/>
      <x v="21"/>
    </i>
    <i r="3">
      <x v="10610"/>
      <x v="9885"/>
      <x v="4"/>
      <x v="6"/>
    </i>
    <i r="3">
      <x v="10611"/>
      <x v="9886"/>
      <x v="6"/>
      <x v="21"/>
    </i>
    <i r="3">
      <x v="10612"/>
      <x v="9887"/>
      <x/>
      <x/>
    </i>
    <i r="3">
      <x v="10613"/>
      <x v="9888"/>
      <x v="1"/>
      <x v="1"/>
    </i>
    <i r="3">
      <x v="10614"/>
      <x v="9889"/>
      <x v="6"/>
      <x v="21"/>
    </i>
    <i r="3">
      <x v="10615"/>
      <x v="9890"/>
      <x v="2"/>
      <x v="2"/>
    </i>
    <i r="3">
      <x v="10616"/>
      <x v="9891"/>
      <x v="6"/>
      <x v="21"/>
    </i>
    <i r="3">
      <x v="10617"/>
      <x v="9892"/>
      <x v="4"/>
      <x v="6"/>
    </i>
    <i r="3">
      <x v="10618"/>
      <x v="9893"/>
      <x/>
      <x v="5"/>
    </i>
    <i r="3">
      <x v="10619"/>
      <x v="9894"/>
      <x v="6"/>
      <x v="21"/>
    </i>
    <i r="3">
      <x v="10620"/>
      <x v="9895"/>
      <x v="4"/>
      <x v="8"/>
    </i>
    <i r="3">
      <x v="10621"/>
      <x v="9896"/>
      <x v="2"/>
      <x v="7"/>
    </i>
    <i r="3">
      <x v="10622"/>
      <x v="9897"/>
      <x v="3"/>
      <x v="4"/>
    </i>
    <i r="3">
      <x v="10623"/>
      <x v="9898"/>
      <x v="1"/>
      <x v="1"/>
    </i>
    <i r="3">
      <x v="10624"/>
      <x v="9899"/>
      <x/>
      <x/>
    </i>
    <i r="3">
      <x v="10625"/>
      <x v="9900"/>
      <x v="3"/>
      <x v="3"/>
    </i>
    <i r="3">
      <x v="10626"/>
      <x v="8546"/>
      <x/>
      <x/>
    </i>
    <i r="3">
      <x v="10627"/>
      <x v="9901"/>
      <x v="4"/>
      <x v="8"/>
    </i>
    <i r="3">
      <x v="10628"/>
      <x v="9902"/>
      <x/>
      <x v="5"/>
    </i>
    <i r="3">
      <x v="10629"/>
      <x v="9903"/>
      <x/>
      <x/>
    </i>
    <i r="3">
      <x v="10630"/>
      <x v="9904"/>
      <x v="3"/>
      <x v="3"/>
    </i>
    <i r="3">
      <x v="10631"/>
      <x v="9905"/>
      <x v="3"/>
      <x v="3"/>
    </i>
    <i r="3">
      <x v="10632"/>
      <x v="9906"/>
      <x v="4"/>
      <x v="8"/>
    </i>
    <i r="3">
      <x v="10633"/>
      <x v="9907"/>
      <x v="1"/>
      <x v="9"/>
    </i>
    <i r="3">
      <x v="10634"/>
      <x v="9908"/>
      <x/>
      <x/>
    </i>
    <i r="3">
      <x v="10635"/>
      <x v="9909"/>
      <x/>
      <x/>
    </i>
    <i r="3">
      <x v="10636"/>
      <x v="9910"/>
      <x v="1"/>
      <x v="9"/>
    </i>
    <i r="3">
      <x v="10637"/>
      <x v="9911"/>
      <x v="2"/>
      <x v="2"/>
    </i>
    <i r="3">
      <x v="10638"/>
      <x v="9912"/>
      <x v="4"/>
      <x v="8"/>
    </i>
    <i r="3">
      <x v="10639"/>
      <x v="9913"/>
      <x v="2"/>
      <x v="2"/>
    </i>
    <i r="3">
      <x v="10640"/>
      <x v="9914"/>
      <x v="2"/>
      <x v="2"/>
    </i>
    <i r="3">
      <x v="10641"/>
      <x v="9915"/>
      <x v="1"/>
      <x v="1"/>
    </i>
    <i r="3">
      <x v="10642"/>
      <x v="9916"/>
      <x/>
      <x/>
    </i>
    <i r="3">
      <x v="10643"/>
      <x v="9917"/>
      <x/>
      <x/>
    </i>
    <i r="3">
      <x v="10644"/>
      <x v="9918"/>
      <x v="3"/>
      <x v="3"/>
    </i>
    <i r="3">
      <x v="10645"/>
      <x v="9919"/>
      <x v="2"/>
      <x v="2"/>
    </i>
    <i r="3">
      <x v="10646"/>
      <x v="9920"/>
      <x/>
      <x/>
    </i>
    <i r="3">
      <x v="10647"/>
      <x v="9921"/>
      <x/>
      <x v="5"/>
    </i>
    <i r="3">
      <x v="10648"/>
      <x v="9922"/>
      <x v="4"/>
      <x v="8"/>
    </i>
    <i r="3">
      <x v="10649"/>
      <x v="9923"/>
      <x v="1"/>
      <x v="1"/>
    </i>
    <i r="3">
      <x v="10650"/>
      <x v="9924"/>
      <x v="2"/>
      <x v="2"/>
    </i>
    <i r="3">
      <x v="10651"/>
      <x v="9925"/>
      <x v="6"/>
      <x v="21"/>
    </i>
    <i r="3">
      <x v="10652"/>
      <x v="9926"/>
      <x/>
      <x v="5"/>
    </i>
    <i r="3">
      <x v="10653"/>
      <x v="9927"/>
      <x/>
      <x/>
    </i>
    <i r="3">
      <x v="10654"/>
      <x v="9928"/>
      <x v="2"/>
      <x v="7"/>
    </i>
    <i r="3">
      <x v="10655"/>
      <x v="9929"/>
      <x/>
      <x v="5"/>
    </i>
    <i r="3">
      <x v="10656"/>
      <x v="9930"/>
      <x v="6"/>
      <x v="21"/>
    </i>
    <i r="3">
      <x v="10657"/>
      <x v="9887"/>
      <x v="3"/>
      <x v="4"/>
    </i>
    <i r="3">
      <x v="10658"/>
      <x v="9931"/>
      <x v="4"/>
      <x v="6"/>
    </i>
    <i r="3">
      <x v="10659"/>
      <x v="9932"/>
      <x/>
      <x v="5"/>
    </i>
    <i r="3">
      <x v="10660"/>
      <x v="9933"/>
      <x v="3"/>
      <x v="3"/>
    </i>
    <i r="3">
      <x v="10661"/>
      <x v="9934"/>
      <x v="4"/>
      <x v="8"/>
    </i>
    <i r="3">
      <x v="10662"/>
      <x v="9935"/>
      <x v="6"/>
      <x v="21"/>
    </i>
    <i r="3">
      <x v="10663"/>
      <x v="9936"/>
      <x v="3"/>
      <x v="3"/>
    </i>
    <i r="3">
      <x v="10664"/>
      <x v="9937"/>
      <x v="6"/>
      <x v="21"/>
    </i>
    <i r="3">
      <x v="10665"/>
      <x v="9938"/>
      <x v="4"/>
      <x v="8"/>
    </i>
    <i r="3">
      <x v="10666"/>
      <x v="9939"/>
      <x v="2"/>
      <x v="2"/>
    </i>
    <i r="3">
      <x v="10667"/>
      <x v="9940"/>
      <x v="1"/>
      <x v="1"/>
    </i>
    <i r="3">
      <x v="10668"/>
      <x v="9941"/>
      <x v="4"/>
      <x v="8"/>
    </i>
    <i r="3">
      <x v="10669"/>
      <x v="9942"/>
      <x v="6"/>
      <x v="21"/>
    </i>
    <i r="3">
      <x v="10670"/>
      <x v="9943"/>
      <x v="4"/>
      <x v="6"/>
    </i>
    <i r="3">
      <x v="10671"/>
      <x v="9944"/>
      <x v="4"/>
      <x v="6"/>
    </i>
    <i r="3">
      <x v="10672"/>
      <x v="9945"/>
      <x v="6"/>
      <x v="21"/>
    </i>
    <i r="3">
      <x v="10673"/>
      <x v="9946"/>
      <x v="3"/>
      <x v="4"/>
    </i>
    <i r="3">
      <x v="10674"/>
      <x v="9947"/>
      <x v="1"/>
      <x v="9"/>
    </i>
    <i r="3">
      <x v="10675"/>
      <x v="9948"/>
      <x v="3"/>
      <x v="3"/>
    </i>
    <i r="3">
      <x v="10676"/>
      <x v="9949"/>
      <x v="4"/>
      <x v="6"/>
    </i>
    <i r="3">
      <x v="10677"/>
      <x v="9950"/>
      <x v="3"/>
      <x v="4"/>
    </i>
    <i r="3">
      <x v="10678"/>
      <x v="9951"/>
      <x v="6"/>
      <x v="21"/>
    </i>
    <i r="3">
      <x v="10679"/>
      <x v="9952"/>
      <x v="2"/>
      <x v="7"/>
    </i>
    <i r="3">
      <x v="10680"/>
      <x v="9953"/>
      <x v="4"/>
      <x v="6"/>
    </i>
    <i r="3">
      <x v="10681"/>
      <x v="9954"/>
      <x v="4"/>
      <x v="6"/>
    </i>
    <i r="3">
      <x v="10682"/>
      <x v="9955"/>
      <x v="1"/>
      <x v="9"/>
    </i>
    <i r="3">
      <x v="10683"/>
      <x v="9956"/>
      <x v="1"/>
      <x v="9"/>
    </i>
    <i r="3">
      <x v="10684"/>
      <x v="9957"/>
      <x v="2"/>
      <x v="7"/>
    </i>
    <i r="3">
      <x v="10685"/>
      <x v="9958"/>
      <x v="1"/>
      <x v="1"/>
    </i>
    <i r="3">
      <x v="10686"/>
      <x v="9959"/>
      <x v="1"/>
      <x v="9"/>
    </i>
    <i r="3">
      <x v="10687"/>
      <x v="9960"/>
      <x v="3"/>
      <x v="3"/>
    </i>
    <i r="3">
      <x v="10688"/>
      <x v="9961"/>
      <x v="1"/>
      <x v="1"/>
    </i>
    <i r="3">
      <x v="10689"/>
      <x v="9962"/>
      <x v="1"/>
      <x v="1"/>
    </i>
    <i r="3">
      <x v="10690"/>
      <x v="9963"/>
      <x v="1"/>
      <x v="9"/>
    </i>
    <i r="3">
      <x v="10691"/>
      <x v="9964"/>
      <x/>
      <x v="5"/>
    </i>
    <i r="3">
      <x v="10692"/>
      <x v="9965"/>
      <x v="1"/>
      <x v="1"/>
    </i>
    <i r="3">
      <x v="10693"/>
      <x v="9966"/>
      <x v="2"/>
      <x v="2"/>
    </i>
    <i r="3">
      <x v="10694"/>
      <x v="9967"/>
      <x v="4"/>
      <x v="6"/>
    </i>
    <i r="3">
      <x v="10695"/>
      <x v="9968"/>
      <x v="3"/>
      <x v="3"/>
    </i>
    <i r="3">
      <x v="10696"/>
      <x v="9969"/>
      <x/>
      <x v="5"/>
    </i>
    <i r="3">
      <x v="10697"/>
      <x v="9970"/>
      <x v="1"/>
      <x v="9"/>
    </i>
    <i r="3">
      <x v="10698"/>
      <x v="9971"/>
      <x v="3"/>
      <x v="4"/>
    </i>
    <i r="3">
      <x v="10699"/>
      <x v="9972"/>
      <x/>
      <x/>
    </i>
    <i r="3">
      <x v="10700"/>
      <x v="9973"/>
      <x v="2"/>
      <x v="2"/>
    </i>
    <i r="3">
      <x v="10701"/>
      <x v="9974"/>
      <x/>
      <x/>
    </i>
    <i r="3">
      <x v="10702"/>
      <x v="9975"/>
      <x v="2"/>
      <x v="7"/>
    </i>
    <i r="3">
      <x v="10703"/>
      <x v="9976"/>
      <x v="1"/>
      <x v="1"/>
    </i>
    <i r="3">
      <x v="10704"/>
      <x v="9977"/>
      <x/>
      <x v="5"/>
    </i>
    <i r="3">
      <x v="10705"/>
      <x v="9978"/>
      <x v="1"/>
      <x v="1"/>
    </i>
    <i r="3">
      <x v="10706"/>
      <x v="9979"/>
      <x/>
      <x v="5"/>
    </i>
    <i r="3">
      <x v="10707"/>
      <x v="9980"/>
      <x/>
      <x v="5"/>
    </i>
    <i r="3">
      <x v="10708"/>
      <x v="9981"/>
      <x v="2"/>
      <x v="2"/>
    </i>
    <i r="3">
      <x v="10709"/>
      <x v="9982"/>
      <x v="4"/>
      <x v="6"/>
    </i>
    <i r="3">
      <x v="10710"/>
      <x v="9983"/>
      <x v="2"/>
      <x v="2"/>
    </i>
    <i r="3">
      <x v="10711"/>
      <x v="9984"/>
      <x/>
      <x v="5"/>
    </i>
    <i r="3">
      <x v="10712"/>
      <x v="9985"/>
      <x v="3"/>
      <x v="4"/>
    </i>
    <i r="3">
      <x v="10713"/>
      <x v="9986"/>
      <x/>
      <x/>
    </i>
    <i r="3">
      <x v="10714"/>
      <x v="9987"/>
      <x v="4"/>
      <x v="8"/>
    </i>
    <i r="3">
      <x v="10715"/>
      <x v="9988"/>
      <x v="3"/>
      <x v="3"/>
    </i>
    <i r="3">
      <x v="10716"/>
      <x v="9989"/>
      <x v="2"/>
      <x v="2"/>
    </i>
    <i r="3">
      <x v="10717"/>
      <x v="9990"/>
      <x v="2"/>
      <x v="7"/>
    </i>
    <i r="3">
      <x v="10718"/>
      <x v="9991"/>
      <x v="1"/>
      <x v="1"/>
    </i>
    <i r="3">
      <x v="10719"/>
      <x v="9992"/>
      <x/>
      <x v="5"/>
    </i>
    <i r="3">
      <x v="10720"/>
      <x v="9993"/>
      <x v="6"/>
      <x v="21"/>
    </i>
    <i r="3">
      <x v="10721"/>
      <x v="9994"/>
      <x/>
      <x v="5"/>
    </i>
    <i r="3">
      <x v="10722"/>
      <x v="9995"/>
      <x v="2"/>
      <x v="7"/>
    </i>
    <i r="3">
      <x v="10723"/>
      <x v="9996"/>
      <x v="2"/>
      <x v="7"/>
    </i>
    <i r="3">
      <x v="10724"/>
      <x v="9997"/>
      <x v="1"/>
      <x v="1"/>
    </i>
    <i r="3">
      <x v="10725"/>
      <x v="9998"/>
      <x/>
      <x v="5"/>
    </i>
    <i r="3">
      <x v="10726"/>
      <x v="9999"/>
      <x v="3"/>
      <x v="4"/>
    </i>
    <i r="3">
      <x v="10727"/>
      <x v="10000"/>
      <x v="6"/>
      <x v="21"/>
    </i>
    <i r="3">
      <x v="10728"/>
      <x v="10001"/>
      <x v="6"/>
      <x v="21"/>
    </i>
    <i r="3">
      <x v="10729"/>
      <x v="10002"/>
      <x/>
      <x v="5"/>
    </i>
    <i r="3">
      <x v="10730"/>
      <x v="10003"/>
      <x v="2"/>
      <x v="2"/>
    </i>
    <i r="3">
      <x v="10731"/>
      <x v="10004"/>
      <x v="2"/>
      <x v="7"/>
    </i>
    <i r="3">
      <x v="10732"/>
      <x v="10005"/>
      <x v="6"/>
      <x v="21"/>
    </i>
    <i r="3">
      <x v="10733"/>
      <x v="10006"/>
      <x v="6"/>
      <x v="21"/>
    </i>
    <i r="3">
      <x v="10734"/>
      <x v="10007"/>
      <x v="2"/>
      <x v="2"/>
    </i>
    <i r="3">
      <x v="10735"/>
      <x v="10008"/>
      <x v="2"/>
      <x v="7"/>
    </i>
    <i r="3">
      <x v="10736"/>
      <x v="10009"/>
      <x v="4"/>
      <x v="6"/>
    </i>
    <i r="3">
      <x v="10737"/>
      <x v="10010"/>
      <x v="3"/>
      <x v="3"/>
    </i>
    <i r="3">
      <x v="10738"/>
      <x v="10011"/>
      <x v="3"/>
      <x v="3"/>
    </i>
    <i r="3">
      <x v="10739"/>
      <x v="10012"/>
      <x v="6"/>
      <x v="21"/>
    </i>
    <i r="3">
      <x v="10740"/>
      <x v="10013"/>
      <x v="1"/>
      <x v="1"/>
    </i>
    <i r="3">
      <x v="10741"/>
      <x v="10014"/>
      <x v="1"/>
      <x v="1"/>
    </i>
    <i r="3">
      <x v="10742"/>
      <x v="10015"/>
      <x v="2"/>
      <x v="2"/>
    </i>
    <i r="3">
      <x v="10743"/>
      <x v="10016"/>
      <x/>
      <x v="5"/>
    </i>
    <i r="3">
      <x v="10744"/>
      <x v="10017"/>
      <x v="4"/>
      <x v="6"/>
    </i>
    <i r="3">
      <x v="10745"/>
      <x v="10018"/>
      <x v="2"/>
      <x v="2"/>
    </i>
    <i r="3">
      <x v="10746"/>
      <x v="10019"/>
      <x v="4"/>
      <x v="6"/>
    </i>
    <i r="3">
      <x v="10747"/>
      <x v="10020"/>
      <x v="1"/>
      <x v="1"/>
    </i>
    <i r="3">
      <x v="10748"/>
      <x v="10021"/>
      <x v="3"/>
      <x v="3"/>
    </i>
    <i r="3">
      <x v="10749"/>
      <x v="10022"/>
      <x/>
      <x v="5"/>
    </i>
    <i r="3">
      <x v="10750"/>
      <x v="3400"/>
      <x v="3"/>
      <x v="3"/>
    </i>
    <i r="3">
      <x v="10751"/>
      <x v="10023"/>
      <x v="6"/>
      <x v="21"/>
    </i>
    <i r="3">
      <x v="10752"/>
      <x v="10024"/>
      <x v="1"/>
      <x v="1"/>
    </i>
    <i r="3">
      <x v="10753"/>
      <x v="10025"/>
      <x v="1"/>
      <x v="1"/>
    </i>
    <i r="3">
      <x v="10754"/>
      <x v="9903"/>
      <x v="2"/>
      <x v="2"/>
    </i>
    <i r="3">
      <x v="10755"/>
      <x v="10026"/>
      <x v="2"/>
      <x v="2"/>
    </i>
    <i r="3">
      <x v="10756"/>
      <x v="10027"/>
      <x v="4"/>
      <x v="6"/>
    </i>
    <i r="3">
      <x v="10757"/>
      <x v="10028"/>
      <x v="1"/>
      <x v="1"/>
    </i>
    <i r="3">
      <x v="10758"/>
      <x v="10029"/>
      <x v="4"/>
      <x v="6"/>
    </i>
    <i r="3">
      <x v="10759"/>
      <x v="10030"/>
      <x v="1"/>
      <x v="1"/>
    </i>
    <i r="3">
      <x v="10760"/>
      <x v="10031"/>
      <x v="3"/>
      <x v="3"/>
    </i>
    <i r="3">
      <x v="10761"/>
      <x v="10032"/>
      <x v="2"/>
      <x v="2"/>
    </i>
    <i r="3">
      <x v="10762"/>
      <x v="10033"/>
      <x v="3"/>
      <x v="3"/>
    </i>
    <i r="3">
      <x v="10763"/>
      <x v="10034"/>
      <x v="4"/>
      <x v="6"/>
    </i>
    <i r="3">
      <x v="10764"/>
      <x v="10035"/>
      <x/>
      <x v="5"/>
    </i>
    <i r="3">
      <x v="10765"/>
      <x v="10036"/>
      <x/>
      <x v="5"/>
    </i>
    <i r="3">
      <x v="10766"/>
      <x v="10037"/>
      <x/>
      <x v="5"/>
    </i>
    <i r="3">
      <x v="10767"/>
      <x v="10038"/>
      <x v="3"/>
      <x v="3"/>
    </i>
    <i r="3">
      <x v="10768"/>
      <x v="10039"/>
      <x/>
      <x/>
    </i>
    <i r="3">
      <x v="10769"/>
      <x v="10040"/>
      <x v="1"/>
      <x v="9"/>
    </i>
    <i r="3">
      <x v="10770"/>
      <x v="10041"/>
      <x v="4"/>
      <x v="8"/>
    </i>
    <i r="3">
      <x v="10771"/>
      <x v="10042"/>
      <x v="1"/>
      <x v="9"/>
    </i>
    <i r="3">
      <x v="10772"/>
      <x v="10043"/>
      <x v="2"/>
      <x v="7"/>
    </i>
    <i r="3">
      <x v="10773"/>
      <x v="10044"/>
      <x v="4"/>
      <x v="8"/>
    </i>
    <i r="3">
      <x v="10774"/>
      <x v="10045"/>
      <x v="2"/>
      <x v="7"/>
    </i>
    <i r="3">
      <x v="10775"/>
      <x v="10046"/>
      <x/>
      <x/>
    </i>
    <i r="3">
      <x v="10776"/>
      <x v="10047"/>
      <x v="4"/>
      <x v="8"/>
    </i>
    <i r="3">
      <x v="10777"/>
      <x v="10048"/>
      <x v="2"/>
      <x v="7"/>
    </i>
    <i r="3">
      <x v="10778"/>
      <x v="10049"/>
      <x/>
      <x/>
    </i>
    <i r="3">
      <x v="10779"/>
      <x v="10050"/>
      <x v="1"/>
      <x v="9"/>
    </i>
    <i r="3">
      <x v="10780"/>
      <x v="10051"/>
      <x v="1"/>
      <x v="9"/>
    </i>
    <i r="3">
      <x v="10781"/>
      <x v="10052"/>
      <x v="4"/>
      <x v="8"/>
    </i>
    <i r="3">
      <x v="10782"/>
      <x v="10053"/>
      <x v="2"/>
      <x v="7"/>
    </i>
    <i r="3">
      <x v="10783"/>
      <x v="10054"/>
      <x/>
      <x/>
    </i>
    <i r="3">
      <x v="10784"/>
      <x v="10055"/>
      <x v="3"/>
      <x v="4"/>
    </i>
    <i r="3">
      <x v="10785"/>
      <x v="10056"/>
      <x v="3"/>
      <x v="3"/>
    </i>
    <i r="3">
      <x v="10786"/>
      <x v="10057"/>
      <x v="2"/>
      <x v="2"/>
    </i>
    <i r="3">
      <x v="10787"/>
      <x v="10058"/>
      <x v="2"/>
      <x v="2"/>
    </i>
    <i r="3">
      <x v="10788"/>
      <x v="10059"/>
      <x v="2"/>
      <x v="2"/>
    </i>
    <i r="3">
      <x v="10789"/>
      <x v="10060"/>
      <x v="3"/>
      <x v="3"/>
    </i>
    <i r="3">
      <x v="10790"/>
      <x v="10061"/>
      <x/>
      <x v="5"/>
    </i>
    <i r="3">
      <x v="10791"/>
      <x v="10062"/>
      <x v="1"/>
      <x v="1"/>
    </i>
    <i r="3">
      <x v="10792"/>
      <x v="10063"/>
      <x/>
      <x/>
    </i>
    <i r="3">
      <x v="10793"/>
      <x v="10064"/>
      <x v="3"/>
      <x v="3"/>
    </i>
    <i r="3">
      <x v="10794"/>
      <x v="10065"/>
      <x v="1"/>
      <x v="1"/>
    </i>
    <i r="3">
      <x v="10795"/>
      <x v="10066"/>
      <x v="2"/>
      <x v="2"/>
    </i>
    <i r="3">
      <x v="10796"/>
      <x v="10067"/>
      <x v="4"/>
      <x v="6"/>
    </i>
    <i r="3">
      <x v="10797"/>
      <x v="10068"/>
      <x v="1"/>
      <x v="1"/>
    </i>
    <i r="3">
      <x v="10798"/>
      <x v="10069"/>
      <x/>
      <x v="5"/>
    </i>
    <i r="3">
      <x v="10799"/>
      <x v="10070"/>
      <x v="6"/>
      <x v="21"/>
    </i>
    <i r="3">
      <x v="10800"/>
      <x v="10071"/>
      <x v="2"/>
      <x v="2"/>
    </i>
    <i r="3">
      <x v="10801"/>
      <x v="10072"/>
      <x v="6"/>
      <x v="21"/>
    </i>
    <i r="3">
      <x v="10802"/>
      <x v="10073"/>
      <x v="1"/>
      <x v="1"/>
    </i>
    <i r="3">
      <x v="10803"/>
      <x v="10074"/>
      <x v="6"/>
      <x v="21"/>
    </i>
    <i r="3">
      <x v="10804"/>
      <x v="10075"/>
      <x v="4"/>
      <x v="6"/>
    </i>
    <i r="3">
      <x v="10805"/>
      <x v="10076"/>
      <x v="1"/>
      <x v="1"/>
    </i>
    <i r="3">
      <x v="10806"/>
      <x v="10077"/>
      <x v="3"/>
      <x v="3"/>
    </i>
    <i r="3">
      <x v="10807"/>
      <x v="10078"/>
      <x v="3"/>
      <x v="3"/>
    </i>
    <i r="3">
      <x v="10808"/>
      <x v="10079"/>
      <x v="3"/>
      <x v="3"/>
    </i>
    <i r="3">
      <x v="10809"/>
      <x v="10080"/>
      <x v="1"/>
      <x v="1"/>
    </i>
    <i r="3">
      <x v="10810"/>
      <x v="10081"/>
      <x v="6"/>
      <x v="21"/>
    </i>
    <i r="3">
      <x v="10811"/>
      <x v="10081"/>
      <x v="6"/>
      <x v="21"/>
    </i>
    <i r="3">
      <x v="10812"/>
      <x v="10082"/>
      <x v="3"/>
      <x v="3"/>
    </i>
    <i r="3">
      <x v="10813"/>
      <x v="10083"/>
      <x v="2"/>
      <x v="2"/>
    </i>
    <i r="3">
      <x v="10814"/>
      <x v="10084"/>
      <x/>
      <x v="5"/>
    </i>
    <i r="3">
      <x v="10815"/>
      <x v="10085"/>
      <x v="4"/>
      <x v="6"/>
    </i>
    <i r="3">
      <x v="10816"/>
      <x v="10086"/>
      <x v="3"/>
      <x v="3"/>
    </i>
    <i r="3">
      <x v="10817"/>
      <x v="10087"/>
      <x v="1"/>
      <x v="1"/>
    </i>
    <i r="3">
      <x v="10818"/>
      <x v="10088"/>
      <x v="3"/>
      <x v="3"/>
    </i>
    <i r="3">
      <x v="10819"/>
      <x v="10089"/>
      <x v="4"/>
      <x v="6"/>
    </i>
    <i r="3">
      <x v="10820"/>
      <x v="10090"/>
      <x v="1"/>
      <x v="1"/>
    </i>
    <i r="3">
      <x v="10821"/>
      <x v="10091"/>
      <x v="6"/>
      <x v="21"/>
    </i>
    <i r="3">
      <x v="10822"/>
      <x v="10092"/>
      <x v="6"/>
      <x v="21"/>
    </i>
    <i r="3">
      <x v="10823"/>
      <x v="9830"/>
      <x v="6"/>
      <x v="21"/>
    </i>
    <i r="3">
      <x v="10824"/>
      <x v="10093"/>
      <x v="6"/>
      <x v="21"/>
    </i>
    <i r="3">
      <x v="10825"/>
      <x v="10094"/>
      <x v="4"/>
      <x v="6"/>
    </i>
    <i r="3">
      <x v="10826"/>
      <x v="10095"/>
      <x v="6"/>
      <x v="21"/>
    </i>
    <i r="3">
      <x v="10827"/>
      <x v="10096"/>
      <x v="6"/>
      <x v="21"/>
    </i>
    <i r="3">
      <x v="10828"/>
      <x v="10097"/>
      <x/>
      <x v="5"/>
    </i>
    <i r="3">
      <x v="10829"/>
      <x v="10098"/>
      <x v="6"/>
      <x v="21"/>
    </i>
    <i r="3">
      <x v="10830"/>
      <x v="10099"/>
      <x/>
      <x v="5"/>
    </i>
    <i r="3">
      <x v="10831"/>
      <x v="10100"/>
      <x v="2"/>
      <x v="2"/>
    </i>
    <i r="3">
      <x v="10832"/>
      <x v="10101"/>
      <x v="3"/>
      <x v="3"/>
    </i>
    <i r="3">
      <x v="10833"/>
      <x v="10102"/>
      <x v="3"/>
      <x v="3"/>
    </i>
    <i r="3">
      <x v="10834"/>
      <x v="10103"/>
      <x v="2"/>
      <x v="2"/>
    </i>
    <i r="3">
      <x v="10835"/>
      <x v="10104"/>
      <x v="3"/>
      <x v="3"/>
    </i>
    <i r="3">
      <x v="10836"/>
      <x v="10105"/>
      <x v="4"/>
      <x v="6"/>
    </i>
    <i r="3">
      <x v="10837"/>
      <x v="10106"/>
      <x/>
      <x v="5"/>
    </i>
    <i r="3">
      <x v="10838"/>
      <x v="10107"/>
      <x v="2"/>
      <x v="2"/>
    </i>
    <i r="3">
      <x v="10839"/>
      <x v="6732"/>
      <x v="1"/>
      <x v="1"/>
    </i>
    <i r="3">
      <x v="10840"/>
      <x v="10108"/>
      <x/>
      <x v="5"/>
    </i>
    <i r="3">
      <x v="10841"/>
      <x v="10109"/>
      <x v="3"/>
      <x v="3"/>
    </i>
    <i r="3">
      <x v="10842"/>
      <x v="10110"/>
      <x v="1"/>
      <x v="9"/>
    </i>
    <i r="3">
      <x v="10843"/>
      <x v="10111"/>
      <x v="3"/>
      <x v="4"/>
    </i>
    <i r="3">
      <x v="10844"/>
      <x v="10112"/>
      <x v="2"/>
      <x v="7"/>
    </i>
    <i r="3">
      <x v="10845"/>
      <x v="10113"/>
      <x v="3"/>
      <x v="4"/>
    </i>
    <i r="3">
      <x v="10846"/>
      <x v="10114"/>
      <x/>
      <x v="5"/>
    </i>
    <i r="3">
      <x v="10847"/>
      <x v="10115"/>
      <x/>
      <x v="5"/>
    </i>
    <i r="3">
      <x v="10848"/>
      <x v="10116"/>
      <x/>
      <x v="5"/>
    </i>
    <i r="3">
      <x v="10849"/>
      <x v="10117"/>
      <x v="4"/>
      <x v="8"/>
    </i>
    <i r="3">
      <x v="10850"/>
      <x v="10118"/>
      <x v="1"/>
      <x v="9"/>
    </i>
    <i r="3">
      <x v="10851"/>
      <x v="10119"/>
      <x v="6"/>
      <x v="21"/>
    </i>
    <i r="3">
      <x v="10852"/>
      <x v="10120"/>
      <x v="3"/>
      <x v="4"/>
    </i>
    <i r="3">
      <x v="10853"/>
      <x v="10121"/>
      <x v="4"/>
      <x v="8"/>
    </i>
    <i r="3">
      <x v="10854"/>
      <x v="10122"/>
      <x v="3"/>
      <x v="4"/>
    </i>
    <i r="3">
      <x v="10855"/>
      <x v="10123"/>
      <x v="4"/>
      <x v="8"/>
    </i>
    <i r="3">
      <x v="10856"/>
      <x v="10124"/>
      <x v="2"/>
      <x v="7"/>
    </i>
    <i r="3">
      <x v="10857"/>
      <x v="10125"/>
      <x v="2"/>
      <x v="7"/>
    </i>
    <i r="3">
      <x v="10858"/>
      <x v="10126"/>
      <x/>
      <x v="5"/>
    </i>
    <i r="3">
      <x v="10859"/>
      <x v="10127"/>
      <x v="2"/>
      <x v="7"/>
    </i>
    <i r="3">
      <x v="10860"/>
      <x v="10128"/>
      <x v="4"/>
      <x v="8"/>
    </i>
    <i r="3">
      <x v="10861"/>
      <x v="10129"/>
      <x v="1"/>
      <x v="9"/>
    </i>
    <i r="3">
      <x v="10862"/>
      <x v="10130"/>
      <x v="1"/>
      <x v="9"/>
    </i>
    <i r="3">
      <x v="10863"/>
      <x v="10131"/>
      <x v="3"/>
      <x v="4"/>
    </i>
    <i r="3">
      <x v="10864"/>
      <x v="10132"/>
      <x v="1"/>
      <x v="9"/>
    </i>
    <i r="3">
      <x v="10865"/>
      <x v="10133"/>
      <x v="4"/>
      <x v="8"/>
    </i>
    <i r="3">
      <x v="10866"/>
      <x v="10134"/>
      <x v="1"/>
      <x v="9"/>
    </i>
    <i r="3">
      <x v="10867"/>
      <x v="10135"/>
      <x v="2"/>
      <x v="7"/>
    </i>
    <i r="3">
      <x v="10868"/>
      <x v="10136"/>
      <x v="3"/>
      <x v="4"/>
    </i>
    <i r="3">
      <x v="10869"/>
      <x v="10137"/>
      <x v="6"/>
      <x v="21"/>
    </i>
    <i r="3">
      <x v="10870"/>
      <x v="10138"/>
      <x/>
      <x v="5"/>
    </i>
    <i r="3">
      <x v="10871"/>
      <x v="10139"/>
      <x/>
      <x v="5"/>
    </i>
    <i r="3">
      <x v="10872"/>
      <x v="10140"/>
      <x v="1"/>
      <x v="9"/>
    </i>
    <i r="3">
      <x v="10873"/>
      <x v="10141"/>
      <x v="2"/>
      <x v="7"/>
    </i>
    <i r="3">
      <x v="10874"/>
      <x v="10142"/>
      <x v="4"/>
      <x v="8"/>
    </i>
    <i r="3">
      <x v="10875"/>
      <x v="10143"/>
      <x v="6"/>
      <x v="21"/>
    </i>
    <i r="3">
      <x v="10876"/>
      <x v="10144"/>
      <x v="6"/>
      <x v="21"/>
    </i>
    <i r="3">
      <x v="10877"/>
      <x v="10145"/>
      <x v="3"/>
      <x v="4"/>
    </i>
    <i r="3">
      <x v="10878"/>
      <x v="10146"/>
      <x v="4"/>
      <x v="8"/>
    </i>
    <i r="3">
      <x v="10879"/>
      <x v="10147"/>
      <x v="1"/>
      <x v="9"/>
    </i>
    <i r="3">
      <x v="10880"/>
      <x v="10148"/>
      <x v="2"/>
      <x v="7"/>
    </i>
    <i r="3">
      <x v="10881"/>
      <x v="10149"/>
      <x v="4"/>
      <x v="8"/>
    </i>
    <i r="3">
      <x v="10882"/>
      <x v="10150"/>
      <x v="1"/>
      <x v="9"/>
    </i>
    <i r="3">
      <x v="10883"/>
      <x v="10151"/>
      <x v="4"/>
      <x v="8"/>
    </i>
    <i r="3">
      <x v="10884"/>
      <x v="10152"/>
      <x v="3"/>
      <x v="4"/>
    </i>
    <i r="3">
      <x v="10885"/>
      <x v="10153"/>
      <x v="3"/>
      <x v="4"/>
    </i>
    <i r="3">
      <x v="10886"/>
      <x v="10154"/>
      <x v="2"/>
      <x v="7"/>
    </i>
    <i r="3">
      <x v="10887"/>
      <x v="10155"/>
      <x/>
      <x v="5"/>
    </i>
    <i r="3">
      <x v="10888"/>
      <x v="10156"/>
      <x v="1"/>
      <x v="9"/>
    </i>
    <i r="3">
      <x v="10889"/>
      <x v="10157"/>
      <x/>
      <x v="5"/>
    </i>
    <i r="3">
      <x v="10890"/>
      <x v="10158"/>
      <x/>
      <x v="5"/>
    </i>
    <i r="3">
      <x v="10891"/>
      <x v="10159"/>
      <x v="4"/>
      <x v="8"/>
    </i>
    <i r="3">
      <x v="10892"/>
      <x v="10160"/>
      <x/>
      <x/>
    </i>
    <i r="3">
      <x v="10893"/>
      <x v="10161"/>
      <x v="5"/>
      <x v="10"/>
    </i>
    <i r="1">
      <x v="77"/>
      <x v="77"/>
      <x v="10894"/>
      <x v="10162"/>
      <x/>
      <x/>
    </i>
    <i r="3">
      <x v="10895"/>
      <x v="10163"/>
      <x v="6"/>
      <x v="21"/>
    </i>
    <i r="3">
      <x v="10896"/>
      <x v="10164"/>
      <x v="1"/>
      <x v="9"/>
    </i>
    <i r="3">
      <x v="10897"/>
      <x v="10165"/>
      <x v="4"/>
      <x v="6"/>
    </i>
    <i r="3">
      <x v="10898"/>
      <x v="10166"/>
      <x v="2"/>
      <x v="7"/>
    </i>
    <i r="3">
      <x v="10899"/>
      <x v="10167"/>
      <x v="1"/>
      <x v="9"/>
    </i>
    <i r="3">
      <x v="10900"/>
      <x v="10168"/>
      <x/>
      <x v="5"/>
    </i>
    <i r="3">
      <x v="10901"/>
      <x v="10169"/>
      <x v="4"/>
      <x v="6"/>
    </i>
    <i r="3">
      <x v="10902"/>
      <x v="10170"/>
      <x/>
      <x v="5"/>
    </i>
    <i r="3">
      <x v="10903"/>
      <x v="10171"/>
      <x v="6"/>
      <x v="21"/>
    </i>
    <i r="3">
      <x v="10904"/>
      <x v="10172"/>
      <x v="1"/>
      <x v="9"/>
    </i>
    <i r="3">
      <x v="10905"/>
      <x v="10173"/>
      <x/>
      <x/>
    </i>
    <i r="3">
      <x v="10906"/>
      <x v="10174"/>
      <x v="2"/>
      <x v="7"/>
    </i>
    <i r="3">
      <x v="10907"/>
      <x v="10175"/>
      <x v="6"/>
      <x v="21"/>
    </i>
    <i r="3">
      <x v="10908"/>
      <x v="10176"/>
      <x v="3"/>
      <x v="3"/>
    </i>
    <i r="3">
      <x v="10909"/>
      <x v="10177"/>
      <x v="6"/>
      <x v="21"/>
    </i>
    <i r="3">
      <x v="10910"/>
      <x v="10178"/>
      <x v="4"/>
      <x v="8"/>
    </i>
    <i r="3">
      <x v="10911"/>
      <x v="10179"/>
      <x v="1"/>
      <x v="9"/>
    </i>
    <i r="3">
      <x v="10912"/>
      <x v="10180"/>
      <x v="3"/>
      <x v="3"/>
    </i>
    <i r="3">
      <x v="10913"/>
      <x v="10181"/>
      <x v="4"/>
      <x v="8"/>
    </i>
    <i r="3">
      <x v="10914"/>
      <x v="10182"/>
      <x v="4"/>
      <x v="8"/>
    </i>
    <i r="3">
      <x v="10915"/>
      <x v="10183"/>
      <x v="1"/>
      <x v="9"/>
    </i>
    <i r="3">
      <x v="10916"/>
      <x v="10184"/>
      <x v="6"/>
      <x v="21"/>
    </i>
    <i r="3">
      <x v="10917"/>
      <x v="10185"/>
      <x v="6"/>
      <x v="21"/>
    </i>
    <i r="3">
      <x v="10918"/>
      <x v="10186"/>
      <x v="6"/>
      <x v="21"/>
    </i>
    <i r="3">
      <x v="10919"/>
      <x v="10187"/>
      <x v="1"/>
      <x v="9"/>
    </i>
    <i r="3">
      <x v="10920"/>
      <x v="10188"/>
      <x v="2"/>
      <x v="7"/>
    </i>
    <i r="3">
      <x v="10921"/>
      <x v="10189"/>
      <x v="3"/>
      <x v="4"/>
    </i>
    <i r="3">
      <x v="10922"/>
      <x v="10190"/>
      <x v="3"/>
      <x v="4"/>
    </i>
    <i r="3">
      <x v="10923"/>
      <x v="10191"/>
      <x v="6"/>
      <x v="21"/>
    </i>
    <i r="3">
      <x v="10924"/>
      <x v="10192"/>
      <x v="6"/>
      <x v="21"/>
    </i>
    <i r="3">
      <x v="10925"/>
      <x v="10193"/>
      <x v="6"/>
      <x v="21"/>
    </i>
    <i r="3">
      <x v="10926"/>
      <x v="10194"/>
      <x v="1"/>
      <x v="1"/>
    </i>
    <i r="3">
      <x v="10927"/>
      <x v="10195"/>
      <x v="4"/>
      <x v="8"/>
    </i>
    <i r="3">
      <x v="10928"/>
      <x v="10196"/>
      <x v="4"/>
      <x v="6"/>
    </i>
    <i r="3">
      <x v="10929"/>
      <x v="10197"/>
      <x v="2"/>
      <x v="7"/>
    </i>
    <i r="3">
      <x v="10930"/>
      <x v="10198"/>
      <x v="6"/>
      <x v="21"/>
    </i>
    <i r="3">
      <x v="10931"/>
      <x v="10199"/>
      <x v="6"/>
      <x v="21"/>
    </i>
    <i r="3">
      <x v="10932"/>
      <x v="10200"/>
      <x v="6"/>
      <x v="21"/>
    </i>
    <i r="3">
      <x v="10933"/>
      <x v="10201"/>
      <x v="6"/>
      <x v="21"/>
    </i>
    <i r="3">
      <x v="10934"/>
      <x v="10202"/>
      <x v="4"/>
      <x v="8"/>
    </i>
    <i r="3">
      <x v="10935"/>
      <x v="10199"/>
      <x v="6"/>
      <x v="21"/>
    </i>
    <i r="3">
      <x v="10936"/>
      <x v="10203"/>
      <x v="1"/>
      <x v="9"/>
    </i>
    <i r="3">
      <x v="10937"/>
      <x v="10204"/>
      <x v="2"/>
      <x v="7"/>
    </i>
    <i r="3">
      <x v="10938"/>
      <x v="10205"/>
      <x/>
      <x/>
    </i>
    <i r="3">
      <x v="10939"/>
      <x v="10206"/>
      <x v="4"/>
      <x v="8"/>
    </i>
    <i r="3">
      <x v="10940"/>
      <x v="10207"/>
      <x v="1"/>
      <x v="9"/>
    </i>
    <i r="3">
      <x v="10941"/>
      <x v="10208"/>
      <x v="2"/>
      <x v="7"/>
    </i>
    <i r="3">
      <x v="10942"/>
      <x v="10209"/>
      <x v="4"/>
      <x v="8"/>
    </i>
    <i r="3">
      <x v="10943"/>
      <x v="10210"/>
      <x v="2"/>
      <x v="7"/>
    </i>
    <i r="3">
      <x v="10944"/>
      <x v="10211"/>
      <x v="6"/>
      <x v="21"/>
    </i>
    <i r="3">
      <x v="10945"/>
      <x v="10212"/>
      <x v="1"/>
      <x v="9"/>
    </i>
    <i r="3">
      <x v="10946"/>
      <x v="10213"/>
      <x/>
      <x v="5"/>
    </i>
    <i r="3">
      <x v="10947"/>
      <x v="10214"/>
      <x/>
      <x v="5"/>
    </i>
    <i r="3">
      <x v="10948"/>
      <x v="10215"/>
      <x v="6"/>
      <x v="21"/>
    </i>
    <i r="3">
      <x v="10949"/>
      <x v="10216"/>
      <x v="6"/>
      <x v="21"/>
    </i>
    <i r="3">
      <x v="10950"/>
      <x v="10217"/>
      <x v="4"/>
      <x v="8"/>
    </i>
    <i r="3">
      <x v="10951"/>
      <x v="10218"/>
      <x v="3"/>
      <x v="4"/>
    </i>
    <i r="3">
      <x v="10952"/>
      <x v="10219"/>
      <x v="3"/>
      <x v="4"/>
    </i>
    <i r="3">
      <x v="10953"/>
      <x v="10220"/>
      <x v="6"/>
      <x v="21"/>
    </i>
    <i r="3">
      <x v="10954"/>
      <x v="10221"/>
      <x v="2"/>
      <x v="7"/>
    </i>
    <i r="3">
      <x v="10955"/>
      <x v="10222"/>
      <x v="2"/>
      <x v="7"/>
    </i>
    <i r="3">
      <x v="10956"/>
      <x v="10223"/>
      <x v="1"/>
      <x v="9"/>
    </i>
    <i r="3">
      <x v="10957"/>
      <x v="10224"/>
      <x v="1"/>
      <x v="9"/>
    </i>
    <i r="3">
      <x v="10958"/>
      <x v="10225"/>
      <x v="6"/>
      <x v="21"/>
    </i>
    <i r="3">
      <x v="10959"/>
      <x v="10226"/>
      <x v="6"/>
      <x v="21"/>
    </i>
    <i r="3">
      <x v="10960"/>
      <x v="10227"/>
      <x v="6"/>
      <x v="21"/>
    </i>
    <i r="3">
      <x v="10961"/>
      <x v="10228"/>
      <x v="4"/>
      <x v="8"/>
    </i>
    <i r="3">
      <x v="10962"/>
      <x v="10229"/>
      <x v="6"/>
      <x v="21"/>
    </i>
    <i r="3">
      <x v="10963"/>
      <x v="10230"/>
      <x v="2"/>
      <x v="2"/>
    </i>
    <i r="3">
      <x v="10964"/>
      <x v="10231"/>
      <x v="6"/>
      <x v="21"/>
    </i>
    <i r="3">
      <x v="10965"/>
      <x v="10232"/>
      <x v="3"/>
      <x v="4"/>
    </i>
    <i r="3">
      <x v="10966"/>
      <x v="10233"/>
      <x v="2"/>
      <x v="2"/>
    </i>
    <i r="3">
      <x v="10967"/>
      <x v="10234"/>
      <x/>
      <x v="5"/>
    </i>
    <i r="3">
      <x v="10968"/>
      <x v="10235"/>
      <x/>
      <x v="5"/>
    </i>
    <i r="3">
      <x v="10969"/>
      <x v="10236"/>
      <x v="2"/>
      <x v="2"/>
    </i>
    <i r="3">
      <x v="10970"/>
      <x v="10237"/>
      <x v="3"/>
      <x v="3"/>
    </i>
    <i r="3">
      <x v="10971"/>
      <x v="10238"/>
      <x v="6"/>
      <x v="21"/>
    </i>
    <i r="3">
      <x v="10972"/>
      <x v="10239"/>
      <x v="2"/>
      <x v="2"/>
    </i>
    <i r="3">
      <x v="10973"/>
      <x v="10240"/>
      <x v="1"/>
      <x v="9"/>
    </i>
    <i r="3">
      <x v="10974"/>
      <x v="10241"/>
      <x v="6"/>
      <x v="21"/>
    </i>
    <i r="3">
      <x v="10975"/>
      <x v="10242"/>
      <x/>
      <x v="5"/>
    </i>
    <i r="3">
      <x v="10976"/>
      <x v="10243"/>
      <x v="4"/>
      <x v="8"/>
    </i>
    <i r="3">
      <x v="10977"/>
      <x v="10244"/>
      <x v="6"/>
      <x v="21"/>
    </i>
    <i r="3">
      <x v="10978"/>
      <x v="10245"/>
      <x v="3"/>
      <x v="3"/>
    </i>
    <i r="3">
      <x v="10979"/>
      <x v="10246"/>
      <x v="6"/>
      <x v="21"/>
    </i>
    <i r="3">
      <x v="10980"/>
      <x v="10247"/>
      <x v="2"/>
      <x v="7"/>
    </i>
    <i r="3">
      <x v="10981"/>
      <x v="10248"/>
      <x v="3"/>
      <x v="3"/>
    </i>
    <i r="3">
      <x v="10982"/>
      <x v="10249"/>
      <x v="4"/>
      <x v="6"/>
    </i>
    <i r="3">
      <x v="10983"/>
      <x v="10250"/>
      <x v="1"/>
      <x v="1"/>
    </i>
    <i r="3">
      <x v="10984"/>
      <x v="10251"/>
      <x v="4"/>
      <x v="8"/>
    </i>
    <i r="3">
      <x v="10985"/>
      <x v="10252"/>
      <x/>
      <x/>
    </i>
    <i r="3">
      <x v="10986"/>
      <x v="10253"/>
      <x v="6"/>
      <x v="21"/>
    </i>
    <i r="3">
      <x v="10987"/>
      <x v="10254"/>
      <x v="6"/>
      <x v="21"/>
    </i>
    <i r="3">
      <x v="10988"/>
      <x v="10255"/>
      <x v="3"/>
      <x v="4"/>
    </i>
    <i r="3">
      <x v="10989"/>
      <x v="10256"/>
      <x v="2"/>
      <x v="7"/>
    </i>
    <i r="3">
      <x v="10990"/>
      <x v="10257"/>
      <x v="1"/>
      <x v="9"/>
    </i>
    <i r="3">
      <x v="10991"/>
      <x v="10258"/>
      <x v="6"/>
      <x v="21"/>
    </i>
    <i r="3">
      <x v="10992"/>
      <x v="10259"/>
      <x/>
      <x/>
    </i>
    <i r="3">
      <x v="10993"/>
      <x v="10260"/>
      <x v="3"/>
      <x v="4"/>
    </i>
    <i r="3">
      <x v="10994"/>
      <x v="10261"/>
      <x/>
      <x v="5"/>
    </i>
    <i r="3">
      <x v="10995"/>
      <x v="10262"/>
      <x v="6"/>
      <x v="21"/>
    </i>
    <i r="3">
      <x v="10996"/>
      <x v="10263"/>
      <x v="6"/>
      <x v="21"/>
    </i>
    <i r="3">
      <x v="10997"/>
      <x v="10264"/>
      <x/>
      <x/>
    </i>
    <i r="3">
      <x v="10998"/>
      <x v="10265"/>
      <x/>
      <x/>
    </i>
    <i r="3">
      <x v="10999"/>
      <x v="10266"/>
      <x v="6"/>
      <x v="21"/>
    </i>
    <i r="3">
      <x v="11000"/>
      <x v="10267"/>
      <x v="6"/>
      <x v="21"/>
    </i>
    <i r="3">
      <x v="11001"/>
      <x v="10268"/>
      <x v="2"/>
      <x v="2"/>
    </i>
    <i r="3">
      <x v="11002"/>
      <x v="10269"/>
      <x v="6"/>
      <x v="21"/>
    </i>
    <i r="3">
      <x v="11003"/>
      <x v="10270"/>
      <x v="1"/>
      <x v="9"/>
    </i>
    <i r="3">
      <x v="11004"/>
      <x v="10271"/>
      <x v="6"/>
      <x v="21"/>
    </i>
    <i r="3">
      <x v="11005"/>
      <x v="10272"/>
      <x/>
      <x/>
    </i>
    <i r="3">
      <x v="11006"/>
      <x v="10273"/>
      <x v="2"/>
      <x v="7"/>
    </i>
    <i r="3">
      <x v="11007"/>
      <x v="10274"/>
      <x v="1"/>
      <x v="9"/>
    </i>
    <i r="3">
      <x v="11008"/>
      <x v="10275"/>
      <x/>
      <x v="5"/>
    </i>
    <i r="3">
      <x v="11009"/>
      <x v="10276"/>
      <x v="4"/>
      <x v="6"/>
    </i>
    <i r="3">
      <x v="11010"/>
      <x v="10277"/>
      <x/>
      <x/>
    </i>
    <i r="3">
      <x v="11011"/>
      <x v="10278"/>
      <x v="3"/>
      <x v="4"/>
    </i>
    <i r="3">
      <x v="11012"/>
      <x v="10279"/>
      <x v="3"/>
      <x v="3"/>
    </i>
    <i r="3">
      <x v="11013"/>
      <x v="10280"/>
      <x/>
      <x v="5"/>
    </i>
    <i r="3">
      <x v="11014"/>
      <x v="10281"/>
      <x/>
      <x v="5"/>
    </i>
    <i r="3">
      <x v="11015"/>
      <x v="10282"/>
      <x/>
      <x v="5"/>
    </i>
    <i r="3">
      <x v="11016"/>
      <x v="10283"/>
      <x v="6"/>
      <x v="21"/>
    </i>
    <i r="3">
      <x v="11017"/>
      <x v="10284"/>
      <x/>
      <x v="5"/>
    </i>
    <i r="3">
      <x v="11018"/>
      <x v="10285"/>
      <x v="3"/>
      <x v="4"/>
    </i>
    <i r="3">
      <x v="11019"/>
      <x v="10286"/>
      <x/>
      <x v="5"/>
    </i>
    <i r="3">
      <x v="11020"/>
      <x v="10287"/>
      <x v="3"/>
      <x v="3"/>
    </i>
    <i r="3">
      <x v="11021"/>
      <x v="10288"/>
      <x v="1"/>
      <x v="9"/>
    </i>
    <i r="3">
      <x v="11022"/>
      <x v="10289"/>
      <x v="2"/>
      <x v="7"/>
    </i>
    <i r="3">
      <x v="11023"/>
      <x v="10290"/>
      <x/>
      <x v="5"/>
    </i>
    <i r="3">
      <x v="11024"/>
      <x v="10291"/>
      <x v="1"/>
      <x v="1"/>
    </i>
    <i r="3">
      <x v="11025"/>
      <x v="10292"/>
      <x/>
      <x v="5"/>
    </i>
    <i r="3">
      <x v="11026"/>
      <x v="10293"/>
      <x v="2"/>
      <x v="2"/>
    </i>
    <i r="3">
      <x v="11027"/>
      <x v="10294"/>
      <x/>
      <x/>
    </i>
    <i r="3">
      <x v="11028"/>
      <x v="10295"/>
      <x v="6"/>
      <x v="21"/>
    </i>
    <i r="3">
      <x v="11029"/>
      <x v="10296"/>
      <x v="6"/>
      <x v="21"/>
    </i>
    <i r="3">
      <x v="11030"/>
      <x v="10297"/>
      <x v="2"/>
      <x v="2"/>
    </i>
    <i r="3">
      <x v="11031"/>
      <x v="10298"/>
      <x v="1"/>
      <x v="1"/>
    </i>
    <i r="3">
      <x v="11032"/>
      <x v="10299"/>
      <x v="6"/>
      <x v="21"/>
    </i>
    <i r="3">
      <x v="11033"/>
      <x v="10300"/>
      <x v="6"/>
      <x v="21"/>
    </i>
    <i r="3">
      <x v="11034"/>
      <x v="10301"/>
      <x v="4"/>
      <x v="6"/>
    </i>
    <i r="3">
      <x v="11035"/>
      <x v="10302"/>
      <x v="2"/>
      <x v="2"/>
    </i>
    <i r="3">
      <x v="11036"/>
      <x v="10303"/>
      <x v="6"/>
      <x v="21"/>
    </i>
    <i r="3">
      <x v="11037"/>
      <x v="10304"/>
      <x v="2"/>
      <x v="2"/>
    </i>
    <i r="3">
      <x v="11038"/>
      <x v="10305"/>
      <x/>
      <x/>
    </i>
    <i r="3">
      <x v="11039"/>
      <x v="10306"/>
      <x v="2"/>
      <x v="2"/>
    </i>
    <i r="3">
      <x v="11040"/>
      <x v="10307"/>
      <x v="4"/>
      <x v="6"/>
    </i>
    <i r="3">
      <x v="11041"/>
      <x v="10308"/>
      <x/>
      <x v="5"/>
    </i>
    <i r="3">
      <x v="11042"/>
      <x v="10309"/>
      <x v="4"/>
      <x v="6"/>
    </i>
    <i r="3">
      <x v="11043"/>
      <x v="10310"/>
      <x/>
      <x v="5"/>
    </i>
    <i r="3">
      <x v="11044"/>
      <x v="10311"/>
      <x v="6"/>
      <x v="21"/>
    </i>
    <i r="3">
      <x v="11045"/>
      <x v="10312"/>
      <x v="6"/>
      <x v="21"/>
    </i>
    <i r="3">
      <x v="11046"/>
      <x v="10313"/>
      <x v="2"/>
      <x v="2"/>
    </i>
    <i r="3">
      <x v="11047"/>
      <x v="10314"/>
      <x/>
      <x v="5"/>
    </i>
    <i r="3">
      <x v="11048"/>
      <x v="10315"/>
      <x v="1"/>
      <x v="9"/>
    </i>
    <i r="3">
      <x v="11049"/>
      <x v="10316"/>
      <x v="4"/>
      <x v="8"/>
    </i>
    <i r="3">
      <x v="11050"/>
      <x v="10317"/>
      <x v="3"/>
      <x v="4"/>
    </i>
    <i r="3">
      <x v="11051"/>
      <x v="10318"/>
      <x v="6"/>
      <x v="21"/>
    </i>
    <i r="3">
      <x v="11052"/>
      <x v="10319"/>
      <x v="3"/>
      <x v="3"/>
    </i>
    <i r="3">
      <x v="11053"/>
      <x v="10320"/>
      <x v="2"/>
      <x v="7"/>
    </i>
    <i r="3">
      <x v="11054"/>
      <x v="10321"/>
      <x v="2"/>
      <x v="2"/>
    </i>
    <i r="3">
      <x v="11055"/>
      <x v="10322"/>
      <x v="6"/>
      <x v="21"/>
    </i>
    <i r="3">
      <x v="11056"/>
      <x v="10263"/>
      <x v="4"/>
      <x v="6"/>
    </i>
    <i r="3">
      <x v="11057"/>
      <x v="10323"/>
      <x v="4"/>
      <x v="8"/>
    </i>
    <i r="3">
      <x v="11058"/>
      <x v="10324"/>
      <x v="6"/>
      <x v="21"/>
    </i>
    <i r="3">
      <x v="11059"/>
      <x v="10325"/>
      <x v="4"/>
      <x v="6"/>
    </i>
    <i r="3">
      <x v="11060"/>
      <x v="10326"/>
      <x v="6"/>
      <x v="21"/>
    </i>
    <i r="3">
      <x v="11061"/>
      <x v="10327"/>
      <x v="1"/>
      <x v="1"/>
    </i>
    <i r="3">
      <x v="11062"/>
      <x v="10328"/>
      <x v="1"/>
      <x v="9"/>
    </i>
    <i r="3">
      <x v="11063"/>
      <x v="10329"/>
      <x v="4"/>
      <x v="6"/>
    </i>
    <i r="3">
      <x v="11064"/>
      <x v="10330"/>
      <x v="2"/>
      <x v="2"/>
    </i>
    <i r="3">
      <x v="11065"/>
      <x v="10331"/>
      <x v="4"/>
      <x v="6"/>
    </i>
    <i r="3">
      <x v="11066"/>
      <x v="10332"/>
      <x v="2"/>
      <x v="2"/>
    </i>
    <i r="3">
      <x v="11067"/>
      <x v="10333"/>
      <x/>
      <x v="5"/>
    </i>
    <i r="3">
      <x v="11068"/>
      <x v="10334"/>
      <x v="6"/>
      <x v="21"/>
    </i>
    <i r="3">
      <x v="11069"/>
      <x v="10335"/>
      <x/>
      <x v="5"/>
    </i>
    <i r="3">
      <x v="11070"/>
      <x v="10336"/>
      <x v="2"/>
      <x v="7"/>
    </i>
    <i r="3">
      <x v="11071"/>
      <x v="10337"/>
      <x v="6"/>
      <x v="21"/>
    </i>
    <i r="3">
      <x v="11072"/>
      <x v="10338"/>
      <x v="6"/>
      <x v="21"/>
    </i>
    <i r="3">
      <x v="11073"/>
      <x v="10339"/>
      <x v="6"/>
      <x v="21"/>
    </i>
    <i r="3">
      <x v="11074"/>
      <x v="10340"/>
      <x v="1"/>
      <x v="1"/>
    </i>
    <i r="3">
      <x v="11075"/>
      <x v="10341"/>
      <x v="6"/>
      <x v="21"/>
    </i>
    <i r="3">
      <x v="11076"/>
      <x v="10342"/>
      <x v="6"/>
      <x v="21"/>
    </i>
    <i r="3">
      <x v="11077"/>
      <x v="10343"/>
      <x v="3"/>
      <x v="4"/>
    </i>
    <i r="3">
      <x v="11078"/>
      <x v="10344"/>
      <x v="1"/>
      <x v="1"/>
    </i>
    <i r="3">
      <x v="11079"/>
      <x v="10345"/>
      <x v="1"/>
      <x v="1"/>
    </i>
    <i r="3">
      <x v="11080"/>
      <x v="10346"/>
      <x/>
      <x/>
    </i>
    <i r="3">
      <x v="11081"/>
      <x v="10347"/>
      <x v="1"/>
      <x v="9"/>
    </i>
    <i r="3">
      <x v="11082"/>
      <x v="10348"/>
      <x v="3"/>
      <x v="3"/>
    </i>
    <i r="3">
      <x v="11083"/>
      <x v="10349"/>
      <x v="3"/>
      <x v="4"/>
    </i>
    <i r="3">
      <x v="11084"/>
      <x v="10350"/>
      <x v="4"/>
      <x v="8"/>
    </i>
    <i r="3">
      <x v="11085"/>
      <x v="10351"/>
      <x v="4"/>
      <x v="6"/>
    </i>
    <i r="3">
      <x v="11086"/>
      <x v="10352"/>
      <x v="4"/>
      <x v="8"/>
    </i>
    <i r="3">
      <x v="11087"/>
      <x v="10353"/>
      <x v="6"/>
      <x v="21"/>
    </i>
    <i r="3">
      <x v="11088"/>
      <x v="10354"/>
      <x/>
      <x/>
    </i>
    <i r="3">
      <x v="11089"/>
      <x v="10355"/>
      <x v="1"/>
      <x v="1"/>
    </i>
    <i r="3">
      <x v="11090"/>
      <x v="10356"/>
      <x v="1"/>
      <x v="1"/>
    </i>
    <i r="3">
      <x v="11091"/>
      <x v="10357"/>
      <x v="1"/>
      <x v="9"/>
    </i>
    <i r="3">
      <x v="11092"/>
      <x v="10358"/>
      <x v="2"/>
      <x v="7"/>
    </i>
    <i r="3">
      <x v="11093"/>
      <x v="10359"/>
      <x v="6"/>
      <x v="21"/>
    </i>
    <i r="3">
      <x v="11094"/>
      <x v="10360"/>
      <x v="6"/>
      <x v="21"/>
    </i>
    <i r="3">
      <x v="11095"/>
      <x v="10361"/>
      <x v="3"/>
      <x v="4"/>
    </i>
    <i r="3">
      <x v="11096"/>
      <x v="10362"/>
      <x v="1"/>
      <x v="1"/>
    </i>
    <i r="3">
      <x v="11097"/>
      <x v="10363"/>
      <x v="3"/>
      <x v="4"/>
    </i>
    <i r="3">
      <x v="11098"/>
      <x v="10364"/>
      <x v="2"/>
      <x v="7"/>
    </i>
    <i r="3">
      <x v="11099"/>
      <x v="10365"/>
      <x/>
      <x v="5"/>
    </i>
    <i r="3">
      <x v="11100"/>
      <x v="10366"/>
      <x v="1"/>
      <x v="1"/>
    </i>
    <i r="3">
      <x v="11101"/>
      <x v="10367"/>
      <x v="1"/>
      <x v="9"/>
    </i>
    <i r="3">
      <x v="11102"/>
      <x v="10368"/>
      <x v="6"/>
      <x v="21"/>
    </i>
    <i r="3">
      <x v="11103"/>
      <x v="10369"/>
      <x v="3"/>
      <x v="3"/>
    </i>
    <i r="3">
      <x v="11104"/>
      <x v="10370"/>
      <x v="1"/>
      <x v="1"/>
    </i>
    <i r="3">
      <x v="11105"/>
      <x v="10371"/>
      <x/>
      <x/>
    </i>
    <i r="3">
      <x v="11106"/>
      <x v="10372"/>
      <x v="6"/>
      <x v="21"/>
    </i>
    <i r="3">
      <x v="11107"/>
      <x v="10373"/>
      <x v="2"/>
      <x v="2"/>
    </i>
    <i r="3">
      <x v="11108"/>
      <x v="10374"/>
      <x v="1"/>
      <x v="1"/>
    </i>
    <i r="3">
      <x v="11109"/>
      <x v="10375"/>
      <x v="6"/>
      <x v="21"/>
    </i>
    <i r="3">
      <x v="11110"/>
      <x v="10376"/>
      <x v="6"/>
      <x v="21"/>
    </i>
    <i r="3">
      <x v="11111"/>
      <x v="10377"/>
      <x v="3"/>
      <x v="4"/>
    </i>
    <i r="3">
      <x v="11112"/>
      <x v="10378"/>
      <x v="6"/>
      <x v="21"/>
    </i>
    <i r="3">
      <x v="11113"/>
      <x v="10379"/>
      <x/>
      <x v="5"/>
    </i>
    <i r="3">
      <x v="11114"/>
      <x v="10380"/>
      <x v="6"/>
      <x v="21"/>
    </i>
    <i r="3">
      <x v="11115"/>
      <x v="10381"/>
      <x v="3"/>
      <x v="3"/>
    </i>
    <i r="3">
      <x v="11116"/>
      <x v="10382"/>
      <x v="4"/>
      <x v="6"/>
    </i>
    <i r="3">
      <x v="11117"/>
      <x v="10383"/>
      <x v="4"/>
      <x v="6"/>
    </i>
    <i r="3">
      <x v="11118"/>
      <x v="10384"/>
      <x v="1"/>
      <x v="9"/>
    </i>
    <i r="3">
      <x v="11119"/>
      <x v="10385"/>
      <x v="4"/>
      <x v="6"/>
    </i>
    <i r="3">
      <x v="11120"/>
      <x v="10386"/>
      <x v="3"/>
      <x v="3"/>
    </i>
    <i r="3">
      <x v="11121"/>
      <x v="10387"/>
      <x v="3"/>
      <x v="3"/>
    </i>
    <i r="3">
      <x v="11122"/>
      <x v="10388"/>
      <x v="3"/>
      <x v="3"/>
    </i>
    <i r="3">
      <x v="11123"/>
      <x v="10389"/>
      <x v="1"/>
      <x v="1"/>
    </i>
    <i r="3">
      <x v="11124"/>
      <x v="10390"/>
      <x v="2"/>
      <x v="7"/>
    </i>
    <i r="3">
      <x v="11125"/>
      <x v="10391"/>
      <x v="4"/>
      <x v="6"/>
    </i>
    <i r="3">
      <x v="11126"/>
      <x v="10392"/>
      <x v="1"/>
      <x v="1"/>
    </i>
    <i r="3">
      <x v="11127"/>
      <x v="10393"/>
      <x v="3"/>
      <x v="3"/>
    </i>
    <i r="3">
      <x v="11128"/>
      <x v="10394"/>
      <x/>
      <x v="5"/>
    </i>
    <i r="3">
      <x v="11129"/>
      <x v="10395"/>
      <x v="2"/>
      <x v="2"/>
    </i>
    <i r="3">
      <x v="11130"/>
      <x v="10396"/>
      <x v="3"/>
      <x v="3"/>
    </i>
    <i r="3">
      <x v="11131"/>
      <x v="10397"/>
      <x v="2"/>
      <x v="2"/>
    </i>
    <i r="3">
      <x v="11132"/>
      <x v="10398"/>
      <x v="6"/>
      <x v="21"/>
    </i>
    <i r="3">
      <x v="11133"/>
      <x v="10399"/>
      <x v="2"/>
      <x v="2"/>
    </i>
    <i r="3">
      <x v="11134"/>
      <x v="10400"/>
      <x v="6"/>
      <x v="21"/>
    </i>
    <i r="3">
      <x v="11135"/>
      <x v="10401"/>
      <x v="2"/>
      <x v="2"/>
    </i>
    <i r="3">
      <x v="11136"/>
      <x v="10402"/>
      <x v="1"/>
      <x v="1"/>
    </i>
    <i r="3">
      <x v="11137"/>
      <x v="10403"/>
      <x v="2"/>
      <x v="2"/>
    </i>
    <i r="3">
      <x v="11138"/>
      <x v="5355"/>
      <x v="2"/>
      <x v="7"/>
    </i>
    <i r="3">
      <x v="11139"/>
      <x v="10404"/>
      <x v="3"/>
      <x v="3"/>
    </i>
    <i r="3">
      <x v="11140"/>
      <x v="10405"/>
      <x v="2"/>
      <x v="2"/>
    </i>
    <i r="3">
      <x v="11141"/>
      <x v="10406"/>
      <x v="6"/>
      <x v="21"/>
    </i>
    <i r="3">
      <x v="11142"/>
      <x v="10407"/>
      <x v="3"/>
      <x v="3"/>
    </i>
    <i r="3">
      <x v="11143"/>
      <x v="10408"/>
      <x v="2"/>
      <x v="7"/>
    </i>
    <i r="3">
      <x v="11144"/>
      <x v="10409"/>
      <x v="1"/>
      <x v="1"/>
    </i>
    <i r="3">
      <x v="11145"/>
      <x v="10410"/>
      <x v="1"/>
      <x v="1"/>
    </i>
    <i r="3">
      <x v="11146"/>
      <x v="10411"/>
      <x v="3"/>
      <x v="3"/>
    </i>
    <i r="3">
      <x v="11147"/>
      <x v="10412"/>
      <x v="2"/>
      <x v="7"/>
    </i>
    <i r="3">
      <x v="11148"/>
      <x v="10413"/>
      <x v="2"/>
      <x v="2"/>
    </i>
    <i r="3">
      <x v="11149"/>
      <x v="10414"/>
      <x v="1"/>
      <x v="1"/>
    </i>
    <i r="3">
      <x v="11150"/>
      <x v="10415"/>
      <x/>
      <x v="5"/>
    </i>
    <i r="3">
      <x v="11151"/>
      <x v="10416"/>
      <x v="2"/>
      <x v="2"/>
    </i>
    <i r="3">
      <x v="11152"/>
      <x v="10417"/>
      <x v="1"/>
      <x v="1"/>
    </i>
    <i r="3">
      <x v="11153"/>
      <x v="10418"/>
      <x v="4"/>
      <x v="8"/>
    </i>
    <i r="3">
      <x v="11154"/>
      <x v="10419"/>
      <x v="4"/>
      <x v="8"/>
    </i>
    <i r="3">
      <x v="11155"/>
      <x v="10420"/>
      <x v="6"/>
      <x v="21"/>
    </i>
    <i r="3">
      <x v="11156"/>
      <x v="10421"/>
      <x/>
      <x/>
    </i>
    <i r="3">
      <x v="11157"/>
      <x v="10422"/>
      <x/>
      <x/>
    </i>
    <i r="3">
      <x v="11158"/>
      <x v="10423"/>
      <x v="4"/>
      <x v="6"/>
    </i>
    <i r="3">
      <x v="11159"/>
      <x v="10424"/>
      <x v="4"/>
      <x v="6"/>
    </i>
    <i r="3">
      <x v="11160"/>
      <x v="10425"/>
      <x v="3"/>
      <x v="3"/>
    </i>
    <i r="3">
      <x v="11161"/>
      <x v="10426"/>
      <x v="3"/>
      <x v="3"/>
    </i>
    <i r="3">
      <x v="11162"/>
      <x v="10427"/>
      <x v="1"/>
      <x v="1"/>
    </i>
    <i r="3">
      <x v="11163"/>
      <x v="10428"/>
      <x v="6"/>
      <x v="21"/>
    </i>
    <i r="3">
      <x v="11164"/>
      <x v="10429"/>
      <x v="3"/>
      <x v="4"/>
    </i>
    <i r="3">
      <x v="11165"/>
      <x v="10430"/>
      <x v="1"/>
      <x v="1"/>
    </i>
    <i r="3">
      <x v="11166"/>
      <x v="10431"/>
      <x v="6"/>
      <x v="21"/>
    </i>
    <i r="3">
      <x v="11167"/>
      <x v="10432"/>
      <x v="2"/>
      <x v="7"/>
    </i>
    <i r="3">
      <x v="11168"/>
      <x v="10433"/>
      <x v="6"/>
      <x v="21"/>
    </i>
    <i r="3">
      <x v="11169"/>
      <x v="10434"/>
      <x/>
      <x/>
    </i>
    <i r="3">
      <x v="11170"/>
      <x v="10435"/>
      <x v="3"/>
      <x v="4"/>
    </i>
    <i r="3">
      <x v="11171"/>
      <x v="10436"/>
      <x v="4"/>
      <x v="6"/>
    </i>
    <i r="3">
      <x v="11172"/>
      <x v="10437"/>
      <x v="3"/>
      <x v="3"/>
    </i>
    <i r="3">
      <x v="11173"/>
      <x v="10438"/>
      <x/>
      <x/>
    </i>
    <i r="3">
      <x v="11174"/>
      <x v="10439"/>
      <x v="4"/>
      <x v="6"/>
    </i>
    <i r="3">
      <x v="11175"/>
      <x v="10440"/>
      <x/>
      <x/>
    </i>
    <i r="3">
      <x v="11176"/>
      <x v="10441"/>
      <x v="3"/>
      <x v="4"/>
    </i>
    <i r="3">
      <x v="11177"/>
      <x v="10442"/>
      <x v="2"/>
      <x v="2"/>
    </i>
    <i r="3">
      <x v="11178"/>
      <x v="10443"/>
      <x v="6"/>
      <x v="21"/>
    </i>
    <i r="3">
      <x v="11179"/>
      <x v="10444"/>
      <x v="1"/>
      <x v="9"/>
    </i>
    <i r="3">
      <x v="11180"/>
      <x v="10445"/>
      <x v="4"/>
      <x v="6"/>
    </i>
    <i r="3">
      <x v="11181"/>
      <x v="10446"/>
      <x v="1"/>
      <x v="1"/>
    </i>
    <i r="3">
      <x v="11182"/>
      <x v="10447"/>
      <x v="3"/>
      <x v="4"/>
    </i>
    <i r="3">
      <x v="11183"/>
      <x v="10448"/>
      <x v="3"/>
      <x v="3"/>
    </i>
    <i r="3">
      <x v="11184"/>
      <x v="10449"/>
      <x v="2"/>
      <x v="7"/>
    </i>
    <i r="3">
      <x v="11185"/>
      <x v="10450"/>
      <x v="2"/>
      <x v="2"/>
    </i>
    <i r="3">
      <x v="11186"/>
      <x v="10451"/>
      <x v="6"/>
      <x v="21"/>
    </i>
    <i r="3">
      <x v="11187"/>
      <x v="10452"/>
      <x v="1"/>
      <x v="9"/>
    </i>
    <i r="3">
      <x v="11188"/>
      <x v="10453"/>
      <x v="1"/>
      <x v="1"/>
    </i>
    <i r="3">
      <x v="11189"/>
      <x v="10454"/>
      <x v="6"/>
      <x v="21"/>
    </i>
    <i r="3">
      <x v="11190"/>
      <x v="10455"/>
      <x v="4"/>
      <x v="6"/>
    </i>
    <i r="3">
      <x v="11191"/>
      <x v="10456"/>
      <x/>
      <x v="5"/>
    </i>
    <i r="3">
      <x v="11192"/>
      <x v="10457"/>
      <x v="2"/>
      <x v="2"/>
    </i>
    <i r="3">
      <x v="11193"/>
      <x v="10458"/>
      <x v="4"/>
      <x v="6"/>
    </i>
    <i r="3">
      <x v="11194"/>
      <x v="10459"/>
      <x v="2"/>
      <x v="7"/>
    </i>
    <i r="3">
      <x v="11195"/>
      <x v="10460"/>
      <x v="6"/>
      <x v="21"/>
    </i>
    <i r="3">
      <x v="11196"/>
      <x v="10461"/>
      <x v="4"/>
      <x v="6"/>
    </i>
    <i r="3">
      <x v="11197"/>
      <x v="10462"/>
      <x/>
      <x v="5"/>
    </i>
    <i r="3">
      <x v="11198"/>
      <x v="10463"/>
      <x v="6"/>
      <x v="21"/>
    </i>
    <i r="3">
      <x v="11199"/>
      <x v="10464"/>
      <x v="3"/>
      <x v="3"/>
    </i>
    <i r="3">
      <x v="11200"/>
      <x v="10465"/>
      <x v="3"/>
      <x v="3"/>
    </i>
    <i r="3">
      <x v="11201"/>
      <x v="10466"/>
      <x v="6"/>
      <x v="21"/>
    </i>
    <i r="3">
      <x v="11202"/>
      <x v="10467"/>
      <x v="3"/>
      <x v="3"/>
    </i>
    <i r="3">
      <x v="11203"/>
      <x v="10468"/>
      <x v="6"/>
      <x v="21"/>
    </i>
    <i r="3">
      <x v="11204"/>
      <x v="10469"/>
      <x v="5"/>
      <x v="10"/>
    </i>
    <i r="3">
      <x v="11205"/>
      <x v="10470"/>
      <x v="1"/>
      <x v="1"/>
    </i>
    <i r="3">
      <x v="11206"/>
      <x v="10471"/>
      <x v="4"/>
      <x v="6"/>
    </i>
    <i r="3">
      <x v="11207"/>
      <x v="10472"/>
      <x v="3"/>
      <x v="4"/>
    </i>
    <i r="3">
      <x v="11208"/>
      <x v="10473"/>
      <x/>
      <x/>
    </i>
    <i r="3">
      <x v="11209"/>
      <x v="10474"/>
      <x v="6"/>
      <x v="21"/>
    </i>
    <i r="3">
      <x v="11210"/>
      <x v="10475"/>
      <x v="3"/>
      <x v="4"/>
    </i>
    <i r="3">
      <x v="11211"/>
      <x v="10476"/>
      <x v="4"/>
      <x v="8"/>
    </i>
    <i r="3">
      <x v="11212"/>
      <x v="10477"/>
      <x v="6"/>
      <x v="21"/>
    </i>
    <i r="3">
      <x v="11213"/>
      <x v="10478"/>
      <x/>
      <x/>
    </i>
    <i r="3">
      <x v="11214"/>
      <x v="10479"/>
      <x v="2"/>
      <x v="2"/>
    </i>
    <i r="3">
      <x v="11215"/>
      <x v="10480"/>
      <x v="2"/>
      <x v="7"/>
    </i>
    <i r="3">
      <x v="11216"/>
      <x v="10481"/>
      <x v="2"/>
      <x v="2"/>
    </i>
    <i r="3">
      <x v="11217"/>
      <x v="10482"/>
      <x v="2"/>
      <x v="2"/>
    </i>
    <i r="3">
      <x v="11218"/>
      <x v="10483"/>
      <x v="1"/>
      <x v="1"/>
    </i>
    <i r="3">
      <x v="11219"/>
      <x v="10484"/>
      <x v="2"/>
      <x v="2"/>
    </i>
    <i r="3">
      <x v="11220"/>
      <x v="10485"/>
      <x v="1"/>
      <x v="1"/>
    </i>
    <i r="3">
      <x v="11221"/>
      <x v="10486"/>
      <x v="2"/>
      <x v="2"/>
    </i>
    <i r="3">
      <x v="11222"/>
      <x v="10487"/>
      <x v="2"/>
      <x v="2"/>
    </i>
    <i r="3">
      <x v="11223"/>
      <x v="10488"/>
      <x/>
      <x v="5"/>
    </i>
    <i r="3">
      <x v="11224"/>
      <x v="10489"/>
      <x v="3"/>
      <x v="3"/>
    </i>
    <i r="3">
      <x v="11225"/>
      <x v="10490"/>
      <x v="3"/>
      <x v="3"/>
    </i>
    <i r="3">
      <x v="11226"/>
      <x v="10491"/>
      <x v="4"/>
      <x v="6"/>
    </i>
    <i r="3">
      <x v="11227"/>
      <x v="10492"/>
      <x v="1"/>
      <x v="1"/>
    </i>
    <i r="3">
      <x v="11228"/>
      <x v="10493"/>
      <x v="1"/>
      <x v="1"/>
    </i>
    <i r="3">
      <x v="11229"/>
      <x v="10494"/>
      <x v="3"/>
      <x v="3"/>
    </i>
    <i r="3">
      <x v="11230"/>
      <x v="10495"/>
      <x v="2"/>
      <x v="2"/>
    </i>
    <i r="3">
      <x v="11231"/>
      <x v="10496"/>
      <x/>
      <x v="5"/>
    </i>
    <i r="3">
      <x v="11232"/>
      <x v="10497"/>
      <x v="1"/>
      <x v="1"/>
    </i>
    <i r="3">
      <x v="11233"/>
      <x v="10498"/>
      <x v="6"/>
      <x v="16"/>
    </i>
    <i r="3">
      <x v="11234"/>
      <x v="10499"/>
      <x v="4"/>
      <x v="8"/>
    </i>
    <i r="3">
      <x v="11235"/>
      <x v="10500"/>
      <x v="3"/>
      <x v="4"/>
    </i>
    <i r="3">
      <x v="11236"/>
      <x v="10501"/>
      <x v="6"/>
      <x v="21"/>
    </i>
    <i r="3">
      <x v="11237"/>
      <x v="10502"/>
      <x v="1"/>
      <x v="9"/>
    </i>
    <i r="3">
      <x v="11238"/>
      <x v="10503"/>
      <x v="6"/>
      <x v="21"/>
    </i>
    <i r="3">
      <x v="11239"/>
      <x v="10504"/>
      <x/>
      <x/>
    </i>
    <i r="3">
      <x v="11240"/>
      <x v="10505"/>
      <x v="6"/>
      <x v="21"/>
    </i>
    <i r="3">
      <x v="11241"/>
      <x v="10506"/>
      <x v="6"/>
      <x v="21"/>
    </i>
    <i r="3">
      <x v="11242"/>
      <x v="10507"/>
      <x v="6"/>
      <x v="21"/>
    </i>
    <i r="3">
      <x v="11243"/>
      <x v="10508"/>
      <x v="6"/>
      <x v="21"/>
    </i>
    <i r="3">
      <x v="11244"/>
      <x v="10509"/>
      <x v="3"/>
      <x v="3"/>
    </i>
    <i r="3">
      <x v="11245"/>
      <x v="10510"/>
      <x v="1"/>
      <x v="1"/>
    </i>
    <i r="3">
      <x v="11246"/>
      <x v="10511"/>
      <x/>
      <x v="5"/>
    </i>
    <i r="3">
      <x v="11247"/>
      <x v="10512"/>
      <x v="6"/>
      <x v="21"/>
    </i>
    <i r="3">
      <x v="11248"/>
      <x v="10513"/>
      <x v="3"/>
      <x v="3"/>
    </i>
    <i r="3">
      <x v="11249"/>
      <x v="10514"/>
      <x/>
      <x v="5"/>
    </i>
    <i r="3">
      <x v="11250"/>
      <x v="10515"/>
      <x v="1"/>
      <x v="1"/>
    </i>
    <i r="3">
      <x v="11251"/>
      <x v="10516"/>
      <x v="6"/>
      <x v="21"/>
    </i>
    <i r="3">
      <x v="11252"/>
      <x v="10517"/>
      <x v="4"/>
      <x v="8"/>
    </i>
    <i r="3">
      <x v="11253"/>
      <x v="10518"/>
      <x v="6"/>
      <x v="21"/>
    </i>
    <i r="3">
      <x v="11254"/>
      <x v="10519"/>
      <x v="3"/>
      <x v="4"/>
    </i>
    <i r="3">
      <x v="11255"/>
      <x v="10520"/>
      <x v="2"/>
      <x v="7"/>
    </i>
    <i r="3">
      <x v="11256"/>
      <x v="10512"/>
      <x v="1"/>
      <x v="9"/>
    </i>
    <i r="3">
      <x v="11257"/>
      <x v="10512"/>
      <x v="1"/>
      <x v="9"/>
    </i>
    <i r="3">
      <x v="11258"/>
      <x v="10521"/>
      <x v="6"/>
      <x v="21"/>
    </i>
    <i r="3">
      <x v="11259"/>
      <x v="10522"/>
      <x v="6"/>
      <x v="21"/>
    </i>
    <i r="3">
      <x v="11260"/>
      <x v="10523"/>
      <x v="4"/>
      <x v="8"/>
    </i>
    <i r="3">
      <x v="11261"/>
      <x v="10524"/>
      <x v="6"/>
      <x v="21"/>
    </i>
    <i r="3">
      <x v="11262"/>
      <x v="10525"/>
      <x v="4"/>
      <x v="8"/>
    </i>
    <i r="3">
      <x v="11263"/>
      <x v="10526"/>
      <x v="3"/>
      <x v="4"/>
    </i>
    <i r="3">
      <x v="11264"/>
      <x v="10527"/>
      <x v="4"/>
      <x v="8"/>
    </i>
    <i r="3">
      <x v="11265"/>
      <x v="10528"/>
      <x v="6"/>
      <x v="21"/>
    </i>
    <i r="3">
      <x v="11266"/>
      <x v="10363"/>
      <x v="4"/>
      <x v="8"/>
    </i>
    <i r="3">
      <x v="11267"/>
      <x v="10529"/>
      <x v="6"/>
      <x v="21"/>
    </i>
    <i r="3">
      <x v="11268"/>
      <x v="10530"/>
      <x v="6"/>
      <x v="21"/>
    </i>
    <i r="3">
      <x v="11269"/>
      <x v="10531"/>
      <x v="6"/>
      <x v="21"/>
    </i>
    <i r="3">
      <x v="11270"/>
      <x v="10532"/>
      <x/>
      <x/>
    </i>
    <i r="3">
      <x v="11271"/>
      <x v="10533"/>
      <x v="6"/>
      <x v="21"/>
    </i>
    <i r="3">
      <x v="11272"/>
      <x v="10534"/>
      <x v="6"/>
      <x v="21"/>
    </i>
    <i r="3">
      <x v="11273"/>
      <x v="10535"/>
      <x v="3"/>
      <x v="4"/>
    </i>
    <i r="3">
      <x v="11274"/>
      <x v="10536"/>
      <x v="1"/>
      <x v="9"/>
    </i>
    <i r="3">
      <x v="11275"/>
      <x v="10537"/>
      <x/>
      <x/>
    </i>
    <i r="3">
      <x v="11276"/>
      <x v="10538"/>
      <x v="6"/>
      <x v="21"/>
    </i>
    <i r="3">
      <x v="11277"/>
      <x v="10539"/>
      <x v="3"/>
      <x v="4"/>
    </i>
    <i r="3">
      <x v="11278"/>
      <x v="10540"/>
      <x v="6"/>
      <x v="21"/>
    </i>
    <i r="3">
      <x v="11279"/>
      <x v="10541"/>
      <x v="4"/>
      <x v="8"/>
    </i>
    <i r="3">
      <x v="11280"/>
      <x v="10542"/>
      <x/>
      <x/>
    </i>
    <i r="3">
      <x v="11281"/>
      <x v="10543"/>
      <x v="6"/>
      <x v="21"/>
    </i>
    <i r="3">
      <x v="11282"/>
      <x v="10544"/>
      <x v="2"/>
      <x v="7"/>
    </i>
    <i r="3">
      <x v="11283"/>
      <x v="10545"/>
      <x/>
      <x/>
    </i>
    <i r="3">
      <x v="11284"/>
      <x v="10546"/>
      <x v="6"/>
      <x v="21"/>
    </i>
    <i r="3">
      <x v="11285"/>
      <x v="10547"/>
      <x v="6"/>
      <x v="21"/>
    </i>
    <i r="3">
      <x v="11286"/>
      <x v="10548"/>
      <x v="6"/>
      <x v="21"/>
    </i>
    <i r="3">
      <x v="11287"/>
      <x v="10549"/>
      <x v="1"/>
      <x v="9"/>
    </i>
    <i r="3">
      <x v="11288"/>
      <x v="10550"/>
      <x v="1"/>
      <x v="9"/>
    </i>
    <i r="3">
      <x v="11289"/>
      <x v="10551"/>
      <x v="2"/>
      <x v="7"/>
    </i>
    <i r="3">
      <x v="11290"/>
      <x v="10552"/>
      <x v="6"/>
      <x v="21"/>
    </i>
    <i r="3">
      <x v="11291"/>
      <x v="10553"/>
      <x v="6"/>
      <x v="21"/>
    </i>
    <i r="3">
      <x v="11292"/>
      <x v="10554"/>
      <x v="2"/>
      <x v="7"/>
    </i>
    <i r="3">
      <x v="11293"/>
      <x v="10555"/>
      <x v="6"/>
      <x v="21"/>
    </i>
    <i r="3">
      <x v="11294"/>
      <x v="10556"/>
      <x v="3"/>
      <x v="4"/>
    </i>
    <i r="3">
      <x v="11295"/>
      <x v="10557"/>
      <x v="4"/>
      <x v="8"/>
    </i>
    <i r="3">
      <x v="11296"/>
      <x v="10558"/>
      <x v="4"/>
      <x v="8"/>
    </i>
    <i r="3">
      <x v="11297"/>
      <x v="10559"/>
      <x v="6"/>
      <x v="21"/>
    </i>
    <i r="3">
      <x v="11298"/>
      <x v="10560"/>
      <x v="6"/>
      <x v="21"/>
    </i>
    <i r="3">
      <x v="11299"/>
      <x v="10561"/>
      <x v="6"/>
      <x v="21"/>
    </i>
    <i r="3">
      <x v="11300"/>
      <x v="10562"/>
      <x v="4"/>
      <x v="8"/>
    </i>
    <i r="3">
      <x v="11301"/>
      <x v="10563"/>
      <x v="6"/>
      <x v="21"/>
    </i>
    <i r="3">
      <x v="11302"/>
      <x v="10564"/>
      <x v="6"/>
      <x v="21"/>
    </i>
    <i r="3">
      <x v="11303"/>
      <x v="10565"/>
      <x v="2"/>
      <x v="7"/>
    </i>
    <i r="3">
      <x v="11304"/>
      <x v="10566"/>
      <x v="2"/>
      <x v="7"/>
    </i>
    <i r="3">
      <x v="11305"/>
      <x v="10567"/>
      <x v="6"/>
      <x v="21"/>
    </i>
    <i r="3">
      <x v="11306"/>
      <x v="10568"/>
      <x v="6"/>
      <x v="21"/>
    </i>
    <i r="3">
      <x v="11307"/>
      <x v="10569"/>
      <x v="6"/>
      <x v="21"/>
    </i>
    <i r="3">
      <x v="11308"/>
      <x v="10570"/>
      <x v="6"/>
      <x v="21"/>
    </i>
    <i r="3">
      <x v="11309"/>
      <x v="10571"/>
      <x v="6"/>
      <x v="21"/>
    </i>
    <i r="3">
      <x v="11310"/>
      <x v="10572"/>
      <x v="4"/>
      <x v="8"/>
    </i>
    <i r="3">
      <x v="11311"/>
      <x v="10573"/>
      <x v="4"/>
      <x v="8"/>
    </i>
    <i r="3">
      <x v="11312"/>
      <x v="10574"/>
      <x v="1"/>
      <x v="9"/>
    </i>
    <i r="3">
      <x v="11313"/>
      <x v="10575"/>
      <x v="1"/>
      <x v="9"/>
    </i>
    <i r="3">
      <x v="11314"/>
      <x v="10576"/>
      <x v="6"/>
      <x v="21"/>
    </i>
    <i r="3">
      <x v="11315"/>
      <x v="10577"/>
      <x v="6"/>
      <x v="21"/>
    </i>
    <i r="3">
      <x v="11316"/>
      <x v="10578"/>
      <x v="2"/>
      <x v="7"/>
    </i>
    <i r="3">
      <x v="11317"/>
      <x v="10579"/>
      <x v="4"/>
      <x v="8"/>
    </i>
    <i r="3">
      <x v="11318"/>
      <x v="10580"/>
      <x v="6"/>
      <x v="21"/>
    </i>
    <i r="3">
      <x v="11319"/>
      <x v="10581"/>
      <x v="6"/>
      <x v="21"/>
    </i>
    <i r="3">
      <x v="11320"/>
      <x v="10582"/>
      <x v="6"/>
      <x v="21"/>
    </i>
    <i r="3">
      <x v="11321"/>
      <x v="10583"/>
      <x v="6"/>
      <x v="21"/>
    </i>
    <i r="3">
      <x v="11322"/>
      <x v="10584"/>
      <x v="6"/>
      <x v="21"/>
    </i>
    <i r="3">
      <x v="11323"/>
      <x v="10585"/>
      <x/>
      <x/>
    </i>
    <i r="3">
      <x v="11324"/>
      <x v="10586"/>
      <x v="6"/>
      <x v="21"/>
    </i>
    <i r="3">
      <x v="11325"/>
      <x v="10587"/>
      <x v="6"/>
      <x v="21"/>
    </i>
    <i r="3">
      <x v="11326"/>
      <x v="10588"/>
      <x v="2"/>
      <x v="7"/>
    </i>
    <i r="3">
      <x v="11327"/>
      <x v="10589"/>
      <x v="1"/>
      <x v="9"/>
    </i>
    <i r="3">
      <x v="11328"/>
      <x v="10144"/>
      <x v="6"/>
      <x v="21"/>
    </i>
    <i r="3">
      <x v="11329"/>
      <x v="10590"/>
      <x v="3"/>
      <x v="4"/>
    </i>
    <i r="3">
      <x v="11330"/>
      <x v="10591"/>
      <x v="6"/>
      <x v="21"/>
    </i>
    <i r="3">
      <x v="11331"/>
      <x v="10592"/>
      <x v="1"/>
      <x v="9"/>
    </i>
    <i r="3">
      <x v="11332"/>
      <x v="10593"/>
      <x/>
      <x/>
    </i>
    <i r="3">
      <x v="11333"/>
      <x v="10594"/>
      <x v="3"/>
      <x v="4"/>
    </i>
    <i r="3">
      <x v="11334"/>
      <x v="10595"/>
      <x v="6"/>
      <x v="21"/>
    </i>
    <i r="3">
      <x v="11335"/>
      <x v="10596"/>
      <x/>
      <x/>
    </i>
    <i r="3">
      <x v="11336"/>
      <x v="10597"/>
      <x v="2"/>
      <x v="7"/>
    </i>
    <i r="3">
      <x v="11337"/>
      <x v="10598"/>
      <x v="4"/>
      <x v="8"/>
    </i>
    <i r="3">
      <x v="11338"/>
      <x v="10599"/>
      <x/>
      <x/>
    </i>
    <i r="3">
      <x v="11339"/>
      <x v="10600"/>
      <x v="4"/>
      <x v="8"/>
    </i>
    <i r="3">
      <x v="11340"/>
      <x v="10601"/>
      <x/>
      <x/>
    </i>
    <i r="3">
      <x v="11341"/>
      <x v="10602"/>
      <x v="3"/>
      <x v="4"/>
    </i>
    <i r="3">
      <x v="11342"/>
      <x v="10199"/>
      <x v="3"/>
      <x v="4"/>
    </i>
    <i r="3">
      <x v="11343"/>
      <x v="10603"/>
      <x/>
      <x/>
    </i>
    <i r="3">
      <x v="11344"/>
      <x v="10604"/>
      <x v="3"/>
      <x v="4"/>
    </i>
    <i r="3">
      <x v="11345"/>
      <x v="10605"/>
      <x v="4"/>
      <x v="6"/>
    </i>
    <i r="3">
      <x v="11346"/>
      <x v="10606"/>
      <x v="4"/>
      <x v="6"/>
    </i>
    <i r="3">
      <x v="11347"/>
      <x v="10607"/>
      <x v="2"/>
      <x v="2"/>
    </i>
    <i r="3">
      <x v="11348"/>
      <x v="10608"/>
      <x/>
      <x v="5"/>
    </i>
    <i r="3">
      <x v="11349"/>
      <x v="10609"/>
      <x v="3"/>
      <x v="3"/>
    </i>
    <i r="3">
      <x v="11350"/>
      <x v="10610"/>
      <x v="1"/>
      <x v="1"/>
    </i>
    <i r="3">
      <x v="11351"/>
      <x v="10611"/>
      <x v="4"/>
      <x v="6"/>
    </i>
    <i r="3">
      <x v="11352"/>
      <x v="10612"/>
      <x v="4"/>
      <x v="6"/>
    </i>
    <i r="3">
      <x v="11353"/>
      <x v="10613"/>
      <x v="5"/>
      <x v="10"/>
    </i>
    <i r="1">
      <x v="78"/>
      <x v="78"/>
      <x v="11354"/>
      <x v="10614"/>
      <x v="4"/>
      <x v="8"/>
    </i>
    <i r="3">
      <x v="11355"/>
      <x v="10615"/>
      <x v="2"/>
      <x v="7"/>
    </i>
    <i r="3">
      <x v="11356"/>
      <x v="10616"/>
      <x v="1"/>
      <x v="1"/>
    </i>
    <i r="3">
      <x v="11357"/>
      <x v="10617"/>
      <x v="3"/>
      <x v="4"/>
    </i>
    <i r="3">
      <x v="11358"/>
      <x v="10618"/>
      <x v="6"/>
      <x v="21"/>
    </i>
    <i r="3">
      <x v="11359"/>
      <x v="10619"/>
      <x v="3"/>
      <x v="4"/>
    </i>
    <i r="3">
      <x v="11360"/>
      <x v="10620"/>
      <x/>
      <x/>
    </i>
    <i r="3">
      <x v="11361"/>
      <x v="10621"/>
      <x v="6"/>
      <x v="21"/>
    </i>
    <i r="3">
      <x v="11362"/>
      <x v="10622"/>
      <x v="4"/>
      <x v="8"/>
    </i>
    <i r="3">
      <x v="11363"/>
      <x v="10623"/>
      <x/>
      <x/>
    </i>
    <i r="3">
      <x v="11364"/>
      <x v="10624"/>
      <x/>
      <x/>
    </i>
    <i r="3">
      <x v="11365"/>
      <x v="10625"/>
      <x/>
      <x/>
    </i>
    <i r="3">
      <x v="11366"/>
      <x v="10626"/>
      <x v="3"/>
      <x v="4"/>
    </i>
    <i r="3">
      <x v="11367"/>
      <x v="10627"/>
      <x v="6"/>
      <x v="21"/>
    </i>
    <i r="3">
      <x v="11368"/>
      <x v="6663"/>
      <x v="3"/>
      <x v="4"/>
    </i>
    <i r="3">
      <x v="11369"/>
      <x v="10628"/>
      <x v="1"/>
      <x v="1"/>
    </i>
    <i r="3">
      <x v="11370"/>
      <x v="10629"/>
      <x/>
      <x/>
    </i>
    <i r="3">
      <x v="11371"/>
      <x v="10630"/>
      <x v="3"/>
      <x v="3"/>
    </i>
    <i r="3">
      <x v="11372"/>
      <x v="10631"/>
      <x/>
      <x v="5"/>
    </i>
    <i r="3">
      <x v="11373"/>
      <x v="10632"/>
      <x v="2"/>
      <x v="7"/>
    </i>
    <i r="3">
      <x v="11374"/>
      <x v="10633"/>
      <x v="6"/>
      <x v="21"/>
    </i>
    <i r="3">
      <x v="11375"/>
      <x v="10634"/>
      <x v="2"/>
      <x v="7"/>
    </i>
    <i r="3">
      <x v="11376"/>
      <x v="10635"/>
      <x v="4"/>
      <x v="8"/>
    </i>
    <i r="3">
      <x v="11377"/>
      <x v="10636"/>
      <x v="1"/>
      <x v="9"/>
    </i>
    <i r="3">
      <x v="11378"/>
      <x v="10637"/>
      <x v="6"/>
      <x v="21"/>
    </i>
    <i r="3">
      <x v="11379"/>
      <x v="10638"/>
      <x v="6"/>
      <x v="21"/>
    </i>
    <i r="3">
      <x v="11380"/>
      <x v="10639"/>
      <x v="6"/>
      <x v="21"/>
    </i>
    <i r="3">
      <x v="11381"/>
      <x v="10640"/>
      <x v="2"/>
      <x v="7"/>
    </i>
    <i r="3">
      <x v="11382"/>
      <x v="10641"/>
      <x v="1"/>
      <x v="9"/>
    </i>
    <i r="3">
      <x v="11383"/>
      <x v="10642"/>
      <x v="1"/>
      <x v="9"/>
    </i>
    <i r="3">
      <x v="11384"/>
      <x v="10643"/>
      <x v="4"/>
      <x v="8"/>
    </i>
    <i r="3">
      <x v="11385"/>
      <x v="10644"/>
      <x v="6"/>
      <x v="21"/>
    </i>
    <i r="3">
      <x v="11386"/>
      <x v="10645"/>
      <x v="3"/>
      <x v="4"/>
    </i>
    <i r="3">
      <x v="11387"/>
      <x v="10646"/>
      <x v="4"/>
      <x v="8"/>
    </i>
    <i r="3">
      <x v="11388"/>
      <x v="10647"/>
      <x v="3"/>
      <x v="4"/>
    </i>
    <i r="3">
      <x v="11389"/>
      <x v="10648"/>
      <x v="6"/>
      <x v="21"/>
    </i>
    <i r="3">
      <x v="11390"/>
      <x v="10649"/>
      <x v="6"/>
      <x v="21"/>
    </i>
    <i r="3">
      <x v="11391"/>
      <x v="10650"/>
      <x/>
      <x v="5"/>
    </i>
    <i r="3">
      <x v="11392"/>
      <x v="10651"/>
      <x v="6"/>
      <x v="21"/>
    </i>
    <i r="3">
      <x v="11393"/>
      <x v="10652"/>
      <x v="4"/>
      <x v="8"/>
    </i>
    <i r="3">
      <x v="11394"/>
      <x v="10653"/>
      <x v="6"/>
      <x v="21"/>
    </i>
    <i r="3">
      <x v="11395"/>
      <x v="10654"/>
      <x v="6"/>
      <x v="21"/>
    </i>
    <i r="3">
      <x v="11396"/>
      <x v="10655"/>
      <x v="6"/>
      <x v="21"/>
    </i>
    <i r="3">
      <x v="11397"/>
      <x v="10656"/>
      <x/>
      <x v="5"/>
    </i>
    <i r="3">
      <x v="11398"/>
      <x v="10657"/>
      <x v="2"/>
      <x v="7"/>
    </i>
    <i r="3">
      <x v="11399"/>
      <x v="10658"/>
      <x v="1"/>
      <x v="9"/>
    </i>
    <i r="3">
      <x v="11400"/>
      <x v="10659"/>
      <x v="1"/>
      <x v="9"/>
    </i>
    <i r="3">
      <x v="11401"/>
      <x v="10660"/>
      <x v="6"/>
      <x v="21"/>
    </i>
    <i r="3">
      <x v="11402"/>
      <x v="6850"/>
      <x/>
      <x/>
    </i>
    <i r="3">
      <x v="11403"/>
      <x v="10661"/>
      <x v="6"/>
      <x v="21"/>
    </i>
    <i r="3">
      <x v="11404"/>
      <x v="10662"/>
      <x v="3"/>
      <x v="4"/>
    </i>
    <i r="3">
      <x v="11405"/>
      <x v="10663"/>
      <x v="2"/>
      <x v="7"/>
    </i>
    <i r="3">
      <x v="11406"/>
      <x v="10664"/>
      <x v="3"/>
      <x v="4"/>
    </i>
    <i r="3">
      <x v="11407"/>
      <x v="10665"/>
      <x v="6"/>
      <x v="21"/>
    </i>
    <i r="3">
      <x v="11408"/>
      <x v="10666"/>
      <x v="6"/>
      <x v="21"/>
    </i>
    <i r="3">
      <x v="11409"/>
      <x v="10667"/>
      <x v="4"/>
      <x v="8"/>
    </i>
    <i r="3">
      <x v="11410"/>
      <x v="10668"/>
      <x v="2"/>
      <x v="7"/>
    </i>
    <i r="3">
      <x v="11411"/>
      <x v="10669"/>
      <x v="4"/>
      <x v="8"/>
    </i>
    <i r="3">
      <x v="11412"/>
      <x v="10670"/>
      <x v="6"/>
      <x v="21"/>
    </i>
    <i r="3">
      <x v="11413"/>
      <x v="10671"/>
      <x v="6"/>
      <x v="21"/>
    </i>
    <i r="3">
      <x v="11414"/>
      <x v="10672"/>
      <x v="1"/>
      <x v="9"/>
    </i>
    <i r="3">
      <x v="11415"/>
      <x v="10673"/>
      <x v="3"/>
      <x v="3"/>
    </i>
    <i r="3">
      <x v="11416"/>
      <x v="10674"/>
      <x v="1"/>
      <x v="9"/>
    </i>
    <i r="3">
      <x v="11417"/>
      <x v="10675"/>
      <x v="3"/>
      <x v="3"/>
    </i>
    <i r="3">
      <x v="11418"/>
      <x v="10676"/>
      <x v="2"/>
      <x v="7"/>
    </i>
    <i r="3">
      <x v="11419"/>
      <x v="10677"/>
      <x v="1"/>
      <x v="1"/>
    </i>
    <i r="3">
      <x v="11420"/>
      <x v="10678"/>
      <x v="1"/>
      <x v="1"/>
    </i>
    <i r="3">
      <x v="11421"/>
      <x v="10679"/>
      <x/>
      <x/>
    </i>
    <i r="3">
      <x v="11422"/>
      <x v="10680"/>
      <x v="2"/>
      <x v="7"/>
    </i>
    <i r="3">
      <x v="11423"/>
      <x v="10681"/>
      <x v="2"/>
      <x v="7"/>
    </i>
    <i r="3">
      <x v="11424"/>
      <x v="10682"/>
      <x v="3"/>
      <x v="3"/>
    </i>
    <i r="3">
      <x v="11425"/>
      <x v="10683"/>
      <x v="2"/>
      <x v="2"/>
    </i>
    <i r="3">
      <x v="11426"/>
      <x v="10684"/>
      <x v="2"/>
      <x v="7"/>
    </i>
    <i r="3">
      <x v="11427"/>
      <x v="10685"/>
      <x/>
      <x v="5"/>
    </i>
    <i r="3">
      <x v="11428"/>
      <x v="10686"/>
      <x/>
      <x v="5"/>
    </i>
    <i r="3">
      <x v="11429"/>
      <x v="10687"/>
      <x v="6"/>
      <x v="21"/>
    </i>
    <i r="3">
      <x v="11430"/>
      <x v="10688"/>
      <x v="2"/>
      <x v="7"/>
    </i>
    <i r="3">
      <x v="11431"/>
      <x v="10689"/>
      <x v="3"/>
      <x v="4"/>
    </i>
    <i r="3">
      <x v="11432"/>
      <x v="10690"/>
      <x v="2"/>
      <x v="2"/>
    </i>
    <i r="3">
      <x v="11433"/>
      <x v="10691"/>
      <x v="6"/>
      <x v="21"/>
    </i>
    <i r="3">
      <x v="11434"/>
      <x v="10692"/>
      <x v="2"/>
      <x v="2"/>
    </i>
    <i r="3">
      <x v="11435"/>
      <x v="10693"/>
      <x v="6"/>
      <x v="21"/>
    </i>
    <i r="3">
      <x v="11436"/>
      <x v="10694"/>
      <x v="3"/>
      <x v="4"/>
    </i>
    <i r="3">
      <x v="11437"/>
      <x v="10695"/>
      <x v="6"/>
      <x v="21"/>
    </i>
    <i r="3">
      <x v="11438"/>
      <x v="10696"/>
      <x v="4"/>
      <x v="6"/>
    </i>
    <i r="3">
      <x v="11439"/>
      <x v="10697"/>
      <x v="6"/>
      <x v="21"/>
    </i>
    <i r="3">
      <x v="11440"/>
      <x v="10698"/>
      <x/>
      <x v="5"/>
    </i>
    <i r="3">
      <x v="11441"/>
      <x v="10699"/>
      <x v="5"/>
      <x v="10"/>
    </i>
    <i r="3">
      <x v="11442"/>
      <x v="10700"/>
      <x v="4"/>
      <x v="6"/>
    </i>
    <i r="3">
      <x v="11443"/>
      <x v="10701"/>
      <x v="2"/>
      <x v="7"/>
    </i>
    <i r="3">
      <x v="11444"/>
      <x v="10702"/>
      <x v="1"/>
      <x v="1"/>
    </i>
    <i r="3">
      <x v="11445"/>
      <x v="10703"/>
      <x v="3"/>
      <x v="4"/>
    </i>
    <i r="3">
      <x v="11446"/>
      <x v="10704"/>
      <x v="1"/>
      <x v="1"/>
    </i>
    <i r="3">
      <x v="11447"/>
      <x v="10705"/>
      <x v="2"/>
      <x v="2"/>
    </i>
    <i r="3">
      <x v="11448"/>
      <x v="10706"/>
      <x/>
      <x v="5"/>
    </i>
    <i r="3">
      <x v="11449"/>
      <x v="10707"/>
      <x v="2"/>
      <x v="2"/>
    </i>
    <i r="3">
      <x v="11450"/>
      <x v="10708"/>
      <x/>
      <x/>
    </i>
    <i r="3">
      <x v="11451"/>
      <x v="10709"/>
      <x/>
      <x/>
    </i>
    <i r="3">
      <x v="11452"/>
      <x v="10710"/>
      <x v="1"/>
      <x v="1"/>
    </i>
    <i r="3">
      <x v="11453"/>
      <x v="10711"/>
      <x v="1"/>
      <x v="1"/>
    </i>
    <i r="3">
      <x v="11454"/>
      <x v="10712"/>
      <x v="3"/>
      <x v="3"/>
    </i>
    <i r="3">
      <x v="11455"/>
      <x v="10713"/>
      <x v="6"/>
      <x v="21"/>
    </i>
    <i r="3">
      <x v="11456"/>
      <x v="10714"/>
      <x v="2"/>
      <x v="2"/>
    </i>
    <i r="3">
      <x v="11457"/>
      <x v="10715"/>
      <x v="2"/>
      <x v="2"/>
    </i>
    <i r="3">
      <x v="11458"/>
      <x v="10716"/>
      <x v="1"/>
      <x v="9"/>
    </i>
    <i r="3">
      <x v="11459"/>
      <x v="10717"/>
      <x v="6"/>
      <x v="21"/>
    </i>
    <i r="3">
      <x v="11460"/>
      <x v="10718"/>
      <x v="6"/>
      <x v="24"/>
    </i>
    <i r="3">
      <x v="11461"/>
      <x v="10719"/>
      <x v="1"/>
      <x v="1"/>
    </i>
    <i r="3">
      <x v="11462"/>
      <x v="10720"/>
      <x v="4"/>
      <x v="6"/>
    </i>
    <i r="3">
      <x v="11463"/>
      <x v="10721"/>
      <x v="1"/>
      <x v="9"/>
    </i>
    <i r="3">
      <x v="11464"/>
      <x v="10722"/>
      <x v="2"/>
      <x v="7"/>
    </i>
    <i r="3">
      <x v="11465"/>
      <x v="10723"/>
      <x v="4"/>
      <x v="8"/>
    </i>
    <i r="3">
      <x v="11466"/>
      <x v="10724"/>
      <x v="3"/>
      <x v="4"/>
    </i>
    <i r="3">
      <x v="11467"/>
      <x v="10725"/>
      <x/>
      <x/>
    </i>
    <i r="3">
      <x v="11468"/>
      <x v="10726"/>
      <x/>
      <x v="5"/>
    </i>
    <i r="3">
      <x v="11469"/>
      <x v="10727"/>
      <x v="2"/>
      <x v="7"/>
    </i>
    <i r="3">
      <x v="11470"/>
      <x v="10728"/>
      <x v="4"/>
      <x v="6"/>
    </i>
    <i r="3">
      <x v="11471"/>
      <x v="10729"/>
      <x v="1"/>
      <x v="9"/>
    </i>
    <i r="3">
      <x v="11472"/>
      <x v="10730"/>
      <x v="2"/>
      <x v="7"/>
    </i>
    <i r="3">
      <x v="11473"/>
      <x v="10731"/>
      <x v="4"/>
      <x v="8"/>
    </i>
    <i r="3">
      <x v="11474"/>
      <x v="10732"/>
      <x v="3"/>
      <x v="4"/>
    </i>
    <i r="3">
      <x v="11475"/>
      <x v="10733"/>
      <x v="1"/>
      <x v="9"/>
    </i>
    <i r="3">
      <x v="11476"/>
      <x v="10734"/>
      <x v="6"/>
      <x v="21"/>
    </i>
    <i r="3">
      <x v="11477"/>
      <x v="10735"/>
      <x v="3"/>
      <x v="4"/>
    </i>
    <i r="3">
      <x v="11478"/>
      <x v="10736"/>
      <x v="6"/>
      <x v="21"/>
    </i>
    <i r="3">
      <x v="11479"/>
      <x v="10737"/>
      <x v="1"/>
      <x v="9"/>
    </i>
    <i r="3">
      <x v="11480"/>
      <x v="10738"/>
      <x v="3"/>
      <x v="3"/>
    </i>
    <i r="3">
      <x v="11481"/>
      <x v="10739"/>
      <x v="2"/>
      <x v="2"/>
    </i>
    <i r="3">
      <x v="11482"/>
      <x v="10740"/>
      <x v="4"/>
      <x v="6"/>
    </i>
    <i r="3">
      <x v="11483"/>
      <x v="10741"/>
      <x v="6"/>
      <x v="21"/>
    </i>
    <i r="3">
      <x v="11484"/>
      <x v="10742"/>
      <x v="4"/>
      <x v="6"/>
    </i>
    <i r="3">
      <x v="11485"/>
      <x v="10743"/>
      <x/>
      <x v="5"/>
    </i>
    <i r="3">
      <x v="11486"/>
      <x v="10744"/>
      <x v="2"/>
      <x v="2"/>
    </i>
    <i r="3">
      <x v="11487"/>
      <x v="10745"/>
      <x/>
      <x v="5"/>
    </i>
    <i r="3">
      <x v="11488"/>
      <x v="10746"/>
      <x v="2"/>
      <x v="2"/>
    </i>
    <i r="3">
      <x v="11489"/>
      <x v="10747"/>
      <x v="4"/>
      <x v="6"/>
    </i>
    <i r="3">
      <x v="11490"/>
      <x v="10748"/>
      <x v="4"/>
      <x v="6"/>
    </i>
    <i r="3">
      <x v="11491"/>
      <x v="10749"/>
      <x v="4"/>
      <x v="6"/>
    </i>
    <i r="3">
      <x v="11492"/>
      <x v="10750"/>
      <x v="4"/>
      <x v="6"/>
    </i>
    <i r="3">
      <x v="11493"/>
      <x v="10751"/>
      <x v="4"/>
      <x v="6"/>
    </i>
    <i r="3">
      <x v="11494"/>
      <x v="10682"/>
      <x v="6"/>
      <x v="21"/>
    </i>
    <i r="3">
      <x v="11495"/>
      <x v="10752"/>
      <x/>
      <x/>
    </i>
    <i r="3">
      <x v="11496"/>
      <x v="10753"/>
      <x/>
      <x/>
    </i>
    <i r="3">
      <x v="11497"/>
      <x v="10754"/>
      <x v="6"/>
      <x v="21"/>
    </i>
    <i r="3">
      <x v="11498"/>
      <x v="10755"/>
      <x v="2"/>
      <x v="2"/>
    </i>
    <i r="3">
      <x v="11499"/>
      <x v="10756"/>
      <x v="3"/>
      <x v="3"/>
    </i>
    <i r="3">
      <x v="11500"/>
      <x v="10757"/>
      <x v="3"/>
      <x v="3"/>
    </i>
    <i r="3">
      <x v="11501"/>
      <x v="10758"/>
      <x v="4"/>
      <x v="6"/>
    </i>
    <i r="3">
      <x v="11502"/>
      <x v="10759"/>
      <x v="4"/>
      <x v="8"/>
    </i>
    <i r="3">
      <x v="11503"/>
      <x v="10760"/>
      <x v="4"/>
      <x v="8"/>
    </i>
    <i r="3">
      <x v="11504"/>
      <x v="10761"/>
      <x v="2"/>
      <x v="7"/>
    </i>
    <i r="3">
      <x v="11505"/>
      <x v="10762"/>
      <x v="4"/>
      <x v="8"/>
    </i>
    <i r="3">
      <x v="11506"/>
      <x v="10763"/>
      <x/>
      <x v="5"/>
    </i>
    <i r="3">
      <x v="11507"/>
      <x v="10764"/>
      <x v="1"/>
      <x v="9"/>
    </i>
    <i r="3">
      <x v="11508"/>
      <x v="10765"/>
      <x/>
      <x/>
    </i>
    <i r="3">
      <x v="11509"/>
      <x v="10766"/>
      <x v="4"/>
      <x v="8"/>
    </i>
    <i r="3">
      <x v="11510"/>
      <x v="10767"/>
      <x v="2"/>
      <x v="2"/>
    </i>
    <i r="3">
      <x v="11511"/>
      <x v="10768"/>
      <x v="1"/>
      <x v="9"/>
    </i>
    <i r="3">
      <x v="11512"/>
      <x v="10769"/>
      <x v="2"/>
      <x v="7"/>
    </i>
    <i r="3">
      <x v="11513"/>
      <x v="10770"/>
      <x v="4"/>
      <x v="8"/>
    </i>
    <i r="3">
      <x v="11514"/>
      <x v="10771"/>
      <x v="4"/>
      <x v="6"/>
    </i>
    <i r="3">
      <x v="11515"/>
      <x v="10772"/>
      <x/>
      <x/>
    </i>
    <i r="3">
      <x v="11516"/>
      <x v="10773"/>
      <x v="4"/>
      <x v="8"/>
    </i>
    <i r="3">
      <x v="11517"/>
      <x v="10774"/>
      <x v="4"/>
      <x v="8"/>
    </i>
    <i r="3">
      <x v="11518"/>
      <x v="10775"/>
      <x v="3"/>
      <x v="4"/>
    </i>
    <i r="3">
      <x v="11519"/>
      <x v="10776"/>
      <x v="3"/>
      <x v="3"/>
    </i>
    <i r="3">
      <x v="11520"/>
      <x v="10776"/>
      <x v="3"/>
      <x v="3"/>
    </i>
    <i r="3">
      <x v="11521"/>
      <x v="10777"/>
      <x v="1"/>
      <x v="9"/>
    </i>
    <i r="3">
      <x v="11522"/>
      <x v="10778"/>
      <x v="3"/>
      <x v="4"/>
    </i>
    <i r="3">
      <x v="11523"/>
      <x v="10779"/>
      <x v="6"/>
      <x v="21"/>
    </i>
    <i r="3">
      <x v="11524"/>
      <x v="10780"/>
      <x v="4"/>
      <x v="8"/>
    </i>
    <i r="3">
      <x v="11525"/>
      <x v="10781"/>
      <x/>
      <x/>
    </i>
    <i r="3">
      <x v="11526"/>
      <x v="10782"/>
      <x v="4"/>
      <x v="6"/>
    </i>
    <i r="3">
      <x v="11527"/>
      <x v="10783"/>
      <x v="1"/>
      <x v="9"/>
    </i>
    <i r="3">
      <x v="11528"/>
      <x v="10784"/>
      <x v="2"/>
      <x v="2"/>
    </i>
    <i r="3">
      <x v="11529"/>
      <x v="10785"/>
      <x v="6"/>
      <x v="21"/>
    </i>
    <i r="3">
      <x v="11530"/>
      <x v="10786"/>
      <x v="6"/>
      <x v="21"/>
    </i>
    <i r="3">
      <x v="11531"/>
      <x v="10787"/>
      <x/>
      <x/>
    </i>
    <i r="3">
      <x v="11532"/>
      <x v="10788"/>
      <x/>
      <x/>
    </i>
    <i r="3">
      <x v="11533"/>
      <x v="10789"/>
      <x/>
      <x/>
    </i>
    <i r="3">
      <x v="11534"/>
      <x v="10790"/>
      <x v="6"/>
      <x v="21"/>
    </i>
    <i r="3">
      <x v="11535"/>
      <x v="10791"/>
      <x v="4"/>
      <x v="8"/>
    </i>
    <i r="3">
      <x v="11536"/>
      <x v="10792"/>
      <x v="3"/>
      <x v="3"/>
    </i>
    <i r="3">
      <x v="11537"/>
      <x v="10793"/>
      <x/>
      <x v="5"/>
    </i>
    <i r="3">
      <x v="11538"/>
      <x v="10794"/>
      <x v="3"/>
      <x v="3"/>
    </i>
    <i r="3">
      <x v="11539"/>
      <x v="10795"/>
      <x/>
      <x v="5"/>
    </i>
    <i r="3">
      <x v="11540"/>
      <x v="10796"/>
      <x v="2"/>
      <x v="2"/>
    </i>
    <i r="3">
      <x v="11541"/>
      <x v="10797"/>
      <x v="6"/>
      <x v="21"/>
    </i>
    <i r="3">
      <x v="11542"/>
      <x v="10798"/>
      <x v="6"/>
      <x v="21"/>
    </i>
    <i r="3">
      <x v="11543"/>
      <x v="10799"/>
      <x v="1"/>
      <x v="9"/>
    </i>
    <i r="3">
      <x v="11544"/>
      <x v="10800"/>
      <x v="1"/>
      <x v="1"/>
    </i>
    <i r="3">
      <x v="11545"/>
      <x v="10801"/>
      <x v="3"/>
      <x v="3"/>
    </i>
    <i r="3">
      <x v="11546"/>
      <x v="10802"/>
      <x v="4"/>
      <x v="6"/>
    </i>
    <i r="3">
      <x v="11547"/>
      <x v="10803"/>
      <x v="6"/>
      <x v="21"/>
    </i>
    <i r="3">
      <x v="11548"/>
      <x v="10804"/>
      <x v="1"/>
      <x v="1"/>
    </i>
    <i r="3">
      <x v="11549"/>
      <x v="10805"/>
      <x v="4"/>
      <x v="8"/>
    </i>
    <i r="3">
      <x v="11550"/>
      <x v="10806"/>
      <x v="4"/>
      <x v="6"/>
    </i>
    <i r="3">
      <x v="11551"/>
      <x v="10807"/>
      <x v="2"/>
      <x v="2"/>
    </i>
    <i r="3">
      <x v="11552"/>
      <x v="10808"/>
      <x v="1"/>
      <x v="9"/>
    </i>
    <i r="3">
      <x v="11553"/>
      <x v="10809"/>
      <x v="6"/>
      <x v="21"/>
    </i>
    <i r="3">
      <x v="11554"/>
      <x v="10810"/>
      <x v="6"/>
      <x v="21"/>
    </i>
    <i r="3">
      <x v="11555"/>
      <x v="10811"/>
      <x v="3"/>
      <x v="3"/>
    </i>
    <i r="3">
      <x v="11556"/>
      <x v="10812"/>
      <x v="1"/>
      <x v="9"/>
    </i>
    <i r="3">
      <x v="11557"/>
      <x v="10813"/>
      <x v="2"/>
      <x v="2"/>
    </i>
    <i r="3">
      <x v="11558"/>
      <x v="10814"/>
      <x v="6"/>
      <x v="21"/>
    </i>
    <i r="3">
      <x v="11559"/>
      <x v="10815"/>
      <x v="6"/>
      <x v="21"/>
    </i>
    <i r="3">
      <x v="11560"/>
      <x v="10816"/>
      <x v="6"/>
      <x v="16"/>
    </i>
    <i r="3">
      <x v="11561"/>
      <x v="10817"/>
      <x v="6"/>
      <x v="16"/>
    </i>
    <i r="3">
      <x v="11562"/>
      <x v="10818"/>
      <x v="4"/>
      <x v="6"/>
    </i>
    <i r="3">
      <x v="11563"/>
      <x v="10819"/>
      <x v="6"/>
      <x v="16"/>
    </i>
    <i r="3">
      <x v="11564"/>
      <x v="10820"/>
      <x/>
      <x v="5"/>
    </i>
    <i r="3">
      <x v="11565"/>
      <x v="10821"/>
      <x/>
      <x/>
    </i>
    <i r="3">
      <x v="11566"/>
      <x v="10822"/>
      <x/>
      <x/>
    </i>
    <i r="3">
      <x v="11567"/>
      <x v="10823"/>
      <x v="2"/>
      <x v="7"/>
    </i>
    <i r="3">
      <x v="11568"/>
      <x v="10824"/>
      <x v="6"/>
      <x v="21"/>
    </i>
    <i r="3">
      <x v="11569"/>
      <x v="10825"/>
      <x v="4"/>
      <x v="6"/>
    </i>
    <i r="3">
      <x v="11570"/>
      <x v="10826"/>
      <x/>
      <x v="5"/>
    </i>
    <i r="3">
      <x v="11571"/>
      <x v="10827"/>
      <x v="1"/>
      <x v="1"/>
    </i>
    <i r="3">
      <x v="11572"/>
      <x v="10828"/>
      <x v="2"/>
      <x v="2"/>
    </i>
    <i r="3">
      <x v="11573"/>
      <x v="10829"/>
      <x v="4"/>
      <x v="6"/>
    </i>
    <i r="3">
      <x v="11574"/>
      <x v="10830"/>
      <x v="3"/>
      <x v="3"/>
    </i>
    <i r="3">
      <x v="11575"/>
      <x v="10831"/>
      <x v="1"/>
      <x v="1"/>
    </i>
    <i r="3">
      <x v="11576"/>
      <x v="10832"/>
      <x v="3"/>
      <x v="3"/>
    </i>
    <i r="3">
      <x v="11577"/>
      <x v="10833"/>
      <x v="2"/>
      <x v="2"/>
    </i>
    <i r="3">
      <x v="11578"/>
      <x v="10834"/>
      <x v="6"/>
      <x v="21"/>
    </i>
    <i r="3">
      <x v="11579"/>
      <x v="10835"/>
      <x v="6"/>
      <x v="21"/>
    </i>
    <i r="3">
      <x v="11580"/>
      <x v="10836"/>
      <x v="4"/>
      <x v="8"/>
    </i>
    <i r="3">
      <x v="11581"/>
      <x v="10837"/>
      <x v="1"/>
      <x v="1"/>
    </i>
    <i r="3">
      <x v="11582"/>
      <x v="10838"/>
      <x v="3"/>
      <x v="3"/>
    </i>
    <i r="3">
      <x v="11583"/>
      <x v="10839"/>
      <x v="4"/>
      <x v="6"/>
    </i>
    <i r="3">
      <x v="11584"/>
      <x v="10840"/>
      <x v="4"/>
      <x v="8"/>
    </i>
    <i r="3">
      <x v="11585"/>
      <x v="10841"/>
      <x v="6"/>
      <x v="21"/>
    </i>
    <i r="3">
      <x v="11586"/>
      <x v="10842"/>
      <x v="6"/>
      <x v="21"/>
    </i>
    <i r="3">
      <x v="11587"/>
      <x v="10843"/>
      <x v="6"/>
      <x v="21"/>
    </i>
    <i r="3">
      <x v="11588"/>
      <x v="10844"/>
      <x v="3"/>
      <x v="4"/>
    </i>
    <i r="3">
      <x v="11589"/>
      <x v="10845"/>
      <x v="2"/>
      <x v="2"/>
    </i>
    <i r="3">
      <x v="11590"/>
      <x v="10846"/>
      <x v="6"/>
      <x v="21"/>
    </i>
    <i r="3">
      <x v="11591"/>
      <x v="10847"/>
      <x v="4"/>
      <x v="8"/>
    </i>
    <i r="3">
      <x v="11592"/>
      <x v="10848"/>
      <x/>
      <x v="5"/>
    </i>
    <i r="3">
      <x v="11593"/>
      <x v="10849"/>
      <x v="1"/>
      <x v="1"/>
    </i>
    <i r="3">
      <x v="11594"/>
      <x v="10850"/>
      <x v="6"/>
      <x v="21"/>
    </i>
    <i r="3">
      <x v="11595"/>
      <x v="10851"/>
      <x v="1"/>
      <x v="1"/>
    </i>
    <i r="3">
      <x v="11596"/>
      <x v="10852"/>
      <x v="3"/>
      <x v="3"/>
    </i>
    <i r="3">
      <x v="11597"/>
      <x v="10853"/>
      <x v="2"/>
      <x v="7"/>
    </i>
    <i r="3">
      <x v="11598"/>
      <x v="10854"/>
      <x v="1"/>
      <x v="9"/>
    </i>
    <i r="3">
      <x v="11599"/>
      <x v="10855"/>
      <x v="6"/>
      <x v="16"/>
    </i>
    <i r="3">
      <x v="11600"/>
      <x v="10856"/>
      <x v="6"/>
      <x v="21"/>
    </i>
    <i r="3">
      <x v="11601"/>
      <x v="10857"/>
      <x v="4"/>
      <x v="8"/>
    </i>
    <i r="3">
      <x v="11602"/>
      <x v="10858"/>
      <x/>
      <x/>
    </i>
    <i r="3">
      <x v="11603"/>
      <x v="10859"/>
      <x/>
      <x v="5"/>
    </i>
    <i r="3">
      <x v="11604"/>
      <x v="10100"/>
      <x v="2"/>
      <x v="2"/>
    </i>
    <i r="3">
      <x v="11605"/>
      <x v="10860"/>
      <x v="6"/>
      <x v="21"/>
    </i>
    <i r="3">
      <x v="11606"/>
      <x v="10861"/>
      <x v="2"/>
      <x v="7"/>
    </i>
    <i r="3">
      <x v="11607"/>
      <x v="10862"/>
      <x v="3"/>
      <x v="4"/>
    </i>
    <i r="3">
      <x v="11608"/>
      <x v="10863"/>
      <x v="1"/>
      <x v="1"/>
    </i>
    <i r="3">
      <x v="11609"/>
      <x v="10864"/>
      <x v="3"/>
      <x v="4"/>
    </i>
    <i r="3">
      <x v="11610"/>
      <x v="10865"/>
      <x v="6"/>
      <x v="16"/>
    </i>
    <i r="3">
      <x v="11611"/>
      <x v="10866"/>
      <x v="3"/>
      <x v="4"/>
    </i>
    <i r="3">
      <x v="11612"/>
      <x v="10867"/>
      <x/>
      <x v="5"/>
    </i>
    <i r="3">
      <x v="11613"/>
      <x v="10868"/>
      <x v="6"/>
      <x v="21"/>
    </i>
    <i r="3">
      <x v="11614"/>
      <x v="10869"/>
      <x v="4"/>
      <x v="8"/>
    </i>
    <i r="3">
      <x v="11615"/>
      <x v="10870"/>
      <x v="1"/>
      <x v="1"/>
    </i>
    <i r="3">
      <x v="11616"/>
      <x v="10871"/>
      <x v="2"/>
      <x v="2"/>
    </i>
    <i r="3">
      <x v="11617"/>
      <x v="10872"/>
      <x v="6"/>
      <x v="21"/>
    </i>
    <i r="3">
      <x v="11618"/>
      <x v="10707"/>
      <x v="2"/>
      <x v="7"/>
    </i>
    <i r="3">
      <x v="11619"/>
      <x v="10873"/>
      <x v="4"/>
      <x v="6"/>
    </i>
    <i r="3">
      <x v="11620"/>
      <x v="10874"/>
      <x v="6"/>
      <x v="21"/>
    </i>
    <i r="3">
      <x v="11621"/>
      <x v="10875"/>
      <x v="6"/>
      <x v="21"/>
    </i>
    <i r="3">
      <x v="11622"/>
      <x v="10876"/>
      <x v="6"/>
      <x v="21"/>
    </i>
    <i r="3">
      <x v="11623"/>
      <x v="10877"/>
      <x v="6"/>
      <x v="21"/>
    </i>
    <i r="3">
      <x v="11624"/>
      <x v="10878"/>
      <x v="6"/>
      <x v="16"/>
    </i>
    <i r="3">
      <x v="11625"/>
      <x v="10879"/>
      <x v="6"/>
      <x v="16"/>
    </i>
    <i r="3">
      <x v="11626"/>
      <x v="10880"/>
      <x v="6"/>
      <x v="16"/>
    </i>
    <i r="3">
      <x v="11627"/>
      <x v="10881"/>
      <x v="6"/>
      <x v="16"/>
    </i>
    <i r="3">
      <x v="11628"/>
      <x v="10882"/>
      <x v="1"/>
      <x v="1"/>
    </i>
    <i r="3">
      <x v="11629"/>
      <x v="10883"/>
      <x v="6"/>
      <x v="16"/>
    </i>
    <i r="3">
      <x v="11630"/>
      <x v="10884"/>
      <x v="6"/>
      <x v="16"/>
    </i>
    <i r="3">
      <x v="11631"/>
      <x v="10885"/>
      <x v="6"/>
      <x v="16"/>
    </i>
    <i r="3">
      <x v="11632"/>
      <x v="10885"/>
      <x v="6"/>
      <x v="16"/>
    </i>
    <i r="3">
      <x v="11633"/>
      <x v="10886"/>
      <x v="2"/>
      <x v="7"/>
    </i>
    <i r="3">
      <x v="11634"/>
      <x v="10887"/>
      <x v="1"/>
      <x v="9"/>
    </i>
    <i r="3">
      <x v="11635"/>
      <x v="10888"/>
      <x/>
      <x v="5"/>
    </i>
    <i r="3">
      <x v="11636"/>
      <x v="10889"/>
      <x v="2"/>
      <x v="7"/>
    </i>
    <i r="3">
      <x v="11637"/>
      <x v="10890"/>
      <x v="3"/>
      <x v="3"/>
    </i>
    <i r="3">
      <x v="11638"/>
      <x v="10891"/>
      <x v="2"/>
      <x v="2"/>
    </i>
    <i r="3">
      <x v="11639"/>
      <x v="10892"/>
      <x v="3"/>
      <x v="3"/>
    </i>
    <i r="3">
      <x v="11640"/>
      <x v="10893"/>
      <x/>
      <x v="5"/>
    </i>
    <i r="3">
      <x v="11641"/>
      <x v="10894"/>
      <x v="2"/>
      <x v="2"/>
    </i>
    <i r="3">
      <x v="11642"/>
      <x v="10895"/>
      <x v="1"/>
      <x v="1"/>
    </i>
    <i r="3">
      <x v="11643"/>
      <x v="10896"/>
      <x v="3"/>
      <x v="3"/>
    </i>
    <i r="3">
      <x v="11644"/>
      <x v="10897"/>
      <x/>
      <x v="5"/>
    </i>
    <i r="3">
      <x v="11645"/>
      <x v="10898"/>
      <x v="2"/>
      <x v="2"/>
    </i>
    <i r="3">
      <x v="11646"/>
      <x v="10899"/>
      <x v="1"/>
      <x v="9"/>
    </i>
    <i r="3">
      <x v="11647"/>
      <x v="10900"/>
      <x v="5"/>
      <x v="10"/>
    </i>
    <i>
      <x v="12"/>
      <x v="79"/>
      <x v="79"/>
      <x v="11648"/>
      <x v="10901"/>
      <x v="5"/>
      <x v="10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POSITIVAÇÃO GERAL" fld="7" subtotal="count" baseField="6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PAÇOCA ZERO" fld="8" subtotal="count" baseField="6" baseItem="0"/>
    <dataField fld="9" subtotal="count" baseField="0" baseItem="0"/>
    <dataField name="BARRACAS(FOTO)" fld="10" subtotal="count" baseField="0" baseItem="0"/>
    <dataField name="P.EXTRAS(FOTO)" fld="11" subtotal="count" baseField="0" baseItem="0"/>
    <dataField name="LINHA ZERO(BARRACA)" fld="13" baseField="6" baseItem="0"/>
    <dataField name="LANÇAMENTOS(BARRACA)" fld="12" baseField="6" baseItem="0"/>
  </dataFields>
  <formats count="28">
    <format dxfId="28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">
      <pivotArea field="0" type="button" dataOnly="0" labelOnly="1" outline="0" axis="axisRow" fieldPosition="0"/>
    </format>
    <format dxfId="25">
      <pivotArea field="1" type="button" dataOnly="0" labelOnly="1" outline="0" axis="axisRow" fieldPosition="1"/>
    </format>
    <format dxfId="24">
      <pivotArea field="2" type="button" dataOnly="0" labelOnly="1" outline="0" axis="axisRow" fieldPosition="2"/>
    </format>
    <format dxfId="23">
      <pivotArea field="3" type="button" dataOnly="0" labelOnly="1" outline="0" axis="axisRow" fieldPosition="3"/>
    </format>
    <format dxfId="22">
      <pivotArea field="4" type="button" dataOnly="0" labelOnly="1" outline="0" axis="axisRow" fieldPosition="4"/>
    </format>
    <format dxfId="21">
      <pivotArea field="5" type="button" dataOnly="0" labelOnly="1" outline="0" axis="axisRow" fieldPosition="5"/>
    </format>
    <format dxfId="20">
      <pivotArea field="6" type="button" dataOnly="0" labelOnly="1" outline="0" axis="axisRow" fieldPosition="6"/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field="0" type="button" dataOnly="0" labelOnly="1" outline="0" axis="axisRow" fieldPosition="0"/>
    </format>
    <format dxfId="17">
      <pivotArea field="1" type="button" dataOnly="0" labelOnly="1" outline="0" axis="axisRow" fieldPosition="1"/>
    </format>
    <format dxfId="16">
      <pivotArea field="2" type="button" dataOnly="0" labelOnly="1" outline="0" axis="axisRow" fieldPosition="2"/>
    </format>
    <format dxfId="15">
      <pivotArea field="3" type="button" dataOnly="0" labelOnly="1" outline="0" axis="axisRow" fieldPosition="3"/>
    </format>
    <format dxfId="14">
      <pivotArea field="4" type="button" dataOnly="0" labelOnly="1" outline="0" axis="axisRow" fieldPosition="4"/>
    </format>
    <format dxfId="13">
      <pivotArea field="5" type="button" dataOnly="0" labelOnly="1" outline="0" axis="axisRow" fieldPosition="5"/>
    </format>
    <format dxfId="12">
      <pivotArea field="6" type="button" dataOnly="0" labelOnly="1" outline="0" axis="axisRow" fieldPosition="6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field="0" type="button" dataOnly="0" labelOnly="1" outline="0" axis="axisRow" fieldPosition="0"/>
    </format>
    <format dxfId="9">
      <pivotArea field="1" type="button" dataOnly="0" labelOnly="1" outline="0" axis="axisRow" fieldPosition="1"/>
    </format>
    <format dxfId="8">
      <pivotArea field="2" type="button" dataOnly="0" labelOnly="1" outline="0" axis="axisRow" fieldPosition="2"/>
    </format>
    <format dxfId="7">
      <pivotArea field="3" type="button" dataOnly="0" labelOnly="1" outline="0" axis="axisRow" fieldPosition="3"/>
    </format>
    <format dxfId="6">
      <pivotArea field="4" type="button" dataOnly="0" labelOnly="1" outline="0" axis="axisRow" fieldPosition="4"/>
    </format>
    <format dxfId="5">
      <pivotArea field="5" type="button" dataOnly="0" labelOnly="1" outline="0" axis="axisRow" fieldPosition="5"/>
    </format>
    <format dxfId="4">
      <pivotArea field="6" type="button" dataOnly="0" labelOnly="1" outline="0" axis="axisRow" fieldPosition="6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dataOnly="0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 caption="CÓD "/>
    <pivotHierarchy multipleItemSelectionAllowed="1" dragToData="1"/>
    <pivotHierarchy dragToData="1" caption="CÓ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AÇOCA ZERO"/>
    <pivotHierarchy dragToRow="0" dragToCol="0" dragToPage="0" dragToData="1"/>
    <pivotHierarchy dragToRow="0" dragToCol="0" dragToPage="0" dragToData="1" caption="BARRACAS(FOTO)"/>
    <pivotHierarchy dragToRow="0" dragToCol="0" dragToPage="0" dragToData="1" caption="P.EXTRAS(FOTO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OSITIVAÇÃO GERAL"/>
    <pivotHierarchy dragToData="1"/>
    <pivotHierarchy dragToData="1"/>
    <pivotHierarchy dragToData="1"/>
    <pivotHierarchy dragToData="1" caption="Contagem Distinta de ITENS_GRUPO"/>
    <pivotHierarchy dragToData="1"/>
    <pivotHierarchy dragToData="1"/>
    <pivotHierarchy dragToData="1" caption="BARRACAS"/>
    <pivotHierarchy dragToData="1" caption="LANÇAMENTOS(BARRACA)"/>
    <pivotHierarchy dragToData="1" caption="LINHA ZERO(BARRACA)"/>
  </pivotHierarchies>
  <pivotTableStyleInfo name="PivotStyleMedium1" showRowHeaders="1" showColHeaders="1" showRowStripes="0" showColStripes="0" showLastColumn="1"/>
  <rowHierarchiesUsage count="7">
    <rowHierarchyUsage hierarchyUsage="25"/>
    <rowHierarchyUsage hierarchyUsage="26"/>
    <rowHierarchyUsage hierarchyUsage="27"/>
    <rowHierarchyUsage hierarchyUsage="28"/>
    <rowHierarchyUsage hierarchyUsage="29"/>
    <rowHierarchyUsage hierarchyUsage="30"/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>
        <x14:conditionalFormats count="1">
          <x14:conditionalFormat priority="1" id="{CAB48900-CB4F-4323-BE77-259AB2961AD1}">
            <x14:pivotAreas count="1">
              <pivotArea type="data" outline="0" collapsedLevelsAreSubtotals="1" fieldPosition="0"/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Tabela2]"/>
        <x15:activeTabTopLevelEntity name="[VENDAS FATO]"/>
        <x15:activeTabTopLevelEntity name="[MÊSES]"/>
        <x15:activeTabTopLevelEntity name="[ITENS ESPECIAIS]"/>
        <x15:activeTabTopLevelEntity name="[CONTROLE MERCH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22DF5EB-02BA-4908-8588-A43CB34E332B}" autoFormatId="16" applyNumberFormats="0" applyBorderFormats="0" applyFontFormats="0" applyPatternFormats="0" applyAlignmentFormats="0" applyWidthHeightFormats="0">
  <queryTableRefresh nextId="2">
    <queryTableFields count="1">
      <queryTableField id="1" name="Ultima Atualização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BC3D539C-184C-4375-B16C-76E3A4BEAF8F}" autoFormatId="16" applyNumberFormats="0" applyBorderFormats="0" applyFontFormats="0" applyPatternFormats="0" applyAlignmentFormats="0" applyWidthHeightFormats="0">
  <queryTableRefresh nextId="2">
    <queryTableFields count="1">
      <queryTableField id="1" name="Ultima 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21ABDA7A-A2C3-4F7C-ABE8-FC7DF97F3F94}" sourceName="[MÊSES].[MÊS]">
  <pivotTables>
    <pivotTable tabId="15" name="Tabela dinâmica1"/>
  </pivotTables>
  <data>
    <olap pivotCacheId="776759804">
      <levels count="2">
        <level uniqueName="[MÊSES].[MÊS].[(All)]" sourceCaption="(All)" count="0"/>
        <level uniqueName="[MÊSES].[MÊS].[MÊS]" sourceCaption="MÊS" count="5">
          <ranges>
            <range startItem="0">
              <i n="[MÊSES].[MÊS].&amp;[ABRIL]" c="ABRIL"/>
              <i n="[MÊSES].[MÊS].&amp;[JULHO]" c="JULHO"/>
              <i n="[MÊSES].[MÊS].&amp;[JUNHO]" c="JUNHO"/>
              <i n="[MÊSES].[MÊS].&amp;[MAIO]" c="MAIO"/>
              <i n="[MÊSES].[MÊS].&amp;[TOTAL]" c="TOTAL"/>
            </range>
          </ranges>
        </level>
      </levels>
      <selections count="1">
        <selection n="[MÊSES].[MÊS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MÊSES].[MÊS].[MÊS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56DFABE9-1BCF-4B4B-BD46-FC4C1A425829}" sourceName="[Tabela2].[EQUIPE]">
  <pivotTables>
    <pivotTable tabId="15" name="Tabela dinâmica1"/>
  </pivotTables>
  <data>
    <olap pivotCacheId="776759804">
      <levels count="2">
        <level uniqueName="[Tabela2].[EQUIPE].[(All)]" sourceCaption="(All)" count="0"/>
        <level uniqueName="[Tabela2].[EQUIPE].[EQUIPE]" sourceCaption="EQUIPE" count="13">
          <ranges>
            <range startItem="0">
              <i n="[Tabela2].[EQUIPE].&amp;[FLORIPA M]" c="FLORIPA M"/>
              <i n="[Tabela2].[EQUIPE].&amp;[FLP-SUL MC/KA D]" c="FLP-SUL MC/KA D"/>
              <i n="[Tabela2].[EQUIPE].&amp;[FLP-SUL MC/KA M]" c="FLP-SUL MC/KA M"/>
              <i n="[Tabela2].[EQUIPE].&amp;[LITORAL M]" c="LITORAL M"/>
              <i n="[Tabela2].[EQUIPE].&amp;[NORTE D]" c="NORTE D"/>
              <i n="[Tabela2].[EQUIPE].&amp;[NORTE M]" c="NORTE M"/>
              <i n="[Tabela2].[EQUIPE].&amp;[NORTE MC/KA D]" c="NORTE MC/KA D"/>
              <i n="[Tabela2].[EQUIPE].&amp;[NORTE MC/KA M]" c="NORTE MC/KA M"/>
              <i n="[Tabela2].[EQUIPE].&amp;[SUL D]" c="SUL D"/>
              <i n="[Tabela2].[EQUIPE].&amp;[SUL M]" c="SUL M"/>
              <i n="[Tabela2].[EQUIPE].&amp;[VALE M]" c="VALE M"/>
              <i n="[Tabela2].[EQUIPE].&amp;[VENDAS INTERNAS]" c="VENDAS INTERNAS"/>
              <i n="[Tabela2].[EQUIPE].&amp;" c="(vazio)"/>
            </range>
          </ranges>
        </level>
      </levels>
      <selections count="1">
        <selection n="[Tabela2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2].[EQUIPE].[EQUIPE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964BF086-4781-4BE5-8EE2-09CC3FD4565F}" sourceName="[Tabela2].[ÁREA]">
  <pivotTables>
    <pivotTable tabId="15" name="Tabela dinâmica1"/>
  </pivotTables>
  <data>
    <olap pivotCacheId="776759804">
      <levels count="2">
        <level uniqueName="[Tabela2].[ÁREA].[(All)]" sourceCaption="(All)" count="0"/>
        <level uniqueName="[Tabela2].[ÁREA].[ÁREA]" sourceCaption="ÁREA" count="80">
          <ranges>
            <range startItem="0">
              <i n="[Tabela2].[ÁREA].&amp;[ARAQUARI M]" c="ARAQUARI M"/>
              <i n="[Tabela2].[ÁREA].&amp;[ARARANGUA M]" c="ARARANGUA M"/>
              <i n="[Tabela2].[ÁREA].&amp;[BCA CONV]" c="BCA CONV"/>
              <i n="[Tabela2].[ÁREA].&amp;[BCA M]" c="BCA M"/>
              <i n="[Tabela2].[ÁREA].&amp;[BIGUACU M]" c="BIGUACU M"/>
              <i n="[Tabela2].[ÁREA].&amp;[BNU CONV NORTE]" c="BNU CONV NORTE"/>
              <i n="[Tabela2].[ÁREA].&amp;[BNU CONV SUL]" c="BNU CONV SUL"/>
              <i n="[Tabela2].[ÁREA].&amp;[BNU FOR M]" c="BNU FOR M"/>
              <i n="[Tabela2].[ÁREA].&amp;[BRACO NORTE M]" c="BRACO NORTE M"/>
              <i n="[Tabela2].[ÁREA].&amp;[BRUSQUE M]" c="BRUSQUE M"/>
              <i n="[Tabela2].[ÁREA].&amp;[CAMBORIU M]" c="CAMBORIU M"/>
              <i n="[Tabela2].[ÁREA].&amp;[CAN PC]" c="CAN PC"/>
              <i n="[Tabela2].[ÁREA].&amp;[CRICIUMA CONV]" c="CRICIUMA CONV"/>
              <i n="[Tabela2].[ÁREA].&amp;[CRICIUMA M]" c="CRICIUMA M"/>
              <i n="[Tabela2].[ÁREA].&amp;[FLORIPA M]" c="FLORIPA M"/>
              <i n="[Tabela2].[ÁREA].&amp;[FLORIPA-CONT M]" c="FLORIPA-CONT M"/>
              <i n="[Tabela2].[ÁREA].&amp;[FLORIPA-NORTE M]" c="FLORIPA-NORTE M"/>
              <i n="[Tabela2].[ÁREA].&amp;[FLORIPA-SUL M]" c="FLORIPA-SUL M"/>
              <i n="[Tabela2].[ÁREA].&amp;[FLP-CONV-CONT]" c="FLP-CONV-CONT"/>
              <i n="[Tabela2].[ÁREA].&amp;[FLP-CONV-ILHA]" c="FLP-CONV-ILHA"/>
              <i n="[Tabela2].[ÁREA].&amp;[GAROPABA M]" c="GAROPABA M"/>
              <i n="[Tabela2].[ÁREA].&amp;[GASPAR M]" c="GASPAR M"/>
              <i n="[Tabela2].[ÁREA].&amp;[GUARAMIRIM M]" c="GUARAMIRIM M"/>
              <i n="[Tabela2].[ÁREA].&amp;[IBIRAMA M]" c="IBIRAMA M"/>
              <i n="[Tabela2].[ÁREA].&amp;[ICARA M]" c="ICARA M"/>
              <i n="[Tabela2].[ÁREA].&amp;[INDAIAL M]" c="INDAIAL M"/>
              <i n="[Tabela2].[ÁREA].&amp;[ITAJAI CONV]" c="ITAJAI CONV"/>
              <i n="[Tabela2].[ÁREA].&amp;[ITAJAI-NORTE M]" c="ITAJAI-NORTE M"/>
              <i n="[Tabela2].[ÁREA].&amp;[ITAJAI-SUL M]" c="ITAJAI-SUL M"/>
              <i n="[Tabela2].[ÁREA].&amp;[ITAPEMA M]" c="ITAPEMA M"/>
              <i n="[Tabela2].[ÁREA].&amp;[ITAPOA M]" c="ITAPOA M"/>
              <i n="[Tabela2].[ÁREA].&amp;[ITUPORANGA M]" c="ITUPORANGA M"/>
              <i n="[Tabela2].[ÁREA].&amp;[JAGUARUNA M]" c="JAGUARUNA M"/>
              <i n="[Tabela2].[ÁREA].&amp;[JARAGUA M]" c="JARAGUA M"/>
              <i n="[Tabela2].[ÁREA].&amp;[JLLE CONVEN]" c="JLLE CONVEN"/>
              <i n="[Tabela2].[ÁREA].&amp;[JLLE-LESTE M]" c="JLLE-LESTE M"/>
              <i n="[Tabela2].[ÁREA].&amp;[JLLE-NORTE M]" c="JLLE-NORTE M"/>
              <i n="[Tabela2].[ÁREA].&amp;[JLLE-SUL M]" c="JLLE-SUL M"/>
              <i n="[Tabela2].[ÁREA].&amp;[JOINVILLE M]" c="JOINVILLE M"/>
              <i n="[Tabela2].[ÁREA].&amp;[KA-BNU M]" c="KA-BNU M"/>
              <i n="[Tabela2].[ÁREA].&amp;[KA-BRQ]" c="KA-BRQ"/>
              <i n="[Tabela2].[ÁREA].&amp;[KA-CRC PC]" c="KA-CRC PC"/>
              <i n="[Tabela2].[ÁREA].&amp;[KA-ROS]" c="KA-ROS"/>
              <i n="[Tabela2].[ÁREA].&amp;[LAGES-1 PC]" c="LAGES-1 PC"/>
              <i n="[Tabela2].[ÁREA].&amp;[LAGES-2 PC]" c="LAGES-2 PC"/>
              <i n="[Tabela2].[ÁREA].&amp;[LUIZ ALVES M]" c="LUIZ ALVES M"/>
              <i n="[Tabela2].[ÁREA].&amp;[MAFRA M]" c="MAFRA M"/>
              <i n="[Tabela2].[ÁREA].&amp;[MC-ARA M]" c="MC-ARA M"/>
              <i n="[Tabela2].[ÁREA].&amp;[MC-BGU M]" c="MC-BGU M"/>
              <i n="[Tabela2].[ÁREA].&amp;[MC-BNU M]" c="MC-BNU M"/>
              <i n="[Tabela2].[ÁREA].&amp;[MC-CRC M]" c="MC-CRC M"/>
              <i n="[Tabela2].[ÁREA].&amp;[MC-FLP M]" c="MC-FLP M"/>
              <i n="[Tabela2].[ÁREA].&amp;[MC-IMB M]" c="MC-IMB M"/>
              <i n="[Tabela2].[ÁREA].&amp;[MC-ITJ M]" c="MC-ITJ M"/>
              <i n="[Tabela2].[ÁREA].&amp;[MC-ITPE M]" c="MC-ITPE M"/>
              <i n="[Tabela2].[ÁREA].&amp;[MC-JLLE M]" c="MC-JLLE M"/>
              <i n="[Tabela2].[ÁREA].&amp;[MC-LAGES]" c="MC-LAGES"/>
              <i n="[Tabela2].[ÁREA].&amp;[MC-PLH PC]" c="MC-PLH PC"/>
              <i n="[Tabela2].[ÁREA].&amp;[MC-SFS M]" c="MC-SFS M"/>
              <i n="[Tabela2].[ÁREA].&amp;[MC-SJO M]" c="MC-SJO M"/>
              <i n="[Tabela2].[ÁREA].&amp;[MC-TBCR M]" c="MC-TBCR M"/>
              <i n="[Tabela2].[ÁREA].&amp;[NAVEGANTES M]" c="NAVEGANTES M"/>
              <i n="[Tabela2].[ÁREA].&amp;[ORLEANS M]" c="ORLEANS M"/>
              <i n="[Tabela2].[ÁREA].&amp;[PALHOCA-SUL M]" c="PALHOCA-SUL M"/>
              <i n="[Tabela2].[ÁREA].&amp;[PICARRAS M]" c="PICARRAS M"/>
              <i n="[Tabela2].[ÁREA].&amp;[POMERODE M]" c="POMERODE M"/>
              <i n="[Tabela2].[ÁREA].&amp;[RIO SUL M]" c="RIO SUL M"/>
              <i n="[Tabela2].[ÁREA].&amp;[SAO BENTO M]" c="SAO BENTO M"/>
              <i n="[Tabela2].[ÁREA].&amp;[SAO JOSE M]" c="SAO JOSE M"/>
              <i n="[Tabela2].[ÁREA].&amp;[SOMBRIO M]" c="SOMBRIO M"/>
              <i n="[Tabela2].[ÁREA].&amp;[STO AMARO M]" c="STO AMARO M"/>
              <i n="[Tabela2].[ÁREA].&amp;[TAIO M]" c="TAIO M"/>
              <i n="[Tabela2].[ÁREA].&amp;[TIJUCAS M]" c="TIJUCAS M"/>
              <i n="[Tabela2].[ÁREA].&amp;[TUBARAO CONV]" c="TUBARAO CONV"/>
              <i n="[Tabela2].[ÁREA].&amp;[TUBARAO M]" c="TUBARAO M"/>
              <i n="[Tabela2].[ÁREA].&amp;[VENDAS-2]" c="VENDAS-2"/>
              <i n="[Tabela2].[ÁREA].&amp;[VENDAS-6]" c="VENDAS-6"/>
              <i n="[Tabela2].[ÁREA].&amp;[VENDAS-8]" c="VENDAS-8"/>
              <i n="[Tabela2].[ÁREA].&amp;" c="(vazio)"/>
              <i n="[Tabela2].[ÁREA].&amp;[SUP-FSKA D]" c="SUP-FSKA D" nd="1"/>
            </range>
          </ranges>
        </level>
      </levels>
      <selections count="1">
        <selection n="[Tabela2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Tabela2].[ÁREA].[ÁREA]" count="1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48EC68D-14D2-46DA-A41A-E3FA1C45DAA8}" cache="SegmentaçãodeDados_MÊS" caption="MÊS" level="1" style="SlicerStyleOther1" rowHeight="251883"/>
  <slicer name="EQUIPE" xr10:uid="{43D905E1-3E16-4005-B9FE-5F7EDD10A8CA}" cache="SegmentaçãodeDados_EQUIPE" caption="EQUIPE" columnCount="4" level="1" style="SlicerStyleOther1" rowHeight="251883"/>
  <slicer name="ÁREA" xr10:uid="{64FC9844-687E-4FEA-B1C6-086688B5A015}" cache="SegmentaçãodeDados_ÁREA" caption="ÁREA" columnCount="6" level="1" style="SlicerStyleOther1" rowHeight="251883"/>
</slicer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E72C6-6E0B-45B4-9F55-2ABCDDA2EA03}" name="Tabela1" displayName="Tabela1" ref="B4:D25" totalsRowShown="0" headerRowDxfId="1702" headerRowBorderDxfId="1701" tableBorderDxfId="1700" totalsRowBorderDxfId="1699">
  <autoFilter ref="B4:D25" xr:uid="{CC6E72C6-6E0B-45B4-9F55-2ABCDDA2EA03}"/>
  <tableColumns count="3">
    <tableColumn id="1" xr3:uid="{86CC2650-5986-4D9F-9690-D1981EA1555E}" name="GRUPO" dataDxfId="1698"/>
    <tableColumn id="2" xr3:uid="{29EFB1D9-CCF5-4E97-ACF7-03F2373EE447}" name="CÓD" dataDxfId="1697"/>
    <tableColumn id="3" xr3:uid="{8B583BEB-907C-4063-A6D9-74697AF46400}" name="DESCRIÇÃO" dataDxfId="169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E96CEA-A337-44E6-986A-330B28A07F28}" name="Tabela2" displayName="Tabela2" ref="B102:C103" totalsRowShown="0">
  <autoFilter ref="B102:C103" xr:uid="{68E96CEA-A337-44E6-986A-330B28A07F28}"/>
  <tableColumns count="2">
    <tableColumn id="1" xr3:uid="{E96C7098-155A-42B4-825F-861FEA90D95C}" name="REALIZADO">
      <calculatedColumnFormula>GERAL!F9</calculatedColumnFormula>
    </tableColumn>
    <tableColumn id="2" xr3:uid="{F6696691-A0E7-480A-BD65-FE9065849A04}" name="GAP">
      <calculatedColumnFormula>IF(B101-Tabela2[[#This Row],[REALIZADO]]&lt;=0,0,B101-Tabela2[[#This Row],[REALIZADO]])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0E19D9-E2C8-4A0A-8D1C-09E582B6B5CB}" name="Tabela5" displayName="Tabela5" ref="E102:F103" totalsRowShown="0">
  <autoFilter ref="E102:F103" xr:uid="{110E19D9-E2C8-4A0A-8D1C-09E582B6B5CB}"/>
  <tableColumns count="2">
    <tableColumn id="1" xr3:uid="{4A147EE3-31B7-4727-AB74-027C48C1B6B3}" name="REALIZADO">
      <calculatedColumnFormula>GERAL!I9</calculatedColumnFormula>
    </tableColumn>
    <tableColumn id="2" xr3:uid="{6013B8A3-C38A-4C17-9701-AAFF911A353E}" name="GAP">
      <calculatedColumnFormula>IF(E101-Tabela2[[#This Row],[REALIZADO]]&lt;=0,0,E101-Tabela2[[#This Row],[REALIZADO]])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7E7D2E-C257-42BC-AF10-FB5F36BC6919}" name="Tabela8" displayName="Tabela8" ref="H102:I103" totalsRowShown="0">
  <autoFilter ref="H102:I103" xr:uid="{117E7D2E-C257-42BC-AF10-FB5F36BC6919}"/>
  <tableColumns count="2">
    <tableColumn id="1" xr3:uid="{BC5EBD97-ECFE-4F9D-B59D-47FBD1A121AD}" name="REALIZADO">
      <calculatedColumnFormula>GERAL!L9</calculatedColumnFormula>
    </tableColumn>
    <tableColumn id="2" xr3:uid="{ED841996-86AB-4E9B-A876-09E0C189ABE0}" name="GAP">
      <calculatedColumnFormula>IF(H101-Tabela2[[#This Row],[REALIZADO]]&lt;=0,0,H101-Tabela2[[#This Row],[REALIZADO]])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413BFE-E66C-4B26-95FC-A62799ECEA5D}" name="Tabela9" displayName="Tabela9" ref="K102:L103" totalsRowShown="0">
  <autoFilter ref="K102:L103" xr:uid="{0D413BFE-E66C-4B26-95FC-A62799ECEA5D}"/>
  <tableColumns count="2">
    <tableColumn id="1" xr3:uid="{E3697DD2-7594-43AB-9C1B-17AC263C36D1}" name="REALIZADO">
      <calculatedColumnFormula>GERAL!O9</calculatedColumnFormula>
    </tableColumn>
    <tableColumn id="2" xr3:uid="{902B07DB-EAF6-43C3-9E32-0B64CBA6CE07}" name="GAP">
      <calculatedColumnFormula>IF(K101-Tabela2[[#This Row],[REALIZADO]]&lt;=0,0,K101-Tabela2[[#This Row],[REALIZADO]])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01F62B-A58E-4E60-BDD2-FDBCA38F0859}" name="Tabela211" displayName="Tabela211" ref="B106:C107" totalsRowShown="0">
  <autoFilter ref="B106:C107" xr:uid="{5001F62B-A58E-4E60-BDD2-FDBCA38F0859}"/>
  <tableColumns count="2">
    <tableColumn id="1" xr3:uid="{58106801-A11C-438F-9D89-2BB18C55D992}" name="REALIZADO">
      <calculatedColumnFormula>GERAL!F15</calculatedColumnFormula>
    </tableColumn>
    <tableColumn id="2" xr3:uid="{56A3AE69-DF71-441D-8B4E-F0DF39B66044}" name="GAP" dataCellStyle="Moeda">
      <calculatedColumnFormula>IF(B105-Tabela211[[#This Row],[REALIZADO]]&lt;=0,0,B105-Tabela211[[#This Row],[REALIZADO]])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5ED763-AC33-48EE-804E-550360AFDA04}" name="Tabela512" displayName="Tabela512" ref="E106:F107" totalsRowShown="0">
  <autoFilter ref="E106:F107" xr:uid="{145ED763-AC33-48EE-804E-550360AFDA04}"/>
  <tableColumns count="2">
    <tableColumn id="1" xr3:uid="{F42E7165-4C05-4884-A29D-C5F0B8AA52DF}" name="REALIZADO" dataDxfId="1695">
      <calculatedColumnFormula>GERAL!I15</calculatedColumnFormula>
    </tableColumn>
    <tableColumn id="2" xr3:uid="{387F2E44-29A5-4AE8-A844-BAE377689FC1}" name="GAP" dataDxfId="1694" dataCellStyle="Moeda">
      <calculatedColumnFormula>IF(E105-Tabela512[[#This Row],[REALIZADO]]&lt;=0,0,E105-Tabela512[[#This Row],[REALIZADO]])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B8BACB1-64E3-456C-924E-E6056E2543C1}" name="Tabela815" displayName="Tabela815" ref="H106:I107" totalsRowShown="0">
  <autoFilter ref="H106:I107" xr:uid="{DB8BACB1-64E3-456C-924E-E6056E2543C1}"/>
  <tableColumns count="2">
    <tableColumn id="1" xr3:uid="{1B4F1D8D-D45A-4E36-ADB3-B95394D5E93F}" name="REALIZADO" dataDxfId="1693">
      <calculatedColumnFormula>GERAL!L15</calculatedColumnFormula>
    </tableColumn>
    <tableColumn id="2" xr3:uid="{D389430B-E9C7-45E3-8503-454E47005203}" name="GAP" dataDxfId="1692" dataCellStyle="Moeda">
      <calculatedColumnFormula>IF(H105-Tabela815[[#This Row],[REALIZADO]]&lt;=0,0,H105-Tabela815[[#This Row],[REALIZADO]])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2D676EC-6A0A-42F7-94D7-47D068BF18D5}" name="Tabela916" displayName="Tabela916" ref="K106:L107" totalsRowShown="0">
  <autoFilter ref="K106:L107" xr:uid="{C2D676EC-6A0A-42F7-94D7-47D068BF18D5}"/>
  <tableColumns count="2">
    <tableColumn id="1" xr3:uid="{E68CE2EC-2811-4B30-8874-108926A62F73}" name="REALIZADO" dataDxfId="1691">
      <calculatedColumnFormula>GERAL!O15</calculatedColumnFormula>
    </tableColumn>
    <tableColumn id="2" xr3:uid="{12447446-0B6C-4493-B111-BE82016E56D4}" name="GAP" dataDxfId="1690" dataCellStyle="Moeda">
      <calculatedColumnFormula>IF(K105-Tabela916[[#This Row],[REALIZADO]]&lt;=0,0,K105-Tabela916[[#This Row],[REALIZADO]])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93ADDB8-C845-47B3-AB05-9095C2A2A687}" name="Tabela91617" displayName="Tabela91617" ref="N106:O107" totalsRowShown="0">
  <autoFilter ref="N106:O107" xr:uid="{593ADDB8-C845-47B3-AB05-9095C2A2A687}"/>
  <tableColumns count="2">
    <tableColumn id="1" xr3:uid="{4ABA6979-8BAB-413B-AC6C-741D1C4943BC}" name="REALIZADO" dataDxfId="1689">
      <calculatedColumnFormula>GERAL!R15</calculatedColumnFormula>
    </tableColumn>
    <tableColumn id="2" xr3:uid="{2D75F980-C03E-43C0-9BF5-12C1E80054FB}" name="GAP" dataDxfId="1688" dataCellStyle="Moeda">
      <calculatedColumnFormula>IF(N105-Tabela91617[[#This Row],[REALIZADO]]&lt;=0,0,N105-Tabela91617[[#This Row],[REALIZADO]])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D9BD405-F56B-43BE-86B2-0EAD24CF97C0}" name="DT_ATT" displayName="DT_ATT" ref="Q101:Q102" tableType="queryTable" totalsRowShown="0" headerRowDxfId="1687" dataDxfId="1686">
  <autoFilter ref="Q101:Q102" xr:uid="{6D9BD405-F56B-43BE-86B2-0EAD24CF97C0}"/>
  <tableColumns count="1">
    <tableColumn id="1" xr3:uid="{B27EAB20-2C36-4209-BCE5-6B72FE0054EB}" uniqueName="1" name="Ultima Atualização" queryTableFieldId="1" dataDxfId="168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B742FC1-2C9F-4DB4-9FBB-8439437B7C0D}" name="DT_ATT19" displayName="DT_ATT19" ref="Q108:Q109" tableType="queryTable" totalsRowShown="0" headerRowDxfId="1684" dataDxfId="1683">
  <autoFilter ref="Q108:Q109" xr:uid="{5B742FC1-2C9F-4DB4-9FBB-8439437B7C0D}"/>
  <tableColumns count="1">
    <tableColumn id="1" xr3:uid="{CB0B2525-1396-4368-9313-E97EAF700F4D}" uniqueName="1" name="Ultima Atualização" queryTableFieldId="1" dataDxfId="168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45F855-9B0E-456F-86CF-CB1F3F91AA1B}" name="Tabela3" displayName="Tabela3" ref="AG24:AH78" totalsRowShown="0" headerRowDxfId="669" headerRowBorderDxfId="668" tableBorderDxfId="667" totalsRowBorderDxfId="666">
  <autoFilter ref="AG24:AH78" xr:uid="{9E45F855-9B0E-456F-86CF-CB1F3F91AA1B}"/>
  <tableColumns count="2">
    <tableColumn id="1" xr3:uid="{1C9B826B-6127-4EED-BBEA-F4F60799C10A}" name="BARRACA MONTADA" dataDxfId="665">
      <calculatedColumnFormula>SUMIF(CLIENTES!$C:$C,VAREJO!$C25,CLIENTES!$L:$L)</calculatedColumnFormula>
    </tableColumn>
    <tableColumn id="2" xr3:uid="{1A9AFFB6-6043-4267-B470-62855B4F3893}" name="PONTO EXTRA" dataDxfId="664">
      <calculatedColumnFormula>SUMIF(CLIENTES!$C:$C,VAREJO!$C25,CLIENTES!$M:$M)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A7A947-18B5-46DB-8C5A-016239DCC894}" name="Tabela35" displayName="Tabela35" ref="AJ24:AY78" totalsRowShown="0" headerRowDxfId="663" dataDxfId="661" headerRowBorderDxfId="662" tableBorderDxfId="660" totalsRowBorderDxfId="659">
  <autoFilter ref="AJ24:AY78" xr:uid="{ECA7A947-18B5-46DB-8C5A-016239DCC894}"/>
  <tableColumns count="16">
    <tableColumn id="1" xr3:uid="{C4982D22-2872-4887-9E30-73901914E0B9}" name="POSI ABRIL" dataDxfId="658">
      <calculatedColumnFormula>IF(G25&gt;=100%,2,0)</calculatedColumnFormula>
    </tableColumn>
    <tableColumn id="2" xr3:uid="{DDC8E9BF-5C77-451F-8A56-FD9707E5D2A9}" name="POSI MAIO" dataDxfId="657">
      <calculatedColumnFormula>IF(J25&gt;=100%,2,0)</calculatedColumnFormula>
    </tableColumn>
    <tableColumn id="3" xr3:uid="{53AE4881-0B57-4CB8-8D50-5EF323B75E06}" name="POSI JUNHO" dataDxfId="656">
      <calculatedColumnFormula>IF(M25&gt;=100%,2,0)</calculatedColumnFormula>
    </tableColumn>
    <tableColumn id="4" xr3:uid="{3617910B-9346-4EC0-9099-7E18D47A01CA}" name="POSI JULHO" dataDxfId="655">
      <calculatedColumnFormula>IF(P25&gt;=100%,2,0)</calculatedColumnFormula>
    </tableColumn>
    <tableColumn id="14" xr3:uid="{9313724A-6029-4B38-9F3A-87AA13EEB40B}" name="Coluna1" dataDxfId="654"/>
    <tableColumn id="6" xr3:uid="{A6F22D62-76F0-476E-AD58-DADEF3CF90E3}" name="R$ TOTAL" dataDxfId="653">
      <calculatedColumnFormula>IF($V25&gt;=100%,10,0)</calculatedColumnFormula>
    </tableColumn>
    <tableColumn id="15" xr3:uid="{B9FA2B51-655E-46A8-828E-0E716B1BC8A1}" name="Coluna12" dataDxfId="652"/>
    <tableColumn id="7" xr3:uid="{C844FDB4-1431-4F6C-B35F-1AFC639FA2AB}" name="LANÇAMENTOS" dataDxfId="651">
      <calculatedColumnFormula>AA25</calculatedColumnFormula>
    </tableColumn>
    <tableColumn id="8" xr3:uid="{BBD68EFC-6A2A-4A76-8680-14617B48F27D}" name="PAÇOCA ZERO" dataDxfId="650">
      <calculatedColumnFormula>$AE25</calculatedColumnFormula>
    </tableColumn>
    <tableColumn id="16" xr3:uid="{FB0E2E8E-1FA4-4F7D-B771-48397F0851CC}" name="Coluna122" dataDxfId="649"/>
    <tableColumn id="9" xr3:uid="{7E3E5CEA-9F0D-4BE2-9A2D-051EF690DBD9}" name="BARRACAS" dataDxfId="648">
      <calculatedColumnFormula>Tabela3[[#This Row],[BARRACA MONTADA]]*5</calculatedColumnFormula>
    </tableColumn>
    <tableColumn id="10" xr3:uid="{D39A05F7-0429-4967-8C77-4CD1827A4764}" name="PONTO EXTRA" dataDxfId="647">
      <calculatedColumnFormula>Tabela3[[#This Row],[PONTO EXTRA]]*5</calculatedColumnFormula>
    </tableColumn>
    <tableColumn id="18" xr3:uid="{E151FB12-A2DE-46CD-A8C3-F5CE4F685D3A}" name="Coluna1222" dataDxfId="646"/>
    <tableColumn id="11" xr3:uid="{FD0D7A5B-602E-42DB-BA59-FD5A3E6A1062}" name="TOTAL" dataDxfId="645">
      <calculatedColumnFormula>SUM(Tabela35[[#This Row],[POSI ABRIL]:[PONTO EXTRA]])</calculatedColumnFormula>
    </tableColumn>
    <tableColumn id="12" xr3:uid="{1FC0A7B4-C76F-42BE-A9A1-21498A216658}" name="RANKING" dataDxfId="644">
      <calculatedColumnFormula>_xlfn.RANK.EQ(Tabela35[[#This Row],[TOTAL]],Tabela35[TOTAL],0)&amp; "º"</calculatedColumnFormula>
    </tableColumn>
    <tableColumn id="19" xr3:uid="{427729C2-D098-42E3-9E84-31264D47917F}" name="VALIDAÇÃO VENDEDOR" dataDxfId="643">
      <calculatedColumnFormula>COUNTA(_xlfn.UNIQUE(_xlfn.VSTACK(AD25,Y25,S25,C25)))</calculatedColumnFormula>
    </tableColumn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BF45FF-8245-4882-AA2F-4A25FD56FDCE}" name="Tabela37" displayName="Tabela37" ref="AG87:AH93" totalsRowShown="0" headerRowDxfId="642" headerRowBorderDxfId="641" tableBorderDxfId="640" totalsRowBorderDxfId="639">
  <autoFilter ref="AG87:AH93" xr:uid="{1BBF45FF-8245-4882-AA2F-4A25FD56FDCE}"/>
  <tableColumns count="2">
    <tableColumn id="1" xr3:uid="{A93882A8-8D91-4146-BE9F-E901A004A181}" name="BARRACA MONTADA" dataDxfId="638"/>
    <tableColumn id="2" xr3:uid="{12A11307-4E6D-458F-8451-2F703B536F31}" name="PONTO EXTRA" dataDxfId="63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0F4DD8-8491-4D23-AE55-445E789436A0}" name="Tabela358" displayName="Tabela358" ref="AJ87:AY93" totalsRowShown="0" headerRowDxfId="636" dataDxfId="634" headerRowBorderDxfId="635" tableBorderDxfId="633" totalsRowBorderDxfId="632">
  <autoFilter ref="AJ87:AY93" xr:uid="{0F0F4DD8-8491-4D23-AE55-445E789436A0}"/>
  <tableColumns count="16">
    <tableColumn id="1" xr3:uid="{9439D2D1-8DCF-448B-A5EC-F3EC97654DAE}" name="POSI ABRIL" dataDxfId="631">
      <calculatedColumnFormula>IF(G88&gt;=100%,2,0)</calculatedColumnFormula>
    </tableColumn>
    <tableColumn id="2" xr3:uid="{CF41BF27-47D3-41EC-8D08-EC40485D0BE5}" name="POSI MAIO" dataDxfId="630">
      <calculatedColumnFormula>IF(J88&gt;=100%,2,0)</calculatedColumnFormula>
    </tableColumn>
    <tableColumn id="3" xr3:uid="{5DC0EB6E-0B82-4BF8-A6B7-9339242B4163}" name="POSI JUNHO" dataDxfId="629">
      <calculatedColumnFormula>IF(M88&gt;=100%,2,0)</calculatedColumnFormula>
    </tableColumn>
    <tableColumn id="4" xr3:uid="{0A3C699B-E9A0-444F-99F7-7CA3166032D6}" name="POSI JULHO" dataDxfId="628">
      <calculatedColumnFormula>IF(P88&gt;=100%,2,0)</calculatedColumnFormula>
    </tableColumn>
    <tableColumn id="14" xr3:uid="{7DDFCF5C-B2E6-4D5A-BA8C-FB0C3FD4BA74}" name="Coluna1" dataDxfId="627"/>
    <tableColumn id="6" xr3:uid="{B558BF71-E524-4990-A1B5-01C063A569A4}" name="R$ TOTAL" dataDxfId="626">
      <calculatedColumnFormula>IF($V88&gt;=100%,10,0)</calculatedColumnFormula>
    </tableColumn>
    <tableColumn id="15" xr3:uid="{3AC142D4-366B-4363-95B8-664E3A59197E}" name="Coluna12" dataDxfId="625"/>
    <tableColumn id="7" xr3:uid="{CE71FEE8-DCCF-4CD9-9FB3-43FB436CCE50}" name="LANÇAMENTOS" dataDxfId="624">
      <calculatedColumnFormula>AA88</calculatedColumnFormula>
    </tableColumn>
    <tableColumn id="8" xr3:uid="{5C065A3B-83E1-4152-8D69-0705CB128222}" name="PAÇOCA ZERO" dataDxfId="623">
      <calculatedColumnFormula>$AE88</calculatedColumnFormula>
    </tableColumn>
    <tableColumn id="16" xr3:uid="{06D4F3CF-C12A-4ADD-A1E9-FF4159931CB9}" name="Coluna122" dataDxfId="622"/>
    <tableColumn id="9" xr3:uid="{E8DE1953-5167-4910-B052-09DE2719B3B5}" name="BARRACAS" dataDxfId="621">
      <calculatedColumnFormula>Tabela37[[#This Row],[BARRACA MONTADA]] *3</calculatedColumnFormula>
    </tableColumn>
    <tableColumn id="10" xr3:uid="{AD6C1944-71A5-4F15-BAF3-CB836EBB8DD4}" name="PONTO EXTRA" dataDxfId="620">
      <calculatedColumnFormula>Tabela37[[#This Row],[PONTO EXTRA]] * 3</calculatedColumnFormula>
    </tableColumn>
    <tableColumn id="18" xr3:uid="{3142702A-1C0C-4ABE-B9A5-9540FD297B9C}" name="Coluna1222" dataDxfId="619"/>
    <tableColumn id="11" xr3:uid="{4F096913-DE63-4C6D-B0F2-B901A0BFE759}" name="TOTAL" dataDxfId="618">
      <calculatedColumnFormula>SUM(Tabela358[[#This Row],[POSI ABRIL]:[PONTO EXTRA]])</calculatedColumnFormula>
    </tableColumn>
    <tableColumn id="12" xr3:uid="{0087BB11-2A68-4CBE-B1AA-43BF054210EF}" name="RANKING" dataDxfId="617">
      <calculatedColumnFormula>_xlfn.RANK.EQ(Tabela358[[#This Row],[TOTAL]],Tabela358[TOTAL],0)&amp; "º"</calculatedColumnFormula>
    </tableColumn>
    <tableColumn id="19" xr3:uid="{C426F956-182C-41FF-B048-777B8FE03BA5}" name="VALIDAÇÃO VENDEDOR" dataDxfId="616">
      <calculatedColumnFormula>COUNTA(_xlfn.UNIQUE(_xlfn.VSTACK(AD88,Y88,S88,C88)))</calculatedColumnFormula>
    </tableColumn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053E0E-184C-43DA-AA8D-98D23F353B20}" name="Tabela12" displayName="Tabela12" ref="U31:X44" totalsRowShown="0" headerRowDxfId="48" headerRowBorderDxfId="47" tableBorderDxfId="46" totalsRowBorderDxfId="45">
  <autoFilter ref="U31:X44" xr:uid="{EB053E0E-184C-43DA-AA8D-98D23F353B20}"/>
  <tableColumns count="4">
    <tableColumn id="1" xr3:uid="{613A8B68-B3EF-43ED-9F41-871A26B9BFA6}" name="BARRACA MONTADA" dataDxfId="44">
      <calculatedColumnFormula>SUMIF(CLIENTES!$C:$C,'MÉDIAS CONTAS'!$C32,CLIENTES!$L:$L)</calculatedColumnFormula>
    </tableColumn>
    <tableColumn id="2" xr3:uid="{4A5183BF-EE0E-438D-AD6B-B2CC8C654364}" name="PONTO EXTRA" dataDxfId="43">
      <calculatedColumnFormula>SUMIF(CLIENTES!$C:$C,'MÉDIAS CONTAS'!$C32,CLIENTES!$M:$M)</calculatedColumnFormula>
    </tableColumn>
    <tableColumn id="3" xr3:uid="{FEC7D1A7-1082-4A5B-9E14-0BBB6C5748CA}" name="LINHA ZERO AÇUCAR" dataDxfId="42">
      <calculatedColumnFormula>SUMIF(CLIENTES!$C:$C,'MÉDIAS CONTAS'!$C32,CLIENTES!$N:$N)</calculatedColumnFormula>
    </tableColumn>
    <tableColumn id="4" xr3:uid="{DD856A7D-AFF3-4B54-B28D-EB55D4F852E0}" name="LANÇAMENTOS" dataDxfId="41">
      <calculatedColumnFormula>SUMIF(CLIENTES!$C:$C,'MÉDIAS CONTAS'!$C32,CLIENTES!$O:$O)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9C69F1-05F1-45A2-A363-50C2C26AF583}" name="Tabela13" displayName="Tabela13" ref="Z31:AH44" totalsRowShown="0" headerRowDxfId="40" dataDxfId="39" tableBorderDxfId="38">
  <autoFilter ref="Z31:AH44" xr:uid="{6F9C69F1-05F1-45A2-A363-50C2C26AF583}"/>
  <tableColumns count="9">
    <tableColumn id="1" xr3:uid="{B5215198-75A9-4FB7-B808-D2C5D5907D5E}" name="R$ ABRIL" dataDxfId="37">
      <calculatedColumnFormula>IF(G32&gt;=100%,2,0)</calculatedColumnFormula>
    </tableColumn>
    <tableColumn id="2" xr3:uid="{4B5154F6-6EEB-46D5-B398-9037F82D0209}" name="R$ MAIO" dataDxfId="36">
      <calculatedColumnFormula>IF(J32&gt;=100%,2,0)</calculatedColumnFormula>
    </tableColumn>
    <tableColumn id="3" xr3:uid="{191C5CBA-0CD7-47B3-A310-F5332E5FF8A7}" name="R$ JUNHO" dataDxfId="35">
      <calculatedColumnFormula>IF(M32&gt;=100%,2,0)</calculatedColumnFormula>
    </tableColumn>
    <tableColumn id="4" xr3:uid="{CD92E364-C005-4096-91D5-8962070F6BDD}" name="R$ JULHO" dataDxfId="34">
      <calculatedColumnFormula>IF(P32&gt;=100%,2,0)</calculatedColumnFormula>
    </tableColumn>
    <tableColumn id="5" xr3:uid="{BC11664D-7F63-493C-BE33-9847C84A9B35}" name="R$ TOTAL" dataDxfId="33">
      <calculatedColumnFormula>IF(S32&gt;=100%,2,0)</calculatedColumnFormula>
    </tableColumn>
    <tableColumn id="6" xr3:uid="{ED0591E7-98EC-499E-8C45-D146A1EC49F8}" name="BARRACA MONTADA" dataDxfId="32">
      <calculatedColumnFormula>Tabela12[[#This Row],[BARRACA MONTADA]]*5</calculatedColumnFormula>
    </tableColumn>
    <tableColumn id="7" xr3:uid="{B28C220A-3CEB-4A52-BF87-95D3B777F3E1}" name="PONTO EXTRA" dataDxfId="31">
      <calculatedColumnFormula>Tabela12[[#This Row],[PONTO EXTRA]]*5</calculatedColumnFormula>
    </tableColumn>
    <tableColumn id="8" xr3:uid="{65B72125-3FE0-4E13-BCBB-A9317610A4ED}" name="LINHA ZERO AÇUCAR" dataDxfId="30">
      <calculatedColumnFormula>Tabela12[[#This Row],[LINHA ZERO AÇUCAR]]*2</calculatedColumnFormula>
    </tableColumn>
    <tableColumn id="9" xr3:uid="{38625FC4-9D1B-47AF-81C0-9F304C1E419C}" name="LANÇAMENTOS" dataDxfId="29">
      <calculatedColumnFormula>Tabela12[[#This Row],[LANÇAMENTOS]]*3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table" Target="../tables/table14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table" Target="../tables/table1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drawing" Target="../drawings/drawing4.xml"/><Relationship Id="rId5" Type="http://schemas.openxmlformats.org/officeDocument/2006/relationships/pivotTable" Target="../pivotTables/pivotTable7.xml"/><Relationship Id="rId15" Type="http://schemas.openxmlformats.org/officeDocument/2006/relationships/table" Target="../tables/table16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Relationship Id="rId1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A9D9-C381-48BF-BD70-C4BB887C824E}">
  <sheetPr>
    <tabColor rgb="FF0D4394"/>
    <pageSetUpPr fitToPage="1"/>
  </sheetPr>
  <dimension ref="B1:R154"/>
  <sheetViews>
    <sheetView showGridLines="0" zoomScale="85" zoomScaleNormal="85" workbookViewId="0">
      <selection activeCell="P19" sqref="P19"/>
    </sheetView>
  </sheetViews>
  <sheetFormatPr defaultColWidth="9.1796875" defaultRowHeight="14.5" outlineLevelRow="1" x14ac:dyDescent="0.35"/>
  <cols>
    <col min="1" max="1" width="0.81640625" style="1" customWidth="1"/>
    <col min="2" max="2" width="26" style="1" bestFit="1" customWidth="1"/>
    <col min="3" max="3" width="13.453125" style="1" bestFit="1" customWidth="1"/>
    <col min="4" max="4" width="11.36328125" style="1" customWidth="1"/>
    <col min="5" max="5" width="13.453125" style="1" bestFit="1" customWidth="1"/>
    <col min="6" max="7" width="9.26953125" style="1" bestFit="1" customWidth="1"/>
    <col min="8" max="9" width="9.1796875" style="1"/>
    <col min="10" max="10" width="11.6328125" style="1" bestFit="1" customWidth="1"/>
    <col min="11" max="13" width="9.1796875" style="1"/>
    <col min="14" max="14" width="14" style="1" bestFit="1" customWidth="1"/>
    <col min="15" max="15" width="21.81640625" style="1" customWidth="1"/>
    <col min="16" max="16" width="10.54296875" style="1" bestFit="1" customWidth="1"/>
    <col min="17" max="16384" width="9.1796875" style="1"/>
  </cols>
  <sheetData>
    <row r="1" spans="14:18" ht="6" customHeight="1" x14ac:dyDescent="0.35"/>
    <row r="6" spans="14:18" x14ac:dyDescent="0.35">
      <c r="O6" s="14"/>
    </row>
    <row r="7" spans="14:18" x14ac:dyDescent="0.35">
      <c r="O7" s="14"/>
      <c r="R7"/>
    </row>
    <row r="8" spans="14:18" x14ac:dyDescent="0.35">
      <c r="O8" s="14"/>
    </row>
    <row r="9" spans="14:18" x14ac:dyDescent="0.35">
      <c r="O9" s="14"/>
    </row>
    <row r="16" spans="14:18" ht="20.149999999999999" customHeight="1" x14ac:dyDescent="0.35">
      <c r="N16"/>
    </row>
    <row r="33" spans="2:16" hidden="1" outlineLevel="1" x14ac:dyDescent="0.35">
      <c r="B33" s="2"/>
      <c r="C33" s="3" t="s">
        <v>0</v>
      </c>
      <c r="D33" s="3" t="s">
        <v>1</v>
      </c>
      <c r="E33" s="3" t="s">
        <v>2</v>
      </c>
      <c r="P33"/>
    </row>
    <row r="34" spans="2:16" hidden="1" outlineLevel="1" x14ac:dyDescent="0.35">
      <c r="B34" s="4" t="s">
        <v>3</v>
      </c>
      <c r="C34" s="5">
        <v>0</v>
      </c>
      <c r="D34" s="6">
        <v>0</v>
      </c>
      <c r="E34" s="7">
        <f>IFERROR(D34/C34,)</f>
        <v>0</v>
      </c>
    </row>
    <row r="35" spans="2:16" hidden="1" outlineLevel="1" x14ac:dyDescent="0.35">
      <c r="B35" s="4" t="s">
        <v>4</v>
      </c>
      <c r="C35" s="5">
        <v>1400</v>
      </c>
      <c r="D35" s="6">
        <v>0</v>
      </c>
      <c r="E35" s="7">
        <f>IFERROR(D35/C35,)</f>
        <v>0</v>
      </c>
    </row>
    <row r="36" spans="2:16" hidden="1" outlineLevel="1" x14ac:dyDescent="0.35">
      <c r="B36" s="4" t="s">
        <v>5</v>
      </c>
      <c r="C36" s="5">
        <v>6500</v>
      </c>
      <c r="D36" s="6">
        <v>0</v>
      </c>
      <c r="E36" s="7">
        <f>IFERROR(D36/C36,)</f>
        <v>0</v>
      </c>
    </row>
    <row r="37" spans="2:16" hidden="1" outlineLevel="1" x14ac:dyDescent="0.35">
      <c r="B37" s="4" t="s">
        <v>6</v>
      </c>
      <c r="C37" s="5">
        <v>2500</v>
      </c>
      <c r="D37" s="6">
        <v>0</v>
      </c>
      <c r="E37" s="7">
        <f>IFERROR(D37/C37,)</f>
        <v>0</v>
      </c>
    </row>
    <row r="38" spans="2:16" hidden="1" outlineLevel="1" x14ac:dyDescent="0.35">
      <c r="B38" s="8" t="s">
        <v>7</v>
      </c>
      <c r="C38" s="9">
        <v>0</v>
      </c>
      <c r="D38" s="6">
        <v>0</v>
      </c>
      <c r="E38" s="7">
        <f>IFERROR(D38/C39,)</f>
        <v>0</v>
      </c>
    </row>
    <row r="39" spans="2:16" hidden="1" outlineLevel="1" x14ac:dyDescent="0.35">
      <c r="B39" s="4" t="s">
        <v>8</v>
      </c>
      <c r="C39" s="5">
        <v>0</v>
      </c>
      <c r="D39" s="6">
        <v>0</v>
      </c>
      <c r="E39" s="7">
        <f>IFERROR(D39/#REF!,)</f>
        <v>0</v>
      </c>
    </row>
    <row r="40" spans="2:16" ht="15" hidden="1" outlineLevel="1" thickBot="1" x14ac:dyDescent="0.4">
      <c r="B40" s="10" t="s">
        <v>9</v>
      </c>
      <c r="C40" s="11">
        <f>SUM(C33:C39)</f>
        <v>10400</v>
      </c>
      <c r="D40" s="11">
        <f>SUM(D33:D39)</f>
        <v>0</v>
      </c>
      <c r="E40" s="12">
        <f>IFERROR(D40/C40,)</f>
        <v>0</v>
      </c>
    </row>
    <row r="41" spans="2:16" collapsed="1" x14ac:dyDescent="0.35"/>
    <row r="46" spans="2:16" x14ac:dyDescent="0.35">
      <c r="G46" s="13"/>
    </row>
    <row r="134" spans="2:10" customFormat="1" x14ac:dyDescent="0.35"/>
    <row r="135" spans="2:10" customFormat="1" outlineLevel="1" x14ac:dyDescent="0.35">
      <c r="C135" s="3" t="s">
        <v>10944</v>
      </c>
      <c r="D135" s="3" t="s">
        <v>10946</v>
      </c>
      <c r="E135" s="3" t="s">
        <v>10953</v>
      </c>
      <c r="F135" s="3" t="s">
        <v>1</v>
      </c>
      <c r="G135" s="3" t="s">
        <v>2</v>
      </c>
    </row>
    <row r="136" spans="2:10" s="127" customFormat="1" ht="19" customHeight="1" outlineLevel="1" x14ac:dyDescent="0.4">
      <c r="B136" s="123" t="s">
        <v>10945</v>
      </c>
      <c r="C136" s="124">
        <v>1500</v>
      </c>
      <c r="D136" s="125">
        <v>2</v>
      </c>
      <c r="E136" s="124">
        <f>C136*D136</f>
        <v>3000</v>
      </c>
      <c r="F136" s="124">
        <v>0</v>
      </c>
      <c r="G136" s="126">
        <f>IFERROR(F136/E136,)</f>
        <v>0</v>
      </c>
    </row>
    <row r="137" spans="2:10" s="127" customFormat="1" ht="19" customHeight="1" outlineLevel="1" x14ac:dyDescent="0.4">
      <c r="B137" s="123" t="s">
        <v>10947</v>
      </c>
      <c r="C137" s="124">
        <v>800</v>
      </c>
      <c r="D137" s="125">
        <v>10</v>
      </c>
      <c r="E137" s="124">
        <f t="shared" ref="E137:E141" si="0">C137*D137</f>
        <v>8000</v>
      </c>
      <c r="F137" s="124">
        <v>0</v>
      </c>
      <c r="G137" s="126">
        <f t="shared" ref="G137:G142" si="1">IFERROR(F137/E137,)</f>
        <v>0</v>
      </c>
    </row>
    <row r="138" spans="2:10" s="127" customFormat="1" ht="19" customHeight="1" outlineLevel="1" x14ac:dyDescent="0.4">
      <c r="B138" s="123" t="s">
        <v>10948</v>
      </c>
      <c r="C138" s="124">
        <v>956</v>
      </c>
      <c r="D138" s="125">
        <v>9</v>
      </c>
      <c r="E138" s="124">
        <f t="shared" si="0"/>
        <v>8604</v>
      </c>
      <c r="F138" s="124">
        <v>0</v>
      </c>
      <c r="G138" s="126">
        <f t="shared" si="1"/>
        <v>0</v>
      </c>
    </row>
    <row r="139" spans="2:10" s="127" customFormat="1" ht="19" customHeight="1" outlineLevel="1" x14ac:dyDescent="0.4">
      <c r="B139" s="128" t="s">
        <v>10949</v>
      </c>
      <c r="C139" s="124">
        <v>900</v>
      </c>
      <c r="D139" s="125">
        <v>10</v>
      </c>
      <c r="E139" s="124">
        <f t="shared" si="0"/>
        <v>9000</v>
      </c>
      <c r="F139" s="124">
        <v>0</v>
      </c>
      <c r="G139" s="126">
        <f t="shared" si="1"/>
        <v>0</v>
      </c>
    </row>
    <row r="140" spans="2:10" s="127" customFormat="1" ht="19" customHeight="1" outlineLevel="1" x14ac:dyDescent="0.4">
      <c r="B140" s="123" t="s">
        <v>10950</v>
      </c>
      <c r="C140" s="124">
        <v>550</v>
      </c>
      <c r="D140" s="125">
        <v>4</v>
      </c>
      <c r="E140" s="124">
        <f t="shared" si="0"/>
        <v>2200</v>
      </c>
      <c r="F140" s="124">
        <v>0</v>
      </c>
      <c r="G140" s="126">
        <f t="shared" si="1"/>
        <v>0</v>
      </c>
    </row>
    <row r="141" spans="2:10" s="127" customFormat="1" ht="19" customHeight="1" outlineLevel="1" x14ac:dyDescent="0.4">
      <c r="B141" s="123" t="s">
        <v>10951</v>
      </c>
      <c r="C141" s="124">
        <v>250</v>
      </c>
      <c r="D141" s="125">
        <v>30</v>
      </c>
      <c r="E141" s="124">
        <f t="shared" si="0"/>
        <v>7500</v>
      </c>
      <c r="F141" s="124">
        <v>0</v>
      </c>
      <c r="G141" s="126">
        <f t="shared" si="1"/>
        <v>0</v>
      </c>
    </row>
    <row r="142" spans="2:10" s="127" customFormat="1" ht="19" customHeight="1" outlineLevel="1" x14ac:dyDescent="0.4">
      <c r="B142" s="123" t="s">
        <v>10952</v>
      </c>
      <c r="C142" s="124">
        <v>1300</v>
      </c>
      <c r="D142" s="125">
        <v>2</v>
      </c>
      <c r="E142" s="124">
        <f t="shared" ref="E142" si="2">C142*D142</f>
        <v>2600</v>
      </c>
      <c r="F142" s="124">
        <v>0</v>
      </c>
      <c r="G142" s="126">
        <f t="shared" si="1"/>
        <v>0</v>
      </c>
      <c r="J142" s="129"/>
    </row>
    <row r="143" spans="2:10" customFormat="1" ht="15" outlineLevel="1" thickBot="1" x14ac:dyDescent="0.4">
      <c r="B143" s="10" t="s">
        <v>9</v>
      </c>
      <c r="C143" s="11">
        <f>SUM(C136:C141)</f>
        <v>4956</v>
      </c>
      <c r="D143" s="11"/>
      <c r="E143" s="11">
        <f>SUM(E136:E141)</f>
        <v>38304</v>
      </c>
      <c r="F143" s="11">
        <f>SUM(F136:F141)</f>
        <v>0</v>
      </c>
      <c r="G143" s="12">
        <f>IFERROR(F143/E143,)</f>
        <v>0</v>
      </c>
      <c r="J143" t="s">
        <v>10954</v>
      </c>
    </row>
    <row r="151" spans="4:6" x14ac:dyDescent="0.35">
      <c r="D151" s="122"/>
      <c r="F151" s="122"/>
    </row>
    <row r="154" spans="4:6" x14ac:dyDescent="0.35">
      <c r="D154" s="122"/>
    </row>
  </sheetData>
  <pageMargins left="0.19685039370078741" right="0.19685039370078741" top="0.19685039370078741" bottom="0.19685039370078741" header="0.19685039370078741" footer="0.19685039370078741"/>
  <pageSetup paperSize="9" scale="3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DF49-1F55-4BCC-BBC6-9C95C38A5FF4}">
  <dimension ref="B1:D25"/>
  <sheetViews>
    <sheetView showGridLines="0" workbookViewId="0">
      <selection activeCell="C11" sqref="C11:C12"/>
    </sheetView>
  </sheetViews>
  <sheetFormatPr defaultRowHeight="14.5" x14ac:dyDescent="0.35"/>
  <cols>
    <col min="2" max="2" width="22" customWidth="1"/>
    <col min="3" max="3" width="18.54296875" bestFit="1" customWidth="1"/>
    <col min="4" max="4" width="51.36328125" bestFit="1" customWidth="1"/>
  </cols>
  <sheetData>
    <row r="1" spans="2:4" ht="52.5" customHeight="1" x14ac:dyDescent="0.35"/>
    <row r="4" spans="2:4" x14ac:dyDescent="0.35">
      <c r="B4" s="119" t="s">
        <v>23</v>
      </c>
      <c r="C4" s="120" t="s">
        <v>82</v>
      </c>
      <c r="D4" s="121" t="s">
        <v>83</v>
      </c>
    </row>
    <row r="5" spans="2:4" x14ac:dyDescent="0.35">
      <c r="B5" s="15" t="s">
        <v>10</v>
      </c>
      <c r="C5" s="16">
        <v>125667</v>
      </c>
      <c r="D5" s="17" t="s">
        <v>20</v>
      </c>
    </row>
    <row r="6" spans="2:4" x14ac:dyDescent="0.35">
      <c r="B6" s="15" t="s">
        <v>10</v>
      </c>
      <c r="C6" s="16">
        <v>125666</v>
      </c>
      <c r="D6" s="17" t="s">
        <v>21</v>
      </c>
    </row>
    <row r="7" spans="2:4" x14ac:dyDescent="0.35">
      <c r="B7" s="15" t="s">
        <v>10</v>
      </c>
      <c r="C7" s="16">
        <v>125572</v>
      </c>
      <c r="D7" s="17" t="s">
        <v>19</v>
      </c>
    </row>
    <row r="8" spans="2:4" x14ac:dyDescent="0.35">
      <c r="B8" s="15" t="s">
        <v>10</v>
      </c>
      <c r="C8" s="16">
        <v>125573</v>
      </c>
      <c r="D8" s="17" t="s">
        <v>22</v>
      </c>
    </row>
    <row r="9" spans="2:4" x14ac:dyDescent="0.35">
      <c r="B9" s="15" t="s">
        <v>10</v>
      </c>
      <c r="C9" s="16">
        <v>124628</v>
      </c>
      <c r="D9" s="17" t="s">
        <v>84</v>
      </c>
    </row>
    <row r="10" spans="2:4" x14ac:dyDescent="0.35">
      <c r="B10" s="15" t="s">
        <v>10</v>
      </c>
      <c r="C10" s="16">
        <v>125795</v>
      </c>
      <c r="D10" s="17" t="s">
        <v>85</v>
      </c>
    </row>
    <row r="11" spans="2:4" x14ac:dyDescent="0.35">
      <c r="B11" s="15" t="s">
        <v>10</v>
      </c>
      <c r="C11" s="16">
        <v>125794</v>
      </c>
      <c r="D11" s="17" t="s">
        <v>86</v>
      </c>
    </row>
    <row r="12" spans="2:4" x14ac:dyDescent="0.35">
      <c r="B12" s="15" t="s">
        <v>10</v>
      </c>
      <c r="C12" s="16">
        <v>125798</v>
      </c>
      <c r="D12" s="17" t="s">
        <v>87</v>
      </c>
    </row>
    <row r="13" spans="2:4" x14ac:dyDescent="0.35">
      <c r="B13" s="15" t="s">
        <v>10</v>
      </c>
      <c r="C13" s="16">
        <v>125805</v>
      </c>
      <c r="D13" s="17" t="s">
        <v>10959</v>
      </c>
    </row>
    <row r="14" spans="2:4" x14ac:dyDescent="0.35">
      <c r="B14" s="15" t="s">
        <v>10</v>
      </c>
      <c r="C14" s="16">
        <v>125807</v>
      </c>
      <c r="D14" s="17" t="s">
        <v>10960</v>
      </c>
    </row>
    <row r="15" spans="2:4" x14ac:dyDescent="0.35">
      <c r="B15" s="15" t="s">
        <v>10</v>
      </c>
      <c r="C15" s="16">
        <v>125804</v>
      </c>
      <c r="D15" s="17" t="s">
        <v>10961</v>
      </c>
    </row>
    <row r="16" spans="2:4" x14ac:dyDescent="0.35">
      <c r="B16" s="15" t="s">
        <v>10</v>
      </c>
      <c r="C16" s="16">
        <v>125806</v>
      </c>
      <c r="D16" s="17" t="s">
        <v>10962</v>
      </c>
    </row>
    <row r="17" spans="2:4" x14ac:dyDescent="0.35">
      <c r="B17" s="15" t="s">
        <v>10</v>
      </c>
      <c r="C17" s="16">
        <v>125803</v>
      </c>
      <c r="D17" s="17" t="s">
        <v>10963</v>
      </c>
    </row>
    <row r="18" spans="2:4" x14ac:dyDescent="0.35">
      <c r="B18" s="18" t="s">
        <v>88</v>
      </c>
      <c r="C18" s="19">
        <v>123234</v>
      </c>
      <c r="D18" s="20" t="s">
        <v>11</v>
      </c>
    </row>
    <row r="19" spans="2:4" x14ac:dyDescent="0.35">
      <c r="B19" s="18" t="s">
        <v>88</v>
      </c>
      <c r="C19" s="19">
        <v>117633</v>
      </c>
      <c r="D19" s="20" t="s">
        <v>12</v>
      </c>
    </row>
    <row r="20" spans="2:4" x14ac:dyDescent="0.35">
      <c r="B20" s="18" t="s">
        <v>88</v>
      </c>
      <c r="C20" s="19">
        <v>95032</v>
      </c>
      <c r="D20" s="20" t="s">
        <v>13</v>
      </c>
    </row>
    <row r="21" spans="2:4" x14ac:dyDescent="0.35">
      <c r="B21" s="18" t="s">
        <v>88</v>
      </c>
      <c r="C21" s="19">
        <v>95034</v>
      </c>
      <c r="D21" s="20" t="s">
        <v>14</v>
      </c>
    </row>
    <row r="22" spans="2:4" x14ac:dyDescent="0.35">
      <c r="B22" s="18" t="s">
        <v>88</v>
      </c>
      <c r="C22" s="19">
        <v>95033</v>
      </c>
      <c r="D22" s="20" t="s">
        <v>15</v>
      </c>
    </row>
    <row r="23" spans="2:4" x14ac:dyDescent="0.35">
      <c r="B23" s="18" t="s">
        <v>88</v>
      </c>
      <c r="C23" s="19">
        <v>88693</v>
      </c>
      <c r="D23" s="20" t="s">
        <v>16</v>
      </c>
    </row>
    <row r="24" spans="2:4" x14ac:dyDescent="0.35">
      <c r="B24" s="18" t="s">
        <v>88</v>
      </c>
      <c r="C24" s="19">
        <v>88062</v>
      </c>
      <c r="D24" s="20" t="s">
        <v>17</v>
      </c>
    </row>
    <row r="25" spans="2:4" x14ac:dyDescent="0.35">
      <c r="B25" s="18" t="s">
        <v>88</v>
      </c>
      <c r="C25" s="21">
        <v>88072</v>
      </c>
      <c r="D25" s="22" t="s">
        <v>18</v>
      </c>
    </row>
  </sheetData>
  <conditionalFormatting sqref="C5:C25">
    <cfRule type="duplicateValues" dxfId="0" priority="38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2DED-37AE-4F0F-A9B8-7806EAA928DB}">
  <dimension ref="A1:XFC29"/>
  <sheetViews>
    <sheetView showGridLines="0" tabSelected="1" topLeftCell="B1" zoomScale="85" zoomScaleNormal="85" workbookViewId="0">
      <selection activeCell="D7" sqref="D7:D9"/>
    </sheetView>
  </sheetViews>
  <sheetFormatPr defaultColWidth="0" defaultRowHeight="14.5" zeroHeight="1" outlineLevelCol="1" x14ac:dyDescent="0.35"/>
  <cols>
    <col min="1" max="1" width="8.7265625" hidden="1"/>
    <col min="2" max="2" width="25.26953125" bestFit="1" customWidth="1"/>
    <col min="3" max="3" width="15.36328125" customWidth="1"/>
    <col min="4" max="4" width="22.81640625" customWidth="1"/>
    <col min="5" max="6" width="16.08984375" customWidth="1"/>
    <col min="7" max="7" width="9.54296875" customWidth="1"/>
    <col min="8" max="8" width="16.08984375" style="23" customWidth="1"/>
    <col min="9" max="9" width="16.08984375" customWidth="1"/>
    <col min="10" max="10" width="7.90625" customWidth="1"/>
    <col min="11" max="11" width="16.08984375" style="23" customWidth="1"/>
    <col min="12" max="12" width="16.08984375" customWidth="1"/>
    <col min="13" max="13" width="7.90625" customWidth="1"/>
    <col min="14" max="14" width="16.08984375" style="23" hidden="1" customWidth="1" outlineLevel="1"/>
    <col min="15" max="15" width="16.08984375" hidden="1" customWidth="1" outlineLevel="1"/>
    <col min="16" max="16" width="7.90625" hidden="1" customWidth="1" outlineLevel="1"/>
    <col min="17" max="17" width="16.08984375" style="23" customWidth="1" collapsed="1"/>
    <col min="18" max="18" width="16.08984375" customWidth="1"/>
    <col min="19" max="19" width="13.1796875" bestFit="1" customWidth="1"/>
    <col min="20" max="20" width="7.90625" customWidth="1"/>
    <col min="21" max="21" width="68.90625" hidden="1" customWidth="1"/>
    <col min="22" max="22" width="30" hidden="1" customWidth="1"/>
    <col min="23" max="23" width="23.453125" hidden="1" customWidth="1"/>
    <col min="24" max="24" width="15.08984375" style="23" hidden="1" customWidth="1"/>
    <col min="25" max="25" width="1" hidden="1" customWidth="1"/>
    <col min="26" max="27" width="30" hidden="1" customWidth="1"/>
    <col min="28" max="28" width="23.453125" hidden="1" customWidth="1"/>
    <col min="29" max="29" width="1" style="23" hidden="1" customWidth="1"/>
    <col min="30" max="30" width="19.6328125" hidden="1" customWidth="1"/>
    <col min="31" max="31" width="15.08984375" hidden="1" customWidth="1"/>
    <col min="32" max="32" width="3.81640625" hidden="1" customWidth="1"/>
    <col min="33" max="36" width="16.453125" hidden="1" customWidth="1"/>
    <col min="37" max="37" width="1.08984375" style="53" hidden="1" customWidth="1"/>
    <col min="38" max="38" width="17.453125" hidden="1" customWidth="1"/>
    <col min="39" max="39" width="1.08984375" style="53" hidden="1" customWidth="1"/>
    <col min="40" max="41" width="19.36328125" hidden="1" customWidth="1"/>
    <col min="42" max="42" width="1.08984375" style="53" hidden="1" customWidth="1"/>
    <col min="43" max="44" width="19.36328125" hidden="1" customWidth="1"/>
    <col min="45" max="45" width="2.90625" style="53" hidden="1" customWidth="1"/>
    <col min="46" max="47" width="13.1796875" hidden="1" customWidth="1"/>
    <col min="48" max="178" width="19.36328125" hidden="1" customWidth="1"/>
    <col min="179" max="179" width="10.1796875" hidden="1" customWidth="1"/>
    <col min="180" max="16383" width="8.7265625" hidden="1"/>
    <col min="16384" max="16384" width="0.453125" customWidth="1"/>
  </cols>
  <sheetData>
    <row r="1" spans="2:45" ht="63.5" customHeight="1" x14ac:dyDescent="0.6">
      <c r="E1" s="34"/>
      <c r="H1"/>
      <c r="J1" s="23"/>
      <c r="K1"/>
      <c r="M1" s="23"/>
      <c r="N1"/>
      <c r="P1" s="23"/>
      <c r="Q1"/>
      <c r="X1"/>
      <c r="AC1"/>
      <c r="AK1"/>
      <c r="AM1"/>
      <c r="AP1"/>
      <c r="AS1"/>
    </row>
    <row r="2" spans="2:45" ht="63.5" customHeight="1" x14ac:dyDescent="0.6">
      <c r="B2" s="88"/>
      <c r="E2" s="34"/>
      <c r="H2"/>
      <c r="J2" s="23"/>
      <c r="K2"/>
      <c r="M2" s="23"/>
      <c r="N2"/>
      <c r="P2" s="23"/>
      <c r="Q2"/>
      <c r="X2"/>
      <c r="AC2"/>
      <c r="AK2"/>
      <c r="AM2"/>
      <c r="AP2"/>
      <c r="AS2"/>
    </row>
    <row r="3" spans="2:45" ht="29.5" customHeight="1" x14ac:dyDescent="0.35">
      <c r="H3"/>
      <c r="J3" s="23"/>
      <c r="K3"/>
      <c r="M3" s="23"/>
      <c r="N3"/>
      <c r="P3" s="23"/>
      <c r="Q3"/>
      <c r="X3"/>
      <c r="AC3"/>
      <c r="AK3"/>
      <c r="AM3"/>
      <c r="AP3"/>
      <c r="AS3"/>
    </row>
    <row r="4" spans="2:45" ht="25" hidden="1" customHeight="1" thickTop="1" thickBot="1" x14ac:dyDescent="0.4">
      <c r="E4" s="25" t="s">
        <v>105</v>
      </c>
      <c r="F4" s="26" t="s" vm="2">
        <v>106</v>
      </c>
      <c r="H4"/>
      <c r="J4" s="23"/>
      <c r="K4" s="24"/>
      <c r="M4" s="23"/>
      <c r="N4"/>
      <c r="P4" s="23"/>
      <c r="Q4"/>
      <c r="X4"/>
      <c r="AC4"/>
      <c r="AK4"/>
      <c r="AM4"/>
      <c r="AP4"/>
      <c r="AS4"/>
    </row>
    <row r="5" spans="2:45" ht="15" thickBot="1" x14ac:dyDescent="0.4">
      <c r="H5"/>
      <c r="K5"/>
      <c r="N5"/>
      <c r="Q5"/>
      <c r="X5"/>
      <c r="AC5"/>
      <c r="AK5"/>
      <c r="AM5"/>
      <c r="AP5"/>
      <c r="AS5"/>
    </row>
    <row r="6" spans="2:45" ht="15.5" hidden="1" thickTop="1" thickBot="1" x14ac:dyDescent="0.4">
      <c r="E6" s="27" t="s">
        <v>89</v>
      </c>
      <c r="F6" s="27" t="s">
        <v>98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/>
      <c r="X6"/>
      <c r="AC6"/>
      <c r="AK6"/>
      <c r="AM6"/>
      <c r="AP6"/>
      <c r="AS6"/>
    </row>
    <row r="7" spans="2:45" ht="15.5" customHeight="1" thickTop="1" thickBot="1" x14ac:dyDescent="0.4">
      <c r="D7" s="151" t="s">
        <v>10940</v>
      </c>
      <c r="E7" s="157" t="s">
        <v>90</v>
      </c>
      <c r="F7" s="158"/>
      <c r="G7" s="159"/>
      <c r="H7" s="160" t="s">
        <v>92</v>
      </c>
      <c r="I7" s="161"/>
      <c r="J7" s="161"/>
      <c r="K7" s="160" t="s">
        <v>91</v>
      </c>
      <c r="L7" s="161"/>
      <c r="M7" s="161"/>
      <c r="N7" s="160" t="s">
        <v>81</v>
      </c>
      <c r="O7" s="161"/>
      <c r="P7" s="161"/>
      <c r="Q7"/>
      <c r="X7"/>
      <c r="AC7"/>
      <c r="AK7"/>
      <c r="AM7"/>
      <c r="AP7"/>
      <c r="AS7"/>
    </row>
    <row r="8" spans="2:45" ht="15.5" thickTop="1" thickBot="1" x14ac:dyDescent="0.4">
      <c r="D8" s="152"/>
      <c r="E8" s="106" t="s">
        <v>100</v>
      </c>
      <c r="F8" s="107" t="s">
        <v>174</v>
      </c>
      <c r="G8" s="108" t="s">
        <v>101</v>
      </c>
      <c r="H8" s="28" t="s">
        <v>100</v>
      </c>
      <c r="I8" s="28" t="s">
        <v>174</v>
      </c>
      <c r="J8" s="28" t="s">
        <v>101</v>
      </c>
      <c r="K8" s="28" t="s">
        <v>100</v>
      </c>
      <c r="L8" s="28" t="s">
        <v>174</v>
      </c>
      <c r="M8" s="28" t="s">
        <v>101</v>
      </c>
      <c r="N8" s="28" t="s">
        <v>100</v>
      </c>
      <c r="O8" s="28" t="s">
        <v>174</v>
      </c>
      <c r="P8" s="28" t="s">
        <v>101</v>
      </c>
      <c r="Q8"/>
      <c r="X8"/>
      <c r="AC8"/>
      <c r="AK8"/>
      <c r="AM8"/>
      <c r="AP8"/>
      <c r="AS8"/>
    </row>
    <row r="9" spans="2:45" ht="15.5" thickTop="1" thickBot="1" x14ac:dyDescent="0.4">
      <c r="D9" s="153"/>
      <c r="E9" s="138">
        <v>3954</v>
      </c>
      <c r="F9" s="139">
        <v>4269</v>
      </c>
      <c r="G9" s="109">
        <v>1.0796661608497724</v>
      </c>
      <c r="H9" s="136">
        <v>4565</v>
      </c>
      <c r="I9" s="136">
        <v>4604</v>
      </c>
      <c r="J9" s="137">
        <v>1.0085432639649508</v>
      </c>
      <c r="K9" s="136">
        <v>4587</v>
      </c>
      <c r="L9" s="136">
        <v>3041</v>
      </c>
      <c r="M9" s="137">
        <v>0.66296054065838239</v>
      </c>
      <c r="N9" s="136">
        <v>4800</v>
      </c>
      <c r="O9" s="136"/>
      <c r="P9" s="136"/>
      <c r="Q9"/>
      <c r="X9"/>
      <c r="AC9"/>
      <c r="AK9"/>
      <c r="AM9"/>
      <c r="AP9"/>
      <c r="AS9"/>
    </row>
    <row r="10" spans="2:45" ht="34.5" customHeight="1" x14ac:dyDescent="0.35">
      <c r="H10"/>
      <c r="K10"/>
      <c r="N10"/>
      <c r="Q10"/>
      <c r="X10"/>
      <c r="AC10"/>
      <c r="AK10"/>
      <c r="AM10"/>
      <c r="AP10"/>
      <c r="AS10"/>
    </row>
    <row r="11" spans="2:45" ht="53.5" customHeight="1" thickBot="1" x14ac:dyDescent="0.4">
      <c r="H11"/>
      <c r="K11"/>
      <c r="N11"/>
      <c r="Q11"/>
      <c r="X11"/>
      <c r="AC11"/>
      <c r="AK11"/>
      <c r="AM11"/>
      <c r="AP11"/>
      <c r="AS11"/>
    </row>
    <row r="12" spans="2:45" ht="15.5" hidden="1" thickTop="1" thickBot="1" x14ac:dyDescent="0.4">
      <c r="E12" s="27" t="s">
        <v>89</v>
      </c>
      <c r="F12" s="27" t="s">
        <v>98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97"/>
      <c r="X12"/>
      <c r="AC12"/>
      <c r="AK12"/>
      <c r="AM12"/>
      <c r="AP12"/>
      <c r="AS12"/>
    </row>
    <row r="13" spans="2:45" ht="15" thickBot="1" x14ac:dyDescent="0.4">
      <c r="D13" s="151" t="s">
        <v>10941</v>
      </c>
      <c r="E13" s="157" t="s">
        <v>90</v>
      </c>
      <c r="F13" s="158"/>
      <c r="G13" s="158"/>
      <c r="H13" s="162" t="s">
        <v>92</v>
      </c>
      <c r="I13" s="163"/>
      <c r="J13" s="163"/>
      <c r="K13" s="162" t="s">
        <v>91</v>
      </c>
      <c r="L13" s="163"/>
      <c r="M13" s="163"/>
      <c r="N13" s="162" t="s">
        <v>81</v>
      </c>
      <c r="O13" s="163"/>
      <c r="P13" s="164"/>
      <c r="Q13" s="165" t="s">
        <v>176</v>
      </c>
      <c r="R13" s="165" t="s">
        <v>177</v>
      </c>
      <c r="S13" s="165" t="s">
        <v>178</v>
      </c>
      <c r="X13"/>
      <c r="AC13"/>
      <c r="AK13"/>
      <c r="AM13"/>
      <c r="AP13"/>
      <c r="AS13"/>
    </row>
    <row r="14" spans="2:45" ht="15.5" thickTop="1" thickBot="1" x14ac:dyDescent="0.4">
      <c r="D14" s="152"/>
      <c r="E14" s="106" t="s">
        <v>100</v>
      </c>
      <c r="F14" s="107" t="s">
        <v>104</v>
      </c>
      <c r="G14" s="108" t="s">
        <v>175</v>
      </c>
      <c r="H14" s="106" t="s">
        <v>100</v>
      </c>
      <c r="I14" s="107" t="s">
        <v>104</v>
      </c>
      <c r="J14" s="108" t="s">
        <v>175</v>
      </c>
      <c r="K14" s="106" t="s">
        <v>100</v>
      </c>
      <c r="L14" s="107" t="s">
        <v>104</v>
      </c>
      <c r="M14" s="108" t="s">
        <v>175</v>
      </c>
      <c r="N14" s="106" t="s">
        <v>100</v>
      </c>
      <c r="O14" s="107" t="s">
        <v>104</v>
      </c>
      <c r="P14" s="108" t="s">
        <v>175</v>
      </c>
      <c r="Q14" s="166"/>
      <c r="R14" s="166"/>
      <c r="S14" s="166"/>
      <c r="X14"/>
      <c r="AC14"/>
      <c r="AK14"/>
      <c r="AM14"/>
      <c r="AP14"/>
      <c r="AS14"/>
    </row>
    <row r="15" spans="2:45" ht="15" thickBot="1" x14ac:dyDescent="0.4">
      <c r="D15" s="153"/>
      <c r="E15" s="140">
        <v>1300000</v>
      </c>
      <c r="F15" s="141">
        <v>1342212.84</v>
      </c>
      <c r="G15" s="142">
        <v>1.0324714153846155</v>
      </c>
      <c r="H15" s="141">
        <v>3600000</v>
      </c>
      <c r="I15" s="141">
        <v>3046803.05</v>
      </c>
      <c r="J15" s="142">
        <v>0.84633418055555554</v>
      </c>
      <c r="K15" s="141">
        <v>1700000</v>
      </c>
      <c r="L15" s="141">
        <v>1435479.13</v>
      </c>
      <c r="M15" s="142">
        <v>0.84439948823529409</v>
      </c>
      <c r="N15" s="141">
        <v>1600000</v>
      </c>
      <c r="O15" s="141"/>
      <c r="P15" s="139"/>
      <c r="Q15" s="143">
        <v>8200000</v>
      </c>
      <c r="R15" s="143">
        <v>5824495.0199999996</v>
      </c>
      <c r="S15" s="144">
        <v>0.71030427073170721</v>
      </c>
    </row>
    <row r="16" spans="2:45" x14ac:dyDescent="0.35">
      <c r="H16"/>
      <c r="K16"/>
      <c r="N16"/>
      <c r="Q16"/>
      <c r="X16"/>
      <c r="AC16"/>
      <c r="AK16"/>
      <c r="AM16"/>
      <c r="AP16"/>
      <c r="AS16"/>
    </row>
    <row r="17" spans="4:45" x14ac:dyDescent="0.35">
      <c r="H17"/>
      <c r="K17"/>
      <c r="N17"/>
      <c r="Q17"/>
      <c r="R17" s="84"/>
      <c r="X17"/>
      <c r="AC17"/>
      <c r="AK17"/>
      <c r="AM17"/>
      <c r="AP17"/>
      <c r="AS17"/>
    </row>
    <row r="18" spans="4:45" x14ac:dyDescent="0.35">
      <c r="D18" s="112">
        <v>46113</v>
      </c>
      <c r="S18" s="112" cm="1">
        <f t="array" ref="S18">DT_ATT19[Ultima Atualização]</f>
        <v>46192.448561342593</v>
      </c>
      <c r="X18"/>
      <c r="AC18"/>
      <c r="AK18"/>
      <c r="AM18"/>
      <c r="AP18"/>
      <c r="AS18"/>
    </row>
    <row r="19" spans="4:45" s="111" customFormat="1" ht="10" customHeight="1" x14ac:dyDescent="0.3">
      <c r="D19" s="154">
        <f ca="1">AUX!T103/AUX!S103</f>
        <v>0.65573770491803274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6"/>
    </row>
    <row r="20" spans="4:45" x14ac:dyDescent="0.35">
      <c r="D20" s="167" t="s">
        <v>10942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X20"/>
      <c r="AC20"/>
      <c r="AK20"/>
      <c r="AM20"/>
      <c r="AP20"/>
      <c r="AS20"/>
    </row>
    <row r="21" spans="4:45" x14ac:dyDescent="0.35">
      <c r="X21"/>
      <c r="AC21"/>
      <c r="AK21"/>
      <c r="AM21"/>
      <c r="AP21"/>
      <c r="AS21"/>
    </row>
    <row r="22" spans="4:45" x14ac:dyDescent="0.35">
      <c r="X22"/>
      <c r="AC22"/>
      <c r="AK22"/>
      <c r="AM22"/>
      <c r="AP22"/>
      <c r="AS22"/>
    </row>
    <row r="23" spans="4:45" x14ac:dyDescent="0.35">
      <c r="X23"/>
      <c r="AC23"/>
      <c r="AK23"/>
      <c r="AM23"/>
      <c r="AP23"/>
      <c r="AS23"/>
    </row>
    <row r="24" spans="4:45" x14ac:dyDescent="0.35"/>
    <row r="25" spans="4:45" x14ac:dyDescent="0.35"/>
    <row r="26" spans="4:45" x14ac:dyDescent="0.35"/>
    <row r="27" spans="4:45" x14ac:dyDescent="0.35"/>
    <row r="28" spans="4:45" x14ac:dyDescent="0.35">
      <c r="H28"/>
    </row>
    <row r="29" spans="4:45" x14ac:dyDescent="0.35">
      <c r="H29"/>
    </row>
  </sheetData>
  <sheetProtection sheet="1" objects="1" formatCells="0" formatColumns="0" formatRows="0" insertColumns="0" insertRows="0" insertHyperlinks="0" deleteColumns="0" deleteRows="0" sort="0" autoFilter="0" pivotTables="0"/>
  <mergeCells count="15">
    <mergeCell ref="D20:S20"/>
    <mergeCell ref="D13:D15"/>
    <mergeCell ref="D7:D9"/>
    <mergeCell ref="D19:S19"/>
    <mergeCell ref="E7:G7"/>
    <mergeCell ref="H7:J7"/>
    <mergeCell ref="K7:M7"/>
    <mergeCell ref="N7:P7"/>
    <mergeCell ref="E13:G13"/>
    <mergeCell ref="H13:J13"/>
    <mergeCell ref="K13:M13"/>
    <mergeCell ref="N13:P13"/>
    <mergeCell ref="Q13:Q14"/>
    <mergeCell ref="R13:R14"/>
    <mergeCell ref="S13:S14"/>
  </mergeCells>
  <conditionalFormatting pivot="1" sqref="G9">
    <cfRule type="dataBar" priority="10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{DAE34875-7E9E-4EB2-9A82-EC6026EA93B3}</x14:id>
        </ext>
      </extLst>
    </cfRule>
  </conditionalFormatting>
  <conditionalFormatting pivot="1" sqref="G15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{D1FAD4D3-F1E4-49E9-8344-17EA529E7042}</x14:id>
        </ext>
      </extLst>
    </cfRule>
  </conditionalFormatting>
  <conditionalFormatting pivot="1" sqref="J9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{05156AEC-3643-4B9E-A60B-7BA5C401398A}</x14:id>
        </ext>
      </extLst>
    </cfRule>
  </conditionalFormatting>
  <conditionalFormatting pivot="1" sqref="J15">
    <cfRule type="dataBar" priority="7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{926F6D46-6938-45AD-9465-66BC95BECE91}</x14:id>
        </ext>
      </extLst>
    </cfRule>
  </conditionalFormatting>
  <conditionalFormatting pivot="1" sqref="M9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{4899DBC6-AD6E-4A2C-ACC9-25821705A7D9}</x14:id>
        </ext>
      </extLst>
    </cfRule>
  </conditionalFormatting>
  <conditionalFormatting pivot="1" sqref="M15">
    <cfRule type="dataBar" priority="5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{B63BD752-E6B4-48A4-8A4E-9C7FFF7D0507}</x14:id>
        </ext>
      </extLst>
    </cfRule>
  </conditionalFormatting>
  <conditionalFormatting pivot="1" sqref="P9">
    <cfRule type="dataBar" priority="4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{B1F24CAB-CEA8-4273-9CFE-2FC3BFF70785}</x14:id>
        </ext>
      </extLst>
    </cfRule>
  </conditionalFormatting>
  <conditionalFormatting pivot="1" sqref="P15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{2551ACD6-5B88-421E-BCF2-3C15A24417F8}</x14:id>
        </ext>
      </extLst>
    </cfRule>
  </conditionalFormatting>
  <conditionalFormatting pivot="1" sqref="S15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{35C66D70-67A2-4880-8EE1-40F6131B9DC9}</x14:id>
        </ext>
      </extLst>
    </cfRule>
  </conditionalFormatting>
  <conditionalFormatting sqref="D19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{4C6D6192-1D57-4CD3-8DDB-78A38611087E}</x14:id>
        </ext>
      </extLst>
    </cfRule>
  </conditionalFormatting>
  <pageMargins left="0.511811024" right="0.511811024" top="0.78740157499999996" bottom="0.78740157499999996" header="0.31496062000000002" footer="0.31496062000000002"/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AE34875-7E9E-4EB2-9A82-EC6026EA93B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G9</xm:sqref>
        </x14:conditionalFormatting>
        <x14:conditionalFormatting xmlns:xm="http://schemas.microsoft.com/office/excel/2006/main" pivot="1">
          <x14:cfRule type="dataBar" id="{D1FAD4D3-F1E4-49E9-8344-17EA529E704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 pivot="1">
          <x14:cfRule type="dataBar" id="{05156AEC-3643-4B9E-A60B-7BA5C401398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 pivot="1">
          <x14:cfRule type="dataBar" id="{926F6D46-6938-45AD-9465-66BC95BECE9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 pivot="1">
          <x14:cfRule type="dataBar" id="{4899DBC6-AD6E-4A2C-ACC9-25821705A7D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 pivot="1">
          <x14:cfRule type="dataBar" id="{B63BD752-E6B4-48A4-8A4E-9C7FFF7D050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 pivot="1">
          <x14:cfRule type="dataBar" id="{B1F24CAB-CEA8-4273-9CFE-2FC3BFF7078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P9</xm:sqref>
        </x14:conditionalFormatting>
        <x14:conditionalFormatting xmlns:xm="http://schemas.microsoft.com/office/excel/2006/main" pivot="1">
          <x14:cfRule type="dataBar" id="{2551ACD6-5B88-421E-BCF2-3C15A24417F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P15</xm:sqref>
        </x14:conditionalFormatting>
        <x14:conditionalFormatting xmlns:xm="http://schemas.microsoft.com/office/excel/2006/main" pivot="1">
          <x14:cfRule type="dataBar" id="{35C66D70-67A2-4880-8EE1-40F6131B9DC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S15</xm:sqref>
        </x14:conditionalFormatting>
        <x14:conditionalFormatting xmlns:xm="http://schemas.microsoft.com/office/excel/2006/main">
          <x14:cfRule type="dataBar" id="{4C6D6192-1D57-4CD3-8DDB-78A38611087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F685-6C61-4B79-A80C-C8A939D1A502}">
  <dimension ref="B101:AH109"/>
  <sheetViews>
    <sheetView topLeftCell="B79" workbookViewId="0">
      <selection activeCell="U103" sqref="U103"/>
    </sheetView>
  </sheetViews>
  <sheetFormatPr defaultRowHeight="14.5" x14ac:dyDescent="0.35"/>
  <cols>
    <col min="2" max="2" width="14" bestFit="1" customWidth="1"/>
    <col min="3" max="3" width="12.6328125" bestFit="1" customWidth="1"/>
    <col min="17" max="17" width="21.36328125" bestFit="1" customWidth="1"/>
    <col min="19" max="20" width="10.08984375" bestFit="1" customWidth="1"/>
  </cols>
  <sheetData>
    <row r="101" spans="2:34" x14ac:dyDescent="0.35">
      <c r="B101">
        <f>GERAL!E9</f>
        <v>3954</v>
      </c>
      <c r="E101">
        <f>GERAL!H9</f>
        <v>4565</v>
      </c>
      <c r="H101">
        <f>GERAL!K9</f>
        <v>4587</v>
      </c>
      <c r="K101">
        <f>GERAL!N9</f>
        <v>4800</v>
      </c>
      <c r="Q101" s="92" t="s">
        <v>10938</v>
      </c>
      <c r="T101" s="93">
        <f ca="1">TODAY()</f>
        <v>46192</v>
      </c>
    </row>
    <row r="102" spans="2:34" x14ac:dyDescent="0.35">
      <c r="B102" t="s">
        <v>174</v>
      </c>
      <c r="C102" t="s">
        <v>179</v>
      </c>
      <c r="E102" t="s">
        <v>174</v>
      </c>
      <c r="F102" t="s">
        <v>179</v>
      </c>
      <c r="H102" t="s">
        <v>174</v>
      </c>
      <c r="I102" t="s">
        <v>179</v>
      </c>
      <c r="K102" t="s">
        <v>174</v>
      </c>
      <c r="L102" t="s">
        <v>179</v>
      </c>
      <c r="Q102" s="101">
        <v>46192.448561342593</v>
      </c>
      <c r="S102" s="93">
        <v>46113</v>
      </c>
      <c r="T102" s="110">
        <v>46234</v>
      </c>
      <c r="U102" s="24"/>
      <c r="AH102" s="93"/>
    </row>
    <row r="103" spans="2:34" x14ac:dyDescent="0.35">
      <c r="B103">
        <f>GERAL!F9</f>
        <v>4269</v>
      </c>
      <c r="C103">
        <f>IF(B101-Tabela2[[#This Row],[REALIZADO]]&lt;=0,0,B101-Tabela2[[#This Row],[REALIZADO]])</f>
        <v>0</v>
      </c>
      <c r="E103">
        <f>GERAL!I9</f>
        <v>4604</v>
      </c>
      <c r="F103">
        <f>IF(E101-Tabela2[[#This Row],[REALIZADO]]&lt;=0,0,E101-Tabela2[[#This Row],[REALIZADO]])</f>
        <v>296</v>
      </c>
      <c r="H103">
        <f>GERAL!L9</f>
        <v>3041</v>
      </c>
      <c r="I103">
        <f>IF(H101-Tabela2[[#This Row],[REALIZADO]]&lt;=0,0,H101-Tabela2[[#This Row],[REALIZADO]])</f>
        <v>318</v>
      </c>
      <c r="K103">
        <f>GERAL!O9</f>
        <v>0</v>
      </c>
      <c r="L103">
        <f>IF(K101-Tabela2[[#This Row],[REALIZADO]]&lt;=0,0,K101-Tabela2[[#This Row],[REALIZADO]])</f>
        <v>531</v>
      </c>
      <c r="Q103" s="102"/>
      <c r="S103">
        <f>_xlfn.DAYS($T$102,$S$102)+1</f>
        <v>122</v>
      </c>
      <c r="T103">
        <f ca="1">_xlfn.DAYS($T$101,$S$102)+1</f>
        <v>80</v>
      </c>
    </row>
    <row r="104" spans="2:34" x14ac:dyDescent="0.35">
      <c r="H104" s="23"/>
      <c r="K104" s="23"/>
      <c r="N104" s="23"/>
      <c r="Q104" s="103" t="s">
        <v>10939</v>
      </c>
    </row>
    <row r="105" spans="2:34" x14ac:dyDescent="0.35">
      <c r="B105" s="84">
        <f>GERAL!E15</f>
        <v>1300000</v>
      </c>
      <c r="E105" s="84">
        <f>GERAL!H15</f>
        <v>3600000</v>
      </c>
      <c r="H105" s="90">
        <f>GERAL!K15</f>
        <v>1700000</v>
      </c>
      <c r="I105" s="84"/>
      <c r="K105" s="90">
        <f>GERAL!N15</f>
        <v>1600000</v>
      </c>
      <c r="N105" s="90">
        <f>GERAL!Q15</f>
        <v>8200000</v>
      </c>
      <c r="Q105" s="104" cm="1">
        <f t="array" ref="Q105">DT_ATT[Ultima Atualização]</f>
        <v>46192.448561342593</v>
      </c>
    </row>
    <row r="106" spans="2:34" x14ac:dyDescent="0.35">
      <c r="B106" t="s">
        <v>174</v>
      </c>
      <c r="C106" t="s">
        <v>179</v>
      </c>
      <c r="E106" t="s">
        <v>174</v>
      </c>
      <c r="F106" t="s">
        <v>179</v>
      </c>
      <c r="H106" t="s">
        <v>174</v>
      </c>
      <c r="I106" t="s">
        <v>179</v>
      </c>
      <c r="K106" t="s">
        <v>174</v>
      </c>
      <c r="L106" t="s">
        <v>179</v>
      </c>
      <c r="N106" t="s">
        <v>174</v>
      </c>
      <c r="O106" t="s">
        <v>179</v>
      </c>
    </row>
    <row r="107" spans="2:34" x14ac:dyDescent="0.35">
      <c r="B107" s="84">
        <f>GERAL!F15</f>
        <v>1342212.84</v>
      </c>
      <c r="C107" s="89">
        <f>IF(B105-Tabela211[[#This Row],[REALIZADO]]&lt;=0,0,B105-Tabela211[[#This Row],[REALIZADO]])</f>
        <v>0</v>
      </c>
      <c r="E107" s="84">
        <f>GERAL!I15</f>
        <v>3046803.05</v>
      </c>
      <c r="F107" s="89">
        <f>IF(E105-Tabela512[[#This Row],[REALIZADO]]&lt;=0,0,E105-Tabela512[[#This Row],[REALIZADO]])</f>
        <v>553196.95000000019</v>
      </c>
      <c r="H107" s="84">
        <f>GERAL!L15</f>
        <v>1435479.13</v>
      </c>
      <c r="I107" s="89">
        <f>IF(H105-Tabela815[[#This Row],[REALIZADO]]&lt;=0,0,H105-Tabela815[[#This Row],[REALIZADO]])</f>
        <v>264520.87000000011</v>
      </c>
      <c r="K107" s="84">
        <f>GERAL!O15</f>
        <v>0</v>
      </c>
      <c r="L107" s="89">
        <f>IF(K105-Tabela916[[#This Row],[REALIZADO]]&lt;=0,0,K105-Tabela916[[#This Row],[REALIZADO]])</f>
        <v>1600000</v>
      </c>
      <c r="N107" s="84">
        <f>GERAL!R15</f>
        <v>5824495.0199999996</v>
      </c>
      <c r="O107" s="89">
        <f>IF(N105-Tabela91617[[#This Row],[REALIZADO]]&lt;=0,0,N105-Tabela91617[[#This Row],[REALIZADO]])</f>
        <v>2375504.9800000004</v>
      </c>
    </row>
    <row r="108" spans="2:34" x14ac:dyDescent="0.35">
      <c r="Q108" s="150" t="s">
        <v>10938</v>
      </c>
    </row>
    <row r="109" spans="2:34" x14ac:dyDescent="0.35">
      <c r="Q109" s="150">
        <v>46192.448561342593</v>
      </c>
    </row>
  </sheetData>
  <pageMargins left="0.511811024" right="0.511811024" top="0.78740157499999996" bottom="0.78740157499999996" header="0.31496062000000002" footer="0.31496062000000002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5819-8625-44DB-989D-D0B35BDB37DA}">
  <dimension ref="A1:FZ126"/>
  <sheetViews>
    <sheetView showGridLines="0" zoomScale="85" zoomScaleNormal="85" workbookViewId="0">
      <selection activeCell="D2" sqref="D2"/>
    </sheetView>
  </sheetViews>
  <sheetFormatPr defaultColWidth="0" defaultRowHeight="14.5" outlineLevelCol="1" x14ac:dyDescent="0.35"/>
  <cols>
    <col min="1" max="1" width="8.7265625" customWidth="1"/>
    <col min="2" max="2" width="25.26953125" bestFit="1" customWidth="1"/>
    <col min="3" max="3" width="19.36328125" bestFit="1" customWidth="1"/>
    <col min="4" max="4" width="16.453125" customWidth="1"/>
    <col min="5" max="5" width="12.54296875" customWidth="1"/>
    <col min="6" max="6" width="16.90625" bestFit="1" customWidth="1"/>
    <col min="7" max="7" width="9.08984375" style="23" bestFit="1" customWidth="1"/>
    <col min="8" max="9" width="12.54296875" style="23" customWidth="1"/>
    <col min="10" max="10" width="7.81640625" style="23" customWidth="1"/>
    <col min="11" max="11" width="12.54296875" customWidth="1"/>
    <col min="12" max="12" width="12.54296875" style="135" customWidth="1"/>
    <col min="13" max="13" width="7.81640625" style="23" hidden="1" customWidth="1" outlineLevel="1"/>
    <col min="14" max="15" width="12.54296875" hidden="1" customWidth="1" outlineLevel="1"/>
    <col min="16" max="16" width="7.81640625" style="23" hidden="1" customWidth="1" outlineLevel="1"/>
    <col min="17" max="17" width="2.26953125" customWidth="1" collapsed="1"/>
    <col min="18" max="19" width="19.36328125" hidden="1" customWidth="1" outlineLevel="1"/>
    <col min="20" max="20" width="19.36328125" customWidth="1" collapsed="1"/>
    <col min="21" max="21" width="19.36328125" style="23" bestFit="1" customWidth="1"/>
    <col min="22" max="22" width="9.54296875" style="23" bestFit="1" customWidth="1"/>
    <col min="23" max="23" width="1" customWidth="1"/>
    <col min="24" max="25" width="30" hidden="1" customWidth="1" outlineLevel="1"/>
    <col min="26" max="26" width="22.08984375" customWidth="1" collapsed="1"/>
    <col min="27" max="27" width="31.08984375" style="23" hidden="1" customWidth="1"/>
    <col min="28" max="28" width="1" customWidth="1"/>
    <col min="29" max="30" width="30" hidden="1" customWidth="1" outlineLevel="1"/>
    <col min="31" max="31" width="22.08984375" customWidth="1" collapsed="1"/>
    <col min="32" max="32" width="1" style="23" customWidth="1"/>
    <col min="33" max="34" width="22.1796875" hidden="1" customWidth="1" outlineLevel="1"/>
    <col min="35" max="35" width="3.81640625" customWidth="1" collapsed="1"/>
    <col min="36" max="39" width="16.453125" hidden="1" customWidth="1" outlineLevel="1"/>
    <col min="40" max="40" width="1.08984375" style="53" hidden="1" customWidth="1" outlineLevel="1"/>
    <col min="41" max="41" width="17.453125" hidden="1" customWidth="1" outlineLevel="1"/>
    <col min="42" max="42" width="1.08984375" style="53" hidden="1" customWidth="1" outlineLevel="1"/>
    <col min="43" max="44" width="19.36328125" hidden="1" customWidth="1" outlineLevel="1"/>
    <col min="45" max="45" width="1.08984375" style="53" hidden="1" customWidth="1" outlineLevel="1"/>
    <col min="46" max="47" width="19.36328125" hidden="1" customWidth="1" outlineLevel="1"/>
    <col min="48" max="48" width="2.90625" style="53" customWidth="1" collapsed="1"/>
    <col min="49" max="50" width="13.1796875" customWidth="1"/>
    <col min="51" max="51" width="19.36328125" hidden="1" customWidth="1"/>
    <col min="52" max="52" width="19.36328125" bestFit="1" customWidth="1"/>
    <col min="53" max="181" width="19.36328125" hidden="1" customWidth="1"/>
    <col min="182" max="182" width="10.1796875" hidden="1" customWidth="1"/>
    <col min="183" max="16384" width="8.7265625" hidden="1"/>
  </cols>
  <sheetData>
    <row r="1" spans="2:48" ht="63.5" customHeight="1" x14ac:dyDescent="0.6">
      <c r="D1" s="34"/>
      <c r="G1"/>
      <c r="J1"/>
      <c r="L1" s="23"/>
      <c r="M1"/>
      <c r="O1" s="23"/>
      <c r="P1"/>
      <c r="V1"/>
      <c r="AA1"/>
      <c r="AF1"/>
      <c r="AN1"/>
      <c r="AP1"/>
      <c r="AS1"/>
      <c r="AV1"/>
    </row>
    <row r="2" spans="2:48" x14ac:dyDescent="0.35">
      <c r="G2"/>
      <c r="J2"/>
      <c r="L2" s="23"/>
      <c r="M2"/>
      <c r="O2" s="23"/>
      <c r="P2"/>
      <c r="V2"/>
      <c r="AA2"/>
      <c r="AF2"/>
      <c r="AN2"/>
      <c r="AP2"/>
      <c r="AS2"/>
      <c r="AV2"/>
    </row>
    <row r="3" spans="2:48" ht="15.5" hidden="1" thickTop="1" thickBot="1" x14ac:dyDescent="0.4">
      <c r="D3" s="25" t="s">
        <v>105</v>
      </c>
      <c r="E3" s="26" t="s" vm="2">
        <v>106</v>
      </c>
      <c r="G3"/>
      <c r="J3" s="24"/>
      <c r="L3" s="23"/>
      <c r="M3"/>
      <c r="O3" s="23"/>
      <c r="P3"/>
      <c r="U3" s="33"/>
      <c r="V3"/>
      <c r="AA3"/>
      <c r="AF3"/>
      <c r="AN3"/>
      <c r="AP3"/>
      <c r="AS3"/>
      <c r="AV3"/>
    </row>
    <row r="4" spans="2:48" ht="15" thickBot="1" x14ac:dyDescent="0.4">
      <c r="G4"/>
      <c r="J4"/>
      <c r="M4"/>
      <c r="P4"/>
      <c r="V4"/>
      <c r="AA4"/>
      <c r="AF4"/>
      <c r="AN4"/>
      <c r="AP4"/>
      <c r="AS4"/>
      <c r="AV4"/>
    </row>
    <row r="5" spans="2:48" ht="15.5" hidden="1" thickTop="1" thickBot="1" x14ac:dyDescent="0.4">
      <c r="D5" s="27"/>
      <c r="E5" s="27" t="s">
        <v>89</v>
      </c>
      <c r="F5" s="27" t="s">
        <v>98</v>
      </c>
      <c r="G5" s="27"/>
      <c r="H5" s="27"/>
      <c r="I5" s="27"/>
      <c r="J5" s="27"/>
      <c r="K5" s="27"/>
      <c r="L5" s="27"/>
      <c r="M5" s="27"/>
      <c r="N5" s="27"/>
      <c r="O5" s="27"/>
      <c r="P5" s="27"/>
      <c r="S5" s="27"/>
      <c r="T5" s="38" t="s">
        <v>89</v>
      </c>
      <c r="U5" s="29" t="s">
        <v>98</v>
      </c>
      <c r="V5" s="27"/>
      <c r="AA5"/>
      <c r="AF5"/>
      <c r="AN5"/>
      <c r="AP5"/>
      <c r="AS5"/>
      <c r="AV5"/>
    </row>
    <row r="6" spans="2:48" ht="15.5" customHeight="1" thickTop="1" thickBot="1" x14ac:dyDescent="0.4">
      <c r="D6" s="27"/>
      <c r="E6" s="160" t="s">
        <v>90</v>
      </c>
      <c r="F6" s="170"/>
      <c r="G6" s="170"/>
      <c r="H6" s="160" t="s">
        <v>92</v>
      </c>
      <c r="I6" s="161"/>
      <c r="J6" s="161"/>
      <c r="K6" s="160" t="s">
        <v>91</v>
      </c>
      <c r="L6" s="161"/>
      <c r="M6" s="161"/>
      <c r="N6" s="160" t="s">
        <v>81</v>
      </c>
      <c r="O6" s="161"/>
      <c r="P6" s="161"/>
      <c r="S6" s="27"/>
      <c r="T6" s="160" t="s">
        <v>9</v>
      </c>
      <c r="U6" s="161"/>
      <c r="V6" s="161"/>
      <c r="AA6"/>
      <c r="AF6"/>
      <c r="AN6"/>
      <c r="AP6"/>
      <c r="AS6"/>
      <c r="AV6"/>
    </row>
    <row r="7" spans="2:48" ht="15.5" thickTop="1" thickBot="1" x14ac:dyDescent="0.4">
      <c r="D7" s="91" t="s">
        <v>76</v>
      </c>
      <c r="E7" s="66" t="s">
        <v>100</v>
      </c>
      <c r="F7" s="66" t="s">
        <v>99</v>
      </c>
      <c r="G7" s="66" t="s">
        <v>101</v>
      </c>
      <c r="H7" s="28" t="s">
        <v>100</v>
      </c>
      <c r="I7" s="28" t="s">
        <v>99</v>
      </c>
      <c r="J7" s="28" t="s">
        <v>101</v>
      </c>
      <c r="K7" s="28" t="s">
        <v>100</v>
      </c>
      <c r="L7" s="28" t="s">
        <v>99</v>
      </c>
      <c r="M7" s="28" t="s">
        <v>101</v>
      </c>
      <c r="N7" s="28" t="s">
        <v>100</v>
      </c>
      <c r="O7" s="28" t="s">
        <v>99</v>
      </c>
      <c r="P7" s="28" t="s">
        <v>101</v>
      </c>
      <c r="Q7" s="23"/>
      <c r="S7" s="29" t="s">
        <v>76</v>
      </c>
      <c r="T7" s="37" t="s">
        <v>103</v>
      </c>
      <c r="U7" s="37" t="s">
        <v>104</v>
      </c>
      <c r="V7" s="37" t="s">
        <v>102</v>
      </c>
      <c r="AA7"/>
      <c r="AF7"/>
      <c r="AN7"/>
      <c r="AP7"/>
      <c r="AS7"/>
      <c r="AV7"/>
    </row>
    <row r="8" spans="2:48" ht="15.5" thickTop="1" thickBot="1" x14ac:dyDescent="0.4">
      <c r="D8" s="37" t="s">
        <v>48</v>
      </c>
      <c r="E8" s="147">
        <v>654</v>
      </c>
      <c r="F8" s="148">
        <v>551</v>
      </c>
      <c r="G8" s="31">
        <v>0.84250764525993882</v>
      </c>
      <c r="H8" s="147">
        <v>755</v>
      </c>
      <c r="I8" s="149">
        <v>610</v>
      </c>
      <c r="J8" s="31">
        <v>0.80794701986754969</v>
      </c>
      <c r="K8" s="147">
        <v>760</v>
      </c>
      <c r="L8" s="149">
        <v>414</v>
      </c>
      <c r="M8" s="75">
        <v>0.54473684210526319</v>
      </c>
      <c r="N8" s="147">
        <v>0</v>
      </c>
      <c r="O8" s="149"/>
      <c r="P8" s="147"/>
      <c r="S8" s="32" t="s">
        <v>48</v>
      </c>
      <c r="T8" s="39">
        <v>261000.08</v>
      </c>
      <c r="U8" s="39">
        <v>160393.29999999999</v>
      </c>
      <c r="V8" s="31">
        <v>0.61453352811232853</v>
      </c>
      <c r="AA8"/>
      <c r="AF8"/>
      <c r="AN8"/>
      <c r="AP8"/>
      <c r="AS8"/>
      <c r="AV8"/>
    </row>
    <row r="9" spans="2:48" ht="15.5" thickTop="1" thickBot="1" x14ac:dyDescent="0.4">
      <c r="D9" s="37" t="s">
        <v>79</v>
      </c>
      <c r="E9" s="147">
        <v>902</v>
      </c>
      <c r="F9" s="148">
        <v>954</v>
      </c>
      <c r="G9" s="31">
        <v>1.0576496674057649</v>
      </c>
      <c r="H9" s="147">
        <v>1040</v>
      </c>
      <c r="I9" s="149">
        <v>970</v>
      </c>
      <c r="J9" s="31">
        <v>0.93269230769230771</v>
      </c>
      <c r="K9" s="147">
        <v>1044</v>
      </c>
      <c r="L9" s="149">
        <v>671</v>
      </c>
      <c r="M9" s="75">
        <v>0.64272030651340994</v>
      </c>
      <c r="N9" s="147">
        <v>0</v>
      </c>
      <c r="O9" s="149"/>
      <c r="P9" s="147"/>
      <c r="S9" s="32" t="s">
        <v>79</v>
      </c>
      <c r="T9" s="39">
        <v>716500.78</v>
      </c>
      <c r="U9" s="39">
        <v>530571.11</v>
      </c>
      <c r="V9" s="31">
        <v>0.74050318549548544</v>
      </c>
      <c r="AA9"/>
      <c r="AF9"/>
      <c r="AN9"/>
      <c r="AP9"/>
      <c r="AS9"/>
      <c r="AV9"/>
    </row>
    <row r="10" spans="2:48" ht="15.5" thickTop="1" thickBot="1" x14ac:dyDescent="0.4">
      <c r="D10" s="37" t="s">
        <v>119</v>
      </c>
      <c r="E10" s="147">
        <v>42</v>
      </c>
      <c r="F10" s="148">
        <v>20</v>
      </c>
      <c r="G10" s="31">
        <v>0.47619047619047616</v>
      </c>
      <c r="H10" s="147">
        <v>48</v>
      </c>
      <c r="I10" s="149">
        <v>36</v>
      </c>
      <c r="J10" s="31">
        <v>0.75</v>
      </c>
      <c r="K10" s="147">
        <v>48</v>
      </c>
      <c r="L10" s="149">
        <v>28</v>
      </c>
      <c r="M10" s="75">
        <v>0.58333333333333337</v>
      </c>
      <c r="N10" s="147">
        <v>0</v>
      </c>
      <c r="O10" s="149"/>
      <c r="P10" s="147"/>
      <c r="S10" s="32" t="s">
        <v>119</v>
      </c>
      <c r="T10" s="39">
        <v>8499.24</v>
      </c>
      <c r="U10" s="39">
        <v>10556.93</v>
      </c>
      <c r="V10" s="31">
        <v>1.2421028233112608</v>
      </c>
      <c r="AA10"/>
      <c r="AF10"/>
      <c r="AN10"/>
      <c r="AP10"/>
      <c r="AS10"/>
      <c r="AV10"/>
    </row>
    <row r="11" spans="2:48" ht="15.5" thickTop="1" thickBot="1" x14ac:dyDescent="0.4">
      <c r="D11" s="37" t="s">
        <v>78</v>
      </c>
      <c r="E11" s="147">
        <v>684</v>
      </c>
      <c r="F11" s="148">
        <v>755</v>
      </c>
      <c r="G11" s="31">
        <v>1.1038011695906433</v>
      </c>
      <c r="H11" s="147">
        <v>791</v>
      </c>
      <c r="I11" s="149">
        <v>831</v>
      </c>
      <c r="J11" s="31">
        <v>1.0505689001264222</v>
      </c>
      <c r="K11" s="147">
        <v>792</v>
      </c>
      <c r="L11" s="149">
        <v>444</v>
      </c>
      <c r="M11" s="75">
        <v>0.56060606060606055</v>
      </c>
      <c r="N11" s="147">
        <v>0</v>
      </c>
      <c r="O11" s="149"/>
      <c r="P11" s="147"/>
      <c r="S11" s="32" t="s">
        <v>78</v>
      </c>
      <c r="T11" s="39">
        <v>360500.59</v>
      </c>
      <c r="U11" s="39">
        <v>328398.95</v>
      </c>
      <c r="V11" s="31">
        <v>0.91095260066009875</v>
      </c>
      <c r="AA11"/>
      <c r="AF11"/>
      <c r="AN11"/>
      <c r="AP11"/>
      <c r="AS11"/>
      <c r="AV11"/>
    </row>
    <row r="12" spans="2:48" ht="15.5" thickTop="1" thickBot="1" x14ac:dyDescent="0.4">
      <c r="D12" s="37" t="s">
        <v>131</v>
      </c>
      <c r="E12" s="147">
        <v>152</v>
      </c>
      <c r="F12" s="148">
        <v>112</v>
      </c>
      <c r="G12" s="31">
        <v>0.73684210526315785</v>
      </c>
      <c r="H12" s="147">
        <v>175</v>
      </c>
      <c r="I12" s="149">
        <v>115</v>
      </c>
      <c r="J12" s="31">
        <v>0.65714285714285714</v>
      </c>
      <c r="K12" s="147">
        <v>177</v>
      </c>
      <c r="L12" s="149">
        <v>96</v>
      </c>
      <c r="M12" s="75">
        <v>0.5423728813559322</v>
      </c>
      <c r="N12" s="147">
        <v>0</v>
      </c>
      <c r="O12" s="149"/>
      <c r="P12" s="147"/>
      <c r="S12" s="32" t="s">
        <v>131</v>
      </c>
      <c r="T12" s="39">
        <v>58499.73</v>
      </c>
      <c r="U12" s="39">
        <v>34730.120000000003</v>
      </c>
      <c r="V12" s="31">
        <v>0.59368000501882656</v>
      </c>
      <c r="AA12"/>
      <c r="AE12" s="89"/>
      <c r="AF12"/>
      <c r="AN12"/>
      <c r="AP12"/>
      <c r="AS12"/>
      <c r="AV12"/>
    </row>
    <row r="13" spans="2:48" ht="15.5" thickTop="1" thickBot="1" x14ac:dyDescent="0.4">
      <c r="D13" s="37" t="s">
        <v>80</v>
      </c>
      <c r="E13" s="147">
        <v>768</v>
      </c>
      <c r="F13" s="148">
        <v>827</v>
      </c>
      <c r="G13" s="31">
        <v>1.0768229166666667</v>
      </c>
      <c r="H13" s="147">
        <v>887</v>
      </c>
      <c r="I13" s="149">
        <v>919</v>
      </c>
      <c r="J13" s="31">
        <v>1.0360766629086811</v>
      </c>
      <c r="K13" s="147">
        <v>891</v>
      </c>
      <c r="L13" s="149">
        <v>509</v>
      </c>
      <c r="M13" s="75">
        <v>0.57126823793490455</v>
      </c>
      <c r="N13" s="147">
        <v>0</v>
      </c>
      <c r="O13" s="149"/>
      <c r="P13" s="147"/>
      <c r="S13" s="32" t="s">
        <v>80</v>
      </c>
      <c r="T13" s="39">
        <v>234499.41</v>
      </c>
      <c r="U13" s="39">
        <v>185550.79</v>
      </c>
      <c r="V13" s="31">
        <v>0.79126335541739745</v>
      </c>
      <c r="AA13"/>
      <c r="AF13"/>
      <c r="AN13"/>
      <c r="AP13"/>
      <c r="AS13"/>
      <c r="AV13"/>
    </row>
    <row r="14" spans="2:48" ht="15.5" thickTop="1" thickBot="1" x14ac:dyDescent="0.4">
      <c r="D14" s="37" t="s">
        <v>77</v>
      </c>
      <c r="E14" s="147">
        <v>685</v>
      </c>
      <c r="F14" s="148">
        <v>634</v>
      </c>
      <c r="G14" s="31">
        <v>0.9255474452554745</v>
      </c>
      <c r="H14" s="147">
        <v>792</v>
      </c>
      <c r="I14" s="149">
        <v>668</v>
      </c>
      <c r="J14" s="31">
        <v>0.84343434343434343</v>
      </c>
      <c r="K14" s="147">
        <v>796</v>
      </c>
      <c r="L14" s="149">
        <v>511</v>
      </c>
      <c r="M14" s="75">
        <v>0.64195979899497491</v>
      </c>
      <c r="N14" s="147">
        <v>0</v>
      </c>
      <c r="O14" s="149"/>
      <c r="P14" s="147"/>
      <c r="S14" s="32" t="s">
        <v>77</v>
      </c>
      <c r="T14" s="39">
        <v>306997.71000000002</v>
      </c>
      <c r="U14" s="39">
        <v>274039.8</v>
      </c>
      <c r="V14" s="31">
        <v>0.89264444350415506</v>
      </c>
      <c r="AA14"/>
      <c r="AF14"/>
      <c r="AN14"/>
      <c r="AP14"/>
      <c r="AS14"/>
      <c r="AV14"/>
    </row>
    <row r="15" spans="2:48" ht="15.5" thickTop="1" thickBot="1" x14ac:dyDescent="0.4">
      <c r="D15" s="37" t="s">
        <v>134</v>
      </c>
      <c r="E15" s="147">
        <v>67</v>
      </c>
      <c r="F15" s="148">
        <v>142</v>
      </c>
      <c r="G15" s="31">
        <v>2.1194029850746268</v>
      </c>
      <c r="H15" s="147">
        <v>77</v>
      </c>
      <c r="I15" s="149">
        <v>156</v>
      </c>
      <c r="J15" s="31">
        <v>2.0259740259740258</v>
      </c>
      <c r="K15" s="147">
        <v>79</v>
      </c>
      <c r="L15" s="149">
        <v>136</v>
      </c>
      <c r="M15" s="75">
        <v>1.7215189873417722</v>
      </c>
      <c r="N15" s="147">
        <v>0</v>
      </c>
      <c r="O15" s="149"/>
      <c r="P15" s="147"/>
      <c r="S15" s="32" t="s">
        <v>134</v>
      </c>
      <c r="T15" s="39">
        <v>86499.88</v>
      </c>
      <c r="U15" s="39">
        <v>50793.56</v>
      </c>
      <c r="V15" s="31">
        <v>0.58720960075320328</v>
      </c>
      <c r="AA15"/>
      <c r="AF15"/>
      <c r="AN15"/>
      <c r="AP15"/>
      <c r="AS15"/>
      <c r="AV15"/>
    </row>
    <row r="16" spans="2:48" ht="15" thickTop="1" x14ac:dyDescent="0.35">
      <c r="B16" s="69">
        <f>COUNTIF(Tabela358[VALIDAÇÃO VENDEDOR],"&gt;1")</f>
        <v>0</v>
      </c>
    </row>
    <row r="17" spans="2:51" ht="21.5" customHeight="1" x14ac:dyDescent="0.35">
      <c r="B17" s="69">
        <f>COUNTIF(Tabela35[VALIDAÇÃO VENDEDOR],"&gt;1")</f>
        <v>0</v>
      </c>
    </row>
    <row r="18" spans="2:51" ht="26.5" thickBot="1" x14ac:dyDescent="0.65">
      <c r="B18" s="87" t="s">
        <v>97</v>
      </c>
      <c r="AJ18" s="173" t="s">
        <v>10937</v>
      </c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</row>
    <row r="19" spans="2:51" ht="15.5" hidden="1" thickTop="1" thickBot="1" x14ac:dyDescent="0.4">
      <c r="B19" s="25" t="s">
        <v>23</v>
      </c>
      <c r="C19" s="26" t="s" vm="1">
        <v>97</v>
      </c>
    </row>
    <row r="20" spans="2:51" ht="15.5" hidden="1" thickTop="1" thickBot="1" x14ac:dyDescent="0.4">
      <c r="B20" s="25" t="s">
        <v>105</v>
      </c>
      <c r="C20" s="26" t="s" vm="2">
        <v>106</v>
      </c>
      <c r="H20" s="33"/>
      <c r="R20" s="25" t="s">
        <v>23</v>
      </c>
      <c r="S20" s="26" t="s" vm="1">
        <v>97</v>
      </c>
      <c r="U20" s="33"/>
      <c r="X20" s="25" t="s">
        <v>23</v>
      </c>
      <c r="Y20" s="26" t="s" vm="1">
        <v>97</v>
      </c>
      <c r="AC20" s="25" t="s">
        <v>23</v>
      </c>
      <c r="AD20" s="26" t="s" vm="1">
        <v>97</v>
      </c>
    </row>
    <row r="21" spans="2:51" ht="24" hidden="1" customHeight="1" thickTop="1" thickBot="1" x14ac:dyDescent="0.4">
      <c r="G21"/>
      <c r="J21"/>
      <c r="M21"/>
      <c r="P21"/>
      <c r="X21" s="25" t="s">
        <v>105</v>
      </c>
      <c r="Y21" s="26" t="s" vm="2">
        <v>106</v>
      </c>
      <c r="AA21" s="33"/>
      <c r="AC21" s="25" t="s">
        <v>105</v>
      </c>
      <c r="AD21" s="26" t="s" vm="2">
        <v>106</v>
      </c>
    </row>
    <row r="22" spans="2:51" ht="15.5" hidden="1" thickTop="1" thickBot="1" x14ac:dyDescent="0.4">
      <c r="B22" s="27"/>
      <c r="C22" s="27"/>
      <c r="D22" s="27"/>
      <c r="E22" s="27" t="s">
        <v>89</v>
      </c>
      <c r="F22" s="27" t="s">
        <v>98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R22" s="27"/>
      <c r="S22" s="27"/>
      <c r="T22" s="38" t="s">
        <v>89</v>
      </c>
      <c r="U22" s="29" t="s">
        <v>98</v>
      </c>
      <c r="V22" s="27"/>
    </row>
    <row r="23" spans="2:51" ht="17" thickTop="1" thickBot="1" x14ac:dyDescent="0.4">
      <c r="B23" s="98"/>
      <c r="C23" s="98"/>
      <c r="D23" s="98"/>
      <c r="E23" s="174" t="s">
        <v>90</v>
      </c>
      <c r="F23" s="175"/>
      <c r="G23" s="175"/>
      <c r="H23" s="160" t="s">
        <v>92</v>
      </c>
      <c r="I23" s="161"/>
      <c r="J23" s="161"/>
      <c r="K23" s="160" t="s">
        <v>91</v>
      </c>
      <c r="L23" s="161"/>
      <c r="M23" s="161"/>
      <c r="N23" s="160" t="s">
        <v>81</v>
      </c>
      <c r="O23" s="161"/>
      <c r="P23" s="161"/>
      <c r="R23" s="27"/>
      <c r="S23" s="27"/>
      <c r="T23" s="160" t="s">
        <v>9</v>
      </c>
      <c r="U23" s="161"/>
      <c r="V23" s="161"/>
      <c r="X23" s="27" t="s">
        <v>137</v>
      </c>
      <c r="Y23" s="27"/>
      <c r="Z23" s="35"/>
      <c r="AA23" s="92"/>
      <c r="AC23" s="27" t="s">
        <v>156</v>
      </c>
      <c r="AD23" s="27"/>
      <c r="AE23" s="35"/>
      <c r="AF23"/>
      <c r="AG23" s="56" t="s">
        <v>145</v>
      </c>
      <c r="AH23" s="58"/>
      <c r="AJ23" s="56" t="s">
        <v>153</v>
      </c>
      <c r="AK23" s="57"/>
      <c r="AL23" s="57"/>
      <c r="AM23" s="58"/>
      <c r="AN23" s="54"/>
      <c r="AO23" s="59" t="s">
        <v>154</v>
      </c>
      <c r="AP23" s="54"/>
      <c r="AQ23" s="60" t="s">
        <v>155</v>
      </c>
      <c r="AR23" s="61"/>
      <c r="AS23" s="54"/>
      <c r="AT23" s="60" t="s">
        <v>145</v>
      </c>
      <c r="AU23" s="61"/>
      <c r="AV23" s="54"/>
      <c r="AW23" s="171" t="s">
        <v>157</v>
      </c>
      <c r="AX23" s="172"/>
    </row>
    <row r="24" spans="2:51" s="23" customFormat="1" ht="30" thickTop="1" thickBot="1" x14ac:dyDescent="0.4">
      <c r="B24" s="100" t="s">
        <v>76</v>
      </c>
      <c r="C24" s="100" t="s">
        <v>95</v>
      </c>
      <c r="D24" s="100" t="s">
        <v>96</v>
      </c>
      <c r="E24" s="99" t="s">
        <v>100</v>
      </c>
      <c r="F24" s="95" t="s">
        <v>99</v>
      </c>
      <c r="G24" s="96" t="s">
        <v>101</v>
      </c>
      <c r="H24" s="28" t="s">
        <v>100</v>
      </c>
      <c r="I24" s="28" t="s">
        <v>99</v>
      </c>
      <c r="J24" s="28" t="s">
        <v>101</v>
      </c>
      <c r="K24" s="28" t="s">
        <v>100</v>
      </c>
      <c r="L24" s="28" t="s">
        <v>99</v>
      </c>
      <c r="M24" s="28" t="s">
        <v>101</v>
      </c>
      <c r="N24" s="28" t="s">
        <v>100</v>
      </c>
      <c r="O24" s="28" t="s">
        <v>99</v>
      </c>
      <c r="P24" s="28" t="s">
        <v>101</v>
      </c>
      <c r="R24" s="29" t="s">
        <v>76</v>
      </c>
      <c r="S24" s="29" t="s">
        <v>95</v>
      </c>
      <c r="T24" s="28" t="s">
        <v>103</v>
      </c>
      <c r="U24" s="28" t="s">
        <v>104</v>
      </c>
      <c r="V24" s="28" t="s">
        <v>10943</v>
      </c>
      <c r="X24" s="35"/>
      <c r="Y24" s="35"/>
      <c r="Z24" s="28" t="s">
        <v>10</v>
      </c>
      <c r="AA24" s="67" t="s">
        <v>88</v>
      </c>
      <c r="AB24" s="65"/>
      <c r="AC24" s="35"/>
      <c r="AD24" s="35"/>
      <c r="AE24" s="28" t="s">
        <v>88</v>
      </c>
      <c r="AF24"/>
      <c r="AG24" s="100" t="s">
        <v>142</v>
      </c>
      <c r="AH24" s="100" t="s">
        <v>143</v>
      </c>
      <c r="AJ24" s="113" t="s">
        <v>146</v>
      </c>
      <c r="AK24" s="114" t="s">
        <v>147</v>
      </c>
      <c r="AL24" s="113" t="s">
        <v>148</v>
      </c>
      <c r="AM24" s="113" t="s">
        <v>149</v>
      </c>
      <c r="AN24" s="115" t="s">
        <v>144</v>
      </c>
      <c r="AO24" s="113" t="s">
        <v>150</v>
      </c>
      <c r="AP24" s="115" t="s">
        <v>158</v>
      </c>
      <c r="AQ24" s="113" t="s">
        <v>10</v>
      </c>
      <c r="AR24" s="113" t="s">
        <v>151</v>
      </c>
      <c r="AS24" s="115" t="s">
        <v>159</v>
      </c>
      <c r="AT24" s="113" t="s">
        <v>152</v>
      </c>
      <c r="AU24" s="113" t="s">
        <v>143</v>
      </c>
      <c r="AV24" s="115" t="s">
        <v>160</v>
      </c>
      <c r="AW24" s="116" t="s">
        <v>9</v>
      </c>
      <c r="AX24" s="116" t="s">
        <v>157</v>
      </c>
      <c r="AY24" s="40" t="s">
        <v>161</v>
      </c>
    </row>
    <row r="25" spans="2:51" ht="15.5" thickTop="1" thickBot="1" x14ac:dyDescent="0.4">
      <c r="B25" s="168" t="s">
        <v>48</v>
      </c>
      <c r="C25" s="32">
        <v>4026</v>
      </c>
      <c r="D25" s="32" t="s">
        <v>47</v>
      </c>
      <c r="E25" s="147">
        <v>77</v>
      </c>
      <c r="F25" s="148">
        <v>30</v>
      </c>
      <c r="G25" s="31">
        <v>0.38961038961038963</v>
      </c>
      <c r="H25" s="147">
        <v>90</v>
      </c>
      <c r="I25" s="147">
        <v>49</v>
      </c>
      <c r="J25" s="31">
        <v>0.5444444444444444</v>
      </c>
      <c r="K25" s="147">
        <v>90</v>
      </c>
      <c r="L25" s="148">
        <v>13</v>
      </c>
      <c r="M25" s="75">
        <v>0.14444444444444443</v>
      </c>
      <c r="N25" s="147">
        <v>0</v>
      </c>
      <c r="O25" s="149"/>
      <c r="P25" s="147"/>
      <c r="R25" s="168" t="s">
        <v>48</v>
      </c>
      <c r="S25" s="32">
        <v>4026</v>
      </c>
      <c r="T25" s="39">
        <v>29499.61</v>
      </c>
      <c r="U25" s="39">
        <v>8586.7800000000007</v>
      </c>
      <c r="V25" s="31">
        <v>0.29108113632688704</v>
      </c>
      <c r="X25" s="168" t="s">
        <v>48</v>
      </c>
      <c r="Y25" s="32">
        <v>4026</v>
      </c>
      <c r="Z25" s="36">
        <v>3</v>
      </c>
      <c r="AA25" s="36">
        <v>39</v>
      </c>
      <c r="AC25" s="168" t="s">
        <v>48</v>
      </c>
      <c r="AD25" s="32">
        <v>4026</v>
      </c>
      <c r="AE25" s="36">
        <v>31</v>
      </c>
      <c r="AF25"/>
      <c r="AG25" s="105">
        <f>SUMIF(CLIENTES!$C:$C,VAREJO!$C25,CLIENTES!$L:$L)</f>
        <v>0</v>
      </c>
      <c r="AH25" s="105">
        <f>SUMIF(CLIENTES!$C:$C,VAREJO!$C25,CLIENTES!$M:$M)</f>
        <v>0</v>
      </c>
      <c r="AJ25" s="48">
        <f t="shared" ref="AJ25:AJ56" si="0">IF(G25&gt;=100%,2,0)</f>
        <v>0</v>
      </c>
      <c r="AK25" s="49">
        <f t="shared" ref="AK25:AK56" si="1">IF(J25&gt;=100%,2,0)</f>
        <v>0</v>
      </c>
      <c r="AL25" s="49">
        <f t="shared" ref="AL25:AL56" si="2">IF(M25&gt;=100%,2,0)</f>
        <v>0</v>
      </c>
      <c r="AM25" s="49">
        <f t="shared" ref="AM25:AM56" si="3">IF(P25&gt;=100%,2,0)</f>
        <v>0</v>
      </c>
      <c r="AN25" s="55"/>
      <c r="AO25" s="48">
        <f>IF($V25&gt;=100%,10,0)</f>
        <v>0</v>
      </c>
      <c r="AP25" s="55"/>
      <c r="AQ25" s="48">
        <f t="shared" ref="AQ25:AQ56" si="4">AA25</f>
        <v>39</v>
      </c>
      <c r="AR25" s="49">
        <f>$AE25</f>
        <v>31</v>
      </c>
      <c r="AS25" s="55"/>
      <c r="AT25" s="50">
        <f>Tabela3[[#This Row],[BARRACA MONTADA]]*5</f>
        <v>0</v>
      </c>
      <c r="AU25" s="62">
        <f>Tabela3[[#This Row],[PONTO EXTRA]]*5</f>
        <v>0</v>
      </c>
      <c r="AV25" s="55"/>
      <c r="AW25" s="52">
        <f>SUM(Tabela35[[#This Row],[POSI ABRIL]:[PONTO EXTRA]])</f>
        <v>70</v>
      </c>
      <c r="AX25" s="63" t="str">
        <f>_xlfn.RANK.EQ(Tabela35[[#This Row],[TOTAL]],Tabela35[TOTAL],0)&amp; "º"</f>
        <v>31º</v>
      </c>
      <c r="AY25" s="68">
        <f t="shared" ref="AY25:AY56" si="5">COUNTA(_xlfn.UNIQUE(_xlfn.VSTACK(AD25,Y25,S25,C25)))</f>
        <v>1</v>
      </c>
    </row>
    <row r="26" spans="2:51" ht="15.5" thickTop="1" thickBot="1" x14ac:dyDescent="0.4">
      <c r="B26" s="169"/>
      <c r="C26" s="32">
        <v>4027</v>
      </c>
      <c r="D26" s="32" t="s">
        <v>48</v>
      </c>
      <c r="E26" s="147">
        <v>61</v>
      </c>
      <c r="F26" s="148">
        <v>67</v>
      </c>
      <c r="G26" s="31">
        <v>1.098360655737705</v>
      </c>
      <c r="H26" s="147">
        <v>71</v>
      </c>
      <c r="I26" s="147">
        <v>70</v>
      </c>
      <c r="J26" s="31">
        <v>0.9859154929577465</v>
      </c>
      <c r="K26" s="147">
        <v>71</v>
      </c>
      <c r="L26" s="148">
        <v>47</v>
      </c>
      <c r="M26" s="75">
        <v>0.6619718309859155</v>
      </c>
      <c r="N26" s="147">
        <v>0</v>
      </c>
      <c r="O26" s="149"/>
      <c r="P26" s="147"/>
      <c r="R26" s="169"/>
      <c r="S26" s="32">
        <v>4027</v>
      </c>
      <c r="T26" s="39">
        <v>27000.18</v>
      </c>
      <c r="U26" s="39">
        <v>17661.98</v>
      </c>
      <c r="V26" s="31">
        <v>0.65414304645376431</v>
      </c>
      <c r="X26" s="169"/>
      <c r="Y26" s="32">
        <v>4027</v>
      </c>
      <c r="Z26" s="36">
        <v>11</v>
      </c>
      <c r="AA26" s="36">
        <v>45</v>
      </c>
      <c r="AC26" s="169"/>
      <c r="AD26" s="32">
        <v>4027</v>
      </c>
      <c r="AE26" s="36">
        <v>38</v>
      </c>
      <c r="AF26"/>
      <c r="AG26" s="41">
        <f>SUMIF(CLIENTES!$C:$C,VAREJO!$C26,CLIENTES!$L:$L)</f>
        <v>0</v>
      </c>
      <c r="AH26" s="43">
        <f>SUMIF(CLIENTES!$C:$C,VAREJO!$C26,CLIENTES!$M:$M)</f>
        <v>0</v>
      </c>
      <c r="AJ26" s="48">
        <f t="shared" si="0"/>
        <v>2</v>
      </c>
      <c r="AK26" s="51">
        <f t="shared" si="1"/>
        <v>0</v>
      </c>
      <c r="AL26" s="51">
        <f t="shared" si="2"/>
        <v>0</v>
      </c>
      <c r="AM26" s="48">
        <f t="shared" si="3"/>
        <v>0</v>
      </c>
      <c r="AN26" s="55"/>
      <c r="AO26" s="48">
        <f t="shared" ref="AO26:AO78" si="6">IF($V26&gt;=100%,10,0)</f>
        <v>0</v>
      </c>
      <c r="AP26" s="55"/>
      <c r="AQ26" s="51">
        <f t="shared" si="4"/>
        <v>45</v>
      </c>
      <c r="AR26" s="49">
        <f t="shared" ref="AR26:AR78" si="7">$AE26</f>
        <v>38</v>
      </c>
      <c r="AS26" s="55"/>
      <c r="AT26" s="51">
        <f>Tabela3[[#This Row],[BARRACA MONTADA]]*5</f>
        <v>0</v>
      </c>
      <c r="AU26" s="48">
        <f>Tabela3[[#This Row],[PONTO EXTRA]]*5</f>
        <v>0</v>
      </c>
      <c r="AV26" s="55"/>
      <c r="AW26" s="52">
        <f>SUM(Tabela35[[#This Row],[POSI ABRIL]:[PONTO EXTRA]])</f>
        <v>85</v>
      </c>
      <c r="AX26" s="63" t="str">
        <f>_xlfn.RANK.EQ(Tabela35[[#This Row],[TOTAL]],Tabela35[TOTAL],0)&amp; "º"</f>
        <v>19º</v>
      </c>
      <c r="AY26" s="68">
        <f t="shared" si="5"/>
        <v>1</v>
      </c>
    </row>
    <row r="27" spans="2:51" ht="15.5" thickTop="1" thickBot="1" x14ac:dyDescent="0.4">
      <c r="B27" s="169"/>
      <c r="C27" s="32">
        <v>4028</v>
      </c>
      <c r="D27" s="32" t="s">
        <v>49</v>
      </c>
      <c r="E27" s="147">
        <v>73</v>
      </c>
      <c r="F27" s="148">
        <v>59</v>
      </c>
      <c r="G27" s="31">
        <v>0.80821917808219179</v>
      </c>
      <c r="H27" s="147">
        <v>84</v>
      </c>
      <c r="I27" s="147">
        <v>53</v>
      </c>
      <c r="J27" s="31">
        <v>0.63095238095238093</v>
      </c>
      <c r="K27" s="147">
        <v>85</v>
      </c>
      <c r="L27" s="148">
        <v>41</v>
      </c>
      <c r="M27" s="75">
        <v>0.4823529411764706</v>
      </c>
      <c r="N27" s="147">
        <v>0</v>
      </c>
      <c r="O27" s="149"/>
      <c r="P27" s="147"/>
      <c r="R27" s="169"/>
      <c r="S27" s="32">
        <v>4028</v>
      </c>
      <c r="T27" s="39">
        <v>22000.33</v>
      </c>
      <c r="U27" s="39">
        <v>13905.94</v>
      </c>
      <c r="V27" s="31">
        <v>0.63207870063767224</v>
      </c>
      <c r="X27" s="169"/>
      <c r="Y27" s="32">
        <v>4028</v>
      </c>
      <c r="Z27" s="36">
        <v>10</v>
      </c>
      <c r="AA27" s="36">
        <v>29</v>
      </c>
      <c r="AC27" s="169"/>
      <c r="AD27" s="32">
        <v>4028</v>
      </c>
      <c r="AE27" s="36">
        <v>24</v>
      </c>
      <c r="AF27"/>
      <c r="AG27" s="41">
        <f>SUMIF(CLIENTES!$C:$C,VAREJO!$C27,CLIENTES!$L:$L)</f>
        <v>0</v>
      </c>
      <c r="AH27" s="43">
        <f>SUMIF(CLIENTES!$C:$C,VAREJO!$C27,CLIENTES!$M:$M)</f>
        <v>0</v>
      </c>
      <c r="AJ27" s="48">
        <f t="shared" si="0"/>
        <v>0</v>
      </c>
      <c r="AK27" s="51">
        <f t="shared" si="1"/>
        <v>0</v>
      </c>
      <c r="AL27" s="51">
        <f t="shared" si="2"/>
        <v>0</v>
      </c>
      <c r="AM27" s="48">
        <f t="shared" si="3"/>
        <v>0</v>
      </c>
      <c r="AN27" s="55"/>
      <c r="AO27" s="48">
        <f t="shared" si="6"/>
        <v>0</v>
      </c>
      <c r="AP27" s="55"/>
      <c r="AQ27" s="51">
        <f t="shared" si="4"/>
        <v>29</v>
      </c>
      <c r="AR27" s="49">
        <f t="shared" si="7"/>
        <v>24</v>
      </c>
      <c r="AS27" s="55"/>
      <c r="AT27" s="51">
        <f>Tabela3[[#This Row],[BARRACA MONTADA]]*5</f>
        <v>0</v>
      </c>
      <c r="AU27" s="48">
        <f>Tabela3[[#This Row],[PONTO EXTRA]]*5</f>
        <v>0</v>
      </c>
      <c r="AV27" s="55"/>
      <c r="AW27" s="52">
        <f>SUM(Tabela35[[#This Row],[POSI ABRIL]:[PONTO EXTRA]])</f>
        <v>53</v>
      </c>
      <c r="AX27" s="63" t="str">
        <f>_xlfn.RANK.EQ(Tabela35[[#This Row],[TOTAL]],Tabela35[TOTAL],0)&amp; "º"</f>
        <v>38º</v>
      </c>
      <c r="AY27" s="68">
        <f t="shared" si="5"/>
        <v>1</v>
      </c>
    </row>
    <row r="28" spans="2:51" ht="15.5" thickTop="1" thickBot="1" x14ac:dyDescent="0.4">
      <c r="B28" s="169"/>
      <c r="C28" s="32">
        <v>4029</v>
      </c>
      <c r="D28" s="32" t="s">
        <v>50</v>
      </c>
      <c r="E28" s="147">
        <v>59</v>
      </c>
      <c r="F28" s="148">
        <v>65</v>
      </c>
      <c r="G28" s="31">
        <v>1.1016949152542372</v>
      </c>
      <c r="H28" s="147">
        <v>69</v>
      </c>
      <c r="I28" s="147">
        <v>76</v>
      </c>
      <c r="J28" s="31">
        <v>1.1014492753623188</v>
      </c>
      <c r="K28" s="147">
        <v>69</v>
      </c>
      <c r="L28" s="148">
        <v>66</v>
      </c>
      <c r="M28" s="75">
        <v>0.95652173913043481</v>
      </c>
      <c r="N28" s="147">
        <v>0</v>
      </c>
      <c r="O28" s="149"/>
      <c r="P28" s="147"/>
      <c r="R28" s="169"/>
      <c r="S28" s="32">
        <v>4029</v>
      </c>
      <c r="T28" s="39">
        <v>33000</v>
      </c>
      <c r="U28" s="39">
        <v>25555.06</v>
      </c>
      <c r="V28" s="31">
        <v>0.77439575757575763</v>
      </c>
      <c r="X28" s="169"/>
      <c r="Y28" s="32">
        <v>4029</v>
      </c>
      <c r="Z28" s="36">
        <v>6</v>
      </c>
      <c r="AA28" s="36">
        <v>60</v>
      </c>
      <c r="AC28" s="169"/>
      <c r="AD28" s="32">
        <v>4029</v>
      </c>
      <c r="AE28" s="36">
        <v>51</v>
      </c>
      <c r="AF28"/>
      <c r="AG28" s="41">
        <f>SUMIF(CLIENTES!$C:$C,VAREJO!$C28,CLIENTES!$L:$L)</f>
        <v>0</v>
      </c>
      <c r="AH28" s="43">
        <f>SUMIF(CLIENTES!$C:$C,VAREJO!$C28,CLIENTES!$M:$M)</f>
        <v>0</v>
      </c>
      <c r="AJ28" s="48">
        <f t="shared" si="0"/>
        <v>2</v>
      </c>
      <c r="AK28" s="51">
        <f t="shared" si="1"/>
        <v>2</v>
      </c>
      <c r="AL28" s="51">
        <f t="shared" si="2"/>
        <v>0</v>
      </c>
      <c r="AM28" s="48">
        <f t="shared" si="3"/>
        <v>0</v>
      </c>
      <c r="AN28" s="55"/>
      <c r="AO28" s="48">
        <f t="shared" si="6"/>
        <v>0</v>
      </c>
      <c r="AP28" s="55"/>
      <c r="AQ28" s="51">
        <f t="shared" si="4"/>
        <v>60</v>
      </c>
      <c r="AR28" s="49">
        <f t="shared" si="7"/>
        <v>51</v>
      </c>
      <c r="AS28" s="55"/>
      <c r="AT28" s="51">
        <f>Tabela3[[#This Row],[BARRACA MONTADA]]*5</f>
        <v>0</v>
      </c>
      <c r="AU28" s="48">
        <f>Tabela3[[#This Row],[PONTO EXTRA]]*5</f>
        <v>0</v>
      </c>
      <c r="AV28" s="55"/>
      <c r="AW28" s="52">
        <f>SUM(Tabela35[[#This Row],[POSI ABRIL]:[PONTO EXTRA]])</f>
        <v>115</v>
      </c>
      <c r="AX28" s="63" t="str">
        <f>_xlfn.RANK.EQ(Tabela35[[#This Row],[TOTAL]],Tabela35[TOTAL],0)&amp; "º"</f>
        <v>10º</v>
      </c>
      <c r="AY28" s="68">
        <f t="shared" si="5"/>
        <v>1</v>
      </c>
    </row>
    <row r="29" spans="2:51" ht="15.5" thickTop="1" thickBot="1" x14ac:dyDescent="0.4">
      <c r="B29" s="169"/>
      <c r="C29" s="32">
        <v>4030</v>
      </c>
      <c r="D29" s="32" t="s">
        <v>51</v>
      </c>
      <c r="E29" s="147">
        <v>71</v>
      </c>
      <c r="F29" s="148">
        <v>80</v>
      </c>
      <c r="G29" s="31">
        <v>1.1267605633802817</v>
      </c>
      <c r="H29" s="147">
        <v>81</v>
      </c>
      <c r="I29" s="147">
        <v>89</v>
      </c>
      <c r="J29" s="31">
        <v>1.0987654320987654</v>
      </c>
      <c r="K29" s="147">
        <v>82</v>
      </c>
      <c r="L29" s="148">
        <v>60</v>
      </c>
      <c r="M29" s="75">
        <v>0.73170731707317072</v>
      </c>
      <c r="N29" s="147">
        <v>0</v>
      </c>
      <c r="O29" s="149"/>
      <c r="P29" s="147"/>
      <c r="R29" s="169"/>
      <c r="S29" s="32">
        <v>4030</v>
      </c>
      <c r="T29" s="39">
        <v>33500.480000000003</v>
      </c>
      <c r="U29" s="39">
        <v>17906.75</v>
      </c>
      <c r="V29" s="31">
        <v>0.53452219192083217</v>
      </c>
      <c r="X29" s="169"/>
      <c r="Y29" s="32">
        <v>4030</v>
      </c>
      <c r="Z29" s="36">
        <v>1</v>
      </c>
      <c r="AA29" s="36">
        <v>44</v>
      </c>
      <c r="AC29" s="169"/>
      <c r="AD29" s="32">
        <v>4030</v>
      </c>
      <c r="AE29" s="36">
        <v>40</v>
      </c>
      <c r="AF29"/>
      <c r="AG29" s="41">
        <f>SUMIF(CLIENTES!$C:$C,VAREJO!$C29,CLIENTES!$L:$L)</f>
        <v>0</v>
      </c>
      <c r="AH29" s="43">
        <f>SUMIF(CLIENTES!$C:$C,VAREJO!$C29,CLIENTES!$M:$M)</f>
        <v>0</v>
      </c>
      <c r="AJ29" s="48">
        <f t="shared" si="0"/>
        <v>2</v>
      </c>
      <c r="AK29" s="51">
        <f t="shared" si="1"/>
        <v>2</v>
      </c>
      <c r="AL29" s="51">
        <f t="shared" si="2"/>
        <v>0</v>
      </c>
      <c r="AM29" s="48">
        <f t="shared" si="3"/>
        <v>0</v>
      </c>
      <c r="AN29" s="55"/>
      <c r="AO29" s="48">
        <f t="shared" si="6"/>
        <v>0</v>
      </c>
      <c r="AP29" s="55"/>
      <c r="AQ29" s="51">
        <f t="shared" si="4"/>
        <v>44</v>
      </c>
      <c r="AR29" s="49">
        <f t="shared" si="7"/>
        <v>40</v>
      </c>
      <c r="AS29" s="55"/>
      <c r="AT29" s="51">
        <f>Tabela3[[#This Row],[BARRACA MONTADA]]*5</f>
        <v>0</v>
      </c>
      <c r="AU29" s="48">
        <f>Tabela3[[#This Row],[PONTO EXTRA]]*5</f>
        <v>0</v>
      </c>
      <c r="AV29" s="55"/>
      <c r="AW29" s="52">
        <f>SUM(Tabela35[[#This Row],[POSI ABRIL]:[PONTO EXTRA]])</f>
        <v>88</v>
      </c>
      <c r="AX29" s="63" t="str">
        <f>_xlfn.RANK.EQ(Tabela35[[#This Row],[TOTAL]],Tabela35[TOTAL],0)&amp; "º"</f>
        <v>16º</v>
      </c>
      <c r="AY29" s="68">
        <f t="shared" si="5"/>
        <v>1</v>
      </c>
    </row>
    <row r="30" spans="2:51" ht="15.5" thickTop="1" thickBot="1" x14ac:dyDescent="0.4">
      <c r="B30" s="169"/>
      <c r="C30" s="32">
        <v>4038</v>
      </c>
      <c r="D30" s="32" t="s">
        <v>53</v>
      </c>
      <c r="E30" s="147">
        <v>73</v>
      </c>
      <c r="F30" s="148">
        <v>35</v>
      </c>
      <c r="G30" s="31">
        <v>0.47945205479452052</v>
      </c>
      <c r="H30" s="147">
        <v>84</v>
      </c>
      <c r="I30" s="147">
        <v>39</v>
      </c>
      <c r="J30" s="31">
        <v>0.4642857142857143</v>
      </c>
      <c r="K30" s="147">
        <v>85</v>
      </c>
      <c r="L30" s="148">
        <v>38</v>
      </c>
      <c r="M30" s="75">
        <v>0.44705882352941179</v>
      </c>
      <c r="N30" s="147">
        <v>0</v>
      </c>
      <c r="O30" s="149"/>
      <c r="P30" s="147"/>
      <c r="R30" s="169"/>
      <c r="S30" s="32">
        <v>4038</v>
      </c>
      <c r="T30" s="39">
        <v>15500.03</v>
      </c>
      <c r="U30" s="39">
        <v>11676.92</v>
      </c>
      <c r="V30" s="31">
        <v>0.75334821932602714</v>
      </c>
      <c r="X30" s="169"/>
      <c r="Y30" s="32">
        <v>4038</v>
      </c>
      <c r="Z30" s="36">
        <v>4</v>
      </c>
      <c r="AA30" s="36">
        <v>33</v>
      </c>
      <c r="AC30" s="169"/>
      <c r="AD30" s="32">
        <v>4038</v>
      </c>
      <c r="AE30" s="36">
        <v>26</v>
      </c>
      <c r="AF30"/>
      <c r="AG30" s="41">
        <f>SUMIF(CLIENTES!$C:$C,VAREJO!$C30,CLIENTES!$L:$L)</f>
        <v>0</v>
      </c>
      <c r="AH30" s="43">
        <f>SUMIF(CLIENTES!$C:$C,VAREJO!$C30,CLIENTES!$M:$M)</f>
        <v>0</v>
      </c>
      <c r="AJ30" s="48">
        <f t="shared" si="0"/>
        <v>0</v>
      </c>
      <c r="AK30" s="51">
        <f t="shared" si="1"/>
        <v>0</v>
      </c>
      <c r="AL30" s="51">
        <f t="shared" si="2"/>
        <v>0</v>
      </c>
      <c r="AM30" s="48">
        <f t="shared" si="3"/>
        <v>0</v>
      </c>
      <c r="AN30" s="55"/>
      <c r="AO30" s="48">
        <f t="shared" si="6"/>
        <v>0</v>
      </c>
      <c r="AP30" s="55"/>
      <c r="AQ30" s="51">
        <f t="shared" si="4"/>
        <v>33</v>
      </c>
      <c r="AR30" s="49">
        <f t="shared" si="7"/>
        <v>26</v>
      </c>
      <c r="AS30" s="55"/>
      <c r="AT30" s="51">
        <f>Tabela3[[#This Row],[BARRACA MONTADA]]*5</f>
        <v>0</v>
      </c>
      <c r="AU30" s="48">
        <f>Tabela3[[#This Row],[PONTO EXTRA]]*5</f>
        <v>0</v>
      </c>
      <c r="AV30" s="55"/>
      <c r="AW30" s="52">
        <f>SUM(Tabela35[[#This Row],[POSI ABRIL]:[PONTO EXTRA]])</f>
        <v>59</v>
      </c>
      <c r="AX30" s="63" t="str">
        <f>_xlfn.RANK.EQ(Tabela35[[#This Row],[TOTAL]],Tabela35[TOTAL],0)&amp; "º"</f>
        <v>36º</v>
      </c>
      <c r="AY30" s="68">
        <f t="shared" si="5"/>
        <v>1</v>
      </c>
    </row>
    <row r="31" spans="2:51" ht="15.5" thickTop="1" thickBot="1" x14ac:dyDescent="0.4">
      <c r="B31" s="169"/>
      <c r="C31" s="32">
        <v>4039</v>
      </c>
      <c r="D31" s="32" t="s">
        <v>54</v>
      </c>
      <c r="E31" s="147">
        <v>56</v>
      </c>
      <c r="F31" s="148">
        <v>66</v>
      </c>
      <c r="G31" s="31">
        <v>1.1785714285714286</v>
      </c>
      <c r="H31" s="147">
        <v>64</v>
      </c>
      <c r="I31" s="147">
        <v>74</v>
      </c>
      <c r="J31" s="31">
        <v>1.15625</v>
      </c>
      <c r="K31" s="147">
        <v>65</v>
      </c>
      <c r="L31" s="148">
        <v>49</v>
      </c>
      <c r="M31" s="75">
        <v>0.75384615384615383</v>
      </c>
      <c r="N31" s="147">
        <v>0</v>
      </c>
      <c r="O31" s="149"/>
      <c r="P31" s="147"/>
      <c r="R31" s="169"/>
      <c r="S31" s="32">
        <v>4039</v>
      </c>
      <c r="T31" s="39">
        <v>36999.879999999997</v>
      </c>
      <c r="U31" s="39">
        <v>17753.259999999998</v>
      </c>
      <c r="V31" s="31">
        <v>0.47981939400884543</v>
      </c>
      <c r="X31" s="169"/>
      <c r="Y31" s="32">
        <v>4039</v>
      </c>
      <c r="Z31" s="36">
        <v>7</v>
      </c>
      <c r="AA31" s="36">
        <v>51</v>
      </c>
      <c r="AC31" s="169"/>
      <c r="AD31" s="32">
        <v>4039</v>
      </c>
      <c r="AE31" s="36">
        <v>47</v>
      </c>
      <c r="AF31"/>
      <c r="AG31" s="41">
        <f>SUMIF(CLIENTES!$C:$C,VAREJO!$C31,CLIENTES!$L:$L)</f>
        <v>0</v>
      </c>
      <c r="AH31" s="43">
        <f>SUMIF(CLIENTES!$C:$C,VAREJO!$C31,CLIENTES!$M:$M)</f>
        <v>0</v>
      </c>
      <c r="AJ31" s="48">
        <f t="shared" si="0"/>
        <v>2</v>
      </c>
      <c r="AK31" s="51">
        <f t="shared" si="1"/>
        <v>2</v>
      </c>
      <c r="AL31" s="51">
        <f t="shared" si="2"/>
        <v>0</v>
      </c>
      <c r="AM31" s="48">
        <f t="shared" si="3"/>
        <v>0</v>
      </c>
      <c r="AN31" s="55"/>
      <c r="AO31" s="48">
        <f t="shared" si="6"/>
        <v>0</v>
      </c>
      <c r="AP31" s="55"/>
      <c r="AQ31" s="51">
        <f t="shared" si="4"/>
        <v>51</v>
      </c>
      <c r="AR31" s="49">
        <f t="shared" si="7"/>
        <v>47</v>
      </c>
      <c r="AS31" s="55"/>
      <c r="AT31" s="51">
        <f>Tabela3[[#This Row],[BARRACA MONTADA]]*5</f>
        <v>0</v>
      </c>
      <c r="AU31" s="48">
        <f>Tabela3[[#This Row],[PONTO EXTRA]]*5</f>
        <v>0</v>
      </c>
      <c r="AV31" s="55"/>
      <c r="AW31" s="52">
        <f>SUM(Tabela35[[#This Row],[POSI ABRIL]:[PONTO EXTRA]])</f>
        <v>102</v>
      </c>
      <c r="AX31" s="63" t="str">
        <f>_xlfn.RANK.EQ(Tabela35[[#This Row],[TOTAL]],Tabela35[TOTAL],0)&amp; "º"</f>
        <v>12º</v>
      </c>
      <c r="AY31" s="68">
        <f t="shared" si="5"/>
        <v>1</v>
      </c>
    </row>
    <row r="32" spans="2:51" ht="15.5" thickTop="1" thickBot="1" x14ac:dyDescent="0.4">
      <c r="B32" s="169"/>
      <c r="C32" s="32">
        <v>4040</v>
      </c>
      <c r="D32" s="32" t="s">
        <v>55</v>
      </c>
      <c r="E32" s="147">
        <v>63</v>
      </c>
      <c r="F32" s="148">
        <v>54</v>
      </c>
      <c r="G32" s="31">
        <v>0.8571428571428571</v>
      </c>
      <c r="H32" s="147">
        <v>73</v>
      </c>
      <c r="I32" s="147">
        <v>82</v>
      </c>
      <c r="J32" s="31">
        <v>1.1232876712328768</v>
      </c>
      <c r="K32" s="147">
        <v>73</v>
      </c>
      <c r="L32" s="148">
        <v>37</v>
      </c>
      <c r="M32" s="75">
        <v>0.50684931506849318</v>
      </c>
      <c r="N32" s="147">
        <v>0</v>
      </c>
      <c r="O32" s="149"/>
      <c r="P32" s="147"/>
      <c r="R32" s="169"/>
      <c r="S32" s="32">
        <v>4040</v>
      </c>
      <c r="T32" s="39">
        <v>18499.939999999999</v>
      </c>
      <c r="U32" s="39">
        <v>19194.599999999999</v>
      </c>
      <c r="V32" s="31">
        <v>1.0375493109707383</v>
      </c>
      <c r="X32" s="169"/>
      <c r="Y32" s="32">
        <v>4040</v>
      </c>
      <c r="Z32" s="36">
        <v>20</v>
      </c>
      <c r="AA32" s="36">
        <v>40</v>
      </c>
      <c r="AC32" s="169"/>
      <c r="AD32" s="32">
        <v>4040</v>
      </c>
      <c r="AE32" s="36">
        <v>31</v>
      </c>
      <c r="AF32"/>
      <c r="AG32" s="41">
        <f>SUMIF(CLIENTES!$C:$C,VAREJO!$C32,CLIENTES!$L:$L)</f>
        <v>1</v>
      </c>
      <c r="AH32" s="43">
        <f>SUMIF(CLIENTES!$C:$C,VAREJO!$C32,CLIENTES!$M:$M)</f>
        <v>0</v>
      </c>
      <c r="AJ32" s="48">
        <f t="shared" si="0"/>
        <v>0</v>
      </c>
      <c r="AK32" s="51">
        <f t="shared" si="1"/>
        <v>2</v>
      </c>
      <c r="AL32" s="51">
        <f t="shared" si="2"/>
        <v>0</v>
      </c>
      <c r="AM32" s="48">
        <f t="shared" si="3"/>
        <v>0</v>
      </c>
      <c r="AN32" s="55"/>
      <c r="AO32" s="48">
        <f t="shared" si="6"/>
        <v>10</v>
      </c>
      <c r="AP32" s="55"/>
      <c r="AQ32" s="51">
        <f t="shared" si="4"/>
        <v>40</v>
      </c>
      <c r="AR32" s="49">
        <f t="shared" si="7"/>
        <v>31</v>
      </c>
      <c r="AS32" s="55"/>
      <c r="AT32" s="51">
        <f>Tabela3[[#This Row],[BARRACA MONTADA]]*5</f>
        <v>5</v>
      </c>
      <c r="AU32" s="48">
        <f>Tabela3[[#This Row],[PONTO EXTRA]]*5</f>
        <v>0</v>
      </c>
      <c r="AV32" s="55"/>
      <c r="AW32" s="52">
        <f>SUM(Tabela35[[#This Row],[POSI ABRIL]:[PONTO EXTRA]])</f>
        <v>88</v>
      </c>
      <c r="AX32" s="63" t="str">
        <f>_xlfn.RANK.EQ(Tabela35[[#This Row],[TOTAL]],Tabela35[TOTAL],0)&amp; "º"</f>
        <v>16º</v>
      </c>
      <c r="AY32" s="68">
        <f t="shared" si="5"/>
        <v>1</v>
      </c>
    </row>
    <row r="33" spans="2:51" ht="15.5" thickTop="1" thickBot="1" x14ac:dyDescent="0.4">
      <c r="B33" s="169"/>
      <c r="C33" s="32">
        <v>4071</v>
      </c>
      <c r="D33" s="32" t="s">
        <v>66</v>
      </c>
      <c r="E33" s="147">
        <v>66</v>
      </c>
      <c r="F33" s="148">
        <v>31</v>
      </c>
      <c r="G33" s="31">
        <v>0.46969696969696972</v>
      </c>
      <c r="H33" s="147">
        <v>76</v>
      </c>
      <c r="I33" s="147">
        <v>11</v>
      </c>
      <c r="J33" s="31">
        <v>0.14473684210526316</v>
      </c>
      <c r="K33" s="147">
        <v>76</v>
      </c>
      <c r="L33" s="148">
        <v>5</v>
      </c>
      <c r="M33" s="75">
        <v>6.5789473684210523E-2</v>
      </c>
      <c r="N33" s="147">
        <v>0</v>
      </c>
      <c r="O33" s="149"/>
      <c r="P33" s="147"/>
      <c r="R33" s="169"/>
      <c r="S33" s="32">
        <v>4071</v>
      </c>
      <c r="T33" s="39">
        <v>24999.24</v>
      </c>
      <c r="U33" s="39">
        <v>4337.87</v>
      </c>
      <c r="V33" s="31">
        <v>0.1735200750102803</v>
      </c>
      <c r="X33" s="169"/>
      <c r="Y33" s="32">
        <v>4071</v>
      </c>
      <c r="Z33" s="36"/>
      <c r="AA33" s="36">
        <v>8</v>
      </c>
      <c r="AC33" s="169"/>
      <c r="AD33" s="32">
        <v>4071</v>
      </c>
      <c r="AE33" s="36">
        <v>6</v>
      </c>
      <c r="AF33"/>
      <c r="AG33" s="41">
        <f>SUMIF(CLIENTES!$C:$C,VAREJO!$C33,CLIENTES!$L:$L)</f>
        <v>0</v>
      </c>
      <c r="AH33" s="43">
        <f>SUMIF(CLIENTES!$C:$C,VAREJO!$C33,CLIENTES!$M:$M)</f>
        <v>0</v>
      </c>
      <c r="AJ33" s="48">
        <f t="shared" si="0"/>
        <v>0</v>
      </c>
      <c r="AK33" s="51">
        <f t="shared" si="1"/>
        <v>0</v>
      </c>
      <c r="AL33" s="51">
        <f t="shared" si="2"/>
        <v>0</v>
      </c>
      <c r="AM33" s="48">
        <f t="shared" si="3"/>
        <v>0</v>
      </c>
      <c r="AN33" s="55"/>
      <c r="AO33" s="48">
        <f t="shared" si="6"/>
        <v>0</v>
      </c>
      <c r="AP33" s="55"/>
      <c r="AQ33" s="51">
        <f t="shared" si="4"/>
        <v>8</v>
      </c>
      <c r="AR33" s="49">
        <f t="shared" si="7"/>
        <v>6</v>
      </c>
      <c r="AS33" s="55"/>
      <c r="AT33" s="51">
        <f>Tabela3[[#This Row],[BARRACA MONTADA]]*5</f>
        <v>0</v>
      </c>
      <c r="AU33" s="48">
        <f>Tabela3[[#This Row],[PONTO EXTRA]]*5</f>
        <v>0</v>
      </c>
      <c r="AV33" s="55"/>
      <c r="AW33" s="52">
        <f>SUM(Tabela35[[#This Row],[POSI ABRIL]:[PONTO EXTRA]])</f>
        <v>14</v>
      </c>
      <c r="AX33" s="63" t="str">
        <f>_xlfn.RANK.EQ(Tabela35[[#This Row],[TOTAL]],Tabela35[TOTAL],0)&amp; "º"</f>
        <v>53º</v>
      </c>
      <c r="AY33" s="68">
        <f t="shared" si="5"/>
        <v>1</v>
      </c>
    </row>
    <row r="34" spans="2:51" ht="15.5" thickTop="1" thickBot="1" x14ac:dyDescent="0.4">
      <c r="B34" s="169"/>
      <c r="C34" s="32">
        <v>4072</v>
      </c>
      <c r="D34" s="32" t="s">
        <v>67</v>
      </c>
      <c r="E34" s="147">
        <v>55</v>
      </c>
      <c r="F34" s="148">
        <v>60</v>
      </c>
      <c r="G34" s="31">
        <v>1.0909090909090908</v>
      </c>
      <c r="H34" s="147">
        <v>63</v>
      </c>
      <c r="I34" s="147">
        <v>64</v>
      </c>
      <c r="J34" s="31">
        <v>1.0158730158730158</v>
      </c>
      <c r="K34" s="147">
        <v>64</v>
      </c>
      <c r="L34" s="148">
        <v>38</v>
      </c>
      <c r="M34" s="75">
        <v>0.59375</v>
      </c>
      <c r="N34" s="147">
        <v>0</v>
      </c>
      <c r="O34" s="149"/>
      <c r="P34" s="147"/>
      <c r="R34" s="169"/>
      <c r="S34" s="32">
        <v>4072</v>
      </c>
      <c r="T34" s="39">
        <v>20000.39</v>
      </c>
      <c r="U34" s="39">
        <v>18021.88</v>
      </c>
      <c r="V34" s="31">
        <v>0.90107642900963436</v>
      </c>
      <c r="X34" s="169"/>
      <c r="Y34" s="32">
        <v>4072</v>
      </c>
      <c r="Z34" s="36">
        <v>1</v>
      </c>
      <c r="AA34" s="36">
        <v>36</v>
      </c>
      <c r="AC34" s="169"/>
      <c r="AD34" s="32">
        <v>4072</v>
      </c>
      <c r="AE34" s="36">
        <v>28</v>
      </c>
      <c r="AF34"/>
      <c r="AG34" s="41">
        <f>SUMIF(CLIENTES!$C:$C,VAREJO!$C34,CLIENTES!$L:$L)</f>
        <v>1</v>
      </c>
      <c r="AH34" s="43">
        <f>SUMIF(CLIENTES!$C:$C,VAREJO!$C34,CLIENTES!$M:$M)</f>
        <v>0</v>
      </c>
      <c r="AJ34" s="48">
        <f t="shared" si="0"/>
        <v>2</v>
      </c>
      <c r="AK34" s="51">
        <f t="shared" si="1"/>
        <v>2</v>
      </c>
      <c r="AL34" s="51">
        <f t="shared" si="2"/>
        <v>0</v>
      </c>
      <c r="AM34" s="48">
        <f t="shared" si="3"/>
        <v>0</v>
      </c>
      <c r="AN34" s="55"/>
      <c r="AO34" s="48">
        <f t="shared" si="6"/>
        <v>0</v>
      </c>
      <c r="AP34" s="55"/>
      <c r="AQ34" s="51">
        <f t="shared" si="4"/>
        <v>36</v>
      </c>
      <c r="AR34" s="49">
        <f t="shared" si="7"/>
        <v>28</v>
      </c>
      <c r="AS34" s="55"/>
      <c r="AT34" s="51">
        <f>Tabela3[[#This Row],[BARRACA MONTADA]]*5</f>
        <v>5</v>
      </c>
      <c r="AU34" s="48">
        <f>Tabela3[[#This Row],[PONTO EXTRA]]*5</f>
        <v>0</v>
      </c>
      <c r="AV34" s="55"/>
      <c r="AW34" s="52">
        <f>SUM(Tabela35[[#This Row],[POSI ABRIL]:[PONTO EXTRA]])</f>
        <v>73</v>
      </c>
      <c r="AX34" s="63" t="str">
        <f>_xlfn.RANK.EQ(Tabela35[[#This Row],[TOTAL]],Tabela35[TOTAL],0)&amp; "º"</f>
        <v>29º</v>
      </c>
      <c r="AY34" s="68">
        <f t="shared" si="5"/>
        <v>1</v>
      </c>
    </row>
    <row r="35" spans="2:51" ht="15.5" thickTop="1" thickBot="1" x14ac:dyDescent="0.4">
      <c r="B35" s="168" t="s">
        <v>79</v>
      </c>
      <c r="C35" s="32">
        <v>3988</v>
      </c>
      <c r="D35" s="32" t="s">
        <v>31</v>
      </c>
      <c r="E35" s="147">
        <v>97</v>
      </c>
      <c r="F35" s="148">
        <v>88</v>
      </c>
      <c r="G35" s="31">
        <v>0.90721649484536082</v>
      </c>
      <c r="H35" s="147">
        <v>112</v>
      </c>
      <c r="I35" s="147">
        <v>85</v>
      </c>
      <c r="J35" s="31">
        <v>0.7589285714285714</v>
      </c>
      <c r="K35" s="147">
        <v>112</v>
      </c>
      <c r="L35" s="148">
        <v>67</v>
      </c>
      <c r="M35" s="75">
        <v>0.5982142857142857</v>
      </c>
      <c r="N35" s="147">
        <v>0</v>
      </c>
      <c r="O35" s="149"/>
      <c r="P35" s="147"/>
      <c r="R35" s="168" t="s">
        <v>79</v>
      </c>
      <c r="S35" s="32">
        <v>3988</v>
      </c>
      <c r="T35" s="39">
        <v>180999.52</v>
      </c>
      <c r="U35" s="39">
        <v>117746.37</v>
      </c>
      <c r="V35" s="31">
        <v>0.65053415611267917</v>
      </c>
      <c r="X35" s="168" t="s">
        <v>79</v>
      </c>
      <c r="Y35" s="32">
        <v>3988</v>
      </c>
      <c r="Z35" s="36">
        <v>24</v>
      </c>
      <c r="AA35" s="36">
        <v>72</v>
      </c>
      <c r="AC35" s="168" t="s">
        <v>79</v>
      </c>
      <c r="AD35" s="32">
        <v>3988</v>
      </c>
      <c r="AE35" s="36">
        <v>48</v>
      </c>
      <c r="AF35"/>
      <c r="AG35" s="41">
        <f>SUMIF(CLIENTES!$C:$C,VAREJO!$C35,CLIENTES!$L:$L)</f>
        <v>1</v>
      </c>
      <c r="AH35" s="43">
        <f>SUMIF(CLIENTES!$C:$C,VAREJO!$C35,CLIENTES!$M:$M)</f>
        <v>1</v>
      </c>
      <c r="AJ35" s="48">
        <f t="shared" si="0"/>
        <v>0</v>
      </c>
      <c r="AK35" s="51">
        <f t="shared" si="1"/>
        <v>0</v>
      </c>
      <c r="AL35" s="51">
        <f t="shared" si="2"/>
        <v>0</v>
      </c>
      <c r="AM35" s="48">
        <f t="shared" si="3"/>
        <v>0</v>
      </c>
      <c r="AN35" s="55"/>
      <c r="AO35" s="48">
        <f t="shared" si="6"/>
        <v>0</v>
      </c>
      <c r="AP35" s="55"/>
      <c r="AQ35" s="51">
        <f t="shared" si="4"/>
        <v>72</v>
      </c>
      <c r="AR35" s="49">
        <f t="shared" si="7"/>
        <v>48</v>
      </c>
      <c r="AS35" s="55"/>
      <c r="AT35" s="51">
        <f>Tabela3[[#This Row],[BARRACA MONTADA]]*5</f>
        <v>5</v>
      </c>
      <c r="AU35" s="48">
        <f>Tabela3[[#This Row],[PONTO EXTRA]]*5</f>
        <v>5</v>
      </c>
      <c r="AV35" s="55"/>
      <c r="AW35" s="52">
        <f>SUM(Tabela35[[#This Row],[POSI ABRIL]:[PONTO EXTRA]])</f>
        <v>130</v>
      </c>
      <c r="AX35" s="63" t="str">
        <f>_xlfn.RANK.EQ(Tabela35[[#This Row],[TOTAL]],Tabela35[TOTAL],0)&amp; "º"</f>
        <v>5º</v>
      </c>
      <c r="AY35" s="68">
        <f t="shared" si="5"/>
        <v>1</v>
      </c>
    </row>
    <row r="36" spans="2:51" ht="15.5" thickTop="1" thickBot="1" x14ac:dyDescent="0.4">
      <c r="B36" s="169"/>
      <c r="C36" s="32">
        <v>3989</v>
      </c>
      <c r="D36" s="32" t="s">
        <v>32</v>
      </c>
      <c r="E36" s="147">
        <v>89</v>
      </c>
      <c r="F36" s="148">
        <v>104</v>
      </c>
      <c r="G36" s="31">
        <v>1.1685393258426966</v>
      </c>
      <c r="H36" s="147">
        <v>102</v>
      </c>
      <c r="I36" s="147">
        <v>110</v>
      </c>
      <c r="J36" s="31">
        <v>1.0784313725490196</v>
      </c>
      <c r="K36" s="147">
        <v>103</v>
      </c>
      <c r="L36" s="148">
        <v>77</v>
      </c>
      <c r="M36" s="75">
        <v>0.74757281553398058</v>
      </c>
      <c r="N36" s="147">
        <v>0</v>
      </c>
      <c r="O36" s="149"/>
      <c r="P36" s="147"/>
      <c r="R36" s="169"/>
      <c r="S36" s="32">
        <v>3989</v>
      </c>
      <c r="T36" s="39">
        <v>85499.91</v>
      </c>
      <c r="U36" s="39">
        <v>59594.73</v>
      </c>
      <c r="V36" s="31">
        <v>0.69701511966503826</v>
      </c>
      <c r="X36" s="169"/>
      <c r="Y36" s="32">
        <v>3989</v>
      </c>
      <c r="Z36" s="36">
        <v>34</v>
      </c>
      <c r="AA36" s="36">
        <v>42</v>
      </c>
      <c r="AC36" s="169"/>
      <c r="AD36" s="32">
        <v>3989</v>
      </c>
      <c r="AE36" s="36">
        <v>38</v>
      </c>
      <c r="AF36"/>
      <c r="AG36" s="41">
        <f>SUMIF(CLIENTES!$C:$C,VAREJO!$C36,CLIENTES!$L:$L)</f>
        <v>5</v>
      </c>
      <c r="AH36" s="43">
        <f>SUMIF(CLIENTES!$C:$C,VAREJO!$C36,CLIENTES!$M:$M)</f>
        <v>0</v>
      </c>
      <c r="AJ36" s="48">
        <f t="shared" si="0"/>
        <v>2</v>
      </c>
      <c r="AK36" s="51">
        <f t="shared" si="1"/>
        <v>2</v>
      </c>
      <c r="AL36" s="51">
        <f t="shared" si="2"/>
        <v>0</v>
      </c>
      <c r="AM36" s="48">
        <f t="shared" si="3"/>
        <v>0</v>
      </c>
      <c r="AN36" s="55"/>
      <c r="AO36" s="48">
        <f t="shared" si="6"/>
        <v>0</v>
      </c>
      <c r="AP36" s="55"/>
      <c r="AQ36" s="51">
        <f t="shared" si="4"/>
        <v>42</v>
      </c>
      <c r="AR36" s="49">
        <f t="shared" si="7"/>
        <v>38</v>
      </c>
      <c r="AS36" s="55"/>
      <c r="AT36" s="51">
        <f>Tabela3[[#This Row],[BARRACA MONTADA]]*5</f>
        <v>25</v>
      </c>
      <c r="AU36" s="48">
        <f>Tabela3[[#This Row],[PONTO EXTRA]]*5</f>
        <v>0</v>
      </c>
      <c r="AV36" s="55"/>
      <c r="AW36" s="52">
        <f>SUM(Tabela35[[#This Row],[POSI ABRIL]:[PONTO EXTRA]])</f>
        <v>109</v>
      </c>
      <c r="AX36" s="63" t="str">
        <f>_xlfn.RANK.EQ(Tabela35[[#This Row],[TOTAL]],Tabela35[TOTAL],0)&amp; "º"</f>
        <v>11º</v>
      </c>
      <c r="AY36" s="68">
        <f t="shared" si="5"/>
        <v>1</v>
      </c>
    </row>
    <row r="37" spans="2:51" ht="15.5" thickTop="1" thickBot="1" x14ac:dyDescent="0.4">
      <c r="B37" s="169"/>
      <c r="C37" s="32">
        <v>3990</v>
      </c>
      <c r="D37" s="32" t="s">
        <v>33</v>
      </c>
      <c r="E37" s="147">
        <v>82</v>
      </c>
      <c r="F37" s="148">
        <v>93</v>
      </c>
      <c r="G37" s="31">
        <v>1.1341463414634145</v>
      </c>
      <c r="H37" s="147">
        <v>95</v>
      </c>
      <c r="I37" s="147">
        <v>104</v>
      </c>
      <c r="J37" s="31">
        <v>1.0947368421052632</v>
      </c>
      <c r="K37" s="147">
        <v>95</v>
      </c>
      <c r="L37" s="148">
        <v>60</v>
      </c>
      <c r="M37" s="75">
        <v>0.63157894736842102</v>
      </c>
      <c r="N37" s="147">
        <v>0</v>
      </c>
      <c r="O37" s="149"/>
      <c r="P37" s="147"/>
      <c r="R37" s="169"/>
      <c r="S37" s="32">
        <v>3990</v>
      </c>
      <c r="T37" s="39">
        <v>43000.7</v>
      </c>
      <c r="U37" s="39">
        <v>34754.519999999997</v>
      </c>
      <c r="V37" s="31">
        <v>0.80823149390591309</v>
      </c>
      <c r="X37" s="169"/>
      <c r="Y37" s="32">
        <v>3990</v>
      </c>
      <c r="Z37" s="36">
        <v>32</v>
      </c>
      <c r="AA37" s="36">
        <v>45</v>
      </c>
      <c r="AC37" s="169"/>
      <c r="AD37" s="32">
        <v>3990</v>
      </c>
      <c r="AE37" s="36">
        <v>34</v>
      </c>
      <c r="AF37"/>
      <c r="AG37" s="41">
        <f>SUMIF(CLIENTES!$C:$C,VAREJO!$C37,CLIENTES!$L:$L)</f>
        <v>1</v>
      </c>
      <c r="AH37" s="43">
        <f>SUMIF(CLIENTES!$C:$C,VAREJO!$C37,CLIENTES!$M:$M)</f>
        <v>0</v>
      </c>
      <c r="AJ37" s="48">
        <f t="shared" si="0"/>
        <v>2</v>
      </c>
      <c r="AK37" s="51">
        <f t="shared" si="1"/>
        <v>2</v>
      </c>
      <c r="AL37" s="51">
        <f t="shared" si="2"/>
        <v>0</v>
      </c>
      <c r="AM37" s="48">
        <f t="shared" si="3"/>
        <v>0</v>
      </c>
      <c r="AN37" s="55"/>
      <c r="AO37" s="48">
        <f t="shared" si="6"/>
        <v>0</v>
      </c>
      <c r="AP37" s="55"/>
      <c r="AQ37" s="51">
        <f t="shared" si="4"/>
        <v>45</v>
      </c>
      <c r="AR37" s="49">
        <f t="shared" si="7"/>
        <v>34</v>
      </c>
      <c r="AS37" s="55"/>
      <c r="AT37" s="51">
        <f>Tabela3[[#This Row],[BARRACA MONTADA]]*5</f>
        <v>5</v>
      </c>
      <c r="AU37" s="48">
        <f>Tabela3[[#This Row],[PONTO EXTRA]]*5</f>
        <v>0</v>
      </c>
      <c r="AV37" s="55"/>
      <c r="AW37" s="52">
        <f>SUM(Tabela35[[#This Row],[POSI ABRIL]:[PONTO EXTRA]])</f>
        <v>88</v>
      </c>
      <c r="AX37" s="63" t="str">
        <f>_xlfn.RANK.EQ(Tabela35[[#This Row],[TOTAL]],Tabela35[TOTAL],0)&amp; "º"</f>
        <v>16º</v>
      </c>
      <c r="AY37" s="68">
        <f t="shared" si="5"/>
        <v>1</v>
      </c>
    </row>
    <row r="38" spans="2:51" ht="15.5" thickTop="1" thickBot="1" x14ac:dyDescent="0.4">
      <c r="B38" s="169"/>
      <c r="C38" s="32">
        <v>3995</v>
      </c>
      <c r="D38" s="32" t="s">
        <v>34</v>
      </c>
      <c r="E38" s="147">
        <v>75</v>
      </c>
      <c r="F38" s="148">
        <v>81</v>
      </c>
      <c r="G38" s="31">
        <v>1.08</v>
      </c>
      <c r="H38" s="147">
        <v>87</v>
      </c>
      <c r="I38" s="147">
        <v>71</v>
      </c>
      <c r="J38" s="31">
        <v>0.81609195402298851</v>
      </c>
      <c r="K38" s="147">
        <v>87</v>
      </c>
      <c r="L38" s="148">
        <v>26</v>
      </c>
      <c r="M38" s="75">
        <v>0.2988505747126437</v>
      </c>
      <c r="N38" s="147">
        <v>0</v>
      </c>
      <c r="O38" s="149"/>
      <c r="P38" s="147"/>
      <c r="R38" s="169"/>
      <c r="S38" s="32">
        <v>3995</v>
      </c>
      <c r="T38" s="39">
        <v>33999.97</v>
      </c>
      <c r="U38" s="39">
        <v>24104.33</v>
      </c>
      <c r="V38" s="31">
        <v>0.70895150789838934</v>
      </c>
      <c r="X38" s="169"/>
      <c r="Y38" s="32">
        <v>3995</v>
      </c>
      <c r="Z38" s="36">
        <v>26</v>
      </c>
      <c r="AA38" s="36">
        <v>37</v>
      </c>
      <c r="AC38" s="169"/>
      <c r="AD38" s="32">
        <v>3995</v>
      </c>
      <c r="AE38" s="36">
        <v>26</v>
      </c>
      <c r="AF38"/>
      <c r="AG38" s="41">
        <f>SUMIF(CLIENTES!$C:$C,VAREJO!$C38,CLIENTES!$L:$L)</f>
        <v>0</v>
      </c>
      <c r="AH38" s="43">
        <f>SUMIF(CLIENTES!$C:$C,VAREJO!$C38,CLIENTES!$M:$M)</f>
        <v>0</v>
      </c>
      <c r="AJ38" s="48">
        <f t="shared" si="0"/>
        <v>2</v>
      </c>
      <c r="AK38" s="51">
        <f t="shared" si="1"/>
        <v>0</v>
      </c>
      <c r="AL38" s="51">
        <f t="shared" si="2"/>
        <v>0</v>
      </c>
      <c r="AM38" s="48">
        <f t="shared" si="3"/>
        <v>0</v>
      </c>
      <c r="AN38" s="55"/>
      <c r="AO38" s="48">
        <f t="shared" si="6"/>
        <v>0</v>
      </c>
      <c r="AP38" s="55"/>
      <c r="AQ38" s="51">
        <f t="shared" si="4"/>
        <v>37</v>
      </c>
      <c r="AR38" s="49">
        <f t="shared" si="7"/>
        <v>26</v>
      </c>
      <c r="AS38" s="55"/>
      <c r="AT38" s="51">
        <f>Tabela3[[#This Row],[BARRACA MONTADA]]*5</f>
        <v>0</v>
      </c>
      <c r="AU38" s="48">
        <f>Tabela3[[#This Row],[PONTO EXTRA]]*5</f>
        <v>0</v>
      </c>
      <c r="AV38" s="55"/>
      <c r="AW38" s="52">
        <f>SUM(Tabela35[[#This Row],[POSI ABRIL]:[PONTO EXTRA]])</f>
        <v>65</v>
      </c>
      <c r="AX38" s="63" t="str">
        <f>_xlfn.RANK.EQ(Tabela35[[#This Row],[TOTAL]],Tabela35[TOTAL],0)&amp; "º"</f>
        <v>33º</v>
      </c>
      <c r="AY38" s="68">
        <f t="shared" si="5"/>
        <v>1</v>
      </c>
    </row>
    <row r="39" spans="2:51" ht="15.5" thickTop="1" thickBot="1" x14ac:dyDescent="0.4">
      <c r="B39" s="169"/>
      <c r="C39" s="32">
        <v>3997</v>
      </c>
      <c r="D39" s="32" t="s">
        <v>35</v>
      </c>
      <c r="E39" s="147">
        <v>90</v>
      </c>
      <c r="F39" s="148">
        <v>82</v>
      </c>
      <c r="G39" s="31">
        <v>0.91111111111111109</v>
      </c>
      <c r="H39" s="147">
        <v>103</v>
      </c>
      <c r="I39" s="147">
        <v>105</v>
      </c>
      <c r="J39" s="31">
        <v>1.0194174757281553</v>
      </c>
      <c r="K39" s="147">
        <v>104</v>
      </c>
      <c r="L39" s="148">
        <v>70</v>
      </c>
      <c r="M39" s="75">
        <v>0.67307692307692313</v>
      </c>
      <c r="N39" s="147">
        <v>0</v>
      </c>
      <c r="O39" s="149"/>
      <c r="P39" s="147"/>
      <c r="R39" s="169"/>
      <c r="S39" s="32">
        <v>3997</v>
      </c>
      <c r="T39" s="39">
        <v>71500.33</v>
      </c>
      <c r="U39" s="39">
        <v>68560.539999999994</v>
      </c>
      <c r="V39" s="31">
        <v>0.9588842457090756</v>
      </c>
      <c r="X39" s="169"/>
      <c r="Y39" s="32">
        <v>3997</v>
      </c>
      <c r="Z39" s="36">
        <v>16</v>
      </c>
      <c r="AA39" s="36">
        <v>33</v>
      </c>
      <c r="AC39" s="169"/>
      <c r="AD39" s="32">
        <v>3997</v>
      </c>
      <c r="AE39" s="36">
        <v>27</v>
      </c>
      <c r="AF39"/>
      <c r="AG39" s="41">
        <f>SUMIF(CLIENTES!$C:$C,VAREJO!$C39,CLIENTES!$L:$L)</f>
        <v>3</v>
      </c>
      <c r="AH39" s="43">
        <f>SUMIF(CLIENTES!$C:$C,VAREJO!$C39,CLIENTES!$M:$M)</f>
        <v>0</v>
      </c>
      <c r="AJ39" s="48">
        <f t="shared" si="0"/>
        <v>0</v>
      </c>
      <c r="AK39" s="51">
        <f t="shared" si="1"/>
        <v>2</v>
      </c>
      <c r="AL39" s="51">
        <f t="shared" si="2"/>
        <v>0</v>
      </c>
      <c r="AM39" s="48">
        <f t="shared" si="3"/>
        <v>0</v>
      </c>
      <c r="AN39" s="55"/>
      <c r="AO39" s="48">
        <f t="shared" si="6"/>
        <v>0</v>
      </c>
      <c r="AP39" s="55"/>
      <c r="AQ39" s="51">
        <f t="shared" si="4"/>
        <v>33</v>
      </c>
      <c r="AR39" s="49">
        <f t="shared" si="7"/>
        <v>27</v>
      </c>
      <c r="AS39" s="55"/>
      <c r="AT39" s="51">
        <f>Tabela3[[#This Row],[BARRACA MONTADA]]*5</f>
        <v>15</v>
      </c>
      <c r="AU39" s="48">
        <f>Tabela3[[#This Row],[PONTO EXTRA]]*5</f>
        <v>0</v>
      </c>
      <c r="AV39" s="55"/>
      <c r="AW39" s="52">
        <f>SUM(Tabela35[[#This Row],[POSI ABRIL]:[PONTO EXTRA]])</f>
        <v>77</v>
      </c>
      <c r="AX39" s="63" t="str">
        <f>_xlfn.RANK.EQ(Tabela35[[#This Row],[TOTAL]],Tabela35[TOTAL],0)&amp; "º"</f>
        <v>25º</v>
      </c>
      <c r="AY39" s="68">
        <f t="shared" si="5"/>
        <v>1</v>
      </c>
    </row>
    <row r="40" spans="2:51" ht="15.5" thickTop="1" thickBot="1" x14ac:dyDescent="0.4">
      <c r="B40" s="169"/>
      <c r="C40" s="32">
        <v>3999</v>
      </c>
      <c r="D40" s="32" t="s">
        <v>36</v>
      </c>
      <c r="E40" s="147">
        <v>70</v>
      </c>
      <c r="F40" s="148">
        <v>73</v>
      </c>
      <c r="G40" s="31">
        <v>1.0428571428571429</v>
      </c>
      <c r="H40" s="147">
        <v>80</v>
      </c>
      <c r="I40" s="147">
        <v>74</v>
      </c>
      <c r="J40" s="31">
        <v>0.92500000000000004</v>
      </c>
      <c r="K40" s="147">
        <v>81</v>
      </c>
      <c r="L40" s="148">
        <v>53</v>
      </c>
      <c r="M40" s="75">
        <v>0.65432098765432101</v>
      </c>
      <c r="N40" s="147">
        <v>0</v>
      </c>
      <c r="O40" s="149"/>
      <c r="P40" s="147"/>
      <c r="R40" s="169"/>
      <c r="S40" s="32">
        <v>3999</v>
      </c>
      <c r="T40" s="39">
        <v>26000.21</v>
      </c>
      <c r="U40" s="39">
        <v>16690.349999999999</v>
      </c>
      <c r="V40" s="31">
        <v>0.64193135363137444</v>
      </c>
      <c r="X40" s="169"/>
      <c r="Y40" s="32">
        <v>3999</v>
      </c>
      <c r="Z40" s="36">
        <v>18</v>
      </c>
      <c r="AA40" s="36">
        <v>18</v>
      </c>
      <c r="AC40" s="169"/>
      <c r="AD40" s="32">
        <v>3999</v>
      </c>
      <c r="AE40" s="36">
        <v>16</v>
      </c>
      <c r="AF40"/>
      <c r="AG40" s="41">
        <f>SUMIF(CLIENTES!$C:$C,VAREJO!$C40,CLIENTES!$L:$L)</f>
        <v>0</v>
      </c>
      <c r="AH40" s="43">
        <f>SUMIF(CLIENTES!$C:$C,VAREJO!$C40,CLIENTES!$M:$M)</f>
        <v>0</v>
      </c>
      <c r="AJ40" s="48">
        <f t="shared" si="0"/>
        <v>2</v>
      </c>
      <c r="AK40" s="51">
        <f t="shared" si="1"/>
        <v>0</v>
      </c>
      <c r="AL40" s="51">
        <f t="shared" si="2"/>
        <v>0</v>
      </c>
      <c r="AM40" s="48">
        <f t="shared" si="3"/>
        <v>0</v>
      </c>
      <c r="AN40" s="55"/>
      <c r="AO40" s="48">
        <f t="shared" si="6"/>
        <v>0</v>
      </c>
      <c r="AP40" s="55"/>
      <c r="AQ40" s="51">
        <f t="shared" si="4"/>
        <v>18</v>
      </c>
      <c r="AR40" s="49">
        <f t="shared" si="7"/>
        <v>16</v>
      </c>
      <c r="AS40" s="55"/>
      <c r="AT40" s="51">
        <f>Tabela3[[#This Row],[BARRACA MONTADA]]*5</f>
        <v>0</v>
      </c>
      <c r="AU40" s="48">
        <f>Tabela3[[#This Row],[PONTO EXTRA]]*5</f>
        <v>0</v>
      </c>
      <c r="AV40" s="55"/>
      <c r="AW40" s="52">
        <f>SUM(Tabela35[[#This Row],[POSI ABRIL]:[PONTO EXTRA]])</f>
        <v>36</v>
      </c>
      <c r="AX40" s="63" t="str">
        <f>_xlfn.RANK.EQ(Tabela35[[#This Row],[TOTAL]],Tabela35[TOTAL],0)&amp; "º"</f>
        <v>47º</v>
      </c>
      <c r="AY40" s="68">
        <f t="shared" si="5"/>
        <v>1</v>
      </c>
    </row>
    <row r="41" spans="2:51" ht="15.5" thickTop="1" thickBot="1" x14ac:dyDescent="0.4">
      <c r="B41" s="169"/>
      <c r="C41" s="32">
        <v>4000</v>
      </c>
      <c r="D41" s="32" t="s">
        <v>37</v>
      </c>
      <c r="E41" s="147">
        <v>67</v>
      </c>
      <c r="F41" s="148">
        <v>80</v>
      </c>
      <c r="G41" s="31">
        <v>1.1940298507462686</v>
      </c>
      <c r="H41" s="147">
        <v>77</v>
      </c>
      <c r="I41" s="147">
        <v>85</v>
      </c>
      <c r="J41" s="31">
        <v>1.1038961038961039</v>
      </c>
      <c r="K41" s="147">
        <v>77</v>
      </c>
      <c r="L41" s="148">
        <v>66</v>
      </c>
      <c r="M41" s="75">
        <v>0.8571428571428571</v>
      </c>
      <c r="N41" s="147">
        <v>0</v>
      </c>
      <c r="O41" s="149"/>
      <c r="P41" s="147"/>
      <c r="R41" s="169"/>
      <c r="S41" s="32">
        <v>4000</v>
      </c>
      <c r="T41" s="39">
        <v>68500.42</v>
      </c>
      <c r="U41" s="39">
        <v>48009.7</v>
      </c>
      <c r="V41" s="31">
        <v>0.70086723555855568</v>
      </c>
      <c r="X41" s="169"/>
      <c r="Y41" s="32">
        <v>4000</v>
      </c>
      <c r="Z41" s="36">
        <v>35</v>
      </c>
      <c r="AA41" s="36">
        <v>65</v>
      </c>
      <c r="AC41" s="169"/>
      <c r="AD41" s="32">
        <v>4000</v>
      </c>
      <c r="AE41" s="36">
        <v>47</v>
      </c>
      <c r="AF41"/>
      <c r="AG41" s="41">
        <f>SUMIF(CLIENTES!$C:$C,VAREJO!$C41,CLIENTES!$L:$L)</f>
        <v>4</v>
      </c>
      <c r="AH41" s="43">
        <f>SUMIF(CLIENTES!$C:$C,VAREJO!$C41,CLIENTES!$M:$M)</f>
        <v>0</v>
      </c>
      <c r="AJ41" s="48">
        <f t="shared" si="0"/>
        <v>2</v>
      </c>
      <c r="AK41" s="51">
        <f t="shared" si="1"/>
        <v>2</v>
      </c>
      <c r="AL41" s="51">
        <f t="shared" si="2"/>
        <v>0</v>
      </c>
      <c r="AM41" s="48">
        <f t="shared" si="3"/>
        <v>0</v>
      </c>
      <c r="AN41" s="55"/>
      <c r="AO41" s="48">
        <f t="shared" si="6"/>
        <v>0</v>
      </c>
      <c r="AP41" s="55"/>
      <c r="AQ41" s="51">
        <f t="shared" si="4"/>
        <v>65</v>
      </c>
      <c r="AR41" s="49">
        <f t="shared" si="7"/>
        <v>47</v>
      </c>
      <c r="AS41" s="55"/>
      <c r="AT41" s="51">
        <f>Tabela3[[#This Row],[BARRACA MONTADA]]*5</f>
        <v>20</v>
      </c>
      <c r="AU41" s="48">
        <f>Tabela3[[#This Row],[PONTO EXTRA]]*5</f>
        <v>0</v>
      </c>
      <c r="AV41" s="55"/>
      <c r="AW41" s="52">
        <f>SUM(Tabela35[[#This Row],[POSI ABRIL]:[PONTO EXTRA]])</f>
        <v>136</v>
      </c>
      <c r="AX41" s="63" t="str">
        <f>_xlfn.RANK.EQ(Tabela35[[#This Row],[TOTAL]],Tabela35[TOTAL],0)&amp; "º"</f>
        <v>1º</v>
      </c>
      <c r="AY41" s="68">
        <f t="shared" si="5"/>
        <v>1</v>
      </c>
    </row>
    <row r="42" spans="2:51" ht="15.5" thickTop="1" thickBot="1" x14ac:dyDescent="0.4">
      <c r="B42" s="169"/>
      <c r="C42" s="32">
        <v>4001</v>
      </c>
      <c r="D42" s="32" t="s">
        <v>38</v>
      </c>
      <c r="E42" s="147">
        <v>58</v>
      </c>
      <c r="F42" s="148">
        <v>66</v>
      </c>
      <c r="G42" s="31">
        <v>1.1379310344827587</v>
      </c>
      <c r="H42" s="147">
        <v>67</v>
      </c>
      <c r="I42" s="147">
        <v>69</v>
      </c>
      <c r="J42" s="31">
        <v>1.0298507462686568</v>
      </c>
      <c r="K42" s="147">
        <v>67</v>
      </c>
      <c r="L42" s="148">
        <v>44</v>
      </c>
      <c r="M42" s="75">
        <v>0.65671641791044777</v>
      </c>
      <c r="N42" s="147">
        <v>0</v>
      </c>
      <c r="O42" s="149"/>
      <c r="P42" s="147"/>
      <c r="R42" s="169"/>
      <c r="S42" s="32">
        <v>4001</v>
      </c>
      <c r="T42" s="39">
        <v>31500.55</v>
      </c>
      <c r="U42" s="39">
        <v>26286.27</v>
      </c>
      <c r="V42" s="31">
        <v>0.83447019179030213</v>
      </c>
      <c r="X42" s="169"/>
      <c r="Y42" s="32">
        <v>4001</v>
      </c>
      <c r="Z42" s="36">
        <v>14</v>
      </c>
      <c r="AA42" s="36">
        <v>49</v>
      </c>
      <c r="AC42" s="169"/>
      <c r="AD42" s="32">
        <v>4001</v>
      </c>
      <c r="AE42" s="36">
        <v>39</v>
      </c>
      <c r="AF42"/>
      <c r="AG42" s="41">
        <f>SUMIF(CLIENTES!$C:$C,VAREJO!$C42,CLIENTES!$L:$L)</f>
        <v>7</v>
      </c>
      <c r="AH42" s="43">
        <f>SUMIF(CLIENTES!$C:$C,VAREJO!$C42,CLIENTES!$M:$M)</f>
        <v>0</v>
      </c>
      <c r="AJ42" s="48">
        <f t="shared" si="0"/>
        <v>2</v>
      </c>
      <c r="AK42" s="51">
        <f t="shared" si="1"/>
        <v>2</v>
      </c>
      <c r="AL42" s="51">
        <f t="shared" si="2"/>
        <v>0</v>
      </c>
      <c r="AM42" s="48">
        <f t="shared" si="3"/>
        <v>0</v>
      </c>
      <c r="AN42" s="55"/>
      <c r="AO42" s="48">
        <f t="shared" si="6"/>
        <v>0</v>
      </c>
      <c r="AP42" s="55"/>
      <c r="AQ42" s="51">
        <f t="shared" si="4"/>
        <v>49</v>
      </c>
      <c r="AR42" s="49">
        <f t="shared" si="7"/>
        <v>39</v>
      </c>
      <c r="AS42" s="55"/>
      <c r="AT42" s="51">
        <f>Tabela3[[#This Row],[BARRACA MONTADA]]*5</f>
        <v>35</v>
      </c>
      <c r="AU42" s="48">
        <f>Tabela3[[#This Row],[PONTO EXTRA]]*5</f>
        <v>0</v>
      </c>
      <c r="AV42" s="55"/>
      <c r="AW42" s="52">
        <f>SUM(Tabela35[[#This Row],[POSI ABRIL]:[PONTO EXTRA]])</f>
        <v>127</v>
      </c>
      <c r="AX42" s="63" t="str">
        <f>_xlfn.RANK.EQ(Tabela35[[#This Row],[TOTAL]],Tabela35[TOTAL],0)&amp; "º"</f>
        <v>6º</v>
      </c>
      <c r="AY42" s="68">
        <f t="shared" si="5"/>
        <v>1</v>
      </c>
    </row>
    <row r="43" spans="2:51" ht="15.5" thickTop="1" thickBot="1" x14ac:dyDescent="0.4">
      <c r="B43" s="169"/>
      <c r="C43" s="32">
        <v>4024</v>
      </c>
      <c r="D43" s="32" t="s">
        <v>46</v>
      </c>
      <c r="E43" s="147">
        <v>67</v>
      </c>
      <c r="F43" s="148">
        <v>68</v>
      </c>
      <c r="G43" s="31">
        <v>1.0149253731343284</v>
      </c>
      <c r="H43" s="147">
        <v>77</v>
      </c>
      <c r="I43" s="147">
        <v>57</v>
      </c>
      <c r="J43" s="31">
        <v>0.74025974025974028</v>
      </c>
      <c r="K43" s="147">
        <v>77</v>
      </c>
      <c r="L43" s="148">
        <v>62</v>
      </c>
      <c r="M43" s="75">
        <v>0.80519480519480524</v>
      </c>
      <c r="N43" s="147">
        <v>0</v>
      </c>
      <c r="O43" s="149"/>
      <c r="P43" s="147"/>
      <c r="R43" s="169"/>
      <c r="S43" s="32">
        <v>4024</v>
      </c>
      <c r="T43" s="39">
        <v>53000.39</v>
      </c>
      <c r="U43" s="39">
        <v>31186.69</v>
      </c>
      <c r="V43" s="31">
        <v>0.58842378329668898</v>
      </c>
      <c r="X43" s="169"/>
      <c r="Y43" s="32">
        <v>4024</v>
      </c>
      <c r="Z43" s="36">
        <v>4</v>
      </c>
      <c r="AA43" s="36">
        <v>43</v>
      </c>
      <c r="AC43" s="169"/>
      <c r="AD43" s="32">
        <v>4024</v>
      </c>
      <c r="AE43" s="36">
        <v>39</v>
      </c>
      <c r="AF43"/>
      <c r="AG43" s="41">
        <f>SUMIF(CLIENTES!$C:$C,VAREJO!$C43,CLIENTES!$L:$L)</f>
        <v>1</v>
      </c>
      <c r="AH43" s="43">
        <f>SUMIF(CLIENTES!$C:$C,VAREJO!$C43,CLIENTES!$M:$M)</f>
        <v>0</v>
      </c>
      <c r="AJ43" s="48">
        <f t="shared" si="0"/>
        <v>2</v>
      </c>
      <c r="AK43" s="51">
        <f t="shared" si="1"/>
        <v>0</v>
      </c>
      <c r="AL43" s="51">
        <f t="shared" si="2"/>
        <v>0</v>
      </c>
      <c r="AM43" s="48">
        <f t="shared" si="3"/>
        <v>0</v>
      </c>
      <c r="AN43" s="55"/>
      <c r="AO43" s="48">
        <f t="shared" si="6"/>
        <v>0</v>
      </c>
      <c r="AP43" s="55"/>
      <c r="AQ43" s="51">
        <f t="shared" si="4"/>
        <v>43</v>
      </c>
      <c r="AR43" s="49">
        <f t="shared" si="7"/>
        <v>39</v>
      </c>
      <c r="AS43" s="55"/>
      <c r="AT43" s="51">
        <f>Tabela3[[#This Row],[BARRACA MONTADA]]*5</f>
        <v>5</v>
      </c>
      <c r="AU43" s="48">
        <f>Tabela3[[#This Row],[PONTO EXTRA]]*5</f>
        <v>0</v>
      </c>
      <c r="AV43" s="55"/>
      <c r="AW43" s="52">
        <f>SUM(Tabela35[[#This Row],[POSI ABRIL]:[PONTO EXTRA]])</f>
        <v>89</v>
      </c>
      <c r="AX43" s="63" t="str">
        <f>_xlfn.RANK.EQ(Tabela35[[#This Row],[TOTAL]],Tabela35[TOTAL],0)&amp; "º"</f>
        <v>15º</v>
      </c>
      <c r="AY43" s="68">
        <f t="shared" si="5"/>
        <v>1</v>
      </c>
    </row>
    <row r="44" spans="2:51" ht="15.5" thickTop="1" thickBot="1" x14ac:dyDescent="0.4">
      <c r="B44" s="169"/>
      <c r="C44" s="32">
        <v>4048</v>
      </c>
      <c r="D44" s="32" t="s">
        <v>58</v>
      </c>
      <c r="E44" s="147">
        <v>63</v>
      </c>
      <c r="F44" s="148">
        <v>80</v>
      </c>
      <c r="G44" s="31">
        <v>1.2698412698412698</v>
      </c>
      <c r="H44" s="147">
        <v>73</v>
      </c>
      <c r="I44" s="147">
        <v>75</v>
      </c>
      <c r="J44" s="31">
        <v>1.0273972602739727</v>
      </c>
      <c r="K44" s="147">
        <v>73</v>
      </c>
      <c r="L44" s="148">
        <v>59</v>
      </c>
      <c r="M44" s="75">
        <v>0.80821917808219179</v>
      </c>
      <c r="N44" s="147">
        <v>0</v>
      </c>
      <c r="O44" s="149"/>
      <c r="P44" s="147"/>
      <c r="R44" s="169"/>
      <c r="S44" s="32">
        <v>4048</v>
      </c>
      <c r="T44" s="39">
        <v>39499.300000000003</v>
      </c>
      <c r="U44" s="39">
        <v>36886.83</v>
      </c>
      <c r="V44" s="31">
        <v>0.93386034689222341</v>
      </c>
      <c r="X44" s="169"/>
      <c r="Y44" s="32">
        <v>4048</v>
      </c>
      <c r="Z44" s="36">
        <v>40</v>
      </c>
      <c r="AA44" s="36">
        <v>53</v>
      </c>
      <c r="AC44" s="169"/>
      <c r="AD44" s="32">
        <v>4048</v>
      </c>
      <c r="AE44" s="36">
        <v>49</v>
      </c>
      <c r="AF44"/>
      <c r="AG44" s="41">
        <f>SUMIF(CLIENTES!$C:$C,VAREJO!$C44,CLIENTES!$L:$L)</f>
        <v>5</v>
      </c>
      <c r="AH44" s="43">
        <f>SUMIF(CLIENTES!$C:$C,VAREJO!$C44,CLIENTES!$M:$M)</f>
        <v>0</v>
      </c>
      <c r="AJ44" s="48">
        <f t="shared" si="0"/>
        <v>2</v>
      </c>
      <c r="AK44" s="51">
        <f t="shared" si="1"/>
        <v>2</v>
      </c>
      <c r="AL44" s="51">
        <f t="shared" si="2"/>
        <v>0</v>
      </c>
      <c r="AM44" s="48">
        <f t="shared" si="3"/>
        <v>0</v>
      </c>
      <c r="AN44" s="55"/>
      <c r="AO44" s="48">
        <f t="shared" si="6"/>
        <v>0</v>
      </c>
      <c r="AP44" s="55"/>
      <c r="AQ44" s="51">
        <f t="shared" si="4"/>
        <v>53</v>
      </c>
      <c r="AR44" s="49">
        <f t="shared" si="7"/>
        <v>49</v>
      </c>
      <c r="AS44" s="55"/>
      <c r="AT44" s="51">
        <f>Tabela3[[#This Row],[BARRACA MONTADA]]*5</f>
        <v>25</v>
      </c>
      <c r="AU44" s="48">
        <f>Tabela3[[#This Row],[PONTO EXTRA]]*5</f>
        <v>0</v>
      </c>
      <c r="AV44" s="55"/>
      <c r="AW44" s="52">
        <f>SUM(Tabela35[[#This Row],[POSI ABRIL]:[PONTO EXTRA]])</f>
        <v>131</v>
      </c>
      <c r="AX44" s="63" t="str">
        <f>_xlfn.RANK.EQ(Tabela35[[#This Row],[TOTAL]],Tabela35[TOTAL],0)&amp; "º"</f>
        <v>3º</v>
      </c>
      <c r="AY44" s="68">
        <f t="shared" si="5"/>
        <v>1</v>
      </c>
    </row>
    <row r="45" spans="2:51" ht="15.5" thickTop="1" thickBot="1" x14ac:dyDescent="0.4">
      <c r="B45" s="169"/>
      <c r="C45" s="32">
        <v>4049</v>
      </c>
      <c r="D45" s="32" t="s">
        <v>59</v>
      </c>
      <c r="E45" s="147">
        <v>60</v>
      </c>
      <c r="F45" s="148">
        <v>65</v>
      </c>
      <c r="G45" s="31">
        <v>1.0833333333333333</v>
      </c>
      <c r="H45" s="147">
        <v>70</v>
      </c>
      <c r="I45" s="147">
        <v>71</v>
      </c>
      <c r="J45" s="31">
        <v>1.0142857142857142</v>
      </c>
      <c r="K45" s="147">
        <v>70</v>
      </c>
      <c r="L45" s="148">
        <v>39</v>
      </c>
      <c r="M45" s="75">
        <v>0.55714285714285716</v>
      </c>
      <c r="N45" s="147">
        <v>0</v>
      </c>
      <c r="O45" s="149"/>
      <c r="P45" s="147"/>
      <c r="R45" s="169"/>
      <c r="S45" s="32">
        <v>4049</v>
      </c>
      <c r="T45" s="39">
        <v>39499.300000000003</v>
      </c>
      <c r="U45" s="39">
        <v>36948.54</v>
      </c>
      <c r="V45" s="31">
        <v>0.93542265305967442</v>
      </c>
      <c r="X45" s="169"/>
      <c r="Y45" s="32">
        <v>4049</v>
      </c>
      <c r="Z45" s="36">
        <v>7</v>
      </c>
      <c r="AA45" s="36">
        <v>36</v>
      </c>
      <c r="AC45" s="169"/>
      <c r="AD45" s="32">
        <v>4049</v>
      </c>
      <c r="AE45" s="36">
        <v>29</v>
      </c>
      <c r="AF45"/>
      <c r="AG45" s="41">
        <f>SUMIF(CLIENTES!$C:$C,VAREJO!$C45,CLIENTES!$L:$L)</f>
        <v>3</v>
      </c>
      <c r="AH45" s="43">
        <f>SUMIF(CLIENTES!$C:$C,VAREJO!$C45,CLIENTES!$M:$M)</f>
        <v>0</v>
      </c>
      <c r="AJ45" s="48">
        <f t="shared" si="0"/>
        <v>2</v>
      </c>
      <c r="AK45" s="51">
        <f t="shared" si="1"/>
        <v>2</v>
      </c>
      <c r="AL45" s="51">
        <f t="shared" si="2"/>
        <v>0</v>
      </c>
      <c r="AM45" s="48">
        <f t="shared" si="3"/>
        <v>0</v>
      </c>
      <c r="AN45" s="55"/>
      <c r="AO45" s="48">
        <f t="shared" si="6"/>
        <v>0</v>
      </c>
      <c r="AP45" s="55"/>
      <c r="AQ45" s="51">
        <f t="shared" si="4"/>
        <v>36</v>
      </c>
      <c r="AR45" s="49">
        <f t="shared" si="7"/>
        <v>29</v>
      </c>
      <c r="AS45" s="55"/>
      <c r="AT45" s="51">
        <f>Tabela3[[#This Row],[BARRACA MONTADA]]*5</f>
        <v>15</v>
      </c>
      <c r="AU45" s="48">
        <f>Tabela3[[#This Row],[PONTO EXTRA]]*5</f>
        <v>0</v>
      </c>
      <c r="AV45" s="55"/>
      <c r="AW45" s="52">
        <f>SUM(Tabela35[[#This Row],[POSI ABRIL]:[PONTO EXTRA]])</f>
        <v>84</v>
      </c>
      <c r="AX45" s="63" t="str">
        <f>_xlfn.RANK.EQ(Tabela35[[#This Row],[TOTAL]],Tabela35[TOTAL],0)&amp; "º"</f>
        <v>22º</v>
      </c>
      <c r="AY45" s="68">
        <f t="shared" si="5"/>
        <v>1</v>
      </c>
    </row>
    <row r="46" spans="2:51" ht="15.5" thickTop="1" thickBot="1" x14ac:dyDescent="0.4">
      <c r="B46" s="169"/>
      <c r="C46" s="32">
        <v>4051</v>
      </c>
      <c r="D46" s="32" t="s">
        <v>60</v>
      </c>
      <c r="E46" s="147">
        <v>84</v>
      </c>
      <c r="F46" s="148">
        <v>74</v>
      </c>
      <c r="G46" s="31">
        <v>0.88095238095238093</v>
      </c>
      <c r="H46" s="147">
        <v>97</v>
      </c>
      <c r="I46" s="147">
        <v>64</v>
      </c>
      <c r="J46" s="31">
        <v>0.65979381443298968</v>
      </c>
      <c r="K46" s="147">
        <v>98</v>
      </c>
      <c r="L46" s="148">
        <v>49</v>
      </c>
      <c r="M46" s="75">
        <v>0.5</v>
      </c>
      <c r="N46" s="147">
        <v>0</v>
      </c>
      <c r="O46" s="149"/>
      <c r="P46" s="147"/>
      <c r="R46" s="169"/>
      <c r="S46" s="32">
        <v>4051</v>
      </c>
      <c r="T46" s="39">
        <v>43500.18</v>
      </c>
      <c r="U46" s="39">
        <v>29802.240000000002</v>
      </c>
      <c r="V46" s="31">
        <v>0.68510613059532166</v>
      </c>
      <c r="X46" s="169"/>
      <c r="Y46" s="32">
        <v>4051</v>
      </c>
      <c r="Z46" s="36">
        <v>25</v>
      </c>
      <c r="AA46" s="36">
        <v>41</v>
      </c>
      <c r="AC46" s="169"/>
      <c r="AD46" s="32">
        <v>4051</v>
      </c>
      <c r="AE46" s="36">
        <v>33</v>
      </c>
      <c r="AF46"/>
      <c r="AG46" s="41">
        <f>SUMIF(CLIENTES!$C:$C,VAREJO!$C46,CLIENTES!$L:$L)</f>
        <v>1</v>
      </c>
      <c r="AH46" s="43">
        <f>SUMIF(CLIENTES!$C:$C,VAREJO!$C46,CLIENTES!$M:$M)</f>
        <v>0</v>
      </c>
      <c r="AJ46" s="48">
        <f t="shared" si="0"/>
        <v>0</v>
      </c>
      <c r="AK46" s="51">
        <f t="shared" si="1"/>
        <v>0</v>
      </c>
      <c r="AL46" s="51">
        <f t="shared" si="2"/>
        <v>0</v>
      </c>
      <c r="AM46" s="48">
        <f t="shared" si="3"/>
        <v>0</v>
      </c>
      <c r="AN46" s="55"/>
      <c r="AO46" s="48">
        <f t="shared" si="6"/>
        <v>0</v>
      </c>
      <c r="AP46" s="55"/>
      <c r="AQ46" s="51">
        <f t="shared" si="4"/>
        <v>41</v>
      </c>
      <c r="AR46" s="49">
        <f t="shared" si="7"/>
        <v>33</v>
      </c>
      <c r="AS46" s="55"/>
      <c r="AT46" s="51">
        <f>Tabela3[[#This Row],[BARRACA MONTADA]]*5</f>
        <v>5</v>
      </c>
      <c r="AU46" s="48">
        <f>Tabela3[[#This Row],[PONTO EXTRA]]*5</f>
        <v>0</v>
      </c>
      <c r="AV46" s="55"/>
      <c r="AW46" s="52">
        <f>SUM(Tabela35[[#This Row],[POSI ABRIL]:[PONTO EXTRA]])</f>
        <v>79</v>
      </c>
      <c r="AX46" s="63" t="str">
        <f>_xlfn.RANK.EQ(Tabela35[[#This Row],[TOTAL]],Tabela35[TOTAL],0)&amp; "º"</f>
        <v>24º</v>
      </c>
      <c r="AY46" s="68">
        <f t="shared" si="5"/>
        <v>1</v>
      </c>
    </row>
    <row r="47" spans="2:51" ht="15.5" thickTop="1" thickBot="1" x14ac:dyDescent="0.4">
      <c r="B47" s="168" t="s">
        <v>78</v>
      </c>
      <c r="C47" s="32">
        <v>3970</v>
      </c>
      <c r="D47" s="32" t="s">
        <v>26</v>
      </c>
      <c r="E47" s="147">
        <v>73</v>
      </c>
      <c r="F47" s="148">
        <v>84</v>
      </c>
      <c r="G47" s="31">
        <v>1.1506849315068493</v>
      </c>
      <c r="H47" s="147">
        <v>84</v>
      </c>
      <c r="I47" s="147">
        <v>89</v>
      </c>
      <c r="J47" s="31">
        <v>1.0595238095238095</v>
      </c>
      <c r="K47" s="147">
        <v>85</v>
      </c>
      <c r="L47" s="148">
        <v>49</v>
      </c>
      <c r="M47" s="75">
        <v>0.57647058823529407</v>
      </c>
      <c r="N47" s="147">
        <v>0</v>
      </c>
      <c r="O47" s="149"/>
      <c r="P47" s="147"/>
      <c r="R47" s="168" t="s">
        <v>78</v>
      </c>
      <c r="S47" s="32">
        <v>3970</v>
      </c>
      <c r="T47" s="39">
        <v>51499.94</v>
      </c>
      <c r="U47" s="39">
        <v>37159.339999999997</v>
      </c>
      <c r="V47" s="31">
        <v>0.72154142315505598</v>
      </c>
      <c r="X47" s="168" t="s">
        <v>78</v>
      </c>
      <c r="Y47" s="32">
        <v>3970</v>
      </c>
      <c r="Z47" s="36">
        <v>48</v>
      </c>
      <c r="AA47" s="36">
        <v>40</v>
      </c>
      <c r="AC47" s="168" t="s">
        <v>78</v>
      </c>
      <c r="AD47" s="32">
        <v>3970</v>
      </c>
      <c r="AE47" s="36">
        <v>31</v>
      </c>
      <c r="AF47"/>
      <c r="AG47" s="41">
        <f>SUMIF(CLIENTES!$C:$C,VAREJO!$C47,CLIENTES!$L:$L)</f>
        <v>2</v>
      </c>
      <c r="AH47" s="43">
        <f>SUMIF(CLIENTES!$C:$C,VAREJO!$C47,CLIENTES!$M:$M)</f>
        <v>0</v>
      </c>
      <c r="AJ47" s="48">
        <f t="shared" si="0"/>
        <v>2</v>
      </c>
      <c r="AK47" s="51">
        <f t="shared" si="1"/>
        <v>2</v>
      </c>
      <c r="AL47" s="51">
        <f t="shared" si="2"/>
        <v>0</v>
      </c>
      <c r="AM47" s="48">
        <f t="shared" si="3"/>
        <v>0</v>
      </c>
      <c r="AN47" s="55"/>
      <c r="AO47" s="48">
        <f t="shared" si="6"/>
        <v>0</v>
      </c>
      <c r="AP47" s="55"/>
      <c r="AQ47" s="51">
        <f t="shared" si="4"/>
        <v>40</v>
      </c>
      <c r="AR47" s="49">
        <f t="shared" si="7"/>
        <v>31</v>
      </c>
      <c r="AS47" s="55"/>
      <c r="AT47" s="51">
        <f>Tabela3[[#This Row],[BARRACA MONTADA]]*5</f>
        <v>10</v>
      </c>
      <c r="AU47" s="48">
        <f>Tabela3[[#This Row],[PONTO EXTRA]]*5</f>
        <v>0</v>
      </c>
      <c r="AV47" s="55"/>
      <c r="AW47" s="52">
        <f>SUM(Tabela35[[#This Row],[POSI ABRIL]:[PONTO EXTRA]])</f>
        <v>85</v>
      </c>
      <c r="AX47" s="63" t="str">
        <f>_xlfn.RANK.EQ(Tabela35[[#This Row],[TOTAL]],Tabela35[TOTAL],0)&amp; "º"</f>
        <v>19º</v>
      </c>
      <c r="AY47" s="68">
        <f t="shared" si="5"/>
        <v>1</v>
      </c>
    </row>
    <row r="48" spans="2:51" ht="15.5" thickTop="1" thickBot="1" x14ac:dyDescent="0.4">
      <c r="B48" s="169"/>
      <c r="C48" s="32">
        <v>3972</v>
      </c>
      <c r="D48" s="32" t="s">
        <v>27</v>
      </c>
      <c r="E48" s="147">
        <v>66</v>
      </c>
      <c r="F48" s="148">
        <v>79</v>
      </c>
      <c r="G48" s="31">
        <v>1.196969696969697</v>
      </c>
      <c r="H48" s="147">
        <v>76</v>
      </c>
      <c r="I48" s="147">
        <v>88</v>
      </c>
      <c r="J48" s="31">
        <v>1.1578947368421053</v>
      </c>
      <c r="K48" s="147">
        <v>76</v>
      </c>
      <c r="L48" s="148">
        <v>60</v>
      </c>
      <c r="M48" s="75">
        <v>0.78947368421052633</v>
      </c>
      <c r="N48" s="147">
        <v>0</v>
      </c>
      <c r="O48" s="149"/>
      <c r="P48" s="147"/>
      <c r="R48" s="169"/>
      <c r="S48" s="32">
        <v>3972</v>
      </c>
      <c r="T48" s="39">
        <v>64500.55</v>
      </c>
      <c r="U48" s="39">
        <v>62467.27</v>
      </c>
      <c r="V48" s="31">
        <v>0.96847654787439785</v>
      </c>
      <c r="X48" s="169"/>
      <c r="Y48" s="32">
        <v>3972</v>
      </c>
      <c r="Z48" s="36">
        <v>16</v>
      </c>
      <c r="AA48" s="36">
        <v>27</v>
      </c>
      <c r="AC48" s="169"/>
      <c r="AD48" s="32">
        <v>3972</v>
      </c>
      <c r="AE48" s="36">
        <v>21</v>
      </c>
      <c r="AF48"/>
      <c r="AG48" s="41">
        <f>SUMIF(CLIENTES!$C:$C,VAREJO!$C48,CLIENTES!$L:$L)</f>
        <v>16</v>
      </c>
      <c r="AH48" s="43">
        <f>SUMIF(CLIENTES!$C:$C,VAREJO!$C48,CLIENTES!$M:$M)</f>
        <v>0</v>
      </c>
      <c r="AJ48" s="48">
        <f t="shared" si="0"/>
        <v>2</v>
      </c>
      <c r="AK48" s="51">
        <f t="shared" si="1"/>
        <v>2</v>
      </c>
      <c r="AL48" s="51">
        <f t="shared" si="2"/>
        <v>0</v>
      </c>
      <c r="AM48" s="48">
        <f t="shared" si="3"/>
        <v>0</v>
      </c>
      <c r="AN48" s="55"/>
      <c r="AO48" s="48">
        <f t="shared" si="6"/>
        <v>0</v>
      </c>
      <c r="AP48" s="55"/>
      <c r="AQ48" s="51">
        <f t="shared" si="4"/>
        <v>27</v>
      </c>
      <c r="AR48" s="49">
        <f t="shared" si="7"/>
        <v>21</v>
      </c>
      <c r="AS48" s="55"/>
      <c r="AT48" s="51">
        <f>Tabela3[[#This Row],[BARRACA MONTADA]]*5</f>
        <v>80</v>
      </c>
      <c r="AU48" s="48">
        <f>Tabela3[[#This Row],[PONTO EXTRA]]*5</f>
        <v>0</v>
      </c>
      <c r="AV48" s="55"/>
      <c r="AW48" s="52">
        <f>SUM(Tabela35[[#This Row],[POSI ABRIL]:[PONTO EXTRA]])</f>
        <v>132</v>
      </c>
      <c r="AX48" s="63" t="str">
        <f>_xlfn.RANK.EQ(Tabela35[[#This Row],[TOTAL]],Tabela35[TOTAL],0)&amp; "º"</f>
        <v>2º</v>
      </c>
      <c r="AY48" s="68">
        <f t="shared" si="5"/>
        <v>1</v>
      </c>
    </row>
    <row r="49" spans="2:51" ht="15.5" thickTop="1" thickBot="1" x14ac:dyDescent="0.4">
      <c r="B49" s="169"/>
      <c r="C49" s="32">
        <v>3974</v>
      </c>
      <c r="D49" s="32" t="s">
        <v>28</v>
      </c>
      <c r="E49" s="147">
        <v>43</v>
      </c>
      <c r="F49" s="148">
        <v>50</v>
      </c>
      <c r="G49" s="31">
        <v>1.1627906976744187</v>
      </c>
      <c r="H49" s="147">
        <v>50</v>
      </c>
      <c r="I49" s="147">
        <v>50</v>
      </c>
      <c r="J49" s="31">
        <v>1</v>
      </c>
      <c r="K49" s="147">
        <v>50</v>
      </c>
      <c r="L49" s="148">
        <v>37</v>
      </c>
      <c r="M49" s="75">
        <v>0.74</v>
      </c>
      <c r="N49" s="147">
        <v>0</v>
      </c>
      <c r="O49" s="149"/>
      <c r="P49" s="147"/>
      <c r="R49" s="169"/>
      <c r="S49" s="32">
        <v>3974</v>
      </c>
      <c r="T49" s="39">
        <v>12500.12</v>
      </c>
      <c r="U49" s="39">
        <v>11865.16</v>
      </c>
      <c r="V49" s="31">
        <v>0.9492036876445985</v>
      </c>
      <c r="X49" s="169"/>
      <c r="Y49" s="32">
        <v>3974</v>
      </c>
      <c r="Z49" s="36">
        <v>9</v>
      </c>
      <c r="AA49" s="36">
        <v>28</v>
      </c>
      <c r="AC49" s="169"/>
      <c r="AD49" s="32">
        <v>3974</v>
      </c>
      <c r="AE49" s="36">
        <v>24</v>
      </c>
      <c r="AF49"/>
      <c r="AG49" s="41">
        <f>SUMIF(CLIENTES!$C:$C,VAREJO!$C49,CLIENTES!$L:$L)</f>
        <v>1</v>
      </c>
      <c r="AH49" s="43">
        <f>SUMIF(CLIENTES!$C:$C,VAREJO!$C49,CLIENTES!$M:$M)</f>
        <v>0</v>
      </c>
      <c r="AJ49" s="48">
        <f t="shared" si="0"/>
        <v>2</v>
      </c>
      <c r="AK49" s="51">
        <f t="shared" si="1"/>
        <v>2</v>
      </c>
      <c r="AL49" s="51">
        <f t="shared" si="2"/>
        <v>0</v>
      </c>
      <c r="AM49" s="48">
        <f t="shared" si="3"/>
        <v>0</v>
      </c>
      <c r="AN49" s="55"/>
      <c r="AO49" s="48">
        <f t="shared" si="6"/>
        <v>0</v>
      </c>
      <c r="AP49" s="55"/>
      <c r="AQ49" s="51">
        <f t="shared" si="4"/>
        <v>28</v>
      </c>
      <c r="AR49" s="49">
        <f t="shared" si="7"/>
        <v>24</v>
      </c>
      <c r="AS49" s="55"/>
      <c r="AT49" s="51">
        <f>Tabela3[[#This Row],[BARRACA MONTADA]]*5</f>
        <v>5</v>
      </c>
      <c r="AU49" s="48">
        <f>Tabela3[[#This Row],[PONTO EXTRA]]*5</f>
        <v>0</v>
      </c>
      <c r="AV49" s="55"/>
      <c r="AW49" s="52">
        <f>SUM(Tabela35[[#This Row],[POSI ABRIL]:[PONTO EXTRA]])</f>
        <v>61</v>
      </c>
      <c r="AX49" s="63" t="str">
        <f>_xlfn.RANK.EQ(Tabela35[[#This Row],[TOTAL]],Tabela35[TOTAL],0)&amp; "º"</f>
        <v>34º</v>
      </c>
      <c r="AY49" s="68">
        <f t="shared" si="5"/>
        <v>1</v>
      </c>
    </row>
    <row r="50" spans="2:51" ht="15.5" thickTop="1" thickBot="1" x14ac:dyDescent="0.4">
      <c r="B50" s="169"/>
      <c r="C50" s="32">
        <v>3975</v>
      </c>
      <c r="D50" s="32" t="s">
        <v>29</v>
      </c>
      <c r="E50" s="147">
        <v>63</v>
      </c>
      <c r="F50" s="148">
        <v>71</v>
      </c>
      <c r="G50" s="31">
        <v>1.126984126984127</v>
      </c>
      <c r="H50" s="147">
        <v>73</v>
      </c>
      <c r="I50" s="147">
        <v>79</v>
      </c>
      <c r="J50" s="31">
        <v>1.0821917808219179</v>
      </c>
      <c r="K50" s="147">
        <v>73</v>
      </c>
      <c r="L50" s="148">
        <v>61</v>
      </c>
      <c r="M50" s="75">
        <v>0.83561643835616439</v>
      </c>
      <c r="N50" s="147">
        <v>0</v>
      </c>
      <c r="O50" s="149"/>
      <c r="P50" s="147"/>
      <c r="R50" s="169"/>
      <c r="S50" s="32">
        <v>3975</v>
      </c>
      <c r="T50" s="39">
        <v>30499.58</v>
      </c>
      <c r="U50" s="39">
        <v>31728.720000000001</v>
      </c>
      <c r="V50" s="31">
        <v>1.0403002270850943</v>
      </c>
      <c r="X50" s="169"/>
      <c r="Y50" s="32">
        <v>3975</v>
      </c>
      <c r="Z50" s="36">
        <v>23</v>
      </c>
      <c r="AA50" s="36">
        <v>59</v>
      </c>
      <c r="AC50" s="169"/>
      <c r="AD50" s="32">
        <v>3975</v>
      </c>
      <c r="AE50" s="36">
        <v>41</v>
      </c>
      <c r="AF50"/>
      <c r="AG50" s="41">
        <f>SUMIF(CLIENTES!$C:$C,VAREJO!$C50,CLIENTES!$L:$L)</f>
        <v>1</v>
      </c>
      <c r="AH50" s="43">
        <f>SUMIF(CLIENTES!$C:$C,VAREJO!$C50,CLIENTES!$M:$M)</f>
        <v>0</v>
      </c>
      <c r="AJ50" s="48">
        <f t="shared" si="0"/>
        <v>2</v>
      </c>
      <c r="AK50" s="51">
        <f t="shared" si="1"/>
        <v>2</v>
      </c>
      <c r="AL50" s="51">
        <f t="shared" si="2"/>
        <v>0</v>
      </c>
      <c r="AM50" s="48">
        <f t="shared" si="3"/>
        <v>0</v>
      </c>
      <c r="AN50" s="55"/>
      <c r="AO50" s="48">
        <f t="shared" si="6"/>
        <v>10</v>
      </c>
      <c r="AP50" s="55"/>
      <c r="AQ50" s="51">
        <f t="shared" si="4"/>
        <v>59</v>
      </c>
      <c r="AR50" s="49">
        <f t="shared" si="7"/>
        <v>41</v>
      </c>
      <c r="AS50" s="55"/>
      <c r="AT50" s="51">
        <f>Tabela3[[#This Row],[BARRACA MONTADA]]*5</f>
        <v>5</v>
      </c>
      <c r="AU50" s="48">
        <f>Tabela3[[#This Row],[PONTO EXTRA]]*5</f>
        <v>0</v>
      </c>
      <c r="AV50" s="55"/>
      <c r="AW50" s="52">
        <f>SUM(Tabela35[[#This Row],[POSI ABRIL]:[PONTO EXTRA]])</f>
        <v>119</v>
      </c>
      <c r="AX50" s="63" t="str">
        <f>_xlfn.RANK.EQ(Tabela35[[#This Row],[TOTAL]],Tabela35[TOTAL],0)&amp; "º"</f>
        <v>9º</v>
      </c>
      <c r="AY50" s="68">
        <f t="shared" si="5"/>
        <v>1</v>
      </c>
    </row>
    <row r="51" spans="2:51" ht="15.5" thickTop="1" thickBot="1" x14ac:dyDescent="0.4">
      <c r="B51" s="169"/>
      <c r="C51" s="32">
        <v>3976</v>
      </c>
      <c r="D51" s="32" t="s">
        <v>30</v>
      </c>
      <c r="E51" s="147">
        <v>58</v>
      </c>
      <c r="F51" s="148">
        <v>75</v>
      </c>
      <c r="G51" s="31">
        <v>1.2931034482758621</v>
      </c>
      <c r="H51" s="147">
        <v>67</v>
      </c>
      <c r="I51" s="147">
        <v>68</v>
      </c>
      <c r="J51" s="31">
        <v>1.0149253731343284</v>
      </c>
      <c r="K51" s="147">
        <v>67</v>
      </c>
      <c r="L51" s="148">
        <v>40</v>
      </c>
      <c r="M51" s="75">
        <v>0.59701492537313428</v>
      </c>
      <c r="N51" s="147">
        <v>0</v>
      </c>
      <c r="O51" s="149"/>
      <c r="P51" s="147"/>
      <c r="R51" s="169"/>
      <c r="S51" s="32">
        <v>3976</v>
      </c>
      <c r="T51" s="39">
        <v>16500</v>
      </c>
      <c r="U51" s="39">
        <v>11614.9</v>
      </c>
      <c r="V51" s="31">
        <v>0.7039333333333333</v>
      </c>
      <c r="X51" s="169"/>
      <c r="Y51" s="32">
        <v>3976</v>
      </c>
      <c r="Z51" s="36">
        <v>38</v>
      </c>
      <c r="AA51" s="36">
        <v>15</v>
      </c>
      <c r="AC51" s="169"/>
      <c r="AD51" s="32">
        <v>3976</v>
      </c>
      <c r="AE51" s="36">
        <v>14</v>
      </c>
      <c r="AF51"/>
      <c r="AG51" s="41">
        <f>SUMIF(CLIENTES!$C:$C,VAREJO!$C51,CLIENTES!$L:$L)</f>
        <v>0</v>
      </c>
      <c r="AH51" s="43">
        <f>SUMIF(CLIENTES!$C:$C,VAREJO!$C51,CLIENTES!$M:$M)</f>
        <v>0</v>
      </c>
      <c r="AJ51" s="48">
        <f t="shared" si="0"/>
        <v>2</v>
      </c>
      <c r="AK51" s="51">
        <f t="shared" si="1"/>
        <v>2</v>
      </c>
      <c r="AL51" s="51">
        <f t="shared" si="2"/>
        <v>0</v>
      </c>
      <c r="AM51" s="48">
        <f t="shared" si="3"/>
        <v>0</v>
      </c>
      <c r="AN51" s="55"/>
      <c r="AO51" s="48">
        <f t="shared" si="6"/>
        <v>0</v>
      </c>
      <c r="AP51" s="55"/>
      <c r="AQ51" s="51">
        <f t="shared" si="4"/>
        <v>15</v>
      </c>
      <c r="AR51" s="49">
        <f t="shared" si="7"/>
        <v>14</v>
      </c>
      <c r="AS51" s="55"/>
      <c r="AT51" s="51">
        <f>Tabela3[[#This Row],[BARRACA MONTADA]]*5</f>
        <v>0</v>
      </c>
      <c r="AU51" s="48">
        <f>Tabela3[[#This Row],[PONTO EXTRA]]*5</f>
        <v>0</v>
      </c>
      <c r="AV51" s="55"/>
      <c r="AW51" s="52">
        <f>SUM(Tabela35[[#This Row],[POSI ABRIL]:[PONTO EXTRA]])</f>
        <v>33</v>
      </c>
      <c r="AX51" s="63" t="str">
        <f>_xlfn.RANK.EQ(Tabela35[[#This Row],[TOTAL]],Tabela35[TOTAL],0)&amp; "º"</f>
        <v>49º</v>
      </c>
      <c r="AY51" s="68">
        <f t="shared" si="5"/>
        <v>1</v>
      </c>
    </row>
    <row r="52" spans="2:51" ht="15.5" thickTop="1" thickBot="1" x14ac:dyDescent="0.4">
      <c r="B52" s="169"/>
      <c r="C52" s="32">
        <v>3980</v>
      </c>
      <c r="D52" s="32" t="s">
        <v>93</v>
      </c>
      <c r="E52" s="147">
        <v>50</v>
      </c>
      <c r="F52" s="148">
        <v>57</v>
      </c>
      <c r="G52" s="31">
        <v>1.1399999999999999</v>
      </c>
      <c r="H52" s="147">
        <v>58</v>
      </c>
      <c r="I52" s="147">
        <v>67</v>
      </c>
      <c r="J52" s="31">
        <v>1.1551724137931034</v>
      </c>
      <c r="K52" s="147">
        <v>58</v>
      </c>
      <c r="L52" s="148">
        <v>25</v>
      </c>
      <c r="M52" s="75">
        <v>0.43103448275862066</v>
      </c>
      <c r="N52" s="147">
        <v>0</v>
      </c>
      <c r="O52" s="149"/>
      <c r="P52" s="147"/>
      <c r="R52" s="169"/>
      <c r="S52" s="32">
        <v>3980</v>
      </c>
      <c r="T52" s="39">
        <v>32499.52</v>
      </c>
      <c r="U52" s="39">
        <v>20866.75</v>
      </c>
      <c r="V52" s="31">
        <v>0.6420633289353197</v>
      </c>
      <c r="X52" s="169"/>
      <c r="Y52" s="32">
        <v>3980</v>
      </c>
      <c r="Z52" s="36">
        <v>24</v>
      </c>
      <c r="AA52" s="36">
        <v>38</v>
      </c>
      <c r="AC52" s="169"/>
      <c r="AD52" s="32">
        <v>3980</v>
      </c>
      <c r="AE52" s="36">
        <v>29</v>
      </c>
      <c r="AF52"/>
      <c r="AG52" s="41">
        <f>SUMIF(CLIENTES!$C:$C,VAREJO!$C52,CLIENTES!$L:$L)</f>
        <v>0</v>
      </c>
      <c r="AH52" s="43">
        <f>SUMIF(CLIENTES!$C:$C,VAREJO!$C52,CLIENTES!$M:$M)</f>
        <v>0</v>
      </c>
      <c r="AJ52" s="48">
        <f t="shared" si="0"/>
        <v>2</v>
      </c>
      <c r="AK52" s="51">
        <f t="shared" si="1"/>
        <v>2</v>
      </c>
      <c r="AL52" s="51">
        <f t="shared" si="2"/>
        <v>0</v>
      </c>
      <c r="AM52" s="48">
        <f t="shared" si="3"/>
        <v>0</v>
      </c>
      <c r="AN52" s="55"/>
      <c r="AO52" s="48">
        <f t="shared" si="6"/>
        <v>0</v>
      </c>
      <c r="AP52" s="55"/>
      <c r="AQ52" s="51">
        <f t="shared" si="4"/>
        <v>38</v>
      </c>
      <c r="AR52" s="49">
        <f t="shared" si="7"/>
        <v>29</v>
      </c>
      <c r="AS52" s="55"/>
      <c r="AT52" s="51">
        <f>Tabela3[[#This Row],[BARRACA MONTADA]]*5</f>
        <v>0</v>
      </c>
      <c r="AU52" s="48">
        <f>Tabela3[[#This Row],[PONTO EXTRA]]*5</f>
        <v>0</v>
      </c>
      <c r="AV52" s="55"/>
      <c r="AW52" s="52">
        <f>SUM(Tabela35[[#This Row],[POSI ABRIL]:[PONTO EXTRA]])</f>
        <v>71</v>
      </c>
      <c r="AX52" s="63" t="str">
        <f>_xlfn.RANK.EQ(Tabela35[[#This Row],[TOTAL]],Tabela35[TOTAL],0)&amp; "º"</f>
        <v>30º</v>
      </c>
      <c r="AY52" s="68">
        <f t="shared" si="5"/>
        <v>1</v>
      </c>
    </row>
    <row r="53" spans="2:51" ht="15.5" thickTop="1" thickBot="1" x14ac:dyDescent="0.4">
      <c r="B53" s="169"/>
      <c r="C53" s="32">
        <v>4037</v>
      </c>
      <c r="D53" s="32" t="s">
        <v>52</v>
      </c>
      <c r="E53" s="147">
        <v>58</v>
      </c>
      <c r="F53" s="148">
        <v>75</v>
      </c>
      <c r="G53" s="31">
        <v>1.2931034482758621</v>
      </c>
      <c r="H53" s="147">
        <v>67</v>
      </c>
      <c r="I53" s="147">
        <v>68</v>
      </c>
      <c r="J53" s="31">
        <v>1.0149253731343284</v>
      </c>
      <c r="K53" s="147">
        <v>67</v>
      </c>
      <c r="L53" s="148">
        <v>23</v>
      </c>
      <c r="M53" s="75">
        <v>0.34328358208955223</v>
      </c>
      <c r="N53" s="147">
        <v>0</v>
      </c>
      <c r="O53" s="149"/>
      <c r="P53" s="147"/>
      <c r="R53" s="169"/>
      <c r="S53" s="32">
        <v>4037</v>
      </c>
      <c r="T53" s="39">
        <v>12999.61</v>
      </c>
      <c r="U53" s="39">
        <v>17454.82</v>
      </c>
      <c r="V53" s="31">
        <v>1.3427187431007546</v>
      </c>
      <c r="X53" s="169"/>
      <c r="Y53" s="32">
        <v>4037</v>
      </c>
      <c r="Z53" s="36">
        <v>37</v>
      </c>
      <c r="AA53" s="36">
        <v>19</v>
      </c>
      <c r="AC53" s="169"/>
      <c r="AD53" s="32">
        <v>4037</v>
      </c>
      <c r="AE53" s="36">
        <v>15</v>
      </c>
      <c r="AF53"/>
      <c r="AG53" s="41">
        <f>SUMIF(CLIENTES!$C:$C,VAREJO!$C53,CLIENTES!$L:$L)</f>
        <v>2</v>
      </c>
      <c r="AH53" s="43">
        <f>SUMIF(CLIENTES!$C:$C,VAREJO!$C53,CLIENTES!$M:$M)</f>
        <v>0</v>
      </c>
      <c r="AJ53" s="48">
        <f t="shared" si="0"/>
        <v>2</v>
      </c>
      <c r="AK53" s="51">
        <f t="shared" si="1"/>
        <v>2</v>
      </c>
      <c r="AL53" s="51">
        <f t="shared" si="2"/>
        <v>0</v>
      </c>
      <c r="AM53" s="48">
        <f t="shared" si="3"/>
        <v>0</v>
      </c>
      <c r="AN53" s="55"/>
      <c r="AO53" s="48">
        <f t="shared" si="6"/>
        <v>10</v>
      </c>
      <c r="AP53" s="55"/>
      <c r="AQ53" s="51">
        <f t="shared" si="4"/>
        <v>19</v>
      </c>
      <c r="AR53" s="49">
        <f t="shared" si="7"/>
        <v>15</v>
      </c>
      <c r="AS53" s="55"/>
      <c r="AT53" s="51">
        <f>Tabela3[[#This Row],[BARRACA MONTADA]]*5</f>
        <v>10</v>
      </c>
      <c r="AU53" s="48">
        <f>Tabela3[[#This Row],[PONTO EXTRA]]*5</f>
        <v>0</v>
      </c>
      <c r="AV53" s="55"/>
      <c r="AW53" s="52">
        <f>SUM(Tabela35[[#This Row],[POSI ABRIL]:[PONTO EXTRA]])</f>
        <v>58</v>
      </c>
      <c r="AX53" s="63" t="str">
        <f>_xlfn.RANK.EQ(Tabela35[[#This Row],[TOTAL]],Tabela35[TOTAL],0)&amp; "º"</f>
        <v>37º</v>
      </c>
      <c r="AY53" s="68">
        <f t="shared" si="5"/>
        <v>1</v>
      </c>
    </row>
    <row r="54" spans="2:51" ht="15.5" thickTop="1" thickBot="1" x14ac:dyDescent="0.4">
      <c r="B54" s="169"/>
      <c r="C54" s="32">
        <v>4044</v>
      </c>
      <c r="D54" s="32" t="s">
        <v>56</v>
      </c>
      <c r="E54" s="147">
        <v>46</v>
      </c>
      <c r="F54" s="148">
        <v>62</v>
      </c>
      <c r="G54" s="31">
        <v>1.3478260869565217</v>
      </c>
      <c r="H54" s="147">
        <v>54</v>
      </c>
      <c r="I54" s="147">
        <v>71</v>
      </c>
      <c r="J54" s="31">
        <v>1.3148148148148149</v>
      </c>
      <c r="K54" s="147">
        <v>54</v>
      </c>
      <c r="L54" s="148">
        <v>36</v>
      </c>
      <c r="M54" s="75">
        <v>0.66666666666666663</v>
      </c>
      <c r="N54" s="147">
        <v>0</v>
      </c>
      <c r="O54" s="149"/>
      <c r="P54" s="147"/>
      <c r="R54" s="169"/>
      <c r="S54" s="32">
        <v>4044</v>
      </c>
      <c r="T54" s="39">
        <v>31500.55</v>
      </c>
      <c r="U54" s="39">
        <v>34022.61</v>
      </c>
      <c r="V54" s="31">
        <v>1.0800639988825593</v>
      </c>
      <c r="X54" s="169"/>
      <c r="Y54" s="32">
        <v>4044</v>
      </c>
      <c r="Z54" s="36">
        <v>46</v>
      </c>
      <c r="AA54" s="36">
        <v>44</v>
      </c>
      <c r="AC54" s="169"/>
      <c r="AD54" s="32">
        <v>4044</v>
      </c>
      <c r="AE54" s="36">
        <v>38</v>
      </c>
      <c r="AF54"/>
      <c r="AG54" s="41">
        <f>SUMIF(CLIENTES!$C:$C,VAREJO!$C54,CLIENTES!$L:$L)</f>
        <v>7</v>
      </c>
      <c r="AH54" s="43">
        <f>SUMIF(CLIENTES!$C:$C,VAREJO!$C54,CLIENTES!$M:$M)</f>
        <v>0</v>
      </c>
      <c r="AJ54" s="48">
        <f t="shared" si="0"/>
        <v>2</v>
      </c>
      <c r="AK54" s="51">
        <f t="shared" si="1"/>
        <v>2</v>
      </c>
      <c r="AL54" s="51">
        <f t="shared" si="2"/>
        <v>0</v>
      </c>
      <c r="AM54" s="48">
        <f t="shared" si="3"/>
        <v>0</v>
      </c>
      <c r="AN54" s="55"/>
      <c r="AO54" s="48">
        <f t="shared" si="6"/>
        <v>10</v>
      </c>
      <c r="AP54" s="55"/>
      <c r="AQ54" s="51">
        <f t="shared" si="4"/>
        <v>44</v>
      </c>
      <c r="AR54" s="49">
        <f t="shared" si="7"/>
        <v>38</v>
      </c>
      <c r="AS54" s="55"/>
      <c r="AT54" s="51">
        <f>Tabela3[[#This Row],[BARRACA MONTADA]]*5</f>
        <v>35</v>
      </c>
      <c r="AU54" s="48">
        <f>Tabela3[[#This Row],[PONTO EXTRA]]*5</f>
        <v>0</v>
      </c>
      <c r="AV54" s="55"/>
      <c r="AW54" s="52">
        <f>SUM(Tabela35[[#This Row],[POSI ABRIL]:[PONTO EXTRA]])</f>
        <v>131</v>
      </c>
      <c r="AX54" s="63" t="str">
        <f>_xlfn.RANK.EQ(Tabela35[[#This Row],[TOTAL]],Tabela35[TOTAL],0)&amp; "º"</f>
        <v>3º</v>
      </c>
      <c r="AY54" s="68">
        <f t="shared" si="5"/>
        <v>1</v>
      </c>
    </row>
    <row r="55" spans="2:51" ht="15.5" thickTop="1" thickBot="1" x14ac:dyDescent="0.4">
      <c r="B55" s="169"/>
      <c r="C55" s="32">
        <v>4045</v>
      </c>
      <c r="D55" s="32" t="s">
        <v>57</v>
      </c>
      <c r="E55" s="147">
        <v>97</v>
      </c>
      <c r="F55" s="148">
        <v>101</v>
      </c>
      <c r="G55" s="31">
        <v>1.0412371134020619</v>
      </c>
      <c r="H55" s="147">
        <v>112</v>
      </c>
      <c r="I55" s="147">
        <v>118</v>
      </c>
      <c r="J55" s="31">
        <v>1.0535714285714286</v>
      </c>
      <c r="K55" s="147">
        <v>112</v>
      </c>
      <c r="L55" s="148">
        <v>46</v>
      </c>
      <c r="M55" s="75">
        <v>0.4107142857142857</v>
      </c>
      <c r="N55" s="147">
        <v>0</v>
      </c>
      <c r="O55" s="149"/>
      <c r="P55" s="147"/>
      <c r="R55" s="169"/>
      <c r="S55" s="32">
        <v>4045</v>
      </c>
      <c r="T55" s="39">
        <v>38500.33</v>
      </c>
      <c r="U55" s="39">
        <v>52337.04</v>
      </c>
      <c r="V55" s="31">
        <v>1.3593919844323412</v>
      </c>
      <c r="X55" s="169"/>
      <c r="Y55" s="32">
        <v>4045</v>
      </c>
      <c r="Z55" s="36">
        <v>9</v>
      </c>
      <c r="AA55" s="36">
        <v>30</v>
      </c>
      <c r="AC55" s="169"/>
      <c r="AD55" s="32">
        <v>4045</v>
      </c>
      <c r="AE55" s="36">
        <v>26</v>
      </c>
      <c r="AF55"/>
      <c r="AG55" s="41">
        <f>SUMIF(CLIENTES!$C:$C,VAREJO!$C55,CLIENTES!$L:$L)</f>
        <v>1</v>
      </c>
      <c r="AH55" s="43">
        <f>SUMIF(CLIENTES!$C:$C,VAREJO!$C55,CLIENTES!$M:$M)</f>
        <v>0</v>
      </c>
      <c r="AJ55" s="48">
        <f t="shared" si="0"/>
        <v>2</v>
      </c>
      <c r="AK55" s="51">
        <f t="shared" si="1"/>
        <v>2</v>
      </c>
      <c r="AL55" s="51">
        <f t="shared" si="2"/>
        <v>0</v>
      </c>
      <c r="AM55" s="48">
        <f t="shared" si="3"/>
        <v>0</v>
      </c>
      <c r="AN55" s="55"/>
      <c r="AO55" s="48">
        <f t="shared" si="6"/>
        <v>10</v>
      </c>
      <c r="AP55" s="55"/>
      <c r="AQ55" s="51">
        <f t="shared" si="4"/>
        <v>30</v>
      </c>
      <c r="AR55" s="49">
        <f t="shared" si="7"/>
        <v>26</v>
      </c>
      <c r="AS55" s="55"/>
      <c r="AT55" s="51">
        <f>Tabela3[[#This Row],[BARRACA MONTADA]]*5</f>
        <v>5</v>
      </c>
      <c r="AU55" s="48">
        <f>Tabela3[[#This Row],[PONTO EXTRA]]*5</f>
        <v>0</v>
      </c>
      <c r="AV55" s="55"/>
      <c r="AW55" s="52">
        <f>SUM(Tabela35[[#This Row],[POSI ABRIL]:[PONTO EXTRA]])</f>
        <v>75</v>
      </c>
      <c r="AX55" s="63" t="str">
        <f>_xlfn.RANK.EQ(Tabela35[[#This Row],[TOTAL]],Tabela35[TOTAL],0)&amp; "º"</f>
        <v>28º</v>
      </c>
      <c r="AY55" s="68">
        <f t="shared" si="5"/>
        <v>1</v>
      </c>
    </row>
    <row r="56" spans="2:51" ht="15.5" thickTop="1" thickBot="1" x14ac:dyDescent="0.4">
      <c r="B56" s="169"/>
      <c r="C56" s="32">
        <v>4083</v>
      </c>
      <c r="D56" s="32" t="s">
        <v>72</v>
      </c>
      <c r="E56" s="147">
        <v>64</v>
      </c>
      <c r="F56" s="148">
        <v>48</v>
      </c>
      <c r="G56" s="31">
        <v>0.75</v>
      </c>
      <c r="H56" s="147">
        <v>74</v>
      </c>
      <c r="I56" s="147">
        <v>65</v>
      </c>
      <c r="J56" s="31">
        <v>0.8783783783783784</v>
      </c>
      <c r="K56" s="147">
        <v>74</v>
      </c>
      <c r="L56" s="148">
        <v>30</v>
      </c>
      <c r="M56" s="75">
        <v>0.40540540540540543</v>
      </c>
      <c r="N56" s="147">
        <v>0</v>
      </c>
      <c r="O56" s="149"/>
      <c r="P56" s="147"/>
      <c r="R56" s="169"/>
      <c r="S56" s="32">
        <v>4083</v>
      </c>
      <c r="T56" s="39">
        <v>53000.39</v>
      </c>
      <c r="U56" s="39">
        <v>30835.34</v>
      </c>
      <c r="V56" s="31">
        <v>0.58179458679454998</v>
      </c>
      <c r="X56" s="169"/>
      <c r="Y56" s="32">
        <v>4083</v>
      </c>
      <c r="Z56" s="36">
        <v>8</v>
      </c>
      <c r="AA56" s="36">
        <v>17</v>
      </c>
      <c r="AC56" s="169"/>
      <c r="AD56" s="32">
        <v>4083</v>
      </c>
      <c r="AE56" s="36">
        <v>12</v>
      </c>
      <c r="AF56"/>
      <c r="AG56" s="41">
        <f>SUMIF(CLIENTES!$C:$C,VAREJO!$C56,CLIENTES!$L:$L)</f>
        <v>4</v>
      </c>
      <c r="AH56" s="43">
        <f>SUMIF(CLIENTES!$C:$C,VAREJO!$C56,CLIENTES!$M:$M)</f>
        <v>0</v>
      </c>
      <c r="AJ56" s="48">
        <f t="shared" si="0"/>
        <v>0</v>
      </c>
      <c r="AK56" s="51">
        <f t="shared" si="1"/>
        <v>0</v>
      </c>
      <c r="AL56" s="51">
        <f t="shared" si="2"/>
        <v>0</v>
      </c>
      <c r="AM56" s="48">
        <f t="shared" si="3"/>
        <v>0</v>
      </c>
      <c r="AN56" s="55"/>
      <c r="AO56" s="48">
        <f t="shared" si="6"/>
        <v>0</v>
      </c>
      <c r="AP56" s="55"/>
      <c r="AQ56" s="51">
        <f t="shared" si="4"/>
        <v>17</v>
      </c>
      <c r="AR56" s="49">
        <f t="shared" si="7"/>
        <v>12</v>
      </c>
      <c r="AS56" s="55"/>
      <c r="AT56" s="51">
        <f>Tabela3[[#This Row],[BARRACA MONTADA]]*5</f>
        <v>20</v>
      </c>
      <c r="AU56" s="48">
        <f>Tabela3[[#This Row],[PONTO EXTRA]]*5</f>
        <v>0</v>
      </c>
      <c r="AV56" s="55"/>
      <c r="AW56" s="52">
        <f>SUM(Tabela35[[#This Row],[POSI ABRIL]:[PONTO EXTRA]])</f>
        <v>49</v>
      </c>
      <c r="AX56" s="63" t="str">
        <f>_xlfn.RANK.EQ(Tabela35[[#This Row],[TOTAL]],Tabela35[TOTAL],0)&amp; "º"</f>
        <v>41º</v>
      </c>
      <c r="AY56" s="68">
        <f t="shared" si="5"/>
        <v>1</v>
      </c>
    </row>
    <row r="57" spans="2:51" ht="15.5" thickTop="1" thickBot="1" x14ac:dyDescent="0.4">
      <c r="B57" s="169"/>
      <c r="C57" s="32">
        <v>4084</v>
      </c>
      <c r="D57" s="32" t="s">
        <v>73</v>
      </c>
      <c r="E57" s="147">
        <v>66</v>
      </c>
      <c r="F57" s="148">
        <v>53</v>
      </c>
      <c r="G57" s="31">
        <v>0.80303030303030298</v>
      </c>
      <c r="H57" s="147">
        <v>76</v>
      </c>
      <c r="I57" s="147">
        <v>68</v>
      </c>
      <c r="J57" s="31">
        <v>0.89473684210526316</v>
      </c>
      <c r="K57" s="147">
        <v>76</v>
      </c>
      <c r="L57" s="148">
        <v>37</v>
      </c>
      <c r="M57" s="75">
        <v>0.48684210526315791</v>
      </c>
      <c r="N57" s="147">
        <v>0</v>
      </c>
      <c r="O57" s="149"/>
      <c r="P57" s="147"/>
      <c r="R57" s="169"/>
      <c r="S57" s="32">
        <v>4084</v>
      </c>
      <c r="T57" s="39">
        <v>16500</v>
      </c>
      <c r="U57" s="39">
        <v>17948.36</v>
      </c>
      <c r="V57" s="31">
        <v>1.087779393939394</v>
      </c>
      <c r="X57" s="169"/>
      <c r="Y57" s="32">
        <v>4084</v>
      </c>
      <c r="Z57" s="36">
        <v>39</v>
      </c>
      <c r="AA57" s="36">
        <v>13</v>
      </c>
      <c r="AC57" s="169"/>
      <c r="AD57" s="32">
        <v>4084</v>
      </c>
      <c r="AE57" s="36">
        <v>8</v>
      </c>
      <c r="AF57"/>
      <c r="AG57" s="41">
        <f>SUMIF(CLIENTES!$C:$C,VAREJO!$C57,CLIENTES!$L:$L)</f>
        <v>4</v>
      </c>
      <c r="AH57" s="43">
        <f>SUMIF(CLIENTES!$C:$C,VAREJO!$C57,CLIENTES!$M:$M)</f>
        <v>0</v>
      </c>
      <c r="AJ57" s="48">
        <f t="shared" ref="AJ57:AJ78" si="8">IF(G57&gt;=100%,2,0)</f>
        <v>0</v>
      </c>
      <c r="AK57" s="51">
        <f t="shared" ref="AK57:AK78" si="9">IF(J57&gt;=100%,2,0)</f>
        <v>0</v>
      </c>
      <c r="AL57" s="51">
        <f t="shared" ref="AL57:AL78" si="10">IF(M57&gt;=100%,2,0)</f>
        <v>0</v>
      </c>
      <c r="AM57" s="48">
        <f t="shared" ref="AM57:AM78" si="11">IF(P57&gt;=100%,2,0)</f>
        <v>0</v>
      </c>
      <c r="AN57" s="55"/>
      <c r="AO57" s="48">
        <f t="shared" si="6"/>
        <v>10</v>
      </c>
      <c r="AP57" s="55"/>
      <c r="AQ57" s="51">
        <f t="shared" ref="AQ57:AQ78" si="12">AA57</f>
        <v>13</v>
      </c>
      <c r="AR57" s="49">
        <f t="shared" si="7"/>
        <v>8</v>
      </c>
      <c r="AS57" s="55"/>
      <c r="AT57" s="51">
        <f>Tabela3[[#This Row],[BARRACA MONTADA]]*5</f>
        <v>20</v>
      </c>
      <c r="AU57" s="48">
        <f>Tabela3[[#This Row],[PONTO EXTRA]]*5</f>
        <v>0</v>
      </c>
      <c r="AV57" s="55"/>
      <c r="AW57" s="52">
        <f>SUM(Tabela35[[#This Row],[POSI ABRIL]:[PONTO EXTRA]])</f>
        <v>51</v>
      </c>
      <c r="AX57" s="63" t="str">
        <f>_xlfn.RANK.EQ(Tabela35[[#This Row],[TOTAL]],Tabela35[TOTAL],0)&amp; "º"</f>
        <v>40º</v>
      </c>
      <c r="AY57" s="68">
        <f t="shared" ref="AY57:AY78" si="13">COUNTA(_xlfn.UNIQUE(_xlfn.VSTACK(AD57,Y57,S57,C57)))</f>
        <v>1</v>
      </c>
    </row>
    <row r="58" spans="2:51" ht="15.5" thickTop="1" thickBot="1" x14ac:dyDescent="0.4">
      <c r="B58" s="168" t="s">
        <v>80</v>
      </c>
      <c r="C58" s="32">
        <v>4005</v>
      </c>
      <c r="D58" s="32" t="s">
        <v>39</v>
      </c>
      <c r="E58" s="147">
        <v>74</v>
      </c>
      <c r="F58" s="148">
        <v>81</v>
      </c>
      <c r="G58" s="31">
        <v>1.0945945945945945</v>
      </c>
      <c r="H58" s="147">
        <v>86</v>
      </c>
      <c r="I58" s="147">
        <v>82</v>
      </c>
      <c r="J58" s="31">
        <v>0.95348837209302328</v>
      </c>
      <c r="K58" s="147">
        <v>86</v>
      </c>
      <c r="L58" s="148">
        <v>36</v>
      </c>
      <c r="M58" s="75">
        <v>0.41860465116279072</v>
      </c>
      <c r="N58" s="147">
        <v>0</v>
      </c>
      <c r="O58" s="149"/>
      <c r="P58" s="147"/>
      <c r="R58" s="168" t="s">
        <v>80</v>
      </c>
      <c r="S58" s="32">
        <v>4005</v>
      </c>
      <c r="T58" s="39">
        <v>18499.939999999999</v>
      </c>
      <c r="U58" s="39">
        <v>17817.12</v>
      </c>
      <c r="V58" s="31">
        <v>0.96309069110494416</v>
      </c>
      <c r="X58" s="168" t="s">
        <v>80</v>
      </c>
      <c r="Y58" s="32">
        <v>4005</v>
      </c>
      <c r="Z58" s="36">
        <v>15</v>
      </c>
      <c r="AA58" s="36">
        <v>35</v>
      </c>
      <c r="AC58" s="168" t="s">
        <v>80</v>
      </c>
      <c r="AD58" s="32">
        <v>4005</v>
      </c>
      <c r="AE58" s="36">
        <v>30</v>
      </c>
      <c r="AF58"/>
      <c r="AG58" s="41">
        <f>SUMIF(CLIENTES!$C:$C,VAREJO!$C58,CLIENTES!$L:$L)</f>
        <v>2</v>
      </c>
      <c r="AH58" s="43">
        <f>SUMIF(CLIENTES!$C:$C,VAREJO!$C58,CLIENTES!$M:$M)</f>
        <v>0</v>
      </c>
      <c r="AJ58" s="48">
        <f t="shared" si="8"/>
        <v>2</v>
      </c>
      <c r="AK58" s="51">
        <f t="shared" si="9"/>
        <v>0</v>
      </c>
      <c r="AL58" s="51">
        <f t="shared" si="10"/>
        <v>0</v>
      </c>
      <c r="AM58" s="48">
        <f t="shared" si="11"/>
        <v>0</v>
      </c>
      <c r="AN58" s="55"/>
      <c r="AO58" s="48">
        <f t="shared" si="6"/>
        <v>0</v>
      </c>
      <c r="AP58" s="55"/>
      <c r="AQ58" s="51">
        <f t="shared" si="12"/>
        <v>35</v>
      </c>
      <c r="AR58" s="49">
        <f t="shared" si="7"/>
        <v>30</v>
      </c>
      <c r="AS58" s="55"/>
      <c r="AT58" s="51">
        <f>Tabela3[[#This Row],[BARRACA MONTADA]]*5</f>
        <v>10</v>
      </c>
      <c r="AU58" s="48">
        <f>Tabela3[[#This Row],[PONTO EXTRA]]*5</f>
        <v>0</v>
      </c>
      <c r="AV58" s="55"/>
      <c r="AW58" s="52">
        <f>SUM(Tabela35[[#This Row],[POSI ABRIL]:[PONTO EXTRA]])</f>
        <v>77</v>
      </c>
      <c r="AX58" s="63" t="str">
        <f>_xlfn.RANK.EQ(Tabela35[[#This Row],[TOTAL]],Tabela35[TOTAL],0)&amp; "º"</f>
        <v>25º</v>
      </c>
      <c r="AY58" s="68">
        <f t="shared" si="13"/>
        <v>1</v>
      </c>
    </row>
    <row r="59" spans="2:51" ht="15.5" thickTop="1" thickBot="1" x14ac:dyDescent="0.4">
      <c r="B59" s="169"/>
      <c r="C59" s="32">
        <v>4009</v>
      </c>
      <c r="D59" s="32" t="s">
        <v>40</v>
      </c>
      <c r="E59" s="147">
        <v>73</v>
      </c>
      <c r="F59" s="148">
        <v>83</v>
      </c>
      <c r="G59" s="31">
        <v>1.1369863013698631</v>
      </c>
      <c r="H59" s="147">
        <v>84</v>
      </c>
      <c r="I59" s="147">
        <v>96</v>
      </c>
      <c r="J59" s="31">
        <v>1.1428571428571428</v>
      </c>
      <c r="K59" s="147">
        <v>85</v>
      </c>
      <c r="L59" s="148">
        <v>24</v>
      </c>
      <c r="M59" s="75">
        <v>0.28235294117647058</v>
      </c>
      <c r="N59" s="147">
        <v>0</v>
      </c>
      <c r="O59" s="149"/>
      <c r="P59" s="147"/>
      <c r="R59" s="169"/>
      <c r="S59" s="32">
        <v>4009</v>
      </c>
      <c r="T59" s="39">
        <v>10999.67</v>
      </c>
      <c r="U59" s="39">
        <v>9933.44</v>
      </c>
      <c r="V59" s="31">
        <v>0.90306709201276048</v>
      </c>
      <c r="X59" s="169"/>
      <c r="Y59" s="32">
        <v>4009</v>
      </c>
      <c r="Z59" s="36">
        <v>4</v>
      </c>
      <c r="AA59" s="36">
        <v>21</v>
      </c>
      <c r="AC59" s="169"/>
      <c r="AD59" s="32">
        <v>4009</v>
      </c>
      <c r="AE59" s="36">
        <v>18</v>
      </c>
      <c r="AF59"/>
      <c r="AG59" s="41">
        <f>SUMIF(CLIENTES!$C:$C,VAREJO!$C59,CLIENTES!$L:$L)</f>
        <v>2</v>
      </c>
      <c r="AH59" s="43">
        <f>SUMIF(CLIENTES!$C:$C,VAREJO!$C59,CLIENTES!$M:$M)</f>
        <v>0</v>
      </c>
      <c r="AJ59" s="48">
        <f t="shared" si="8"/>
        <v>2</v>
      </c>
      <c r="AK59" s="51">
        <f t="shared" si="9"/>
        <v>2</v>
      </c>
      <c r="AL59" s="51">
        <f t="shared" si="10"/>
        <v>0</v>
      </c>
      <c r="AM59" s="48">
        <f t="shared" si="11"/>
        <v>0</v>
      </c>
      <c r="AN59" s="55"/>
      <c r="AO59" s="48">
        <f t="shared" si="6"/>
        <v>0</v>
      </c>
      <c r="AP59" s="55"/>
      <c r="AQ59" s="51">
        <f t="shared" si="12"/>
        <v>21</v>
      </c>
      <c r="AR59" s="49">
        <f t="shared" si="7"/>
        <v>18</v>
      </c>
      <c r="AS59" s="55"/>
      <c r="AT59" s="51">
        <f>Tabela3[[#This Row],[BARRACA MONTADA]]*5</f>
        <v>10</v>
      </c>
      <c r="AU59" s="48">
        <f>Tabela3[[#This Row],[PONTO EXTRA]]*5</f>
        <v>0</v>
      </c>
      <c r="AV59" s="55"/>
      <c r="AW59" s="52">
        <f>SUM(Tabela35[[#This Row],[POSI ABRIL]:[PONTO EXTRA]])</f>
        <v>53</v>
      </c>
      <c r="AX59" s="63" t="str">
        <f>_xlfn.RANK.EQ(Tabela35[[#This Row],[TOTAL]],Tabela35[TOTAL],0)&amp; "º"</f>
        <v>38º</v>
      </c>
      <c r="AY59" s="68">
        <f t="shared" si="13"/>
        <v>1</v>
      </c>
    </row>
    <row r="60" spans="2:51" ht="15.5" thickTop="1" thickBot="1" x14ac:dyDescent="0.4">
      <c r="B60" s="169"/>
      <c r="C60" s="32">
        <v>4010</v>
      </c>
      <c r="D60" s="32" t="s">
        <v>41</v>
      </c>
      <c r="E60" s="147">
        <v>74</v>
      </c>
      <c r="F60" s="148">
        <v>87</v>
      </c>
      <c r="G60" s="31">
        <v>1.1756756756756757</v>
      </c>
      <c r="H60" s="147">
        <v>86</v>
      </c>
      <c r="I60" s="147">
        <v>92</v>
      </c>
      <c r="J60" s="31">
        <v>1.069767441860465</v>
      </c>
      <c r="K60" s="147">
        <v>86</v>
      </c>
      <c r="L60" s="148">
        <v>69</v>
      </c>
      <c r="M60" s="75">
        <v>0.80232558139534882</v>
      </c>
      <c r="N60" s="147">
        <v>0</v>
      </c>
      <c r="O60" s="149"/>
      <c r="P60" s="147"/>
      <c r="R60" s="169"/>
      <c r="S60" s="32">
        <v>4010</v>
      </c>
      <c r="T60" s="39">
        <v>30000.09</v>
      </c>
      <c r="U60" s="39">
        <v>23183.63</v>
      </c>
      <c r="V60" s="31">
        <v>0.77278534831062173</v>
      </c>
      <c r="X60" s="169"/>
      <c r="Y60" s="32">
        <v>4010</v>
      </c>
      <c r="Z60" s="36">
        <v>16</v>
      </c>
      <c r="AA60" s="36">
        <v>38</v>
      </c>
      <c r="AC60" s="169"/>
      <c r="AD60" s="32">
        <v>4010</v>
      </c>
      <c r="AE60" s="36">
        <v>33</v>
      </c>
      <c r="AF60"/>
      <c r="AG60" s="41">
        <f>SUMIF(CLIENTES!$C:$C,VAREJO!$C60,CLIENTES!$L:$L)</f>
        <v>2</v>
      </c>
      <c r="AH60" s="43">
        <f>SUMIF(CLIENTES!$C:$C,VAREJO!$C60,CLIENTES!$M:$M)</f>
        <v>0</v>
      </c>
      <c r="AJ60" s="48">
        <f t="shared" si="8"/>
        <v>2</v>
      </c>
      <c r="AK60" s="51">
        <f t="shared" si="9"/>
        <v>2</v>
      </c>
      <c r="AL60" s="51">
        <f t="shared" si="10"/>
        <v>0</v>
      </c>
      <c r="AM60" s="48">
        <f t="shared" si="11"/>
        <v>0</v>
      </c>
      <c r="AN60" s="55"/>
      <c r="AO60" s="48">
        <f t="shared" si="6"/>
        <v>0</v>
      </c>
      <c r="AP60" s="55"/>
      <c r="AQ60" s="51">
        <f t="shared" si="12"/>
        <v>38</v>
      </c>
      <c r="AR60" s="49">
        <f t="shared" si="7"/>
        <v>33</v>
      </c>
      <c r="AS60" s="55"/>
      <c r="AT60" s="51">
        <f>Tabela3[[#This Row],[BARRACA MONTADA]]*5</f>
        <v>10</v>
      </c>
      <c r="AU60" s="48">
        <f>Tabela3[[#This Row],[PONTO EXTRA]]*5</f>
        <v>0</v>
      </c>
      <c r="AV60" s="55"/>
      <c r="AW60" s="52">
        <f>SUM(Tabela35[[#This Row],[POSI ABRIL]:[PONTO EXTRA]])</f>
        <v>85</v>
      </c>
      <c r="AX60" s="63" t="str">
        <f>_xlfn.RANK.EQ(Tabela35[[#This Row],[TOTAL]],Tabela35[TOTAL],0)&amp; "º"</f>
        <v>19º</v>
      </c>
      <c r="AY60" s="68">
        <f t="shared" si="13"/>
        <v>1</v>
      </c>
    </row>
    <row r="61" spans="2:51" ht="15.5" thickTop="1" thickBot="1" x14ac:dyDescent="0.4">
      <c r="B61" s="169"/>
      <c r="C61" s="32">
        <v>4015</v>
      </c>
      <c r="D61" s="32" t="s">
        <v>42</v>
      </c>
      <c r="E61" s="147">
        <v>71</v>
      </c>
      <c r="F61" s="148">
        <v>55</v>
      </c>
      <c r="G61" s="31">
        <v>0.77464788732394363</v>
      </c>
      <c r="H61" s="147">
        <v>81</v>
      </c>
      <c r="I61" s="147">
        <v>84</v>
      </c>
      <c r="J61" s="31">
        <v>1.037037037037037</v>
      </c>
      <c r="K61" s="147">
        <v>82</v>
      </c>
      <c r="L61" s="148">
        <v>42</v>
      </c>
      <c r="M61" s="75">
        <v>0.51219512195121952</v>
      </c>
      <c r="N61" s="147">
        <v>0</v>
      </c>
      <c r="O61" s="149"/>
      <c r="P61" s="147"/>
      <c r="R61" s="169"/>
      <c r="S61" s="32">
        <v>4015</v>
      </c>
      <c r="T61" s="39">
        <v>13999.58</v>
      </c>
      <c r="U61" s="39">
        <v>11495.03</v>
      </c>
      <c r="V61" s="31">
        <v>0.82109820437470271</v>
      </c>
      <c r="X61" s="169"/>
      <c r="Y61" s="32">
        <v>4015</v>
      </c>
      <c r="Z61" s="36">
        <v>52</v>
      </c>
      <c r="AA61" s="36">
        <v>31</v>
      </c>
      <c r="AC61" s="169"/>
      <c r="AD61" s="32">
        <v>4015</v>
      </c>
      <c r="AE61" s="36">
        <v>28</v>
      </c>
      <c r="AF61"/>
      <c r="AG61" s="41">
        <f>SUMIF(CLIENTES!$C:$C,VAREJO!$C61,CLIENTES!$L:$L)</f>
        <v>1</v>
      </c>
      <c r="AH61" s="43">
        <f>SUMIF(CLIENTES!$C:$C,VAREJO!$C61,CLIENTES!$M:$M)</f>
        <v>0</v>
      </c>
      <c r="AJ61" s="48">
        <f t="shared" si="8"/>
        <v>0</v>
      </c>
      <c r="AK61" s="51">
        <f t="shared" si="9"/>
        <v>2</v>
      </c>
      <c r="AL61" s="51">
        <f t="shared" si="10"/>
        <v>0</v>
      </c>
      <c r="AM61" s="48">
        <f t="shared" si="11"/>
        <v>0</v>
      </c>
      <c r="AN61" s="55"/>
      <c r="AO61" s="48">
        <f t="shared" si="6"/>
        <v>0</v>
      </c>
      <c r="AP61" s="55"/>
      <c r="AQ61" s="51">
        <f t="shared" si="12"/>
        <v>31</v>
      </c>
      <c r="AR61" s="49">
        <f t="shared" si="7"/>
        <v>28</v>
      </c>
      <c r="AS61" s="55"/>
      <c r="AT61" s="51">
        <f>Tabela3[[#This Row],[BARRACA MONTADA]]*5</f>
        <v>5</v>
      </c>
      <c r="AU61" s="48">
        <f>Tabela3[[#This Row],[PONTO EXTRA]]*5</f>
        <v>0</v>
      </c>
      <c r="AV61" s="55"/>
      <c r="AW61" s="52">
        <f>SUM(Tabela35[[#This Row],[POSI ABRIL]:[PONTO EXTRA]])</f>
        <v>66</v>
      </c>
      <c r="AX61" s="63" t="str">
        <f>_xlfn.RANK.EQ(Tabela35[[#This Row],[TOTAL]],Tabela35[TOTAL],0)&amp; "º"</f>
        <v>32º</v>
      </c>
      <c r="AY61" s="68">
        <f t="shared" si="13"/>
        <v>1</v>
      </c>
    </row>
    <row r="62" spans="2:51" ht="15.5" thickTop="1" thickBot="1" x14ac:dyDescent="0.4">
      <c r="B62" s="169"/>
      <c r="C62" s="32">
        <v>4016</v>
      </c>
      <c r="D62" s="32" t="s">
        <v>43</v>
      </c>
      <c r="E62" s="147">
        <v>88</v>
      </c>
      <c r="F62" s="148">
        <v>96</v>
      </c>
      <c r="G62" s="31">
        <v>1.0909090909090908</v>
      </c>
      <c r="H62" s="147">
        <v>101</v>
      </c>
      <c r="I62" s="147">
        <v>100</v>
      </c>
      <c r="J62" s="31">
        <v>0.99009900990099009</v>
      </c>
      <c r="K62" s="147">
        <v>102</v>
      </c>
      <c r="L62" s="148">
        <v>64</v>
      </c>
      <c r="M62" s="75">
        <v>0.62745098039215685</v>
      </c>
      <c r="N62" s="147">
        <v>0</v>
      </c>
      <c r="O62" s="149"/>
      <c r="P62" s="147"/>
      <c r="R62" s="169"/>
      <c r="S62" s="32">
        <v>4016</v>
      </c>
      <c r="T62" s="39">
        <v>33000</v>
      </c>
      <c r="U62" s="39">
        <v>25375.45</v>
      </c>
      <c r="V62" s="31">
        <v>0.7689530303030303</v>
      </c>
      <c r="X62" s="169"/>
      <c r="Y62" s="32">
        <v>4016</v>
      </c>
      <c r="Z62" s="36">
        <v>8</v>
      </c>
      <c r="AA62" s="36">
        <v>38</v>
      </c>
      <c r="AC62" s="169"/>
      <c r="AD62" s="32">
        <v>4016</v>
      </c>
      <c r="AE62" s="36">
        <v>36</v>
      </c>
      <c r="AF62"/>
      <c r="AG62" s="41">
        <f>SUMIF(CLIENTES!$C:$C,VAREJO!$C62,CLIENTES!$L:$L)</f>
        <v>0</v>
      </c>
      <c r="AH62" s="43">
        <f>SUMIF(CLIENTES!$C:$C,VAREJO!$C62,CLIENTES!$M:$M)</f>
        <v>0</v>
      </c>
      <c r="AJ62" s="48">
        <f t="shared" si="8"/>
        <v>2</v>
      </c>
      <c r="AK62" s="51">
        <f t="shared" si="9"/>
        <v>0</v>
      </c>
      <c r="AL62" s="51">
        <f t="shared" si="10"/>
        <v>0</v>
      </c>
      <c r="AM62" s="48">
        <f t="shared" si="11"/>
        <v>0</v>
      </c>
      <c r="AN62" s="55"/>
      <c r="AO62" s="48">
        <f t="shared" si="6"/>
        <v>0</v>
      </c>
      <c r="AP62" s="55"/>
      <c r="AQ62" s="51">
        <f t="shared" si="12"/>
        <v>38</v>
      </c>
      <c r="AR62" s="49">
        <f t="shared" si="7"/>
        <v>36</v>
      </c>
      <c r="AS62" s="55"/>
      <c r="AT62" s="51">
        <f>Tabela3[[#This Row],[BARRACA MONTADA]]*5</f>
        <v>0</v>
      </c>
      <c r="AU62" s="48">
        <f>Tabela3[[#This Row],[PONTO EXTRA]]*5</f>
        <v>0</v>
      </c>
      <c r="AV62" s="55"/>
      <c r="AW62" s="52">
        <f>SUM(Tabela35[[#This Row],[POSI ABRIL]:[PONTO EXTRA]])</f>
        <v>76</v>
      </c>
      <c r="AX62" s="63" t="str">
        <f>_xlfn.RANK.EQ(Tabela35[[#This Row],[TOTAL]],Tabela35[TOTAL],0)&amp; "º"</f>
        <v>27º</v>
      </c>
      <c r="AY62" s="68">
        <f t="shared" si="13"/>
        <v>1</v>
      </c>
    </row>
    <row r="63" spans="2:51" ht="15.5" thickTop="1" thickBot="1" x14ac:dyDescent="0.4">
      <c r="B63" s="169"/>
      <c r="C63" s="32">
        <v>4017</v>
      </c>
      <c r="D63" s="32" t="s">
        <v>44</v>
      </c>
      <c r="E63" s="147">
        <v>60</v>
      </c>
      <c r="F63" s="148">
        <v>80</v>
      </c>
      <c r="G63" s="31">
        <v>1.3333333333333333</v>
      </c>
      <c r="H63" s="147">
        <v>70</v>
      </c>
      <c r="I63" s="147">
        <v>71</v>
      </c>
      <c r="J63" s="31">
        <v>1.0142857142857142</v>
      </c>
      <c r="K63" s="147">
        <v>70</v>
      </c>
      <c r="L63" s="148">
        <v>42</v>
      </c>
      <c r="M63" s="75">
        <v>0.6</v>
      </c>
      <c r="N63" s="147">
        <v>0</v>
      </c>
      <c r="O63" s="149"/>
      <c r="P63" s="147"/>
      <c r="R63" s="169"/>
      <c r="S63" s="32">
        <v>4017</v>
      </c>
      <c r="T63" s="39">
        <v>44999.64</v>
      </c>
      <c r="U63" s="39">
        <v>27497.08</v>
      </c>
      <c r="V63" s="31">
        <v>0.61105111063110729</v>
      </c>
      <c r="X63" s="169"/>
      <c r="Y63" s="32">
        <v>4017</v>
      </c>
      <c r="Z63" s="36">
        <v>19</v>
      </c>
      <c r="AA63" s="36">
        <v>46</v>
      </c>
      <c r="AC63" s="169"/>
      <c r="AD63" s="32">
        <v>4017</v>
      </c>
      <c r="AE63" s="36">
        <v>35</v>
      </c>
      <c r="AF63"/>
      <c r="AG63" s="41">
        <f>SUMIF(CLIENTES!$C:$C,VAREJO!$C63,CLIENTES!$L:$L)</f>
        <v>3</v>
      </c>
      <c r="AH63" s="43">
        <f>SUMIF(CLIENTES!$C:$C,VAREJO!$C63,CLIENTES!$M:$M)</f>
        <v>0</v>
      </c>
      <c r="AJ63" s="48">
        <f t="shared" si="8"/>
        <v>2</v>
      </c>
      <c r="AK63" s="51">
        <f t="shared" si="9"/>
        <v>2</v>
      </c>
      <c r="AL63" s="51">
        <f t="shared" si="10"/>
        <v>0</v>
      </c>
      <c r="AM63" s="48">
        <f t="shared" si="11"/>
        <v>0</v>
      </c>
      <c r="AN63" s="55"/>
      <c r="AO63" s="48">
        <f t="shared" si="6"/>
        <v>0</v>
      </c>
      <c r="AP63" s="55"/>
      <c r="AQ63" s="51">
        <f t="shared" si="12"/>
        <v>46</v>
      </c>
      <c r="AR63" s="49">
        <f t="shared" si="7"/>
        <v>35</v>
      </c>
      <c r="AS63" s="55"/>
      <c r="AT63" s="51">
        <f>Tabela3[[#This Row],[BARRACA MONTADA]]*5</f>
        <v>15</v>
      </c>
      <c r="AU63" s="48">
        <f>Tabela3[[#This Row],[PONTO EXTRA]]*5</f>
        <v>0</v>
      </c>
      <c r="AV63" s="55"/>
      <c r="AW63" s="52">
        <f>SUM(Tabela35[[#This Row],[POSI ABRIL]:[PONTO EXTRA]])</f>
        <v>100</v>
      </c>
      <c r="AX63" s="63" t="str">
        <f>_xlfn.RANK.EQ(Tabela35[[#This Row],[TOTAL]],Tabela35[TOTAL],0)&amp; "º"</f>
        <v>13º</v>
      </c>
      <c r="AY63" s="68">
        <f t="shared" si="13"/>
        <v>1</v>
      </c>
    </row>
    <row r="64" spans="2:51" ht="15.5" thickTop="1" thickBot="1" x14ac:dyDescent="0.4">
      <c r="B64" s="169"/>
      <c r="C64" s="32">
        <v>4018</v>
      </c>
      <c r="D64" s="32" t="s">
        <v>45</v>
      </c>
      <c r="E64" s="147">
        <v>58</v>
      </c>
      <c r="F64" s="148">
        <v>68</v>
      </c>
      <c r="G64" s="31">
        <v>1.1724137931034482</v>
      </c>
      <c r="H64" s="147">
        <v>67</v>
      </c>
      <c r="I64" s="147">
        <v>67</v>
      </c>
      <c r="J64" s="31">
        <v>1</v>
      </c>
      <c r="K64" s="147">
        <v>67</v>
      </c>
      <c r="L64" s="148">
        <v>33</v>
      </c>
      <c r="M64" s="75">
        <v>0.4925373134328358</v>
      </c>
      <c r="N64" s="147">
        <v>0</v>
      </c>
      <c r="O64" s="149"/>
      <c r="P64" s="147"/>
      <c r="R64" s="169"/>
      <c r="S64" s="32">
        <v>4018</v>
      </c>
      <c r="T64" s="39">
        <v>11999.64</v>
      </c>
      <c r="U64" s="39">
        <v>9418.41</v>
      </c>
      <c r="V64" s="31">
        <v>0.78489104673140198</v>
      </c>
      <c r="X64" s="169"/>
      <c r="Y64" s="32">
        <v>4018</v>
      </c>
      <c r="Z64" s="36">
        <v>13</v>
      </c>
      <c r="AA64" s="36">
        <v>15</v>
      </c>
      <c r="AC64" s="169"/>
      <c r="AD64" s="32">
        <v>4018</v>
      </c>
      <c r="AE64" s="36">
        <v>14</v>
      </c>
      <c r="AF64"/>
      <c r="AG64" s="41">
        <f>SUMIF(CLIENTES!$C:$C,VAREJO!$C64,CLIENTES!$L:$L)</f>
        <v>0</v>
      </c>
      <c r="AH64" s="43">
        <f>SUMIF(CLIENTES!$C:$C,VAREJO!$C64,CLIENTES!$M:$M)</f>
        <v>0</v>
      </c>
      <c r="AJ64" s="48">
        <f t="shared" si="8"/>
        <v>2</v>
      </c>
      <c r="AK64" s="51">
        <f t="shared" si="9"/>
        <v>2</v>
      </c>
      <c r="AL64" s="51">
        <f t="shared" si="10"/>
        <v>0</v>
      </c>
      <c r="AM64" s="48">
        <f t="shared" si="11"/>
        <v>0</v>
      </c>
      <c r="AN64" s="55"/>
      <c r="AO64" s="48">
        <f t="shared" si="6"/>
        <v>0</v>
      </c>
      <c r="AP64" s="55"/>
      <c r="AQ64" s="51">
        <f t="shared" si="12"/>
        <v>15</v>
      </c>
      <c r="AR64" s="49">
        <f t="shared" si="7"/>
        <v>14</v>
      </c>
      <c r="AS64" s="55"/>
      <c r="AT64" s="51">
        <f>Tabela3[[#This Row],[BARRACA MONTADA]]*5</f>
        <v>0</v>
      </c>
      <c r="AU64" s="48">
        <f>Tabela3[[#This Row],[PONTO EXTRA]]*5</f>
        <v>0</v>
      </c>
      <c r="AV64" s="55"/>
      <c r="AW64" s="52">
        <f>SUM(Tabela35[[#This Row],[POSI ABRIL]:[PONTO EXTRA]])</f>
        <v>33</v>
      </c>
      <c r="AX64" s="63" t="str">
        <f>_xlfn.RANK.EQ(Tabela35[[#This Row],[TOTAL]],Tabela35[TOTAL],0)&amp; "º"</f>
        <v>49º</v>
      </c>
      <c r="AY64" s="68">
        <f t="shared" si="13"/>
        <v>1</v>
      </c>
    </row>
    <row r="65" spans="2:51" ht="15.5" thickTop="1" thickBot="1" x14ac:dyDescent="0.4">
      <c r="B65" s="169"/>
      <c r="C65" s="32">
        <v>4079</v>
      </c>
      <c r="D65" s="32" t="s">
        <v>68</v>
      </c>
      <c r="E65" s="147">
        <v>80</v>
      </c>
      <c r="F65" s="148">
        <v>49</v>
      </c>
      <c r="G65" s="31">
        <v>0.61250000000000004</v>
      </c>
      <c r="H65" s="147">
        <v>93</v>
      </c>
      <c r="I65" s="147">
        <v>77</v>
      </c>
      <c r="J65" s="31">
        <v>0.82795698924731187</v>
      </c>
      <c r="K65" s="147">
        <v>93</v>
      </c>
      <c r="L65" s="148">
        <v>26</v>
      </c>
      <c r="M65" s="75">
        <v>0.27956989247311825</v>
      </c>
      <c r="N65" s="147">
        <v>0</v>
      </c>
      <c r="O65" s="149"/>
      <c r="P65" s="147"/>
      <c r="R65" s="169"/>
      <c r="S65" s="32">
        <v>4079</v>
      </c>
      <c r="T65" s="39">
        <v>12500.12</v>
      </c>
      <c r="U65" s="39">
        <v>9726.59</v>
      </c>
      <c r="V65" s="31">
        <v>0.77811973005059143</v>
      </c>
      <c r="X65" s="169"/>
      <c r="Y65" s="32">
        <v>4079</v>
      </c>
      <c r="Z65" s="36">
        <v>12</v>
      </c>
      <c r="AA65" s="36">
        <v>21</v>
      </c>
      <c r="AC65" s="169"/>
      <c r="AD65" s="32">
        <v>4079</v>
      </c>
      <c r="AE65" s="36">
        <v>19</v>
      </c>
      <c r="AF65"/>
      <c r="AG65" s="41">
        <f>SUMIF(CLIENTES!$C:$C,VAREJO!$C65,CLIENTES!$L:$L)</f>
        <v>0</v>
      </c>
      <c r="AH65" s="43">
        <f>SUMIF(CLIENTES!$C:$C,VAREJO!$C65,CLIENTES!$M:$M)</f>
        <v>0</v>
      </c>
      <c r="AJ65" s="48">
        <f t="shared" si="8"/>
        <v>0</v>
      </c>
      <c r="AK65" s="51">
        <f t="shared" si="9"/>
        <v>0</v>
      </c>
      <c r="AL65" s="51">
        <f t="shared" si="10"/>
        <v>0</v>
      </c>
      <c r="AM65" s="48">
        <f t="shared" si="11"/>
        <v>0</v>
      </c>
      <c r="AN65" s="55"/>
      <c r="AO65" s="48">
        <f t="shared" si="6"/>
        <v>0</v>
      </c>
      <c r="AP65" s="55"/>
      <c r="AQ65" s="51">
        <f t="shared" si="12"/>
        <v>21</v>
      </c>
      <c r="AR65" s="49">
        <f t="shared" si="7"/>
        <v>19</v>
      </c>
      <c r="AS65" s="55"/>
      <c r="AT65" s="51">
        <f>Tabela3[[#This Row],[BARRACA MONTADA]]*5</f>
        <v>0</v>
      </c>
      <c r="AU65" s="48">
        <f>Tabela3[[#This Row],[PONTO EXTRA]]*5</f>
        <v>0</v>
      </c>
      <c r="AV65" s="55"/>
      <c r="AW65" s="52">
        <f>SUM(Tabela35[[#This Row],[POSI ABRIL]:[PONTO EXTRA]])</f>
        <v>40</v>
      </c>
      <c r="AX65" s="63" t="str">
        <f>_xlfn.RANK.EQ(Tabela35[[#This Row],[TOTAL]],Tabela35[TOTAL],0)&amp; "º"</f>
        <v>44º</v>
      </c>
      <c r="AY65" s="68">
        <f t="shared" si="13"/>
        <v>1</v>
      </c>
    </row>
    <row r="66" spans="2:51" ht="15.5" thickTop="1" thickBot="1" x14ac:dyDescent="0.4">
      <c r="B66" s="169"/>
      <c r="C66" s="32">
        <v>4080</v>
      </c>
      <c r="D66" s="32" t="s">
        <v>69</v>
      </c>
      <c r="E66" s="147">
        <v>75</v>
      </c>
      <c r="F66" s="148">
        <v>94</v>
      </c>
      <c r="G66" s="31">
        <v>1.2533333333333334</v>
      </c>
      <c r="H66" s="147">
        <v>87</v>
      </c>
      <c r="I66" s="147">
        <v>95</v>
      </c>
      <c r="J66" s="31">
        <v>1.0919540229885059</v>
      </c>
      <c r="K66" s="147">
        <v>87</v>
      </c>
      <c r="L66" s="148">
        <v>81</v>
      </c>
      <c r="M66" s="75">
        <v>0.93103448275862066</v>
      </c>
      <c r="N66" s="147">
        <v>0</v>
      </c>
      <c r="O66" s="149"/>
      <c r="P66" s="147"/>
      <c r="R66" s="169"/>
      <c r="S66" s="32">
        <v>4080</v>
      </c>
      <c r="T66" s="39">
        <v>30000.09</v>
      </c>
      <c r="U66" s="39">
        <v>34676.910000000003</v>
      </c>
      <c r="V66" s="31">
        <v>1.1558935323194031</v>
      </c>
      <c r="X66" s="169"/>
      <c r="Y66" s="32">
        <v>4080</v>
      </c>
      <c r="Z66" s="36">
        <v>58</v>
      </c>
      <c r="AA66" s="36">
        <v>36</v>
      </c>
      <c r="AC66" s="169"/>
      <c r="AD66" s="32">
        <v>4080</v>
      </c>
      <c r="AE66" s="36">
        <v>33</v>
      </c>
      <c r="AF66"/>
      <c r="AG66" s="41">
        <f>SUMIF(CLIENTES!$C:$C,VAREJO!$C66,CLIENTES!$L:$L)</f>
        <v>8</v>
      </c>
      <c r="AH66" s="43">
        <f>SUMIF(CLIENTES!$C:$C,VAREJO!$C66,CLIENTES!$M:$M)</f>
        <v>0</v>
      </c>
      <c r="AJ66" s="48">
        <f t="shared" si="8"/>
        <v>2</v>
      </c>
      <c r="AK66" s="51">
        <f t="shared" si="9"/>
        <v>2</v>
      </c>
      <c r="AL66" s="51">
        <f t="shared" si="10"/>
        <v>0</v>
      </c>
      <c r="AM66" s="48">
        <f t="shared" si="11"/>
        <v>0</v>
      </c>
      <c r="AN66" s="55"/>
      <c r="AO66" s="48">
        <f t="shared" si="6"/>
        <v>10</v>
      </c>
      <c r="AP66" s="55"/>
      <c r="AQ66" s="51">
        <f t="shared" si="12"/>
        <v>36</v>
      </c>
      <c r="AR66" s="49">
        <f t="shared" si="7"/>
        <v>33</v>
      </c>
      <c r="AS66" s="55"/>
      <c r="AT66" s="51">
        <f>Tabela3[[#This Row],[BARRACA MONTADA]]*5</f>
        <v>40</v>
      </c>
      <c r="AU66" s="48">
        <f>Tabela3[[#This Row],[PONTO EXTRA]]*5</f>
        <v>0</v>
      </c>
      <c r="AV66" s="55"/>
      <c r="AW66" s="52">
        <f>SUM(Tabela35[[#This Row],[POSI ABRIL]:[PONTO EXTRA]])</f>
        <v>123</v>
      </c>
      <c r="AX66" s="63" t="str">
        <f>_xlfn.RANK.EQ(Tabela35[[#This Row],[TOTAL]],Tabela35[TOTAL],0)&amp; "º"</f>
        <v>7º</v>
      </c>
      <c r="AY66" s="68">
        <f t="shared" si="13"/>
        <v>1</v>
      </c>
    </row>
    <row r="67" spans="2:51" ht="15.5" thickTop="1" thickBot="1" x14ac:dyDescent="0.4">
      <c r="B67" s="169"/>
      <c r="C67" s="32">
        <v>4081</v>
      </c>
      <c r="D67" s="32" t="s">
        <v>70</v>
      </c>
      <c r="E67" s="147">
        <v>58</v>
      </c>
      <c r="F67" s="148">
        <v>66</v>
      </c>
      <c r="G67" s="31">
        <v>1.1379310344827587</v>
      </c>
      <c r="H67" s="147">
        <v>67</v>
      </c>
      <c r="I67" s="147">
        <v>70</v>
      </c>
      <c r="J67" s="31">
        <v>1.044776119402985</v>
      </c>
      <c r="K67" s="147">
        <v>67</v>
      </c>
      <c r="L67" s="148">
        <v>26</v>
      </c>
      <c r="M67" s="75">
        <v>0.38805970149253732</v>
      </c>
      <c r="N67" s="147">
        <v>0</v>
      </c>
      <c r="O67" s="149"/>
      <c r="P67" s="147"/>
      <c r="R67" s="169"/>
      <c r="S67" s="32">
        <v>4081</v>
      </c>
      <c r="T67" s="39">
        <v>10000.700000000001</v>
      </c>
      <c r="U67" s="39">
        <v>6956.19</v>
      </c>
      <c r="V67" s="31">
        <v>0.6955703100782944</v>
      </c>
      <c r="X67" s="169"/>
      <c r="Y67" s="32">
        <v>4081</v>
      </c>
      <c r="Z67" s="36">
        <v>8</v>
      </c>
      <c r="AA67" s="36">
        <v>10</v>
      </c>
      <c r="AC67" s="169"/>
      <c r="AD67" s="32">
        <v>4081</v>
      </c>
      <c r="AE67" s="36">
        <v>10</v>
      </c>
      <c r="AF67"/>
      <c r="AG67" s="41">
        <f>SUMIF(CLIENTES!$C:$C,VAREJO!$C67,CLIENTES!$L:$L)</f>
        <v>0</v>
      </c>
      <c r="AH67" s="43">
        <f>SUMIF(CLIENTES!$C:$C,VAREJO!$C67,CLIENTES!$M:$M)</f>
        <v>0</v>
      </c>
      <c r="AJ67" s="48">
        <f t="shared" si="8"/>
        <v>2</v>
      </c>
      <c r="AK67" s="51">
        <f t="shared" si="9"/>
        <v>2</v>
      </c>
      <c r="AL67" s="51">
        <f t="shared" si="10"/>
        <v>0</v>
      </c>
      <c r="AM67" s="48">
        <f t="shared" si="11"/>
        <v>0</v>
      </c>
      <c r="AN67" s="55"/>
      <c r="AO67" s="48">
        <f t="shared" si="6"/>
        <v>0</v>
      </c>
      <c r="AP67" s="55"/>
      <c r="AQ67" s="51">
        <f t="shared" si="12"/>
        <v>10</v>
      </c>
      <c r="AR67" s="49">
        <f t="shared" si="7"/>
        <v>10</v>
      </c>
      <c r="AS67" s="55"/>
      <c r="AT67" s="51">
        <f>Tabela3[[#This Row],[BARRACA MONTADA]]*5</f>
        <v>0</v>
      </c>
      <c r="AU67" s="48">
        <f>Tabela3[[#This Row],[PONTO EXTRA]]*5</f>
        <v>0</v>
      </c>
      <c r="AV67" s="55"/>
      <c r="AW67" s="52">
        <f>SUM(Tabela35[[#This Row],[POSI ABRIL]:[PONTO EXTRA]])</f>
        <v>24</v>
      </c>
      <c r="AX67" s="63" t="str">
        <f>_xlfn.RANK.EQ(Tabela35[[#This Row],[TOTAL]],Tabela35[TOTAL],0)&amp; "º"</f>
        <v>51º</v>
      </c>
      <c r="AY67" s="68">
        <f t="shared" si="13"/>
        <v>1</v>
      </c>
    </row>
    <row r="68" spans="2:51" ht="15.5" thickTop="1" thickBot="1" x14ac:dyDescent="0.4">
      <c r="B68" s="169"/>
      <c r="C68" s="32">
        <v>4082</v>
      </c>
      <c r="D68" s="32" t="s">
        <v>71</v>
      </c>
      <c r="E68" s="147">
        <v>57</v>
      </c>
      <c r="F68" s="148">
        <v>68</v>
      </c>
      <c r="G68" s="31">
        <v>1.1929824561403508</v>
      </c>
      <c r="H68" s="147">
        <v>65</v>
      </c>
      <c r="I68" s="147">
        <v>85</v>
      </c>
      <c r="J68" s="31">
        <v>1.3076923076923077</v>
      </c>
      <c r="K68" s="147">
        <v>66</v>
      </c>
      <c r="L68" s="148">
        <v>66</v>
      </c>
      <c r="M68" s="75">
        <v>1</v>
      </c>
      <c r="N68" s="147">
        <v>0</v>
      </c>
      <c r="O68" s="149"/>
      <c r="P68" s="147"/>
      <c r="R68" s="169"/>
      <c r="S68" s="32">
        <v>4082</v>
      </c>
      <c r="T68" s="39">
        <v>18499.939999999999</v>
      </c>
      <c r="U68" s="39">
        <v>9470.94</v>
      </c>
      <c r="V68" s="31">
        <v>0.51194436306279922</v>
      </c>
      <c r="X68" s="169"/>
      <c r="Y68" s="32">
        <v>4082</v>
      </c>
      <c r="Z68" s="36">
        <v>1</v>
      </c>
      <c r="AA68" s="36">
        <v>24</v>
      </c>
      <c r="AC68" s="169"/>
      <c r="AD68" s="32">
        <v>4082</v>
      </c>
      <c r="AE68" s="36">
        <v>17</v>
      </c>
      <c r="AF68"/>
      <c r="AG68" s="41">
        <f>SUMIF(CLIENTES!$C:$C,VAREJO!$C68,CLIENTES!$L:$L)</f>
        <v>0</v>
      </c>
      <c r="AH68" s="43">
        <f>SUMIF(CLIENTES!$C:$C,VAREJO!$C68,CLIENTES!$M:$M)</f>
        <v>0</v>
      </c>
      <c r="AJ68" s="48">
        <f t="shared" si="8"/>
        <v>2</v>
      </c>
      <c r="AK68" s="51">
        <f t="shared" si="9"/>
        <v>2</v>
      </c>
      <c r="AL68" s="51">
        <f t="shared" si="10"/>
        <v>2</v>
      </c>
      <c r="AM68" s="48">
        <f t="shared" si="11"/>
        <v>0</v>
      </c>
      <c r="AN68" s="55"/>
      <c r="AO68" s="48">
        <f t="shared" si="6"/>
        <v>0</v>
      </c>
      <c r="AP68" s="55"/>
      <c r="AQ68" s="51">
        <f t="shared" si="12"/>
        <v>24</v>
      </c>
      <c r="AR68" s="49">
        <f t="shared" si="7"/>
        <v>17</v>
      </c>
      <c r="AS68" s="55"/>
      <c r="AT68" s="51">
        <f>Tabela3[[#This Row],[BARRACA MONTADA]]*5</f>
        <v>0</v>
      </c>
      <c r="AU68" s="48">
        <f>Tabela3[[#This Row],[PONTO EXTRA]]*5</f>
        <v>0</v>
      </c>
      <c r="AV68" s="55"/>
      <c r="AW68" s="52">
        <f>SUM(Tabela35[[#This Row],[POSI ABRIL]:[PONTO EXTRA]])</f>
        <v>47</v>
      </c>
      <c r="AX68" s="63" t="str">
        <f>_xlfn.RANK.EQ(Tabela35[[#This Row],[TOTAL]],Tabela35[TOTAL],0)&amp; "º"</f>
        <v>42º</v>
      </c>
      <c r="AY68" s="68">
        <f t="shared" si="13"/>
        <v>1</v>
      </c>
    </row>
    <row r="69" spans="2:51" ht="15.5" thickTop="1" thickBot="1" x14ac:dyDescent="0.4">
      <c r="B69" s="168" t="s">
        <v>77</v>
      </c>
      <c r="C69" s="32">
        <v>3912</v>
      </c>
      <c r="D69" s="32" t="s">
        <v>24</v>
      </c>
      <c r="E69" s="147">
        <v>68</v>
      </c>
      <c r="F69" s="148">
        <v>48</v>
      </c>
      <c r="G69" s="31">
        <v>0.70588235294117652</v>
      </c>
      <c r="H69" s="147">
        <v>78</v>
      </c>
      <c r="I69" s="147">
        <v>45</v>
      </c>
      <c r="J69" s="31">
        <v>0.57692307692307687</v>
      </c>
      <c r="K69" s="147">
        <v>79</v>
      </c>
      <c r="L69" s="148">
        <v>29</v>
      </c>
      <c r="M69" s="75">
        <v>0.36708860759493672</v>
      </c>
      <c r="N69" s="147">
        <v>0</v>
      </c>
      <c r="O69" s="149"/>
      <c r="P69" s="147"/>
      <c r="R69" s="168" t="s">
        <v>77</v>
      </c>
      <c r="S69" s="32">
        <v>3912</v>
      </c>
      <c r="T69" s="39">
        <v>13999.58</v>
      </c>
      <c r="U69" s="39">
        <v>8685.2199999999993</v>
      </c>
      <c r="V69" s="31">
        <v>0.62039146888692376</v>
      </c>
      <c r="X69" s="168" t="s">
        <v>77</v>
      </c>
      <c r="Y69" s="32">
        <v>3912</v>
      </c>
      <c r="Z69" s="36">
        <v>20</v>
      </c>
      <c r="AA69" s="36">
        <v>7</v>
      </c>
      <c r="AC69" s="168" t="s">
        <v>77</v>
      </c>
      <c r="AD69" s="32">
        <v>3912</v>
      </c>
      <c r="AE69" s="36">
        <v>7</v>
      </c>
      <c r="AF69"/>
      <c r="AG69" s="41">
        <f>SUMIF(CLIENTES!$C:$C,VAREJO!$C69,CLIENTES!$L:$L)</f>
        <v>0</v>
      </c>
      <c r="AH69" s="43">
        <f>SUMIF(CLIENTES!$C:$C,VAREJO!$C69,CLIENTES!$M:$M)</f>
        <v>0</v>
      </c>
      <c r="AJ69" s="48">
        <f t="shared" si="8"/>
        <v>0</v>
      </c>
      <c r="AK69" s="51">
        <f t="shared" si="9"/>
        <v>0</v>
      </c>
      <c r="AL69" s="51">
        <f t="shared" si="10"/>
        <v>0</v>
      </c>
      <c r="AM69" s="48">
        <f t="shared" si="11"/>
        <v>0</v>
      </c>
      <c r="AN69" s="55"/>
      <c r="AO69" s="48">
        <f t="shared" si="6"/>
        <v>0</v>
      </c>
      <c r="AP69" s="55"/>
      <c r="AQ69" s="51">
        <f t="shared" si="12"/>
        <v>7</v>
      </c>
      <c r="AR69" s="49">
        <f t="shared" si="7"/>
        <v>7</v>
      </c>
      <c r="AS69" s="55"/>
      <c r="AT69" s="51">
        <f>Tabela3[[#This Row],[BARRACA MONTADA]]*5</f>
        <v>0</v>
      </c>
      <c r="AU69" s="48">
        <f>Tabela3[[#This Row],[PONTO EXTRA]]*5</f>
        <v>0</v>
      </c>
      <c r="AV69" s="55"/>
      <c r="AW69" s="52">
        <f>SUM(Tabela35[[#This Row],[POSI ABRIL]:[PONTO EXTRA]])</f>
        <v>14</v>
      </c>
      <c r="AX69" s="63" t="str">
        <f>_xlfn.RANK.EQ(Tabela35[[#This Row],[TOTAL]],Tabela35[TOTAL],0)&amp; "º"</f>
        <v>53º</v>
      </c>
      <c r="AY69" s="68">
        <f t="shared" si="13"/>
        <v>1</v>
      </c>
    </row>
    <row r="70" spans="2:51" ht="15.5" thickTop="1" thickBot="1" x14ac:dyDescent="0.4">
      <c r="B70" s="169"/>
      <c r="C70" s="32">
        <v>3933</v>
      </c>
      <c r="D70" s="32" t="s">
        <v>25</v>
      </c>
      <c r="E70" s="147">
        <v>74</v>
      </c>
      <c r="F70" s="148">
        <v>84</v>
      </c>
      <c r="G70" s="31">
        <v>1.1351351351351351</v>
      </c>
      <c r="H70" s="147">
        <v>86</v>
      </c>
      <c r="I70" s="147">
        <v>84</v>
      </c>
      <c r="J70" s="31">
        <v>0.97674418604651159</v>
      </c>
      <c r="K70" s="147">
        <v>86</v>
      </c>
      <c r="L70" s="148">
        <v>63</v>
      </c>
      <c r="M70" s="75">
        <v>0.73255813953488369</v>
      </c>
      <c r="N70" s="147">
        <v>0</v>
      </c>
      <c r="O70" s="149"/>
      <c r="P70" s="147"/>
      <c r="R70" s="169"/>
      <c r="S70" s="32">
        <v>3933</v>
      </c>
      <c r="T70" s="39">
        <v>13500.09</v>
      </c>
      <c r="U70" s="39">
        <v>12247.22</v>
      </c>
      <c r="V70" s="31">
        <v>0.90719543351192466</v>
      </c>
      <c r="X70" s="169"/>
      <c r="Y70" s="32">
        <v>3933</v>
      </c>
      <c r="Z70" s="36">
        <v>38</v>
      </c>
      <c r="AA70" s="36">
        <v>47</v>
      </c>
      <c r="AC70" s="169"/>
      <c r="AD70" s="32">
        <v>3933</v>
      </c>
      <c r="AE70" s="36">
        <v>44</v>
      </c>
      <c r="AF70"/>
      <c r="AG70" s="41">
        <f>SUMIF(CLIENTES!$C:$C,VAREJO!$C70,CLIENTES!$L:$L)</f>
        <v>0</v>
      </c>
      <c r="AH70" s="43">
        <f>SUMIF(CLIENTES!$C:$C,VAREJO!$C70,CLIENTES!$M:$M)</f>
        <v>0</v>
      </c>
      <c r="AJ70" s="48">
        <f t="shared" si="8"/>
        <v>2</v>
      </c>
      <c r="AK70" s="51">
        <f t="shared" si="9"/>
        <v>0</v>
      </c>
      <c r="AL70" s="51">
        <f t="shared" si="10"/>
        <v>0</v>
      </c>
      <c r="AM70" s="48">
        <f t="shared" si="11"/>
        <v>0</v>
      </c>
      <c r="AN70" s="55"/>
      <c r="AO70" s="48">
        <f t="shared" si="6"/>
        <v>0</v>
      </c>
      <c r="AP70" s="55"/>
      <c r="AQ70" s="51">
        <f t="shared" si="12"/>
        <v>47</v>
      </c>
      <c r="AR70" s="49">
        <f t="shared" si="7"/>
        <v>44</v>
      </c>
      <c r="AS70" s="55"/>
      <c r="AT70" s="51">
        <f>Tabela3[[#This Row],[BARRACA MONTADA]]*5</f>
        <v>0</v>
      </c>
      <c r="AU70" s="48">
        <f>Tabela3[[#This Row],[PONTO EXTRA]]*5</f>
        <v>0</v>
      </c>
      <c r="AV70" s="55"/>
      <c r="AW70" s="52">
        <f>SUM(Tabela35[[#This Row],[POSI ABRIL]:[PONTO EXTRA]])</f>
        <v>93</v>
      </c>
      <c r="AX70" s="63" t="str">
        <f>_xlfn.RANK.EQ(Tabela35[[#This Row],[TOTAL]],Tabela35[TOTAL],0)&amp; "º"</f>
        <v>14º</v>
      </c>
      <c r="AY70" s="68">
        <f t="shared" si="13"/>
        <v>1</v>
      </c>
    </row>
    <row r="71" spans="2:51" ht="15.5" thickTop="1" thickBot="1" x14ac:dyDescent="0.4">
      <c r="B71" s="169"/>
      <c r="C71" s="32">
        <v>4058</v>
      </c>
      <c r="D71" s="32" t="s">
        <v>61</v>
      </c>
      <c r="E71" s="147">
        <v>72</v>
      </c>
      <c r="F71" s="148">
        <v>84</v>
      </c>
      <c r="G71" s="31">
        <v>1.1666666666666667</v>
      </c>
      <c r="H71" s="147">
        <v>83</v>
      </c>
      <c r="I71" s="147">
        <v>86</v>
      </c>
      <c r="J71" s="31">
        <v>1.036144578313253</v>
      </c>
      <c r="K71" s="147">
        <v>84</v>
      </c>
      <c r="L71" s="148">
        <v>73</v>
      </c>
      <c r="M71" s="75">
        <v>0.86904761904761907</v>
      </c>
      <c r="N71" s="147">
        <v>0</v>
      </c>
      <c r="O71" s="149"/>
      <c r="P71" s="147"/>
      <c r="R71" s="169"/>
      <c r="S71" s="32">
        <v>4058</v>
      </c>
      <c r="T71" s="39">
        <v>17999.45</v>
      </c>
      <c r="U71" s="39">
        <v>20022.54</v>
      </c>
      <c r="V71" s="31">
        <v>1.1123973232515438</v>
      </c>
      <c r="X71" s="169"/>
      <c r="Y71" s="32">
        <v>4058</v>
      </c>
      <c r="Z71" s="36">
        <v>16</v>
      </c>
      <c r="AA71" s="36">
        <v>35</v>
      </c>
      <c r="AC71" s="169"/>
      <c r="AD71" s="32">
        <v>4058</v>
      </c>
      <c r="AE71" s="36">
        <v>29</v>
      </c>
      <c r="AF71"/>
      <c r="AG71" s="41">
        <f>SUMIF(CLIENTES!$C:$C,VAREJO!$C71,CLIENTES!$L:$L)</f>
        <v>1</v>
      </c>
      <c r="AH71" s="43">
        <f>SUMIF(CLIENTES!$C:$C,VAREJO!$C71,CLIENTES!$M:$M)</f>
        <v>0</v>
      </c>
      <c r="AJ71" s="48">
        <f t="shared" si="8"/>
        <v>2</v>
      </c>
      <c r="AK71" s="51">
        <f t="shared" si="9"/>
        <v>2</v>
      </c>
      <c r="AL71" s="51">
        <f t="shared" si="10"/>
        <v>0</v>
      </c>
      <c r="AM71" s="48">
        <f t="shared" si="11"/>
        <v>0</v>
      </c>
      <c r="AN71" s="55"/>
      <c r="AO71" s="48">
        <f t="shared" si="6"/>
        <v>10</v>
      </c>
      <c r="AP71" s="55"/>
      <c r="AQ71" s="51">
        <f t="shared" si="12"/>
        <v>35</v>
      </c>
      <c r="AR71" s="49">
        <f t="shared" si="7"/>
        <v>29</v>
      </c>
      <c r="AS71" s="55"/>
      <c r="AT71" s="51">
        <f>Tabela3[[#This Row],[BARRACA MONTADA]]*5</f>
        <v>5</v>
      </c>
      <c r="AU71" s="48">
        <f>Tabela3[[#This Row],[PONTO EXTRA]]*5</f>
        <v>0</v>
      </c>
      <c r="AV71" s="55"/>
      <c r="AW71" s="52">
        <f>SUM(Tabela35[[#This Row],[POSI ABRIL]:[PONTO EXTRA]])</f>
        <v>83</v>
      </c>
      <c r="AX71" s="63" t="str">
        <f>_xlfn.RANK.EQ(Tabela35[[#This Row],[TOTAL]],Tabela35[TOTAL],0)&amp; "º"</f>
        <v>23º</v>
      </c>
      <c r="AY71" s="68">
        <f t="shared" si="13"/>
        <v>1</v>
      </c>
    </row>
    <row r="72" spans="2:51" ht="15.5" thickTop="1" thickBot="1" x14ac:dyDescent="0.4">
      <c r="B72" s="169"/>
      <c r="C72" s="32">
        <v>4059</v>
      </c>
      <c r="D72" s="32" t="s">
        <v>94</v>
      </c>
      <c r="E72" s="147">
        <v>63</v>
      </c>
      <c r="F72" s="148">
        <v>45</v>
      </c>
      <c r="G72" s="31">
        <v>0.7142857142857143</v>
      </c>
      <c r="H72" s="147">
        <v>73</v>
      </c>
      <c r="I72" s="147">
        <v>45</v>
      </c>
      <c r="J72" s="31">
        <v>0.61643835616438358</v>
      </c>
      <c r="K72" s="147">
        <v>73</v>
      </c>
      <c r="L72" s="148">
        <v>35</v>
      </c>
      <c r="M72" s="75">
        <v>0.47945205479452052</v>
      </c>
      <c r="N72" s="147">
        <v>0</v>
      </c>
      <c r="O72" s="149"/>
      <c r="P72" s="147"/>
      <c r="R72" s="169"/>
      <c r="S72" s="32">
        <v>4059</v>
      </c>
      <c r="T72" s="39">
        <v>19499.91</v>
      </c>
      <c r="U72" s="39">
        <v>10022.93</v>
      </c>
      <c r="V72" s="31">
        <v>0.51399878255848364</v>
      </c>
      <c r="X72" s="169"/>
      <c r="Y72" s="32">
        <v>4059</v>
      </c>
      <c r="Z72" s="36">
        <v>19</v>
      </c>
      <c r="AA72" s="36">
        <v>21</v>
      </c>
      <c r="AC72" s="169"/>
      <c r="AD72" s="32">
        <v>4059</v>
      </c>
      <c r="AE72" s="36">
        <v>16</v>
      </c>
      <c r="AF72"/>
      <c r="AG72" s="41">
        <f>SUMIF(CLIENTES!$C:$C,VAREJO!$C72,CLIENTES!$L:$L)</f>
        <v>0</v>
      </c>
      <c r="AH72" s="43">
        <f>SUMIF(CLIENTES!$C:$C,VAREJO!$C72,CLIENTES!$M:$M)</f>
        <v>0</v>
      </c>
      <c r="AJ72" s="48">
        <f t="shared" si="8"/>
        <v>0</v>
      </c>
      <c r="AK72" s="51">
        <f t="shared" si="9"/>
        <v>0</v>
      </c>
      <c r="AL72" s="51">
        <f t="shared" si="10"/>
        <v>0</v>
      </c>
      <c r="AM72" s="48">
        <f t="shared" si="11"/>
        <v>0</v>
      </c>
      <c r="AN72" s="55"/>
      <c r="AO72" s="48">
        <f t="shared" si="6"/>
        <v>0</v>
      </c>
      <c r="AP72" s="55"/>
      <c r="AQ72" s="51">
        <f t="shared" si="12"/>
        <v>21</v>
      </c>
      <c r="AR72" s="49">
        <f t="shared" si="7"/>
        <v>16</v>
      </c>
      <c r="AS72" s="55"/>
      <c r="AT72" s="51">
        <f>Tabela3[[#This Row],[BARRACA MONTADA]]*5</f>
        <v>0</v>
      </c>
      <c r="AU72" s="48">
        <f>Tabela3[[#This Row],[PONTO EXTRA]]*5</f>
        <v>0</v>
      </c>
      <c r="AV72" s="55"/>
      <c r="AW72" s="52">
        <f>SUM(Tabela35[[#This Row],[POSI ABRIL]:[PONTO EXTRA]])</f>
        <v>37</v>
      </c>
      <c r="AX72" s="63" t="str">
        <f>_xlfn.RANK.EQ(Tabela35[[#This Row],[TOTAL]],Tabela35[TOTAL],0)&amp; "º"</f>
        <v>46º</v>
      </c>
      <c r="AY72" s="68">
        <f t="shared" si="13"/>
        <v>1</v>
      </c>
    </row>
    <row r="73" spans="2:51" ht="15.5" thickTop="1" thickBot="1" x14ac:dyDescent="0.4">
      <c r="B73" s="169"/>
      <c r="C73" s="32">
        <v>4060</v>
      </c>
      <c r="D73" s="32" t="s">
        <v>62</v>
      </c>
      <c r="E73" s="147">
        <v>64</v>
      </c>
      <c r="F73" s="148">
        <v>42</v>
      </c>
      <c r="G73" s="31">
        <v>0.65625</v>
      </c>
      <c r="H73" s="147">
        <v>74</v>
      </c>
      <c r="I73" s="147">
        <v>81</v>
      </c>
      <c r="J73" s="31">
        <v>1.0945945945945945</v>
      </c>
      <c r="K73" s="147">
        <v>74</v>
      </c>
      <c r="L73" s="148">
        <v>67</v>
      </c>
      <c r="M73" s="75">
        <v>0.90540540540540537</v>
      </c>
      <c r="N73" s="147">
        <v>0</v>
      </c>
      <c r="O73" s="149"/>
      <c r="P73" s="147"/>
      <c r="R73" s="169"/>
      <c r="S73" s="32">
        <v>4060</v>
      </c>
      <c r="T73" s="39">
        <v>28000.15</v>
      </c>
      <c r="U73" s="39">
        <v>17779.939999999999</v>
      </c>
      <c r="V73" s="31">
        <v>0.63499445538684607</v>
      </c>
      <c r="X73" s="169"/>
      <c r="Y73" s="32">
        <v>4060</v>
      </c>
      <c r="Z73" s="36">
        <v>32</v>
      </c>
      <c r="AA73" s="36">
        <v>28</v>
      </c>
      <c r="AC73" s="169"/>
      <c r="AD73" s="32">
        <v>4060</v>
      </c>
      <c r="AE73" s="36">
        <v>26</v>
      </c>
      <c r="AF73"/>
      <c r="AG73" s="41">
        <f>SUMIF(CLIENTES!$C:$C,VAREJO!$C73,CLIENTES!$L:$L)</f>
        <v>1</v>
      </c>
      <c r="AH73" s="43">
        <f>SUMIF(CLIENTES!$C:$C,VAREJO!$C73,CLIENTES!$M:$M)</f>
        <v>0</v>
      </c>
      <c r="AJ73" s="48">
        <f t="shared" si="8"/>
        <v>0</v>
      </c>
      <c r="AK73" s="51">
        <f t="shared" si="9"/>
        <v>2</v>
      </c>
      <c r="AL73" s="51">
        <f t="shared" si="10"/>
        <v>0</v>
      </c>
      <c r="AM73" s="48">
        <f t="shared" si="11"/>
        <v>0</v>
      </c>
      <c r="AN73" s="55"/>
      <c r="AO73" s="48">
        <f t="shared" si="6"/>
        <v>0</v>
      </c>
      <c r="AP73" s="55"/>
      <c r="AQ73" s="51">
        <f t="shared" si="12"/>
        <v>28</v>
      </c>
      <c r="AR73" s="49">
        <f t="shared" si="7"/>
        <v>26</v>
      </c>
      <c r="AS73" s="55"/>
      <c r="AT73" s="51">
        <f>Tabela3[[#This Row],[BARRACA MONTADA]]*5</f>
        <v>5</v>
      </c>
      <c r="AU73" s="48">
        <f>Tabela3[[#This Row],[PONTO EXTRA]]*5</f>
        <v>0</v>
      </c>
      <c r="AV73" s="55"/>
      <c r="AW73" s="52">
        <f>SUM(Tabela35[[#This Row],[POSI ABRIL]:[PONTO EXTRA]])</f>
        <v>61</v>
      </c>
      <c r="AX73" s="63" t="str">
        <f>_xlfn.RANK.EQ(Tabela35[[#This Row],[TOTAL]],Tabela35[TOTAL],0)&amp; "º"</f>
        <v>34º</v>
      </c>
      <c r="AY73" s="68">
        <f t="shared" si="13"/>
        <v>1</v>
      </c>
    </row>
    <row r="74" spans="2:51" ht="15.5" thickTop="1" thickBot="1" x14ac:dyDescent="0.4">
      <c r="B74" s="169"/>
      <c r="C74" s="32">
        <v>4062</v>
      </c>
      <c r="D74" s="32" t="s">
        <v>63</v>
      </c>
      <c r="E74" s="147">
        <v>76</v>
      </c>
      <c r="F74" s="148">
        <v>86</v>
      </c>
      <c r="G74" s="31">
        <v>1.131578947368421</v>
      </c>
      <c r="H74" s="147">
        <v>89</v>
      </c>
      <c r="I74" s="147">
        <v>88</v>
      </c>
      <c r="J74" s="31">
        <v>0.9887640449438202</v>
      </c>
      <c r="K74" s="147">
        <v>89</v>
      </c>
      <c r="L74" s="148">
        <v>57</v>
      </c>
      <c r="M74" s="75">
        <v>0.6404494382022472</v>
      </c>
      <c r="N74" s="147">
        <v>0</v>
      </c>
      <c r="O74" s="149"/>
      <c r="P74" s="147"/>
      <c r="R74" s="169"/>
      <c r="S74" s="32">
        <v>4062</v>
      </c>
      <c r="T74" s="39">
        <v>27499.67</v>
      </c>
      <c r="U74" s="39">
        <v>19784.400000000001</v>
      </c>
      <c r="V74" s="31">
        <v>0.71944136056905417</v>
      </c>
      <c r="X74" s="169"/>
      <c r="Y74" s="32">
        <v>4062</v>
      </c>
      <c r="Z74" s="36">
        <v>19</v>
      </c>
      <c r="AA74" s="36">
        <v>18</v>
      </c>
      <c r="AC74" s="169"/>
      <c r="AD74" s="32">
        <v>4062</v>
      </c>
      <c r="AE74" s="36">
        <v>16</v>
      </c>
      <c r="AF74"/>
      <c r="AG74" s="41">
        <f>SUMIF(CLIENTES!$C:$C,VAREJO!$C74,CLIENTES!$L:$L)</f>
        <v>0</v>
      </c>
      <c r="AH74" s="43">
        <f>SUMIF(CLIENTES!$C:$C,VAREJO!$C74,CLIENTES!$M:$M)</f>
        <v>0</v>
      </c>
      <c r="AJ74" s="48">
        <f t="shared" si="8"/>
        <v>2</v>
      </c>
      <c r="AK74" s="51">
        <f t="shared" si="9"/>
        <v>0</v>
      </c>
      <c r="AL74" s="51">
        <f t="shared" si="10"/>
        <v>0</v>
      </c>
      <c r="AM74" s="48">
        <f t="shared" si="11"/>
        <v>0</v>
      </c>
      <c r="AN74" s="55"/>
      <c r="AO74" s="48">
        <f t="shared" si="6"/>
        <v>0</v>
      </c>
      <c r="AP74" s="55"/>
      <c r="AQ74" s="51">
        <f t="shared" si="12"/>
        <v>18</v>
      </c>
      <c r="AR74" s="49">
        <f t="shared" si="7"/>
        <v>16</v>
      </c>
      <c r="AS74" s="55"/>
      <c r="AT74" s="51">
        <f>Tabela3[[#This Row],[BARRACA MONTADA]]*5</f>
        <v>0</v>
      </c>
      <c r="AU74" s="48">
        <f>Tabela3[[#This Row],[PONTO EXTRA]]*5</f>
        <v>0</v>
      </c>
      <c r="AV74" s="55"/>
      <c r="AW74" s="52">
        <f>SUM(Tabela35[[#This Row],[POSI ABRIL]:[PONTO EXTRA]])</f>
        <v>36</v>
      </c>
      <c r="AX74" s="63" t="str">
        <f>_xlfn.RANK.EQ(Tabela35[[#This Row],[TOTAL]],Tabela35[TOTAL],0)&amp; "º"</f>
        <v>47º</v>
      </c>
      <c r="AY74" s="68">
        <f t="shared" si="13"/>
        <v>1</v>
      </c>
    </row>
    <row r="75" spans="2:51" ht="15.5" thickTop="1" thickBot="1" x14ac:dyDescent="0.4">
      <c r="B75" s="169"/>
      <c r="C75" s="32">
        <v>4069</v>
      </c>
      <c r="D75" s="32" t="s">
        <v>64</v>
      </c>
      <c r="E75" s="147">
        <v>69</v>
      </c>
      <c r="F75" s="148">
        <v>70</v>
      </c>
      <c r="G75" s="31">
        <v>1.0144927536231885</v>
      </c>
      <c r="H75" s="147">
        <v>79</v>
      </c>
      <c r="I75" s="147">
        <v>57</v>
      </c>
      <c r="J75" s="31">
        <v>0.72151898734177211</v>
      </c>
      <c r="K75" s="147">
        <v>80</v>
      </c>
      <c r="L75" s="148">
        <v>44</v>
      </c>
      <c r="M75" s="75">
        <v>0.55000000000000004</v>
      </c>
      <c r="N75" s="147">
        <v>0</v>
      </c>
      <c r="O75" s="149"/>
      <c r="P75" s="147"/>
      <c r="R75" s="169"/>
      <c r="S75" s="32">
        <v>4069</v>
      </c>
      <c r="T75" s="39">
        <v>32499.52</v>
      </c>
      <c r="U75" s="39">
        <v>24820.07</v>
      </c>
      <c r="V75" s="31">
        <v>0.76370574088478849</v>
      </c>
      <c r="X75" s="169"/>
      <c r="Y75" s="32">
        <v>4069</v>
      </c>
      <c r="Z75" s="36">
        <v>12</v>
      </c>
      <c r="AA75" s="36">
        <v>20</v>
      </c>
      <c r="AC75" s="169"/>
      <c r="AD75" s="32">
        <v>4069</v>
      </c>
      <c r="AE75" s="36">
        <v>17</v>
      </c>
      <c r="AF75"/>
      <c r="AG75" s="41">
        <f>SUMIF(CLIENTES!$C:$C,VAREJO!$C75,CLIENTES!$L:$L)</f>
        <v>0</v>
      </c>
      <c r="AH75" s="43">
        <f>SUMIF(CLIENTES!$C:$C,VAREJO!$C75,CLIENTES!$M:$M)</f>
        <v>0</v>
      </c>
      <c r="AJ75" s="48">
        <f t="shared" si="8"/>
        <v>2</v>
      </c>
      <c r="AK75" s="51">
        <f t="shared" si="9"/>
        <v>0</v>
      </c>
      <c r="AL75" s="51">
        <f t="shared" si="10"/>
        <v>0</v>
      </c>
      <c r="AM75" s="48">
        <f t="shared" si="11"/>
        <v>0</v>
      </c>
      <c r="AN75" s="55"/>
      <c r="AO75" s="48">
        <f t="shared" si="6"/>
        <v>0</v>
      </c>
      <c r="AP75" s="55"/>
      <c r="AQ75" s="51">
        <f t="shared" si="12"/>
        <v>20</v>
      </c>
      <c r="AR75" s="49">
        <f t="shared" si="7"/>
        <v>17</v>
      </c>
      <c r="AS75" s="55"/>
      <c r="AT75" s="51">
        <f>Tabela3[[#This Row],[BARRACA MONTADA]]*5</f>
        <v>0</v>
      </c>
      <c r="AU75" s="48">
        <f>Tabela3[[#This Row],[PONTO EXTRA]]*5</f>
        <v>0</v>
      </c>
      <c r="AV75" s="55"/>
      <c r="AW75" s="52">
        <f>SUM(Tabela35[[#This Row],[POSI ABRIL]:[PONTO EXTRA]])</f>
        <v>39</v>
      </c>
      <c r="AX75" s="63" t="str">
        <f>_xlfn.RANK.EQ(Tabela35[[#This Row],[TOTAL]],Tabela35[TOTAL],0)&amp; "º"</f>
        <v>45º</v>
      </c>
      <c r="AY75" s="68">
        <f t="shared" si="13"/>
        <v>1</v>
      </c>
    </row>
    <row r="76" spans="2:51" ht="15.5" thickTop="1" thickBot="1" x14ac:dyDescent="0.4">
      <c r="B76" s="169"/>
      <c r="C76" s="32">
        <v>4070</v>
      </c>
      <c r="D76" s="32" t="s">
        <v>65</v>
      </c>
      <c r="E76" s="147">
        <v>80</v>
      </c>
      <c r="F76" s="148">
        <v>51</v>
      </c>
      <c r="G76" s="31">
        <v>0.63749999999999996</v>
      </c>
      <c r="H76" s="147">
        <v>93</v>
      </c>
      <c r="I76" s="147">
        <v>61</v>
      </c>
      <c r="J76" s="31">
        <v>0.65591397849462363</v>
      </c>
      <c r="K76" s="147">
        <v>93</v>
      </c>
      <c r="L76" s="148">
        <v>44</v>
      </c>
      <c r="M76" s="75">
        <v>0.4731182795698925</v>
      </c>
      <c r="N76" s="147">
        <v>0</v>
      </c>
      <c r="O76" s="149"/>
      <c r="P76" s="147"/>
      <c r="R76" s="169"/>
      <c r="S76" s="32">
        <v>4070</v>
      </c>
      <c r="T76" s="39">
        <v>61499.64</v>
      </c>
      <c r="U76" s="39">
        <v>70075.039999999994</v>
      </c>
      <c r="V76" s="31">
        <v>1.1394382145976789</v>
      </c>
      <c r="X76" s="169"/>
      <c r="Y76" s="32">
        <v>4070</v>
      </c>
      <c r="Z76" s="36">
        <v>10</v>
      </c>
      <c r="AA76" s="36">
        <v>19</v>
      </c>
      <c r="AC76" s="169"/>
      <c r="AD76" s="32">
        <v>4070</v>
      </c>
      <c r="AE76" s="36">
        <v>17</v>
      </c>
      <c r="AF76"/>
      <c r="AG76" s="41">
        <f>SUMIF(CLIENTES!$C:$C,VAREJO!$C76,CLIENTES!$L:$L)</f>
        <v>0</v>
      </c>
      <c r="AH76" s="43">
        <f>SUMIF(CLIENTES!$C:$C,VAREJO!$C76,CLIENTES!$M:$M)</f>
        <v>0</v>
      </c>
      <c r="AJ76" s="48">
        <f t="shared" si="8"/>
        <v>0</v>
      </c>
      <c r="AK76" s="51">
        <f t="shared" si="9"/>
        <v>0</v>
      </c>
      <c r="AL76" s="51">
        <f t="shared" si="10"/>
        <v>0</v>
      </c>
      <c r="AM76" s="48">
        <f t="shared" si="11"/>
        <v>0</v>
      </c>
      <c r="AN76" s="55"/>
      <c r="AO76" s="48">
        <f t="shared" si="6"/>
        <v>10</v>
      </c>
      <c r="AP76" s="55"/>
      <c r="AQ76" s="51">
        <f t="shared" si="12"/>
        <v>19</v>
      </c>
      <c r="AR76" s="49">
        <f t="shared" si="7"/>
        <v>17</v>
      </c>
      <c r="AS76" s="55"/>
      <c r="AT76" s="51">
        <f>Tabela3[[#This Row],[BARRACA MONTADA]]*5</f>
        <v>0</v>
      </c>
      <c r="AU76" s="48">
        <f>Tabela3[[#This Row],[PONTO EXTRA]]*5</f>
        <v>0</v>
      </c>
      <c r="AV76" s="55"/>
      <c r="AW76" s="52">
        <f>SUM(Tabela35[[#This Row],[POSI ABRIL]:[PONTO EXTRA]])</f>
        <v>46</v>
      </c>
      <c r="AX76" s="63" t="str">
        <f>_xlfn.RANK.EQ(Tabela35[[#This Row],[TOTAL]],Tabela35[TOTAL],0)&amp; "º"</f>
        <v>43º</v>
      </c>
      <c r="AY76" s="68">
        <f t="shared" si="13"/>
        <v>1</v>
      </c>
    </row>
    <row r="77" spans="2:51" ht="15.5" thickTop="1" thickBot="1" x14ac:dyDescent="0.4">
      <c r="B77" s="169"/>
      <c r="C77" s="32">
        <v>4087</v>
      </c>
      <c r="D77" s="32" t="s">
        <v>74</v>
      </c>
      <c r="E77" s="147">
        <v>57</v>
      </c>
      <c r="F77" s="148">
        <v>38</v>
      </c>
      <c r="G77" s="31">
        <v>0.66666666666666663</v>
      </c>
      <c r="H77" s="147">
        <v>65</v>
      </c>
      <c r="I77" s="147">
        <v>36</v>
      </c>
      <c r="J77" s="31">
        <v>0.55384615384615388</v>
      </c>
      <c r="K77" s="147">
        <v>66</v>
      </c>
      <c r="L77" s="148">
        <v>22</v>
      </c>
      <c r="M77" s="75">
        <v>0.33333333333333331</v>
      </c>
      <c r="N77" s="147">
        <v>0</v>
      </c>
      <c r="O77" s="149"/>
      <c r="P77" s="147"/>
      <c r="R77" s="169"/>
      <c r="S77" s="32">
        <v>4087</v>
      </c>
      <c r="T77" s="39">
        <v>22499.82</v>
      </c>
      <c r="U77" s="39">
        <v>17114.71</v>
      </c>
      <c r="V77" s="31">
        <v>0.76065986305668221</v>
      </c>
      <c r="X77" s="169"/>
      <c r="Y77" s="32">
        <v>4087</v>
      </c>
      <c r="Z77" s="36">
        <v>12</v>
      </c>
      <c r="AA77" s="36">
        <v>14</v>
      </c>
      <c r="AC77" s="169"/>
      <c r="AD77" s="32">
        <v>4087</v>
      </c>
      <c r="AE77" s="36">
        <v>10</v>
      </c>
      <c r="AF77"/>
      <c r="AG77" s="41">
        <f>SUMIF(CLIENTES!$C:$C,VAREJO!$C77,CLIENTES!$L:$L)</f>
        <v>0</v>
      </c>
      <c r="AH77" s="43">
        <f>SUMIF(CLIENTES!$C:$C,VAREJO!$C77,CLIENTES!$M:$M)</f>
        <v>0</v>
      </c>
      <c r="AJ77" s="48">
        <f t="shared" si="8"/>
        <v>0</v>
      </c>
      <c r="AK77" s="51">
        <f t="shared" si="9"/>
        <v>0</v>
      </c>
      <c r="AL77" s="51">
        <f t="shared" si="10"/>
        <v>0</v>
      </c>
      <c r="AM77" s="48">
        <f t="shared" si="11"/>
        <v>0</v>
      </c>
      <c r="AN77" s="55"/>
      <c r="AO77" s="48">
        <f t="shared" si="6"/>
        <v>0</v>
      </c>
      <c r="AP77" s="55"/>
      <c r="AQ77" s="51">
        <f t="shared" si="12"/>
        <v>14</v>
      </c>
      <c r="AR77" s="49">
        <f t="shared" si="7"/>
        <v>10</v>
      </c>
      <c r="AS77" s="55"/>
      <c r="AT77" s="51">
        <f>Tabela3[[#This Row],[BARRACA MONTADA]]*5</f>
        <v>0</v>
      </c>
      <c r="AU77" s="48">
        <f>Tabela3[[#This Row],[PONTO EXTRA]]*5</f>
        <v>0</v>
      </c>
      <c r="AV77" s="55"/>
      <c r="AW77" s="52">
        <f>SUM(Tabela35[[#This Row],[POSI ABRIL]:[PONTO EXTRA]])</f>
        <v>24</v>
      </c>
      <c r="AX77" s="63" t="str">
        <f>_xlfn.RANK.EQ(Tabela35[[#This Row],[TOTAL]],Tabela35[TOTAL],0)&amp; "º"</f>
        <v>51º</v>
      </c>
      <c r="AY77" s="68">
        <f t="shared" si="13"/>
        <v>1</v>
      </c>
    </row>
    <row r="78" spans="2:51" ht="15.5" thickTop="1" thickBot="1" x14ac:dyDescent="0.4">
      <c r="B78" s="169"/>
      <c r="C78" s="32">
        <v>4097</v>
      </c>
      <c r="D78" s="32" t="s">
        <v>75</v>
      </c>
      <c r="E78" s="147">
        <v>62</v>
      </c>
      <c r="F78" s="148">
        <v>86</v>
      </c>
      <c r="G78" s="31">
        <v>1.3870967741935485</v>
      </c>
      <c r="H78" s="147">
        <v>72</v>
      </c>
      <c r="I78" s="147">
        <v>85</v>
      </c>
      <c r="J78" s="31">
        <v>1.1805555555555556</v>
      </c>
      <c r="K78" s="147">
        <v>72</v>
      </c>
      <c r="L78" s="148">
        <v>77</v>
      </c>
      <c r="M78" s="75">
        <v>1.0694444444444444</v>
      </c>
      <c r="N78" s="147">
        <v>0</v>
      </c>
      <c r="O78" s="149"/>
      <c r="P78" s="147"/>
      <c r="R78" s="169"/>
      <c r="S78" s="32">
        <v>4097</v>
      </c>
      <c r="T78" s="39">
        <v>69999.88</v>
      </c>
      <c r="U78" s="39">
        <v>73487.73</v>
      </c>
      <c r="V78" s="31">
        <v>1.0498265139883096</v>
      </c>
      <c r="X78" s="169"/>
      <c r="Y78" s="32">
        <v>4097</v>
      </c>
      <c r="Z78" s="36">
        <v>33</v>
      </c>
      <c r="AA78" s="36">
        <v>27</v>
      </c>
      <c r="AC78" s="169"/>
      <c r="AD78" s="32">
        <v>4097</v>
      </c>
      <c r="AE78" s="36">
        <v>24</v>
      </c>
      <c r="AF78"/>
      <c r="AG78" s="44">
        <f>SUMIF(CLIENTES!$C:$C,VAREJO!$C78,CLIENTES!$L:$L)</f>
        <v>11</v>
      </c>
      <c r="AH78" s="45">
        <f>SUMIF(CLIENTES!$C:$C,VAREJO!$C78,CLIENTES!$M:$M)</f>
        <v>0</v>
      </c>
      <c r="AJ78" s="48">
        <f t="shared" si="8"/>
        <v>2</v>
      </c>
      <c r="AK78" s="51">
        <f t="shared" si="9"/>
        <v>2</v>
      </c>
      <c r="AL78" s="51">
        <f t="shared" si="10"/>
        <v>2</v>
      </c>
      <c r="AM78" s="48">
        <f t="shared" si="11"/>
        <v>0</v>
      </c>
      <c r="AN78" s="55"/>
      <c r="AO78" s="48">
        <f t="shared" si="6"/>
        <v>10</v>
      </c>
      <c r="AP78" s="55"/>
      <c r="AQ78" s="51">
        <f t="shared" si="12"/>
        <v>27</v>
      </c>
      <c r="AR78" s="49">
        <f t="shared" si="7"/>
        <v>24</v>
      </c>
      <c r="AS78" s="55"/>
      <c r="AT78" s="51">
        <f>Tabela3[[#This Row],[BARRACA MONTADA]]*5</f>
        <v>55</v>
      </c>
      <c r="AU78" s="48">
        <f>Tabela3[[#This Row],[PONTO EXTRA]]*5</f>
        <v>0</v>
      </c>
      <c r="AV78" s="55"/>
      <c r="AW78" s="52">
        <f>SUM(Tabela35[[#This Row],[POSI ABRIL]:[PONTO EXTRA]])</f>
        <v>122</v>
      </c>
      <c r="AX78" s="63" t="str">
        <f>_xlfn.RANK.EQ(Tabela35[[#This Row],[TOTAL]],Tabela35[TOTAL],0)&amp; "º"</f>
        <v>8º</v>
      </c>
      <c r="AY78" s="68">
        <f t="shared" si="13"/>
        <v>1</v>
      </c>
    </row>
    <row r="79" spans="2:51" ht="15" thickTop="1" x14ac:dyDescent="0.35"/>
    <row r="81" spans="2:51" ht="26.5" thickBot="1" x14ac:dyDescent="0.65">
      <c r="B81" s="87" t="s">
        <v>138</v>
      </c>
    </row>
    <row r="82" spans="2:51" ht="15.5" hidden="1" thickTop="1" thickBot="1" x14ac:dyDescent="0.4">
      <c r="B82" s="25" t="s">
        <v>23</v>
      </c>
      <c r="C82" s="26" t="s" vm="3">
        <v>138</v>
      </c>
    </row>
    <row r="83" spans="2:51" ht="15.5" hidden="1" thickTop="1" thickBot="1" x14ac:dyDescent="0.4">
      <c r="B83" s="25" t="s">
        <v>105</v>
      </c>
      <c r="C83" s="26" t="s" vm="2">
        <v>106</v>
      </c>
      <c r="H83" s="33"/>
      <c r="R83" s="25" t="s">
        <v>23</v>
      </c>
      <c r="S83" s="26" t="s" vm="3">
        <v>138</v>
      </c>
      <c r="U83" s="33"/>
      <c r="X83" s="25" t="s">
        <v>23</v>
      </c>
      <c r="Y83" s="26" t="s" vm="3">
        <v>138</v>
      </c>
      <c r="AC83" s="25" t="s">
        <v>23</v>
      </c>
      <c r="AD83" s="26" t="s" vm="3">
        <v>138</v>
      </c>
    </row>
    <row r="84" spans="2:51" ht="15.5" hidden="1" thickTop="1" thickBot="1" x14ac:dyDescent="0.4">
      <c r="G84"/>
      <c r="J84"/>
      <c r="M84"/>
      <c r="P84"/>
      <c r="X84" s="25" t="s">
        <v>105</v>
      </c>
      <c r="Y84" s="26" t="s" vm="2">
        <v>106</v>
      </c>
      <c r="AA84" s="33"/>
      <c r="AC84" s="25" t="s">
        <v>105</v>
      </c>
      <c r="AD84" s="26" t="s" vm="2">
        <v>106</v>
      </c>
    </row>
    <row r="85" spans="2:51" ht="15.5" hidden="1" thickTop="1" thickBot="1" x14ac:dyDescent="0.4">
      <c r="B85" s="27"/>
      <c r="C85" s="27"/>
      <c r="D85" s="27"/>
      <c r="E85" s="27" t="s">
        <v>89</v>
      </c>
      <c r="F85" s="27" t="s">
        <v>98</v>
      </c>
      <c r="G85" s="27"/>
      <c r="H85" s="27"/>
      <c r="I85" s="27"/>
      <c r="J85" s="27"/>
      <c r="K85" s="27"/>
      <c r="L85" s="27"/>
      <c r="M85" s="27"/>
      <c r="N85" s="27"/>
      <c r="O85" s="27"/>
      <c r="P85" s="27"/>
      <c r="R85" s="27"/>
      <c r="S85" s="27"/>
      <c r="T85" s="38" t="s">
        <v>89</v>
      </c>
      <c r="U85" s="29" t="s">
        <v>98</v>
      </c>
      <c r="V85" s="27"/>
    </row>
    <row r="86" spans="2:51" ht="17" thickTop="1" thickBot="1" x14ac:dyDescent="0.4">
      <c r="B86" s="27"/>
      <c r="C86" s="27"/>
      <c r="D86" s="27"/>
      <c r="E86" s="160" t="s">
        <v>90</v>
      </c>
      <c r="F86" s="170"/>
      <c r="G86" s="170"/>
      <c r="H86" s="160" t="s">
        <v>92</v>
      </c>
      <c r="I86" s="161"/>
      <c r="J86" s="161"/>
      <c r="K86" s="160" t="s">
        <v>91</v>
      </c>
      <c r="L86" s="161"/>
      <c r="M86" s="161"/>
      <c r="N86" s="160" t="s">
        <v>81</v>
      </c>
      <c r="O86" s="161"/>
      <c r="P86" s="161"/>
      <c r="R86" s="27"/>
      <c r="S86" s="27"/>
      <c r="T86" s="160" t="s">
        <v>9</v>
      </c>
      <c r="U86" s="161"/>
      <c r="V86" s="161"/>
      <c r="X86" s="27" t="s">
        <v>137</v>
      </c>
      <c r="Y86" s="27"/>
      <c r="Z86" s="77" t="s">
        <v>162</v>
      </c>
      <c r="AA86" s="92"/>
      <c r="AC86" s="27" t="s">
        <v>156</v>
      </c>
      <c r="AD86" s="27"/>
      <c r="AE86" s="35"/>
      <c r="AF86"/>
      <c r="AG86" s="46" t="s">
        <v>145</v>
      </c>
      <c r="AH86" s="47"/>
      <c r="AJ86" s="56" t="s">
        <v>153</v>
      </c>
      <c r="AK86" s="57"/>
      <c r="AL86" s="57"/>
      <c r="AM86" s="58"/>
      <c r="AN86" s="54"/>
      <c r="AO86" s="59" t="s">
        <v>154</v>
      </c>
      <c r="AP86" s="54"/>
      <c r="AQ86" s="60" t="s">
        <v>155</v>
      </c>
      <c r="AR86" s="61"/>
      <c r="AS86" s="54"/>
      <c r="AT86" s="60" t="s">
        <v>145</v>
      </c>
      <c r="AU86" s="61"/>
      <c r="AV86" s="54"/>
      <c r="AW86" s="171" t="s">
        <v>157</v>
      </c>
      <c r="AX86" s="172"/>
    </row>
    <row r="87" spans="2:51" s="23" customFormat="1" ht="15.5" thickTop="1" thickBot="1" x14ac:dyDescent="0.4">
      <c r="B87" s="29" t="s">
        <v>76</v>
      </c>
      <c r="C87" s="29" t="s">
        <v>95</v>
      </c>
      <c r="D87" s="29" t="s">
        <v>96</v>
      </c>
      <c r="E87" s="28" t="s">
        <v>100</v>
      </c>
      <c r="F87" s="28" t="s">
        <v>99</v>
      </c>
      <c r="G87" s="28" t="s">
        <v>101</v>
      </c>
      <c r="H87" s="28" t="s">
        <v>100</v>
      </c>
      <c r="I87" s="28" t="s">
        <v>99</v>
      </c>
      <c r="J87" s="28" t="s">
        <v>101</v>
      </c>
      <c r="K87" s="28" t="s">
        <v>100</v>
      </c>
      <c r="L87" s="28" t="s">
        <v>99</v>
      </c>
      <c r="M87" s="28" t="s">
        <v>101</v>
      </c>
      <c r="N87" s="28" t="s">
        <v>100</v>
      </c>
      <c r="O87" s="28" t="s">
        <v>99</v>
      </c>
      <c r="P87" s="28" t="s">
        <v>101</v>
      </c>
      <c r="R87" s="29" t="s">
        <v>76</v>
      </c>
      <c r="S87" s="29" t="s">
        <v>95</v>
      </c>
      <c r="T87" s="37" t="s">
        <v>103</v>
      </c>
      <c r="U87" s="32" t="s">
        <v>104</v>
      </c>
      <c r="V87" s="32" t="s">
        <v>102</v>
      </c>
      <c r="X87" s="27" t="s">
        <v>76</v>
      </c>
      <c r="Y87" s="27" t="s">
        <v>95</v>
      </c>
      <c r="Z87" s="28" t="s">
        <v>10</v>
      </c>
      <c r="AA87" s="67" t="s">
        <v>88</v>
      </c>
      <c r="AB87" s="65"/>
      <c r="AC87" s="35"/>
      <c r="AD87" s="35"/>
      <c r="AE87" s="28" t="s">
        <v>88</v>
      </c>
      <c r="AF87"/>
      <c r="AG87" s="117" t="s">
        <v>142</v>
      </c>
      <c r="AH87" s="118" t="s">
        <v>143</v>
      </c>
      <c r="AJ87" s="113" t="s">
        <v>146</v>
      </c>
      <c r="AK87" s="114" t="s">
        <v>147</v>
      </c>
      <c r="AL87" s="113" t="s">
        <v>148</v>
      </c>
      <c r="AM87" s="113" t="s">
        <v>149</v>
      </c>
      <c r="AN87" s="115" t="s">
        <v>144</v>
      </c>
      <c r="AO87" s="113" t="s">
        <v>150</v>
      </c>
      <c r="AP87" s="115" t="s">
        <v>158</v>
      </c>
      <c r="AQ87" s="113" t="s">
        <v>10</v>
      </c>
      <c r="AR87" s="113" t="s">
        <v>151</v>
      </c>
      <c r="AS87" s="115" t="s">
        <v>159</v>
      </c>
      <c r="AT87" s="113" t="s">
        <v>152</v>
      </c>
      <c r="AU87" s="113" t="s">
        <v>143</v>
      </c>
      <c r="AV87" s="115" t="s">
        <v>160</v>
      </c>
      <c r="AW87" s="116" t="s">
        <v>9</v>
      </c>
      <c r="AX87" s="116" t="s">
        <v>157</v>
      </c>
      <c r="AY87" s="113" t="s">
        <v>161</v>
      </c>
    </row>
    <row r="88" spans="2:51" ht="15.5" thickTop="1" thickBot="1" x14ac:dyDescent="0.4">
      <c r="B88" s="32" t="s">
        <v>119</v>
      </c>
      <c r="C88" s="30">
        <v>3818</v>
      </c>
      <c r="D88" s="30" t="s">
        <v>120</v>
      </c>
      <c r="E88" s="147">
        <v>42</v>
      </c>
      <c r="F88" s="148">
        <v>20</v>
      </c>
      <c r="G88" s="31">
        <v>0.47619047619047616</v>
      </c>
      <c r="H88" s="147">
        <v>48</v>
      </c>
      <c r="I88" s="149">
        <v>36</v>
      </c>
      <c r="J88" s="31">
        <v>0.75</v>
      </c>
      <c r="K88" s="147">
        <v>48</v>
      </c>
      <c r="L88" s="149">
        <v>28</v>
      </c>
      <c r="M88" s="75">
        <v>0.58333333333333337</v>
      </c>
      <c r="N88" s="147">
        <v>0</v>
      </c>
      <c r="O88" s="149"/>
      <c r="P88" s="147"/>
      <c r="R88" s="32" t="s">
        <v>119</v>
      </c>
      <c r="S88" s="30">
        <v>3818</v>
      </c>
      <c r="T88" s="39">
        <v>8499.24</v>
      </c>
      <c r="U88" s="39">
        <v>10609.77</v>
      </c>
      <c r="V88" s="31">
        <v>1.2483198497748034</v>
      </c>
      <c r="X88" s="32" t="s">
        <v>119</v>
      </c>
      <c r="Y88" s="30">
        <v>3818</v>
      </c>
      <c r="Z88" s="36">
        <v>26</v>
      </c>
      <c r="AA88" s="36">
        <v>18</v>
      </c>
      <c r="AC88" s="32" t="s">
        <v>119</v>
      </c>
      <c r="AD88" s="30">
        <v>3818</v>
      </c>
      <c r="AE88" s="36">
        <v>10</v>
      </c>
      <c r="AF88"/>
      <c r="AG88" s="41"/>
      <c r="AH88" s="43"/>
      <c r="AJ88" s="48">
        <f t="shared" ref="AJ88:AJ93" si="14">IF(G88&gt;=100%,2,0)</f>
        <v>0</v>
      </c>
      <c r="AK88" s="49">
        <f t="shared" ref="AK88:AK93" si="15">IF(J88&gt;=100%,2,0)</f>
        <v>0</v>
      </c>
      <c r="AL88" s="49">
        <f t="shared" ref="AL88:AL93" si="16">IF(M88&gt;=100%,2,0)</f>
        <v>0</v>
      </c>
      <c r="AM88" s="49">
        <f t="shared" ref="AM88:AM93" si="17">IF(P88&gt;=100%,2,0)</f>
        <v>0</v>
      </c>
      <c r="AN88" s="55"/>
      <c r="AO88" s="48">
        <f>IF($V88&gt;=100%,10,0)</f>
        <v>10</v>
      </c>
      <c r="AP88" s="55"/>
      <c r="AQ88" s="48">
        <f t="shared" ref="AQ88:AQ93" si="18">AA88</f>
        <v>18</v>
      </c>
      <c r="AR88" s="49">
        <f t="shared" ref="AR88:AR93" si="19">$AE88</f>
        <v>10</v>
      </c>
      <c r="AS88" s="55"/>
      <c r="AT88" s="50">
        <f>Tabela37[[#This Row],[BARRACA MONTADA]] *3</f>
        <v>0</v>
      </c>
      <c r="AU88" s="62">
        <f>Tabela37[[#This Row],[PONTO EXTRA]] * 3</f>
        <v>0</v>
      </c>
      <c r="AV88" s="55"/>
      <c r="AW88" s="52">
        <f>SUM(Tabela358[[#This Row],[POSI ABRIL]:[PONTO EXTRA]])</f>
        <v>38</v>
      </c>
      <c r="AX88" s="63" t="str">
        <f>_xlfn.RANK.EQ(Tabela358[[#This Row],[TOTAL]],Tabela358[TOTAL],0)&amp; "º"</f>
        <v>3º</v>
      </c>
      <c r="AY88" s="68">
        <f t="shared" ref="AY88:AY93" si="20">COUNTA(_xlfn.UNIQUE(_xlfn.VSTACK(AD88,Y88,S88,C88)))</f>
        <v>1</v>
      </c>
    </row>
    <row r="89" spans="2:51" ht="15.5" thickTop="1" thickBot="1" x14ac:dyDescent="0.4">
      <c r="B89" s="168" t="s">
        <v>131</v>
      </c>
      <c r="C89" s="30">
        <v>3681</v>
      </c>
      <c r="D89" s="30" t="s">
        <v>132</v>
      </c>
      <c r="E89" s="147">
        <v>73</v>
      </c>
      <c r="F89" s="148">
        <v>46</v>
      </c>
      <c r="G89" s="31">
        <v>0.63013698630136983</v>
      </c>
      <c r="H89" s="147">
        <v>84</v>
      </c>
      <c r="I89" s="149">
        <v>45</v>
      </c>
      <c r="J89" s="31">
        <v>0.5357142857142857</v>
      </c>
      <c r="K89" s="147">
        <v>85</v>
      </c>
      <c r="L89" s="149">
        <v>40</v>
      </c>
      <c r="M89" s="75">
        <v>0.47058823529411764</v>
      </c>
      <c r="N89" s="147">
        <v>0</v>
      </c>
      <c r="O89" s="149"/>
      <c r="P89" s="147"/>
      <c r="R89" s="168" t="s">
        <v>131</v>
      </c>
      <c r="S89" s="30">
        <v>3681</v>
      </c>
      <c r="T89" s="39">
        <v>31000.06</v>
      </c>
      <c r="U89" s="39">
        <v>17492.87</v>
      </c>
      <c r="V89" s="31">
        <v>0.56428503686767051</v>
      </c>
      <c r="X89" s="168" t="s">
        <v>131</v>
      </c>
      <c r="Y89" s="30">
        <v>3681</v>
      </c>
      <c r="Z89" s="36">
        <v>11</v>
      </c>
      <c r="AA89" s="36">
        <v>14</v>
      </c>
      <c r="AC89" s="168" t="s">
        <v>131</v>
      </c>
      <c r="AD89" s="30">
        <v>3681</v>
      </c>
      <c r="AE89" s="36">
        <v>12</v>
      </c>
      <c r="AF89"/>
      <c r="AG89" s="41"/>
      <c r="AH89" s="43"/>
      <c r="AJ89" s="48">
        <f t="shared" si="14"/>
        <v>0</v>
      </c>
      <c r="AK89" s="51">
        <f t="shared" si="15"/>
        <v>0</v>
      </c>
      <c r="AL89" s="51">
        <f t="shared" si="16"/>
        <v>0</v>
      </c>
      <c r="AM89" s="48">
        <f t="shared" si="17"/>
        <v>0</v>
      </c>
      <c r="AN89" s="55"/>
      <c r="AO89" s="48">
        <f t="shared" ref="AO89:AO93" si="21">IF($V89&gt;=100%,10,0)</f>
        <v>0</v>
      </c>
      <c r="AP89" s="55"/>
      <c r="AQ89" s="51">
        <f t="shared" si="18"/>
        <v>14</v>
      </c>
      <c r="AR89" s="49">
        <f t="shared" si="19"/>
        <v>12</v>
      </c>
      <c r="AS89" s="55"/>
      <c r="AT89" s="51">
        <f>Tabela37[[#This Row],[BARRACA MONTADA]] *3</f>
        <v>0</v>
      </c>
      <c r="AU89" s="48">
        <f>Tabela37[[#This Row],[PONTO EXTRA]] * 3</f>
        <v>0</v>
      </c>
      <c r="AV89" s="55"/>
      <c r="AW89" s="52">
        <f>SUM(Tabela358[[#This Row],[POSI ABRIL]:[PONTO EXTRA]])</f>
        <v>26</v>
      </c>
      <c r="AX89" s="63" t="str">
        <f>_xlfn.RANK.EQ(Tabela358[[#This Row],[TOTAL]],Tabela358[TOTAL],0)&amp; "º"</f>
        <v>6º</v>
      </c>
      <c r="AY89" s="68">
        <f t="shared" si="20"/>
        <v>1</v>
      </c>
    </row>
    <row r="90" spans="2:51" ht="15.5" thickTop="1" thickBot="1" x14ac:dyDescent="0.4">
      <c r="B90" s="169"/>
      <c r="C90" s="30">
        <v>3791</v>
      </c>
      <c r="D90" s="30" t="s">
        <v>133</v>
      </c>
      <c r="E90" s="147">
        <v>79</v>
      </c>
      <c r="F90" s="148">
        <v>66</v>
      </c>
      <c r="G90" s="31">
        <v>0.83544303797468356</v>
      </c>
      <c r="H90" s="147">
        <v>91</v>
      </c>
      <c r="I90" s="149">
        <v>70</v>
      </c>
      <c r="J90" s="31">
        <v>0.76923076923076927</v>
      </c>
      <c r="K90" s="147">
        <v>92</v>
      </c>
      <c r="L90" s="149">
        <v>56</v>
      </c>
      <c r="M90" s="75">
        <v>0.60869565217391308</v>
      </c>
      <c r="N90" s="147">
        <v>0</v>
      </c>
      <c r="O90" s="149"/>
      <c r="P90" s="147"/>
      <c r="R90" s="169"/>
      <c r="S90" s="30">
        <v>3791</v>
      </c>
      <c r="T90" s="39">
        <v>27499.67</v>
      </c>
      <c r="U90" s="39">
        <v>17237.25</v>
      </c>
      <c r="V90" s="31">
        <v>0.62681661270844347</v>
      </c>
      <c r="X90" s="169"/>
      <c r="Y90" s="30">
        <v>3791</v>
      </c>
      <c r="Z90" s="36">
        <v>38</v>
      </c>
      <c r="AA90" s="36">
        <v>15</v>
      </c>
      <c r="AC90" s="169"/>
      <c r="AD90" s="30">
        <v>3791</v>
      </c>
      <c r="AE90" s="36">
        <v>13</v>
      </c>
      <c r="AF90"/>
      <c r="AG90" s="41"/>
      <c r="AH90" s="43"/>
      <c r="AJ90" s="48">
        <f t="shared" si="14"/>
        <v>0</v>
      </c>
      <c r="AK90" s="51">
        <f t="shared" si="15"/>
        <v>0</v>
      </c>
      <c r="AL90" s="51">
        <f t="shared" si="16"/>
        <v>0</v>
      </c>
      <c r="AM90" s="48">
        <f t="shared" si="17"/>
        <v>0</v>
      </c>
      <c r="AN90" s="55"/>
      <c r="AO90" s="48">
        <f t="shared" si="21"/>
        <v>0</v>
      </c>
      <c r="AP90" s="55"/>
      <c r="AQ90" s="51">
        <f t="shared" si="18"/>
        <v>15</v>
      </c>
      <c r="AR90" s="49">
        <f t="shared" si="19"/>
        <v>13</v>
      </c>
      <c r="AS90" s="55"/>
      <c r="AT90" s="51">
        <f>Tabela37[[#This Row],[BARRACA MONTADA]] *3</f>
        <v>0</v>
      </c>
      <c r="AU90" s="48">
        <f>Tabela37[[#This Row],[PONTO EXTRA]] * 3</f>
        <v>0</v>
      </c>
      <c r="AV90" s="55"/>
      <c r="AW90" s="52">
        <f>SUM(Tabela358[[#This Row],[POSI ABRIL]:[PONTO EXTRA]])</f>
        <v>28</v>
      </c>
      <c r="AX90" s="63" t="str">
        <f>_xlfn.RANK.EQ(Tabela358[[#This Row],[TOTAL]],Tabela358[TOTAL],0)&amp; "º"</f>
        <v>5º</v>
      </c>
      <c r="AY90" s="68">
        <f t="shared" si="20"/>
        <v>1</v>
      </c>
    </row>
    <row r="91" spans="2:51" ht="15.5" thickTop="1" thickBot="1" x14ac:dyDescent="0.4">
      <c r="B91" s="168" t="s">
        <v>134</v>
      </c>
      <c r="C91" s="30">
        <v>3272</v>
      </c>
      <c r="D91" s="30" t="s">
        <v>135</v>
      </c>
      <c r="E91" s="147">
        <v>26</v>
      </c>
      <c r="F91" s="148">
        <v>46</v>
      </c>
      <c r="G91" s="31">
        <v>1.7692307692307692</v>
      </c>
      <c r="H91" s="147">
        <v>30</v>
      </c>
      <c r="I91" s="149">
        <v>47</v>
      </c>
      <c r="J91" s="31">
        <v>1.5666666666666667</v>
      </c>
      <c r="K91" s="147">
        <v>31</v>
      </c>
      <c r="L91" s="149">
        <v>38</v>
      </c>
      <c r="M91" s="75">
        <v>1.2258064516129032</v>
      </c>
      <c r="N91" s="147">
        <v>0</v>
      </c>
      <c r="O91" s="149"/>
      <c r="P91" s="147"/>
      <c r="R91" s="168" t="s">
        <v>134</v>
      </c>
      <c r="S91" s="30">
        <v>3272</v>
      </c>
      <c r="T91" s="39">
        <v>32499.52</v>
      </c>
      <c r="U91" s="39">
        <v>14104.56</v>
      </c>
      <c r="V91" s="31">
        <v>0.43399287127932962</v>
      </c>
      <c r="X91" s="168" t="s">
        <v>134</v>
      </c>
      <c r="Y91" s="30">
        <v>3272</v>
      </c>
      <c r="Z91" s="36">
        <v>11</v>
      </c>
      <c r="AA91" s="36">
        <v>26</v>
      </c>
      <c r="AC91" s="168" t="s">
        <v>134</v>
      </c>
      <c r="AD91" s="30">
        <v>3272</v>
      </c>
      <c r="AE91" s="36">
        <v>19</v>
      </c>
      <c r="AF91"/>
      <c r="AG91" s="41"/>
      <c r="AH91" s="43"/>
      <c r="AJ91" s="48">
        <f t="shared" si="14"/>
        <v>2</v>
      </c>
      <c r="AK91" s="51">
        <f t="shared" si="15"/>
        <v>2</v>
      </c>
      <c r="AL91" s="51">
        <f t="shared" si="16"/>
        <v>2</v>
      </c>
      <c r="AM91" s="48">
        <f t="shared" si="17"/>
        <v>0</v>
      </c>
      <c r="AN91" s="55"/>
      <c r="AO91" s="48">
        <f t="shared" si="21"/>
        <v>0</v>
      </c>
      <c r="AP91" s="55"/>
      <c r="AQ91" s="51">
        <f t="shared" si="18"/>
        <v>26</v>
      </c>
      <c r="AR91" s="49">
        <f t="shared" si="19"/>
        <v>19</v>
      </c>
      <c r="AS91" s="55"/>
      <c r="AT91" s="51">
        <f>Tabela37[[#This Row],[BARRACA MONTADA]] *3</f>
        <v>0</v>
      </c>
      <c r="AU91" s="48">
        <f>Tabela37[[#This Row],[PONTO EXTRA]] * 3</f>
        <v>0</v>
      </c>
      <c r="AV91" s="55"/>
      <c r="AW91" s="52">
        <f>SUM(Tabela358[[#This Row],[POSI ABRIL]:[PONTO EXTRA]])</f>
        <v>51</v>
      </c>
      <c r="AX91" s="63" t="str">
        <f>_xlfn.RANK.EQ(Tabela358[[#This Row],[TOTAL]],Tabela358[TOTAL],0)&amp; "º"</f>
        <v>2º</v>
      </c>
      <c r="AY91" s="68">
        <f t="shared" si="20"/>
        <v>1</v>
      </c>
    </row>
    <row r="92" spans="2:51" ht="15.5" thickTop="1" thickBot="1" x14ac:dyDescent="0.4">
      <c r="B92" s="169"/>
      <c r="C92" s="30">
        <v>3653</v>
      </c>
      <c r="D92" s="30" t="s">
        <v>136</v>
      </c>
      <c r="E92" s="147">
        <v>19</v>
      </c>
      <c r="F92" s="148">
        <v>53</v>
      </c>
      <c r="G92" s="31">
        <v>2.7894736842105261</v>
      </c>
      <c r="H92" s="147">
        <v>22</v>
      </c>
      <c r="I92" s="149">
        <v>64</v>
      </c>
      <c r="J92" s="31">
        <v>2.9090909090909092</v>
      </c>
      <c r="K92" s="147">
        <v>23</v>
      </c>
      <c r="L92" s="149">
        <v>56</v>
      </c>
      <c r="M92" s="75">
        <v>2.4347826086956523</v>
      </c>
      <c r="N92" s="147">
        <v>0</v>
      </c>
      <c r="O92" s="149"/>
      <c r="P92" s="147"/>
      <c r="R92" s="169"/>
      <c r="S92" s="30">
        <v>3653</v>
      </c>
      <c r="T92" s="39">
        <v>27000.18</v>
      </c>
      <c r="U92" s="39">
        <v>21985.48</v>
      </c>
      <c r="V92" s="31">
        <v>0.81427160855964664</v>
      </c>
      <c r="X92" s="169"/>
      <c r="Y92" s="30">
        <v>3653</v>
      </c>
      <c r="Z92" s="36">
        <v>23</v>
      </c>
      <c r="AA92" s="36">
        <v>40</v>
      </c>
      <c r="AC92" s="169"/>
      <c r="AD92" s="30">
        <v>3653</v>
      </c>
      <c r="AE92" s="36">
        <v>33</v>
      </c>
      <c r="AF92"/>
      <c r="AG92" s="41"/>
      <c r="AH92" s="43"/>
      <c r="AJ92" s="48">
        <f t="shared" si="14"/>
        <v>2</v>
      </c>
      <c r="AK92" s="51">
        <f t="shared" si="15"/>
        <v>2</v>
      </c>
      <c r="AL92" s="51">
        <f t="shared" si="16"/>
        <v>2</v>
      </c>
      <c r="AM92" s="48">
        <f t="shared" si="17"/>
        <v>0</v>
      </c>
      <c r="AN92" s="55"/>
      <c r="AO92" s="48">
        <f t="shared" si="21"/>
        <v>0</v>
      </c>
      <c r="AP92" s="55"/>
      <c r="AQ92" s="51">
        <f t="shared" si="18"/>
        <v>40</v>
      </c>
      <c r="AR92" s="49">
        <f t="shared" si="19"/>
        <v>33</v>
      </c>
      <c r="AS92" s="55"/>
      <c r="AT92" s="51">
        <f>Tabela37[[#This Row],[BARRACA MONTADA]] *3</f>
        <v>0</v>
      </c>
      <c r="AU92" s="48">
        <f>Tabela37[[#This Row],[PONTO EXTRA]] * 3</f>
        <v>0</v>
      </c>
      <c r="AV92" s="55"/>
      <c r="AW92" s="52">
        <f>SUM(Tabela358[[#This Row],[POSI ABRIL]:[PONTO EXTRA]])</f>
        <v>79</v>
      </c>
      <c r="AX92" s="63" t="str">
        <f>_xlfn.RANK.EQ(Tabela358[[#This Row],[TOTAL]],Tabela358[TOTAL],0)&amp; "º"</f>
        <v>1º</v>
      </c>
      <c r="AY92" s="68">
        <f t="shared" si="20"/>
        <v>1</v>
      </c>
    </row>
    <row r="93" spans="2:51" ht="15.5" thickTop="1" thickBot="1" x14ac:dyDescent="0.4">
      <c r="B93" s="169"/>
      <c r="C93" s="30">
        <v>3670</v>
      </c>
      <c r="D93" s="30"/>
      <c r="E93" s="147">
        <v>22</v>
      </c>
      <c r="F93" s="148">
        <v>43</v>
      </c>
      <c r="G93" s="31">
        <v>1.9545454545454546</v>
      </c>
      <c r="H93" s="147">
        <v>25</v>
      </c>
      <c r="I93" s="149">
        <v>45</v>
      </c>
      <c r="J93" s="31">
        <v>1.8</v>
      </c>
      <c r="K93" s="147">
        <v>25</v>
      </c>
      <c r="L93" s="149">
        <v>42</v>
      </c>
      <c r="M93" s="75">
        <v>1.68</v>
      </c>
      <c r="N93" s="147">
        <v>0</v>
      </c>
      <c r="O93" s="149"/>
      <c r="P93" s="147"/>
      <c r="R93" s="169"/>
      <c r="S93" s="30">
        <v>3670</v>
      </c>
      <c r="T93" s="39">
        <v>27000.18</v>
      </c>
      <c r="U93" s="39">
        <v>14703.52</v>
      </c>
      <c r="V93" s="31">
        <v>0.54457118434025253</v>
      </c>
      <c r="X93" s="169"/>
      <c r="Y93" s="30">
        <v>3670</v>
      </c>
      <c r="Z93" s="36">
        <v>15</v>
      </c>
      <c r="AA93" s="36">
        <v>14</v>
      </c>
      <c r="AC93" s="169"/>
      <c r="AD93" s="30">
        <v>3670</v>
      </c>
      <c r="AE93" s="36">
        <v>14</v>
      </c>
      <c r="AF93"/>
      <c r="AG93" s="41"/>
      <c r="AH93" s="43"/>
      <c r="AJ93" s="48">
        <f t="shared" si="14"/>
        <v>2</v>
      </c>
      <c r="AK93" s="51">
        <f t="shared" si="15"/>
        <v>2</v>
      </c>
      <c r="AL93" s="51">
        <f t="shared" si="16"/>
        <v>2</v>
      </c>
      <c r="AM93" s="48">
        <f t="shared" si="17"/>
        <v>0</v>
      </c>
      <c r="AN93" s="55"/>
      <c r="AO93" s="48">
        <f t="shared" si="21"/>
        <v>0</v>
      </c>
      <c r="AP93" s="55"/>
      <c r="AQ93" s="51">
        <f t="shared" si="18"/>
        <v>14</v>
      </c>
      <c r="AR93" s="49">
        <f t="shared" si="19"/>
        <v>14</v>
      </c>
      <c r="AS93" s="55"/>
      <c r="AT93" s="51">
        <f>Tabela37[[#This Row],[BARRACA MONTADA]] *3</f>
        <v>0</v>
      </c>
      <c r="AU93" s="48">
        <f>Tabela37[[#This Row],[PONTO EXTRA]] * 3</f>
        <v>0</v>
      </c>
      <c r="AV93" s="55"/>
      <c r="AW93" s="52">
        <f>SUM(Tabela358[[#This Row],[POSI ABRIL]:[PONTO EXTRA]])</f>
        <v>34</v>
      </c>
      <c r="AX93" s="63" t="str">
        <f>_xlfn.RANK.EQ(Tabela358[[#This Row],[TOTAL]],Tabela358[TOTAL],0)&amp; "º"</f>
        <v>4º</v>
      </c>
      <c r="AY93" s="68">
        <f t="shared" si="20"/>
        <v>1</v>
      </c>
    </row>
    <row r="94" spans="2:51" ht="15" thickTop="1" x14ac:dyDescent="0.35">
      <c r="G94"/>
      <c r="J94"/>
      <c r="M94"/>
      <c r="P94"/>
      <c r="U94"/>
      <c r="V94"/>
      <c r="AA94"/>
      <c r="AF94"/>
      <c r="AN94"/>
      <c r="AP94"/>
      <c r="AS94"/>
      <c r="AV94"/>
    </row>
    <row r="95" spans="2:51" x14ac:dyDescent="0.35">
      <c r="G95"/>
      <c r="J95"/>
      <c r="M95"/>
      <c r="P95"/>
      <c r="U95"/>
      <c r="V95"/>
      <c r="AA95"/>
      <c r="AF95"/>
      <c r="AN95"/>
      <c r="AP95"/>
      <c r="AS95"/>
      <c r="AV95"/>
    </row>
    <row r="96" spans="2:51" x14ac:dyDescent="0.35">
      <c r="G96"/>
      <c r="J96"/>
      <c r="M96"/>
      <c r="P96"/>
      <c r="U96"/>
      <c r="V96"/>
      <c r="AA96"/>
      <c r="AF96"/>
      <c r="AN96"/>
      <c r="AP96"/>
      <c r="AS96"/>
      <c r="AV96"/>
    </row>
    <row r="97" spans="8:12" customFormat="1" x14ac:dyDescent="0.35">
      <c r="H97" s="23"/>
      <c r="I97" s="23"/>
      <c r="L97" s="135"/>
    </row>
    <row r="98" spans="8:12" customFormat="1" x14ac:dyDescent="0.35">
      <c r="H98" s="23"/>
      <c r="I98" s="23"/>
      <c r="L98" s="135"/>
    </row>
    <row r="99" spans="8:12" customFormat="1" x14ac:dyDescent="0.35">
      <c r="H99" s="23"/>
      <c r="I99" s="23"/>
      <c r="L99" s="135"/>
    </row>
    <row r="100" spans="8:12" customFormat="1" x14ac:dyDescent="0.35">
      <c r="H100" s="23"/>
      <c r="I100" s="23"/>
      <c r="L100" s="135"/>
    </row>
    <row r="101" spans="8:12" customFormat="1" x14ac:dyDescent="0.35">
      <c r="H101" s="23"/>
      <c r="I101" s="23"/>
      <c r="L101" s="135"/>
    </row>
    <row r="102" spans="8:12" customFormat="1" x14ac:dyDescent="0.35">
      <c r="H102" s="23"/>
      <c r="I102" s="23"/>
      <c r="L102" s="135"/>
    </row>
    <row r="103" spans="8:12" customFormat="1" x14ac:dyDescent="0.35">
      <c r="H103" s="23"/>
      <c r="I103" s="23"/>
      <c r="L103" s="135"/>
    </row>
    <row r="104" spans="8:12" customFormat="1" x14ac:dyDescent="0.35">
      <c r="H104" s="23"/>
      <c r="I104" s="23"/>
      <c r="L104" s="135"/>
    </row>
    <row r="105" spans="8:12" customFormat="1" x14ac:dyDescent="0.35">
      <c r="H105" s="23"/>
      <c r="I105" s="23"/>
      <c r="L105" s="135"/>
    </row>
    <row r="106" spans="8:12" customFormat="1" x14ac:dyDescent="0.35">
      <c r="H106" s="23"/>
      <c r="I106" s="23"/>
      <c r="L106" s="135"/>
    </row>
    <row r="107" spans="8:12" customFormat="1" x14ac:dyDescent="0.35">
      <c r="H107" s="23"/>
      <c r="I107" s="23"/>
      <c r="L107" s="135"/>
    </row>
    <row r="108" spans="8:12" customFormat="1" x14ac:dyDescent="0.35">
      <c r="H108" s="23"/>
      <c r="I108" s="23"/>
      <c r="L108" s="135"/>
    </row>
    <row r="109" spans="8:12" customFormat="1" x14ac:dyDescent="0.35">
      <c r="H109" s="23"/>
      <c r="I109" s="23"/>
      <c r="L109" s="135"/>
    </row>
    <row r="110" spans="8:12" customFormat="1" x14ac:dyDescent="0.35">
      <c r="H110" s="23"/>
      <c r="I110" s="23"/>
      <c r="L110" s="135"/>
    </row>
    <row r="111" spans="8:12" customFormat="1" x14ac:dyDescent="0.35">
      <c r="H111" s="23"/>
      <c r="I111" s="23"/>
      <c r="L111" s="135"/>
    </row>
    <row r="112" spans="8:12" customFormat="1" x14ac:dyDescent="0.35">
      <c r="H112" s="23"/>
      <c r="I112" s="23"/>
      <c r="L112" s="135"/>
    </row>
    <row r="113" spans="8:12" customFormat="1" x14ac:dyDescent="0.35">
      <c r="H113" s="23"/>
      <c r="I113" s="23"/>
      <c r="L113" s="135"/>
    </row>
    <row r="114" spans="8:12" customFormat="1" x14ac:dyDescent="0.35">
      <c r="H114" s="23"/>
      <c r="I114" s="23"/>
      <c r="L114" s="135"/>
    </row>
    <row r="115" spans="8:12" customFormat="1" x14ac:dyDescent="0.35">
      <c r="H115" s="23"/>
      <c r="I115" s="23"/>
      <c r="L115" s="135"/>
    </row>
    <row r="116" spans="8:12" customFormat="1" x14ac:dyDescent="0.35">
      <c r="H116" s="23"/>
      <c r="I116" s="23"/>
      <c r="L116" s="135"/>
    </row>
    <row r="117" spans="8:12" customFormat="1" x14ac:dyDescent="0.35">
      <c r="H117" s="23"/>
      <c r="I117" s="23"/>
      <c r="L117" s="135"/>
    </row>
    <row r="118" spans="8:12" customFormat="1" x14ac:dyDescent="0.35">
      <c r="H118" s="23"/>
      <c r="I118" s="23"/>
      <c r="L118" s="135"/>
    </row>
    <row r="119" spans="8:12" customFormat="1" x14ac:dyDescent="0.35">
      <c r="H119" s="23"/>
      <c r="I119" s="23"/>
      <c r="L119" s="135"/>
    </row>
    <row r="120" spans="8:12" customFormat="1" x14ac:dyDescent="0.35">
      <c r="H120" s="23"/>
      <c r="I120" s="23"/>
      <c r="L120" s="135"/>
    </row>
    <row r="121" spans="8:12" customFormat="1" x14ac:dyDescent="0.35">
      <c r="H121" s="23"/>
      <c r="I121" s="23"/>
      <c r="L121" s="135"/>
    </row>
    <row r="122" spans="8:12" customFormat="1" x14ac:dyDescent="0.35">
      <c r="H122" s="23"/>
      <c r="I122" s="23"/>
      <c r="L122" s="135"/>
    </row>
    <row r="123" spans="8:12" customFormat="1" x14ac:dyDescent="0.35">
      <c r="H123" s="23"/>
      <c r="I123" s="23"/>
      <c r="L123" s="135"/>
    </row>
    <row r="124" spans="8:12" customFormat="1" x14ac:dyDescent="0.35">
      <c r="H124" s="23"/>
      <c r="I124" s="23"/>
      <c r="L124" s="135"/>
    </row>
    <row r="125" spans="8:12" customFormat="1" x14ac:dyDescent="0.35">
      <c r="H125" s="23"/>
      <c r="I125" s="23"/>
      <c r="L125" s="135"/>
    </row>
    <row r="126" spans="8:12" customFormat="1" x14ac:dyDescent="0.35">
      <c r="H126" s="23"/>
      <c r="I126" s="23"/>
      <c r="L126" s="135"/>
    </row>
  </sheetData>
  <mergeCells count="46">
    <mergeCell ref="T6:V6"/>
    <mergeCell ref="R35:R46"/>
    <mergeCell ref="T23:V23"/>
    <mergeCell ref="X89:X90"/>
    <mergeCell ref="X91:X93"/>
    <mergeCell ref="X25:X34"/>
    <mergeCell ref="X35:X46"/>
    <mergeCell ref="X47:X57"/>
    <mergeCell ref="X58:X68"/>
    <mergeCell ref="X69:X78"/>
    <mergeCell ref="E23:G23"/>
    <mergeCell ref="H23:J23"/>
    <mergeCell ref="K23:M23"/>
    <mergeCell ref="N23:P23"/>
    <mergeCell ref="E6:G6"/>
    <mergeCell ref="H6:J6"/>
    <mergeCell ref="K6:M6"/>
    <mergeCell ref="N6:P6"/>
    <mergeCell ref="AW86:AX86"/>
    <mergeCell ref="AJ18:AU18"/>
    <mergeCell ref="AW23:AX23"/>
    <mergeCell ref="T86:V86"/>
    <mergeCell ref="R25:R34"/>
    <mergeCell ref="N86:P86"/>
    <mergeCell ref="B25:B34"/>
    <mergeCell ref="B35:B46"/>
    <mergeCell ref="B47:B57"/>
    <mergeCell ref="B58:B68"/>
    <mergeCell ref="B69:B78"/>
    <mergeCell ref="B89:B90"/>
    <mergeCell ref="B91:B93"/>
    <mergeCell ref="E86:G86"/>
    <mergeCell ref="H86:J86"/>
    <mergeCell ref="K86:M86"/>
    <mergeCell ref="R89:R90"/>
    <mergeCell ref="R91:R93"/>
    <mergeCell ref="R47:R57"/>
    <mergeCell ref="R58:R68"/>
    <mergeCell ref="R69:R78"/>
    <mergeCell ref="AC89:AC90"/>
    <mergeCell ref="AC91:AC93"/>
    <mergeCell ref="AC25:AC34"/>
    <mergeCell ref="AC35:AC46"/>
    <mergeCell ref="AC47:AC57"/>
    <mergeCell ref="AC58:AC68"/>
    <mergeCell ref="AC69:AC78"/>
  </mergeCells>
  <conditionalFormatting pivot="1" sqref="G25:G78">
    <cfRule type="dataBar" priority="3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{D7F4FD81-792F-451B-90C8-C58A6B32F44B}</x14:id>
        </ext>
      </extLst>
    </cfRule>
  </conditionalFormatting>
  <conditionalFormatting pivot="1" sqref="V25:V78">
    <cfRule type="dataBar" priority="3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{9697FCDD-5819-448E-BE7C-30857A341D41}</x14:id>
        </ext>
      </extLst>
    </cfRule>
  </conditionalFormatting>
  <conditionalFormatting sqref="AW25:AW78">
    <cfRule type="top10" dxfId="1681" priority="11" rank="5"/>
  </conditionalFormatting>
  <conditionalFormatting sqref="B16:B17">
    <cfRule type="cellIs" dxfId="1680" priority="4" operator="greaterThanOrEqual">
      <formula>1</formula>
    </cfRule>
    <cfRule type="expression" dxfId="1679" priority="10">
      <formula>"&gt;0"</formula>
    </cfRule>
  </conditionalFormatting>
  <conditionalFormatting pivot="1" sqref="G88:G93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{F5FFD4A1-D5A3-42BD-AE62-2D74AFAD8A10}</x14:id>
        </ext>
      </extLst>
    </cfRule>
  </conditionalFormatting>
  <conditionalFormatting pivot="1" sqref="V88:V93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{206D0077-4D21-475F-86F9-3A35A1743BBF}</x14:id>
        </ext>
      </extLst>
    </cfRule>
  </conditionalFormatting>
  <conditionalFormatting sqref="AW88:AW93">
    <cfRule type="top10" dxfId="1678" priority="7" rank="5"/>
  </conditionalFormatting>
  <conditionalFormatting pivot="1" sqref="G8:G15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{FE0BC4DB-54EE-42CC-8E47-17771B3DA84B}</x14:id>
        </ext>
      </extLst>
    </cfRule>
  </conditionalFormatting>
  <conditionalFormatting pivot="1" sqref="V8:V15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{2DDDA2B2-B196-4218-AFA3-5B2737FE1B19}</x14:id>
        </ext>
      </extLst>
    </cfRule>
  </conditionalFormatting>
  <conditionalFormatting pivot="1" sqref="J8:J15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{8DBEE907-EF3A-41BF-A74D-603082D6AA46}</x14:id>
        </ext>
      </extLst>
    </cfRule>
  </conditionalFormatting>
  <conditionalFormatting pivot="1" sqref="J25:J78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{B63ACA72-CF19-429E-9ECC-A0C71B59E6E4}</x14:id>
        </ext>
      </extLst>
    </cfRule>
  </conditionalFormatting>
  <conditionalFormatting pivot="1" sqref="J88:J93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{B4D3629E-417E-4274-8C85-FD7CDA5004EB}</x14:id>
        </ext>
      </extLst>
    </cfRule>
  </conditionalFormatting>
  <pageMargins left="0.511811024" right="0.511811024" top="0.78740157499999996" bottom="0.78740157499999996" header="0.31496062000000002" footer="0.31496062000000002"/>
  <drawing r:id="rId11"/>
  <tableParts count="4">
    <tablePart r:id="rId12"/>
    <tablePart r:id="rId13"/>
    <tablePart r:id="rId14"/>
    <tablePart r:id="rId1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7F4FD81-792F-451B-90C8-C58A6B32F44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G25:G78</xm:sqref>
        </x14:conditionalFormatting>
        <x14:conditionalFormatting xmlns:xm="http://schemas.microsoft.com/office/excel/2006/main" pivot="1">
          <x14:cfRule type="dataBar" id="{9697FCDD-5819-448E-BE7C-30857A341D4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V25:V78</xm:sqref>
        </x14:conditionalFormatting>
        <x14:conditionalFormatting xmlns:xm="http://schemas.microsoft.com/office/excel/2006/main" pivot="1">
          <x14:cfRule type="dataBar" id="{F5FFD4A1-D5A3-42BD-AE62-2D74AFAD8A1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G88:G93</xm:sqref>
        </x14:conditionalFormatting>
        <x14:conditionalFormatting xmlns:xm="http://schemas.microsoft.com/office/excel/2006/main" pivot="1">
          <x14:cfRule type="dataBar" id="{206D0077-4D21-475F-86F9-3A35A1743BB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V88:V93</xm:sqref>
        </x14:conditionalFormatting>
        <x14:conditionalFormatting xmlns:xm="http://schemas.microsoft.com/office/excel/2006/main" pivot="1">
          <x14:cfRule type="dataBar" id="{FE0BC4DB-54EE-42CC-8E47-17771B3DA84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G8:G15</xm:sqref>
        </x14:conditionalFormatting>
        <x14:conditionalFormatting xmlns:xm="http://schemas.microsoft.com/office/excel/2006/main" pivot="1">
          <x14:cfRule type="dataBar" id="{2DDDA2B2-B196-4218-AFA3-5B2737FE1B1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V8:V15</xm:sqref>
        </x14:conditionalFormatting>
        <x14:conditionalFormatting xmlns:xm="http://schemas.microsoft.com/office/excel/2006/main" pivot="1">
          <x14:cfRule type="dataBar" id="{8DBEE907-EF3A-41BF-A74D-603082D6AA4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J8:J15</xm:sqref>
        </x14:conditionalFormatting>
        <x14:conditionalFormatting xmlns:xm="http://schemas.microsoft.com/office/excel/2006/main" pivot="1">
          <x14:cfRule type="dataBar" id="{B63ACA72-CF19-429E-9ECC-A0C71B59E6E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J25:J78</xm:sqref>
        </x14:conditionalFormatting>
        <x14:conditionalFormatting xmlns:xm="http://schemas.microsoft.com/office/excel/2006/main" pivot="1">
          <x14:cfRule type="dataBar" id="{B4D3629E-417E-4274-8C85-FD7CDA5004E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J88:J93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4B09-6AF5-405C-909A-D98D548313F5}">
  <dimension ref="B1:AP132"/>
  <sheetViews>
    <sheetView showGridLines="0" topLeftCell="A3" zoomScale="85" zoomScaleNormal="85" workbookViewId="0">
      <selection activeCell="V18" sqref="V18"/>
    </sheetView>
  </sheetViews>
  <sheetFormatPr defaultRowHeight="14.5" outlineLevelCol="1" x14ac:dyDescent="0.35"/>
  <cols>
    <col min="2" max="2" width="25.26953125" bestFit="1" customWidth="1"/>
    <col min="3" max="3" width="19.36328125" bestFit="1" customWidth="1"/>
    <col min="4" max="4" width="16.453125" bestFit="1" customWidth="1"/>
    <col min="5" max="6" width="13.26953125" bestFit="1" customWidth="1"/>
    <col min="7" max="7" width="10.1796875" style="23" customWidth="1"/>
    <col min="8" max="8" width="14" bestFit="1" customWidth="1"/>
    <col min="9" max="9" width="12.6328125" customWidth="1"/>
    <col min="10" max="10" width="10.1796875" style="23" customWidth="1"/>
    <col min="11" max="12" width="12.6328125" customWidth="1"/>
    <col min="13" max="13" width="12.6328125" style="23" customWidth="1"/>
    <col min="14" max="15" width="12.6328125" hidden="1" customWidth="1" outlineLevel="1"/>
    <col min="16" max="16" width="12.6328125" style="23" hidden="1" customWidth="1" outlineLevel="1"/>
    <col min="17" max="17" width="14.08984375" customWidth="1" collapsed="1"/>
    <col min="18" max="18" width="14" bestFit="1" customWidth="1"/>
    <col min="19" max="19" width="9.6328125" customWidth="1"/>
    <col min="20" max="20" width="6" customWidth="1"/>
    <col min="21" max="21" width="19.6328125" customWidth="1" outlineLevel="1"/>
    <col min="22" max="24" width="19.36328125" customWidth="1" outlineLevel="1"/>
    <col min="25" max="25" width="2.453125" customWidth="1"/>
    <col min="26" max="29" width="15" hidden="1" customWidth="1" outlineLevel="1"/>
    <col min="30" max="30" width="13" hidden="1" customWidth="1" outlineLevel="1"/>
    <col min="31" max="31" width="19.6328125" hidden="1" customWidth="1" outlineLevel="1"/>
    <col min="32" max="32" width="13.90625" hidden="1" customWidth="1" outlineLevel="1"/>
    <col min="33" max="33" width="20.08984375" hidden="1" customWidth="1" outlineLevel="1"/>
    <col min="34" max="34" width="15.453125" hidden="1" customWidth="1" outlineLevel="1"/>
    <col min="35" max="35" width="1.6328125" customWidth="1" collapsed="1"/>
    <col min="36" max="37" width="12.90625" customWidth="1"/>
    <col min="38" max="40" width="30" customWidth="1"/>
    <col min="41" max="42" width="13.90625" style="23" customWidth="1"/>
    <col min="43" max="43" width="10.90625" customWidth="1"/>
    <col min="44" max="45" width="45.1796875" customWidth="1"/>
    <col min="46" max="189" width="19.36328125" bestFit="1" customWidth="1"/>
    <col min="190" max="190" width="10.1796875" bestFit="1" customWidth="1"/>
  </cols>
  <sheetData>
    <row r="1" spans="2:42" ht="51.5" customHeight="1" x14ac:dyDescent="0.6">
      <c r="B1" s="34"/>
      <c r="G1"/>
      <c r="J1"/>
      <c r="M1"/>
      <c r="P1"/>
      <c r="AO1"/>
      <c r="AP1"/>
    </row>
    <row r="2" spans="2:42" x14ac:dyDescent="0.35">
      <c r="H2" s="24"/>
      <c r="AO2"/>
      <c r="AP2"/>
    </row>
    <row r="3" spans="2:42" ht="38.5" customHeight="1" thickBot="1" x14ac:dyDescent="0.4">
      <c r="G3"/>
      <c r="J3"/>
      <c r="M3"/>
      <c r="P3"/>
      <c r="AO3"/>
      <c r="AP3"/>
    </row>
    <row r="4" spans="2:42" ht="15.5" hidden="1" thickTop="1" thickBot="1" x14ac:dyDescent="0.4">
      <c r="D4" s="27"/>
      <c r="E4" s="27" t="s">
        <v>89</v>
      </c>
      <c r="F4" s="27" t="s">
        <v>98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AO4"/>
      <c r="AP4"/>
    </row>
    <row r="5" spans="2:42" ht="15.5" thickTop="1" thickBot="1" x14ac:dyDescent="0.4">
      <c r="D5" s="27"/>
      <c r="E5" s="160" t="s">
        <v>90</v>
      </c>
      <c r="F5" s="161"/>
      <c r="G5" s="161"/>
      <c r="H5" s="160" t="s">
        <v>92</v>
      </c>
      <c r="I5" s="161"/>
      <c r="J5" s="161"/>
      <c r="K5" s="160" t="s">
        <v>91</v>
      </c>
      <c r="L5" s="161"/>
      <c r="M5" s="161"/>
      <c r="N5" s="160" t="s">
        <v>81</v>
      </c>
      <c r="O5" s="161"/>
      <c r="P5" s="161"/>
      <c r="Q5" s="160" t="s">
        <v>170</v>
      </c>
      <c r="R5" s="160" t="s">
        <v>168</v>
      </c>
      <c r="S5" s="160" t="s">
        <v>140</v>
      </c>
      <c r="AO5"/>
      <c r="AP5"/>
    </row>
    <row r="6" spans="2:42" ht="15.5" thickTop="1" thickBot="1" x14ac:dyDescent="0.4">
      <c r="D6" s="27" t="s">
        <v>76</v>
      </c>
      <c r="E6" s="28" t="s">
        <v>171</v>
      </c>
      <c r="F6" s="28" t="s">
        <v>169</v>
      </c>
      <c r="G6" s="28" t="s">
        <v>102</v>
      </c>
      <c r="H6" s="28" t="s">
        <v>171</v>
      </c>
      <c r="I6" s="28" t="s">
        <v>169</v>
      </c>
      <c r="J6" s="28" t="s">
        <v>102</v>
      </c>
      <c r="K6" s="28" t="s">
        <v>171</v>
      </c>
      <c r="L6" s="28" t="s">
        <v>169</v>
      </c>
      <c r="M6" s="28" t="s">
        <v>102</v>
      </c>
      <c r="N6" s="28" t="s">
        <v>171</v>
      </c>
      <c r="O6" s="28" t="s">
        <v>169</v>
      </c>
      <c r="P6" s="28" t="s">
        <v>102</v>
      </c>
      <c r="Q6" s="170"/>
      <c r="R6" s="170"/>
      <c r="S6" s="170"/>
      <c r="AO6"/>
      <c r="AP6"/>
    </row>
    <row r="7" spans="2:42" ht="15.5" customHeight="1" thickTop="1" thickBot="1" x14ac:dyDescent="0.4">
      <c r="D7" s="32" t="s">
        <v>107</v>
      </c>
      <c r="E7" s="74">
        <v>480606.06</v>
      </c>
      <c r="F7" s="74">
        <v>421850.35</v>
      </c>
      <c r="G7" s="75">
        <v>0.87774663099337524</v>
      </c>
      <c r="H7" s="74">
        <v>1330910</v>
      </c>
      <c r="I7" s="74">
        <v>1064643.01</v>
      </c>
      <c r="J7" s="145">
        <v>0.79993614143706182</v>
      </c>
      <c r="K7" s="74">
        <v>628485</v>
      </c>
      <c r="L7" s="74">
        <v>748157.77</v>
      </c>
      <c r="M7" s="145">
        <v>1.1904146797457378</v>
      </c>
      <c r="N7" s="133">
        <v>0</v>
      </c>
      <c r="O7" s="133"/>
      <c r="P7" s="134"/>
      <c r="Q7" s="74">
        <v>2440001.06</v>
      </c>
      <c r="R7" s="74">
        <v>2234651.13</v>
      </c>
      <c r="S7" s="75">
        <v>0.91584022918416264</v>
      </c>
      <c r="AO7"/>
      <c r="AP7"/>
    </row>
    <row r="8" spans="2:42" ht="15.5" thickTop="1" thickBot="1" x14ac:dyDescent="0.4">
      <c r="D8" s="32" t="s">
        <v>110</v>
      </c>
      <c r="E8" s="74">
        <v>102522.73</v>
      </c>
      <c r="F8" s="74">
        <v>139869.44</v>
      </c>
      <c r="G8" s="75">
        <v>1.3642773656144351</v>
      </c>
      <c r="H8" s="74">
        <v>283909</v>
      </c>
      <c r="I8" s="74">
        <v>382496.17</v>
      </c>
      <c r="J8" s="145">
        <v>1.3472491890007008</v>
      </c>
      <c r="K8" s="74">
        <v>134069</v>
      </c>
      <c r="L8" s="74">
        <v>89410.83</v>
      </c>
      <c r="M8" s="145">
        <v>0.66690159544712058</v>
      </c>
      <c r="N8" s="133">
        <v>0</v>
      </c>
      <c r="O8" s="133"/>
      <c r="P8" s="134"/>
      <c r="Q8" s="74">
        <v>520500.73</v>
      </c>
      <c r="R8" s="74">
        <v>611776.43999999994</v>
      </c>
      <c r="S8" s="75">
        <v>1.1753613486766867</v>
      </c>
      <c r="AO8"/>
      <c r="AP8"/>
    </row>
    <row r="9" spans="2:42" ht="15.5" thickTop="1" thickBot="1" x14ac:dyDescent="0.4">
      <c r="D9" s="32" t="s">
        <v>121</v>
      </c>
      <c r="E9" s="74">
        <v>68053.03</v>
      </c>
      <c r="F9" s="74">
        <v>127159.6</v>
      </c>
      <c r="G9" s="75">
        <v>1.8685369336236757</v>
      </c>
      <c r="H9" s="74">
        <v>188456</v>
      </c>
      <c r="I9" s="74">
        <v>186454.44</v>
      </c>
      <c r="J9" s="145">
        <v>0.9893791654285351</v>
      </c>
      <c r="K9" s="74">
        <v>88991</v>
      </c>
      <c r="L9" s="74">
        <v>45351.23</v>
      </c>
      <c r="M9" s="145">
        <v>0.50961591621624658</v>
      </c>
      <c r="N9" s="133">
        <v>0</v>
      </c>
      <c r="O9" s="133"/>
      <c r="P9" s="134"/>
      <c r="Q9" s="74">
        <v>345500.03</v>
      </c>
      <c r="R9" s="74">
        <v>358965.27</v>
      </c>
      <c r="S9" s="75">
        <v>1.0389731948793173</v>
      </c>
      <c r="AO9"/>
      <c r="AP9"/>
    </row>
    <row r="10" spans="2:42" ht="15.5" thickTop="1" thickBot="1" x14ac:dyDescent="0.4">
      <c r="D10" s="32" t="s">
        <v>123</v>
      </c>
      <c r="E10" s="74">
        <v>248378.78</v>
      </c>
      <c r="F10" s="74">
        <v>183649.26</v>
      </c>
      <c r="G10" s="75">
        <v>0.73939190779502184</v>
      </c>
      <c r="H10" s="74">
        <v>687819</v>
      </c>
      <c r="I10" s="74">
        <v>681417.28</v>
      </c>
      <c r="J10" s="145">
        <v>0.99069272584793389</v>
      </c>
      <c r="K10" s="74">
        <v>324803</v>
      </c>
      <c r="L10" s="74">
        <v>153562.57999999999</v>
      </c>
      <c r="M10" s="145">
        <v>0.47278682770787211</v>
      </c>
      <c r="N10" s="133">
        <v>0</v>
      </c>
      <c r="O10" s="133"/>
      <c r="P10" s="134"/>
      <c r="Q10" s="74">
        <v>1261000.78</v>
      </c>
      <c r="R10" s="74">
        <v>1018629.12</v>
      </c>
      <c r="S10" s="75">
        <v>0.80779420295045334</v>
      </c>
      <c r="AO10"/>
      <c r="AP10"/>
    </row>
    <row r="11" spans="2:42" ht="15" thickTop="1" x14ac:dyDescent="0.35">
      <c r="G11"/>
      <c r="J11"/>
      <c r="M11"/>
      <c r="P11"/>
      <c r="AO11"/>
      <c r="AP11"/>
    </row>
    <row r="12" spans="2:42" ht="26" x14ac:dyDescent="0.6">
      <c r="B12" s="87" t="s">
        <v>141</v>
      </c>
      <c r="G12"/>
      <c r="J12"/>
      <c r="M12"/>
      <c r="P12"/>
      <c r="AO12"/>
      <c r="AP12"/>
    </row>
    <row r="13" spans="2:42" ht="15.5" hidden="1" thickTop="1" thickBot="1" x14ac:dyDescent="0.4">
      <c r="B13" s="25" t="s">
        <v>23</v>
      </c>
      <c r="C13" s="26" t="s" vm="5">
        <v>141</v>
      </c>
      <c r="H13" s="24"/>
      <c r="AO13"/>
      <c r="AP13"/>
    </row>
    <row r="14" spans="2:42" ht="9" customHeight="1" thickBot="1" x14ac:dyDescent="0.4">
      <c r="G14"/>
      <c r="J14"/>
      <c r="M14"/>
      <c r="P14"/>
      <c r="AO14"/>
      <c r="AP14"/>
    </row>
    <row r="15" spans="2:42" ht="15.5" hidden="1" thickTop="1" thickBot="1" x14ac:dyDescent="0.4">
      <c r="B15" s="85"/>
      <c r="C15" s="78"/>
      <c r="D15" s="86"/>
      <c r="E15" s="27" t="s">
        <v>89</v>
      </c>
      <c r="F15" s="27" t="s">
        <v>98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AO15"/>
      <c r="AP15"/>
    </row>
    <row r="16" spans="2:42" ht="15.5" thickTop="1" thickBot="1" x14ac:dyDescent="0.4">
      <c r="B16" s="76"/>
      <c r="C16" s="76"/>
      <c r="D16" s="79"/>
      <c r="E16" s="160" t="s">
        <v>90</v>
      </c>
      <c r="F16" s="170"/>
      <c r="G16" s="170"/>
      <c r="H16" s="160" t="s">
        <v>92</v>
      </c>
      <c r="I16" s="161"/>
      <c r="J16" s="161"/>
      <c r="K16" s="160" t="s">
        <v>91</v>
      </c>
      <c r="L16" s="161"/>
      <c r="M16" s="161"/>
      <c r="N16" s="160" t="s">
        <v>81</v>
      </c>
      <c r="O16" s="161"/>
      <c r="P16" s="161"/>
      <c r="Q16" s="160" t="s">
        <v>170</v>
      </c>
      <c r="R16" s="160" t="s">
        <v>168</v>
      </c>
      <c r="S16" s="160" t="s">
        <v>140</v>
      </c>
      <c r="AO16"/>
      <c r="AP16"/>
    </row>
    <row r="17" spans="2:42" ht="15.5" thickTop="1" thickBot="1" x14ac:dyDescent="0.4">
      <c r="B17" s="27" t="s">
        <v>76</v>
      </c>
      <c r="C17" s="27" t="s">
        <v>95</v>
      </c>
      <c r="D17" s="27" t="s">
        <v>96</v>
      </c>
      <c r="E17" s="28" t="s">
        <v>171</v>
      </c>
      <c r="F17" s="28" t="s">
        <v>169</v>
      </c>
      <c r="G17" s="28" t="s">
        <v>102</v>
      </c>
      <c r="H17" s="28" t="s">
        <v>171</v>
      </c>
      <c r="I17" s="28" t="s">
        <v>169</v>
      </c>
      <c r="J17" s="28" t="s">
        <v>102</v>
      </c>
      <c r="K17" s="28" t="s">
        <v>171</v>
      </c>
      <c r="L17" s="28" t="s">
        <v>169</v>
      </c>
      <c r="M17" s="28" t="s">
        <v>102</v>
      </c>
      <c r="N17" s="28" t="s">
        <v>171</v>
      </c>
      <c r="O17" s="28" t="s">
        <v>169</v>
      </c>
      <c r="P17" s="28" t="s">
        <v>102</v>
      </c>
      <c r="Q17" s="170"/>
      <c r="R17" s="170"/>
      <c r="S17" s="170"/>
      <c r="AO17"/>
      <c r="AP17"/>
    </row>
    <row r="18" spans="2:42" ht="15.5" customHeight="1" thickTop="1" thickBot="1" x14ac:dyDescent="0.4">
      <c r="B18" s="168" t="s">
        <v>107</v>
      </c>
      <c r="C18" s="32">
        <v>224</v>
      </c>
      <c r="D18" s="32" t="s">
        <v>108</v>
      </c>
      <c r="E18" s="74">
        <v>419840.91</v>
      </c>
      <c r="F18" s="74">
        <v>382686.02</v>
      </c>
      <c r="G18" s="75">
        <v>0.9115024545845235</v>
      </c>
      <c r="H18" s="74">
        <v>1162636</v>
      </c>
      <c r="I18" s="74">
        <v>889738.63</v>
      </c>
      <c r="J18" s="145">
        <v>0.76527703425663751</v>
      </c>
      <c r="K18" s="74">
        <v>549023</v>
      </c>
      <c r="L18" s="74">
        <v>675775.68</v>
      </c>
      <c r="M18" s="145">
        <v>1.2308695264132834</v>
      </c>
      <c r="N18" s="133">
        <v>0</v>
      </c>
      <c r="O18" s="133"/>
      <c r="P18" s="146"/>
      <c r="Q18" s="74">
        <v>2131499.91</v>
      </c>
      <c r="R18" s="74">
        <v>1948200.33</v>
      </c>
      <c r="S18" s="75">
        <v>0.91400441579188241</v>
      </c>
      <c r="AO18"/>
      <c r="AP18"/>
    </row>
    <row r="19" spans="2:42" ht="15.5" thickTop="1" thickBot="1" x14ac:dyDescent="0.4">
      <c r="B19" s="169"/>
      <c r="C19" s="32">
        <v>3861</v>
      </c>
      <c r="D19" s="32" t="s">
        <v>109</v>
      </c>
      <c r="E19" s="74">
        <v>60765.15</v>
      </c>
      <c r="F19" s="74">
        <v>41409.1</v>
      </c>
      <c r="G19" s="75">
        <v>0.68146133104254658</v>
      </c>
      <c r="H19" s="74">
        <v>168274</v>
      </c>
      <c r="I19" s="74">
        <v>176850.87</v>
      </c>
      <c r="J19" s="145">
        <v>1.0509696685168237</v>
      </c>
      <c r="K19" s="74">
        <v>79462</v>
      </c>
      <c r="L19" s="74">
        <v>72678.28</v>
      </c>
      <c r="M19" s="145">
        <v>0.91462938259797133</v>
      </c>
      <c r="N19" s="133">
        <v>0</v>
      </c>
      <c r="O19" s="133"/>
      <c r="P19" s="146"/>
      <c r="Q19" s="74">
        <v>308501.15000000002</v>
      </c>
      <c r="R19" s="74">
        <v>290938.25</v>
      </c>
      <c r="S19" s="75">
        <v>0.94307022842540456</v>
      </c>
      <c r="AO19"/>
      <c r="AP19"/>
    </row>
    <row r="20" spans="2:42" ht="15.5" thickTop="1" thickBot="1" x14ac:dyDescent="0.4">
      <c r="B20" s="32" t="s">
        <v>121</v>
      </c>
      <c r="C20" s="32">
        <v>179</v>
      </c>
      <c r="D20" s="32" t="s">
        <v>122</v>
      </c>
      <c r="E20" s="74">
        <v>68053.03</v>
      </c>
      <c r="F20" s="74">
        <v>128009.7</v>
      </c>
      <c r="G20" s="75">
        <v>1.881028662500406</v>
      </c>
      <c r="H20" s="74">
        <v>188456</v>
      </c>
      <c r="I20" s="74">
        <v>186605.8</v>
      </c>
      <c r="J20" s="145">
        <v>0.99018232372543191</v>
      </c>
      <c r="K20" s="74">
        <v>88991</v>
      </c>
      <c r="L20" s="74">
        <v>45381.7</v>
      </c>
      <c r="M20" s="145">
        <v>0.50995831039093842</v>
      </c>
      <c r="N20" s="133">
        <v>0</v>
      </c>
      <c r="O20" s="133"/>
      <c r="P20" s="146"/>
      <c r="Q20" s="74">
        <v>345500.03</v>
      </c>
      <c r="R20" s="74">
        <v>359997.2</v>
      </c>
      <c r="S20" s="75">
        <v>1.0419599674130273</v>
      </c>
      <c r="AO20"/>
      <c r="AP20"/>
    </row>
    <row r="21" spans="2:42" ht="15.5" thickTop="1" thickBot="1" x14ac:dyDescent="0.4">
      <c r="B21" s="168" t="s">
        <v>123</v>
      </c>
      <c r="C21" s="32">
        <v>417</v>
      </c>
      <c r="D21" s="32" t="s">
        <v>124</v>
      </c>
      <c r="E21" s="74">
        <v>39393.94</v>
      </c>
      <c r="F21" s="74">
        <v>52563.46</v>
      </c>
      <c r="G21" s="75">
        <v>1.3343031948568738</v>
      </c>
      <c r="H21" s="74">
        <v>109092</v>
      </c>
      <c r="I21" s="74">
        <v>95503.58</v>
      </c>
      <c r="J21" s="145">
        <v>0.87544072892604408</v>
      </c>
      <c r="K21" s="74">
        <v>51515</v>
      </c>
      <c r="L21" s="74">
        <v>21184.49</v>
      </c>
      <c r="M21" s="145">
        <v>0.41122954479277884</v>
      </c>
      <c r="N21" s="133">
        <v>0</v>
      </c>
      <c r="O21" s="133"/>
      <c r="P21" s="146"/>
      <c r="Q21" s="74">
        <v>200000.94</v>
      </c>
      <c r="R21" s="74">
        <v>169251.53</v>
      </c>
      <c r="S21" s="75">
        <v>0.84625367260773876</v>
      </c>
      <c r="AO21"/>
      <c r="AP21"/>
    </row>
    <row r="22" spans="2:42" ht="15.5" thickTop="1" thickBot="1" x14ac:dyDescent="0.4">
      <c r="B22" s="169"/>
      <c r="C22" s="32">
        <v>5009</v>
      </c>
      <c r="D22" s="32" t="s">
        <v>130</v>
      </c>
      <c r="E22" s="74">
        <v>108333.33</v>
      </c>
      <c r="F22" s="74">
        <v>79964.61</v>
      </c>
      <c r="G22" s="75">
        <v>0.73813488425030416</v>
      </c>
      <c r="H22" s="74">
        <v>300000</v>
      </c>
      <c r="I22" s="74">
        <v>369673.91</v>
      </c>
      <c r="J22" s="145">
        <v>1.2322463666666665</v>
      </c>
      <c r="K22" s="74">
        <v>141667</v>
      </c>
      <c r="L22" s="74">
        <v>89730.68</v>
      </c>
      <c r="M22" s="145">
        <v>0.63339154496107064</v>
      </c>
      <c r="N22" s="133">
        <v>0</v>
      </c>
      <c r="O22" s="133"/>
      <c r="P22" s="146"/>
      <c r="Q22" s="74">
        <v>550000.32999999996</v>
      </c>
      <c r="R22" s="74">
        <v>539369.19999999995</v>
      </c>
      <c r="S22" s="75">
        <v>0.98067068432486215</v>
      </c>
      <c r="AO22"/>
      <c r="AP22"/>
    </row>
    <row r="23" spans="2:42" ht="15" thickTop="1" x14ac:dyDescent="0.35">
      <c r="G23"/>
      <c r="J23"/>
      <c r="M23"/>
      <c r="P23"/>
      <c r="AO23"/>
      <c r="AP23"/>
    </row>
    <row r="24" spans="2:42" x14ac:dyDescent="0.35">
      <c r="G24"/>
      <c r="J24"/>
      <c r="M24"/>
      <c r="P24"/>
      <c r="AO24"/>
      <c r="AP24"/>
    </row>
    <row r="25" spans="2:42" x14ac:dyDescent="0.35">
      <c r="G25"/>
      <c r="J25"/>
      <c r="M25"/>
      <c r="P25"/>
      <c r="AO25"/>
      <c r="AP25"/>
    </row>
    <row r="26" spans="2:42" ht="26" x14ac:dyDescent="0.6">
      <c r="B26" s="87" t="s">
        <v>172</v>
      </c>
      <c r="H26" s="24"/>
    </row>
    <row r="27" spans="2:42" ht="15.5" hidden="1" thickTop="1" thickBot="1" x14ac:dyDescent="0.4">
      <c r="B27" s="25" t="s">
        <v>23</v>
      </c>
      <c r="C27" s="26" t="s" vm="4">
        <v>139</v>
      </c>
      <c r="H27" s="24"/>
      <c r="AO27"/>
      <c r="AP27"/>
    </row>
    <row r="28" spans="2:42" ht="5" customHeight="1" thickBot="1" x14ac:dyDescent="0.4">
      <c r="G28"/>
      <c r="J28"/>
      <c r="M28"/>
      <c r="P28"/>
      <c r="AO28"/>
      <c r="AP28"/>
    </row>
    <row r="29" spans="2:42" ht="15.5" hidden="1" thickTop="1" thickBot="1" x14ac:dyDescent="0.4">
      <c r="B29" s="97"/>
      <c r="C29" s="97"/>
      <c r="D29" s="97"/>
      <c r="E29" s="27" t="s">
        <v>89</v>
      </c>
      <c r="F29" s="27" t="s">
        <v>98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AO29"/>
      <c r="AP29"/>
    </row>
    <row r="30" spans="2:42" ht="17" thickTop="1" thickBot="1" x14ac:dyDescent="0.4">
      <c r="B30" s="79"/>
      <c r="C30" s="80"/>
      <c r="D30" s="80"/>
      <c r="E30" s="160" t="s">
        <v>90</v>
      </c>
      <c r="F30" s="170"/>
      <c r="G30" s="170"/>
      <c r="H30" s="160" t="s">
        <v>92</v>
      </c>
      <c r="I30" s="161"/>
      <c r="J30" s="161"/>
      <c r="K30" s="160" t="s">
        <v>91</v>
      </c>
      <c r="L30" s="161"/>
      <c r="M30" s="161"/>
      <c r="N30" s="160" t="s">
        <v>81</v>
      </c>
      <c r="O30" s="176"/>
      <c r="P30" s="176"/>
      <c r="Q30" s="160" t="s">
        <v>170</v>
      </c>
      <c r="R30" s="160" t="s">
        <v>168</v>
      </c>
      <c r="S30" s="160" t="s">
        <v>140</v>
      </c>
      <c r="U30" s="179" t="s">
        <v>145</v>
      </c>
      <c r="V30" s="179"/>
      <c r="W30" s="179"/>
      <c r="X30" s="179"/>
      <c r="Z30" s="178" t="s">
        <v>173</v>
      </c>
      <c r="AA30" s="178"/>
      <c r="AB30" s="178"/>
      <c r="AC30" s="178"/>
      <c r="AD30" s="178"/>
      <c r="AE30" s="178"/>
      <c r="AF30" s="178"/>
      <c r="AG30" s="178"/>
      <c r="AH30" s="178"/>
      <c r="AJ30" s="178" t="s">
        <v>157</v>
      </c>
      <c r="AK30" s="178"/>
      <c r="AO30"/>
      <c r="AP30"/>
    </row>
    <row r="31" spans="2:42" ht="15.5" thickTop="1" thickBot="1" x14ac:dyDescent="0.4">
      <c r="B31" s="27" t="s">
        <v>76</v>
      </c>
      <c r="C31" s="27" t="s">
        <v>95</v>
      </c>
      <c r="D31" s="27" t="s">
        <v>96</v>
      </c>
      <c r="E31" s="28" t="s">
        <v>171</v>
      </c>
      <c r="F31" s="28" t="s">
        <v>169</v>
      </c>
      <c r="G31" s="28" t="s">
        <v>102</v>
      </c>
      <c r="H31" s="28" t="s">
        <v>171</v>
      </c>
      <c r="I31" s="28" t="s">
        <v>169</v>
      </c>
      <c r="J31" s="28" t="s">
        <v>102</v>
      </c>
      <c r="K31" s="28" t="s">
        <v>171</v>
      </c>
      <c r="L31" s="28" t="s">
        <v>169</v>
      </c>
      <c r="M31" s="28" t="s">
        <v>102</v>
      </c>
      <c r="N31" s="28" t="s">
        <v>171</v>
      </c>
      <c r="O31" s="28" t="s">
        <v>169</v>
      </c>
      <c r="P31" s="28" t="s">
        <v>102</v>
      </c>
      <c r="Q31" s="170"/>
      <c r="R31" s="177"/>
      <c r="S31" s="170"/>
      <c r="U31" s="81" t="s">
        <v>142</v>
      </c>
      <c r="V31" s="82" t="s">
        <v>143</v>
      </c>
      <c r="W31" s="83" t="s">
        <v>163</v>
      </c>
      <c r="X31" s="83" t="s">
        <v>10</v>
      </c>
      <c r="Z31" s="73" t="s">
        <v>164</v>
      </c>
      <c r="AA31" s="42" t="s">
        <v>165</v>
      </c>
      <c r="AB31" s="40" t="s">
        <v>166</v>
      </c>
      <c r="AC31" s="40" t="s">
        <v>167</v>
      </c>
      <c r="AD31" s="40" t="s">
        <v>150</v>
      </c>
      <c r="AE31" s="70" t="s">
        <v>142</v>
      </c>
      <c r="AF31" s="71" t="s">
        <v>143</v>
      </c>
      <c r="AG31" s="72" t="s">
        <v>163</v>
      </c>
      <c r="AH31" s="71" t="s">
        <v>10</v>
      </c>
      <c r="AJ31" s="64" t="s">
        <v>9</v>
      </c>
      <c r="AK31" s="64" t="s">
        <v>157</v>
      </c>
      <c r="AO31"/>
      <c r="AP31"/>
    </row>
    <row r="32" spans="2:42" ht="15.5" thickTop="1" thickBot="1" x14ac:dyDescent="0.4">
      <c r="B32" s="168" t="s">
        <v>110</v>
      </c>
      <c r="C32" s="32">
        <v>307</v>
      </c>
      <c r="D32" s="32" t="s">
        <v>111</v>
      </c>
      <c r="E32" s="74">
        <v>2856.06</v>
      </c>
      <c r="F32" s="74">
        <v>3163.19</v>
      </c>
      <c r="G32" s="75">
        <v>1.1075362562411155</v>
      </c>
      <c r="H32" s="74">
        <v>7909</v>
      </c>
      <c r="I32" s="74">
        <v>23722.78</v>
      </c>
      <c r="J32" s="145">
        <v>2.9994664306486278</v>
      </c>
      <c r="K32" s="74">
        <v>3735</v>
      </c>
      <c r="L32" s="74">
        <v>6169.57</v>
      </c>
      <c r="M32" s="145">
        <v>1.651825970548862</v>
      </c>
      <c r="N32" s="133">
        <v>0</v>
      </c>
      <c r="O32" s="133"/>
      <c r="P32" s="146"/>
      <c r="Q32" s="74">
        <v>14500.06</v>
      </c>
      <c r="R32" s="74">
        <v>33055.54</v>
      </c>
      <c r="S32" s="75">
        <v>2.2796829806221495</v>
      </c>
      <c r="U32" s="36">
        <f>SUMIF(CLIENTES!$C:$C,'MÉDIAS CONTAS'!$C32,CLIENTES!$L:$L)</f>
        <v>1</v>
      </c>
      <c r="V32" s="36">
        <f>SUMIF(CLIENTES!$C:$C,'MÉDIAS CONTAS'!$C32,CLIENTES!$M:$M)</f>
        <v>1</v>
      </c>
      <c r="W32" s="36">
        <f>SUMIF(CLIENTES!$C:$C,'MÉDIAS CONTAS'!$C32,CLIENTES!$N:$N)</f>
        <v>0</v>
      </c>
      <c r="X32" s="36">
        <f>SUMIF(CLIENTES!$C:$C,'MÉDIAS CONTAS'!$C32,CLIENTES!$O:$O)</f>
        <v>0</v>
      </c>
      <c r="Z32" s="48">
        <f t="shared" ref="Z32:Z44" si="0">IF(G32&gt;=100%,2,0)</f>
        <v>2</v>
      </c>
      <c r="AA32" s="48">
        <f t="shared" ref="AA32:AA44" si="1">IF(J32&gt;=100%,2,0)</f>
        <v>2</v>
      </c>
      <c r="AB32" s="48">
        <f t="shared" ref="AB32:AB44" si="2">IF(M32&gt;=100%,2,0)</f>
        <v>2</v>
      </c>
      <c r="AC32" s="48">
        <f t="shared" ref="AC32:AC44" si="3">IF(P32&gt;=100%,2,0)</f>
        <v>0</v>
      </c>
      <c r="AD32" s="48">
        <f t="shared" ref="AD32:AD44" si="4">IF(S32&gt;=100%,2,0)</f>
        <v>2</v>
      </c>
      <c r="AE32" s="48">
        <f>Tabela12[[#This Row],[BARRACA MONTADA]]*5</f>
        <v>5</v>
      </c>
      <c r="AF32" s="48">
        <f>Tabela12[[#This Row],[PONTO EXTRA]]*5</f>
        <v>5</v>
      </c>
      <c r="AG32" s="48">
        <f>Tabela12[[#This Row],[LINHA ZERO AÇUCAR]]*2</f>
        <v>0</v>
      </c>
      <c r="AH32" s="48">
        <f>Tabela12[[#This Row],[LANÇAMENTOS]]*3</f>
        <v>0</v>
      </c>
      <c r="AJ32" s="52">
        <f>SUM(Tabela13[#This Row])</f>
        <v>18</v>
      </c>
      <c r="AK32" s="63" t="str">
        <f>_xlfn.RANK.EQ(AJ32,$AJ$32:$AJ$44,0)&amp; "º"</f>
        <v>6º</v>
      </c>
      <c r="AO32"/>
      <c r="AP32"/>
    </row>
    <row r="33" spans="2:42" ht="15.5" thickTop="1" thickBot="1" x14ac:dyDescent="0.4">
      <c r="B33" s="169"/>
      <c r="C33" s="32">
        <v>383</v>
      </c>
      <c r="D33" s="32" t="s">
        <v>112</v>
      </c>
      <c r="E33" s="74">
        <v>40575.760000000002</v>
      </c>
      <c r="F33" s="74">
        <v>57361.39</v>
      </c>
      <c r="G33" s="75">
        <v>1.4136861515348078</v>
      </c>
      <c r="H33" s="74">
        <v>112364</v>
      </c>
      <c r="I33" s="74">
        <v>106648.83</v>
      </c>
      <c r="J33" s="145">
        <v>0.94913700117475353</v>
      </c>
      <c r="K33" s="74">
        <v>53061</v>
      </c>
      <c r="L33" s="74">
        <v>31447.42</v>
      </c>
      <c r="M33" s="145">
        <v>0.59266542281525036</v>
      </c>
      <c r="N33" s="133">
        <v>0</v>
      </c>
      <c r="O33" s="133"/>
      <c r="P33" s="146"/>
      <c r="Q33" s="74">
        <v>206000.76</v>
      </c>
      <c r="R33" s="74">
        <v>195457.64</v>
      </c>
      <c r="S33" s="75">
        <v>0.94881999464468003</v>
      </c>
      <c r="U33" s="36">
        <f>SUMIF(CLIENTES!$C:$C,'MÉDIAS CONTAS'!$C33,CLIENTES!$L:$L)</f>
        <v>0</v>
      </c>
      <c r="V33" s="36">
        <f>SUMIF(CLIENTES!$C:$C,'MÉDIAS CONTAS'!$C33,CLIENTES!$M:$M)</f>
        <v>1</v>
      </c>
      <c r="W33" s="36">
        <f>SUMIF(CLIENTES!$C:$C,'MÉDIAS CONTAS'!$C33,CLIENTES!$N:$N)</f>
        <v>0</v>
      </c>
      <c r="X33" s="36">
        <f>SUMIF(CLIENTES!$C:$C,'MÉDIAS CONTAS'!$C33,CLIENTES!$O:$O)</f>
        <v>0</v>
      </c>
      <c r="Z33" s="48">
        <f t="shared" si="0"/>
        <v>2</v>
      </c>
      <c r="AA33" s="48">
        <f t="shared" si="1"/>
        <v>0</v>
      </c>
      <c r="AB33" s="48">
        <f t="shared" si="2"/>
        <v>0</v>
      </c>
      <c r="AC33" s="48">
        <f t="shared" si="3"/>
        <v>0</v>
      </c>
      <c r="AD33" s="48">
        <f t="shared" si="4"/>
        <v>0</v>
      </c>
      <c r="AE33" s="48">
        <f>Tabela12[[#This Row],[BARRACA MONTADA]]*5</f>
        <v>0</v>
      </c>
      <c r="AF33" s="48">
        <f>Tabela12[[#This Row],[PONTO EXTRA]]*5</f>
        <v>5</v>
      </c>
      <c r="AG33" s="48">
        <f>Tabela12[[#This Row],[LINHA ZERO AÇUCAR]]*2</f>
        <v>0</v>
      </c>
      <c r="AH33" s="48">
        <f>Tabela12[[#This Row],[LANÇAMENTOS]]*3</f>
        <v>0</v>
      </c>
      <c r="AJ33" s="52">
        <f>SUM(Tabela13[#This Row])</f>
        <v>7</v>
      </c>
      <c r="AK33" s="63" t="str">
        <f t="shared" ref="AK33:AK44" si="5">_xlfn.RANK.EQ(AJ33,$AJ$32:$AJ$44,0)&amp; "º"</f>
        <v>9º</v>
      </c>
      <c r="AO33"/>
      <c r="AP33"/>
    </row>
    <row r="34" spans="2:42" ht="15.5" thickTop="1" thickBot="1" x14ac:dyDescent="0.4">
      <c r="B34" s="169"/>
      <c r="C34" s="32">
        <v>3928</v>
      </c>
      <c r="D34" s="32" t="s">
        <v>113</v>
      </c>
      <c r="E34" s="74">
        <v>12803.03</v>
      </c>
      <c r="F34" s="74">
        <v>13577.85</v>
      </c>
      <c r="G34" s="75">
        <v>1.0605184866394908</v>
      </c>
      <c r="H34" s="74">
        <v>35455</v>
      </c>
      <c r="I34" s="74">
        <v>35927.800000000003</v>
      </c>
      <c r="J34" s="145">
        <v>1.0133352136511071</v>
      </c>
      <c r="K34" s="74">
        <v>16742</v>
      </c>
      <c r="L34" s="74">
        <v>5479.45</v>
      </c>
      <c r="M34" s="145">
        <v>0.32728765977780433</v>
      </c>
      <c r="N34" s="133">
        <v>0</v>
      </c>
      <c r="O34" s="133"/>
      <c r="P34" s="146"/>
      <c r="Q34" s="74">
        <v>65000.03</v>
      </c>
      <c r="R34" s="74">
        <v>54985.1</v>
      </c>
      <c r="S34" s="75">
        <v>0.84592422495804998</v>
      </c>
      <c r="U34" s="36">
        <f>SUMIF(CLIENTES!$C:$C,'MÉDIAS CONTAS'!$C34,CLIENTES!$L:$L)</f>
        <v>0</v>
      </c>
      <c r="V34" s="36">
        <f>SUMIF(CLIENTES!$C:$C,'MÉDIAS CONTAS'!$C34,CLIENTES!$M:$M)</f>
        <v>0</v>
      </c>
      <c r="W34" s="36">
        <f>SUMIF(CLIENTES!$C:$C,'MÉDIAS CONTAS'!$C34,CLIENTES!$N:$N)</f>
        <v>0</v>
      </c>
      <c r="X34" s="36">
        <f>SUMIF(CLIENTES!$C:$C,'MÉDIAS CONTAS'!$C34,CLIENTES!$O:$O)</f>
        <v>0</v>
      </c>
      <c r="Z34" s="48">
        <f t="shared" si="0"/>
        <v>2</v>
      </c>
      <c r="AA34" s="48">
        <f t="shared" si="1"/>
        <v>2</v>
      </c>
      <c r="AB34" s="48">
        <f t="shared" si="2"/>
        <v>0</v>
      </c>
      <c r="AC34" s="48">
        <f t="shared" si="3"/>
        <v>0</v>
      </c>
      <c r="AD34" s="48">
        <f t="shared" si="4"/>
        <v>0</v>
      </c>
      <c r="AE34" s="48">
        <f>Tabela12[[#This Row],[BARRACA MONTADA]]*5</f>
        <v>0</v>
      </c>
      <c r="AF34" s="48">
        <f>Tabela12[[#This Row],[PONTO EXTRA]]*5</f>
        <v>0</v>
      </c>
      <c r="AG34" s="48">
        <f>Tabela12[[#This Row],[LINHA ZERO AÇUCAR]]*2</f>
        <v>0</v>
      </c>
      <c r="AH34" s="48">
        <f>Tabela12[[#This Row],[LANÇAMENTOS]]*3</f>
        <v>0</v>
      </c>
      <c r="AJ34" s="52">
        <f>SUM(Tabela13[#This Row])</f>
        <v>4</v>
      </c>
      <c r="AK34" s="63" t="str">
        <f t="shared" si="5"/>
        <v>12º</v>
      </c>
      <c r="AO34"/>
      <c r="AP34"/>
    </row>
    <row r="35" spans="2:42" ht="15.5" thickTop="1" thickBot="1" x14ac:dyDescent="0.4">
      <c r="B35" s="169"/>
      <c r="C35" s="32">
        <v>3942</v>
      </c>
      <c r="D35" s="32" t="s">
        <v>114</v>
      </c>
      <c r="E35" s="74">
        <v>9651.52</v>
      </c>
      <c r="F35" s="74">
        <v>29489.11</v>
      </c>
      <c r="G35" s="75">
        <v>3.0553850585192799</v>
      </c>
      <c r="H35" s="74">
        <v>26727</v>
      </c>
      <c r="I35" s="74">
        <v>102442.89</v>
      </c>
      <c r="J35" s="145">
        <v>3.8329363564934336</v>
      </c>
      <c r="K35" s="74">
        <v>12621</v>
      </c>
      <c r="L35" s="74">
        <v>-2489.35</v>
      </c>
      <c r="M35" s="145">
        <v>-0.19723872910228982</v>
      </c>
      <c r="N35" s="133">
        <v>0</v>
      </c>
      <c r="O35" s="133"/>
      <c r="P35" s="146"/>
      <c r="Q35" s="74">
        <v>48999.519999999997</v>
      </c>
      <c r="R35" s="74">
        <v>129442.65</v>
      </c>
      <c r="S35" s="75">
        <v>2.6417126126949815</v>
      </c>
      <c r="U35" s="36">
        <f>SUMIF(CLIENTES!$C:$C,'MÉDIAS CONTAS'!$C35,CLIENTES!$L:$L)</f>
        <v>12</v>
      </c>
      <c r="V35" s="36">
        <f>SUMIF(CLIENTES!$C:$C,'MÉDIAS CONTAS'!$C35,CLIENTES!$M:$M)</f>
        <v>2</v>
      </c>
      <c r="W35" s="36">
        <f>SUMIF(CLIENTES!$C:$C,'MÉDIAS CONTAS'!$C35,CLIENTES!$N:$N)</f>
        <v>0</v>
      </c>
      <c r="X35" s="36">
        <f>SUMIF(CLIENTES!$C:$C,'MÉDIAS CONTAS'!$C35,CLIENTES!$O:$O)</f>
        <v>0</v>
      </c>
      <c r="Z35" s="48">
        <f t="shared" si="0"/>
        <v>2</v>
      </c>
      <c r="AA35" s="48">
        <f t="shared" si="1"/>
        <v>2</v>
      </c>
      <c r="AB35" s="48">
        <f t="shared" si="2"/>
        <v>0</v>
      </c>
      <c r="AC35" s="48">
        <f t="shared" si="3"/>
        <v>0</v>
      </c>
      <c r="AD35" s="48">
        <f t="shared" si="4"/>
        <v>2</v>
      </c>
      <c r="AE35" s="48">
        <f>Tabela12[[#This Row],[BARRACA MONTADA]]*5</f>
        <v>60</v>
      </c>
      <c r="AF35" s="48">
        <f>Tabela12[[#This Row],[PONTO EXTRA]]*5</f>
        <v>10</v>
      </c>
      <c r="AG35" s="48">
        <f>Tabela12[[#This Row],[LINHA ZERO AÇUCAR]]*2</f>
        <v>0</v>
      </c>
      <c r="AH35" s="48">
        <f>Tabela12[[#This Row],[LANÇAMENTOS]]*3</f>
        <v>0</v>
      </c>
      <c r="AJ35" s="52">
        <f>SUM(Tabela13[#This Row])</f>
        <v>76</v>
      </c>
      <c r="AK35" s="63" t="str">
        <f t="shared" si="5"/>
        <v>1º</v>
      </c>
      <c r="AO35"/>
      <c r="AP35"/>
    </row>
    <row r="36" spans="2:42" ht="15.5" thickTop="1" thickBot="1" x14ac:dyDescent="0.4">
      <c r="B36" s="169"/>
      <c r="C36" s="32">
        <v>4056</v>
      </c>
      <c r="D36" s="32" t="s">
        <v>115</v>
      </c>
      <c r="E36" s="74">
        <v>9848.48</v>
      </c>
      <c r="F36" s="74">
        <v>4997.84</v>
      </c>
      <c r="G36" s="75">
        <v>0.50747323444836157</v>
      </c>
      <c r="H36" s="74">
        <v>27273</v>
      </c>
      <c r="I36" s="74">
        <v>7899.85</v>
      </c>
      <c r="J36" s="145">
        <v>0.28965827008396583</v>
      </c>
      <c r="K36" s="74">
        <v>12879</v>
      </c>
      <c r="L36" s="74">
        <v>13795.64</v>
      </c>
      <c r="M36" s="145">
        <v>1.0711732277350725</v>
      </c>
      <c r="N36" s="133">
        <v>0</v>
      </c>
      <c r="O36" s="133"/>
      <c r="P36" s="146"/>
      <c r="Q36" s="74">
        <v>50000.480000000003</v>
      </c>
      <c r="R36" s="74">
        <v>26693.33</v>
      </c>
      <c r="S36" s="75">
        <v>0.53386147492984071</v>
      </c>
      <c r="U36" s="36">
        <f>SUMIF(CLIENTES!$C:$C,'MÉDIAS CONTAS'!$C36,CLIENTES!$L:$L)</f>
        <v>3</v>
      </c>
      <c r="V36" s="36">
        <f>SUMIF(CLIENTES!$C:$C,'MÉDIAS CONTAS'!$C36,CLIENTES!$M:$M)</f>
        <v>0</v>
      </c>
      <c r="W36" s="36">
        <f>SUMIF(CLIENTES!$C:$C,'MÉDIAS CONTAS'!$C36,CLIENTES!$N:$N)</f>
        <v>0</v>
      </c>
      <c r="X36" s="36">
        <f>SUMIF(CLIENTES!$C:$C,'MÉDIAS CONTAS'!$C36,CLIENTES!$O:$O)</f>
        <v>0</v>
      </c>
      <c r="Z36" s="48">
        <f t="shared" si="0"/>
        <v>0</v>
      </c>
      <c r="AA36" s="48">
        <f t="shared" si="1"/>
        <v>0</v>
      </c>
      <c r="AB36" s="48">
        <f t="shared" si="2"/>
        <v>2</v>
      </c>
      <c r="AC36" s="48">
        <f t="shared" si="3"/>
        <v>0</v>
      </c>
      <c r="AD36" s="48">
        <f t="shared" si="4"/>
        <v>0</v>
      </c>
      <c r="AE36" s="48">
        <f>Tabela12[[#This Row],[BARRACA MONTADA]]*5</f>
        <v>15</v>
      </c>
      <c r="AF36" s="48">
        <f>Tabela12[[#This Row],[PONTO EXTRA]]*5</f>
        <v>0</v>
      </c>
      <c r="AG36" s="48">
        <f>Tabela12[[#This Row],[LINHA ZERO AÇUCAR]]*2</f>
        <v>0</v>
      </c>
      <c r="AH36" s="48">
        <f>Tabela12[[#This Row],[LANÇAMENTOS]]*3</f>
        <v>0</v>
      </c>
      <c r="AJ36" s="52">
        <f>SUM(Tabela13[#This Row])</f>
        <v>17</v>
      </c>
      <c r="AK36" s="63" t="str">
        <f t="shared" si="5"/>
        <v>7º</v>
      </c>
      <c r="AO36"/>
      <c r="AP36"/>
    </row>
    <row r="37" spans="2:42" ht="15.5" thickTop="1" thickBot="1" x14ac:dyDescent="0.4">
      <c r="B37" s="169"/>
      <c r="C37" s="32">
        <v>4065</v>
      </c>
      <c r="D37" s="32" t="s">
        <v>116</v>
      </c>
      <c r="E37" s="74">
        <v>10340.91</v>
      </c>
      <c r="F37" s="74">
        <v>11804.28</v>
      </c>
      <c r="G37" s="75">
        <v>1.1415126908560274</v>
      </c>
      <c r="H37" s="74">
        <v>28636</v>
      </c>
      <c r="I37" s="74">
        <v>27567.37</v>
      </c>
      <c r="J37" s="145">
        <v>0.96268228802905431</v>
      </c>
      <c r="K37" s="74">
        <v>13523</v>
      </c>
      <c r="L37" s="74">
        <v>12256.15</v>
      </c>
      <c r="M37" s="145">
        <v>0.90631886415736151</v>
      </c>
      <c r="N37" s="133">
        <v>0</v>
      </c>
      <c r="O37" s="133"/>
      <c r="P37" s="146"/>
      <c r="Q37" s="74">
        <v>52499.91</v>
      </c>
      <c r="R37" s="74">
        <v>51627.8</v>
      </c>
      <c r="S37" s="75">
        <v>0.9833883524752709</v>
      </c>
      <c r="U37" s="36">
        <f>SUMIF(CLIENTES!$C:$C,'MÉDIAS CONTAS'!$C37,CLIENTES!$L:$L)</f>
        <v>2</v>
      </c>
      <c r="V37" s="36">
        <f>SUMIF(CLIENTES!$C:$C,'MÉDIAS CONTAS'!$C37,CLIENTES!$M:$M)</f>
        <v>0</v>
      </c>
      <c r="W37" s="36">
        <f>SUMIF(CLIENTES!$C:$C,'MÉDIAS CONTAS'!$C37,CLIENTES!$N:$N)</f>
        <v>0</v>
      </c>
      <c r="X37" s="36">
        <f>SUMIF(CLIENTES!$C:$C,'MÉDIAS CONTAS'!$C37,CLIENTES!$O:$O)</f>
        <v>0</v>
      </c>
      <c r="Z37" s="48">
        <f t="shared" si="0"/>
        <v>2</v>
      </c>
      <c r="AA37" s="48">
        <f t="shared" si="1"/>
        <v>0</v>
      </c>
      <c r="AB37" s="48">
        <f t="shared" si="2"/>
        <v>0</v>
      </c>
      <c r="AC37" s="48">
        <f t="shared" si="3"/>
        <v>0</v>
      </c>
      <c r="AD37" s="48">
        <f t="shared" si="4"/>
        <v>0</v>
      </c>
      <c r="AE37" s="48">
        <f>Tabela12[[#This Row],[BARRACA MONTADA]]*5</f>
        <v>10</v>
      </c>
      <c r="AF37" s="48">
        <f>Tabela12[[#This Row],[PONTO EXTRA]]*5</f>
        <v>0</v>
      </c>
      <c r="AG37" s="48">
        <f>Tabela12[[#This Row],[LINHA ZERO AÇUCAR]]*2</f>
        <v>0</v>
      </c>
      <c r="AH37" s="48">
        <f>Tabela12[[#This Row],[LANÇAMENTOS]]*3</f>
        <v>0</v>
      </c>
      <c r="AJ37" s="52">
        <f>SUM(Tabela13[#This Row])</f>
        <v>12</v>
      </c>
      <c r="AK37" s="63" t="str">
        <f t="shared" si="5"/>
        <v>8º</v>
      </c>
      <c r="AO37"/>
      <c r="AP37"/>
    </row>
    <row r="38" spans="2:42" ht="15.5" thickTop="1" thickBot="1" x14ac:dyDescent="0.4">
      <c r="B38" s="169"/>
      <c r="C38" s="32">
        <v>4085</v>
      </c>
      <c r="D38" s="32" t="s">
        <v>117</v>
      </c>
      <c r="E38" s="74">
        <v>6500</v>
      </c>
      <c r="F38" s="74">
        <v>12098.36</v>
      </c>
      <c r="G38" s="75">
        <v>1.861286153846154</v>
      </c>
      <c r="H38" s="74">
        <v>18000</v>
      </c>
      <c r="I38" s="74">
        <v>14189.82</v>
      </c>
      <c r="J38" s="145">
        <v>0.78832333333333326</v>
      </c>
      <c r="K38" s="74">
        <v>8500</v>
      </c>
      <c r="L38" s="74">
        <v>8869.07</v>
      </c>
      <c r="M38" s="145">
        <v>1.04342</v>
      </c>
      <c r="N38" s="133">
        <v>0</v>
      </c>
      <c r="O38" s="133"/>
      <c r="P38" s="146"/>
      <c r="Q38" s="74">
        <v>33000</v>
      </c>
      <c r="R38" s="74">
        <v>35157.25</v>
      </c>
      <c r="S38" s="75">
        <v>1.0653712121212122</v>
      </c>
      <c r="U38" s="36">
        <f>SUMIF(CLIENTES!$C:$C,'MÉDIAS CONTAS'!$C38,CLIENTES!$L:$L)</f>
        <v>0</v>
      </c>
      <c r="V38" s="36">
        <f>SUMIF(CLIENTES!$C:$C,'MÉDIAS CONTAS'!$C38,CLIENTES!$M:$M)</f>
        <v>0</v>
      </c>
      <c r="W38" s="36">
        <f>SUMIF(CLIENTES!$C:$C,'MÉDIAS CONTAS'!$C38,CLIENTES!$N:$N)</f>
        <v>0</v>
      </c>
      <c r="X38" s="36">
        <f>SUMIF(CLIENTES!$C:$C,'MÉDIAS CONTAS'!$C38,CLIENTES!$O:$O)</f>
        <v>0</v>
      </c>
      <c r="Z38" s="48">
        <f t="shared" si="0"/>
        <v>2</v>
      </c>
      <c r="AA38" s="48">
        <f t="shared" si="1"/>
        <v>0</v>
      </c>
      <c r="AB38" s="48">
        <f t="shared" si="2"/>
        <v>2</v>
      </c>
      <c r="AC38" s="48">
        <f t="shared" si="3"/>
        <v>0</v>
      </c>
      <c r="AD38" s="48">
        <f t="shared" si="4"/>
        <v>2</v>
      </c>
      <c r="AE38" s="48">
        <f>Tabela12[[#This Row],[BARRACA MONTADA]]*5</f>
        <v>0</v>
      </c>
      <c r="AF38" s="48">
        <f>Tabela12[[#This Row],[PONTO EXTRA]]*5</f>
        <v>0</v>
      </c>
      <c r="AG38" s="48">
        <f>Tabela12[[#This Row],[LINHA ZERO AÇUCAR]]*2</f>
        <v>0</v>
      </c>
      <c r="AH38" s="48">
        <f>Tabela12[[#This Row],[LANÇAMENTOS]]*3</f>
        <v>0</v>
      </c>
      <c r="AJ38" s="52">
        <f>SUM(Tabela13[#This Row])</f>
        <v>6</v>
      </c>
      <c r="AK38" s="63" t="str">
        <f t="shared" si="5"/>
        <v>10º</v>
      </c>
      <c r="AO38"/>
      <c r="AP38"/>
    </row>
    <row r="39" spans="2:42" ht="15.5" thickTop="1" thickBot="1" x14ac:dyDescent="0.4">
      <c r="B39" s="169"/>
      <c r="C39" s="32">
        <v>5005</v>
      </c>
      <c r="D39" s="32" t="s">
        <v>118</v>
      </c>
      <c r="E39" s="74">
        <v>9946.9699999999993</v>
      </c>
      <c r="F39" s="74">
        <v>7377.42</v>
      </c>
      <c r="G39" s="75">
        <v>0.74167510307158868</v>
      </c>
      <c r="H39" s="74">
        <v>27545</v>
      </c>
      <c r="I39" s="74">
        <v>64096.83</v>
      </c>
      <c r="J39" s="145">
        <v>2.3269860228716648</v>
      </c>
      <c r="K39" s="74">
        <v>13008</v>
      </c>
      <c r="L39" s="74">
        <v>13882.88</v>
      </c>
      <c r="M39" s="145">
        <v>1.0672570725707256</v>
      </c>
      <c r="N39" s="133">
        <v>0</v>
      </c>
      <c r="O39" s="133"/>
      <c r="P39" s="146"/>
      <c r="Q39" s="74">
        <v>50499.97</v>
      </c>
      <c r="R39" s="74">
        <v>85357.13</v>
      </c>
      <c r="S39" s="75">
        <v>1.6902412021234865</v>
      </c>
      <c r="U39" s="36">
        <f>SUMIF(CLIENTES!$C:$C,'MÉDIAS CONTAS'!$C39,CLIENTES!$L:$L)</f>
        <v>5</v>
      </c>
      <c r="V39" s="36">
        <f>SUMIF(CLIENTES!$C:$C,'MÉDIAS CONTAS'!$C39,CLIENTES!$M:$M)</f>
        <v>0</v>
      </c>
      <c r="W39" s="36">
        <f>SUMIF(CLIENTES!$C:$C,'MÉDIAS CONTAS'!$C39,CLIENTES!$N:$N)</f>
        <v>0</v>
      </c>
      <c r="X39" s="36">
        <f>SUMIF(CLIENTES!$C:$C,'MÉDIAS CONTAS'!$C39,CLIENTES!$O:$O)</f>
        <v>0</v>
      </c>
      <c r="Z39" s="48">
        <f t="shared" si="0"/>
        <v>0</v>
      </c>
      <c r="AA39" s="48">
        <f t="shared" si="1"/>
        <v>2</v>
      </c>
      <c r="AB39" s="48">
        <f t="shared" si="2"/>
        <v>2</v>
      </c>
      <c r="AC39" s="48">
        <f t="shared" si="3"/>
        <v>0</v>
      </c>
      <c r="AD39" s="48">
        <f t="shared" si="4"/>
        <v>2</v>
      </c>
      <c r="AE39" s="48">
        <f>Tabela12[[#This Row],[BARRACA MONTADA]]*5</f>
        <v>25</v>
      </c>
      <c r="AF39" s="48">
        <f>Tabela12[[#This Row],[PONTO EXTRA]]*5</f>
        <v>0</v>
      </c>
      <c r="AG39" s="48">
        <f>Tabela12[[#This Row],[LINHA ZERO AÇUCAR]]*2</f>
        <v>0</v>
      </c>
      <c r="AH39" s="48">
        <f>Tabela12[[#This Row],[LANÇAMENTOS]]*3</f>
        <v>0</v>
      </c>
      <c r="AJ39" s="52">
        <f>SUM(Tabela13[#This Row])</f>
        <v>31</v>
      </c>
      <c r="AK39" s="63" t="str">
        <f t="shared" si="5"/>
        <v>4º</v>
      </c>
      <c r="AO39"/>
      <c r="AP39"/>
    </row>
    <row r="40" spans="2:42" ht="15.5" thickTop="1" thickBot="1" x14ac:dyDescent="0.4">
      <c r="B40" s="168" t="s">
        <v>123</v>
      </c>
      <c r="C40" s="32">
        <v>683</v>
      </c>
      <c r="D40" s="32" t="s">
        <v>125</v>
      </c>
      <c r="E40" s="74">
        <v>27772.73</v>
      </c>
      <c r="F40" s="74">
        <v>8345.14</v>
      </c>
      <c r="G40" s="75">
        <v>0.30047964316075515</v>
      </c>
      <c r="H40" s="74">
        <v>76909</v>
      </c>
      <c r="I40" s="74">
        <v>55580.23</v>
      </c>
      <c r="J40" s="145">
        <v>0.72267523956884117</v>
      </c>
      <c r="K40" s="74">
        <v>36318</v>
      </c>
      <c r="L40" s="74">
        <v>12329.26</v>
      </c>
      <c r="M40" s="145">
        <v>0.33948069827633681</v>
      </c>
      <c r="N40" s="133">
        <v>0</v>
      </c>
      <c r="O40" s="133"/>
      <c r="P40" s="146"/>
      <c r="Q40" s="74">
        <v>140999.73000000001</v>
      </c>
      <c r="R40" s="74">
        <v>76254.63</v>
      </c>
      <c r="S40" s="75">
        <v>0.54081401432470833</v>
      </c>
      <c r="U40" s="36">
        <f>SUMIF(CLIENTES!$C:$C,'MÉDIAS CONTAS'!$C40,CLIENTES!$L:$L)</f>
        <v>2</v>
      </c>
      <c r="V40" s="36">
        <f>SUMIF(CLIENTES!$C:$C,'MÉDIAS CONTAS'!$C40,CLIENTES!$M:$M)</f>
        <v>4</v>
      </c>
      <c r="W40" s="36">
        <f>SUMIF(CLIENTES!$C:$C,'MÉDIAS CONTAS'!$C40,CLIENTES!$N:$N)</f>
        <v>0</v>
      </c>
      <c r="X40" s="36">
        <f>SUMIF(CLIENTES!$C:$C,'MÉDIAS CONTAS'!$C40,CLIENTES!$O:$O)</f>
        <v>0</v>
      </c>
      <c r="Z40" s="48">
        <f t="shared" si="0"/>
        <v>0</v>
      </c>
      <c r="AA40" s="48">
        <f t="shared" si="1"/>
        <v>0</v>
      </c>
      <c r="AB40" s="48">
        <f t="shared" si="2"/>
        <v>0</v>
      </c>
      <c r="AC40" s="48">
        <f t="shared" si="3"/>
        <v>0</v>
      </c>
      <c r="AD40" s="48">
        <f t="shared" si="4"/>
        <v>0</v>
      </c>
      <c r="AE40" s="48">
        <f>Tabela12[[#This Row],[BARRACA MONTADA]]*5</f>
        <v>10</v>
      </c>
      <c r="AF40" s="48">
        <f>Tabela12[[#This Row],[PONTO EXTRA]]*5</f>
        <v>20</v>
      </c>
      <c r="AG40" s="48">
        <f>Tabela12[[#This Row],[LINHA ZERO AÇUCAR]]*2</f>
        <v>0</v>
      </c>
      <c r="AH40" s="48">
        <f>Tabela12[[#This Row],[LANÇAMENTOS]]*3</f>
        <v>0</v>
      </c>
      <c r="AJ40" s="52">
        <f>SUM(Tabela13[#This Row])</f>
        <v>30</v>
      </c>
      <c r="AK40" s="63" t="str">
        <f t="shared" si="5"/>
        <v>5º</v>
      </c>
      <c r="AO40"/>
      <c r="AP40"/>
    </row>
    <row r="41" spans="2:42" ht="15.5" thickTop="1" thickBot="1" x14ac:dyDescent="0.4">
      <c r="B41" s="169"/>
      <c r="C41" s="32">
        <v>3147</v>
      </c>
      <c r="D41" s="32" t="s">
        <v>126</v>
      </c>
      <c r="E41" s="74">
        <v>9848.48</v>
      </c>
      <c r="F41" s="74">
        <v>4810.43</v>
      </c>
      <c r="G41" s="75">
        <v>0.4884439020031518</v>
      </c>
      <c r="H41" s="74">
        <v>27273</v>
      </c>
      <c r="I41" s="74">
        <v>11396.51</v>
      </c>
      <c r="J41" s="145">
        <v>0.41786785465478682</v>
      </c>
      <c r="K41" s="74">
        <v>12879</v>
      </c>
      <c r="L41" s="74">
        <v>964.5</v>
      </c>
      <c r="M41" s="145">
        <v>7.4889354763568602E-2</v>
      </c>
      <c r="N41" s="133">
        <v>0</v>
      </c>
      <c r="O41" s="133"/>
      <c r="P41" s="146"/>
      <c r="Q41" s="74">
        <v>50000.480000000003</v>
      </c>
      <c r="R41" s="74">
        <v>17171.439999999999</v>
      </c>
      <c r="S41" s="75">
        <v>0.34342550311517006</v>
      </c>
      <c r="U41" s="36">
        <f>SUMIF(CLIENTES!$C:$C,'MÉDIAS CONTAS'!$C41,CLIENTES!$L:$L)</f>
        <v>1</v>
      </c>
      <c r="V41" s="36">
        <f>SUMIF(CLIENTES!$C:$C,'MÉDIAS CONTAS'!$C41,CLIENTES!$M:$M)</f>
        <v>0</v>
      </c>
      <c r="W41" s="36">
        <f>SUMIF(CLIENTES!$C:$C,'MÉDIAS CONTAS'!$C41,CLIENTES!$N:$N)</f>
        <v>0</v>
      </c>
      <c r="X41" s="36">
        <f>SUMIF(CLIENTES!$C:$C,'MÉDIAS CONTAS'!$C41,CLIENTES!$O:$O)</f>
        <v>0</v>
      </c>
      <c r="Z41" s="48">
        <f t="shared" si="0"/>
        <v>0</v>
      </c>
      <c r="AA41" s="48">
        <f t="shared" si="1"/>
        <v>0</v>
      </c>
      <c r="AB41" s="48">
        <f t="shared" si="2"/>
        <v>0</v>
      </c>
      <c r="AC41" s="48">
        <f t="shared" si="3"/>
        <v>0</v>
      </c>
      <c r="AD41" s="48">
        <f t="shared" si="4"/>
        <v>0</v>
      </c>
      <c r="AE41" s="48">
        <f>Tabela12[[#This Row],[BARRACA MONTADA]]*5</f>
        <v>5</v>
      </c>
      <c r="AF41" s="48">
        <f>Tabela12[[#This Row],[PONTO EXTRA]]*5</f>
        <v>0</v>
      </c>
      <c r="AG41" s="48">
        <f>Tabela12[[#This Row],[LINHA ZERO AÇUCAR]]*2</f>
        <v>0</v>
      </c>
      <c r="AH41" s="48">
        <f>Tabela12[[#This Row],[LANÇAMENTOS]]*3</f>
        <v>0</v>
      </c>
      <c r="AJ41" s="52">
        <f>SUM(Tabela13[#This Row])</f>
        <v>5</v>
      </c>
      <c r="AK41" s="63" t="str">
        <f t="shared" si="5"/>
        <v>11º</v>
      </c>
      <c r="AO41"/>
      <c r="AP41"/>
    </row>
    <row r="42" spans="2:42" ht="15.5" thickTop="1" thickBot="1" x14ac:dyDescent="0.4">
      <c r="B42" s="169"/>
      <c r="C42" s="32">
        <v>3221</v>
      </c>
      <c r="D42" s="32" t="s">
        <v>127</v>
      </c>
      <c r="E42" s="74">
        <v>29545.45</v>
      </c>
      <c r="F42" s="74">
        <v>12598.06</v>
      </c>
      <c r="G42" s="75">
        <v>0.42639594252245266</v>
      </c>
      <c r="H42" s="74">
        <v>81818</v>
      </c>
      <c r="I42" s="74">
        <v>38149.06</v>
      </c>
      <c r="J42" s="145">
        <v>0.46626732503850005</v>
      </c>
      <c r="K42" s="74">
        <v>38636</v>
      </c>
      <c r="L42" s="74">
        <v>10852.02</v>
      </c>
      <c r="M42" s="145">
        <v>0.28087845532663835</v>
      </c>
      <c r="N42" s="133">
        <v>0</v>
      </c>
      <c r="O42" s="133"/>
      <c r="P42" s="146"/>
      <c r="Q42" s="74">
        <v>149999.45000000001</v>
      </c>
      <c r="R42" s="74">
        <v>61599.14</v>
      </c>
      <c r="S42" s="75">
        <v>0.41066243909560995</v>
      </c>
      <c r="U42" s="36">
        <f>SUMIF(CLIENTES!$C:$C,'MÉDIAS CONTAS'!$C42,CLIENTES!$L:$L)</f>
        <v>0</v>
      </c>
      <c r="V42" s="36">
        <f>SUMIF(CLIENTES!$C:$C,'MÉDIAS CONTAS'!$C42,CLIENTES!$M:$M)</f>
        <v>0</v>
      </c>
      <c r="W42" s="36">
        <f>SUMIF(CLIENTES!$C:$C,'MÉDIAS CONTAS'!$C42,CLIENTES!$N:$N)</f>
        <v>0</v>
      </c>
      <c r="X42" s="36">
        <f>SUMIF(CLIENTES!$C:$C,'MÉDIAS CONTAS'!$C42,CLIENTES!$O:$O)</f>
        <v>0</v>
      </c>
      <c r="Z42" s="48">
        <f t="shared" si="0"/>
        <v>0</v>
      </c>
      <c r="AA42" s="48">
        <f t="shared" si="1"/>
        <v>0</v>
      </c>
      <c r="AB42" s="48">
        <f t="shared" si="2"/>
        <v>0</v>
      </c>
      <c r="AC42" s="48">
        <f t="shared" si="3"/>
        <v>0</v>
      </c>
      <c r="AD42" s="48">
        <f t="shared" si="4"/>
        <v>0</v>
      </c>
      <c r="AE42" s="48">
        <f>Tabela12[[#This Row],[BARRACA MONTADA]]*5</f>
        <v>0</v>
      </c>
      <c r="AF42" s="48">
        <f>Tabela12[[#This Row],[PONTO EXTRA]]*5</f>
        <v>0</v>
      </c>
      <c r="AG42" s="48">
        <f>Tabela12[[#This Row],[LINHA ZERO AÇUCAR]]*2</f>
        <v>0</v>
      </c>
      <c r="AH42" s="48">
        <f>Tabela12[[#This Row],[LANÇAMENTOS]]*3</f>
        <v>0</v>
      </c>
      <c r="AJ42" s="52">
        <f>SUM(Tabela13[#This Row])</f>
        <v>0</v>
      </c>
      <c r="AK42" s="63" t="str">
        <f t="shared" si="5"/>
        <v>13º</v>
      </c>
      <c r="AO42"/>
      <c r="AP42"/>
    </row>
    <row r="43" spans="2:42" ht="15.5" thickTop="1" thickBot="1" x14ac:dyDescent="0.4">
      <c r="B43" s="169"/>
      <c r="C43" s="32">
        <v>4067</v>
      </c>
      <c r="D43" s="32" t="s">
        <v>128</v>
      </c>
      <c r="E43" s="74">
        <v>22651.52</v>
      </c>
      <c r="F43" s="74">
        <v>13030.89</v>
      </c>
      <c r="G43" s="75">
        <v>0.57527662602774554</v>
      </c>
      <c r="H43" s="74">
        <v>62727</v>
      </c>
      <c r="I43" s="74">
        <v>67152.100000000006</v>
      </c>
      <c r="J43" s="145">
        <v>1.0705453791828081</v>
      </c>
      <c r="K43" s="74">
        <v>29621</v>
      </c>
      <c r="L43" s="74">
        <v>18524.669999999998</v>
      </c>
      <c r="M43" s="145">
        <v>0.6253897572668039</v>
      </c>
      <c r="N43" s="133">
        <v>0</v>
      </c>
      <c r="O43" s="133"/>
      <c r="P43" s="146"/>
      <c r="Q43" s="74">
        <v>114999.52</v>
      </c>
      <c r="R43" s="74">
        <v>98707.66</v>
      </c>
      <c r="S43" s="75">
        <v>0.85833106086008015</v>
      </c>
      <c r="U43" s="36">
        <f>SUMIF(CLIENTES!$C:$C,'MÉDIAS CONTAS'!$C43,CLIENTES!$L:$L)</f>
        <v>11</v>
      </c>
      <c r="V43" s="36">
        <f>SUMIF(CLIENTES!$C:$C,'MÉDIAS CONTAS'!$C43,CLIENTES!$M:$M)</f>
        <v>0</v>
      </c>
      <c r="W43" s="36">
        <f>SUMIF(CLIENTES!$C:$C,'MÉDIAS CONTAS'!$C43,CLIENTES!$N:$N)</f>
        <v>0</v>
      </c>
      <c r="X43" s="36">
        <f>SUMIF(CLIENTES!$C:$C,'MÉDIAS CONTAS'!$C43,CLIENTES!$O:$O)</f>
        <v>0</v>
      </c>
      <c r="Z43" s="48">
        <f t="shared" si="0"/>
        <v>0</v>
      </c>
      <c r="AA43" s="48">
        <f t="shared" si="1"/>
        <v>2</v>
      </c>
      <c r="AB43" s="48">
        <f t="shared" si="2"/>
        <v>0</v>
      </c>
      <c r="AC43" s="48">
        <f t="shared" si="3"/>
        <v>0</v>
      </c>
      <c r="AD43" s="48">
        <f t="shared" si="4"/>
        <v>0</v>
      </c>
      <c r="AE43" s="48">
        <f>Tabela12[[#This Row],[BARRACA MONTADA]]*5</f>
        <v>55</v>
      </c>
      <c r="AF43" s="48">
        <f>Tabela12[[#This Row],[PONTO EXTRA]]*5</f>
        <v>0</v>
      </c>
      <c r="AG43" s="48">
        <f>Tabela12[[#This Row],[LINHA ZERO AÇUCAR]]*2</f>
        <v>0</v>
      </c>
      <c r="AH43" s="48">
        <f>Tabela12[[#This Row],[LANÇAMENTOS]]*3</f>
        <v>0</v>
      </c>
      <c r="AJ43" s="52">
        <f>SUM(Tabela13[#This Row])</f>
        <v>57</v>
      </c>
      <c r="AK43" s="63" t="str">
        <f t="shared" si="5"/>
        <v>2º</v>
      </c>
      <c r="AO43"/>
      <c r="AP43"/>
    </row>
    <row r="44" spans="2:42" ht="15.5" thickTop="1" thickBot="1" x14ac:dyDescent="0.4">
      <c r="B44" s="169"/>
      <c r="C44" s="32">
        <v>4096</v>
      </c>
      <c r="D44" s="32" t="s">
        <v>129</v>
      </c>
      <c r="E44" s="74">
        <v>10833.33</v>
      </c>
      <c r="F44" s="74">
        <v>12336.67</v>
      </c>
      <c r="G44" s="75">
        <v>1.1387698888522735</v>
      </c>
      <c r="H44" s="74">
        <v>30000</v>
      </c>
      <c r="I44" s="74">
        <v>43961.89</v>
      </c>
      <c r="J44" s="145">
        <v>1.4653963333333333</v>
      </c>
      <c r="K44" s="74">
        <v>14167</v>
      </c>
      <c r="L44" s="74">
        <v>-23.04</v>
      </c>
      <c r="M44" s="145">
        <v>-1.6263146749488247E-3</v>
      </c>
      <c r="N44" s="133">
        <v>0</v>
      </c>
      <c r="O44" s="133"/>
      <c r="P44" s="146"/>
      <c r="Q44" s="74">
        <v>55000.33</v>
      </c>
      <c r="R44" s="74">
        <v>56275.519999999997</v>
      </c>
      <c r="S44" s="75">
        <v>1.023185133616471</v>
      </c>
      <c r="U44" s="36">
        <f>SUMIF(CLIENTES!$C:$C,'MÉDIAS CONTAS'!$C44,CLIENTES!$L:$L)</f>
        <v>7</v>
      </c>
      <c r="V44" s="36">
        <f>SUMIF(CLIENTES!$C:$C,'MÉDIAS CONTAS'!$C44,CLIENTES!$M:$M)</f>
        <v>0</v>
      </c>
      <c r="W44" s="36">
        <f>SUMIF(CLIENTES!$C:$C,'MÉDIAS CONTAS'!$C44,CLIENTES!$N:$N)</f>
        <v>0</v>
      </c>
      <c r="X44" s="36">
        <f>SUMIF(CLIENTES!$C:$C,'MÉDIAS CONTAS'!$C44,CLIENTES!$O:$O)</f>
        <v>0</v>
      </c>
      <c r="Z44" s="48">
        <f t="shared" si="0"/>
        <v>2</v>
      </c>
      <c r="AA44" s="48">
        <f t="shared" si="1"/>
        <v>2</v>
      </c>
      <c r="AB44" s="48">
        <f t="shared" si="2"/>
        <v>0</v>
      </c>
      <c r="AC44" s="48">
        <f t="shared" si="3"/>
        <v>0</v>
      </c>
      <c r="AD44" s="48">
        <f t="shared" si="4"/>
        <v>2</v>
      </c>
      <c r="AE44" s="48">
        <f>Tabela12[[#This Row],[BARRACA MONTADA]]*5</f>
        <v>35</v>
      </c>
      <c r="AF44" s="48">
        <f>Tabela12[[#This Row],[PONTO EXTRA]]*5</f>
        <v>0</v>
      </c>
      <c r="AG44" s="48">
        <f>Tabela12[[#This Row],[LINHA ZERO AÇUCAR]]*2</f>
        <v>0</v>
      </c>
      <c r="AH44" s="48">
        <f>Tabela12[[#This Row],[LANÇAMENTOS]]*3</f>
        <v>0</v>
      </c>
      <c r="AJ44" s="52">
        <f>SUM(Tabela13[#This Row])</f>
        <v>41</v>
      </c>
      <c r="AK44" s="63" t="str">
        <f t="shared" si="5"/>
        <v>3º</v>
      </c>
      <c r="AO44"/>
      <c r="AP44"/>
    </row>
    <row r="45" spans="2:42" ht="15" thickTop="1" x14ac:dyDescent="0.35">
      <c r="G45"/>
      <c r="J45"/>
      <c r="M45"/>
      <c r="P45"/>
      <c r="AO45"/>
      <c r="AP45"/>
    </row>
    <row r="46" spans="2:42" x14ac:dyDescent="0.35">
      <c r="G46"/>
      <c r="J46"/>
      <c r="M46"/>
      <c r="P46"/>
      <c r="AO46"/>
      <c r="AP46"/>
    </row>
    <row r="47" spans="2:42" x14ac:dyDescent="0.35">
      <c r="G47"/>
      <c r="J47"/>
      <c r="M47"/>
      <c r="P47"/>
      <c r="AO47"/>
      <c r="AP47"/>
    </row>
    <row r="48" spans="2:42" x14ac:dyDescent="0.35">
      <c r="G48"/>
      <c r="J48"/>
      <c r="M48"/>
      <c r="P48"/>
      <c r="AO48"/>
      <c r="AP48"/>
    </row>
    <row r="49" spans="7:16" x14ac:dyDescent="0.35">
      <c r="G49"/>
      <c r="J49"/>
      <c r="M49"/>
      <c r="P49"/>
    </row>
    <row r="50" spans="7:16" x14ac:dyDescent="0.35">
      <c r="G50"/>
      <c r="J50"/>
      <c r="M50"/>
      <c r="P50"/>
    </row>
    <row r="51" spans="7:16" x14ac:dyDescent="0.35">
      <c r="G51"/>
      <c r="J51"/>
      <c r="M51"/>
      <c r="P51"/>
    </row>
    <row r="52" spans="7:16" x14ac:dyDescent="0.35">
      <c r="G52"/>
      <c r="J52"/>
      <c r="M52"/>
      <c r="P52"/>
    </row>
    <row r="53" spans="7:16" x14ac:dyDescent="0.35">
      <c r="G53"/>
      <c r="J53"/>
      <c r="M53"/>
      <c r="P53"/>
    </row>
    <row r="54" spans="7:16" x14ac:dyDescent="0.35">
      <c r="G54"/>
      <c r="J54"/>
      <c r="M54"/>
      <c r="P54"/>
    </row>
    <row r="55" spans="7:16" x14ac:dyDescent="0.35">
      <c r="G55"/>
      <c r="J55"/>
      <c r="M55"/>
      <c r="P55"/>
    </row>
    <row r="56" spans="7:16" x14ac:dyDescent="0.35">
      <c r="G56"/>
      <c r="J56"/>
      <c r="M56"/>
      <c r="P56"/>
    </row>
    <row r="57" spans="7:16" x14ac:dyDescent="0.35">
      <c r="G57"/>
      <c r="J57"/>
      <c r="M57"/>
      <c r="P57"/>
    </row>
    <row r="58" spans="7:16" x14ac:dyDescent="0.35">
      <c r="G58"/>
      <c r="J58"/>
      <c r="M58"/>
      <c r="P58"/>
    </row>
    <row r="59" spans="7:16" x14ac:dyDescent="0.35">
      <c r="G59"/>
      <c r="J59"/>
      <c r="M59"/>
      <c r="P59"/>
    </row>
    <row r="60" spans="7:16" x14ac:dyDescent="0.35">
      <c r="G60"/>
      <c r="J60"/>
      <c r="M60"/>
      <c r="P60"/>
    </row>
    <row r="61" spans="7:16" x14ac:dyDescent="0.35">
      <c r="G61"/>
      <c r="J61"/>
      <c r="M61"/>
      <c r="P61"/>
    </row>
    <row r="62" spans="7:16" x14ac:dyDescent="0.35">
      <c r="G62"/>
      <c r="J62"/>
      <c r="M62"/>
      <c r="P62"/>
    </row>
    <row r="63" spans="7:16" x14ac:dyDescent="0.35">
      <c r="G63"/>
      <c r="J63"/>
      <c r="M63"/>
      <c r="P63"/>
    </row>
    <row r="64" spans="7:16" x14ac:dyDescent="0.35">
      <c r="G64"/>
      <c r="J64"/>
      <c r="M64"/>
      <c r="P64"/>
    </row>
    <row r="65" spans="7:16" x14ac:dyDescent="0.35">
      <c r="G65"/>
      <c r="J65"/>
      <c r="M65"/>
      <c r="P65"/>
    </row>
    <row r="66" spans="7:16" x14ac:dyDescent="0.35">
      <c r="G66"/>
      <c r="J66"/>
      <c r="M66"/>
      <c r="P66"/>
    </row>
    <row r="67" spans="7:16" x14ac:dyDescent="0.35">
      <c r="G67"/>
      <c r="J67"/>
      <c r="M67"/>
      <c r="P67"/>
    </row>
    <row r="68" spans="7:16" x14ac:dyDescent="0.35">
      <c r="G68"/>
      <c r="J68"/>
      <c r="M68"/>
      <c r="P68"/>
    </row>
    <row r="69" spans="7:16" x14ac:dyDescent="0.35">
      <c r="G69"/>
      <c r="J69"/>
      <c r="M69"/>
      <c r="P69"/>
    </row>
    <row r="70" spans="7:16" x14ac:dyDescent="0.35">
      <c r="G70"/>
      <c r="J70"/>
      <c r="M70"/>
      <c r="P70"/>
    </row>
    <row r="71" spans="7:16" x14ac:dyDescent="0.35">
      <c r="G71"/>
      <c r="J71"/>
      <c r="M71"/>
      <c r="P71"/>
    </row>
    <row r="72" spans="7:16" x14ac:dyDescent="0.35">
      <c r="G72"/>
      <c r="J72"/>
      <c r="M72"/>
      <c r="P72"/>
    </row>
    <row r="73" spans="7:16" x14ac:dyDescent="0.35">
      <c r="G73"/>
      <c r="J73"/>
      <c r="M73"/>
      <c r="P73"/>
    </row>
    <row r="74" spans="7:16" x14ac:dyDescent="0.35">
      <c r="G74"/>
      <c r="J74"/>
      <c r="M74"/>
      <c r="P74"/>
    </row>
    <row r="75" spans="7:16" x14ac:dyDescent="0.35">
      <c r="G75"/>
      <c r="J75"/>
      <c r="M75"/>
      <c r="P75"/>
    </row>
    <row r="76" spans="7:16" x14ac:dyDescent="0.35">
      <c r="G76"/>
      <c r="J76"/>
      <c r="M76"/>
      <c r="P76"/>
    </row>
    <row r="77" spans="7:16" x14ac:dyDescent="0.35">
      <c r="G77"/>
      <c r="J77"/>
      <c r="M77"/>
      <c r="P77"/>
    </row>
    <row r="78" spans="7:16" x14ac:dyDescent="0.35">
      <c r="G78"/>
      <c r="J78"/>
      <c r="M78"/>
      <c r="P78"/>
    </row>
    <row r="79" spans="7:16" x14ac:dyDescent="0.35">
      <c r="G79"/>
      <c r="J79"/>
      <c r="M79"/>
      <c r="P79"/>
    </row>
    <row r="80" spans="7:16" x14ac:dyDescent="0.35">
      <c r="G80"/>
      <c r="J80"/>
      <c r="M80"/>
      <c r="P80"/>
    </row>
    <row r="81" spans="7:16" x14ac:dyDescent="0.35">
      <c r="G81"/>
      <c r="J81"/>
      <c r="M81"/>
      <c r="P81"/>
    </row>
    <row r="82" spans="7:16" x14ac:dyDescent="0.35">
      <c r="G82"/>
      <c r="J82"/>
      <c r="M82"/>
      <c r="P82"/>
    </row>
    <row r="83" spans="7:16" x14ac:dyDescent="0.35">
      <c r="G83"/>
      <c r="J83"/>
      <c r="M83"/>
      <c r="P83"/>
    </row>
    <row r="84" spans="7:16" x14ac:dyDescent="0.35">
      <c r="G84"/>
      <c r="J84"/>
      <c r="M84"/>
      <c r="P84"/>
    </row>
    <row r="85" spans="7:16" x14ac:dyDescent="0.35">
      <c r="G85"/>
      <c r="J85"/>
      <c r="M85"/>
      <c r="P85"/>
    </row>
    <row r="86" spans="7:16" x14ac:dyDescent="0.35">
      <c r="G86"/>
      <c r="J86"/>
      <c r="M86"/>
      <c r="P86"/>
    </row>
    <row r="87" spans="7:16" x14ac:dyDescent="0.35">
      <c r="G87"/>
      <c r="J87"/>
      <c r="M87"/>
      <c r="P87"/>
    </row>
    <row r="88" spans="7:16" x14ac:dyDescent="0.35">
      <c r="G88"/>
      <c r="J88"/>
      <c r="M88"/>
      <c r="P88"/>
    </row>
    <row r="89" spans="7:16" x14ac:dyDescent="0.35">
      <c r="G89"/>
      <c r="J89"/>
      <c r="M89"/>
      <c r="P89"/>
    </row>
    <row r="90" spans="7:16" x14ac:dyDescent="0.35">
      <c r="G90"/>
      <c r="J90"/>
      <c r="M90"/>
      <c r="P90"/>
    </row>
    <row r="91" spans="7:16" x14ac:dyDescent="0.35">
      <c r="G91"/>
      <c r="J91"/>
      <c r="M91"/>
      <c r="P91"/>
    </row>
    <row r="92" spans="7:16" x14ac:dyDescent="0.35">
      <c r="G92"/>
      <c r="J92"/>
      <c r="M92"/>
      <c r="P92"/>
    </row>
    <row r="93" spans="7:16" x14ac:dyDescent="0.35">
      <c r="G93"/>
      <c r="J93"/>
      <c r="M93"/>
      <c r="P93"/>
    </row>
    <row r="94" spans="7:16" x14ac:dyDescent="0.35">
      <c r="G94"/>
      <c r="J94"/>
      <c r="M94"/>
      <c r="P94"/>
    </row>
    <row r="95" spans="7:16" x14ac:dyDescent="0.35">
      <c r="G95"/>
      <c r="J95"/>
      <c r="M95"/>
      <c r="P95"/>
    </row>
    <row r="96" spans="7:16" x14ac:dyDescent="0.35">
      <c r="G96"/>
      <c r="J96"/>
      <c r="M96"/>
      <c r="P96"/>
    </row>
    <row r="97" spans="7:16" x14ac:dyDescent="0.35">
      <c r="G97"/>
      <c r="J97"/>
      <c r="M97"/>
      <c r="P97"/>
    </row>
    <row r="98" spans="7:16" x14ac:dyDescent="0.35">
      <c r="G98"/>
      <c r="J98"/>
      <c r="M98"/>
      <c r="P98"/>
    </row>
    <row r="99" spans="7:16" x14ac:dyDescent="0.35">
      <c r="G99"/>
      <c r="J99"/>
      <c r="M99"/>
      <c r="P99"/>
    </row>
    <row r="100" spans="7:16" x14ac:dyDescent="0.35">
      <c r="G100"/>
      <c r="J100"/>
      <c r="M100"/>
      <c r="P100"/>
    </row>
    <row r="101" spans="7:16" x14ac:dyDescent="0.35">
      <c r="G101"/>
      <c r="J101"/>
      <c r="M101"/>
      <c r="P101"/>
    </row>
    <row r="102" spans="7:16" x14ac:dyDescent="0.35">
      <c r="G102"/>
      <c r="J102"/>
      <c r="M102"/>
      <c r="P102"/>
    </row>
    <row r="103" spans="7:16" x14ac:dyDescent="0.35">
      <c r="G103"/>
      <c r="J103"/>
      <c r="M103"/>
      <c r="P103"/>
    </row>
    <row r="104" spans="7:16" x14ac:dyDescent="0.35">
      <c r="G104"/>
      <c r="J104"/>
      <c r="M104"/>
      <c r="P104"/>
    </row>
    <row r="105" spans="7:16" x14ac:dyDescent="0.35">
      <c r="G105"/>
      <c r="J105"/>
      <c r="M105"/>
      <c r="P105"/>
    </row>
    <row r="106" spans="7:16" x14ac:dyDescent="0.35">
      <c r="G106"/>
      <c r="J106"/>
      <c r="M106"/>
      <c r="P106"/>
    </row>
    <row r="107" spans="7:16" x14ac:dyDescent="0.35">
      <c r="G107"/>
      <c r="J107"/>
      <c r="M107"/>
      <c r="P107"/>
    </row>
    <row r="108" spans="7:16" x14ac:dyDescent="0.35">
      <c r="G108"/>
      <c r="J108"/>
      <c r="M108"/>
      <c r="P108"/>
    </row>
    <row r="109" spans="7:16" x14ac:dyDescent="0.35">
      <c r="G109"/>
      <c r="J109"/>
      <c r="M109"/>
      <c r="P109"/>
    </row>
    <row r="110" spans="7:16" x14ac:dyDescent="0.35">
      <c r="G110"/>
      <c r="J110"/>
      <c r="M110"/>
      <c r="P110"/>
    </row>
    <row r="111" spans="7:16" x14ac:dyDescent="0.35">
      <c r="G111"/>
      <c r="J111"/>
      <c r="M111"/>
      <c r="P111"/>
    </row>
    <row r="112" spans="7:16" x14ac:dyDescent="0.35">
      <c r="G112"/>
      <c r="J112"/>
      <c r="M112"/>
      <c r="P112"/>
    </row>
    <row r="113" spans="7:16" x14ac:dyDescent="0.35">
      <c r="G113"/>
      <c r="J113"/>
      <c r="M113"/>
      <c r="P113"/>
    </row>
    <row r="114" spans="7:16" x14ac:dyDescent="0.35">
      <c r="G114"/>
      <c r="J114"/>
      <c r="M114"/>
      <c r="P114"/>
    </row>
    <row r="115" spans="7:16" x14ac:dyDescent="0.35">
      <c r="G115"/>
      <c r="J115"/>
      <c r="M115"/>
      <c r="P115"/>
    </row>
    <row r="116" spans="7:16" x14ac:dyDescent="0.35">
      <c r="G116"/>
      <c r="J116"/>
      <c r="M116"/>
      <c r="P116"/>
    </row>
    <row r="117" spans="7:16" x14ac:dyDescent="0.35">
      <c r="G117"/>
      <c r="J117"/>
      <c r="M117"/>
      <c r="P117"/>
    </row>
    <row r="118" spans="7:16" x14ac:dyDescent="0.35">
      <c r="G118"/>
      <c r="J118"/>
      <c r="M118"/>
      <c r="P118"/>
    </row>
    <row r="119" spans="7:16" x14ac:dyDescent="0.35">
      <c r="G119"/>
      <c r="J119"/>
      <c r="M119"/>
      <c r="P119"/>
    </row>
    <row r="120" spans="7:16" x14ac:dyDescent="0.35">
      <c r="G120"/>
      <c r="J120"/>
      <c r="M120"/>
      <c r="P120"/>
    </row>
    <row r="121" spans="7:16" x14ac:dyDescent="0.35">
      <c r="G121"/>
      <c r="J121"/>
      <c r="M121"/>
      <c r="P121"/>
    </row>
    <row r="122" spans="7:16" x14ac:dyDescent="0.35">
      <c r="G122"/>
      <c r="J122"/>
      <c r="M122"/>
      <c r="P122"/>
    </row>
    <row r="123" spans="7:16" x14ac:dyDescent="0.35">
      <c r="G123"/>
      <c r="J123"/>
      <c r="M123"/>
      <c r="P123"/>
    </row>
    <row r="124" spans="7:16" x14ac:dyDescent="0.35">
      <c r="G124"/>
      <c r="J124"/>
      <c r="M124"/>
      <c r="P124"/>
    </row>
    <row r="125" spans="7:16" x14ac:dyDescent="0.35">
      <c r="G125"/>
      <c r="J125"/>
      <c r="M125"/>
      <c r="P125"/>
    </row>
    <row r="126" spans="7:16" x14ac:dyDescent="0.35">
      <c r="G126"/>
      <c r="J126"/>
      <c r="M126"/>
      <c r="P126"/>
    </row>
    <row r="127" spans="7:16" x14ac:dyDescent="0.35">
      <c r="G127"/>
      <c r="J127"/>
      <c r="M127"/>
      <c r="P127"/>
    </row>
    <row r="128" spans="7:16" x14ac:dyDescent="0.35">
      <c r="G128"/>
      <c r="J128"/>
      <c r="M128"/>
      <c r="P128"/>
    </row>
    <row r="129" spans="7:16" x14ac:dyDescent="0.35">
      <c r="G129"/>
      <c r="J129"/>
      <c r="M129"/>
      <c r="P129"/>
    </row>
    <row r="130" spans="7:16" x14ac:dyDescent="0.35">
      <c r="G130"/>
      <c r="J130"/>
      <c r="M130"/>
      <c r="P130"/>
    </row>
    <row r="131" spans="7:16" x14ac:dyDescent="0.35">
      <c r="G131"/>
      <c r="J131"/>
      <c r="M131"/>
      <c r="P131"/>
    </row>
    <row r="132" spans="7:16" x14ac:dyDescent="0.35">
      <c r="G132"/>
      <c r="J132"/>
      <c r="M132"/>
      <c r="P132"/>
    </row>
  </sheetData>
  <mergeCells count="28">
    <mergeCell ref="Q5:Q6"/>
    <mergeCell ref="R5:R6"/>
    <mergeCell ref="S5:S6"/>
    <mergeCell ref="Q16:Q17"/>
    <mergeCell ref="R16:R17"/>
    <mergeCell ref="AJ30:AK30"/>
    <mergeCell ref="Z30:AH30"/>
    <mergeCell ref="U30:X30"/>
    <mergeCell ref="B18:B19"/>
    <mergeCell ref="B21:B22"/>
    <mergeCell ref="E5:G5"/>
    <mergeCell ref="H5:J5"/>
    <mergeCell ref="K5:M5"/>
    <mergeCell ref="N5:P5"/>
    <mergeCell ref="E16:G16"/>
    <mergeCell ref="H16:J16"/>
    <mergeCell ref="K16:M16"/>
    <mergeCell ref="N16:P16"/>
    <mergeCell ref="S16:S17"/>
    <mergeCell ref="B32:B39"/>
    <mergeCell ref="B40:B44"/>
    <mergeCell ref="E30:G30"/>
    <mergeCell ref="H30:J30"/>
    <mergeCell ref="K30:M30"/>
    <mergeCell ref="N30:P30"/>
    <mergeCell ref="Q30:Q31"/>
    <mergeCell ref="R30:R31"/>
    <mergeCell ref="S30:S31"/>
  </mergeCells>
  <phoneticPr fontId="14" type="noConversion"/>
  <conditionalFormatting pivot="1" sqref="G32:G44">
    <cfRule type="dataBar" priority="1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{AB258226-412D-4D22-A5B4-A01C50BBDA2D}</x14:id>
        </ext>
      </extLst>
    </cfRule>
  </conditionalFormatting>
  <conditionalFormatting pivot="1" sqref="S32:S44">
    <cfRule type="dataBar" priority="1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{C06830AE-1DBA-4F5C-AC11-F23D3D73D080}</x14:id>
        </ext>
      </extLst>
    </cfRule>
  </conditionalFormatting>
  <conditionalFormatting pivot="1" sqref="G18:G22">
    <cfRule type="dataBar" priority="1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{59EA6C41-AFA0-45A4-AA0D-D635FF9F8843}</x14:id>
        </ext>
      </extLst>
    </cfRule>
  </conditionalFormatting>
  <conditionalFormatting pivot="1" sqref="S18:S22">
    <cfRule type="dataBar" priority="1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{6E78AE4E-F17A-4BF9-8244-35A54631CD44}</x14:id>
        </ext>
      </extLst>
    </cfRule>
  </conditionalFormatting>
  <conditionalFormatting sqref="AJ32:AJ44">
    <cfRule type="top10" dxfId="615" priority="11" rank="5"/>
  </conditionalFormatting>
  <conditionalFormatting pivot="1" sqref="G7:G10">
    <cfRule type="dataBar" priority="9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{27D807D3-962C-49D1-9A09-E23D041799FD}</x14:id>
        </ext>
      </extLst>
    </cfRule>
  </conditionalFormatting>
  <conditionalFormatting pivot="1" sqref="S7:S10">
    <cfRule type="dataBar" priority="8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{40FA53C3-3233-4F35-98DB-0934042B41FF}</x14:id>
        </ext>
      </extLst>
    </cfRule>
  </conditionalFormatting>
  <conditionalFormatting pivot="1" sqref="J18:J22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{8DA16005-6B46-4063-8E55-09E38DEB5739}</x14:id>
        </ext>
      </extLst>
    </cfRule>
  </conditionalFormatting>
  <conditionalFormatting pivot="1" sqref="J32:J44">
    <cfRule type="dataBar" priority="5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{36A321B2-9E1D-4E08-AEA2-61921206F1E8}</x14:id>
        </ext>
      </extLst>
    </cfRule>
  </conditionalFormatting>
  <conditionalFormatting pivot="1" sqref="J7:J10">
    <cfRule type="dataBar" priority="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{1C59AE3D-4808-4676-93DF-B224E0C9BCA8}</x14:id>
        </ext>
      </extLst>
    </cfRule>
  </conditionalFormatting>
  <conditionalFormatting pivot="1" sqref="M7:M10">
    <cfRule type="dataBar" priority="3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{6B8E57D8-B684-4452-AE0A-EE4FC50F4648}</x14:id>
        </ext>
      </extLst>
    </cfRule>
  </conditionalFormatting>
  <conditionalFormatting pivot="1" sqref="M18:M22">
    <cfRule type="dataBar" priority="2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{B9F50F34-165E-4320-AE73-3497FDF58EDA}</x14:id>
        </ext>
      </extLst>
    </cfRule>
  </conditionalFormatting>
  <conditionalFormatting pivot="1" sqref="M33 M32 M34 M35 M36 M37 M38 M39 M40 M41 M42 M43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{E5306964-21B8-4C3F-B472-BA1299A925E7}</x14:id>
        </ext>
      </extLst>
    </cfRule>
  </conditionalFormatting>
  <pageMargins left="0.511811024" right="0.511811024" top="0.78740157499999996" bottom="0.78740157499999996" header="0.31496062000000002" footer="0.31496062000000002"/>
  <drawing r:id="rId4"/>
  <tableParts count="2"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B258226-412D-4D22-A5B4-A01C50BBDA2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G32:G44</xm:sqref>
        </x14:conditionalFormatting>
        <x14:conditionalFormatting xmlns:xm="http://schemas.microsoft.com/office/excel/2006/main" pivot="1">
          <x14:cfRule type="dataBar" id="{C06830AE-1DBA-4F5C-AC11-F23D3D73D08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S32:S44</xm:sqref>
        </x14:conditionalFormatting>
        <x14:conditionalFormatting xmlns:xm="http://schemas.microsoft.com/office/excel/2006/main" pivot="1">
          <x14:cfRule type="dataBar" id="{59EA6C41-AFA0-45A4-AA0D-D635FF9F884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G18:G22</xm:sqref>
        </x14:conditionalFormatting>
        <x14:conditionalFormatting xmlns:xm="http://schemas.microsoft.com/office/excel/2006/main" pivot="1">
          <x14:cfRule type="dataBar" id="{6E78AE4E-F17A-4BF9-8244-35A54631CD4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S18:S22</xm:sqref>
        </x14:conditionalFormatting>
        <x14:conditionalFormatting xmlns:xm="http://schemas.microsoft.com/office/excel/2006/main" pivot="1">
          <x14:cfRule type="dataBar" id="{27D807D3-962C-49D1-9A09-E23D041799F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G7:G10</xm:sqref>
        </x14:conditionalFormatting>
        <x14:conditionalFormatting xmlns:xm="http://schemas.microsoft.com/office/excel/2006/main" pivot="1">
          <x14:cfRule type="dataBar" id="{40FA53C3-3233-4F35-98DB-0934042B41F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S7:S10</xm:sqref>
        </x14:conditionalFormatting>
        <x14:conditionalFormatting xmlns:xm="http://schemas.microsoft.com/office/excel/2006/main" pivot="1">
          <x14:cfRule type="dataBar" id="{8DA16005-6B46-4063-8E55-09E38DEB573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J18:J22</xm:sqref>
        </x14:conditionalFormatting>
        <x14:conditionalFormatting xmlns:xm="http://schemas.microsoft.com/office/excel/2006/main" pivot="1">
          <x14:cfRule type="dataBar" id="{36A321B2-9E1D-4E08-AEA2-61921206F1E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J32:J44</xm:sqref>
        </x14:conditionalFormatting>
        <x14:conditionalFormatting xmlns:xm="http://schemas.microsoft.com/office/excel/2006/main" pivot="1">
          <x14:cfRule type="dataBar" id="{1C59AE3D-4808-4676-93DF-B224E0C9BCA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J7:J10</xm:sqref>
        </x14:conditionalFormatting>
        <x14:conditionalFormatting xmlns:xm="http://schemas.microsoft.com/office/excel/2006/main" pivot="1">
          <x14:cfRule type="dataBar" id="{6B8E57D8-B684-4452-AE0A-EE4FC50F464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M7:M10</xm:sqref>
        </x14:conditionalFormatting>
        <x14:conditionalFormatting xmlns:xm="http://schemas.microsoft.com/office/excel/2006/main" pivot="1">
          <x14:cfRule type="dataBar" id="{B9F50F34-165E-4320-AE73-3497FDF58ED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M18:M22</xm:sqref>
        </x14:conditionalFormatting>
        <x14:conditionalFormatting xmlns:xm="http://schemas.microsoft.com/office/excel/2006/main" pivot="1">
          <x14:cfRule type="dataBar" id="{E5306964-21B8-4C3F-B472-BA1299A925E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M33 M32 M34 M35 M36 M37 M38 M39 M40 M41 M42 M43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DF45-BFDC-4D40-A827-22F9FEDBA704}">
  <dimension ref="A1:T11652"/>
  <sheetViews>
    <sheetView showGridLines="0" zoomScale="85" zoomScaleNormal="85" workbookViewId="0">
      <selection activeCell="F8" sqref="F8"/>
    </sheetView>
  </sheetViews>
  <sheetFormatPr defaultColWidth="0" defaultRowHeight="14.5" x14ac:dyDescent="0.35"/>
  <cols>
    <col min="1" max="1" width="8.7265625" customWidth="1"/>
    <col min="2" max="2" width="15.54296875" customWidth="1"/>
    <col min="3" max="3" width="8.7265625" customWidth="1"/>
    <col min="4" max="4" width="18" bestFit="1" customWidth="1"/>
    <col min="5" max="5" width="8.54296875" bestFit="1" customWidth="1"/>
    <col min="6" max="6" width="64.81640625" bestFit="1" customWidth="1"/>
    <col min="7" max="7" width="8.7265625" customWidth="1"/>
    <col min="8" max="8" width="10.08984375" bestFit="1" customWidth="1"/>
    <col min="9" max="9" width="27" customWidth="1"/>
    <col min="10" max="10" width="22.90625" customWidth="1"/>
    <col min="11" max="11" width="18.453125" customWidth="1"/>
    <col min="12" max="13" width="19.6328125" customWidth="1"/>
    <col min="14" max="15" width="23.453125" customWidth="1"/>
    <col min="16" max="20" width="18.453125" hidden="1" customWidth="1"/>
    <col min="21" max="16384" width="8.7265625" hidden="1"/>
  </cols>
  <sheetData>
    <row r="1" spans="2:15" ht="44" customHeight="1" x14ac:dyDescent="0.35"/>
    <row r="2" spans="2:15" ht="171" customHeight="1" x14ac:dyDescent="0.35"/>
    <row r="3" spans="2:15" x14ac:dyDescent="0.35">
      <c r="B3" s="94" t="s">
        <v>76</v>
      </c>
      <c r="C3" s="94" t="s">
        <v>10936</v>
      </c>
      <c r="D3" s="94" t="s">
        <v>96</v>
      </c>
      <c r="E3" s="94" t="s">
        <v>82</v>
      </c>
      <c r="F3" s="94" t="s">
        <v>10932</v>
      </c>
      <c r="G3" s="94" t="s">
        <v>10933</v>
      </c>
      <c r="H3" s="94" t="s">
        <v>10934</v>
      </c>
      <c r="I3" s="130" t="s">
        <v>10935</v>
      </c>
      <c r="J3" s="130" t="s">
        <v>151</v>
      </c>
      <c r="K3" s="130" t="s">
        <v>10</v>
      </c>
      <c r="L3" s="131" t="s">
        <v>10957</v>
      </c>
      <c r="M3" s="131" t="s">
        <v>10958</v>
      </c>
      <c r="N3" s="131" t="s">
        <v>10955</v>
      </c>
      <c r="O3" s="131" t="s">
        <v>10956</v>
      </c>
    </row>
    <row r="4" spans="2:15" x14ac:dyDescent="0.35">
      <c r="B4" t="s">
        <v>48</v>
      </c>
      <c r="C4">
        <v>4026</v>
      </c>
      <c r="D4" t="s">
        <v>47</v>
      </c>
      <c r="E4">
        <v>52245</v>
      </c>
      <c r="F4" t="s">
        <v>184</v>
      </c>
      <c r="G4" t="s">
        <v>10927</v>
      </c>
      <c r="H4" s="93">
        <v>46176</v>
      </c>
      <c r="I4" s="131">
        <v>1</v>
      </c>
      <c r="J4" s="132">
        <v>1</v>
      </c>
      <c r="K4" s="132"/>
      <c r="L4" s="132"/>
      <c r="M4" s="132"/>
      <c r="N4" s="131"/>
      <c r="O4" s="131"/>
    </row>
    <row r="5" spans="2:15" x14ac:dyDescent="0.35">
      <c r="B5" t="s">
        <v>48</v>
      </c>
      <c r="C5">
        <v>4026</v>
      </c>
      <c r="D5" t="s">
        <v>47</v>
      </c>
      <c r="E5">
        <v>52247</v>
      </c>
      <c r="F5" t="s">
        <v>185</v>
      </c>
      <c r="G5" t="s">
        <v>10928</v>
      </c>
      <c r="H5" s="93">
        <v>46171</v>
      </c>
      <c r="I5" s="131"/>
      <c r="J5" s="132"/>
      <c r="K5" s="132"/>
      <c r="L5" s="132"/>
      <c r="M5" s="132"/>
      <c r="N5" s="131"/>
      <c r="O5" s="131"/>
    </row>
    <row r="6" spans="2:15" x14ac:dyDescent="0.35">
      <c r="B6" t="s">
        <v>48</v>
      </c>
      <c r="C6">
        <v>4026</v>
      </c>
      <c r="D6" t="s">
        <v>47</v>
      </c>
      <c r="E6">
        <v>52381</v>
      </c>
      <c r="F6" t="s">
        <v>184</v>
      </c>
      <c r="G6" t="s">
        <v>10929</v>
      </c>
      <c r="H6" s="93">
        <v>46182</v>
      </c>
      <c r="I6" s="131">
        <v>1</v>
      </c>
      <c r="J6" s="132"/>
      <c r="K6" s="132"/>
      <c r="L6" s="132"/>
      <c r="M6" s="132"/>
      <c r="N6" s="131"/>
      <c r="O6" s="131"/>
    </row>
    <row r="7" spans="2:15" x14ac:dyDescent="0.35">
      <c r="B7" t="s">
        <v>48</v>
      </c>
      <c r="C7">
        <v>4026</v>
      </c>
      <c r="D7" t="s">
        <v>47</v>
      </c>
      <c r="E7">
        <v>53111</v>
      </c>
      <c r="F7" t="s">
        <v>186</v>
      </c>
      <c r="G7" t="s">
        <v>10926</v>
      </c>
      <c r="H7" s="93">
        <v>46170</v>
      </c>
      <c r="I7" s="131">
        <v>1</v>
      </c>
      <c r="J7" s="132"/>
      <c r="K7" s="132"/>
      <c r="L7" s="132"/>
      <c r="M7" s="132"/>
      <c r="N7" s="131"/>
      <c r="O7" s="131"/>
    </row>
    <row r="8" spans="2:15" x14ac:dyDescent="0.35">
      <c r="B8" t="s">
        <v>48</v>
      </c>
      <c r="C8">
        <v>4026</v>
      </c>
      <c r="D8" t="s">
        <v>47</v>
      </c>
      <c r="E8">
        <v>55988</v>
      </c>
      <c r="F8" t="s">
        <v>187</v>
      </c>
      <c r="G8" t="s">
        <v>10926</v>
      </c>
      <c r="H8" s="93">
        <v>46177</v>
      </c>
      <c r="I8" s="131"/>
      <c r="J8" s="132"/>
      <c r="K8" s="132"/>
      <c r="L8" s="132"/>
      <c r="M8" s="132"/>
      <c r="N8" s="131"/>
      <c r="O8" s="131"/>
    </row>
    <row r="9" spans="2:15" x14ac:dyDescent="0.35">
      <c r="B9" t="s">
        <v>48</v>
      </c>
      <c r="C9">
        <v>4026</v>
      </c>
      <c r="D9" t="s">
        <v>47</v>
      </c>
      <c r="E9">
        <v>61579</v>
      </c>
      <c r="F9" t="s">
        <v>188</v>
      </c>
      <c r="G9" t="s">
        <v>10928</v>
      </c>
      <c r="H9" s="93">
        <v>46171</v>
      </c>
      <c r="I9" s="131"/>
      <c r="J9" s="132"/>
      <c r="K9" s="132"/>
      <c r="L9" s="132"/>
      <c r="M9" s="132"/>
      <c r="N9" s="131"/>
      <c r="O9" s="131"/>
    </row>
    <row r="10" spans="2:15" x14ac:dyDescent="0.35">
      <c r="B10" t="s">
        <v>48</v>
      </c>
      <c r="C10">
        <v>4026</v>
      </c>
      <c r="D10" t="s">
        <v>47</v>
      </c>
      <c r="E10">
        <v>62492</v>
      </c>
      <c r="F10" t="s">
        <v>184</v>
      </c>
      <c r="G10" t="s">
        <v>10927</v>
      </c>
      <c r="H10" s="93">
        <v>46183</v>
      </c>
      <c r="I10" s="131">
        <v>1</v>
      </c>
      <c r="J10" s="132"/>
      <c r="K10" s="132"/>
      <c r="L10" s="132"/>
      <c r="M10" s="132"/>
      <c r="N10" s="131"/>
      <c r="O10" s="131"/>
    </row>
    <row r="11" spans="2:15" x14ac:dyDescent="0.35">
      <c r="B11" t="s">
        <v>48</v>
      </c>
      <c r="C11">
        <v>4026</v>
      </c>
      <c r="D11" t="s">
        <v>47</v>
      </c>
      <c r="E11">
        <v>63694</v>
      </c>
      <c r="F11" t="s">
        <v>189</v>
      </c>
      <c r="G11" t="s">
        <v>10928</v>
      </c>
      <c r="H11" s="93">
        <v>46171</v>
      </c>
      <c r="I11" s="131"/>
      <c r="J11" s="132"/>
      <c r="K11" s="132"/>
      <c r="L11" s="132"/>
      <c r="M11" s="132"/>
      <c r="N11" s="131"/>
      <c r="O11" s="131"/>
    </row>
    <row r="12" spans="2:15" x14ac:dyDescent="0.35">
      <c r="B12" t="s">
        <v>48</v>
      </c>
      <c r="C12">
        <v>4026</v>
      </c>
      <c r="D12" t="s">
        <v>47</v>
      </c>
      <c r="E12">
        <v>66820</v>
      </c>
      <c r="F12" t="s">
        <v>190</v>
      </c>
      <c r="G12" t="s">
        <v>10929</v>
      </c>
      <c r="H12" s="93">
        <v>46182</v>
      </c>
      <c r="I12" s="131">
        <v>1</v>
      </c>
      <c r="J12" s="132"/>
      <c r="K12" s="132"/>
      <c r="L12" s="132"/>
      <c r="M12" s="132"/>
      <c r="N12" s="131"/>
      <c r="O12" s="131"/>
    </row>
    <row r="13" spans="2:15" x14ac:dyDescent="0.35">
      <c r="B13" t="s">
        <v>48</v>
      </c>
      <c r="C13">
        <v>4026</v>
      </c>
      <c r="D13" t="s">
        <v>47</v>
      </c>
      <c r="E13">
        <v>66834</v>
      </c>
      <c r="F13" t="s">
        <v>184</v>
      </c>
      <c r="G13" t="s">
        <v>10927</v>
      </c>
      <c r="H13" s="93">
        <v>46183</v>
      </c>
      <c r="I13" s="131">
        <v>1</v>
      </c>
      <c r="J13" s="132">
        <v>1</v>
      </c>
      <c r="K13" s="132"/>
      <c r="L13" s="132"/>
      <c r="M13" s="132"/>
      <c r="N13" s="131"/>
      <c r="O13" s="131"/>
    </row>
    <row r="14" spans="2:15" x14ac:dyDescent="0.35">
      <c r="B14" t="s">
        <v>48</v>
      </c>
      <c r="C14">
        <v>4026</v>
      </c>
      <c r="D14" t="s">
        <v>47</v>
      </c>
      <c r="E14">
        <v>67800</v>
      </c>
      <c r="F14" t="s">
        <v>191</v>
      </c>
      <c r="G14" t="s">
        <v>10930</v>
      </c>
      <c r="H14" s="93">
        <v>46181</v>
      </c>
      <c r="I14" s="131"/>
      <c r="J14" s="132"/>
      <c r="K14" s="132"/>
      <c r="L14" s="132"/>
      <c r="M14" s="132"/>
      <c r="N14" s="131"/>
      <c r="O14" s="131"/>
    </row>
    <row r="15" spans="2:15" x14ac:dyDescent="0.35">
      <c r="B15" t="s">
        <v>48</v>
      </c>
      <c r="C15">
        <v>4026</v>
      </c>
      <c r="D15" t="s">
        <v>47</v>
      </c>
      <c r="E15">
        <v>69981</v>
      </c>
      <c r="F15" t="s">
        <v>192</v>
      </c>
      <c r="G15" t="s">
        <v>10930</v>
      </c>
      <c r="H15" s="93">
        <v>46181</v>
      </c>
      <c r="I15" s="131"/>
      <c r="J15" s="132"/>
      <c r="K15" s="132"/>
      <c r="L15" s="132"/>
      <c r="M15" s="132"/>
      <c r="N15" s="131"/>
      <c r="O15" s="131"/>
    </row>
    <row r="16" spans="2:15" x14ac:dyDescent="0.35">
      <c r="B16" t="s">
        <v>48</v>
      </c>
      <c r="C16">
        <v>4026</v>
      </c>
      <c r="D16" t="s">
        <v>47</v>
      </c>
      <c r="E16">
        <v>73333</v>
      </c>
      <c r="F16" t="s">
        <v>191</v>
      </c>
      <c r="G16" t="s">
        <v>10930</v>
      </c>
      <c r="H16" s="93">
        <v>46181</v>
      </c>
      <c r="I16" s="131"/>
      <c r="J16" s="132"/>
      <c r="K16" s="132"/>
      <c r="L16" s="132"/>
      <c r="M16" s="132"/>
      <c r="N16" s="131"/>
      <c r="O16" s="131"/>
    </row>
    <row r="17" spans="2:15" x14ac:dyDescent="0.35">
      <c r="B17" t="s">
        <v>48</v>
      </c>
      <c r="C17">
        <v>4026</v>
      </c>
      <c r="D17" t="s">
        <v>47</v>
      </c>
      <c r="E17">
        <v>74157</v>
      </c>
      <c r="F17" t="s">
        <v>193</v>
      </c>
      <c r="G17" t="s">
        <v>10927</v>
      </c>
      <c r="H17" s="93">
        <v>46176</v>
      </c>
      <c r="I17" s="131"/>
      <c r="J17" s="132"/>
      <c r="K17" s="132"/>
      <c r="L17" s="132"/>
      <c r="M17" s="132"/>
      <c r="N17" s="131"/>
      <c r="O17" s="131"/>
    </row>
    <row r="18" spans="2:15" x14ac:dyDescent="0.35">
      <c r="B18" t="s">
        <v>48</v>
      </c>
      <c r="C18">
        <v>4026</v>
      </c>
      <c r="D18" t="s">
        <v>47</v>
      </c>
      <c r="E18">
        <v>74763</v>
      </c>
      <c r="F18" t="s">
        <v>194</v>
      </c>
      <c r="G18" t="s">
        <v>10929</v>
      </c>
      <c r="H18" s="93">
        <v>46182</v>
      </c>
      <c r="I18" s="131"/>
      <c r="J18" s="132"/>
      <c r="K18" s="132"/>
      <c r="L18" s="132"/>
      <c r="M18" s="132"/>
      <c r="N18" s="131"/>
      <c r="O18" s="131"/>
    </row>
    <row r="19" spans="2:15" x14ac:dyDescent="0.35">
      <c r="B19" t="s">
        <v>48</v>
      </c>
      <c r="C19">
        <v>4026</v>
      </c>
      <c r="D19" t="s">
        <v>47</v>
      </c>
      <c r="E19">
        <v>74844</v>
      </c>
      <c r="F19" t="s">
        <v>195</v>
      </c>
      <c r="G19" t="s">
        <v>10930</v>
      </c>
      <c r="H19" s="93">
        <v>46181</v>
      </c>
      <c r="I19" s="131">
        <v>1</v>
      </c>
      <c r="J19" s="132"/>
      <c r="K19" s="132"/>
      <c r="L19" s="132"/>
      <c r="M19" s="132"/>
      <c r="N19" s="131"/>
      <c r="O19" s="131"/>
    </row>
    <row r="20" spans="2:15" x14ac:dyDescent="0.35">
      <c r="B20" t="s">
        <v>48</v>
      </c>
      <c r="C20">
        <v>4026</v>
      </c>
      <c r="D20" t="s">
        <v>47</v>
      </c>
      <c r="E20">
        <v>77041</v>
      </c>
      <c r="F20" t="s">
        <v>184</v>
      </c>
      <c r="G20" t="s">
        <v>10929</v>
      </c>
      <c r="H20" s="93">
        <v>46175</v>
      </c>
      <c r="I20" s="131">
        <v>1</v>
      </c>
      <c r="J20" s="132">
        <v>1</v>
      </c>
      <c r="K20" s="132"/>
      <c r="L20" s="132"/>
      <c r="M20" s="132"/>
      <c r="N20" s="131"/>
      <c r="O20" s="131"/>
    </row>
    <row r="21" spans="2:15" x14ac:dyDescent="0.35">
      <c r="B21" t="s">
        <v>48</v>
      </c>
      <c r="C21">
        <v>4026</v>
      </c>
      <c r="D21" t="s">
        <v>47</v>
      </c>
      <c r="E21">
        <v>77452</v>
      </c>
      <c r="F21" t="s">
        <v>184</v>
      </c>
      <c r="G21" t="s">
        <v>10929</v>
      </c>
      <c r="H21" s="93">
        <v>46175</v>
      </c>
      <c r="I21" s="131">
        <v>1</v>
      </c>
      <c r="J21" s="132">
        <v>1</v>
      </c>
      <c r="K21" s="132"/>
      <c r="L21" s="132"/>
      <c r="M21" s="132"/>
      <c r="N21" s="131"/>
      <c r="O21" s="131"/>
    </row>
    <row r="22" spans="2:15" x14ac:dyDescent="0.35">
      <c r="B22" t="s">
        <v>48</v>
      </c>
      <c r="C22">
        <v>4026</v>
      </c>
      <c r="D22" t="s">
        <v>47</v>
      </c>
      <c r="E22">
        <v>78038</v>
      </c>
      <c r="F22" t="s">
        <v>196</v>
      </c>
      <c r="G22" t="s">
        <v>10929</v>
      </c>
      <c r="H22" s="93">
        <v>46182</v>
      </c>
      <c r="I22" s="131">
        <v>1</v>
      </c>
      <c r="J22" s="132">
        <v>1</v>
      </c>
      <c r="K22" s="132"/>
      <c r="L22" s="132"/>
      <c r="M22" s="132"/>
      <c r="N22" s="131"/>
      <c r="O22" s="131"/>
    </row>
    <row r="23" spans="2:15" x14ac:dyDescent="0.35">
      <c r="B23" t="s">
        <v>48</v>
      </c>
      <c r="C23">
        <v>4026</v>
      </c>
      <c r="D23" t="s">
        <v>47</v>
      </c>
      <c r="E23">
        <v>78751</v>
      </c>
      <c r="F23" t="s">
        <v>197</v>
      </c>
      <c r="G23" t="s">
        <v>10929</v>
      </c>
      <c r="H23" s="93">
        <v>46182</v>
      </c>
      <c r="I23" s="131"/>
      <c r="J23" s="132"/>
      <c r="K23" s="132"/>
      <c r="L23" s="132"/>
      <c r="M23" s="132"/>
      <c r="N23" s="131"/>
      <c r="O23" s="131"/>
    </row>
    <row r="24" spans="2:15" x14ac:dyDescent="0.35">
      <c r="B24" t="s">
        <v>48</v>
      </c>
      <c r="C24">
        <v>4026</v>
      </c>
      <c r="D24" t="s">
        <v>47</v>
      </c>
      <c r="E24">
        <v>80510</v>
      </c>
      <c r="F24" t="s">
        <v>198</v>
      </c>
      <c r="G24" t="s">
        <v>10930</v>
      </c>
      <c r="H24" s="93">
        <v>46174</v>
      </c>
      <c r="I24" s="131">
        <v>1</v>
      </c>
      <c r="J24" s="132"/>
      <c r="K24" s="132"/>
      <c r="L24" s="132"/>
      <c r="M24" s="132"/>
      <c r="N24" s="131"/>
      <c r="O24" s="131"/>
    </row>
    <row r="25" spans="2:15" x14ac:dyDescent="0.35">
      <c r="B25" t="s">
        <v>48</v>
      </c>
      <c r="C25">
        <v>4026</v>
      </c>
      <c r="D25" t="s">
        <v>47</v>
      </c>
      <c r="E25">
        <v>82816</v>
      </c>
      <c r="F25" t="s">
        <v>199</v>
      </c>
      <c r="G25" t="s">
        <v>10926</v>
      </c>
      <c r="H25" s="93">
        <v>46170</v>
      </c>
      <c r="I25" s="131"/>
      <c r="J25" s="132"/>
      <c r="K25" s="132"/>
      <c r="L25" s="132"/>
      <c r="M25" s="132"/>
      <c r="N25" s="131"/>
      <c r="O25" s="131"/>
    </row>
    <row r="26" spans="2:15" x14ac:dyDescent="0.35">
      <c r="B26" t="s">
        <v>48</v>
      </c>
      <c r="C26">
        <v>4026</v>
      </c>
      <c r="D26" t="s">
        <v>47</v>
      </c>
      <c r="E26">
        <v>83279</v>
      </c>
      <c r="F26" t="s">
        <v>200</v>
      </c>
      <c r="G26" t="s">
        <v>10929</v>
      </c>
      <c r="H26" s="93">
        <v>46182</v>
      </c>
      <c r="I26" s="131">
        <v>1</v>
      </c>
      <c r="J26" s="132">
        <v>1</v>
      </c>
      <c r="K26" s="132"/>
      <c r="L26" s="132"/>
      <c r="M26" s="132"/>
      <c r="N26" s="131"/>
      <c r="O26" s="131"/>
    </row>
    <row r="27" spans="2:15" x14ac:dyDescent="0.35">
      <c r="B27" t="s">
        <v>48</v>
      </c>
      <c r="C27">
        <v>4026</v>
      </c>
      <c r="D27" t="s">
        <v>47</v>
      </c>
      <c r="E27">
        <v>83948</v>
      </c>
      <c r="F27" t="s">
        <v>201</v>
      </c>
      <c r="G27" t="s">
        <v>10926</v>
      </c>
      <c r="H27" s="93">
        <v>46177</v>
      </c>
      <c r="I27" s="131"/>
      <c r="J27" s="132"/>
      <c r="K27" s="132"/>
      <c r="L27" s="132"/>
      <c r="M27" s="132"/>
      <c r="N27" s="131"/>
      <c r="O27" s="131"/>
    </row>
    <row r="28" spans="2:15" x14ac:dyDescent="0.35">
      <c r="B28" t="s">
        <v>48</v>
      </c>
      <c r="C28">
        <v>4026</v>
      </c>
      <c r="D28" t="s">
        <v>47</v>
      </c>
      <c r="E28">
        <v>84056</v>
      </c>
      <c r="F28" t="s">
        <v>202</v>
      </c>
      <c r="G28" t="s">
        <v>10927</v>
      </c>
      <c r="H28" s="93">
        <v>46183</v>
      </c>
      <c r="I28" s="131"/>
      <c r="J28" s="132"/>
      <c r="K28" s="132"/>
      <c r="L28" s="132"/>
      <c r="M28" s="132"/>
      <c r="N28" s="131"/>
      <c r="O28" s="131"/>
    </row>
    <row r="29" spans="2:15" x14ac:dyDescent="0.35">
      <c r="B29" t="s">
        <v>48</v>
      </c>
      <c r="C29">
        <v>4026</v>
      </c>
      <c r="D29" t="s">
        <v>47</v>
      </c>
      <c r="E29">
        <v>84396</v>
      </c>
      <c r="F29" t="s">
        <v>203</v>
      </c>
      <c r="G29" t="s">
        <v>10928</v>
      </c>
      <c r="H29" s="93">
        <v>46171</v>
      </c>
      <c r="I29" s="131"/>
      <c r="J29" s="132"/>
      <c r="K29" s="132"/>
      <c r="L29" s="132"/>
      <c r="M29" s="132"/>
      <c r="N29" s="131"/>
      <c r="O29" s="131"/>
    </row>
    <row r="30" spans="2:15" x14ac:dyDescent="0.35">
      <c r="B30" t="s">
        <v>48</v>
      </c>
      <c r="C30">
        <v>4026</v>
      </c>
      <c r="D30" t="s">
        <v>47</v>
      </c>
      <c r="E30">
        <v>86129</v>
      </c>
      <c r="F30" t="s">
        <v>204</v>
      </c>
      <c r="G30" t="s">
        <v>10926</v>
      </c>
      <c r="H30" s="93">
        <v>46177</v>
      </c>
      <c r="I30" s="131">
        <v>1</v>
      </c>
      <c r="J30" s="132"/>
      <c r="K30" s="132"/>
      <c r="L30" s="132"/>
      <c r="M30" s="132"/>
      <c r="N30" s="131"/>
      <c r="O30" s="131"/>
    </row>
    <row r="31" spans="2:15" x14ac:dyDescent="0.35">
      <c r="B31" t="s">
        <v>48</v>
      </c>
      <c r="C31">
        <v>4026</v>
      </c>
      <c r="D31" t="s">
        <v>47</v>
      </c>
      <c r="E31">
        <v>87204</v>
      </c>
      <c r="F31" t="s">
        <v>205</v>
      </c>
      <c r="G31" t="s">
        <v>10928</v>
      </c>
      <c r="H31" s="93">
        <v>46171</v>
      </c>
      <c r="I31" s="131"/>
      <c r="J31" s="132"/>
      <c r="K31" s="132"/>
      <c r="L31" s="132"/>
      <c r="M31" s="132"/>
      <c r="N31" s="131"/>
      <c r="O31" s="131"/>
    </row>
    <row r="32" spans="2:15" x14ac:dyDescent="0.35">
      <c r="B32" t="s">
        <v>48</v>
      </c>
      <c r="C32">
        <v>4026</v>
      </c>
      <c r="D32" t="s">
        <v>47</v>
      </c>
      <c r="E32">
        <v>88228</v>
      </c>
      <c r="F32" t="s">
        <v>206</v>
      </c>
      <c r="G32" t="s">
        <v>10928</v>
      </c>
      <c r="H32" s="93">
        <v>46171</v>
      </c>
      <c r="I32" s="131"/>
      <c r="J32" s="132"/>
      <c r="K32" s="132"/>
      <c r="L32" s="132"/>
      <c r="M32" s="132"/>
      <c r="N32" s="131"/>
      <c r="O32" s="131"/>
    </row>
    <row r="33" spans="2:15" x14ac:dyDescent="0.35">
      <c r="B33" t="s">
        <v>48</v>
      </c>
      <c r="C33">
        <v>4026</v>
      </c>
      <c r="D33" t="s">
        <v>47</v>
      </c>
      <c r="E33">
        <v>88559</v>
      </c>
      <c r="F33" t="s">
        <v>207</v>
      </c>
      <c r="G33" t="s">
        <v>10926</v>
      </c>
      <c r="H33" s="93">
        <v>46177</v>
      </c>
      <c r="I33" s="131"/>
      <c r="J33" s="132"/>
      <c r="K33" s="132"/>
      <c r="L33" s="132"/>
      <c r="M33" s="132"/>
      <c r="N33" s="131"/>
      <c r="O33" s="131"/>
    </row>
    <row r="34" spans="2:15" x14ac:dyDescent="0.35">
      <c r="B34" t="s">
        <v>48</v>
      </c>
      <c r="C34">
        <v>4026</v>
      </c>
      <c r="D34" t="s">
        <v>47</v>
      </c>
      <c r="E34">
        <v>90701</v>
      </c>
      <c r="F34" t="s">
        <v>208</v>
      </c>
      <c r="G34" t="s">
        <v>10926</v>
      </c>
      <c r="H34" s="93">
        <v>46170</v>
      </c>
      <c r="I34" s="131"/>
      <c r="J34" s="132"/>
      <c r="K34" s="132"/>
      <c r="L34" s="132"/>
      <c r="M34" s="132"/>
      <c r="N34" s="131"/>
      <c r="O34" s="131"/>
    </row>
    <row r="35" spans="2:15" x14ac:dyDescent="0.35">
      <c r="B35" t="s">
        <v>48</v>
      </c>
      <c r="C35">
        <v>4026</v>
      </c>
      <c r="D35" t="s">
        <v>47</v>
      </c>
      <c r="E35">
        <v>92163</v>
      </c>
      <c r="F35" t="s">
        <v>209</v>
      </c>
      <c r="G35" t="s">
        <v>10930</v>
      </c>
      <c r="H35" s="93">
        <v>46174</v>
      </c>
      <c r="I35" s="131"/>
      <c r="J35" s="132"/>
      <c r="K35" s="132"/>
      <c r="L35" s="132"/>
      <c r="M35" s="132"/>
      <c r="N35" s="131"/>
      <c r="O35" s="131"/>
    </row>
    <row r="36" spans="2:15" x14ac:dyDescent="0.35">
      <c r="B36" t="s">
        <v>48</v>
      </c>
      <c r="C36">
        <v>4026</v>
      </c>
      <c r="D36" t="s">
        <v>47</v>
      </c>
      <c r="E36">
        <v>93212</v>
      </c>
      <c r="F36" t="s">
        <v>210</v>
      </c>
      <c r="G36" t="s">
        <v>10927</v>
      </c>
      <c r="H36" s="93">
        <v>46176</v>
      </c>
      <c r="I36" s="131">
        <v>1</v>
      </c>
      <c r="J36" s="132"/>
      <c r="K36" s="132"/>
      <c r="L36" s="132"/>
      <c r="M36" s="132"/>
      <c r="N36" s="131"/>
      <c r="O36" s="131"/>
    </row>
    <row r="37" spans="2:15" x14ac:dyDescent="0.35">
      <c r="B37" t="s">
        <v>48</v>
      </c>
      <c r="C37">
        <v>4026</v>
      </c>
      <c r="D37" t="s">
        <v>47</v>
      </c>
      <c r="E37">
        <v>95971</v>
      </c>
      <c r="F37" t="s">
        <v>184</v>
      </c>
      <c r="G37" t="s">
        <v>10929</v>
      </c>
      <c r="H37" s="93">
        <v>46175</v>
      </c>
      <c r="I37" s="131"/>
      <c r="J37" s="132"/>
      <c r="K37" s="132"/>
      <c r="L37" s="132"/>
      <c r="M37" s="132"/>
      <c r="N37" s="131"/>
      <c r="O37" s="131"/>
    </row>
    <row r="38" spans="2:15" x14ac:dyDescent="0.35">
      <c r="B38" t="s">
        <v>48</v>
      </c>
      <c r="C38">
        <v>4026</v>
      </c>
      <c r="D38" t="s">
        <v>47</v>
      </c>
      <c r="E38">
        <v>96586</v>
      </c>
      <c r="F38" t="s">
        <v>211</v>
      </c>
      <c r="G38" t="s">
        <v>10927</v>
      </c>
      <c r="H38" s="93">
        <v>46176</v>
      </c>
      <c r="I38" s="131">
        <v>1</v>
      </c>
      <c r="J38" s="132"/>
      <c r="K38" s="132"/>
      <c r="L38" s="132"/>
      <c r="M38" s="132"/>
      <c r="N38" s="131"/>
      <c r="O38" s="131"/>
    </row>
    <row r="39" spans="2:15" x14ac:dyDescent="0.35">
      <c r="B39" t="s">
        <v>48</v>
      </c>
      <c r="C39">
        <v>4026</v>
      </c>
      <c r="D39" t="s">
        <v>47</v>
      </c>
      <c r="E39">
        <v>98186</v>
      </c>
      <c r="F39" t="s">
        <v>212</v>
      </c>
      <c r="G39" t="s">
        <v>10928</v>
      </c>
      <c r="H39" s="93">
        <v>46171</v>
      </c>
      <c r="I39" s="131"/>
      <c r="J39" s="132"/>
      <c r="K39" s="132"/>
      <c r="L39" s="132"/>
      <c r="M39" s="132"/>
      <c r="N39" s="131"/>
      <c r="O39" s="131"/>
    </row>
    <row r="40" spans="2:15" x14ac:dyDescent="0.35">
      <c r="B40" t="s">
        <v>48</v>
      </c>
      <c r="C40">
        <v>4026</v>
      </c>
      <c r="D40" t="s">
        <v>47</v>
      </c>
      <c r="E40">
        <v>98749</v>
      </c>
      <c r="F40" t="s">
        <v>213</v>
      </c>
      <c r="G40" t="s">
        <v>10927</v>
      </c>
      <c r="H40" s="93">
        <v>46183</v>
      </c>
      <c r="I40" s="131"/>
      <c r="J40" s="132"/>
      <c r="K40" s="132"/>
      <c r="L40" s="132"/>
      <c r="M40" s="132"/>
      <c r="N40" s="131"/>
      <c r="O40" s="131"/>
    </row>
    <row r="41" spans="2:15" x14ac:dyDescent="0.35">
      <c r="B41" t="s">
        <v>48</v>
      </c>
      <c r="C41">
        <v>4026</v>
      </c>
      <c r="D41" t="s">
        <v>47</v>
      </c>
      <c r="E41">
        <v>99565</v>
      </c>
      <c r="F41" t="s">
        <v>214</v>
      </c>
      <c r="G41" t="s">
        <v>10926</v>
      </c>
      <c r="H41" s="93">
        <v>46177</v>
      </c>
      <c r="I41" s="131"/>
      <c r="J41" s="132"/>
      <c r="K41" s="132"/>
      <c r="L41" s="132"/>
      <c r="M41" s="132"/>
      <c r="N41" s="131"/>
      <c r="O41" s="131"/>
    </row>
    <row r="42" spans="2:15" x14ac:dyDescent="0.35">
      <c r="B42" t="s">
        <v>48</v>
      </c>
      <c r="C42">
        <v>4026</v>
      </c>
      <c r="D42" t="s">
        <v>47</v>
      </c>
      <c r="E42">
        <v>99582</v>
      </c>
      <c r="F42" t="s">
        <v>215</v>
      </c>
      <c r="G42" t="s">
        <v>10929</v>
      </c>
      <c r="H42" s="93">
        <v>46182</v>
      </c>
      <c r="I42" s="131"/>
      <c r="J42" s="132"/>
      <c r="K42" s="132"/>
      <c r="L42" s="132"/>
      <c r="M42" s="132"/>
      <c r="N42" s="131"/>
      <c r="O42" s="131"/>
    </row>
    <row r="43" spans="2:15" x14ac:dyDescent="0.35">
      <c r="B43" t="s">
        <v>48</v>
      </c>
      <c r="C43">
        <v>4026</v>
      </c>
      <c r="D43" t="s">
        <v>47</v>
      </c>
      <c r="E43">
        <v>100871</v>
      </c>
      <c r="F43" t="s">
        <v>216</v>
      </c>
      <c r="G43" t="s">
        <v>10928</v>
      </c>
      <c r="H43" s="93">
        <v>46178</v>
      </c>
      <c r="I43" s="131"/>
      <c r="J43" s="132"/>
      <c r="K43" s="132"/>
      <c r="L43" s="132"/>
      <c r="M43" s="132"/>
      <c r="N43" s="131"/>
      <c r="O43" s="131"/>
    </row>
    <row r="44" spans="2:15" x14ac:dyDescent="0.35">
      <c r="B44" t="s">
        <v>48</v>
      </c>
      <c r="C44">
        <v>4026</v>
      </c>
      <c r="D44" t="s">
        <v>47</v>
      </c>
      <c r="E44">
        <v>101128</v>
      </c>
      <c r="F44" t="s">
        <v>217</v>
      </c>
      <c r="G44" t="s">
        <v>10927</v>
      </c>
      <c r="H44" s="93">
        <v>46183</v>
      </c>
      <c r="I44" s="131"/>
      <c r="J44" s="132"/>
      <c r="K44" s="132"/>
      <c r="L44" s="132"/>
      <c r="M44" s="132"/>
      <c r="N44" s="131"/>
      <c r="O44" s="131"/>
    </row>
    <row r="45" spans="2:15" x14ac:dyDescent="0.35">
      <c r="B45" t="s">
        <v>48</v>
      </c>
      <c r="C45">
        <v>4026</v>
      </c>
      <c r="D45" t="s">
        <v>47</v>
      </c>
      <c r="E45">
        <v>102352</v>
      </c>
      <c r="F45" t="s">
        <v>218</v>
      </c>
      <c r="G45" t="s">
        <v>10926</v>
      </c>
      <c r="H45" s="93">
        <v>46170</v>
      </c>
      <c r="I45" s="131"/>
      <c r="J45" s="132"/>
      <c r="K45" s="132"/>
      <c r="L45" s="132"/>
      <c r="M45" s="132"/>
      <c r="N45" s="131"/>
      <c r="O45" s="131"/>
    </row>
    <row r="46" spans="2:15" x14ac:dyDescent="0.35">
      <c r="B46" t="s">
        <v>48</v>
      </c>
      <c r="C46">
        <v>4026</v>
      </c>
      <c r="D46" t="s">
        <v>47</v>
      </c>
      <c r="E46">
        <v>103593</v>
      </c>
      <c r="F46" t="s">
        <v>219</v>
      </c>
      <c r="G46" t="s">
        <v>10927</v>
      </c>
      <c r="H46" s="93">
        <v>46176</v>
      </c>
      <c r="I46" s="131">
        <v>1</v>
      </c>
      <c r="J46" s="132">
        <v>1</v>
      </c>
      <c r="K46" s="132">
        <v>1</v>
      </c>
      <c r="L46" s="132"/>
      <c r="M46" s="132"/>
      <c r="N46" s="131"/>
      <c r="O46" s="131"/>
    </row>
    <row r="47" spans="2:15" x14ac:dyDescent="0.35">
      <c r="B47" t="s">
        <v>48</v>
      </c>
      <c r="C47">
        <v>4026</v>
      </c>
      <c r="D47" t="s">
        <v>47</v>
      </c>
      <c r="E47">
        <v>105715</v>
      </c>
      <c r="F47" t="s">
        <v>220</v>
      </c>
      <c r="G47" t="s">
        <v>10927</v>
      </c>
      <c r="H47" s="93">
        <v>46176</v>
      </c>
      <c r="I47" s="131">
        <v>1</v>
      </c>
      <c r="J47" s="132">
        <v>1</v>
      </c>
      <c r="K47" s="132"/>
      <c r="L47" s="132"/>
      <c r="M47" s="132"/>
      <c r="N47" s="131"/>
      <c r="O47" s="131"/>
    </row>
    <row r="48" spans="2:15" x14ac:dyDescent="0.35">
      <c r="B48" t="s">
        <v>48</v>
      </c>
      <c r="C48">
        <v>4026</v>
      </c>
      <c r="D48" t="s">
        <v>47</v>
      </c>
      <c r="E48">
        <v>109691</v>
      </c>
      <c r="F48" t="s">
        <v>221</v>
      </c>
      <c r="G48" t="s">
        <v>10930</v>
      </c>
      <c r="H48" s="93">
        <v>46181</v>
      </c>
      <c r="I48" s="131"/>
      <c r="J48" s="132"/>
      <c r="K48" s="132"/>
      <c r="L48" s="132"/>
      <c r="M48" s="132"/>
      <c r="N48" s="131"/>
      <c r="O48" s="131"/>
    </row>
    <row r="49" spans="2:15" x14ac:dyDescent="0.35">
      <c r="B49" t="s">
        <v>48</v>
      </c>
      <c r="C49">
        <v>4026</v>
      </c>
      <c r="D49" t="s">
        <v>47</v>
      </c>
      <c r="E49">
        <v>111369</v>
      </c>
      <c r="F49" t="s">
        <v>222</v>
      </c>
      <c r="G49" t="s">
        <v>10926</v>
      </c>
      <c r="H49" s="93">
        <v>46170</v>
      </c>
      <c r="I49" s="131"/>
      <c r="J49" s="132"/>
      <c r="K49" s="132"/>
      <c r="L49" s="132"/>
      <c r="M49" s="132"/>
      <c r="N49" s="131"/>
      <c r="O49" s="131"/>
    </row>
    <row r="50" spans="2:15" x14ac:dyDescent="0.35">
      <c r="B50" t="s">
        <v>48</v>
      </c>
      <c r="C50">
        <v>4026</v>
      </c>
      <c r="D50" t="s">
        <v>47</v>
      </c>
      <c r="E50">
        <v>111618</v>
      </c>
      <c r="F50" t="s">
        <v>184</v>
      </c>
      <c r="G50" t="s">
        <v>10927</v>
      </c>
      <c r="H50" s="93">
        <v>46183</v>
      </c>
      <c r="I50" s="131">
        <v>1</v>
      </c>
      <c r="J50" s="132">
        <v>1</v>
      </c>
      <c r="K50" s="132"/>
      <c r="L50" s="132"/>
      <c r="M50" s="132"/>
      <c r="N50" s="131"/>
      <c r="O50" s="131"/>
    </row>
    <row r="51" spans="2:15" x14ac:dyDescent="0.35">
      <c r="B51" t="s">
        <v>48</v>
      </c>
      <c r="C51">
        <v>4026</v>
      </c>
      <c r="D51" t="s">
        <v>47</v>
      </c>
      <c r="E51">
        <v>114982</v>
      </c>
      <c r="F51" t="s">
        <v>184</v>
      </c>
      <c r="G51" t="s">
        <v>10929</v>
      </c>
      <c r="H51" s="93">
        <v>46182</v>
      </c>
      <c r="I51" s="131">
        <v>1</v>
      </c>
      <c r="J51" s="132">
        <v>1</v>
      </c>
      <c r="K51" s="132"/>
      <c r="L51" s="132"/>
      <c r="M51" s="132"/>
      <c r="N51" s="131"/>
      <c r="O51" s="131"/>
    </row>
    <row r="52" spans="2:15" x14ac:dyDescent="0.35">
      <c r="B52" t="s">
        <v>48</v>
      </c>
      <c r="C52">
        <v>4026</v>
      </c>
      <c r="D52" t="s">
        <v>47</v>
      </c>
      <c r="E52">
        <v>115975</v>
      </c>
      <c r="F52" t="s">
        <v>223</v>
      </c>
      <c r="G52" t="s">
        <v>10930</v>
      </c>
      <c r="H52" s="93">
        <v>46174</v>
      </c>
      <c r="I52" s="131"/>
      <c r="J52" s="132"/>
      <c r="K52" s="132"/>
      <c r="L52" s="132"/>
      <c r="M52" s="132"/>
      <c r="N52" s="131"/>
      <c r="O52" s="131"/>
    </row>
    <row r="53" spans="2:15" x14ac:dyDescent="0.35">
      <c r="B53" t="s">
        <v>48</v>
      </c>
      <c r="C53">
        <v>4026</v>
      </c>
      <c r="D53" t="s">
        <v>47</v>
      </c>
      <c r="E53">
        <v>116380</v>
      </c>
      <c r="F53" t="s">
        <v>224</v>
      </c>
      <c r="G53" t="s">
        <v>10928</v>
      </c>
      <c r="H53" s="93">
        <v>46178</v>
      </c>
      <c r="I53" s="131">
        <v>1</v>
      </c>
      <c r="J53" s="132"/>
      <c r="K53" s="132"/>
      <c r="L53" s="132"/>
      <c r="M53" s="132"/>
      <c r="N53" s="131"/>
      <c r="O53" s="131"/>
    </row>
    <row r="54" spans="2:15" x14ac:dyDescent="0.35">
      <c r="B54" t="s">
        <v>48</v>
      </c>
      <c r="C54">
        <v>4026</v>
      </c>
      <c r="D54" t="s">
        <v>47</v>
      </c>
      <c r="E54">
        <v>117168</v>
      </c>
      <c r="F54" t="s">
        <v>225</v>
      </c>
      <c r="G54" t="s">
        <v>10926</v>
      </c>
      <c r="H54" s="93">
        <v>46177</v>
      </c>
      <c r="I54" s="131">
        <v>1</v>
      </c>
      <c r="J54" s="132"/>
      <c r="K54" s="132"/>
      <c r="L54" s="132"/>
      <c r="M54" s="132"/>
      <c r="N54" s="131"/>
      <c r="O54" s="131"/>
    </row>
    <row r="55" spans="2:15" x14ac:dyDescent="0.35">
      <c r="B55" t="s">
        <v>48</v>
      </c>
      <c r="C55">
        <v>4026</v>
      </c>
      <c r="D55" t="s">
        <v>47</v>
      </c>
      <c r="E55">
        <v>124395</v>
      </c>
      <c r="F55" t="s">
        <v>226</v>
      </c>
      <c r="G55" t="s">
        <v>10926</v>
      </c>
      <c r="H55" s="93">
        <v>46177</v>
      </c>
      <c r="I55" s="131"/>
      <c r="J55" s="132"/>
      <c r="K55" s="132"/>
      <c r="L55" s="132"/>
      <c r="M55" s="132"/>
      <c r="N55" s="131"/>
      <c r="O55" s="131"/>
    </row>
    <row r="56" spans="2:15" x14ac:dyDescent="0.35">
      <c r="B56" t="s">
        <v>48</v>
      </c>
      <c r="C56">
        <v>4026</v>
      </c>
      <c r="D56" t="s">
        <v>47</v>
      </c>
      <c r="E56">
        <v>126548</v>
      </c>
      <c r="F56" t="s">
        <v>227</v>
      </c>
      <c r="G56" t="s">
        <v>10927</v>
      </c>
      <c r="H56" s="93">
        <v>46183</v>
      </c>
      <c r="I56" s="131"/>
      <c r="J56" s="132"/>
      <c r="K56" s="132"/>
      <c r="L56" s="132"/>
      <c r="M56" s="132"/>
      <c r="N56" s="131"/>
      <c r="O56" s="131"/>
    </row>
    <row r="57" spans="2:15" x14ac:dyDescent="0.35">
      <c r="B57" t="s">
        <v>48</v>
      </c>
      <c r="C57">
        <v>4026</v>
      </c>
      <c r="D57" t="s">
        <v>47</v>
      </c>
      <c r="E57">
        <v>127766</v>
      </c>
      <c r="F57" t="s">
        <v>228</v>
      </c>
      <c r="G57" t="s">
        <v>10927</v>
      </c>
      <c r="H57" s="93">
        <v>46183</v>
      </c>
      <c r="I57" s="131">
        <v>1</v>
      </c>
      <c r="J57" s="132"/>
      <c r="K57" s="132"/>
      <c r="L57" s="132"/>
      <c r="M57" s="132"/>
      <c r="N57" s="131"/>
      <c r="O57" s="131"/>
    </row>
    <row r="58" spans="2:15" x14ac:dyDescent="0.35">
      <c r="B58" t="s">
        <v>48</v>
      </c>
      <c r="C58">
        <v>4026</v>
      </c>
      <c r="D58" t="s">
        <v>47</v>
      </c>
      <c r="E58">
        <v>129876</v>
      </c>
      <c r="F58" t="s">
        <v>229</v>
      </c>
      <c r="G58" t="s">
        <v>10929</v>
      </c>
      <c r="H58" s="93">
        <v>46175</v>
      </c>
      <c r="I58" s="131">
        <v>1</v>
      </c>
      <c r="J58" s="132">
        <v>1</v>
      </c>
      <c r="K58" s="132"/>
      <c r="L58" s="132"/>
      <c r="M58" s="132"/>
      <c r="N58" s="131"/>
      <c r="O58" s="131"/>
    </row>
    <row r="59" spans="2:15" x14ac:dyDescent="0.35">
      <c r="B59" t="s">
        <v>48</v>
      </c>
      <c r="C59">
        <v>4026</v>
      </c>
      <c r="D59" t="s">
        <v>47</v>
      </c>
      <c r="E59">
        <v>134770</v>
      </c>
      <c r="F59" t="s">
        <v>230</v>
      </c>
      <c r="G59" t="s">
        <v>10926</v>
      </c>
      <c r="H59" s="93">
        <v>46177</v>
      </c>
      <c r="I59" s="131"/>
      <c r="J59" s="132"/>
      <c r="K59" s="132"/>
      <c r="L59" s="132"/>
      <c r="M59" s="132"/>
      <c r="N59" s="131"/>
      <c r="O59" s="131"/>
    </row>
    <row r="60" spans="2:15" x14ac:dyDescent="0.35">
      <c r="B60" t="s">
        <v>48</v>
      </c>
      <c r="C60">
        <v>4026</v>
      </c>
      <c r="D60" t="s">
        <v>47</v>
      </c>
      <c r="E60">
        <v>134911</v>
      </c>
      <c r="F60" t="s">
        <v>231</v>
      </c>
      <c r="G60" t="s">
        <v>10928</v>
      </c>
      <c r="H60" s="93">
        <v>46171</v>
      </c>
      <c r="I60" s="131"/>
      <c r="J60" s="132"/>
      <c r="K60" s="132"/>
      <c r="L60" s="132"/>
      <c r="M60" s="132"/>
      <c r="N60" s="131"/>
      <c r="O60" s="131"/>
    </row>
    <row r="61" spans="2:15" x14ac:dyDescent="0.35">
      <c r="B61" t="s">
        <v>48</v>
      </c>
      <c r="C61">
        <v>4026</v>
      </c>
      <c r="D61" t="s">
        <v>47</v>
      </c>
      <c r="E61">
        <v>134927</v>
      </c>
      <c r="F61" t="s">
        <v>232</v>
      </c>
      <c r="G61" t="s">
        <v>10926</v>
      </c>
      <c r="H61" s="93">
        <v>46177</v>
      </c>
      <c r="I61" s="131"/>
      <c r="J61" s="132"/>
      <c r="K61" s="132"/>
      <c r="L61" s="132"/>
      <c r="M61" s="132"/>
      <c r="N61" s="131"/>
      <c r="O61" s="131"/>
    </row>
    <row r="62" spans="2:15" x14ac:dyDescent="0.35">
      <c r="B62" t="s">
        <v>48</v>
      </c>
      <c r="C62">
        <v>4026</v>
      </c>
      <c r="D62" t="s">
        <v>47</v>
      </c>
      <c r="E62">
        <v>135942</v>
      </c>
      <c r="F62" t="s">
        <v>233</v>
      </c>
      <c r="G62" t="s">
        <v>10926</v>
      </c>
      <c r="H62" s="93">
        <v>46170</v>
      </c>
      <c r="I62" s="131"/>
      <c r="J62" s="132"/>
      <c r="K62" s="132"/>
      <c r="L62" s="132"/>
      <c r="M62" s="132"/>
      <c r="N62" s="131"/>
      <c r="O62" s="131"/>
    </row>
    <row r="63" spans="2:15" x14ac:dyDescent="0.35">
      <c r="B63" t="s">
        <v>48</v>
      </c>
      <c r="C63">
        <v>4026</v>
      </c>
      <c r="D63" t="s">
        <v>47</v>
      </c>
      <c r="E63">
        <v>138393</v>
      </c>
      <c r="F63" t="s">
        <v>234</v>
      </c>
      <c r="G63" t="s">
        <v>10927</v>
      </c>
      <c r="H63" s="93">
        <v>46183</v>
      </c>
      <c r="I63" s="131"/>
      <c r="J63" s="132"/>
      <c r="K63" s="132"/>
      <c r="L63" s="132"/>
      <c r="M63" s="132"/>
      <c r="N63" s="131"/>
      <c r="O63" s="131"/>
    </row>
    <row r="64" spans="2:15" x14ac:dyDescent="0.35">
      <c r="B64" t="s">
        <v>48</v>
      </c>
      <c r="C64">
        <v>4026</v>
      </c>
      <c r="D64" t="s">
        <v>47</v>
      </c>
      <c r="E64">
        <v>138424</v>
      </c>
      <c r="F64" t="s">
        <v>235</v>
      </c>
      <c r="G64" t="s">
        <v>10928</v>
      </c>
      <c r="H64" s="93">
        <v>46171</v>
      </c>
      <c r="I64" s="131"/>
      <c r="J64" s="132"/>
      <c r="K64" s="132"/>
      <c r="L64" s="132"/>
      <c r="M64" s="132"/>
      <c r="N64" s="131"/>
      <c r="O64" s="131"/>
    </row>
    <row r="65" spans="2:15" x14ac:dyDescent="0.35">
      <c r="B65" t="s">
        <v>48</v>
      </c>
      <c r="C65">
        <v>4026</v>
      </c>
      <c r="D65" t="s">
        <v>47</v>
      </c>
      <c r="E65">
        <v>139032</v>
      </c>
      <c r="F65" t="s">
        <v>236</v>
      </c>
      <c r="G65" t="s">
        <v>10928</v>
      </c>
      <c r="H65" s="93">
        <v>46171</v>
      </c>
      <c r="I65" s="131"/>
      <c r="J65" s="132"/>
      <c r="K65" s="132"/>
      <c r="L65" s="132"/>
      <c r="M65" s="132"/>
      <c r="N65" s="131"/>
      <c r="O65" s="131"/>
    </row>
    <row r="66" spans="2:15" x14ac:dyDescent="0.35">
      <c r="B66" t="s">
        <v>48</v>
      </c>
      <c r="C66">
        <v>4026</v>
      </c>
      <c r="D66" t="s">
        <v>47</v>
      </c>
      <c r="E66">
        <v>140334</v>
      </c>
      <c r="F66" t="s">
        <v>237</v>
      </c>
      <c r="G66" t="s">
        <v>10929</v>
      </c>
      <c r="H66" s="93">
        <v>46175</v>
      </c>
      <c r="I66" s="131"/>
      <c r="J66" s="132"/>
      <c r="K66" s="132"/>
      <c r="L66" s="132"/>
      <c r="M66" s="132"/>
      <c r="N66" s="131"/>
      <c r="O66" s="131"/>
    </row>
    <row r="67" spans="2:15" x14ac:dyDescent="0.35">
      <c r="B67" t="s">
        <v>48</v>
      </c>
      <c r="C67">
        <v>4026</v>
      </c>
      <c r="D67" t="s">
        <v>47</v>
      </c>
      <c r="E67">
        <v>141302</v>
      </c>
      <c r="F67" t="s">
        <v>229</v>
      </c>
      <c r="G67" t="s">
        <v>10929</v>
      </c>
      <c r="H67" s="93">
        <v>46175</v>
      </c>
      <c r="I67" s="131">
        <v>1</v>
      </c>
      <c r="J67" s="132">
        <v>1</v>
      </c>
      <c r="K67" s="132"/>
      <c r="L67" s="132"/>
      <c r="M67" s="132"/>
      <c r="N67" s="131"/>
      <c r="O67" s="131"/>
    </row>
    <row r="68" spans="2:15" x14ac:dyDescent="0.35">
      <c r="B68" t="s">
        <v>48</v>
      </c>
      <c r="C68">
        <v>4026</v>
      </c>
      <c r="D68" t="s">
        <v>47</v>
      </c>
      <c r="E68">
        <v>143463</v>
      </c>
      <c r="F68" t="s">
        <v>238</v>
      </c>
      <c r="G68" t="s">
        <v>10926</v>
      </c>
      <c r="H68" s="93">
        <v>46177</v>
      </c>
      <c r="I68" s="131">
        <v>1</v>
      </c>
      <c r="J68" s="132">
        <v>1</v>
      </c>
      <c r="K68" s="132">
        <v>1</v>
      </c>
      <c r="L68" s="132"/>
      <c r="M68" s="132"/>
      <c r="N68" s="131"/>
      <c r="O68" s="131"/>
    </row>
    <row r="69" spans="2:15" x14ac:dyDescent="0.35">
      <c r="B69" t="s">
        <v>48</v>
      </c>
      <c r="C69">
        <v>4026</v>
      </c>
      <c r="D69" t="s">
        <v>47</v>
      </c>
      <c r="E69">
        <v>143478</v>
      </c>
      <c r="F69" t="s">
        <v>229</v>
      </c>
      <c r="G69" t="s">
        <v>10926</v>
      </c>
      <c r="H69" s="93">
        <v>46170</v>
      </c>
      <c r="I69" s="131">
        <v>1</v>
      </c>
      <c r="J69" s="132">
        <v>1</v>
      </c>
      <c r="K69" s="132"/>
      <c r="L69" s="132"/>
      <c r="M69" s="132"/>
      <c r="N69" s="131"/>
      <c r="O69" s="131"/>
    </row>
    <row r="70" spans="2:15" x14ac:dyDescent="0.35">
      <c r="B70" t="s">
        <v>48</v>
      </c>
      <c r="C70">
        <v>4026</v>
      </c>
      <c r="D70" t="s">
        <v>47</v>
      </c>
      <c r="E70">
        <v>144269</v>
      </c>
      <c r="F70" t="s">
        <v>239</v>
      </c>
      <c r="G70" t="s">
        <v>10928</v>
      </c>
      <c r="H70" s="93">
        <v>46178</v>
      </c>
      <c r="I70" s="131">
        <v>1</v>
      </c>
      <c r="J70" s="132">
        <v>1</v>
      </c>
      <c r="K70" s="132"/>
      <c r="L70" s="132"/>
      <c r="M70" s="132"/>
      <c r="N70" s="131"/>
      <c r="O70" s="131"/>
    </row>
    <row r="71" spans="2:15" x14ac:dyDescent="0.35">
      <c r="B71" t="s">
        <v>48</v>
      </c>
      <c r="C71">
        <v>4026</v>
      </c>
      <c r="D71" t="s">
        <v>47</v>
      </c>
      <c r="E71">
        <v>144308</v>
      </c>
      <c r="F71" t="s">
        <v>240</v>
      </c>
      <c r="G71" t="s">
        <v>10929</v>
      </c>
      <c r="H71" s="93">
        <v>46182</v>
      </c>
      <c r="I71" s="131"/>
      <c r="J71" s="132"/>
      <c r="K71" s="132"/>
      <c r="L71" s="132"/>
      <c r="M71" s="132"/>
      <c r="N71" s="131"/>
      <c r="O71" s="131"/>
    </row>
    <row r="72" spans="2:15" x14ac:dyDescent="0.35">
      <c r="B72" t="s">
        <v>48</v>
      </c>
      <c r="C72">
        <v>4026</v>
      </c>
      <c r="D72" t="s">
        <v>47</v>
      </c>
      <c r="E72">
        <v>145355</v>
      </c>
      <c r="F72" t="s">
        <v>241</v>
      </c>
      <c r="G72" t="s">
        <v>10926</v>
      </c>
      <c r="H72" s="93">
        <v>46170</v>
      </c>
      <c r="I72" s="131"/>
      <c r="J72" s="132"/>
      <c r="K72" s="132"/>
      <c r="L72" s="132"/>
      <c r="M72" s="132"/>
      <c r="N72" s="131"/>
      <c r="O72" s="131"/>
    </row>
    <row r="73" spans="2:15" x14ac:dyDescent="0.35">
      <c r="B73" t="s">
        <v>48</v>
      </c>
      <c r="C73">
        <v>4026</v>
      </c>
      <c r="D73" t="s">
        <v>47</v>
      </c>
      <c r="E73">
        <v>146686</v>
      </c>
      <c r="F73" t="s">
        <v>242</v>
      </c>
      <c r="G73" t="s">
        <v>10930</v>
      </c>
      <c r="H73" s="93">
        <v>46174</v>
      </c>
      <c r="I73" s="131"/>
      <c r="J73" s="132"/>
      <c r="K73" s="132"/>
      <c r="L73" s="132"/>
      <c r="M73" s="132"/>
      <c r="N73" s="131"/>
      <c r="O73" s="131"/>
    </row>
    <row r="74" spans="2:15" x14ac:dyDescent="0.35">
      <c r="B74" t="s">
        <v>48</v>
      </c>
      <c r="C74">
        <v>4026</v>
      </c>
      <c r="D74" t="s">
        <v>47</v>
      </c>
      <c r="E74">
        <v>146771</v>
      </c>
      <c r="F74" t="s">
        <v>243</v>
      </c>
      <c r="G74" t="s">
        <v>10930</v>
      </c>
      <c r="H74" s="93">
        <v>46174</v>
      </c>
      <c r="I74" s="131"/>
      <c r="J74" s="132"/>
      <c r="K74" s="132"/>
      <c r="L74" s="132"/>
      <c r="M74" s="132"/>
      <c r="N74" s="131"/>
      <c r="O74" s="131"/>
    </row>
    <row r="75" spans="2:15" x14ac:dyDescent="0.35">
      <c r="B75" t="s">
        <v>48</v>
      </c>
      <c r="C75">
        <v>4026</v>
      </c>
      <c r="D75" t="s">
        <v>47</v>
      </c>
      <c r="E75">
        <v>146961</v>
      </c>
      <c r="F75" t="s">
        <v>244</v>
      </c>
      <c r="G75" t="s">
        <v>10926</v>
      </c>
      <c r="H75" s="93">
        <v>46177</v>
      </c>
      <c r="I75" s="131">
        <v>1</v>
      </c>
      <c r="J75" s="132"/>
      <c r="K75" s="132"/>
      <c r="L75" s="132"/>
      <c r="M75" s="132"/>
      <c r="N75" s="131"/>
      <c r="O75" s="131"/>
    </row>
    <row r="76" spans="2:15" x14ac:dyDescent="0.35">
      <c r="B76" t="s">
        <v>48</v>
      </c>
      <c r="C76">
        <v>4026</v>
      </c>
      <c r="D76" t="s">
        <v>47</v>
      </c>
      <c r="E76">
        <v>147936</v>
      </c>
      <c r="F76" t="s">
        <v>245</v>
      </c>
      <c r="G76" t="s">
        <v>10930</v>
      </c>
      <c r="H76" s="93">
        <v>46174</v>
      </c>
      <c r="I76" s="131"/>
      <c r="J76" s="132"/>
      <c r="K76" s="132"/>
      <c r="L76" s="132"/>
      <c r="M76" s="132"/>
      <c r="N76" s="131"/>
      <c r="O76" s="131"/>
    </row>
    <row r="77" spans="2:15" x14ac:dyDescent="0.35">
      <c r="B77" t="s">
        <v>48</v>
      </c>
      <c r="C77">
        <v>4026</v>
      </c>
      <c r="D77" t="s">
        <v>47</v>
      </c>
      <c r="E77">
        <v>148183</v>
      </c>
      <c r="F77" t="s">
        <v>246</v>
      </c>
      <c r="G77" t="s">
        <v>10926</v>
      </c>
      <c r="H77" s="93">
        <v>46177</v>
      </c>
      <c r="I77" s="131"/>
      <c r="J77" s="132"/>
      <c r="K77" s="132"/>
      <c r="L77" s="132"/>
      <c r="M77" s="132"/>
      <c r="N77" s="131"/>
      <c r="O77" s="131"/>
    </row>
    <row r="78" spans="2:15" x14ac:dyDescent="0.35">
      <c r="B78" t="s">
        <v>48</v>
      </c>
      <c r="C78">
        <v>4026</v>
      </c>
      <c r="D78" t="s">
        <v>47</v>
      </c>
      <c r="E78">
        <v>151531</v>
      </c>
      <c r="F78" t="s">
        <v>247</v>
      </c>
      <c r="G78" t="s">
        <v>10928</v>
      </c>
      <c r="H78" s="93">
        <v>46171</v>
      </c>
      <c r="I78" s="131"/>
      <c r="J78" s="132"/>
      <c r="K78" s="132"/>
      <c r="L78" s="132"/>
      <c r="M78" s="132"/>
      <c r="N78" s="131"/>
      <c r="O78" s="131"/>
    </row>
    <row r="79" spans="2:15" x14ac:dyDescent="0.35">
      <c r="B79" t="s">
        <v>48</v>
      </c>
      <c r="C79">
        <v>4026</v>
      </c>
      <c r="D79" t="s">
        <v>47</v>
      </c>
      <c r="E79">
        <v>152823</v>
      </c>
      <c r="F79" t="s">
        <v>248</v>
      </c>
      <c r="G79" t="s">
        <v>10929</v>
      </c>
      <c r="H79" s="93">
        <v>46182</v>
      </c>
      <c r="I79" s="131"/>
      <c r="J79" s="132"/>
      <c r="K79" s="132"/>
      <c r="L79" s="132"/>
      <c r="M79" s="132"/>
      <c r="N79" s="131"/>
      <c r="O79" s="131"/>
    </row>
    <row r="80" spans="2:15" x14ac:dyDescent="0.35">
      <c r="B80" t="s">
        <v>48</v>
      </c>
      <c r="C80">
        <v>4026</v>
      </c>
      <c r="D80" t="s">
        <v>47</v>
      </c>
      <c r="E80">
        <v>153700</v>
      </c>
      <c r="F80" t="s">
        <v>249</v>
      </c>
      <c r="G80" t="s">
        <v>10926</v>
      </c>
      <c r="H80" s="93">
        <v>46177</v>
      </c>
      <c r="I80" s="131"/>
      <c r="J80" s="132"/>
      <c r="K80" s="132"/>
      <c r="L80" s="132"/>
      <c r="M80" s="132"/>
      <c r="N80" s="131"/>
      <c r="O80" s="131"/>
    </row>
    <row r="81" spans="2:15" x14ac:dyDescent="0.35">
      <c r="B81" t="s">
        <v>48</v>
      </c>
      <c r="C81">
        <v>4026</v>
      </c>
      <c r="D81" t="s">
        <v>47</v>
      </c>
      <c r="E81">
        <v>154480</v>
      </c>
      <c r="F81" t="s">
        <v>184</v>
      </c>
      <c r="G81" t="s">
        <v>10929</v>
      </c>
      <c r="H81" s="93">
        <v>46175</v>
      </c>
      <c r="I81" s="131"/>
      <c r="J81" s="132"/>
      <c r="K81" s="132"/>
      <c r="L81" s="132"/>
      <c r="M81" s="132"/>
      <c r="N81" s="131"/>
      <c r="O81" s="131"/>
    </row>
    <row r="82" spans="2:15" x14ac:dyDescent="0.35">
      <c r="B82" t="s">
        <v>48</v>
      </c>
      <c r="C82">
        <v>4026</v>
      </c>
      <c r="D82" t="s">
        <v>47</v>
      </c>
      <c r="E82">
        <v>154508</v>
      </c>
      <c r="F82" t="s">
        <v>250</v>
      </c>
      <c r="G82" t="s">
        <v>10927</v>
      </c>
      <c r="H82" s="93">
        <v>46176</v>
      </c>
      <c r="I82" s="131"/>
      <c r="J82" s="132"/>
      <c r="K82" s="132"/>
      <c r="L82" s="132"/>
      <c r="M82" s="132"/>
      <c r="N82" s="131"/>
      <c r="O82" s="131"/>
    </row>
    <row r="83" spans="2:15" x14ac:dyDescent="0.35">
      <c r="B83" t="s">
        <v>48</v>
      </c>
      <c r="C83">
        <v>4026</v>
      </c>
      <c r="D83" t="s">
        <v>47</v>
      </c>
      <c r="E83">
        <v>154589</v>
      </c>
      <c r="F83" t="s">
        <v>251</v>
      </c>
      <c r="G83" t="s">
        <v>10927</v>
      </c>
      <c r="H83" s="93">
        <v>46183</v>
      </c>
      <c r="I83" s="131"/>
      <c r="J83" s="132"/>
      <c r="K83" s="132"/>
      <c r="L83" s="132"/>
      <c r="M83" s="132"/>
      <c r="N83" s="131"/>
      <c r="O83" s="131"/>
    </row>
    <row r="84" spans="2:15" x14ac:dyDescent="0.35">
      <c r="B84" t="s">
        <v>48</v>
      </c>
      <c r="C84">
        <v>4026</v>
      </c>
      <c r="D84" t="s">
        <v>47</v>
      </c>
      <c r="E84">
        <v>155784</v>
      </c>
      <c r="F84" t="s">
        <v>252</v>
      </c>
      <c r="G84" t="s">
        <v>10929</v>
      </c>
      <c r="H84" s="93">
        <v>46175</v>
      </c>
      <c r="I84" s="131"/>
      <c r="J84" s="132"/>
      <c r="K84" s="132"/>
      <c r="L84" s="132"/>
      <c r="M84" s="132"/>
      <c r="N84" s="131"/>
      <c r="O84" s="131"/>
    </row>
    <row r="85" spans="2:15" x14ac:dyDescent="0.35">
      <c r="B85" t="s">
        <v>48</v>
      </c>
      <c r="C85">
        <v>4026</v>
      </c>
      <c r="D85" t="s">
        <v>47</v>
      </c>
      <c r="E85">
        <v>156080</v>
      </c>
      <c r="F85" t="s">
        <v>253</v>
      </c>
      <c r="G85" t="s">
        <v>10928</v>
      </c>
      <c r="H85" s="93">
        <v>46171</v>
      </c>
      <c r="I85" s="131"/>
      <c r="J85" s="132"/>
      <c r="K85" s="132"/>
      <c r="L85" s="132"/>
      <c r="M85" s="132"/>
      <c r="N85" s="131"/>
      <c r="O85" s="131"/>
    </row>
    <row r="86" spans="2:15" x14ac:dyDescent="0.35">
      <c r="B86" t="s">
        <v>48</v>
      </c>
      <c r="C86">
        <v>4026</v>
      </c>
      <c r="D86" t="s">
        <v>47</v>
      </c>
      <c r="E86">
        <v>158319</v>
      </c>
      <c r="F86" t="s">
        <v>254</v>
      </c>
      <c r="G86" t="s">
        <v>10930</v>
      </c>
      <c r="H86" s="93">
        <v>46174</v>
      </c>
      <c r="I86" s="131"/>
      <c r="J86" s="132"/>
      <c r="K86" s="132"/>
      <c r="L86" s="132"/>
      <c r="M86" s="132"/>
      <c r="N86" s="131"/>
      <c r="O86" s="131"/>
    </row>
    <row r="87" spans="2:15" x14ac:dyDescent="0.35">
      <c r="B87" t="s">
        <v>48</v>
      </c>
      <c r="C87">
        <v>4026</v>
      </c>
      <c r="D87" t="s">
        <v>47</v>
      </c>
      <c r="E87">
        <v>158635</v>
      </c>
      <c r="F87" t="s">
        <v>255</v>
      </c>
      <c r="G87" t="s">
        <v>10930</v>
      </c>
      <c r="H87" s="93">
        <v>46181</v>
      </c>
      <c r="I87" s="131"/>
      <c r="J87" s="132"/>
      <c r="K87" s="132"/>
      <c r="L87" s="132"/>
      <c r="M87" s="132"/>
      <c r="N87" s="131"/>
      <c r="O87" s="131"/>
    </row>
    <row r="88" spans="2:15" x14ac:dyDescent="0.35">
      <c r="B88" t="s">
        <v>48</v>
      </c>
      <c r="C88">
        <v>4026</v>
      </c>
      <c r="D88" t="s">
        <v>47</v>
      </c>
      <c r="E88">
        <v>163980</v>
      </c>
      <c r="F88" t="s">
        <v>256</v>
      </c>
      <c r="G88" t="s">
        <v>10930</v>
      </c>
      <c r="H88" s="93">
        <v>46174</v>
      </c>
      <c r="I88" s="131"/>
      <c r="J88" s="132"/>
      <c r="K88" s="132"/>
      <c r="L88" s="132"/>
      <c r="M88" s="132"/>
      <c r="N88" s="131"/>
      <c r="O88" s="131"/>
    </row>
    <row r="89" spans="2:15" x14ac:dyDescent="0.35">
      <c r="B89" t="s">
        <v>48</v>
      </c>
      <c r="C89">
        <v>4026</v>
      </c>
      <c r="D89" t="s">
        <v>47</v>
      </c>
      <c r="E89">
        <v>164406</v>
      </c>
      <c r="F89" t="s">
        <v>257</v>
      </c>
      <c r="G89" t="s">
        <v>10930</v>
      </c>
      <c r="H89" s="93">
        <v>46174</v>
      </c>
      <c r="I89" s="131">
        <v>1</v>
      </c>
      <c r="J89" s="132"/>
      <c r="K89" s="132"/>
      <c r="L89" s="132"/>
      <c r="M89" s="132"/>
      <c r="N89" s="131"/>
      <c r="O89" s="131"/>
    </row>
    <row r="90" spans="2:15" x14ac:dyDescent="0.35">
      <c r="B90" t="s">
        <v>48</v>
      </c>
      <c r="C90">
        <v>4026</v>
      </c>
      <c r="D90" t="s">
        <v>47</v>
      </c>
      <c r="E90">
        <v>165893</v>
      </c>
      <c r="F90" t="s">
        <v>258</v>
      </c>
      <c r="G90" t="s">
        <v>10927</v>
      </c>
      <c r="H90" s="93">
        <v>46183</v>
      </c>
      <c r="I90" s="131">
        <v>1</v>
      </c>
      <c r="J90" s="132"/>
      <c r="K90" s="132"/>
      <c r="L90" s="132"/>
      <c r="M90" s="132"/>
      <c r="N90" s="131"/>
      <c r="O90" s="131"/>
    </row>
    <row r="91" spans="2:15" x14ac:dyDescent="0.35">
      <c r="B91" t="s">
        <v>48</v>
      </c>
      <c r="C91">
        <v>4026</v>
      </c>
      <c r="D91" t="s">
        <v>47</v>
      </c>
      <c r="E91">
        <v>167616</v>
      </c>
      <c r="F91" t="s">
        <v>259</v>
      </c>
      <c r="G91" t="s">
        <v>10929</v>
      </c>
      <c r="H91" s="93">
        <v>46175</v>
      </c>
      <c r="I91" s="131"/>
      <c r="J91" s="132"/>
      <c r="K91" s="132"/>
      <c r="L91" s="132"/>
      <c r="M91" s="132"/>
      <c r="N91" s="131"/>
      <c r="O91" s="131"/>
    </row>
    <row r="92" spans="2:15" x14ac:dyDescent="0.35">
      <c r="B92" t="s">
        <v>48</v>
      </c>
      <c r="C92">
        <v>4026</v>
      </c>
      <c r="D92" t="s">
        <v>47</v>
      </c>
      <c r="E92">
        <v>167617</v>
      </c>
      <c r="F92" t="s">
        <v>260</v>
      </c>
      <c r="G92" t="s">
        <v>10929</v>
      </c>
      <c r="H92" s="93">
        <v>46175</v>
      </c>
      <c r="I92" s="131"/>
      <c r="J92" s="132"/>
      <c r="K92" s="132"/>
      <c r="L92" s="132"/>
      <c r="M92" s="132"/>
      <c r="N92" s="131"/>
      <c r="O92" s="131"/>
    </row>
    <row r="93" spans="2:15" x14ac:dyDescent="0.35">
      <c r="B93" t="s">
        <v>48</v>
      </c>
      <c r="C93">
        <v>4026</v>
      </c>
      <c r="D93" t="s">
        <v>47</v>
      </c>
      <c r="E93">
        <v>168216</v>
      </c>
      <c r="F93" t="s">
        <v>261</v>
      </c>
      <c r="G93" t="s">
        <v>10927</v>
      </c>
      <c r="H93" s="93">
        <v>46183</v>
      </c>
      <c r="I93" s="131"/>
      <c r="J93" s="132"/>
      <c r="K93" s="132"/>
      <c r="L93" s="132"/>
      <c r="M93" s="132"/>
      <c r="N93" s="131"/>
      <c r="O93" s="131"/>
    </row>
    <row r="94" spans="2:15" x14ac:dyDescent="0.35">
      <c r="B94" t="s">
        <v>48</v>
      </c>
      <c r="C94">
        <v>4026</v>
      </c>
      <c r="D94" t="s">
        <v>47</v>
      </c>
      <c r="E94">
        <v>168797</v>
      </c>
      <c r="F94" t="s">
        <v>184</v>
      </c>
      <c r="G94" t="s">
        <v>10929</v>
      </c>
      <c r="H94" s="93">
        <v>46175</v>
      </c>
      <c r="I94" s="131">
        <v>1</v>
      </c>
      <c r="J94" s="132">
        <v>1</v>
      </c>
      <c r="K94" s="132"/>
      <c r="L94" s="132"/>
      <c r="M94" s="132"/>
      <c r="N94" s="131"/>
      <c r="O94" s="131"/>
    </row>
    <row r="95" spans="2:15" x14ac:dyDescent="0.35">
      <c r="B95" t="s">
        <v>48</v>
      </c>
      <c r="C95">
        <v>4026</v>
      </c>
      <c r="D95" t="s">
        <v>47</v>
      </c>
      <c r="E95">
        <v>171485</v>
      </c>
      <c r="F95" t="s">
        <v>262</v>
      </c>
      <c r="G95" t="s">
        <v>10930</v>
      </c>
      <c r="H95" s="93">
        <v>46174</v>
      </c>
      <c r="I95" s="131"/>
      <c r="J95" s="132"/>
      <c r="K95" s="132"/>
      <c r="L95" s="132"/>
      <c r="M95" s="132"/>
      <c r="N95" s="131"/>
      <c r="O95" s="131"/>
    </row>
    <row r="96" spans="2:15" x14ac:dyDescent="0.35">
      <c r="B96" t="s">
        <v>48</v>
      </c>
      <c r="C96">
        <v>4026</v>
      </c>
      <c r="D96" t="s">
        <v>47</v>
      </c>
      <c r="E96">
        <v>171620</v>
      </c>
      <c r="F96" t="s">
        <v>263</v>
      </c>
      <c r="G96" t="s">
        <v>10926</v>
      </c>
      <c r="H96" s="93">
        <v>46170</v>
      </c>
      <c r="I96" s="131">
        <v>1</v>
      </c>
      <c r="J96" s="132"/>
      <c r="K96" s="132"/>
      <c r="L96" s="132"/>
      <c r="M96" s="132"/>
      <c r="N96" s="131"/>
      <c r="O96" s="131"/>
    </row>
    <row r="97" spans="2:15" x14ac:dyDescent="0.35">
      <c r="B97" t="s">
        <v>48</v>
      </c>
      <c r="C97">
        <v>4026</v>
      </c>
      <c r="D97" t="s">
        <v>47</v>
      </c>
      <c r="E97">
        <v>171726</v>
      </c>
      <c r="F97" t="s">
        <v>264</v>
      </c>
      <c r="G97" t="s">
        <v>10928</v>
      </c>
      <c r="H97" s="93">
        <v>46171</v>
      </c>
      <c r="I97" s="131"/>
      <c r="J97" s="132"/>
      <c r="K97" s="132"/>
      <c r="L97" s="132"/>
      <c r="M97" s="132"/>
      <c r="N97" s="131"/>
      <c r="O97" s="131"/>
    </row>
    <row r="98" spans="2:15" x14ac:dyDescent="0.35">
      <c r="B98" t="s">
        <v>48</v>
      </c>
      <c r="C98">
        <v>4026</v>
      </c>
      <c r="D98" t="s">
        <v>47</v>
      </c>
      <c r="E98">
        <v>171956</v>
      </c>
      <c r="F98" t="s">
        <v>265</v>
      </c>
      <c r="G98" t="s">
        <v>10930</v>
      </c>
      <c r="H98" s="93">
        <v>46181</v>
      </c>
      <c r="I98" s="131">
        <v>1</v>
      </c>
      <c r="J98" s="132">
        <v>1</v>
      </c>
      <c r="K98" s="132"/>
      <c r="L98" s="132"/>
      <c r="M98" s="132"/>
      <c r="N98" s="131"/>
      <c r="O98" s="131"/>
    </row>
    <row r="99" spans="2:15" x14ac:dyDescent="0.35">
      <c r="B99" t="s">
        <v>48</v>
      </c>
      <c r="C99">
        <v>4026</v>
      </c>
      <c r="D99" t="s">
        <v>47</v>
      </c>
      <c r="E99">
        <v>172325</v>
      </c>
      <c r="F99" t="s">
        <v>266</v>
      </c>
      <c r="G99" t="s">
        <v>10926</v>
      </c>
      <c r="H99" s="93">
        <v>46170</v>
      </c>
      <c r="I99" s="131">
        <v>1</v>
      </c>
      <c r="J99" s="132">
        <v>1</v>
      </c>
      <c r="K99" s="132"/>
      <c r="L99" s="132"/>
      <c r="M99" s="132"/>
      <c r="N99" s="131"/>
      <c r="O99" s="131"/>
    </row>
    <row r="100" spans="2:15" x14ac:dyDescent="0.35">
      <c r="B100" t="s">
        <v>48</v>
      </c>
      <c r="C100">
        <v>4026</v>
      </c>
      <c r="D100" t="s">
        <v>47</v>
      </c>
      <c r="E100">
        <v>172567</v>
      </c>
      <c r="F100" t="s">
        <v>267</v>
      </c>
      <c r="G100" t="s">
        <v>10928</v>
      </c>
      <c r="H100" s="93">
        <v>46178</v>
      </c>
      <c r="I100" s="131"/>
      <c r="J100" s="132"/>
      <c r="K100" s="132"/>
      <c r="L100" s="132"/>
      <c r="M100" s="132"/>
      <c r="N100" s="131"/>
      <c r="O100" s="131"/>
    </row>
    <row r="101" spans="2:15" x14ac:dyDescent="0.35">
      <c r="B101" t="s">
        <v>48</v>
      </c>
      <c r="C101">
        <v>4026</v>
      </c>
      <c r="D101" t="s">
        <v>47</v>
      </c>
      <c r="E101">
        <v>172716</v>
      </c>
      <c r="F101" t="s">
        <v>268</v>
      </c>
      <c r="G101" t="s">
        <v>10930</v>
      </c>
      <c r="H101" s="93">
        <v>46174</v>
      </c>
      <c r="I101" s="131">
        <v>1</v>
      </c>
      <c r="J101" s="132"/>
      <c r="K101" s="132"/>
      <c r="L101" s="132"/>
      <c r="M101" s="132"/>
      <c r="N101" s="131"/>
      <c r="O101" s="131"/>
    </row>
    <row r="102" spans="2:15" x14ac:dyDescent="0.35">
      <c r="B102" t="s">
        <v>48</v>
      </c>
      <c r="C102">
        <v>4026</v>
      </c>
      <c r="D102" t="s">
        <v>47</v>
      </c>
      <c r="E102">
        <v>172861</v>
      </c>
      <c r="F102" t="s">
        <v>269</v>
      </c>
      <c r="G102" t="s">
        <v>10928</v>
      </c>
      <c r="H102" s="93">
        <v>46171</v>
      </c>
      <c r="I102" s="131"/>
      <c r="J102" s="132"/>
      <c r="K102" s="132"/>
      <c r="L102" s="132"/>
      <c r="M102" s="132"/>
      <c r="N102" s="131"/>
      <c r="O102" s="131"/>
    </row>
    <row r="103" spans="2:15" x14ac:dyDescent="0.35">
      <c r="B103" t="s">
        <v>48</v>
      </c>
      <c r="C103">
        <v>4026</v>
      </c>
      <c r="D103" t="s">
        <v>47</v>
      </c>
      <c r="E103">
        <v>175128</v>
      </c>
      <c r="F103" t="s">
        <v>270</v>
      </c>
      <c r="G103" t="s">
        <v>10927</v>
      </c>
      <c r="H103" s="93">
        <v>46176</v>
      </c>
      <c r="I103" s="131"/>
      <c r="J103" s="132"/>
      <c r="K103" s="132"/>
      <c r="L103" s="132"/>
      <c r="M103" s="132"/>
      <c r="N103" s="131"/>
      <c r="O103" s="131"/>
    </row>
    <row r="104" spans="2:15" x14ac:dyDescent="0.35">
      <c r="B104" t="s">
        <v>48</v>
      </c>
      <c r="C104">
        <v>4026</v>
      </c>
      <c r="D104" t="s">
        <v>47</v>
      </c>
      <c r="E104">
        <v>175188</v>
      </c>
      <c r="F104" t="s">
        <v>271</v>
      </c>
      <c r="G104" t="s">
        <v>10927</v>
      </c>
      <c r="H104" s="93">
        <v>46176</v>
      </c>
      <c r="I104" s="131">
        <v>1</v>
      </c>
      <c r="J104" s="132">
        <v>1</v>
      </c>
      <c r="K104" s="132"/>
      <c r="L104" s="132"/>
      <c r="M104" s="132"/>
      <c r="N104" s="131"/>
      <c r="O104" s="131"/>
    </row>
    <row r="105" spans="2:15" x14ac:dyDescent="0.35">
      <c r="B105" t="s">
        <v>48</v>
      </c>
      <c r="C105">
        <v>4026</v>
      </c>
      <c r="D105" t="s">
        <v>47</v>
      </c>
      <c r="E105">
        <v>175420</v>
      </c>
      <c r="F105" t="s">
        <v>272</v>
      </c>
      <c r="G105" t="s">
        <v>10929</v>
      </c>
      <c r="H105" s="93">
        <v>46182</v>
      </c>
      <c r="I105" s="131">
        <v>1</v>
      </c>
      <c r="J105" s="132">
        <v>1</v>
      </c>
      <c r="K105" s="132"/>
      <c r="L105" s="132"/>
      <c r="M105" s="132"/>
      <c r="N105" s="131"/>
      <c r="O105" s="131"/>
    </row>
    <row r="106" spans="2:15" x14ac:dyDescent="0.35">
      <c r="B106" t="s">
        <v>48</v>
      </c>
      <c r="C106">
        <v>4026</v>
      </c>
      <c r="D106" t="s">
        <v>47</v>
      </c>
      <c r="E106">
        <v>175435</v>
      </c>
      <c r="F106" t="s">
        <v>273</v>
      </c>
      <c r="G106" t="s">
        <v>10929</v>
      </c>
      <c r="H106" s="93">
        <v>46182</v>
      </c>
      <c r="I106" s="131">
        <v>1</v>
      </c>
      <c r="J106" s="132">
        <v>1</v>
      </c>
      <c r="K106" s="132"/>
      <c r="L106" s="132"/>
      <c r="M106" s="132"/>
      <c r="N106" s="131"/>
      <c r="O106" s="131"/>
    </row>
    <row r="107" spans="2:15" x14ac:dyDescent="0.35">
      <c r="B107" t="s">
        <v>48</v>
      </c>
      <c r="C107">
        <v>4026</v>
      </c>
      <c r="D107" t="s">
        <v>47</v>
      </c>
      <c r="E107">
        <v>175541</v>
      </c>
      <c r="F107" t="s">
        <v>274</v>
      </c>
      <c r="G107" t="s">
        <v>10927</v>
      </c>
      <c r="H107" s="93">
        <v>46176</v>
      </c>
      <c r="I107" s="131"/>
      <c r="J107" s="132"/>
      <c r="K107" s="132"/>
      <c r="L107" s="132"/>
      <c r="M107" s="132"/>
      <c r="N107" s="131"/>
      <c r="O107" s="131"/>
    </row>
    <row r="108" spans="2:15" x14ac:dyDescent="0.35">
      <c r="B108" t="s">
        <v>48</v>
      </c>
      <c r="C108">
        <v>4026</v>
      </c>
      <c r="D108" t="s">
        <v>47</v>
      </c>
      <c r="E108">
        <v>176059</v>
      </c>
      <c r="F108" t="s">
        <v>275</v>
      </c>
      <c r="G108" t="s">
        <v>10928</v>
      </c>
      <c r="H108" s="93">
        <v>46171</v>
      </c>
      <c r="I108" s="131">
        <v>1</v>
      </c>
      <c r="J108" s="132"/>
      <c r="K108" s="132"/>
      <c r="L108" s="132"/>
      <c r="M108" s="132"/>
      <c r="N108" s="131"/>
      <c r="O108" s="131"/>
    </row>
    <row r="109" spans="2:15" x14ac:dyDescent="0.35">
      <c r="B109" t="s">
        <v>48</v>
      </c>
      <c r="C109">
        <v>4026</v>
      </c>
      <c r="D109" t="s">
        <v>47</v>
      </c>
      <c r="E109">
        <v>176241</v>
      </c>
      <c r="F109" t="s">
        <v>276</v>
      </c>
      <c r="G109" t="s">
        <v>10928</v>
      </c>
      <c r="H109" s="93">
        <v>46178</v>
      </c>
      <c r="I109" s="131"/>
      <c r="J109" s="132"/>
      <c r="K109" s="132"/>
      <c r="L109" s="132"/>
      <c r="M109" s="132"/>
      <c r="N109" s="131"/>
      <c r="O109" s="131"/>
    </row>
    <row r="110" spans="2:15" x14ac:dyDescent="0.35">
      <c r="B110" t="s">
        <v>48</v>
      </c>
      <c r="C110">
        <v>4026</v>
      </c>
      <c r="D110" t="s">
        <v>47</v>
      </c>
      <c r="E110">
        <v>176458</v>
      </c>
      <c r="F110" t="s">
        <v>229</v>
      </c>
      <c r="G110" t="s">
        <v>10926</v>
      </c>
      <c r="H110" s="93">
        <v>46170</v>
      </c>
      <c r="I110" s="131">
        <v>1</v>
      </c>
      <c r="J110" s="132">
        <v>1</v>
      </c>
      <c r="K110" s="132"/>
      <c r="L110" s="132"/>
      <c r="M110" s="132"/>
      <c r="N110" s="131"/>
      <c r="O110" s="131"/>
    </row>
    <row r="111" spans="2:15" x14ac:dyDescent="0.35">
      <c r="B111" t="s">
        <v>48</v>
      </c>
      <c r="C111">
        <v>4026</v>
      </c>
      <c r="D111" t="s">
        <v>47</v>
      </c>
      <c r="E111">
        <v>177852</v>
      </c>
      <c r="F111" t="s">
        <v>184</v>
      </c>
      <c r="G111" t="s">
        <v>10929</v>
      </c>
      <c r="H111" s="93">
        <v>46175</v>
      </c>
      <c r="I111" s="131">
        <v>1</v>
      </c>
      <c r="J111" s="132"/>
      <c r="K111" s="132"/>
      <c r="L111" s="132"/>
      <c r="M111" s="132"/>
      <c r="N111" s="131"/>
      <c r="O111" s="131"/>
    </row>
    <row r="112" spans="2:15" x14ac:dyDescent="0.35">
      <c r="B112" t="s">
        <v>48</v>
      </c>
      <c r="C112">
        <v>4026</v>
      </c>
      <c r="D112" t="s">
        <v>47</v>
      </c>
      <c r="E112">
        <v>178116</v>
      </c>
      <c r="F112" t="s">
        <v>277</v>
      </c>
      <c r="G112" t="s">
        <v>10928</v>
      </c>
      <c r="H112" s="93">
        <v>46178</v>
      </c>
      <c r="I112" s="131">
        <v>1</v>
      </c>
      <c r="J112" s="132"/>
      <c r="K112" s="132"/>
      <c r="L112" s="132"/>
      <c r="M112" s="132"/>
      <c r="N112" s="131"/>
      <c r="O112" s="131"/>
    </row>
    <row r="113" spans="2:15" x14ac:dyDescent="0.35">
      <c r="B113" t="s">
        <v>48</v>
      </c>
      <c r="C113">
        <v>4026</v>
      </c>
      <c r="D113" t="s">
        <v>47</v>
      </c>
      <c r="E113">
        <v>178263</v>
      </c>
      <c r="F113" t="s">
        <v>278</v>
      </c>
      <c r="G113" t="s">
        <v>10930</v>
      </c>
      <c r="H113" s="93">
        <v>46181</v>
      </c>
      <c r="I113" s="131"/>
      <c r="J113" s="132"/>
      <c r="K113" s="132"/>
      <c r="L113" s="132"/>
      <c r="M113" s="132"/>
      <c r="N113" s="131"/>
      <c r="O113" s="131"/>
    </row>
    <row r="114" spans="2:15" x14ac:dyDescent="0.35">
      <c r="B114" t="s">
        <v>48</v>
      </c>
      <c r="C114">
        <v>4026</v>
      </c>
      <c r="D114" t="s">
        <v>47</v>
      </c>
      <c r="E114">
        <v>178310</v>
      </c>
      <c r="F114" t="s">
        <v>279</v>
      </c>
      <c r="G114" t="s">
        <v>10928</v>
      </c>
      <c r="H114" s="93">
        <v>46178</v>
      </c>
      <c r="I114" s="131">
        <v>1</v>
      </c>
      <c r="J114" s="132">
        <v>1</v>
      </c>
      <c r="K114" s="132"/>
      <c r="L114" s="132"/>
      <c r="M114" s="132"/>
      <c r="N114" s="131"/>
      <c r="O114" s="131"/>
    </row>
    <row r="115" spans="2:15" x14ac:dyDescent="0.35">
      <c r="B115" t="s">
        <v>48</v>
      </c>
      <c r="C115">
        <v>4026</v>
      </c>
      <c r="D115" t="s">
        <v>47</v>
      </c>
      <c r="E115">
        <v>178358</v>
      </c>
      <c r="F115" t="s">
        <v>280</v>
      </c>
      <c r="G115" t="s">
        <v>10927</v>
      </c>
      <c r="H115" s="93">
        <v>46183</v>
      </c>
      <c r="I115" s="131"/>
      <c r="J115" s="132"/>
      <c r="K115" s="132"/>
      <c r="L115" s="132"/>
      <c r="M115" s="132"/>
      <c r="N115" s="131"/>
      <c r="O115" s="131"/>
    </row>
    <row r="116" spans="2:15" x14ac:dyDescent="0.35">
      <c r="B116" t="s">
        <v>48</v>
      </c>
      <c r="C116">
        <v>4026</v>
      </c>
      <c r="D116" t="s">
        <v>47</v>
      </c>
      <c r="E116">
        <v>178427</v>
      </c>
      <c r="F116" t="s">
        <v>184</v>
      </c>
      <c r="G116" t="s">
        <v>10927</v>
      </c>
      <c r="H116" s="93">
        <v>46183</v>
      </c>
      <c r="I116" s="131">
        <v>1</v>
      </c>
      <c r="J116" s="132"/>
      <c r="K116" s="132"/>
      <c r="L116" s="132"/>
      <c r="M116" s="132"/>
      <c r="N116" s="131"/>
      <c r="O116" s="131"/>
    </row>
    <row r="117" spans="2:15" x14ac:dyDescent="0.35">
      <c r="B117" t="s">
        <v>48</v>
      </c>
      <c r="C117">
        <v>4026</v>
      </c>
      <c r="D117" t="s">
        <v>47</v>
      </c>
      <c r="E117">
        <v>178841</v>
      </c>
      <c r="F117" t="s">
        <v>281</v>
      </c>
      <c r="G117" t="s">
        <v>10928</v>
      </c>
      <c r="H117" s="93">
        <v>46171</v>
      </c>
      <c r="I117" s="131"/>
      <c r="J117" s="132"/>
      <c r="K117" s="132"/>
      <c r="L117" s="132"/>
      <c r="M117" s="132"/>
      <c r="N117" s="131"/>
      <c r="O117" s="131"/>
    </row>
    <row r="118" spans="2:15" x14ac:dyDescent="0.35">
      <c r="B118" t="s">
        <v>48</v>
      </c>
      <c r="C118">
        <v>4026</v>
      </c>
      <c r="D118" t="s">
        <v>47</v>
      </c>
      <c r="E118">
        <v>179287</v>
      </c>
      <c r="F118" t="s">
        <v>282</v>
      </c>
      <c r="G118" t="s">
        <v>10930</v>
      </c>
      <c r="H118" s="93">
        <v>46174</v>
      </c>
      <c r="I118" s="131"/>
      <c r="J118" s="132"/>
      <c r="K118" s="132"/>
      <c r="L118" s="132"/>
      <c r="M118" s="132"/>
      <c r="N118" s="131"/>
      <c r="O118" s="131"/>
    </row>
    <row r="119" spans="2:15" x14ac:dyDescent="0.35">
      <c r="B119" t="s">
        <v>48</v>
      </c>
      <c r="C119">
        <v>4026</v>
      </c>
      <c r="D119" t="s">
        <v>47</v>
      </c>
      <c r="E119">
        <v>179364</v>
      </c>
      <c r="F119" t="s">
        <v>283</v>
      </c>
      <c r="G119" t="s">
        <v>10926</v>
      </c>
      <c r="H119" s="93">
        <v>46170</v>
      </c>
      <c r="I119" s="131"/>
      <c r="J119" s="132"/>
      <c r="K119" s="132"/>
      <c r="L119" s="132"/>
      <c r="M119" s="132"/>
      <c r="N119" s="131"/>
      <c r="O119" s="131"/>
    </row>
    <row r="120" spans="2:15" x14ac:dyDescent="0.35">
      <c r="B120" t="s">
        <v>48</v>
      </c>
      <c r="C120">
        <v>4026</v>
      </c>
      <c r="D120" t="s">
        <v>47</v>
      </c>
      <c r="E120">
        <v>179466</v>
      </c>
      <c r="F120" t="s">
        <v>284</v>
      </c>
      <c r="G120" t="s">
        <v>10930</v>
      </c>
      <c r="H120" s="93">
        <v>46174</v>
      </c>
      <c r="I120" s="131"/>
      <c r="J120" s="132"/>
      <c r="K120" s="132"/>
      <c r="L120" s="132"/>
      <c r="M120" s="132"/>
      <c r="N120" s="131"/>
      <c r="O120" s="131"/>
    </row>
    <row r="121" spans="2:15" x14ac:dyDescent="0.35">
      <c r="B121" t="s">
        <v>48</v>
      </c>
      <c r="C121">
        <v>4026</v>
      </c>
      <c r="D121" t="s">
        <v>47</v>
      </c>
      <c r="E121">
        <v>179531</v>
      </c>
      <c r="F121" t="s">
        <v>285</v>
      </c>
      <c r="G121" t="s">
        <v>10929</v>
      </c>
      <c r="H121" s="93">
        <v>46175</v>
      </c>
      <c r="I121" s="131"/>
      <c r="J121" s="132"/>
      <c r="K121" s="132"/>
      <c r="L121" s="132"/>
      <c r="M121" s="132"/>
      <c r="N121" s="131"/>
      <c r="O121" s="131"/>
    </row>
    <row r="122" spans="2:15" x14ac:dyDescent="0.35">
      <c r="B122" t="s">
        <v>48</v>
      </c>
      <c r="C122">
        <v>4026</v>
      </c>
      <c r="D122" t="s">
        <v>47</v>
      </c>
      <c r="E122">
        <v>180140</v>
      </c>
      <c r="F122" t="s">
        <v>184</v>
      </c>
      <c r="G122" t="s">
        <v>10929</v>
      </c>
      <c r="H122" s="93">
        <v>46182</v>
      </c>
      <c r="I122" s="131"/>
      <c r="J122" s="132"/>
      <c r="K122" s="132"/>
      <c r="L122" s="132"/>
      <c r="M122" s="132"/>
      <c r="N122" s="131"/>
      <c r="O122" s="131"/>
    </row>
    <row r="123" spans="2:15" x14ac:dyDescent="0.35">
      <c r="B123" t="s">
        <v>48</v>
      </c>
      <c r="C123">
        <v>4026</v>
      </c>
      <c r="D123" t="s">
        <v>47</v>
      </c>
      <c r="E123">
        <v>180738</v>
      </c>
      <c r="F123" t="s">
        <v>286</v>
      </c>
      <c r="G123" t="s">
        <v>10928</v>
      </c>
      <c r="H123" s="93">
        <v>46171</v>
      </c>
      <c r="I123" s="131"/>
      <c r="J123" s="132"/>
      <c r="K123" s="132"/>
      <c r="L123" s="132"/>
      <c r="M123" s="132"/>
      <c r="N123" s="131"/>
      <c r="O123" s="131"/>
    </row>
    <row r="124" spans="2:15" x14ac:dyDescent="0.35">
      <c r="B124" t="s">
        <v>48</v>
      </c>
      <c r="C124">
        <v>4026</v>
      </c>
      <c r="D124" t="s">
        <v>47</v>
      </c>
      <c r="E124">
        <v>180991</v>
      </c>
      <c r="F124" t="s">
        <v>287</v>
      </c>
      <c r="G124" t="s">
        <v>10928</v>
      </c>
      <c r="H124" s="93">
        <v>46178</v>
      </c>
      <c r="I124" s="131"/>
      <c r="J124" s="132"/>
      <c r="K124" s="132"/>
      <c r="L124" s="132"/>
      <c r="M124" s="132"/>
      <c r="N124" s="131"/>
      <c r="O124" s="131"/>
    </row>
    <row r="125" spans="2:15" x14ac:dyDescent="0.35">
      <c r="B125" t="s">
        <v>48</v>
      </c>
      <c r="C125">
        <v>4026</v>
      </c>
      <c r="D125" t="s">
        <v>47</v>
      </c>
      <c r="E125">
        <v>181064</v>
      </c>
      <c r="F125" t="s">
        <v>232</v>
      </c>
      <c r="G125" t="s">
        <v>10926</v>
      </c>
      <c r="H125" s="93">
        <v>46177</v>
      </c>
      <c r="I125" s="131"/>
      <c r="J125" s="132"/>
      <c r="K125" s="132"/>
      <c r="L125" s="132"/>
      <c r="M125" s="132"/>
      <c r="N125" s="131"/>
      <c r="O125" s="131"/>
    </row>
    <row r="126" spans="2:15" x14ac:dyDescent="0.35">
      <c r="B126" t="s">
        <v>48</v>
      </c>
      <c r="C126">
        <v>4026</v>
      </c>
      <c r="D126" t="s">
        <v>47</v>
      </c>
      <c r="E126">
        <v>181089</v>
      </c>
      <c r="F126" t="s">
        <v>184</v>
      </c>
      <c r="G126" t="s">
        <v>10927</v>
      </c>
      <c r="H126" s="93">
        <v>46176</v>
      </c>
      <c r="I126" s="131">
        <v>1</v>
      </c>
      <c r="J126" s="132">
        <v>1</v>
      </c>
      <c r="K126" s="132"/>
      <c r="L126" s="132"/>
      <c r="M126" s="132"/>
      <c r="N126" s="131"/>
      <c r="O126" s="131"/>
    </row>
    <row r="127" spans="2:15" x14ac:dyDescent="0.35">
      <c r="B127" t="s">
        <v>48</v>
      </c>
      <c r="C127">
        <v>4026</v>
      </c>
      <c r="D127" t="s">
        <v>47</v>
      </c>
      <c r="E127">
        <v>182457</v>
      </c>
      <c r="F127" t="s">
        <v>262</v>
      </c>
      <c r="G127" t="s">
        <v>10930</v>
      </c>
      <c r="H127" s="93">
        <v>46181</v>
      </c>
      <c r="I127" s="131"/>
      <c r="J127" s="132"/>
      <c r="K127" s="132"/>
      <c r="L127" s="132"/>
      <c r="M127" s="132"/>
      <c r="N127" s="131"/>
      <c r="O127" s="131"/>
    </row>
    <row r="128" spans="2:15" x14ac:dyDescent="0.35">
      <c r="B128" t="s">
        <v>48</v>
      </c>
      <c r="C128">
        <v>4026</v>
      </c>
      <c r="D128" t="s">
        <v>47</v>
      </c>
      <c r="E128">
        <v>182510</v>
      </c>
      <c r="F128" t="s">
        <v>288</v>
      </c>
      <c r="G128" t="s">
        <v>10928</v>
      </c>
      <c r="H128" s="93">
        <v>46178</v>
      </c>
      <c r="I128" s="131"/>
      <c r="J128" s="132"/>
      <c r="K128" s="132"/>
      <c r="L128" s="132"/>
      <c r="M128" s="132"/>
      <c r="N128" s="131"/>
      <c r="O128" s="131"/>
    </row>
    <row r="129" spans="2:15" x14ac:dyDescent="0.35">
      <c r="B129" t="s">
        <v>48</v>
      </c>
      <c r="C129">
        <v>4026</v>
      </c>
      <c r="D129" t="s">
        <v>47</v>
      </c>
      <c r="E129">
        <v>183156</v>
      </c>
      <c r="F129" t="s">
        <v>289</v>
      </c>
      <c r="G129" t="s">
        <v>10930</v>
      </c>
      <c r="H129" s="93">
        <v>46181</v>
      </c>
      <c r="I129" s="131">
        <v>1</v>
      </c>
      <c r="J129" s="132">
        <v>1</v>
      </c>
      <c r="K129" s="132"/>
      <c r="L129" s="132"/>
      <c r="M129" s="132"/>
      <c r="N129" s="131"/>
      <c r="O129" s="131"/>
    </row>
    <row r="130" spans="2:15" x14ac:dyDescent="0.35">
      <c r="B130" t="s">
        <v>48</v>
      </c>
      <c r="C130">
        <v>4026</v>
      </c>
      <c r="D130" t="s">
        <v>47</v>
      </c>
      <c r="E130">
        <v>183542</v>
      </c>
      <c r="F130" t="s">
        <v>290</v>
      </c>
      <c r="G130" t="s">
        <v>10928</v>
      </c>
      <c r="H130" s="93">
        <v>46171</v>
      </c>
      <c r="I130" s="131"/>
      <c r="J130" s="132"/>
      <c r="K130" s="132"/>
      <c r="L130" s="132"/>
      <c r="M130" s="132"/>
      <c r="N130" s="131"/>
      <c r="O130" s="131"/>
    </row>
    <row r="131" spans="2:15" x14ac:dyDescent="0.35">
      <c r="B131" t="s">
        <v>48</v>
      </c>
      <c r="C131">
        <v>4026</v>
      </c>
      <c r="D131" t="s">
        <v>47</v>
      </c>
      <c r="E131">
        <v>183555</v>
      </c>
      <c r="F131" t="s">
        <v>291</v>
      </c>
      <c r="G131" t="s">
        <v>10929</v>
      </c>
      <c r="H131" s="93">
        <v>46182</v>
      </c>
      <c r="I131" s="131"/>
      <c r="J131" s="132"/>
      <c r="K131" s="132"/>
      <c r="L131" s="132"/>
      <c r="M131" s="132"/>
      <c r="N131" s="131"/>
      <c r="O131" s="131"/>
    </row>
    <row r="132" spans="2:15" x14ac:dyDescent="0.35">
      <c r="B132" t="s">
        <v>48</v>
      </c>
      <c r="C132">
        <v>4026</v>
      </c>
      <c r="D132" t="s">
        <v>47</v>
      </c>
      <c r="E132">
        <v>184066</v>
      </c>
      <c r="F132" t="s">
        <v>184</v>
      </c>
      <c r="G132" t="s">
        <v>10929</v>
      </c>
      <c r="H132" s="93">
        <v>46175</v>
      </c>
      <c r="I132" s="131">
        <v>1</v>
      </c>
      <c r="J132" s="132">
        <v>1</v>
      </c>
      <c r="K132" s="132"/>
      <c r="L132" s="132"/>
      <c r="M132" s="132"/>
      <c r="N132" s="131"/>
      <c r="O132" s="131"/>
    </row>
    <row r="133" spans="2:15" x14ac:dyDescent="0.35">
      <c r="B133" t="s">
        <v>48</v>
      </c>
      <c r="C133">
        <v>4026</v>
      </c>
      <c r="D133" t="s">
        <v>47</v>
      </c>
      <c r="E133">
        <v>184203</v>
      </c>
      <c r="F133" t="s">
        <v>292</v>
      </c>
      <c r="G133" t="s">
        <v>10930</v>
      </c>
      <c r="H133" s="93">
        <v>46174</v>
      </c>
      <c r="I133" s="131"/>
      <c r="J133" s="132"/>
      <c r="K133" s="132"/>
      <c r="L133" s="132"/>
      <c r="M133" s="132"/>
      <c r="N133" s="131"/>
      <c r="O133" s="131"/>
    </row>
    <row r="134" spans="2:15" x14ac:dyDescent="0.35">
      <c r="B134" t="s">
        <v>48</v>
      </c>
      <c r="C134">
        <v>4026</v>
      </c>
      <c r="D134" t="s">
        <v>47</v>
      </c>
      <c r="E134">
        <v>184278</v>
      </c>
      <c r="F134" t="s">
        <v>293</v>
      </c>
      <c r="G134" t="s">
        <v>10927</v>
      </c>
      <c r="H134" s="93">
        <v>46183</v>
      </c>
      <c r="I134" s="131">
        <v>1</v>
      </c>
      <c r="J134" s="132">
        <v>1</v>
      </c>
      <c r="K134" s="132"/>
      <c r="L134" s="132"/>
      <c r="M134" s="132"/>
      <c r="N134" s="131"/>
      <c r="O134" s="131"/>
    </row>
    <row r="135" spans="2:15" x14ac:dyDescent="0.35">
      <c r="B135" t="s">
        <v>48</v>
      </c>
      <c r="C135">
        <v>4026</v>
      </c>
      <c r="D135" t="s">
        <v>47</v>
      </c>
      <c r="E135">
        <v>184300</v>
      </c>
      <c r="F135" t="s">
        <v>294</v>
      </c>
      <c r="G135" t="s">
        <v>10930</v>
      </c>
      <c r="H135" s="93">
        <v>46174</v>
      </c>
      <c r="I135" s="131"/>
      <c r="J135" s="132"/>
      <c r="K135" s="132"/>
      <c r="L135" s="132"/>
      <c r="M135" s="132"/>
      <c r="N135" s="131"/>
      <c r="O135" s="131"/>
    </row>
    <row r="136" spans="2:15" x14ac:dyDescent="0.35">
      <c r="B136" t="s">
        <v>48</v>
      </c>
      <c r="C136">
        <v>4026</v>
      </c>
      <c r="D136" t="s">
        <v>47</v>
      </c>
      <c r="E136">
        <v>184307</v>
      </c>
      <c r="F136" t="s">
        <v>295</v>
      </c>
      <c r="G136" t="s">
        <v>10930</v>
      </c>
      <c r="H136" s="93">
        <v>46174</v>
      </c>
      <c r="I136" s="131"/>
      <c r="J136" s="132"/>
      <c r="K136" s="132"/>
      <c r="L136" s="132"/>
      <c r="M136" s="132"/>
      <c r="N136" s="131"/>
      <c r="O136" s="131"/>
    </row>
    <row r="137" spans="2:15" x14ac:dyDescent="0.35">
      <c r="B137" t="s">
        <v>48</v>
      </c>
      <c r="C137">
        <v>4026</v>
      </c>
      <c r="D137" t="s">
        <v>47</v>
      </c>
      <c r="E137">
        <v>184359</v>
      </c>
      <c r="F137" t="s">
        <v>296</v>
      </c>
      <c r="G137" t="s">
        <v>10926</v>
      </c>
      <c r="H137" s="93">
        <v>46170</v>
      </c>
      <c r="I137" s="131"/>
      <c r="J137" s="132"/>
      <c r="K137" s="132"/>
      <c r="L137" s="132"/>
      <c r="M137" s="132"/>
      <c r="N137" s="131"/>
      <c r="O137" s="131"/>
    </row>
    <row r="138" spans="2:15" x14ac:dyDescent="0.35">
      <c r="B138" t="s">
        <v>48</v>
      </c>
      <c r="C138">
        <v>4026</v>
      </c>
      <c r="D138" t="s">
        <v>47</v>
      </c>
      <c r="E138">
        <v>184603</v>
      </c>
      <c r="F138" t="s">
        <v>297</v>
      </c>
      <c r="G138" t="s">
        <v>10927</v>
      </c>
      <c r="H138" s="93">
        <v>46183</v>
      </c>
      <c r="I138" s="131"/>
      <c r="J138" s="132"/>
      <c r="K138" s="132"/>
      <c r="L138" s="132"/>
      <c r="M138" s="132"/>
      <c r="N138" s="131"/>
      <c r="O138" s="131"/>
    </row>
    <row r="139" spans="2:15" x14ac:dyDescent="0.35">
      <c r="B139" t="s">
        <v>48</v>
      </c>
      <c r="C139">
        <v>4026</v>
      </c>
      <c r="D139" t="s">
        <v>47</v>
      </c>
      <c r="E139">
        <v>184870</v>
      </c>
      <c r="F139" t="s">
        <v>184</v>
      </c>
      <c r="G139" t="s">
        <v>10929</v>
      </c>
      <c r="H139" s="93">
        <v>46175</v>
      </c>
      <c r="I139" s="131">
        <v>1</v>
      </c>
      <c r="J139" s="132"/>
      <c r="K139" s="132"/>
      <c r="L139" s="132"/>
      <c r="M139" s="132"/>
      <c r="N139" s="131"/>
      <c r="O139" s="131"/>
    </row>
    <row r="140" spans="2:15" x14ac:dyDescent="0.35">
      <c r="B140" t="s">
        <v>48</v>
      </c>
      <c r="C140">
        <v>4026</v>
      </c>
      <c r="D140" t="s">
        <v>47</v>
      </c>
      <c r="E140">
        <v>185243</v>
      </c>
      <c r="F140" t="s">
        <v>298</v>
      </c>
      <c r="G140" t="s">
        <v>10927</v>
      </c>
      <c r="H140" s="93">
        <v>46176</v>
      </c>
      <c r="I140" s="131"/>
      <c r="J140" s="132"/>
      <c r="K140" s="132"/>
      <c r="L140" s="132"/>
      <c r="M140" s="132"/>
      <c r="N140" s="131"/>
      <c r="O140" s="131"/>
    </row>
    <row r="141" spans="2:15" x14ac:dyDescent="0.35">
      <c r="B141" t="s">
        <v>48</v>
      </c>
      <c r="C141">
        <v>4026</v>
      </c>
      <c r="D141" t="s">
        <v>47</v>
      </c>
      <c r="E141">
        <v>185261</v>
      </c>
      <c r="F141" t="s">
        <v>184</v>
      </c>
      <c r="G141" t="s">
        <v>10929</v>
      </c>
      <c r="H141" s="93">
        <v>46175</v>
      </c>
      <c r="I141" s="131"/>
      <c r="J141" s="132"/>
      <c r="K141" s="132"/>
      <c r="L141" s="132"/>
      <c r="M141" s="132"/>
      <c r="N141" s="131"/>
      <c r="O141" s="131"/>
    </row>
    <row r="142" spans="2:15" x14ac:dyDescent="0.35">
      <c r="B142" t="s">
        <v>48</v>
      </c>
      <c r="C142">
        <v>4026</v>
      </c>
      <c r="D142" t="s">
        <v>47</v>
      </c>
      <c r="E142">
        <v>185319</v>
      </c>
      <c r="F142" t="s">
        <v>299</v>
      </c>
      <c r="G142" t="s">
        <v>10927</v>
      </c>
      <c r="H142" s="93">
        <v>46183</v>
      </c>
      <c r="I142" s="131"/>
      <c r="J142" s="132"/>
      <c r="K142" s="132"/>
      <c r="L142" s="132"/>
      <c r="M142" s="132"/>
      <c r="N142" s="131"/>
      <c r="O142" s="131"/>
    </row>
    <row r="143" spans="2:15" x14ac:dyDescent="0.35">
      <c r="B143" t="s">
        <v>48</v>
      </c>
      <c r="C143">
        <v>4026</v>
      </c>
      <c r="D143" t="s">
        <v>47</v>
      </c>
      <c r="E143">
        <v>185436</v>
      </c>
      <c r="F143" t="s">
        <v>300</v>
      </c>
      <c r="G143" t="s">
        <v>10926</v>
      </c>
      <c r="H143" s="93">
        <v>46177</v>
      </c>
      <c r="I143" s="131">
        <v>1</v>
      </c>
      <c r="J143" s="132"/>
      <c r="K143" s="132"/>
      <c r="L143" s="132"/>
      <c r="M143" s="132"/>
      <c r="N143" s="131"/>
      <c r="O143" s="131"/>
    </row>
    <row r="144" spans="2:15" x14ac:dyDescent="0.35">
      <c r="B144" t="s">
        <v>48</v>
      </c>
      <c r="C144">
        <v>4026</v>
      </c>
      <c r="D144" t="s">
        <v>47</v>
      </c>
      <c r="E144">
        <v>185630</v>
      </c>
      <c r="F144" t="s">
        <v>301</v>
      </c>
      <c r="G144" t="s">
        <v>10929</v>
      </c>
      <c r="H144" s="93">
        <v>46182</v>
      </c>
      <c r="I144" s="131">
        <v>1</v>
      </c>
      <c r="J144" s="132"/>
      <c r="K144" s="132"/>
      <c r="L144" s="132"/>
      <c r="M144" s="132"/>
      <c r="N144" s="131"/>
      <c r="O144" s="131"/>
    </row>
    <row r="145" spans="2:15" x14ac:dyDescent="0.35">
      <c r="B145" t="s">
        <v>48</v>
      </c>
      <c r="C145">
        <v>4026</v>
      </c>
      <c r="D145" t="s">
        <v>47</v>
      </c>
      <c r="E145">
        <v>185702</v>
      </c>
      <c r="F145" t="s">
        <v>302</v>
      </c>
      <c r="G145" t="s">
        <v>10928</v>
      </c>
      <c r="H145" s="93">
        <v>46178</v>
      </c>
      <c r="I145" s="131"/>
      <c r="J145" s="132"/>
      <c r="K145" s="132"/>
      <c r="L145" s="132"/>
      <c r="M145" s="132"/>
      <c r="N145" s="131"/>
      <c r="O145" s="131"/>
    </row>
    <row r="146" spans="2:15" x14ac:dyDescent="0.35">
      <c r="B146" t="s">
        <v>48</v>
      </c>
      <c r="C146">
        <v>4026</v>
      </c>
      <c r="D146" t="s">
        <v>47</v>
      </c>
      <c r="E146">
        <v>185923</v>
      </c>
      <c r="F146" t="s">
        <v>303</v>
      </c>
      <c r="G146" t="s">
        <v>10930</v>
      </c>
      <c r="H146" s="93">
        <v>46181</v>
      </c>
      <c r="I146" s="131"/>
      <c r="J146" s="132"/>
      <c r="K146" s="132"/>
      <c r="L146" s="132"/>
      <c r="M146" s="132"/>
      <c r="N146" s="131"/>
      <c r="O146" s="131"/>
    </row>
    <row r="147" spans="2:15" x14ac:dyDescent="0.35">
      <c r="B147" t="s">
        <v>48</v>
      </c>
      <c r="C147">
        <v>4026</v>
      </c>
      <c r="D147" t="s">
        <v>47</v>
      </c>
      <c r="E147">
        <v>185961</v>
      </c>
      <c r="F147" t="s">
        <v>304</v>
      </c>
      <c r="G147" t="s">
        <v>10929</v>
      </c>
      <c r="H147" s="93">
        <v>46182</v>
      </c>
      <c r="I147" s="131"/>
      <c r="J147" s="132"/>
      <c r="K147" s="132"/>
      <c r="L147" s="132"/>
      <c r="M147" s="132"/>
      <c r="N147" s="131"/>
      <c r="O147" s="131"/>
    </row>
    <row r="148" spans="2:15" x14ac:dyDescent="0.35">
      <c r="B148" t="s">
        <v>48</v>
      </c>
      <c r="C148">
        <v>4026</v>
      </c>
      <c r="D148" t="s">
        <v>47</v>
      </c>
      <c r="E148">
        <v>185999</v>
      </c>
      <c r="F148" t="s">
        <v>305</v>
      </c>
      <c r="G148" t="s">
        <v>10926</v>
      </c>
      <c r="H148" s="93">
        <v>46177</v>
      </c>
      <c r="I148" s="131"/>
      <c r="J148" s="132"/>
      <c r="K148" s="132"/>
      <c r="L148" s="132"/>
      <c r="M148" s="132"/>
      <c r="N148" s="131"/>
      <c r="O148" s="131"/>
    </row>
    <row r="149" spans="2:15" x14ac:dyDescent="0.35">
      <c r="B149" t="s">
        <v>48</v>
      </c>
      <c r="C149">
        <v>4026</v>
      </c>
      <c r="D149" t="s">
        <v>47</v>
      </c>
      <c r="E149">
        <v>186219</v>
      </c>
      <c r="F149" t="s">
        <v>306</v>
      </c>
      <c r="G149" t="s">
        <v>10929</v>
      </c>
      <c r="H149" s="93">
        <v>46182</v>
      </c>
      <c r="I149" s="131"/>
      <c r="J149" s="132"/>
      <c r="K149" s="132"/>
      <c r="L149" s="132"/>
      <c r="M149" s="132"/>
      <c r="N149" s="131"/>
      <c r="O149" s="131"/>
    </row>
    <row r="150" spans="2:15" x14ac:dyDescent="0.35">
      <c r="B150" t="s">
        <v>48</v>
      </c>
      <c r="C150">
        <v>4026</v>
      </c>
      <c r="D150" t="s">
        <v>47</v>
      </c>
      <c r="E150">
        <v>186342</v>
      </c>
      <c r="F150" t="s">
        <v>307</v>
      </c>
      <c r="G150" t="s">
        <v>10930</v>
      </c>
      <c r="H150" s="93">
        <v>46181</v>
      </c>
      <c r="I150" s="131"/>
      <c r="J150" s="132"/>
      <c r="K150" s="132"/>
      <c r="L150" s="132"/>
      <c r="M150" s="132"/>
      <c r="N150" s="131"/>
      <c r="O150" s="131"/>
    </row>
    <row r="151" spans="2:15" x14ac:dyDescent="0.35">
      <c r="B151" t="s">
        <v>48</v>
      </c>
      <c r="C151">
        <v>4026</v>
      </c>
      <c r="D151" t="s">
        <v>47</v>
      </c>
      <c r="E151">
        <v>186406</v>
      </c>
      <c r="F151" t="s">
        <v>308</v>
      </c>
      <c r="G151" t="s">
        <v>10930</v>
      </c>
      <c r="H151" s="93">
        <v>46181</v>
      </c>
      <c r="I151" s="131"/>
      <c r="J151" s="132"/>
      <c r="K151" s="132"/>
      <c r="L151" s="132"/>
      <c r="M151" s="132"/>
      <c r="N151" s="131"/>
      <c r="O151" s="131"/>
    </row>
    <row r="152" spans="2:15" x14ac:dyDescent="0.35">
      <c r="B152" t="s">
        <v>48</v>
      </c>
      <c r="C152">
        <v>4026</v>
      </c>
      <c r="D152" t="s">
        <v>47</v>
      </c>
      <c r="E152">
        <v>186510</v>
      </c>
      <c r="F152" t="s">
        <v>309</v>
      </c>
      <c r="G152" t="s">
        <v>10930</v>
      </c>
      <c r="H152" s="93">
        <v>46174</v>
      </c>
      <c r="I152" s="131"/>
      <c r="J152" s="132"/>
      <c r="K152" s="132"/>
      <c r="L152" s="132"/>
      <c r="M152" s="132"/>
      <c r="N152" s="131"/>
      <c r="O152" s="131"/>
    </row>
    <row r="153" spans="2:15" x14ac:dyDescent="0.35">
      <c r="B153" t="s">
        <v>48</v>
      </c>
      <c r="C153">
        <v>4026</v>
      </c>
      <c r="D153" t="s">
        <v>47</v>
      </c>
      <c r="E153">
        <v>186685</v>
      </c>
      <c r="F153" t="s">
        <v>310</v>
      </c>
      <c r="G153" t="s">
        <v>10928</v>
      </c>
      <c r="H153" s="93">
        <v>46171</v>
      </c>
      <c r="I153" s="131">
        <v>1</v>
      </c>
      <c r="J153" s="132"/>
      <c r="K153" s="132"/>
      <c r="L153" s="132"/>
      <c r="M153" s="132"/>
      <c r="N153" s="131"/>
      <c r="O153" s="131"/>
    </row>
    <row r="154" spans="2:15" x14ac:dyDescent="0.35">
      <c r="B154" t="s">
        <v>48</v>
      </c>
      <c r="C154">
        <v>4026</v>
      </c>
      <c r="D154" t="s">
        <v>47</v>
      </c>
      <c r="E154">
        <v>186784</v>
      </c>
      <c r="F154" t="s">
        <v>311</v>
      </c>
      <c r="G154" t="s">
        <v>10926</v>
      </c>
      <c r="H154" s="93">
        <v>46170</v>
      </c>
      <c r="I154" s="131"/>
      <c r="J154" s="132"/>
      <c r="K154" s="132"/>
      <c r="L154" s="132"/>
      <c r="M154" s="132"/>
      <c r="N154" s="131"/>
      <c r="O154" s="131"/>
    </row>
    <row r="155" spans="2:15" x14ac:dyDescent="0.35">
      <c r="B155" t="s">
        <v>48</v>
      </c>
      <c r="C155">
        <v>4026</v>
      </c>
      <c r="D155" t="s">
        <v>47</v>
      </c>
      <c r="E155">
        <v>186803</v>
      </c>
      <c r="F155" t="s">
        <v>312</v>
      </c>
      <c r="G155" t="s">
        <v>10930</v>
      </c>
      <c r="H155" s="93">
        <v>46181</v>
      </c>
      <c r="I155" s="131"/>
      <c r="J155" s="132"/>
      <c r="K155" s="132"/>
      <c r="L155" s="132"/>
      <c r="M155" s="132"/>
      <c r="N155" s="131"/>
      <c r="O155" s="131"/>
    </row>
    <row r="156" spans="2:15" x14ac:dyDescent="0.35">
      <c r="B156" t="s">
        <v>48</v>
      </c>
      <c r="C156">
        <v>4026</v>
      </c>
      <c r="D156" t="s">
        <v>47</v>
      </c>
      <c r="E156">
        <v>187542</v>
      </c>
      <c r="F156" t="s">
        <v>313</v>
      </c>
      <c r="G156" t="s">
        <v>10930</v>
      </c>
      <c r="H156" s="93">
        <v>46181</v>
      </c>
      <c r="I156" s="131"/>
      <c r="J156" s="132"/>
      <c r="K156" s="132"/>
      <c r="L156" s="132"/>
      <c r="M156" s="132"/>
      <c r="N156" s="131"/>
      <c r="O156" s="131"/>
    </row>
    <row r="157" spans="2:15" x14ac:dyDescent="0.35">
      <c r="B157" t="s">
        <v>48</v>
      </c>
      <c r="C157">
        <v>4026</v>
      </c>
      <c r="D157" t="s">
        <v>47</v>
      </c>
      <c r="E157">
        <v>187543</v>
      </c>
      <c r="F157" t="s">
        <v>314</v>
      </c>
      <c r="G157" t="s">
        <v>10927</v>
      </c>
      <c r="H157" s="93">
        <v>46183</v>
      </c>
      <c r="I157" s="131"/>
      <c r="J157" s="132"/>
      <c r="K157" s="132"/>
      <c r="L157" s="132"/>
      <c r="M157" s="132"/>
      <c r="N157" s="131"/>
      <c r="O157" s="131"/>
    </row>
    <row r="158" spans="2:15" x14ac:dyDescent="0.35">
      <c r="B158" t="s">
        <v>48</v>
      </c>
      <c r="C158">
        <v>4026</v>
      </c>
      <c r="D158" t="s">
        <v>47</v>
      </c>
      <c r="E158">
        <v>187551</v>
      </c>
      <c r="F158" t="s">
        <v>315</v>
      </c>
      <c r="G158" t="s">
        <v>10926</v>
      </c>
      <c r="H158" s="93">
        <v>46177</v>
      </c>
      <c r="I158" s="131">
        <v>1</v>
      </c>
      <c r="J158" s="132">
        <v>1</v>
      </c>
      <c r="K158" s="132"/>
      <c r="L158" s="132"/>
      <c r="M158" s="132"/>
      <c r="N158" s="131"/>
      <c r="O158" s="131"/>
    </row>
    <row r="159" spans="2:15" x14ac:dyDescent="0.35">
      <c r="B159" t="s">
        <v>48</v>
      </c>
      <c r="C159">
        <v>4026</v>
      </c>
      <c r="D159" t="s">
        <v>47</v>
      </c>
      <c r="E159">
        <v>187568</v>
      </c>
      <c r="F159" t="s">
        <v>316</v>
      </c>
      <c r="G159" t="s">
        <v>10927</v>
      </c>
      <c r="H159" s="93">
        <v>46183</v>
      </c>
      <c r="I159" s="131"/>
      <c r="J159" s="132"/>
      <c r="K159" s="132"/>
      <c r="L159" s="132"/>
      <c r="M159" s="132"/>
      <c r="N159" s="131"/>
      <c r="O159" s="131"/>
    </row>
    <row r="160" spans="2:15" x14ac:dyDescent="0.35">
      <c r="B160" t="s">
        <v>48</v>
      </c>
      <c r="C160">
        <v>4026</v>
      </c>
      <c r="D160" t="s">
        <v>47</v>
      </c>
      <c r="E160">
        <v>187610</v>
      </c>
      <c r="F160" t="s">
        <v>317</v>
      </c>
      <c r="G160" t="s">
        <v>10928</v>
      </c>
      <c r="H160" s="93">
        <v>46171</v>
      </c>
      <c r="I160" s="131">
        <v>1</v>
      </c>
      <c r="J160" s="132"/>
      <c r="K160" s="132"/>
      <c r="L160" s="132"/>
      <c r="M160" s="132"/>
      <c r="N160" s="131"/>
      <c r="O160" s="131"/>
    </row>
    <row r="161" spans="2:15" x14ac:dyDescent="0.35">
      <c r="B161" t="s">
        <v>48</v>
      </c>
      <c r="C161">
        <v>4026</v>
      </c>
      <c r="D161" t="s">
        <v>47</v>
      </c>
      <c r="E161">
        <v>187619</v>
      </c>
      <c r="F161" t="s">
        <v>318</v>
      </c>
      <c r="G161" t="s">
        <v>10927</v>
      </c>
      <c r="H161" s="93">
        <v>46176</v>
      </c>
      <c r="I161" s="131">
        <v>1</v>
      </c>
      <c r="J161" s="132">
        <v>1</v>
      </c>
      <c r="K161" s="132"/>
      <c r="L161" s="132"/>
      <c r="M161" s="132"/>
      <c r="N161" s="131"/>
      <c r="O161" s="131"/>
    </row>
    <row r="162" spans="2:15" x14ac:dyDescent="0.35">
      <c r="B162" t="s">
        <v>48</v>
      </c>
      <c r="C162">
        <v>4026</v>
      </c>
      <c r="D162" t="s">
        <v>47</v>
      </c>
      <c r="E162">
        <v>187653</v>
      </c>
      <c r="F162" t="s">
        <v>319</v>
      </c>
      <c r="G162" t="s">
        <v>10927</v>
      </c>
      <c r="H162" s="93">
        <v>46176</v>
      </c>
      <c r="I162" s="131"/>
      <c r="J162" s="132"/>
      <c r="K162" s="132"/>
      <c r="L162" s="132"/>
      <c r="M162" s="132"/>
      <c r="N162" s="131"/>
      <c r="O162" s="131"/>
    </row>
    <row r="163" spans="2:15" x14ac:dyDescent="0.35">
      <c r="B163" t="s">
        <v>48</v>
      </c>
      <c r="C163">
        <v>4026</v>
      </c>
      <c r="D163" t="s">
        <v>47</v>
      </c>
      <c r="E163">
        <v>187658</v>
      </c>
      <c r="F163" t="s">
        <v>320</v>
      </c>
      <c r="G163" t="s">
        <v>10928</v>
      </c>
      <c r="H163" s="93">
        <v>46178</v>
      </c>
      <c r="I163" s="131">
        <v>1</v>
      </c>
      <c r="J163" s="132"/>
      <c r="K163" s="132"/>
      <c r="L163" s="132"/>
      <c r="M163" s="132"/>
      <c r="N163" s="131"/>
      <c r="O163" s="131"/>
    </row>
    <row r="164" spans="2:15" x14ac:dyDescent="0.35">
      <c r="B164" t="s">
        <v>48</v>
      </c>
      <c r="C164">
        <v>4026</v>
      </c>
      <c r="D164" t="s">
        <v>47</v>
      </c>
      <c r="E164">
        <v>187694</v>
      </c>
      <c r="F164" t="s">
        <v>321</v>
      </c>
      <c r="G164" t="s">
        <v>10927</v>
      </c>
      <c r="H164" s="93">
        <v>46183</v>
      </c>
      <c r="I164" s="131"/>
      <c r="J164" s="132"/>
      <c r="K164" s="132"/>
      <c r="L164" s="132"/>
      <c r="M164" s="132"/>
      <c r="N164" s="131"/>
      <c r="O164" s="131"/>
    </row>
    <row r="165" spans="2:15" x14ac:dyDescent="0.35">
      <c r="B165" t="s">
        <v>48</v>
      </c>
      <c r="C165">
        <v>4026</v>
      </c>
      <c r="D165" t="s">
        <v>47</v>
      </c>
      <c r="E165">
        <v>187882</v>
      </c>
      <c r="F165" t="s">
        <v>322</v>
      </c>
      <c r="G165" t="s">
        <v>10927</v>
      </c>
      <c r="H165" s="93">
        <v>46183</v>
      </c>
      <c r="I165" s="131"/>
      <c r="J165" s="132"/>
      <c r="K165" s="132"/>
      <c r="L165" s="132"/>
      <c r="M165" s="132"/>
      <c r="N165" s="131"/>
      <c r="O165" s="131"/>
    </row>
    <row r="166" spans="2:15" x14ac:dyDescent="0.35">
      <c r="B166" t="s">
        <v>48</v>
      </c>
      <c r="C166">
        <v>4026</v>
      </c>
      <c r="D166" t="s">
        <v>47</v>
      </c>
      <c r="E166">
        <v>188061</v>
      </c>
      <c r="F166" t="s">
        <v>323</v>
      </c>
      <c r="G166" t="s">
        <v>10929</v>
      </c>
      <c r="H166" s="93">
        <v>46175</v>
      </c>
      <c r="I166" s="131"/>
      <c r="J166" s="132"/>
      <c r="K166" s="132"/>
      <c r="L166" s="132"/>
      <c r="M166" s="132"/>
      <c r="N166" s="131"/>
      <c r="O166" s="131"/>
    </row>
    <row r="167" spans="2:15" x14ac:dyDescent="0.35">
      <c r="B167" t="s">
        <v>48</v>
      </c>
      <c r="C167">
        <v>4026</v>
      </c>
      <c r="D167" t="s">
        <v>47</v>
      </c>
      <c r="E167">
        <v>188062</v>
      </c>
      <c r="F167" t="s">
        <v>323</v>
      </c>
      <c r="G167" t="s">
        <v>10926</v>
      </c>
      <c r="H167" s="93">
        <v>46170</v>
      </c>
      <c r="I167" s="131"/>
      <c r="J167" s="132"/>
      <c r="K167" s="132"/>
      <c r="L167" s="132"/>
      <c r="M167" s="132"/>
      <c r="N167" s="131"/>
      <c r="O167" s="131"/>
    </row>
    <row r="168" spans="2:15" x14ac:dyDescent="0.35">
      <c r="B168" t="s">
        <v>48</v>
      </c>
      <c r="C168">
        <v>4026</v>
      </c>
      <c r="D168" t="s">
        <v>47</v>
      </c>
      <c r="E168">
        <v>188106</v>
      </c>
      <c r="F168" t="s">
        <v>324</v>
      </c>
      <c r="G168" t="s">
        <v>10926</v>
      </c>
      <c r="H168" s="93">
        <v>46170</v>
      </c>
      <c r="I168" s="131"/>
      <c r="J168" s="132"/>
      <c r="K168" s="132"/>
      <c r="L168" s="132"/>
      <c r="M168" s="132"/>
      <c r="N168" s="131"/>
      <c r="O168" s="131"/>
    </row>
    <row r="169" spans="2:15" x14ac:dyDescent="0.35">
      <c r="B169" t="s">
        <v>48</v>
      </c>
      <c r="C169">
        <v>4026</v>
      </c>
      <c r="D169" t="s">
        <v>47</v>
      </c>
      <c r="E169">
        <v>188401</v>
      </c>
      <c r="F169" t="s">
        <v>325</v>
      </c>
      <c r="G169" t="s">
        <v>10930</v>
      </c>
      <c r="H169" s="93">
        <v>46181</v>
      </c>
      <c r="I169" s="131"/>
      <c r="J169" s="132"/>
      <c r="K169" s="132"/>
      <c r="L169" s="132"/>
      <c r="M169" s="132"/>
      <c r="N169" s="131"/>
      <c r="O169" s="131"/>
    </row>
    <row r="170" spans="2:15" x14ac:dyDescent="0.35">
      <c r="B170" t="s">
        <v>48</v>
      </c>
      <c r="C170">
        <v>4026</v>
      </c>
      <c r="D170" t="s">
        <v>47</v>
      </c>
      <c r="E170">
        <v>188451</v>
      </c>
      <c r="F170" t="s">
        <v>326</v>
      </c>
      <c r="G170" t="s">
        <v>10926</v>
      </c>
      <c r="H170" s="93">
        <v>46177</v>
      </c>
      <c r="I170" s="131"/>
      <c r="J170" s="132"/>
      <c r="K170" s="132"/>
      <c r="L170" s="132"/>
      <c r="M170" s="132"/>
      <c r="N170" s="131"/>
      <c r="O170" s="131"/>
    </row>
    <row r="171" spans="2:15" x14ac:dyDescent="0.35">
      <c r="B171" t="s">
        <v>48</v>
      </c>
      <c r="C171">
        <v>4026</v>
      </c>
      <c r="D171" t="s">
        <v>47</v>
      </c>
      <c r="E171">
        <v>188530</v>
      </c>
      <c r="F171" t="s">
        <v>327</v>
      </c>
      <c r="G171" t="s">
        <v>10930</v>
      </c>
      <c r="H171" s="93">
        <v>46181</v>
      </c>
      <c r="I171" s="131"/>
      <c r="J171" s="132"/>
      <c r="K171" s="132"/>
      <c r="L171" s="132"/>
      <c r="M171" s="132"/>
      <c r="N171" s="131"/>
      <c r="O171" s="131"/>
    </row>
    <row r="172" spans="2:15" x14ac:dyDescent="0.35">
      <c r="B172" t="s">
        <v>48</v>
      </c>
      <c r="C172">
        <v>4026</v>
      </c>
      <c r="D172" t="s">
        <v>47</v>
      </c>
      <c r="E172">
        <v>188557</v>
      </c>
      <c r="F172" t="s">
        <v>328</v>
      </c>
      <c r="G172" t="s">
        <v>10929</v>
      </c>
      <c r="H172" s="93">
        <v>46182</v>
      </c>
      <c r="I172" s="131"/>
      <c r="J172" s="132"/>
      <c r="K172" s="132"/>
      <c r="L172" s="132"/>
      <c r="M172" s="132"/>
      <c r="N172" s="131"/>
      <c r="O172" s="131"/>
    </row>
    <row r="173" spans="2:15" x14ac:dyDescent="0.35">
      <c r="B173" t="s">
        <v>48</v>
      </c>
      <c r="C173">
        <v>4026</v>
      </c>
      <c r="D173" t="s">
        <v>47</v>
      </c>
      <c r="E173">
        <v>188633</v>
      </c>
      <c r="F173" t="s">
        <v>184</v>
      </c>
      <c r="G173" t="s">
        <v>10929</v>
      </c>
      <c r="H173" s="93">
        <v>46182</v>
      </c>
      <c r="I173" s="131">
        <v>1</v>
      </c>
      <c r="J173" s="132">
        <v>1</v>
      </c>
      <c r="K173" s="132"/>
      <c r="L173" s="132"/>
      <c r="M173" s="132"/>
      <c r="N173" s="131"/>
      <c r="O173" s="131"/>
    </row>
    <row r="174" spans="2:15" x14ac:dyDescent="0.35">
      <c r="B174" t="s">
        <v>48</v>
      </c>
      <c r="C174">
        <v>4026</v>
      </c>
      <c r="D174" t="s">
        <v>47</v>
      </c>
      <c r="E174">
        <v>188701</v>
      </c>
      <c r="F174" t="s">
        <v>329</v>
      </c>
      <c r="G174" t="s">
        <v>10929</v>
      </c>
      <c r="H174" s="93">
        <v>46175</v>
      </c>
      <c r="I174" s="131"/>
      <c r="J174" s="132"/>
      <c r="K174" s="132"/>
      <c r="L174" s="132"/>
      <c r="M174" s="132"/>
      <c r="N174" s="131"/>
      <c r="O174" s="131"/>
    </row>
    <row r="175" spans="2:15" x14ac:dyDescent="0.35">
      <c r="B175" t="s">
        <v>48</v>
      </c>
      <c r="C175">
        <v>4026</v>
      </c>
      <c r="D175" t="s">
        <v>47</v>
      </c>
      <c r="E175">
        <v>188719</v>
      </c>
      <c r="F175" t="s">
        <v>330</v>
      </c>
      <c r="G175" t="s">
        <v>10927</v>
      </c>
      <c r="H175" s="93">
        <v>46183</v>
      </c>
      <c r="I175" s="131"/>
      <c r="J175" s="132"/>
      <c r="K175" s="132"/>
      <c r="L175" s="132"/>
      <c r="M175" s="132"/>
      <c r="N175" s="131"/>
      <c r="O175" s="131"/>
    </row>
    <row r="176" spans="2:15" x14ac:dyDescent="0.35">
      <c r="B176" t="s">
        <v>48</v>
      </c>
      <c r="C176">
        <v>4026</v>
      </c>
      <c r="D176" t="s">
        <v>47</v>
      </c>
      <c r="E176">
        <v>188840</v>
      </c>
      <c r="F176" t="s">
        <v>331</v>
      </c>
      <c r="G176" t="s">
        <v>10928</v>
      </c>
      <c r="H176" s="93">
        <v>46178</v>
      </c>
      <c r="I176" s="131"/>
      <c r="J176" s="132"/>
      <c r="K176" s="132"/>
      <c r="L176" s="132"/>
      <c r="M176" s="132"/>
      <c r="N176" s="131"/>
      <c r="O176" s="131"/>
    </row>
    <row r="177" spans="2:15" x14ac:dyDescent="0.35">
      <c r="B177" t="s">
        <v>48</v>
      </c>
      <c r="C177">
        <v>4026</v>
      </c>
      <c r="D177" t="s">
        <v>47</v>
      </c>
      <c r="E177">
        <v>188860</v>
      </c>
      <c r="F177" t="s">
        <v>332</v>
      </c>
      <c r="G177" t="s">
        <v>10928</v>
      </c>
      <c r="H177" s="93">
        <v>46171</v>
      </c>
      <c r="I177" s="131">
        <v>1</v>
      </c>
      <c r="J177" s="132"/>
      <c r="K177" s="132"/>
      <c r="L177" s="132"/>
      <c r="M177" s="132"/>
      <c r="N177" s="131"/>
      <c r="O177" s="131"/>
    </row>
    <row r="178" spans="2:15" x14ac:dyDescent="0.35">
      <c r="B178" t="s">
        <v>48</v>
      </c>
      <c r="C178">
        <v>4026</v>
      </c>
      <c r="D178" t="s">
        <v>47</v>
      </c>
      <c r="E178">
        <v>188987</v>
      </c>
      <c r="F178" t="s">
        <v>333</v>
      </c>
      <c r="G178" t="s">
        <v>10927</v>
      </c>
      <c r="H178" s="93">
        <v>46176</v>
      </c>
      <c r="I178" s="131"/>
      <c r="J178" s="132"/>
      <c r="K178" s="132"/>
      <c r="L178" s="132"/>
      <c r="M178" s="132"/>
      <c r="N178" s="131"/>
      <c r="O178" s="131"/>
    </row>
    <row r="179" spans="2:15" x14ac:dyDescent="0.35">
      <c r="B179" t="s">
        <v>48</v>
      </c>
      <c r="C179">
        <v>4026</v>
      </c>
      <c r="D179" t="s">
        <v>47</v>
      </c>
      <c r="E179">
        <v>189054</v>
      </c>
      <c r="F179" t="s">
        <v>334</v>
      </c>
      <c r="G179" t="s">
        <v>10927</v>
      </c>
      <c r="H179" s="93">
        <v>46183</v>
      </c>
      <c r="I179" s="131"/>
      <c r="J179" s="132"/>
      <c r="K179" s="132"/>
      <c r="L179" s="132"/>
      <c r="M179" s="132"/>
      <c r="N179" s="131"/>
      <c r="O179" s="131"/>
    </row>
    <row r="180" spans="2:15" x14ac:dyDescent="0.35">
      <c r="B180" t="s">
        <v>48</v>
      </c>
      <c r="C180">
        <v>4026</v>
      </c>
      <c r="D180" t="s">
        <v>47</v>
      </c>
      <c r="E180">
        <v>189959</v>
      </c>
      <c r="F180" t="s">
        <v>335</v>
      </c>
      <c r="G180" t="s">
        <v>10928</v>
      </c>
      <c r="H180" s="93">
        <v>46171</v>
      </c>
      <c r="I180" s="131">
        <v>1</v>
      </c>
      <c r="J180" s="132">
        <v>1</v>
      </c>
      <c r="K180" s="132"/>
      <c r="L180" s="132"/>
      <c r="M180" s="132"/>
      <c r="N180" s="131"/>
      <c r="O180" s="131"/>
    </row>
    <row r="181" spans="2:15" x14ac:dyDescent="0.35">
      <c r="B181" t="s">
        <v>48</v>
      </c>
      <c r="C181">
        <v>4026</v>
      </c>
      <c r="D181" t="s">
        <v>47</v>
      </c>
      <c r="E181">
        <v>190245</v>
      </c>
      <c r="F181" t="s">
        <v>336</v>
      </c>
      <c r="G181" t="s">
        <v>10930</v>
      </c>
      <c r="H181" s="93">
        <v>46181</v>
      </c>
      <c r="I181" s="131"/>
      <c r="J181" s="132"/>
      <c r="K181" s="132"/>
      <c r="L181" s="132"/>
      <c r="M181" s="132"/>
      <c r="N181" s="131"/>
      <c r="O181" s="131"/>
    </row>
    <row r="182" spans="2:15" x14ac:dyDescent="0.35">
      <c r="B182" t="s">
        <v>48</v>
      </c>
      <c r="C182">
        <v>4026</v>
      </c>
      <c r="D182" t="s">
        <v>47</v>
      </c>
      <c r="E182">
        <v>190345</v>
      </c>
      <c r="F182" t="s">
        <v>337</v>
      </c>
      <c r="G182" t="s">
        <v>10926</v>
      </c>
      <c r="H182" s="93">
        <v>46177</v>
      </c>
      <c r="I182" s="131">
        <v>1</v>
      </c>
      <c r="J182" s="132"/>
      <c r="K182" s="132"/>
      <c r="L182" s="132"/>
      <c r="M182" s="132"/>
      <c r="N182" s="131"/>
      <c r="O182" s="131"/>
    </row>
    <row r="183" spans="2:15" x14ac:dyDescent="0.35">
      <c r="B183" t="s">
        <v>48</v>
      </c>
      <c r="C183">
        <v>4026</v>
      </c>
      <c r="D183" t="s">
        <v>47</v>
      </c>
      <c r="E183">
        <v>190501</v>
      </c>
      <c r="F183" t="s">
        <v>338</v>
      </c>
      <c r="G183" t="s">
        <v>10926</v>
      </c>
      <c r="H183" s="93">
        <v>46170</v>
      </c>
      <c r="I183" s="131"/>
      <c r="J183" s="132"/>
      <c r="K183" s="132"/>
      <c r="L183" s="132"/>
      <c r="M183" s="132"/>
      <c r="N183" s="131"/>
      <c r="O183" s="131"/>
    </row>
    <row r="184" spans="2:15" x14ac:dyDescent="0.35">
      <c r="B184" t="s">
        <v>48</v>
      </c>
      <c r="C184">
        <v>4026</v>
      </c>
      <c r="D184" t="s">
        <v>47</v>
      </c>
      <c r="E184">
        <v>190502</v>
      </c>
      <c r="F184" t="s">
        <v>339</v>
      </c>
      <c r="G184" t="s">
        <v>10926</v>
      </c>
      <c r="H184" s="93">
        <v>46170</v>
      </c>
      <c r="I184" s="131"/>
      <c r="J184" s="132"/>
      <c r="K184" s="132"/>
      <c r="L184" s="132"/>
      <c r="M184" s="132"/>
      <c r="N184" s="131"/>
      <c r="O184" s="131"/>
    </row>
    <row r="185" spans="2:15" x14ac:dyDescent="0.35">
      <c r="B185" t="s">
        <v>48</v>
      </c>
      <c r="C185">
        <v>4026</v>
      </c>
      <c r="D185" t="s">
        <v>47</v>
      </c>
      <c r="E185">
        <v>190608</v>
      </c>
      <c r="F185" t="s">
        <v>184</v>
      </c>
      <c r="G185" t="s">
        <v>10930</v>
      </c>
      <c r="H185" s="93">
        <v>46181</v>
      </c>
      <c r="I185" s="131">
        <v>1</v>
      </c>
      <c r="J185" s="132"/>
      <c r="K185" s="132"/>
      <c r="L185" s="132"/>
      <c r="M185" s="132"/>
      <c r="N185" s="131"/>
      <c r="O185" s="131"/>
    </row>
    <row r="186" spans="2:15" x14ac:dyDescent="0.35">
      <c r="B186" t="s">
        <v>48</v>
      </c>
      <c r="C186">
        <v>4026</v>
      </c>
      <c r="D186" t="s">
        <v>47</v>
      </c>
      <c r="E186">
        <v>190673</v>
      </c>
      <c r="F186" t="s">
        <v>340</v>
      </c>
      <c r="G186" t="s">
        <v>10929</v>
      </c>
      <c r="H186" s="93">
        <v>46182</v>
      </c>
      <c r="I186" s="131"/>
      <c r="J186" s="132"/>
      <c r="K186" s="132"/>
      <c r="L186" s="132"/>
      <c r="M186" s="132"/>
      <c r="N186" s="131"/>
      <c r="O186" s="131"/>
    </row>
    <row r="187" spans="2:15" x14ac:dyDescent="0.35">
      <c r="B187" t="s">
        <v>48</v>
      </c>
      <c r="C187">
        <v>4026</v>
      </c>
      <c r="D187" t="s">
        <v>47</v>
      </c>
      <c r="E187">
        <v>190678</v>
      </c>
      <c r="F187" t="s">
        <v>341</v>
      </c>
      <c r="G187" t="s">
        <v>10926</v>
      </c>
      <c r="H187" s="93">
        <v>46170</v>
      </c>
      <c r="I187" s="131">
        <v>1</v>
      </c>
      <c r="J187" s="132"/>
      <c r="K187" s="132"/>
      <c r="L187" s="132"/>
      <c r="M187" s="132"/>
      <c r="N187" s="131"/>
      <c r="O187" s="131"/>
    </row>
    <row r="188" spans="2:15" x14ac:dyDescent="0.35">
      <c r="B188" t="s">
        <v>48</v>
      </c>
      <c r="C188">
        <v>4026</v>
      </c>
      <c r="D188" t="s">
        <v>47</v>
      </c>
      <c r="E188">
        <v>191355</v>
      </c>
      <c r="F188" t="s">
        <v>342</v>
      </c>
      <c r="G188" t="s">
        <v>10929</v>
      </c>
      <c r="H188" s="93">
        <v>46175</v>
      </c>
      <c r="I188" s="131"/>
      <c r="J188" s="132"/>
      <c r="K188" s="132"/>
      <c r="L188" s="132"/>
      <c r="M188" s="132"/>
      <c r="N188" s="131"/>
      <c r="O188" s="131"/>
    </row>
    <row r="189" spans="2:15" x14ac:dyDescent="0.35">
      <c r="B189" t="s">
        <v>48</v>
      </c>
      <c r="C189">
        <v>4026</v>
      </c>
      <c r="D189" t="s">
        <v>47</v>
      </c>
      <c r="E189">
        <v>191388</v>
      </c>
      <c r="F189" t="s">
        <v>343</v>
      </c>
      <c r="G189" t="s">
        <v>10927</v>
      </c>
      <c r="H189" s="93">
        <v>46183</v>
      </c>
      <c r="I189" s="131">
        <v>1</v>
      </c>
      <c r="J189" s="132"/>
      <c r="K189" s="132"/>
      <c r="L189" s="132"/>
      <c r="M189" s="132"/>
      <c r="N189" s="131"/>
      <c r="O189" s="131"/>
    </row>
    <row r="190" spans="2:15" x14ac:dyDescent="0.35">
      <c r="B190" t="s">
        <v>48</v>
      </c>
      <c r="C190">
        <v>4026</v>
      </c>
      <c r="D190" t="s">
        <v>47</v>
      </c>
      <c r="E190">
        <v>191434</v>
      </c>
      <c r="F190" t="s">
        <v>344</v>
      </c>
      <c r="G190" t="s">
        <v>10930</v>
      </c>
      <c r="H190" s="93">
        <v>46181</v>
      </c>
      <c r="I190" s="131"/>
      <c r="J190" s="132"/>
      <c r="K190" s="132"/>
      <c r="L190" s="132"/>
      <c r="M190" s="132"/>
      <c r="N190" s="131"/>
      <c r="O190" s="131"/>
    </row>
    <row r="191" spans="2:15" x14ac:dyDescent="0.35">
      <c r="B191" t="s">
        <v>48</v>
      </c>
      <c r="C191">
        <v>4026</v>
      </c>
      <c r="D191" t="s">
        <v>47</v>
      </c>
      <c r="E191">
        <v>191435</v>
      </c>
      <c r="F191" t="s">
        <v>344</v>
      </c>
      <c r="G191" t="s">
        <v>10930</v>
      </c>
      <c r="H191" s="93">
        <v>46181</v>
      </c>
      <c r="I191" s="131"/>
      <c r="J191" s="132"/>
      <c r="K191" s="132"/>
      <c r="L191" s="132"/>
      <c r="M191" s="132"/>
      <c r="N191" s="131"/>
      <c r="O191" s="131"/>
    </row>
    <row r="192" spans="2:15" x14ac:dyDescent="0.35">
      <c r="B192" t="s">
        <v>48</v>
      </c>
      <c r="C192">
        <v>4026</v>
      </c>
      <c r="D192" t="s">
        <v>47</v>
      </c>
      <c r="E192">
        <v>191590</v>
      </c>
      <c r="F192" t="s">
        <v>345</v>
      </c>
      <c r="G192" t="s">
        <v>10930</v>
      </c>
      <c r="H192" s="93">
        <v>46181</v>
      </c>
      <c r="I192" s="131"/>
      <c r="J192" s="132"/>
      <c r="K192" s="132"/>
      <c r="L192" s="132"/>
      <c r="M192" s="132"/>
      <c r="N192" s="131"/>
      <c r="O192" s="131"/>
    </row>
    <row r="193" spans="2:15" x14ac:dyDescent="0.35">
      <c r="B193" t="s">
        <v>48</v>
      </c>
      <c r="C193">
        <v>4026</v>
      </c>
      <c r="D193" t="s">
        <v>47</v>
      </c>
      <c r="E193">
        <v>191598</v>
      </c>
      <c r="F193" t="s">
        <v>346</v>
      </c>
      <c r="G193" t="s">
        <v>10929</v>
      </c>
      <c r="H193" s="93">
        <v>46175</v>
      </c>
      <c r="I193" s="131"/>
      <c r="J193" s="132"/>
      <c r="K193" s="132"/>
      <c r="L193" s="132"/>
      <c r="M193" s="132"/>
      <c r="N193" s="131"/>
      <c r="O193" s="131"/>
    </row>
    <row r="194" spans="2:15" x14ac:dyDescent="0.35">
      <c r="B194" t="s">
        <v>48</v>
      </c>
      <c r="C194">
        <v>4026</v>
      </c>
      <c r="D194" t="s">
        <v>47</v>
      </c>
      <c r="E194">
        <v>192149</v>
      </c>
      <c r="F194" t="s">
        <v>10964</v>
      </c>
      <c r="G194" t="s">
        <v>10927</v>
      </c>
      <c r="H194" s="93">
        <v>46176</v>
      </c>
      <c r="I194" s="131">
        <v>1</v>
      </c>
      <c r="J194" s="132">
        <v>1</v>
      </c>
      <c r="K194" s="132"/>
      <c r="L194" s="132"/>
      <c r="M194" s="132"/>
      <c r="N194" s="131"/>
      <c r="O194" s="131"/>
    </row>
    <row r="195" spans="2:15" x14ac:dyDescent="0.35">
      <c r="B195" t="s">
        <v>48</v>
      </c>
      <c r="C195">
        <v>4027</v>
      </c>
      <c r="D195" t="s">
        <v>48</v>
      </c>
      <c r="E195">
        <v>41201</v>
      </c>
      <c r="F195" t="s">
        <v>347</v>
      </c>
      <c r="G195" t="s">
        <v>10930</v>
      </c>
      <c r="H195" s="93">
        <v>46181</v>
      </c>
      <c r="I195" s="131">
        <v>1</v>
      </c>
      <c r="J195" s="132">
        <v>1</v>
      </c>
      <c r="K195" s="132"/>
      <c r="L195" s="132"/>
      <c r="M195" s="132"/>
      <c r="N195" s="131"/>
      <c r="O195" s="131"/>
    </row>
    <row r="196" spans="2:15" x14ac:dyDescent="0.35">
      <c r="B196" t="s">
        <v>48</v>
      </c>
      <c r="C196">
        <v>4027</v>
      </c>
      <c r="D196" t="s">
        <v>48</v>
      </c>
      <c r="E196">
        <v>48320</v>
      </c>
      <c r="F196" t="s">
        <v>348</v>
      </c>
      <c r="G196" t="s">
        <v>10927</v>
      </c>
      <c r="H196" s="93">
        <v>46176</v>
      </c>
      <c r="I196" s="131">
        <v>1</v>
      </c>
      <c r="J196" s="132">
        <v>1</v>
      </c>
      <c r="K196" s="132"/>
      <c r="L196" s="132"/>
      <c r="M196" s="132"/>
      <c r="N196" s="131"/>
      <c r="O196" s="131"/>
    </row>
    <row r="197" spans="2:15" x14ac:dyDescent="0.35">
      <c r="B197" t="s">
        <v>48</v>
      </c>
      <c r="C197">
        <v>4027</v>
      </c>
      <c r="D197" t="s">
        <v>48</v>
      </c>
      <c r="E197">
        <v>48938</v>
      </c>
      <c r="F197" t="s">
        <v>349</v>
      </c>
      <c r="G197" t="s">
        <v>10929</v>
      </c>
      <c r="H197" s="93">
        <v>46182</v>
      </c>
      <c r="I197" s="131">
        <v>1</v>
      </c>
      <c r="J197" s="132"/>
      <c r="K197" s="132"/>
      <c r="L197" s="132"/>
      <c r="M197" s="132"/>
      <c r="N197" s="131"/>
      <c r="O197" s="131"/>
    </row>
    <row r="198" spans="2:15" x14ac:dyDescent="0.35">
      <c r="B198" t="s">
        <v>48</v>
      </c>
      <c r="C198">
        <v>4027</v>
      </c>
      <c r="D198" t="s">
        <v>48</v>
      </c>
      <c r="E198">
        <v>50420</v>
      </c>
      <c r="F198" t="s">
        <v>350</v>
      </c>
      <c r="G198" t="s">
        <v>10926</v>
      </c>
      <c r="H198" s="93">
        <v>46177</v>
      </c>
      <c r="I198" s="131"/>
      <c r="J198" s="132"/>
      <c r="K198" s="132"/>
      <c r="L198" s="132"/>
      <c r="M198" s="132"/>
      <c r="N198" s="131"/>
      <c r="O198" s="131"/>
    </row>
    <row r="199" spans="2:15" x14ac:dyDescent="0.35">
      <c r="B199" t="s">
        <v>48</v>
      </c>
      <c r="C199">
        <v>4027</v>
      </c>
      <c r="D199" t="s">
        <v>48</v>
      </c>
      <c r="E199">
        <v>52042</v>
      </c>
      <c r="F199" t="s">
        <v>351</v>
      </c>
      <c r="G199" t="s">
        <v>10927</v>
      </c>
      <c r="H199" s="93">
        <v>46183</v>
      </c>
      <c r="I199" s="131">
        <v>1</v>
      </c>
      <c r="J199" s="132">
        <v>1</v>
      </c>
      <c r="K199" s="132"/>
      <c r="L199" s="132"/>
      <c r="M199" s="132"/>
      <c r="N199" s="131"/>
      <c r="O199" s="131"/>
    </row>
    <row r="200" spans="2:15" x14ac:dyDescent="0.35">
      <c r="B200" t="s">
        <v>48</v>
      </c>
      <c r="C200">
        <v>4027</v>
      </c>
      <c r="D200" t="s">
        <v>48</v>
      </c>
      <c r="E200">
        <v>52267</v>
      </c>
      <c r="F200" t="s">
        <v>352</v>
      </c>
      <c r="G200" t="s">
        <v>10927</v>
      </c>
      <c r="H200" s="93">
        <v>46176</v>
      </c>
      <c r="I200" s="131">
        <v>1</v>
      </c>
      <c r="J200" s="132"/>
      <c r="K200" s="132"/>
      <c r="L200" s="132"/>
      <c r="M200" s="132"/>
      <c r="N200" s="131"/>
      <c r="O200" s="131"/>
    </row>
    <row r="201" spans="2:15" x14ac:dyDescent="0.35">
      <c r="B201" t="s">
        <v>48</v>
      </c>
      <c r="C201">
        <v>4027</v>
      </c>
      <c r="D201" t="s">
        <v>48</v>
      </c>
      <c r="E201">
        <v>52480</v>
      </c>
      <c r="F201" t="s">
        <v>353</v>
      </c>
      <c r="G201" t="s">
        <v>10927</v>
      </c>
      <c r="H201" s="93">
        <v>46183</v>
      </c>
      <c r="I201" s="131"/>
      <c r="J201" s="132"/>
      <c r="K201" s="132"/>
      <c r="L201" s="132"/>
      <c r="M201" s="132"/>
      <c r="N201" s="131"/>
      <c r="O201" s="131"/>
    </row>
    <row r="202" spans="2:15" x14ac:dyDescent="0.35">
      <c r="B202" t="s">
        <v>48</v>
      </c>
      <c r="C202">
        <v>4027</v>
      </c>
      <c r="D202" t="s">
        <v>48</v>
      </c>
      <c r="E202">
        <v>53972</v>
      </c>
      <c r="F202" t="s">
        <v>354</v>
      </c>
      <c r="G202" t="s">
        <v>10929</v>
      </c>
      <c r="H202" s="93">
        <v>46175</v>
      </c>
      <c r="I202" s="131"/>
      <c r="J202" s="132"/>
      <c r="K202" s="132"/>
      <c r="L202" s="132"/>
      <c r="M202" s="132"/>
      <c r="N202" s="131"/>
      <c r="O202" s="131"/>
    </row>
    <row r="203" spans="2:15" x14ac:dyDescent="0.35">
      <c r="B203" t="s">
        <v>48</v>
      </c>
      <c r="C203">
        <v>4027</v>
      </c>
      <c r="D203" t="s">
        <v>48</v>
      </c>
      <c r="E203">
        <v>54251</v>
      </c>
      <c r="F203" t="s">
        <v>355</v>
      </c>
      <c r="G203" t="s">
        <v>10926</v>
      </c>
      <c r="H203" s="93">
        <v>46177</v>
      </c>
      <c r="I203" s="131"/>
      <c r="J203" s="132"/>
      <c r="K203" s="132"/>
      <c r="L203" s="132"/>
      <c r="M203" s="132"/>
      <c r="N203" s="131"/>
      <c r="O203" s="131"/>
    </row>
    <row r="204" spans="2:15" x14ac:dyDescent="0.35">
      <c r="B204" t="s">
        <v>48</v>
      </c>
      <c r="C204">
        <v>4027</v>
      </c>
      <c r="D204" t="s">
        <v>48</v>
      </c>
      <c r="E204">
        <v>54911</v>
      </c>
      <c r="F204" t="s">
        <v>356</v>
      </c>
      <c r="G204" t="s">
        <v>10930</v>
      </c>
      <c r="H204" s="93">
        <v>46181</v>
      </c>
      <c r="I204" s="131"/>
      <c r="J204" s="132"/>
      <c r="K204" s="132"/>
      <c r="L204" s="132"/>
      <c r="M204" s="132"/>
      <c r="N204" s="131"/>
      <c r="O204" s="131"/>
    </row>
    <row r="205" spans="2:15" x14ac:dyDescent="0.35">
      <c r="B205" t="s">
        <v>48</v>
      </c>
      <c r="C205">
        <v>4027</v>
      </c>
      <c r="D205" t="s">
        <v>48</v>
      </c>
      <c r="E205">
        <v>55517</v>
      </c>
      <c r="F205" t="s">
        <v>357</v>
      </c>
      <c r="G205" t="s">
        <v>10930</v>
      </c>
      <c r="H205" s="93">
        <v>46181</v>
      </c>
      <c r="I205" s="131"/>
      <c r="J205" s="132"/>
      <c r="K205" s="132"/>
      <c r="L205" s="132"/>
      <c r="M205" s="132"/>
      <c r="N205" s="131"/>
      <c r="O205" s="131"/>
    </row>
    <row r="206" spans="2:15" x14ac:dyDescent="0.35">
      <c r="B206" t="s">
        <v>48</v>
      </c>
      <c r="C206">
        <v>4027</v>
      </c>
      <c r="D206" t="s">
        <v>48</v>
      </c>
      <c r="E206">
        <v>60654</v>
      </c>
      <c r="F206" t="s">
        <v>358</v>
      </c>
      <c r="G206" t="s">
        <v>10927</v>
      </c>
      <c r="H206" s="93">
        <v>46176</v>
      </c>
      <c r="I206" s="131">
        <v>1</v>
      </c>
      <c r="J206" s="132"/>
      <c r="K206" s="132"/>
      <c r="L206" s="132"/>
      <c r="M206" s="132"/>
      <c r="N206" s="131"/>
      <c r="O206" s="131"/>
    </row>
    <row r="207" spans="2:15" x14ac:dyDescent="0.35">
      <c r="B207" t="s">
        <v>48</v>
      </c>
      <c r="C207">
        <v>4027</v>
      </c>
      <c r="D207" t="s">
        <v>48</v>
      </c>
      <c r="E207">
        <v>61999</v>
      </c>
      <c r="F207" t="s">
        <v>359</v>
      </c>
      <c r="G207" t="s">
        <v>10926</v>
      </c>
      <c r="H207" s="93">
        <v>46177</v>
      </c>
      <c r="I207" s="131">
        <v>1</v>
      </c>
      <c r="J207" s="132"/>
      <c r="K207" s="132"/>
      <c r="L207" s="132"/>
      <c r="M207" s="132"/>
      <c r="N207" s="131"/>
      <c r="O207" s="131"/>
    </row>
    <row r="208" spans="2:15" x14ac:dyDescent="0.35">
      <c r="B208" t="s">
        <v>48</v>
      </c>
      <c r="C208">
        <v>4027</v>
      </c>
      <c r="D208" t="s">
        <v>48</v>
      </c>
      <c r="E208">
        <v>62267</v>
      </c>
      <c r="F208" t="s">
        <v>360</v>
      </c>
      <c r="G208" t="s">
        <v>10926</v>
      </c>
      <c r="H208" s="93">
        <v>46177</v>
      </c>
      <c r="I208" s="131"/>
      <c r="J208" s="132"/>
      <c r="K208" s="132"/>
      <c r="L208" s="132"/>
      <c r="M208" s="132"/>
      <c r="N208" s="131"/>
      <c r="O208" s="131"/>
    </row>
    <row r="209" spans="2:15" x14ac:dyDescent="0.35">
      <c r="B209" t="s">
        <v>48</v>
      </c>
      <c r="C209">
        <v>4027</v>
      </c>
      <c r="D209" t="s">
        <v>48</v>
      </c>
      <c r="E209">
        <v>68062</v>
      </c>
      <c r="F209" t="s">
        <v>361</v>
      </c>
      <c r="G209" t="s">
        <v>10926</v>
      </c>
      <c r="H209" s="93">
        <v>46170</v>
      </c>
      <c r="I209" s="131">
        <v>1</v>
      </c>
      <c r="J209" s="132"/>
      <c r="K209" s="132"/>
      <c r="L209" s="132"/>
      <c r="M209" s="132"/>
      <c r="N209" s="131"/>
      <c r="O209" s="131"/>
    </row>
    <row r="210" spans="2:15" x14ac:dyDescent="0.35">
      <c r="B210" t="s">
        <v>48</v>
      </c>
      <c r="C210">
        <v>4027</v>
      </c>
      <c r="D210" t="s">
        <v>48</v>
      </c>
      <c r="E210">
        <v>68081</v>
      </c>
      <c r="F210" t="s">
        <v>362</v>
      </c>
      <c r="G210" t="s">
        <v>10926</v>
      </c>
      <c r="H210" s="93">
        <v>46170</v>
      </c>
      <c r="I210" s="131">
        <v>1</v>
      </c>
      <c r="J210" s="132"/>
      <c r="K210" s="132"/>
      <c r="L210" s="132"/>
      <c r="M210" s="132"/>
      <c r="N210" s="131"/>
      <c r="O210" s="131"/>
    </row>
    <row r="211" spans="2:15" x14ac:dyDescent="0.35">
      <c r="B211" t="s">
        <v>48</v>
      </c>
      <c r="C211">
        <v>4027</v>
      </c>
      <c r="D211" t="s">
        <v>48</v>
      </c>
      <c r="E211">
        <v>68359</v>
      </c>
      <c r="F211" t="s">
        <v>363</v>
      </c>
      <c r="G211" t="s">
        <v>10930</v>
      </c>
      <c r="H211" s="93">
        <v>46174</v>
      </c>
      <c r="I211" s="131">
        <v>1</v>
      </c>
      <c r="J211" s="132">
        <v>1</v>
      </c>
      <c r="K211" s="132"/>
      <c r="L211" s="132"/>
      <c r="M211" s="132"/>
      <c r="N211" s="131"/>
      <c r="O211" s="131"/>
    </row>
    <row r="212" spans="2:15" x14ac:dyDescent="0.35">
      <c r="B212" t="s">
        <v>48</v>
      </c>
      <c r="C212">
        <v>4027</v>
      </c>
      <c r="D212" t="s">
        <v>48</v>
      </c>
      <c r="E212">
        <v>73281</v>
      </c>
      <c r="F212" t="s">
        <v>364</v>
      </c>
      <c r="G212" t="s">
        <v>10930</v>
      </c>
      <c r="H212" s="93">
        <v>46181</v>
      </c>
      <c r="I212" s="131">
        <v>1</v>
      </c>
      <c r="J212" s="132">
        <v>1</v>
      </c>
      <c r="K212" s="132"/>
      <c r="L212" s="132"/>
      <c r="M212" s="132"/>
      <c r="N212" s="131"/>
      <c r="O212" s="131"/>
    </row>
    <row r="213" spans="2:15" x14ac:dyDescent="0.35">
      <c r="B213" t="s">
        <v>48</v>
      </c>
      <c r="C213">
        <v>4027</v>
      </c>
      <c r="D213" t="s">
        <v>48</v>
      </c>
      <c r="E213">
        <v>74674</v>
      </c>
      <c r="F213" t="s">
        <v>365</v>
      </c>
      <c r="G213" t="s">
        <v>10928</v>
      </c>
      <c r="H213" s="93">
        <v>46171</v>
      </c>
      <c r="I213" s="131"/>
      <c r="J213" s="132"/>
      <c r="K213" s="132"/>
      <c r="L213" s="132"/>
      <c r="M213" s="132"/>
      <c r="N213" s="131"/>
      <c r="O213" s="131"/>
    </row>
    <row r="214" spans="2:15" x14ac:dyDescent="0.35">
      <c r="B214" t="s">
        <v>48</v>
      </c>
      <c r="C214">
        <v>4027</v>
      </c>
      <c r="D214" t="s">
        <v>48</v>
      </c>
      <c r="E214">
        <v>76104</v>
      </c>
      <c r="F214" t="s">
        <v>366</v>
      </c>
      <c r="G214" t="s">
        <v>10926</v>
      </c>
      <c r="H214" s="93">
        <v>46177</v>
      </c>
      <c r="I214" s="131">
        <v>1</v>
      </c>
      <c r="J214" s="132">
        <v>1</v>
      </c>
      <c r="K214" s="132"/>
      <c r="L214" s="132"/>
      <c r="M214" s="132"/>
      <c r="N214" s="131"/>
      <c r="O214" s="131"/>
    </row>
    <row r="215" spans="2:15" x14ac:dyDescent="0.35">
      <c r="B215" t="s">
        <v>48</v>
      </c>
      <c r="C215">
        <v>4027</v>
      </c>
      <c r="D215" t="s">
        <v>48</v>
      </c>
      <c r="E215">
        <v>79716</v>
      </c>
      <c r="F215" t="s">
        <v>367</v>
      </c>
      <c r="G215" t="s">
        <v>10927</v>
      </c>
      <c r="H215" s="93">
        <v>46176</v>
      </c>
      <c r="I215" s="131">
        <v>1</v>
      </c>
      <c r="J215" s="132">
        <v>1</v>
      </c>
      <c r="K215" s="132"/>
      <c r="L215" s="132"/>
      <c r="M215" s="132"/>
      <c r="N215" s="131"/>
      <c r="O215" s="131"/>
    </row>
    <row r="216" spans="2:15" x14ac:dyDescent="0.35">
      <c r="B216" t="s">
        <v>48</v>
      </c>
      <c r="C216">
        <v>4027</v>
      </c>
      <c r="D216" t="s">
        <v>48</v>
      </c>
      <c r="E216">
        <v>80414</v>
      </c>
      <c r="F216" t="s">
        <v>368</v>
      </c>
      <c r="G216" t="s">
        <v>10927</v>
      </c>
      <c r="H216" s="93">
        <v>46183</v>
      </c>
      <c r="I216" s="131"/>
      <c r="J216" s="132"/>
      <c r="K216" s="132"/>
      <c r="L216" s="132"/>
      <c r="M216" s="132"/>
      <c r="N216" s="131"/>
      <c r="O216" s="131"/>
    </row>
    <row r="217" spans="2:15" x14ac:dyDescent="0.35">
      <c r="B217" t="s">
        <v>48</v>
      </c>
      <c r="C217">
        <v>4027</v>
      </c>
      <c r="D217" t="s">
        <v>48</v>
      </c>
      <c r="E217">
        <v>80558</v>
      </c>
      <c r="F217" t="s">
        <v>369</v>
      </c>
      <c r="G217" t="s">
        <v>10928</v>
      </c>
      <c r="H217" s="93">
        <v>46171</v>
      </c>
      <c r="I217" s="131"/>
      <c r="J217" s="132"/>
      <c r="K217" s="132"/>
      <c r="L217" s="132"/>
      <c r="M217" s="132"/>
      <c r="N217" s="131"/>
      <c r="O217" s="131"/>
    </row>
    <row r="218" spans="2:15" x14ac:dyDescent="0.35">
      <c r="B218" t="s">
        <v>48</v>
      </c>
      <c r="C218">
        <v>4027</v>
      </c>
      <c r="D218" t="s">
        <v>48</v>
      </c>
      <c r="E218">
        <v>90365</v>
      </c>
      <c r="F218" t="s">
        <v>370</v>
      </c>
      <c r="G218" t="s">
        <v>10930</v>
      </c>
      <c r="H218" s="93">
        <v>46181</v>
      </c>
      <c r="I218" s="131">
        <v>1</v>
      </c>
      <c r="J218" s="132">
        <v>1</v>
      </c>
      <c r="K218" s="132"/>
      <c r="L218" s="132"/>
      <c r="M218" s="132"/>
      <c r="N218" s="131"/>
      <c r="O218" s="131"/>
    </row>
    <row r="219" spans="2:15" x14ac:dyDescent="0.35">
      <c r="B219" t="s">
        <v>48</v>
      </c>
      <c r="C219">
        <v>4027</v>
      </c>
      <c r="D219" t="s">
        <v>48</v>
      </c>
      <c r="E219">
        <v>90754</v>
      </c>
      <c r="F219" t="s">
        <v>371</v>
      </c>
      <c r="G219" t="s">
        <v>10926</v>
      </c>
      <c r="H219" s="93">
        <v>46170</v>
      </c>
      <c r="I219" s="131"/>
      <c r="J219" s="132"/>
      <c r="K219" s="132"/>
      <c r="L219" s="132"/>
      <c r="M219" s="132"/>
      <c r="N219" s="131"/>
      <c r="O219" s="131"/>
    </row>
    <row r="220" spans="2:15" x14ac:dyDescent="0.35">
      <c r="B220" t="s">
        <v>48</v>
      </c>
      <c r="C220">
        <v>4027</v>
      </c>
      <c r="D220" t="s">
        <v>48</v>
      </c>
      <c r="E220">
        <v>91935</v>
      </c>
      <c r="F220" t="s">
        <v>372</v>
      </c>
      <c r="G220" t="s">
        <v>10929</v>
      </c>
      <c r="H220" s="93">
        <v>46182</v>
      </c>
      <c r="I220" s="131">
        <v>1</v>
      </c>
      <c r="J220" s="132">
        <v>1</v>
      </c>
      <c r="K220" s="132"/>
      <c r="L220" s="132"/>
      <c r="M220" s="132"/>
      <c r="N220" s="131"/>
      <c r="O220" s="131"/>
    </row>
    <row r="221" spans="2:15" x14ac:dyDescent="0.35">
      <c r="B221" t="s">
        <v>48</v>
      </c>
      <c r="C221">
        <v>4027</v>
      </c>
      <c r="D221" t="s">
        <v>48</v>
      </c>
      <c r="E221">
        <v>94413</v>
      </c>
      <c r="F221" t="s">
        <v>373</v>
      </c>
      <c r="G221" t="s">
        <v>10929</v>
      </c>
      <c r="H221" s="93">
        <v>46175</v>
      </c>
      <c r="I221" s="131">
        <v>1</v>
      </c>
      <c r="J221" s="132"/>
      <c r="K221" s="132"/>
      <c r="L221" s="132"/>
      <c r="M221" s="132"/>
      <c r="N221" s="131"/>
      <c r="O221" s="131"/>
    </row>
    <row r="222" spans="2:15" x14ac:dyDescent="0.35">
      <c r="B222" t="s">
        <v>48</v>
      </c>
      <c r="C222">
        <v>4027</v>
      </c>
      <c r="D222" t="s">
        <v>48</v>
      </c>
      <c r="E222">
        <v>106473</v>
      </c>
      <c r="F222" t="s">
        <v>374</v>
      </c>
      <c r="G222" t="s">
        <v>10929</v>
      </c>
      <c r="H222" s="93">
        <v>46175</v>
      </c>
      <c r="I222" s="131">
        <v>1</v>
      </c>
      <c r="J222" s="132">
        <v>1</v>
      </c>
      <c r="K222" s="132"/>
      <c r="L222" s="132"/>
      <c r="M222" s="132"/>
      <c r="N222" s="131"/>
      <c r="O222" s="131"/>
    </row>
    <row r="223" spans="2:15" x14ac:dyDescent="0.35">
      <c r="B223" t="s">
        <v>48</v>
      </c>
      <c r="C223">
        <v>4027</v>
      </c>
      <c r="D223" t="s">
        <v>48</v>
      </c>
      <c r="E223">
        <v>114901</v>
      </c>
      <c r="F223" t="s">
        <v>375</v>
      </c>
      <c r="G223" t="s">
        <v>10927</v>
      </c>
      <c r="H223" s="93">
        <v>46183</v>
      </c>
      <c r="I223" s="131"/>
      <c r="J223" s="132"/>
      <c r="K223" s="132"/>
      <c r="L223" s="132"/>
      <c r="M223" s="132"/>
      <c r="N223" s="131"/>
      <c r="O223" s="131"/>
    </row>
    <row r="224" spans="2:15" x14ac:dyDescent="0.35">
      <c r="B224" t="s">
        <v>48</v>
      </c>
      <c r="C224">
        <v>4027</v>
      </c>
      <c r="D224" t="s">
        <v>48</v>
      </c>
      <c r="E224">
        <v>118226</v>
      </c>
      <c r="F224" t="s">
        <v>376</v>
      </c>
      <c r="G224" t="s">
        <v>10930</v>
      </c>
      <c r="H224" s="93">
        <v>46174</v>
      </c>
      <c r="I224" s="131">
        <v>1</v>
      </c>
      <c r="J224" s="132">
        <v>1</v>
      </c>
      <c r="K224" s="132">
        <v>1</v>
      </c>
      <c r="L224" s="132"/>
      <c r="M224" s="132"/>
      <c r="N224" s="131"/>
      <c r="O224" s="131"/>
    </row>
    <row r="225" spans="2:15" x14ac:dyDescent="0.35">
      <c r="B225" t="s">
        <v>48</v>
      </c>
      <c r="C225">
        <v>4027</v>
      </c>
      <c r="D225" t="s">
        <v>48</v>
      </c>
      <c r="E225">
        <v>118765</v>
      </c>
      <c r="F225" t="s">
        <v>377</v>
      </c>
      <c r="G225" t="s">
        <v>10928</v>
      </c>
      <c r="H225" s="93">
        <v>46178</v>
      </c>
      <c r="I225" s="131"/>
      <c r="J225" s="132"/>
      <c r="K225" s="132"/>
      <c r="L225" s="132"/>
      <c r="M225" s="132"/>
      <c r="N225" s="131"/>
      <c r="O225" s="131"/>
    </row>
    <row r="226" spans="2:15" x14ac:dyDescent="0.35">
      <c r="B226" t="s">
        <v>48</v>
      </c>
      <c r="C226">
        <v>4027</v>
      </c>
      <c r="D226" t="s">
        <v>48</v>
      </c>
      <c r="E226">
        <v>118790</v>
      </c>
      <c r="F226" t="s">
        <v>378</v>
      </c>
      <c r="G226" t="s">
        <v>10927</v>
      </c>
      <c r="H226" s="93">
        <v>46176</v>
      </c>
      <c r="I226" s="131">
        <v>1</v>
      </c>
      <c r="J226" s="132"/>
      <c r="K226" s="132"/>
      <c r="L226" s="132"/>
      <c r="M226" s="132"/>
      <c r="N226" s="131"/>
      <c r="O226" s="131"/>
    </row>
    <row r="227" spans="2:15" x14ac:dyDescent="0.35">
      <c r="B227" t="s">
        <v>48</v>
      </c>
      <c r="C227">
        <v>4027</v>
      </c>
      <c r="D227" t="s">
        <v>48</v>
      </c>
      <c r="E227">
        <v>122083</v>
      </c>
      <c r="F227" t="s">
        <v>379</v>
      </c>
      <c r="G227" t="s">
        <v>10929</v>
      </c>
      <c r="H227" s="93">
        <v>46175</v>
      </c>
      <c r="I227" s="131">
        <v>1</v>
      </c>
      <c r="J227" s="132"/>
      <c r="K227" s="132"/>
      <c r="L227" s="132"/>
      <c r="M227" s="132"/>
      <c r="N227" s="131"/>
      <c r="O227" s="131"/>
    </row>
    <row r="228" spans="2:15" x14ac:dyDescent="0.35">
      <c r="B228" t="s">
        <v>48</v>
      </c>
      <c r="C228">
        <v>4027</v>
      </c>
      <c r="D228" t="s">
        <v>48</v>
      </c>
      <c r="E228">
        <v>128357</v>
      </c>
      <c r="F228" t="s">
        <v>380</v>
      </c>
      <c r="G228" t="s">
        <v>10928</v>
      </c>
      <c r="H228" s="93">
        <v>46178</v>
      </c>
      <c r="I228" s="131">
        <v>1</v>
      </c>
      <c r="J228" s="132"/>
      <c r="K228" s="132"/>
      <c r="L228" s="132"/>
      <c r="M228" s="132"/>
      <c r="N228" s="131"/>
      <c r="O228" s="131"/>
    </row>
    <row r="229" spans="2:15" x14ac:dyDescent="0.35">
      <c r="B229" t="s">
        <v>48</v>
      </c>
      <c r="C229">
        <v>4027</v>
      </c>
      <c r="D229" t="s">
        <v>48</v>
      </c>
      <c r="E229">
        <v>128978</v>
      </c>
      <c r="F229" t="s">
        <v>381</v>
      </c>
      <c r="G229" t="s">
        <v>10928</v>
      </c>
      <c r="H229" s="93">
        <v>46171</v>
      </c>
      <c r="I229" s="131">
        <v>1</v>
      </c>
      <c r="J229" s="132"/>
      <c r="K229" s="132"/>
      <c r="L229" s="132"/>
      <c r="M229" s="132"/>
      <c r="N229" s="131"/>
      <c r="O229" s="131"/>
    </row>
    <row r="230" spans="2:15" x14ac:dyDescent="0.35">
      <c r="B230" t="s">
        <v>48</v>
      </c>
      <c r="C230">
        <v>4027</v>
      </c>
      <c r="D230" t="s">
        <v>48</v>
      </c>
      <c r="E230">
        <v>129081</v>
      </c>
      <c r="F230" t="s">
        <v>382</v>
      </c>
      <c r="G230" t="s">
        <v>10930</v>
      </c>
      <c r="H230" s="93">
        <v>46181</v>
      </c>
      <c r="I230" s="131"/>
      <c r="J230" s="132"/>
      <c r="K230" s="132"/>
      <c r="L230" s="132"/>
      <c r="M230" s="132"/>
      <c r="N230" s="131"/>
      <c r="O230" s="131"/>
    </row>
    <row r="231" spans="2:15" x14ac:dyDescent="0.35">
      <c r="B231" t="s">
        <v>48</v>
      </c>
      <c r="C231">
        <v>4027</v>
      </c>
      <c r="D231" t="s">
        <v>48</v>
      </c>
      <c r="E231">
        <v>130981</v>
      </c>
      <c r="F231" t="s">
        <v>383</v>
      </c>
      <c r="G231" t="s">
        <v>10927</v>
      </c>
      <c r="H231" s="93">
        <v>46176</v>
      </c>
      <c r="I231" s="131"/>
      <c r="J231" s="132"/>
      <c r="K231" s="132"/>
      <c r="L231" s="132"/>
      <c r="M231" s="132"/>
      <c r="N231" s="131"/>
      <c r="O231" s="131"/>
    </row>
    <row r="232" spans="2:15" x14ac:dyDescent="0.35">
      <c r="B232" t="s">
        <v>48</v>
      </c>
      <c r="C232">
        <v>4027</v>
      </c>
      <c r="D232" t="s">
        <v>48</v>
      </c>
      <c r="E232">
        <v>133319</v>
      </c>
      <c r="F232" t="s">
        <v>384</v>
      </c>
      <c r="G232" t="s">
        <v>10927</v>
      </c>
      <c r="H232" s="93">
        <v>46183</v>
      </c>
      <c r="I232" s="131"/>
      <c r="J232" s="132"/>
      <c r="K232" s="132"/>
      <c r="L232" s="132"/>
      <c r="M232" s="132"/>
      <c r="N232" s="131"/>
      <c r="O232" s="131"/>
    </row>
    <row r="233" spans="2:15" x14ac:dyDescent="0.35">
      <c r="B233" t="s">
        <v>48</v>
      </c>
      <c r="C233">
        <v>4027</v>
      </c>
      <c r="D233" t="s">
        <v>48</v>
      </c>
      <c r="E233">
        <v>134907</v>
      </c>
      <c r="F233" t="s">
        <v>385</v>
      </c>
      <c r="G233" t="s">
        <v>10929</v>
      </c>
      <c r="H233" s="93">
        <v>46175</v>
      </c>
      <c r="I233" s="131">
        <v>1</v>
      </c>
      <c r="J233" s="132"/>
      <c r="K233" s="132"/>
      <c r="L233" s="132"/>
      <c r="M233" s="132"/>
      <c r="N233" s="131"/>
      <c r="O233" s="131"/>
    </row>
    <row r="234" spans="2:15" x14ac:dyDescent="0.35">
      <c r="B234" t="s">
        <v>48</v>
      </c>
      <c r="C234">
        <v>4027</v>
      </c>
      <c r="D234" t="s">
        <v>48</v>
      </c>
      <c r="E234">
        <v>142655</v>
      </c>
      <c r="F234" t="s">
        <v>386</v>
      </c>
      <c r="G234" t="s">
        <v>10930</v>
      </c>
      <c r="H234" s="93">
        <v>46181</v>
      </c>
      <c r="I234" s="131"/>
      <c r="J234" s="132"/>
      <c r="K234" s="132"/>
      <c r="L234" s="132"/>
      <c r="M234" s="132"/>
      <c r="N234" s="131"/>
      <c r="O234" s="131"/>
    </row>
    <row r="235" spans="2:15" x14ac:dyDescent="0.35">
      <c r="B235" t="s">
        <v>48</v>
      </c>
      <c r="C235">
        <v>4027</v>
      </c>
      <c r="D235" t="s">
        <v>48</v>
      </c>
      <c r="E235">
        <v>146440</v>
      </c>
      <c r="F235" t="s">
        <v>387</v>
      </c>
      <c r="G235" t="s">
        <v>10926</v>
      </c>
      <c r="H235" s="93">
        <v>46177</v>
      </c>
      <c r="I235" s="131">
        <v>1</v>
      </c>
      <c r="J235" s="132">
        <v>1</v>
      </c>
      <c r="K235" s="132"/>
      <c r="L235" s="132"/>
      <c r="M235" s="132"/>
      <c r="N235" s="131"/>
      <c r="O235" s="131"/>
    </row>
    <row r="236" spans="2:15" x14ac:dyDescent="0.35">
      <c r="B236" t="s">
        <v>48</v>
      </c>
      <c r="C236">
        <v>4027</v>
      </c>
      <c r="D236" t="s">
        <v>48</v>
      </c>
      <c r="E236">
        <v>146580</v>
      </c>
      <c r="F236" t="s">
        <v>388</v>
      </c>
      <c r="G236" t="s">
        <v>10928</v>
      </c>
      <c r="H236" s="93">
        <v>46178</v>
      </c>
      <c r="I236" s="131"/>
      <c r="J236" s="132"/>
      <c r="K236" s="132"/>
      <c r="L236" s="132"/>
      <c r="M236" s="132"/>
      <c r="N236" s="131"/>
      <c r="O236" s="131"/>
    </row>
    <row r="237" spans="2:15" x14ac:dyDescent="0.35">
      <c r="B237" t="s">
        <v>48</v>
      </c>
      <c r="C237">
        <v>4027</v>
      </c>
      <c r="D237" t="s">
        <v>48</v>
      </c>
      <c r="E237">
        <v>147210</v>
      </c>
      <c r="F237" t="s">
        <v>389</v>
      </c>
      <c r="G237" t="s">
        <v>10928</v>
      </c>
      <c r="H237" s="93">
        <v>46178</v>
      </c>
      <c r="I237" s="131">
        <v>1</v>
      </c>
      <c r="J237" s="132"/>
      <c r="K237" s="132"/>
      <c r="L237" s="132"/>
      <c r="M237" s="132"/>
      <c r="N237" s="131"/>
      <c r="O237" s="131"/>
    </row>
    <row r="238" spans="2:15" x14ac:dyDescent="0.35">
      <c r="B238" t="s">
        <v>48</v>
      </c>
      <c r="C238">
        <v>4027</v>
      </c>
      <c r="D238" t="s">
        <v>48</v>
      </c>
      <c r="E238">
        <v>149536</v>
      </c>
      <c r="F238" t="s">
        <v>390</v>
      </c>
      <c r="G238" t="s">
        <v>10930</v>
      </c>
      <c r="H238" s="93">
        <v>46174</v>
      </c>
      <c r="I238" s="131">
        <v>1</v>
      </c>
      <c r="J238" s="132">
        <v>1</v>
      </c>
      <c r="K238" s="132"/>
      <c r="L238" s="132"/>
      <c r="M238" s="132"/>
      <c r="N238" s="131"/>
      <c r="O238" s="131"/>
    </row>
    <row r="239" spans="2:15" x14ac:dyDescent="0.35">
      <c r="B239" t="s">
        <v>48</v>
      </c>
      <c r="C239">
        <v>4027</v>
      </c>
      <c r="D239" t="s">
        <v>48</v>
      </c>
      <c r="E239">
        <v>151512</v>
      </c>
      <c r="F239" t="s">
        <v>391</v>
      </c>
      <c r="G239" t="s">
        <v>10928</v>
      </c>
      <c r="H239" s="93">
        <v>46171</v>
      </c>
      <c r="I239" s="131">
        <v>1</v>
      </c>
      <c r="J239" s="132"/>
      <c r="K239" s="132"/>
      <c r="L239" s="132"/>
      <c r="M239" s="132"/>
      <c r="N239" s="131"/>
      <c r="O239" s="131"/>
    </row>
    <row r="240" spans="2:15" x14ac:dyDescent="0.35">
      <c r="B240" t="s">
        <v>48</v>
      </c>
      <c r="C240">
        <v>4027</v>
      </c>
      <c r="D240" t="s">
        <v>48</v>
      </c>
      <c r="E240">
        <v>154296</v>
      </c>
      <c r="F240" t="s">
        <v>392</v>
      </c>
      <c r="G240" t="s">
        <v>10929</v>
      </c>
      <c r="H240" s="93">
        <v>46175</v>
      </c>
      <c r="I240" s="131">
        <v>1</v>
      </c>
      <c r="J240" s="132">
        <v>1</v>
      </c>
      <c r="K240" s="132"/>
      <c r="L240" s="132"/>
      <c r="M240" s="132"/>
      <c r="N240" s="131"/>
      <c r="O240" s="131"/>
    </row>
    <row r="241" spans="2:15" x14ac:dyDescent="0.35">
      <c r="B241" t="s">
        <v>48</v>
      </c>
      <c r="C241">
        <v>4027</v>
      </c>
      <c r="D241" t="s">
        <v>48</v>
      </c>
      <c r="E241">
        <v>154388</v>
      </c>
      <c r="F241" t="s">
        <v>393</v>
      </c>
      <c r="G241" t="s">
        <v>10928</v>
      </c>
      <c r="H241" s="93">
        <v>46171</v>
      </c>
      <c r="I241" s="131"/>
      <c r="J241" s="132"/>
      <c r="K241" s="132"/>
      <c r="L241" s="132"/>
      <c r="M241" s="132"/>
      <c r="N241" s="131"/>
      <c r="O241" s="131"/>
    </row>
    <row r="242" spans="2:15" x14ac:dyDescent="0.35">
      <c r="B242" t="s">
        <v>48</v>
      </c>
      <c r="C242">
        <v>4027</v>
      </c>
      <c r="D242" t="s">
        <v>48</v>
      </c>
      <c r="E242">
        <v>155118</v>
      </c>
      <c r="F242" t="s">
        <v>394</v>
      </c>
      <c r="G242" t="s">
        <v>10926</v>
      </c>
      <c r="H242" s="93">
        <v>46177</v>
      </c>
      <c r="I242" s="131">
        <v>1</v>
      </c>
      <c r="J242" s="132"/>
      <c r="K242" s="132"/>
      <c r="L242" s="132"/>
      <c r="M242" s="132"/>
      <c r="N242" s="131"/>
      <c r="O242" s="131"/>
    </row>
    <row r="243" spans="2:15" x14ac:dyDescent="0.35">
      <c r="B243" t="s">
        <v>48</v>
      </c>
      <c r="C243">
        <v>4027</v>
      </c>
      <c r="D243" t="s">
        <v>48</v>
      </c>
      <c r="E243">
        <v>156876</v>
      </c>
      <c r="F243" t="s">
        <v>395</v>
      </c>
      <c r="G243" t="s">
        <v>10926</v>
      </c>
      <c r="H243" s="93">
        <v>46177</v>
      </c>
      <c r="I243" s="131">
        <v>1</v>
      </c>
      <c r="J243" s="132">
        <v>1</v>
      </c>
      <c r="K243" s="132"/>
      <c r="L243" s="132"/>
      <c r="M243" s="132"/>
      <c r="N243" s="131"/>
      <c r="O243" s="131"/>
    </row>
    <row r="244" spans="2:15" x14ac:dyDescent="0.35">
      <c r="B244" t="s">
        <v>48</v>
      </c>
      <c r="C244">
        <v>4027</v>
      </c>
      <c r="D244" t="s">
        <v>48</v>
      </c>
      <c r="E244">
        <v>157700</v>
      </c>
      <c r="F244" t="s">
        <v>396</v>
      </c>
      <c r="G244" t="s">
        <v>10928</v>
      </c>
      <c r="H244" s="93">
        <v>46178</v>
      </c>
      <c r="I244" s="131">
        <v>1</v>
      </c>
      <c r="J244" s="132"/>
      <c r="K244" s="132"/>
      <c r="L244" s="132"/>
      <c r="M244" s="132"/>
      <c r="N244" s="131"/>
      <c r="O244" s="131"/>
    </row>
    <row r="245" spans="2:15" x14ac:dyDescent="0.35">
      <c r="B245" t="s">
        <v>48</v>
      </c>
      <c r="C245">
        <v>4027</v>
      </c>
      <c r="D245" t="s">
        <v>48</v>
      </c>
      <c r="E245">
        <v>157832</v>
      </c>
      <c r="F245" t="s">
        <v>10965</v>
      </c>
      <c r="G245" t="s">
        <v>10930</v>
      </c>
      <c r="H245" s="93">
        <v>46174</v>
      </c>
      <c r="I245" s="131"/>
      <c r="J245" s="132"/>
      <c r="K245" s="132"/>
      <c r="L245" s="132"/>
      <c r="M245" s="132"/>
      <c r="N245" s="131"/>
      <c r="O245" s="131"/>
    </row>
    <row r="246" spans="2:15" x14ac:dyDescent="0.35">
      <c r="B246" t="s">
        <v>48</v>
      </c>
      <c r="C246">
        <v>4027</v>
      </c>
      <c r="D246" t="s">
        <v>48</v>
      </c>
      <c r="E246">
        <v>158868</v>
      </c>
      <c r="F246" t="s">
        <v>397</v>
      </c>
      <c r="G246" t="s">
        <v>10927</v>
      </c>
      <c r="H246" s="93">
        <v>46176</v>
      </c>
      <c r="I246" s="131">
        <v>1</v>
      </c>
      <c r="J246" s="132"/>
      <c r="K246" s="132"/>
      <c r="L246" s="132"/>
      <c r="M246" s="132"/>
      <c r="N246" s="131"/>
      <c r="O246" s="131"/>
    </row>
    <row r="247" spans="2:15" x14ac:dyDescent="0.35">
      <c r="B247" t="s">
        <v>48</v>
      </c>
      <c r="C247">
        <v>4027</v>
      </c>
      <c r="D247" t="s">
        <v>48</v>
      </c>
      <c r="E247">
        <v>162999</v>
      </c>
      <c r="F247" t="s">
        <v>398</v>
      </c>
      <c r="G247" t="s">
        <v>10929</v>
      </c>
      <c r="H247" s="93">
        <v>46182</v>
      </c>
      <c r="I247" s="131"/>
      <c r="J247" s="132"/>
      <c r="K247" s="132"/>
      <c r="L247" s="132"/>
      <c r="M247" s="132"/>
      <c r="N247" s="131"/>
      <c r="O247" s="131"/>
    </row>
    <row r="248" spans="2:15" x14ac:dyDescent="0.35">
      <c r="B248" t="s">
        <v>48</v>
      </c>
      <c r="C248">
        <v>4027</v>
      </c>
      <c r="D248" t="s">
        <v>48</v>
      </c>
      <c r="E248">
        <v>163157</v>
      </c>
      <c r="F248" t="s">
        <v>399</v>
      </c>
      <c r="G248" t="s">
        <v>10927</v>
      </c>
      <c r="H248" s="93">
        <v>46183</v>
      </c>
      <c r="I248" s="131"/>
      <c r="J248" s="132"/>
      <c r="K248" s="132"/>
      <c r="L248" s="132"/>
      <c r="M248" s="132"/>
      <c r="N248" s="131"/>
      <c r="O248" s="131"/>
    </row>
    <row r="249" spans="2:15" x14ac:dyDescent="0.35">
      <c r="B249" t="s">
        <v>48</v>
      </c>
      <c r="C249">
        <v>4027</v>
      </c>
      <c r="D249" t="s">
        <v>48</v>
      </c>
      <c r="E249">
        <v>166190</v>
      </c>
      <c r="F249" t="s">
        <v>400</v>
      </c>
      <c r="G249" t="s">
        <v>10926</v>
      </c>
      <c r="H249" s="93">
        <v>46170</v>
      </c>
      <c r="I249" s="131">
        <v>1</v>
      </c>
      <c r="J249" s="132"/>
      <c r="K249" s="132"/>
      <c r="L249" s="132"/>
      <c r="M249" s="132"/>
      <c r="N249" s="131"/>
      <c r="O249" s="131"/>
    </row>
    <row r="250" spans="2:15" x14ac:dyDescent="0.35">
      <c r="B250" t="s">
        <v>48</v>
      </c>
      <c r="C250">
        <v>4027</v>
      </c>
      <c r="D250" t="s">
        <v>48</v>
      </c>
      <c r="E250">
        <v>166402</v>
      </c>
      <c r="F250" t="s">
        <v>401</v>
      </c>
      <c r="G250" t="s">
        <v>10930</v>
      </c>
      <c r="H250" s="93">
        <v>46181</v>
      </c>
      <c r="I250" s="131"/>
      <c r="J250" s="132"/>
      <c r="K250" s="132"/>
      <c r="L250" s="132"/>
      <c r="M250" s="132"/>
      <c r="N250" s="131"/>
      <c r="O250" s="131"/>
    </row>
    <row r="251" spans="2:15" x14ac:dyDescent="0.35">
      <c r="B251" t="s">
        <v>48</v>
      </c>
      <c r="C251">
        <v>4027</v>
      </c>
      <c r="D251" t="s">
        <v>48</v>
      </c>
      <c r="E251">
        <v>167220</v>
      </c>
      <c r="F251" t="s">
        <v>402</v>
      </c>
      <c r="G251" t="s">
        <v>10928</v>
      </c>
      <c r="H251" s="93">
        <v>46171</v>
      </c>
      <c r="I251" s="131">
        <v>1</v>
      </c>
      <c r="J251" s="132"/>
      <c r="K251" s="132"/>
      <c r="L251" s="132"/>
      <c r="M251" s="132"/>
      <c r="N251" s="131"/>
      <c r="O251" s="131"/>
    </row>
    <row r="252" spans="2:15" x14ac:dyDescent="0.35">
      <c r="B252" t="s">
        <v>48</v>
      </c>
      <c r="C252">
        <v>4027</v>
      </c>
      <c r="D252" t="s">
        <v>48</v>
      </c>
      <c r="E252">
        <v>168161</v>
      </c>
      <c r="F252" t="s">
        <v>403</v>
      </c>
      <c r="G252" t="s">
        <v>10927</v>
      </c>
      <c r="H252" s="93">
        <v>46176</v>
      </c>
      <c r="I252" s="131"/>
      <c r="J252" s="132"/>
      <c r="K252" s="132"/>
      <c r="L252" s="132"/>
      <c r="M252" s="132"/>
      <c r="N252" s="131"/>
      <c r="O252" s="131"/>
    </row>
    <row r="253" spans="2:15" x14ac:dyDescent="0.35">
      <c r="B253" t="s">
        <v>48</v>
      </c>
      <c r="C253">
        <v>4027</v>
      </c>
      <c r="D253" t="s">
        <v>48</v>
      </c>
      <c r="E253">
        <v>169275</v>
      </c>
      <c r="F253" t="s">
        <v>404</v>
      </c>
      <c r="G253" t="s">
        <v>10930</v>
      </c>
      <c r="H253" s="93">
        <v>46181</v>
      </c>
      <c r="I253" s="131">
        <v>1</v>
      </c>
      <c r="J253" s="132"/>
      <c r="K253" s="132">
        <v>1</v>
      </c>
      <c r="L253" s="132"/>
      <c r="M253" s="132"/>
      <c r="N253" s="131"/>
      <c r="O253" s="131"/>
    </row>
    <row r="254" spans="2:15" x14ac:dyDescent="0.35">
      <c r="B254" t="s">
        <v>48</v>
      </c>
      <c r="C254">
        <v>4027</v>
      </c>
      <c r="D254" t="s">
        <v>48</v>
      </c>
      <c r="E254">
        <v>169354</v>
      </c>
      <c r="F254" t="s">
        <v>405</v>
      </c>
      <c r="G254" t="s">
        <v>10929</v>
      </c>
      <c r="H254" s="93">
        <v>46175</v>
      </c>
      <c r="I254" s="131"/>
      <c r="J254" s="132"/>
      <c r="K254" s="132"/>
      <c r="L254" s="132"/>
      <c r="M254" s="132"/>
      <c r="N254" s="131"/>
      <c r="O254" s="131"/>
    </row>
    <row r="255" spans="2:15" x14ac:dyDescent="0.35">
      <c r="B255" t="s">
        <v>48</v>
      </c>
      <c r="C255">
        <v>4027</v>
      </c>
      <c r="D255" t="s">
        <v>48</v>
      </c>
      <c r="E255">
        <v>169714</v>
      </c>
      <c r="F255" t="s">
        <v>406</v>
      </c>
      <c r="G255" t="s">
        <v>10927</v>
      </c>
      <c r="H255" s="93">
        <v>46176</v>
      </c>
      <c r="I255" s="131"/>
      <c r="J255" s="132"/>
      <c r="K255" s="132"/>
      <c r="L255" s="132"/>
      <c r="M255" s="132"/>
      <c r="N255" s="131"/>
      <c r="O255" s="131"/>
    </row>
    <row r="256" spans="2:15" x14ac:dyDescent="0.35">
      <c r="B256" t="s">
        <v>48</v>
      </c>
      <c r="C256">
        <v>4027</v>
      </c>
      <c r="D256" t="s">
        <v>48</v>
      </c>
      <c r="E256">
        <v>169777</v>
      </c>
      <c r="F256" t="s">
        <v>407</v>
      </c>
      <c r="G256" t="s">
        <v>10927</v>
      </c>
      <c r="H256" s="93">
        <v>46176</v>
      </c>
      <c r="I256" s="131"/>
      <c r="J256" s="132"/>
      <c r="K256" s="132"/>
      <c r="L256" s="132"/>
      <c r="M256" s="132"/>
      <c r="N256" s="131"/>
      <c r="O256" s="131"/>
    </row>
    <row r="257" spans="2:15" x14ac:dyDescent="0.35">
      <c r="B257" t="s">
        <v>48</v>
      </c>
      <c r="C257">
        <v>4027</v>
      </c>
      <c r="D257" t="s">
        <v>48</v>
      </c>
      <c r="E257">
        <v>170830</v>
      </c>
      <c r="F257" t="s">
        <v>408</v>
      </c>
      <c r="G257" t="s">
        <v>10929</v>
      </c>
      <c r="H257" s="93">
        <v>46182</v>
      </c>
      <c r="I257" s="131">
        <v>1</v>
      </c>
      <c r="J257" s="132"/>
      <c r="K257" s="132"/>
      <c r="L257" s="132"/>
      <c r="M257" s="132"/>
      <c r="N257" s="131"/>
      <c r="O257" s="131"/>
    </row>
    <row r="258" spans="2:15" x14ac:dyDescent="0.35">
      <c r="B258" t="s">
        <v>48</v>
      </c>
      <c r="C258">
        <v>4027</v>
      </c>
      <c r="D258" t="s">
        <v>48</v>
      </c>
      <c r="E258">
        <v>171285</v>
      </c>
      <c r="F258" t="s">
        <v>409</v>
      </c>
      <c r="G258" t="s">
        <v>10930</v>
      </c>
      <c r="H258" s="93">
        <v>46174</v>
      </c>
      <c r="I258" s="131">
        <v>1</v>
      </c>
      <c r="J258" s="132">
        <v>1</v>
      </c>
      <c r="K258" s="132"/>
      <c r="L258" s="132"/>
      <c r="M258" s="132"/>
      <c r="N258" s="131"/>
      <c r="O258" s="131"/>
    </row>
    <row r="259" spans="2:15" x14ac:dyDescent="0.35">
      <c r="B259" t="s">
        <v>48</v>
      </c>
      <c r="C259">
        <v>4027</v>
      </c>
      <c r="D259" t="s">
        <v>48</v>
      </c>
      <c r="E259">
        <v>171351</v>
      </c>
      <c r="F259" t="s">
        <v>410</v>
      </c>
      <c r="G259" t="s">
        <v>10927</v>
      </c>
      <c r="H259" s="93">
        <v>46183</v>
      </c>
      <c r="I259" s="131">
        <v>1</v>
      </c>
      <c r="J259" s="132">
        <v>1</v>
      </c>
      <c r="K259" s="132"/>
      <c r="L259" s="132"/>
      <c r="M259" s="132"/>
      <c r="N259" s="131"/>
      <c r="O259" s="131"/>
    </row>
    <row r="260" spans="2:15" x14ac:dyDescent="0.35">
      <c r="B260" t="s">
        <v>48</v>
      </c>
      <c r="C260">
        <v>4027</v>
      </c>
      <c r="D260" t="s">
        <v>48</v>
      </c>
      <c r="E260">
        <v>172043</v>
      </c>
      <c r="F260" t="s">
        <v>411</v>
      </c>
      <c r="G260" t="s">
        <v>10926</v>
      </c>
      <c r="H260" s="93">
        <v>46177</v>
      </c>
      <c r="I260" s="131">
        <v>1</v>
      </c>
      <c r="J260" s="132"/>
      <c r="K260" s="132"/>
      <c r="L260" s="132"/>
      <c r="M260" s="132"/>
      <c r="N260" s="131"/>
      <c r="O260" s="131"/>
    </row>
    <row r="261" spans="2:15" x14ac:dyDescent="0.35">
      <c r="B261" t="s">
        <v>48</v>
      </c>
      <c r="C261">
        <v>4027</v>
      </c>
      <c r="D261" t="s">
        <v>48</v>
      </c>
      <c r="E261">
        <v>172242</v>
      </c>
      <c r="F261" t="s">
        <v>412</v>
      </c>
      <c r="G261" t="s">
        <v>10927</v>
      </c>
      <c r="H261" s="93">
        <v>46183</v>
      </c>
      <c r="I261" s="131"/>
      <c r="J261" s="132"/>
      <c r="K261" s="132"/>
      <c r="L261" s="132"/>
      <c r="M261" s="132"/>
      <c r="N261" s="131"/>
      <c r="O261" s="131"/>
    </row>
    <row r="262" spans="2:15" x14ac:dyDescent="0.35">
      <c r="B262" t="s">
        <v>48</v>
      </c>
      <c r="C262">
        <v>4027</v>
      </c>
      <c r="D262" t="s">
        <v>48</v>
      </c>
      <c r="E262">
        <v>172864</v>
      </c>
      <c r="F262" t="s">
        <v>413</v>
      </c>
      <c r="G262" t="s">
        <v>10930</v>
      </c>
      <c r="H262" s="93">
        <v>46181</v>
      </c>
      <c r="I262" s="131">
        <v>1</v>
      </c>
      <c r="J262" s="132"/>
      <c r="K262" s="132"/>
      <c r="L262" s="132"/>
      <c r="M262" s="132"/>
      <c r="N262" s="131"/>
      <c r="O262" s="131"/>
    </row>
    <row r="263" spans="2:15" x14ac:dyDescent="0.35">
      <c r="B263" t="s">
        <v>48</v>
      </c>
      <c r="C263">
        <v>4027</v>
      </c>
      <c r="D263" t="s">
        <v>48</v>
      </c>
      <c r="E263">
        <v>173928</v>
      </c>
      <c r="F263" t="s">
        <v>414</v>
      </c>
      <c r="G263" t="s">
        <v>10927</v>
      </c>
      <c r="H263" s="93">
        <v>46176</v>
      </c>
      <c r="I263" s="131"/>
      <c r="J263" s="132"/>
      <c r="K263" s="132"/>
      <c r="L263" s="132"/>
      <c r="M263" s="132"/>
      <c r="N263" s="131"/>
      <c r="O263" s="131"/>
    </row>
    <row r="264" spans="2:15" x14ac:dyDescent="0.35">
      <c r="B264" t="s">
        <v>48</v>
      </c>
      <c r="C264">
        <v>4027</v>
      </c>
      <c r="D264" t="s">
        <v>48</v>
      </c>
      <c r="E264">
        <v>174120</v>
      </c>
      <c r="F264" t="s">
        <v>415</v>
      </c>
      <c r="G264" t="s">
        <v>10930</v>
      </c>
      <c r="H264" s="93">
        <v>46174</v>
      </c>
      <c r="I264" s="131">
        <v>1</v>
      </c>
      <c r="J264" s="132"/>
      <c r="K264" s="132"/>
      <c r="L264" s="132"/>
      <c r="M264" s="132"/>
      <c r="N264" s="131"/>
      <c r="O264" s="131"/>
    </row>
    <row r="265" spans="2:15" x14ac:dyDescent="0.35">
      <c r="B265" t="s">
        <v>48</v>
      </c>
      <c r="C265">
        <v>4027</v>
      </c>
      <c r="D265" t="s">
        <v>48</v>
      </c>
      <c r="E265">
        <v>174922</v>
      </c>
      <c r="F265" t="s">
        <v>416</v>
      </c>
      <c r="G265" t="s">
        <v>10928</v>
      </c>
      <c r="H265" s="93">
        <v>46178</v>
      </c>
      <c r="I265" s="131">
        <v>1</v>
      </c>
      <c r="J265" s="132">
        <v>1</v>
      </c>
      <c r="K265" s="132"/>
      <c r="L265" s="132"/>
      <c r="M265" s="132"/>
      <c r="N265" s="131"/>
      <c r="O265" s="131"/>
    </row>
    <row r="266" spans="2:15" x14ac:dyDescent="0.35">
      <c r="B266" t="s">
        <v>48</v>
      </c>
      <c r="C266">
        <v>4027</v>
      </c>
      <c r="D266" t="s">
        <v>48</v>
      </c>
      <c r="E266">
        <v>175749</v>
      </c>
      <c r="F266" t="s">
        <v>417</v>
      </c>
      <c r="G266" t="s">
        <v>10929</v>
      </c>
      <c r="H266" s="93">
        <v>46182</v>
      </c>
      <c r="I266" s="131"/>
      <c r="J266" s="132"/>
      <c r="K266" s="132"/>
      <c r="L266" s="132"/>
      <c r="M266" s="132"/>
      <c r="N266" s="131"/>
      <c r="O266" s="131"/>
    </row>
    <row r="267" spans="2:15" x14ac:dyDescent="0.35">
      <c r="B267" t="s">
        <v>48</v>
      </c>
      <c r="C267">
        <v>4027</v>
      </c>
      <c r="D267" t="s">
        <v>48</v>
      </c>
      <c r="E267">
        <v>175969</v>
      </c>
      <c r="F267" t="s">
        <v>418</v>
      </c>
      <c r="G267" t="s">
        <v>10926</v>
      </c>
      <c r="H267" s="93">
        <v>46177</v>
      </c>
      <c r="I267" s="131">
        <v>1</v>
      </c>
      <c r="J267" s="132"/>
      <c r="K267" s="132"/>
      <c r="L267" s="132"/>
      <c r="M267" s="132"/>
      <c r="N267" s="131"/>
      <c r="O267" s="131"/>
    </row>
    <row r="268" spans="2:15" x14ac:dyDescent="0.35">
      <c r="B268" t="s">
        <v>48</v>
      </c>
      <c r="C268">
        <v>4027</v>
      </c>
      <c r="D268" t="s">
        <v>48</v>
      </c>
      <c r="E268">
        <v>176045</v>
      </c>
      <c r="F268" t="s">
        <v>419</v>
      </c>
      <c r="G268" t="s">
        <v>10926</v>
      </c>
      <c r="H268" s="93">
        <v>46170</v>
      </c>
      <c r="I268" s="131"/>
      <c r="J268" s="132"/>
      <c r="K268" s="132"/>
      <c r="L268" s="132"/>
      <c r="M268" s="132"/>
      <c r="N268" s="131"/>
      <c r="O268" s="131"/>
    </row>
    <row r="269" spans="2:15" x14ac:dyDescent="0.35">
      <c r="B269" t="s">
        <v>48</v>
      </c>
      <c r="C269">
        <v>4027</v>
      </c>
      <c r="D269" t="s">
        <v>48</v>
      </c>
      <c r="E269">
        <v>176052</v>
      </c>
      <c r="F269" t="s">
        <v>420</v>
      </c>
      <c r="G269" t="s">
        <v>10930</v>
      </c>
      <c r="H269" s="93">
        <v>46174</v>
      </c>
      <c r="I269" s="131"/>
      <c r="J269" s="132"/>
      <c r="K269" s="132"/>
      <c r="L269" s="132"/>
      <c r="M269" s="132"/>
      <c r="N269" s="131"/>
      <c r="O269" s="131"/>
    </row>
    <row r="270" spans="2:15" x14ac:dyDescent="0.35">
      <c r="B270" t="s">
        <v>48</v>
      </c>
      <c r="C270">
        <v>4027</v>
      </c>
      <c r="D270" t="s">
        <v>48</v>
      </c>
      <c r="E270">
        <v>176150</v>
      </c>
      <c r="F270" t="s">
        <v>421</v>
      </c>
      <c r="G270" t="s">
        <v>10930</v>
      </c>
      <c r="H270" s="93">
        <v>46174</v>
      </c>
      <c r="I270" s="131"/>
      <c r="J270" s="132"/>
      <c r="K270" s="132"/>
      <c r="L270" s="132"/>
      <c r="M270" s="132"/>
      <c r="N270" s="131"/>
      <c r="O270" s="131"/>
    </row>
    <row r="271" spans="2:15" x14ac:dyDescent="0.35">
      <c r="B271" t="s">
        <v>48</v>
      </c>
      <c r="C271">
        <v>4027</v>
      </c>
      <c r="D271" t="s">
        <v>48</v>
      </c>
      <c r="E271">
        <v>176204</v>
      </c>
      <c r="F271" t="s">
        <v>422</v>
      </c>
      <c r="G271" t="s">
        <v>10927</v>
      </c>
      <c r="H271" s="93">
        <v>46176</v>
      </c>
      <c r="I271" s="131">
        <v>1</v>
      </c>
      <c r="J271" s="132"/>
      <c r="K271" s="132"/>
      <c r="L271" s="132"/>
      <c r="M271" s="132"/>
      <c r="N271" s="131"/>
      <c r="O271" s="131"/>
    </row>
    <row r="272" spans="2:15" x14ac:dyDescent="0.35">
      <c r="B272" t="s">
        <v>48</v>
      </c>
      <c r="C272">
        <v>4027</v>
      </c>
      <c r="D272" t="s">
        <v>48</v>
      </c>
      <c r="E272">
        <v>176559</v>
      </c>
      <c r="F272" t="s">
        <v>423</v>
      </c>
      <c r="G272" t="s">
        <v>10928</v>
      </c>
      <c r="H272" s="93">
        <v>46171</v>
      </c>
      <c r="I272" s="131">
        <v>1</v>
      </c>
      <c r="J272" s="132"/>
      <c r="K272" s="132"/>
      <c r="L272" s="132"/>
      <c r="M272" s="132"/>
      <c r="N272" s="131"/>
      <c r="O272" s="131"/>
    </row>
    <row r="273" spans="2:15" x14ac:dyDescent="0.35">
      <c r="B273" t="s">
        <v>48</v>
      </c>
      <c r="C273">
        <v>4027</v>
      </c>
      <c r="D273" t="s">
        <v>48</v>
      </c>
      <c r="E273">
        <v>176614</v>
      </c>
      <c r="F273" t="s">
        <v>424</v>
      </c>
      <c r="G273" t="s">
        <v>10926</v>
      </c>
      <c r="H273" s="93">
        <v>46170</v>
      </c>
      <c r="I273" s="131">
        <v>1</v>
      </c>
      <c r="J273" s="132">
        <v>1</v>
      </c>
      <c r="K273" s="132"/>
      <c r="L273" s="132"/>
      <c r="M273" s="132"/>
      <c r="N273" s="131"/>
      <c r="O273" s="131"/>
    </row>
    <row r="274" spans="2:15" x14ac:dyDescent="0.35">
      <c r="B274" t="s">
        <v>48</v>
      </c>
      <c r="C274">
        <v>4027</v>
      </c>
      <c r="D274" t="s">
        <v>48</v>
      </c>
      <c r="E274">
        <v>176906</v>
      </c>
      <c r="F274" t="s">
        <v>425</v>
      </c>
      <c r="G274" t="s">
        <v>10930</v>
      </c>
      <c r="H274" s="93">
        <v>46181</v>
      </c>
      <c r="I274" s="131">
        <v>1</v>
      </c>
      <c r="J274" s="132">
        <v>1</v>
      </c>
      <c r="K274" s="132"/>
      <c r="L274" s="132"/>
      <c r="M274" s="132"/>
      <c r="N274" s="131"/>
      <c r="O274" s="131"/>
    </row>
    <row r="275" spans="2:15" x14ac:dyDescent="0.35">
      <c r="B275" t="s">
        <v>48</v>
      </c>
      <c r="C275">
        <v>4027</v>
      </c>
      <c r="D275" t="s">
        <v>48</v>
      </c>
      <c r="E275">
        <v>176968</v>
      </c>
      <c r="F275" t="s">
        <v>426</v>
      </c>
      <c r="G275" t="s">
        <v>10926</v>
      </c>
      <c r="H275" s="93">
        <v>46170</v>
      </c>
      <c r="I275" s="131"/>
      <c r="J275" s="132"/>
      <c r="K275" s="132"/>
      <c r="L275" s="132"/>
      <c r="M275" s="132"/>
      <c r="N275" s="131"/>
      <c r="O275" s="131"/>
    </row>
    <row r="276" spans="2:15" x14ac:dyDescent="0.35">
      <c r="B276" t="s">
        <v>48</v>
      </c>
      <c r="C276">
        <v>4027</v>
      </c>
      <c r="D276" t="s">
        <v>48</v>
      </c>
      <c r="E276">
        <v>177272</v>
      </c>
      <c r="F276" t="s">
        <v>427</v>
      </c>
      <c r="G276" t="s">
        <v>10930</v>
      </c>
      <c r="H276" s="93">
        <v>46174</v>
      </c>
      <c r="I276" s="131">
        <v>1</v>
      </c>
      <c r="J276" s="132"/>
      <c r="K276" s="132"/>
      <c r="L276" s="132"/>
      <c r="M276" s="132"/>
      <c r="N276" s="131"/>
      <c r="O276" s="131"/>
    </row>
    <row r="277" spans="2:15" x14ac:dyDescent="0.35">
      <c r="B277" t="s">
        <v>48</v>
      </c>
      <c r="C277">
        <v>4027</v>
      </c>
      <c r="D277" t="s">
        <v>48</v>
      </c>
      <c r="E277">
        <v>177280</v>
      </c>
      <c r="F277" t="s">
        <v>428</v>
      </c>
      <c r="G277" t="s">
        <v>10930</v>
      </c>
      <c r="H277" s="93">
        <v>46174</v>
      </c>
      <c r="I277" s="131">
        <v>1</v>
      </c>
      <c r="J277" s="132"/>
      <c r="K277" s="132"/>
      <c r="L277" s="132"/>
      <c r="M277" s="132"/>
      <c r="N277" s="131"/>
      <c r="O277" s="131"/>
    </row>
    <row r="278" spans="2:15" x14ac:dyDescent="0.35">
      <c r="B278" t="s">
        <v>48</v>
      </c>
      <c r="C278">
        <v>4027</v>
      </c>
      <c r="D278" t="s">
        <v>48</v>
      </c>
      <c r="E278">
        <v>177457</v>
      </c>
      <c r="F278" t="s">
        <v>429</v>
      </c>
      <c r="G278" t="s">
        <v>10929</v>
      </c>
      <c r="H278" s="93">
        <v>46175</v>
      </c>
      <c r="I278" s="131">
        <v>1</v>
      </c>
      <c r="J278" s="132"/>
      <c r="K278" s="132"/>
      <c r="L278" s="132"/>
      <c r="M278" s="132"/>
      <c r="N278" s="131"/>
      <c r="O278" s="131"/>
    </row>
    <row r="279" spans="2:15" x14ac:dyDescent="0.35">
      <c r="B279" t="s">
        <v>48</v>
      </c>
      <c r="C279">
        <v>4027</v>
      </c>
      <c r="D279" t="s">
        <v>48</v>
      </c>
      <c r="E279">
        <v>177584</v>
      </c>
      <c r="F279" t="s">
        <v>430</v>
      </c>
      <c r="G279" t="s">
        <v>10926</v>
      </c>
      <c r="H279" s="93">
        <v>46177</v>
      </c>
      <c r="I279" s="131">
        <v>1</v>
      </c>
      <c r="J279" s="132"/>
      <c r="K279" s="132"/>
      <c r="L279" s="132"/>
      <c r="M279" s="132"/>
      <c r="N279" s="131"/>
      <c r="O279" s="131"/>
    </row>
    <row r="280" spans="2:15" x14ac:dyDescent="0.35">
      <c r="B280" t="s">
        <v>48</v>
      </c>
      <c r="C280">
        <v>4027</v>
      </c>
      <c r="D280" t="s">
        <v>48</v>
      </c>
      <c r="E280">
        <v>178199</v>
      </c>
      <c r="F280" t="s">
        <v>431</v>
      </c>
      <c r="G280" t="s">
        <v>10926</v>
      </c>
      <c r="H280" s="93">
        <v>46170</v>
      </c>
      <c r="I280" s="131">
        <v>1</v>
      </c>
      <c r="J280" s="132"/>
      <c r="K280" s="132"/>
      <c r="L280" s="132"/>
      <c r="M280" s="132"/>
      <c r="N280" s="131"/>
      <c r="O280" s="131"/>
    </row>
    <row r="281" spans="2:15" x14ac:dyDescent="0.35">
      <c r="B281" t="s">
        <v>48</v>
      </c>
      <c r="C281">
        <v>4027</v>
      </c>
      <c r="D281" t="s">
        <v>48</v>
      </c>
      <c r="E281">
        <v>178323</v>
      </c>
      <c r="F281" t="s">
        <v>432</v>
      </c>
      <c r="G281" t="s">
        <v>10927</v>
      </c>
      <c r="H281" s="93">
        <v>46183</v>
      </c>
      <c r="I281" s="131"/>
      <c r="J281" s="132"/>
      <c r="K281" s="132"/>
      <c r="L281" s="132"/>
      <c r="M281" s="132"/>
      <c r="N281" s="131"/>
      <c r="O281" s="131"/>
    </row>
    <row r="282" spans="2:15" x14ac:dyDescent="0.35">
      <c r="B282" t="s">
        <v>48</v>
      </c>
      <c r="C282">
        <v>4027</v>
      </c>
      <c r="D282" t="s">
        <v>48</v>
      </c>
      <c r="E282">
        <v>178591</v>
      </c>
      <c r="F282" t="s">
        <v>433</v>
      </c>
      <c r="G282" t="s">
        <v>10930</v>
      </c>
      <c r="H282" s="93">
        <v>46181</v>
      </c>
      <c r="I282" s="131">
        <v>1</v>
      </c>
      <c r="J282" s="132">
        <v>1</v>
      </c>
      <c r="K282" s="132"/>
      <c r="L282" s="132"/>
      <c r="M282" s="132"/>
      <c r="N282" s="131"/>
      <c r="O282" s="131"/>
    </row>
    <row r="283" spans="2:15" x14ac:dyDescent="0.35">
      <c r="B283" t="s">
        <v>48</v>
      </c>
      <c r="C283">
        <v>4027</v>
      </c>
      <c r="D283" t="s">
        <v>48</v>
      </c>
      <c r="E283">
        <v>178736</v>
      </c>
      <c r="F283" t="s">
        <v>434</v>
      </c>
      <c r="G283" t="s">
        <v>10928</v>
      </c>
      <c r="H283" s="93">
        <v>46178</v>
      </c>
      <c r="I283" s="131"/>
      <c r="J283" s="132"/>
      <c r="K283" s="132"/>
      <c r="L283" s="132"/>
      <c r="M283" s="132"/>
      <c r="N283" s="131"/>
      <c r="O283" s="131"/>
    </row>
    <row r="284" spans="2:15" x14ac:dyDescent="0.35">
      <c r="B284" t="s">
        <v>48</v>
      </c>
      <c r="C284">
        <v>4027</v>
      </c>
      <c r="D284" t="s">
        <v>48</v>
      </c>
      <c r="E284">
        <v>178845</v>
      </c>
      <c r="F284" t="s">
        <v>435</v>
      </c>
      <c r="G284" t="s">
        <v>10930</v>
      </c>
      <c r="H284" s="93">
        <v>46181</v>
      </c>
      <c r="I284" s="131"/>
      <c r="J284" s="132"/>
      <c r="K284" s="132"/>
      <c r="L284" s="132"/>
      <c r="M284" s="132"/>
      <c r="N284" s="131"/>
      <c r="O284" s="131"/>
    </row>
    <row r="285" spans="2:15" x14ac:dyDescent="0.35">
      <c r="B285" t="s">
        <v>48</v>
      </c>
      <c r="C285">
        <v>4027</v>
      </c>
      <c r="D285" t="s">
        <v>48</v>
      </c>
      <c r="E285">
        <v>178962</v>
      </c>
      <c r="F285" t="s">
        <v>436</v>
      </c>
      <c r="G285" t="s">
        <v>10928</v>
      </c>
      <c r="H285" s="93">
        <v>46171</v>
      </c>
      <c r="I285" s="131">
        <v>1</v>
      </c>
      <c r="J285" s="132">
        <v>1</v>
      </c>
      <c r="K285" s="132"/>
      <c r="L285" s="132"/>
      <c r="M285" s="132"/>
      <c r="N285" s="131"/>
      <c r="O285" s="131"/>
    </row>
    <row r="286" spans="2:15" x14ac:dyDescent="0.35">
      <c r="B286" t="s">
        <v>48</v>
      </c>
      <c r="C286">
        <v>4027</v>
      </c>
      <c r="D286" t="s">
        <v>48</v>
      </c>
      <c r="E286">
        <v>179019</v>
      </c>
      <c r="F286" t="s">
        <v>437</v>
      </c>
      <c r="G286" t="s">
        <v>10930</v>
      </c>
      <c r="H286" s="93">
        <v>46174</v>
      </c>
      <c r="I286" s="131">
        <v>1</v>
      </c>
      <c r="J286" s="132"/>
      <c r="K286" s="132">
        <v>1</v>
      </c>
      <c r="L286" s="132"/>
      <c r="M286" s="132"/>
      <c r="N286" s="131"/>
      <c r="O286" s="131"/>
    </row>
    <row r="287" spans="2:15" x14ac:dyDescent="0.35">
      <c r="B287" t="s">
        <v>48</v>
      </c>
      <c r="C287">
        <v>4027</v>
      </c>
      <c r="D287" t="s">
        <v>48</v>
      </c>
      <c r="E287">
        <v>179177</v>
      </c>
      <c r="F287" t="s">
        <v>438</v>
      </c>
      <c r="G287" t="s">
        <v>10928</v>
      </c>
      <c r="H287" s="93">
        <v>46171</v>
      </c>
      <c r="I287" s="131">
        <v>1</v>
      </c>
      <c r="J287" s="132"/>
      <c r="K287" s="132"/>
      <c r="L287" s="132"/>
      <c r="M287" s="132"/>
      <c r="N287" s="131"/>
      <c r="O287" s="131"/>
    </row>
    <row r="288" spans="2:15" x14ac:dyDescent="0.35">
      <c r="B288" t="s">
        <v>48</v>
      </c>
      <c r="C288">
        <v>4027</v>
      </c>
      <c r="D288" t="s">
        <v>48</v>
      </c>
      <c r="E288">
        <v>179268</v>
      </c>
      <c r="F288" t="s">
        <v>439</v>
      </c>
      <c r="G288" t="s">
        <v>10926</v>
      </c>
      <c r="H288" s="93">
        <v>46170</v>
      </c>
      <c r="I288" s="131">
        <v>1</v>
      </c>
      <c r="J288" s="132"/>
      <c r="K288" s="132"/>
      <c r="L288" s="132"/>
      <c r="M288" s="132"/>
      <c r="N288" s="131"/>
      <c r="O288" s="131"/>
    </row>
    <row r="289" spans="2:15" x14ac:dyDescent="0.35">
      <c r="B289" t="s">
        <v>48</v>
      </c>
      <c r="C289">
        <v>4027</v>
      </c>
      <c r="D289" t="s">
        <v>48</v>
      </c>
      <c r="E289">
        <v>179381</v>
      </c>
      <c r="F289" t="s">
        <v>440</v>
      </c>
      <c r="G289" t="s">
        <v>10927</v>
      </c>
      <c r="H289" s="93">
        <v>46183</v>
      </c>
      <c r="I289" s="131"/>
      <c r="J289" s="132"/>
      <c r="K289" s="132"/>
      <c r="L289" s="132"/>
      <c r="M289" s="132"/>
      <c r="N289" s="131"/>
      <c r="O289" s="131"/>
    </row>
    <row r="290" spans="2:15" x14ac:dyDescent="0.35">
      <c r="B290" t="s">
        <v>48</v>
      </c>
      <c r="C290">
        <v>4027</v>
      </c>
      <c r="D290" t="s">
        <v>48</v>
      </c>
      <c r="E290">
        <v>179387</v>
      </c>
      <c r="F290" t="s">
        <v>441</v>
      </c>
      <c r="G290" t="s">
        <v>10926</v>
      </c>
      <c r="H290" s="93">
        <v>46170</v>
      </c>
      <c r="I290" s="131">
        <v>1</v>
      </c>
      <c r="J290" s="132"/>
      <c r="K290" s="132"/>
      <c r="L290" s="132"/>
      <c r="M290" s="132"/>
      <c r="N290" s="131"/>
      <c r="O290" s="131"/>
    </row>
    <row r="291" spans="2:15" x14ac:dyDescent="0.35">
      <c r="B291" t="s">
        <v>48</v>
      </c>
      <c r="C291">
        <v>4027</v>
      </c>
      <c r="D291" t="s">
        <v>48</v>
      </c>
      <c r="E291">
        <v>179714</v>
      </c>
      <c r="F291" t="s">
        <v>442</v>
      </c>
      <c r="G291" t="s">
        <v>10929</v>
      </c>
      <c r="H291" s="93">
        <v>46182</v>
      </c>
      <c r="I291" s="131"/>
      <c r="J291" s="132"/>
      <c r="K291" s="132"/>
      <c r="L291" s="132"/>
      <c r="M291" s="132"/>
      <c r="N291" s="131"/>
      <c r="O291" s="131"/>
    </row>
    <row r="292" spans="2:15" x14ac:dyDescent="0.35">
      <c r="B292" t="s">
        <v>48</v>
      </c>
      <c r="C292">
        <v>4027</v>
      </c>
      <c r="D292" t="s">
        <v>48</v>
      </c>
      <c r="E292">
        <v>179781</v>
      </c>
      <c r="F292" t="s">
        <v>443</v>
      </c>
      <c r="G292" t="s">
        <v>10930</v>
      </c>
      <c r="H292" s="93">
        <v>46181</v>
      </c>
      <c r="I292" s="131"/>
      <c r="J292" s="132"/>
      <c r="K292" s="132"/>
      <c r="L292" s="132"/>
      <c r="M292" s="132"/>
      <c r="N292" s="131"/>
      <c r="O292" s="131"/>
    </row>
    <row r="293" spans="2:15" x14ac:dyDescent="0.35">
      <c r="B293" t="s">
        <v>48</v>
      </c>
      <c r="C293">
        <v>4027</v>
      </c>
      <c r="D293" t="s">
        <v>48</v>
      </c>
      <c r="E293">
        <v>179857</v>
      </c>
      <c r="F293" t="s">
        <v>444</v>
      </c>
      <c r="G293" t="s">
        <v>10926</v>
      </c>
      <c r="H293" s="93">
        <v>46177</v>
      </c>
      <c r="I293" s="131">
        <v>1</v>
      </c>
      <c r="J293" s="132">
        <v>1</v>
      </c>
      <c r="K293" s="132"/>
      <c r="L293" s="132"/>
      <c r="M293" s="132"/>
      <c r="N293" s="131"/>
      <c r="O293" s="131"/>
    </row>
    <row r="294" spans="2:15" x14ac:dyDescent="0.35">
      <c r="B294" t="s">
        <v>48</v>
      </c>
      <c r="C294">
        <v>4027</v>
      </c>
      <c r="D294" t="s">
        <v>48</v>
      </c>
      <c r="E294">
        <v>179968</v>
      </c>
      <c r="F294" t="s">
        <v>445</v>
      </c>
      <c r="G294" t="s">
        <v>10930</v>
      </c>
      <c r="H294" s="93">
        <v>46174</v>
      </c>
      <c r="I294" s="131">
        <v>1</v>
      </c>
      <c r="J294" s="132">
        <v>1</v>
      </c>
      <c r="K294" s="132"/>
      <c r="L294" s="132"/>
      <c r="M294" s="132"/>
      <c r="N294" s="131"/>
      <c r="O294" s="131"/>
    </row>
    <row r="295" spans="2:15" x14ac:dyDescent="0.35">
      <c r="B295" t="s">
        <v>48</v>
      </c>
      <c r="C295">
        <v>4027</v>
      </c>
      <c r="D295" t="s">
        <v>48</v>
      </c>
      <c r="E295">
        <v>180341</v>
      </c>
      <c r="F295" t="s">
        <v>446</v>
      </c>
      <c r="G295" t="s">
        <v>10930</v>
      </c>
      <c r="H295" s="93">
        <v>46181</v>
      </c>
      <c r="I295" s="131"/>
      <c r="J295" s="132"/>
      <c r="K295" s="132"/>
      <c r="L295" s="132"/>
      <c r="M295" s="132"/>
      <c r="N295" s="131"/>
      <c r="O295" s="131"/>
    </row>
    <row r="296" spans="2:15" x14ac:dyDescent="0.35">
      <c r="B296" t="s">
        <v>48</v>
      </c>
      <c r="C296">
        <v>4027</v>
      </c>
      <c r="D296" t="s">
        <v>48</v>
      </c>
      <c r="E296">
        <v>181436</v>
      </c>
      <c r="F296" t="s">
        <v>447</v>
      </c>
      <c r="G296" t="s">
        <v>10926</v>
      </c>
      <c r="H296" s="93">
        <v>46170</v>
      </c>
      <c r="I296" s="131">
        <v>1</v>
      </c>
      <c r="J296" s="132"/>
      <c r="K296" s="132"/>
      <c r="L296" s="132"/>
      <c r="M296" s="132"/>
      <c r="N296" s="131"/>
      <c r="O296" s="131"/>
    </row>
    <row r="297" spans="2:15" x14ac:dyDescent="0.35">
      <c r="B297" t="s">
        <v>48</v>
      </c>
      <c r="C297">
        <v>4027</v>
      </c>
      <c r="D297" t="s">
        <v>48</v>
      </c>
      <c r="E297">
        <v>182077</v>
      </c>
      <c r="F297" t="s">
        <v>448</v>
      </c>
      <c r="G297" t="s">
        <v>10927</v>
      </c>
      <c r="H297" s="93">
        <v>46176</v>
      </c>
      <c r="I297" s="131">
        <v>1</v>
      </c>
      <c r="J297" s="132"/>
      <c r="K297" s="132"/>
      <c r="L297" s="132"/>
      <c r="M297" s="132"/>
      <c r="N297" s="131"/>
      <c r="O297" s="131"/>
    </row>
    <row r="298" spans="2:15" x14ac:dyDescent="0.35">
      <c r="B298" t="s">
        <v>48</v>
      </c>
      <c r="C298">
        <v>4027</v>
      </c>
      <c r="D298" t="s">
        <v>48</v>
      </c>
      <c r="E298">
        <v>182252</v>
      </c>
      <c r="F298" t="s">
        <v>449</v>
      </c>
      <c r="G298" t="s">
        <v>10927</v>
      </c>
      <c r="H298" s="93">
        <v>46176</v>
      </c>
      <c r="I298" s="131">
        <v>1</v>
      </c>
      <c r="J298" s="132">
        <v>1</v>
      </c>
      <c r="K298" s="132"/>
      <c r="L298" s="132"/>
      <c r="M298" s="132"/>
      <c r="N298" s="131"/>
      <c r="O298" s="131"/>
    </row>
    <row r="299" spans="2:15" x14ac:dyDescent="0.35">
      <c r="B299" t="s">
        <v>48</v>
      </c>
      <c r="C299">
        <v>4027</v>
      </c>
      <c r="D299" t="s">
        <v>48</v>
      </c>
      <c r="E299">
        <v>182333</v>
      </c>
      <c r="F299" t="s">
        <v>450</v>
      </c>
      <c r="G299" t="s">
        <v>10929</v>
      </c>
      <c r="H299" s="93">
        <v>46182</v>
      </c>
      <c r="I299" s="131">
        <v>1</v>
      </c>
      <c r="J299" s="132"/>
      <c r="K299" s="132"/>
      <c r="L299" s="132"/>
      <c r="M299" s="132"/>
      <c r="N299" s="131"/>
      <c r="O299" s="131"/>
    </row>
    <row r="300" spans="2:15" x14ac:dyDescent="0.35">
      <c r="B300" t="s">
        <v>48</v>
      </c>
      <c r="C300">
        <v>4027</v>
      </c>
      <c r="D300" t="s">
        <v>48</v>
      </c>
      <c r="E300">
        <v>184634</v>
      </c>
      <c r="F300" t="s">
        <v>451</v>
      </c>
      <c r="G300" t="s">
        <v>10928</v>
      </c>
      <c r="H300" s="93">
        <v>46178</v>
      </c>
      <c r="I300" s="131"/>
      <c r="J300" s="132"/>
      <c r="K300" s="132"/>
      <c r="L300" s="132"/>
      <c r="M300" s="132"/>
      <c r="N300" s="131"/>
      <c r="O300" s="131"/>
    </row>
    <row r="301" spans="2:15" x14ac:dyDescent="0.35">
      <c r="B301" t="s">
        <v>48</v>
      </c>
      <c r="C301">
        <v>4027</v>
      </c>
      <c r="D301" t="s">
        <v>48</v>
      </c>
      <c r="E301">
        <v>185532</v>
      </c>
      <c r="F301" t="s">
        <v>452</v>
      </c>
      <c r="G301" t="s">
        <v>10929</v>
      </c>
      <c r="H301" s="93">
        <v>46182</v>
      </c>
      <c r="I301" s="131">
        <v>1</v>
      </c>
      <c r="J301" s="132">
        <v>1</v>
      </c>
      <c r="K301" s="132"/>
      <c r="L301" s="132"/>
      <c r="M301" s="132"/>
      <c r="N301" s="131"/>
      <c r="O301" s="131"/>
    </row>
    <row r="302" spans="2:15" x14ac:dyDescent="0.35">
      <c r="B302" t="s">
        <v>48</v>
      </c>
      <c r="C302">
        <v>4027</v>
      </c>
      <c r="D302" t="s">
        <v>48</v>
      </c>
      <c r="E302">
        <v>185813</v>
      </c>
      <c r="F302" t="s">
        <v>453</v>
      </c>
      <c r="G302" t="s">
        <v>10929</v>
      </c>
      <c r="H302" s="93">
        <v>46175</v>
      </c>
      <c r="I302" s="131">
        <v>1</v>
      </c>
      <c r="J302" s="132"/>
      <c r="K302" s="132"/>
      <c r="L302" s="132"/>
      <c r="M302" s="132"/>
      <c r="N302" s="131"/>
      <c r="O302" s="131"/>
    </row>
    <row r="303" spans="2:15" x14ac:dyDescent="0.35">
      <c r="B303" t="s">
        <v>48</v>
      </c>
      <c r="C303">
        <v>4027</v>
      </c>
      <c r="D303" t="s">
        <v>48</v>
      </c>
      <c r="E303">
        <v>185882</v>
      </c>
      <c r="F303" t="s">
        <v>454</v>
      </c>
      <c r="G303" t="s">
        <v>10930</v>
      </c>
      <c r="H303" s="93">
        <v>46181</v>
      </c>
      <c r="I303" s="131"/>
      <c r="J303" s="132"/>
      <c r="K303" s="132"/>
      <c r="L303" s="132"/>
      <c r="M303" s="132"/>
      <c r="N303" s="131"/>
      <c r="O303" s="131"/>
    </row>
    <row r="304" spans="2:15" x14ac:dyDescent="0.35">
      <c r="B304" t="s">
        <v>48</v>
      </c>
      <c r="C304">
        <v>4027</v>
      </c>
      <c r="D304" t="s">
        <v>48</v>
      </c>
      <c r="E304">
        <v>186187</v>
      </c>
      <c r="F304" t="s">
        <v>455</v>
      </c>
      <c r="G304" t="s">
        <v>10928</v>
      </c>
      <c r="H304" s="93">
        <v>46178</v>
      </c>
      <c r="I304" s="131">
        <v>1</v>
      </c>
      <c r="J304" s="132"/>
      <c r="K304" s="132"/>
      <c r="L304" s="132"/>
      <c r="M304" s="132"/>
      <c r="N304" s="131"/>
      <c r="O304" s="131"/>
    </row>
    <row r="305" spans="2:15" x14ac:dyDescent="0.35">
      <c r="B305" t="s">
        <v>48</v>
      </c>
      <c r="C305">
        <v>4027</v>
      </c>
      <c r="D305" t="s">
        <v>48</v>
      </c>
      <c r="E305">
        <v>186480</v>
      </c>
      <c r="F305" t="s">
        <v>456</v>
      </c>
      <c r="G305" t="s">
        <v>10929</v>
      </c>
      <c r="H305" s="93">
        <v>46175</v>
      </c>
      <c r="I305" s="131"/>
      <c r="J305" s="132"/>
      <c r="K305" s="132"/>
      <c r="L305" s="132"/>
      <c r="M305" s="132"/>
      <c r="N305" s="131"/>
      <c r="O305" s="131"/>
    </row>
    <row r="306" spans="2:15" x14ac:dyDescent="0.35">
      <c r="B306" t="s">
        <v>48</v>
      </c>
      <c r="C306">
        <v>4027</v>
      </c>
      <c r="D306" t="s">
        <v>48</v>
      </c>
      <c r="E306">
        <v>186552</v>
      </c>
      <c r="F306" t="s">
        <v>457</v>
      </c>
      <c r="G306" t="s">
        <v>10926</v>
      </c>
      <c r="H306" s="93">
        <v>46170</v>
      </c>
      <c r="I306" s="131">
        <v>1</v>
      </c>
      <c r="J306" s="132"/>
      <c r="K306" s="132"/>
      <c r="L306" s="132"/>
      <c r="M306" s="132"/>
      <c r="N306" s="131"/>
      <c r="O306" s="131"/>
    </row>
    <row r="307" spans="2:15" x14ac:dyDescent="0.35">
      <c r="B307" t="s">
        <v>48</v>
      </c>
      <c r="C307">
        <v>4027</v>
      </c>
      <c r="D307" t="s">
        <v>48</v>
      </c>
      <c r="E307">
        <v>186645</v>
      </c>
      <c r="F307" t="s">
        <v>458</v>
      </c>
      <c r="G307" t="s">
        <v>10929</v>
      </c>
      <c r="H307" s="93">
        <v>46182</v>
      </c>
      <c r="I307" s="131">
        <v>1</v>
      </c>
      <c r="J307" s="132"/>
      <c r="K307" s="132"/>
      <c r="L307" s="132"/>
      <c r="M307" s="132"/>
      <c r="N307" s="131"/>
      <c r="O307" s="131"/>
    </row>
    <row r="308" spans="2:15" x14ac:dyDescent="0.35">
      <c r="B308" t="s">
        <v>48</v>
      </c>
      <c r="C308">
        <v>4027</v>
      </c>
      <c r="D308" t="s">
        <v>48</v>
      </c>
      <c r="E308">
        <v>186753</v>
      </c>
      <c r="F308" t="s">
        <v>459</v>
      </c>
      <c r="G308" t="s">
        <v>10929</v>
      </c>
      <c r="H308" s="93">
        <v>46175</v>
      </c>
      <c r="I308" s="131"/>
      <c r="J308" s="132"/>
      <c r="K308" s="132"/>
      <c r="L308" s="132"/>
      <c r="M308" s="132"/>
      <c r="N308" s="131"/>
      <c r="O308" s="131"/>
    </row>
    <row r="309" spans="2:15" x14ac:dyDescent="0.35">
      <c r="B309" t="s">
        <v>48</v>
      </c>
      <c r="C309">
        <v>4027</v>
      </c>
      <c r="D309" t="s">
        <v>48</v>
      </c>
      <c r="E309">
        <v>186909</v>
      </c>
      <c r="F309" t="s">
        <v>460</v>
      </c>
      <c r="G309" t="s">
        <v>10929</v>
      </c>
      <c r="H309" s="93">
        <v>46175</v>
      </c>
      <c r="I309" s="131">
        <v>1</v>
      </c>
      <c r="J309" s="132">
        <v>1</v>
      </c>
      <c r="K309" s="132">
        <v>1</v>
      </c>
      <c r="L309" s="132"/>
      <c r="M309" s="132"/>
      <c r="N309" s="131"/>
      <c r="O309" s="131"/>
    </row>
    <row r="310" spans="2:15" x14ac:dyDescent="0.35">
      <c r="B310" t="s">
        <v>48</v>
      </c>
      <c r="C310">
        <v>4027</v>
      </c>
      <c r="D310" t="s">
        <v>48</v>
      </c>
      <c r="E310">
        <v>187064</v>
      </c>
      <c r="F310" t="s">
        <v>461</v>
      </c>
      <c r="G310" t="s">
        <v>10926</v>
      </c>
      <c r="H310" s="93">
        <v>46170</v>
      </c>
      <c r="I310" s="131"/>
      <c r="J310" s="132"/>
      <c r="K310" s="132"/>
      <c r="L310" s="132"/>
      <c r="M310" s="132"/>
      <c r="N310" s="131"/>
      <c r="O310" s="131"/>
    </row>
    <row r="311" spans="2:15" x14ac:dyDescent="0.35">
      <c r="B311" t="s">
        <v>48</v>
      </c>
      <c r="C311">
        <v>4027</v>
      </c>
      <c r="D311" t="s">
        <v>48</v>
      </c>
      <c r="E311">
        <v>187072</v>
      </c>
      <c r="F311" t="s">
        <v>462</v>
      </c>
      <c r="G311" t="s">
        <v>10927</v>
      </c>
      <c r="H311" s="93">
        <v>46183</v>
      </c>
      <c r="I311" s="131">
        <v>1</v>
      </c>
      <c r="J311" s="132"/>
      <c r="K311" s="132"/>
      <c r="L311" s="132"/>
      <c r="M311" s="132"/>
      <c r="N311" s="131"/>
      <c r="O311" s="131"/>
    </row>
    <row r="312" spans="2:15" x14ac:dyDescent="0.35">
      <c r="B312" t="s">
        <v>48</v>
      </c>
      <c r="C312">
        <v>4027</v>
      </c>
      <c r="D312" t="s">
        <v>48</v>
      </c>
      <c r="E312">
        <v>187506</v>
      </c>
      <c r="F312" t="s">
        <v>463</v>
      </c>
      <c r="G312" t="s">
        <v>10929</v>
      </c>
      <c r="H312" s="93">
        <v>46182</v>
      </c>
      <c r="I312" s="131">
        <v>1</v>
      </c>
      <c r="J312" s="132">
        <v>1</v>
      </c>
      <c r="K312" s="132">
        <v>1</v>
      </c>
      <c r="L312" s="132"/>
      <c r="M312" s="132"/>
      <c r="N312" s="131"/>
      <c r="O312" s="131"/>
    </row>
    <row r="313" spans="2:15" x14ac:dyDescent="0.35">
      <c r="B313" t="s">
        <v>48</v>
      </c>
      <c r="C313">
        <v>4027</v>
      </c>
      <c r="D313" t="s">
        <v>48</v>
      </c>
      <c r="E313">
        <v>187548</v>
      </c>
      <c r="F313" t="s">
        <v>464</v>
      </c>
      <c r="G313" t="s">
        <v>10927</v>
      </c>
      <c r="H313" s="93">
        <v>46183</v>
      </c>
      <c r="I313" s="131">
        <v>1</v>
      </c>
      <c r="J313" s="132">
        <v>1</v>
      </c>
      <c r="K313" s="132"/>
      <c r="L313" s="132"/>
      <c r="M313" s="132"/>
      <c r="N313" s="131"/>
      <c r="O313" s="131"/>
    </row>
    <row r="314" spans="2:15" x14ac:dyDescent="0.35">
      <c r="B314" t="s">
        <v>48</v>
      </c>
      <c r="C314">
        <v>4027</v>
      </c>
      <c r="D314" t="s">
        <v>48</v>
      </c>
      <c r="E314">
        <v>187722</v>
      </c>
      <c r="F314" t="s">
        <v>465</v>
      </c>
      <c r="G314" t="s">
        <v>10928</v>
      </c>
      <c r="H314" s="93">
        <v>46178</v>
      </c>
      <c r="I314" s="131">
        <v>1</v>
      </c>
      <c r="J314" s="132"/>
      <c r="K314" s="132"/>
      <c r="L314" s="132"/>
      <c r="M314" s="132"/>
      <c r="N314" s="131"/>
      <c r="O314" s="131"/>
    </row>
    <row r="315" spans="2:15" x14ac:dyDescent="0.35">
      <c r="B315" t="s">
        <v>48</v>
      </c>
      <c r="C315">
        <v>4027</v>
      </c>
      <c r="D315" t="s">
        <v>48</v>
      </c>
      <c r="E315">
        <v>187723</v>
      </c>
      <c r="F315" t="s">
        <v>466</v>
      </c>
      <c r="G315" t="s">
        <v>10928</v>
      </c>
      <c r="H315" s="93">
        <v>46178</v>
      </c>
      <c r="I315" s="131">
        <v>1</v>
      </c>
      <c r="J315" s="132">
        <v>1</v>
      </c>
      <c r="K315" s="132"/>
      <c r="L315" s="132"/>
      <c r="M315" s="132"/>
      <c r="N315" s="131"/>
      <c r="O315" s="131"/>
    </row>
    <row r="316" spans="2:15" x14ac:dyDescent="0.35">
      <c r="B316" t="s">
        <v>48</v>
      </c>
      <c r="C316">
        <v>4027</v>
      </c>
      <c r="D316" t="s">
        <v>48</v>
      </c>
      <c r="E316">
        <v>187993</v>
      </c>
      <c r="F316" t="s">
        <v>467</v>
      </c>
      <c r="G316" t="s">
        <v>10926</v>
      </c>
      <c r="H316" s="93">
        <v>46177</v>
      </c>
      <c r="I316" s="131">
        <v>1</v>
      </c>
      <c r="J316" s="132">
        <v>1</v>
      </c>
      <c r="K316" s="132"/>
      <c r="L316" s="132"/>
      <c r="M316" s="132"/>
      <c r="N316" s="131"/>
      <c r="O316" s="131"/>
    </row>
    <row r="317" spans="2:15" x14ac:dyDescent="0.35">
      <c r="B317" t="s">
        <v>48</v>
      </c>
      <c r="C317">
        <v>4027</v>
      </c>
      <c r="D317" t="s">
        <v>48</v>
      </c>
      <c r="E317">
        <v>188021</v>
      </c>
      <c r="F317" t="s">
        <v>468</v>
      </c>
      <c r="G317" t="s">
        <v>10930</v>
      </c>
      <c r="H317" s="93">
        <v>46174</v>
      </c>
      <c r="I317" s="131">
        <v>1</v>
      </c>
      <c r="J317" s="132"/>
      <c r="K317" s="132"/>
      <c r="L317" s="132"/>
      <c r="M317" s="132"/>
      <c r="N317" s="131"/>
      <c r="O317" s="131"/>
    </row>
    <row r="318" spans="2:15" x14ac:dyDescent="0.35">
      <c r="B318" t="s">
        <v>48</v>
      </c>
      <c r="C318">
        <v>4027</v>
      </c>
      <c r="D318" t="s">
        <v>48</v>
      </c>
      <c r="E318">
        <v>188105</v>
      </c>
      <c r="F318" t="s">
        <v>469</v>
      </c>
      <c r="G318" t="s">
        <v>10926</v>
      </c>
      <c r="H318" s="93">
        <v>46170</v>
      </c>
      <c r="I318" s="131">
        <v>1</v>
      </c>
      <c r="J318" s="132">
        <v>1</v>
      </c>
      <c r="K318" s="132"/>
      <c r="L318" s="132"/>
      <c r="M318" s="132"/>
      <c r="N318" s="131"/>
      <c r="O318" s="131"/>
    </row>
    <row r="319" spans="2:15" x14ac:dyDescent="0.35">
      <c r="B319" t="s">
        <v>48</v>
      </c>
      <c r="C319">
        <v>4027</v>
      </c>
      <c r="D319" t="s">
        <v>48</v>
      </c>
      <c r="E319">
        <v>188282</v>
      </c>
      <c r="F319" t="s">
        <v>470</v>
      </c>
      <c r="G319" t="s">
        <v>10928</v>
      </c>
      <c r="H319" s="93">
        <v>46178</v>
      </c>
      <c r="I319" s="131">
        <v>1</v>
      </c>
      <c r="J319" s="132">
        <v>1</v>
      </c>
      <c r="K319" s="132"/>
      <c r="L319" s="132"/>
      <c r="M319" s="132"/>
      <c r="N319" s="131"/>
      <c r="O319" s="131"/>
    </row>
    <row r="320" spans="2:15" x14ac:dyDescent="0.35">
      <c r="B320" t="s">
        <v>48</v>
      </c>
      <c r="C320">
        <v>4027</v>
      </c>
      <c r="D320" t="s">
        <v>48</v>
      </c>
      <c r="E320">
        <v>188290</v>
      </c>
      <c r="F320" t="s">
        <v>471</v>
      </c>
      <c r="G320" t="s">
        <v>10928</v>
      </c>
      <c r="H320" s="93">
        <v>46178</v>
      </c>
      <c r="I320" s="131"/>
      <c r="J320" s="132"/>
      <c r="K320" s="132"/>
      <c r="L320" s="132"/>
      <c r="M320" s="132"/>
      <c r="N320" s="131"/>
      <c r="O320" s="131"/>
    </row>
    <row r="321" spans="2:15" x14ac:dyDescent="0.35">
      <c r="B321" t="s">
        <v>48</v>
      </c>
      <c r="C321">
        <v>4027</v>
      </c>
      <c r="D321" t="s">
        <v>48</v>
      </c>
      <c r="E321">
        <v>188368</v>
      </c>
      <c r="F321" t="s">
        <v>472</v>
      </c>
      <c r="G321" t="s">
        <v>10930</v>
      </c>
      <c r="H321" s="93">
        <v>46174</v>
      </c>
      <c r="I321" s="131">
        <v>1</v>
      </c>
      <c r="J321" s="132">
        <v>1</v>
      </c>
      <c r="K321" s="132"/>
      <c r="L321" s="132"/>
      <c r="M321" s="132"/>
      <c r="N321" s="131"/>
      <c r="O321" s="131"/>
    </row>
    <row r="322" spans="2:15" x14ac:dyDescent="0.35">
      <c r="B322" t="s">
        <v>48</v>
      </c>
      <c r="C322">
        <v>4027</v>
      </c>
      <c r="D322" t="s">
        <v>48</v>
      </c>
      <c r="E322">
        <v>188456</v>
      </c>
      <c r="F322" t="s">
        <v>473</v>
      </c>
      <c r="G322" t="s">
        <v>10926</v>
      </c>
      <c r="H322" s="93">
        <v>46177</v>
      </c>
      <c r="I322" s="131">
        <v>1</v>
      </c>
      <c r="J322" s="132"/>
      <c r="K322" s="132"/>
      <c r="L322" s="132"/>
      <c r="M322" s="132"/>
      <c r="N322" s="131"/>
      <c r="O322" s="131"/>
    </row>
    <row r="323" spans="2:15" x14ac:dyDescent="0.35">
      <c r="B323" t="s">
        <v>48</v>
      </c>
      <c r="C323">
        <v>4027</v>
      </c>
      <c r="D323" t="s">
        <v>48</v>
      </c>
      <c r="E323">
        <v>188470</v>
      </c>
      <c r="F323" t="s">
        <v>474</v>
      </c>
      <c r="G323" t="s">
        <v>10927</v>
      </c>
      <c r="H323" s="93">
        <v>46176</v>
      </c>
      <c r="I323" s="131">
        <v>1</v>
      </c>
      <c r="J323" s="132">
        <v>1</v>
      </c>
      <c r="K323" s="132">
        <v>1</v>
      </c>
      <c r="L323" s="132"/>
      <c r="M323" s="132"/>
      <c r="N323" s="131"/>
      <c r="O323" s="131"/>
    </row>
    <row r="324" spans="2:15" x14ac:dyDescent="0.35">
      <c r="B324" t="s">
        <v>48</v>
      </c>
      <c r="C324">
        <v>4027</v>
      </c>
      <c r="D324" t="s">
        <v>48</v>
      </c>
      <c r="E324">
        <v>188795</v>
      </c>
      <c r="F324" t="s">
        <v>475</v>
      </c>
      <c r="G324" t="s">
        <v>10926</v>
      </c>
      <c r="H324" s="93">
        <v>46170</v>
      </c>
      <c r="I324" s="131">
        <v>1</v>
      </c>
      <c r="J324" s="132"/>
      <c r="K324" s="132"/>
      <c r="L324" s="132"/>
      <c r="M324" s="132"/>
      <c r="N324" s="131"/>
      <c r="O324" s="131"/>
    </row>
    <row r="325" spans="2:15" x14ac:dyDescent="0.35">
      <c r="B325" t="s">
        <v>48</v>
      </c>
      <c r="C325">
        <v>4027</v>
      </c>
      <c r="D325" t="s">
        <v>48</v>
      </c>
      <c r="E325">
        <v>188956</v>
      </c>
      <c r="F325" t="s">
        <v>476</v>
      </c>
      <c r="G325" t="s">
        <v>10926</v>
      </c>
      <c r="H325" s="93">
        <v>46170</v>
      </c>
      <c r="I325" s="131">
        <v>1</v>
      </c>
      <c r="J325" s="132">
        <v>1</v>
      </c>
      <c r="K325" s="132"/>
      <c r="L325" s="132"/>
      <c r="M325" s="132"/>
      <c r="N325" s="131"/>
      <c r="O325" s="131"/>
    </row>
    <row r="326" spans="2:15" x14ac:dyDescent="0.35">
      <c r="B326" t="s">
        <v>48</v>
      </c>
      <c r="C326">
        <v>4027</v>
      </c>
      <c r="D326" t="s">
        <v>48</v>
      </c>
      <c r="E326">
        <v>189416</v>
      </c>
      <c r="F326" t="s">
        <v>477</v>
      </c>
      <c r="G326" t="s">
        <v>10928</v>
      </c>
      <c r="H326" s="93">
        <v>46178</v>
      </c>
      <c r="I326" s="131"/>
      <c r="J326" s="132"/>
      <c r="K326" s="132"/>
      <c r="L326" s="132"/>
      <c r="M326" s="132"/>
      <c r="N326" s="131"/>
      <c r="O326" s="131"/>
    </row>
    <row r="327" spans="2:15" x14ac:dyDescent="0.35">
      <c r="B327" t="s">
        <v>48</v>
      </c>
      <c r="C327">
        <v>4027</v>
      </c>
      <c r="D327" t="s">
        <v>48</v>
      </c>
      <c r="E327">
        <v>189458</v>
      </c>
      <c r="F327" t="s">
        <v>478</v>
      </c>
      <c r="G327" t="s">
        <v>10928</v>
      </c>
      <c r="H327" s="93">
        <v>46171</v>
      </c>
      <c r="I327" s="131">
        <v>1</v>
      </c>
      <c r="J327" s="132"/>
      <c r="K327" s="132"/>
      <c r="L327" s="132"/>
      <c r="M327" s="132"/>
      <c r="N327" s="131"/>
      <c r="O327" s="131"/>
    </row>
    <row r="328" spans="2:15" x14ac:dyDescent="0.35">
      <c r="B328" t="s">
        <v>48</v>
      </c>
      <c r="C328">
        <v>4027</v>
      </c>
      <c r="D328" t="s">
        <v>48</v>
      </c>
      <c r="E328">
        <v>189471</v>
      </c>
      <c r="F328" t="s">
        <v>479</v>
      </c>
      <c r="G328" t="s">
        <v>10926</v>
      </c>
      <c r="H328" s="93">
        <v>46170</v>
      </c>
      <c r="I328" s="131"/>
      <c r="J328" s="132"/>
      <c r="K328" s="132"/>
      <c r="L328" s="132"/>
      <c r="M328" s="132"/>
      <c r="N328" s="131"/>
      <c r="O328" s="131"/>
    </row>
    <row r="329" spans="2:15" x14ac:dyDescent="0.35">
      <c r="B329" t="s">
        <v>48</v>
      </c>
      <c r="C329">
        <v>4027</v>
      </c>
      <c r="D329" t="s">
        <v>48</v>
      </c>
      <c r="E329">
        <v>189522</v>
      </c>
      <c r="F329" t="s">
        <v>480</v>
      </c>
      <c r="G329" t="s">
        <v>10929</v>
      </c>
      <c r="H329" s="93">
        <v>46182</v>
      </c>
      <c r="I329" s="131">
        <v>1</v>
      </c>
      <c r="J329" s="132"/>
      <c r="K329" s="132"/>
      <c r="L329" s="132"/>
      <c r="M329" s="132"/>
      <c r="N329" s="131"/>
      <c r="O329" s="131"/>
    </row>
    <row r="330" spans="2:15" x14ac:dyDescent="0.35">
      <c r="B330" t="s">
        <v>48</v>
      </c>
      <c r="C330">
        <v>4027</v>
      </c>
      <c r="D330" t="s">
        <v>48</v>
      </c>
      <c r="E330">
        <v>189822</v>
      </c>
      <c r="F330" t="s">
        <v>446</v>
      </c>
      <c r="G330" t="s">
        <v>10930</v>
      </c>
      <c r="H330" s="93">
        <v>46181</v>
      </c>
      <c r="I330" s="131"/>
      <c r="J330" s="132"/>
      <c r="K330" s="132"/>
      <c r="L330" s="132"/>
      <c r="M330" s="132"/>
      <c r="N330" s="131"/>
      <c r="O330" s="131"/>
    </row>
    <row r="331" spans="2:15" x14ac:dyDescent="0.35">
      <c r="B331" t="s">
        <v>48</v>
      </c>
      <c r="C331">
        <v>4027</v>
      </c>
      <c r="D331" t="s">
        <v>48</v>
      </c>
      <c r="E331">
        <v>190201</v>
      </c>
      <c r="F331" t="s">
        <v>481</v>
      </c>
      <c r="G331" t="s">
        <v>10928</v>
      </c>
      <c r="H331" s="93">
        <v>46171</v>
      </c>
      <c r="I331" s="131">
        <v>1</v>
      </c>
      <c r="J331" s="132">
        <v>1</v>
      </c>
      <c r="K331" s="132"/>
      <c r="L331" s="132"/>
      <c r="M331" s="132"/>
      <c r="N331" s="131"/>
      <c r="O331" s="131"/>
    </row>
    <row r="332" spans="2:15" x14ac:dyDescent="0.35">
      <c r="B332" t="s">
        <v>48</v>
      </c>
      <c r="C332">
        <v>4027</v>
      </c>
      <c r="D332" t="s">
        <v>48</v>
      </c>
      <c r="E332">
        <v>190386</v>
      </c>
      <c r="F332" t="s">
        <v>482</v>
      </c>
      <c r="G332" t="s">
        <v>10927</v>
      </c>
      <c r="H332" s="93">
        <v>46176</v>
      </c>
      <c r="I332" s="131">
        <v>1</v>
      </c>
      <c r="J332" s="132"/>
      <c r="K332" s="132"/>
      <c r="L332" s="132"/>
      <c r="M332" s="132"/>
      <c r="N332" s="131"/>
      <c r="O332" s="131"/>
    </row>
    <row r="333" spans="2:15" x14ac:dyDescent="0.35">
      <c r="B333" t="s">
        <v>48</v>
      </c>
      <c r="C333">
        <v>4027</v>
      </c>
      <c r="D333" t="s">
        <v>48</v>
      </c>
      <c r="E333">
        <v>190446</v>
      </c>
      <c r="F333" t="s">
        <v>483</v>
      </c>
      <c r="G333" t="s">
        <v>10927</v>
      </c>
      <c r="H333" s="93">
        <v>46183</v>
      </c>
      <c r="I333" s="131"/>
      <c r="J333" s="132"/>
      <c r="K333" s="132"/>
      <c r="L333" s="132"/>
      <c r="M333" s="132"/>
      <c r="N333" s="131"/>
      <c r="O333" s="131"/>
    </row>
    <row r="334" spans="2:15" x14ac:dyDescent="0.35">
      <c r="B334" t="s">
        <v>48</v>
      </c>
      <c r="C334">
        <v>4027</v>
      </c>
      <c r="D334" t="s">
        <v>48</v>
      </c>
      <c r="E334">
        <v>191269</v>
      </c>
      <c r="F334" t="s">
        <v>484</v>
      </c>
      <c r="G334" t="s">
        <v>10926</v>
      </c>
      <c r="H334" s="93">
        <v>46170</v>
      </c>
      <c r="I334" s="131">
        <v>1</v>
      </c>
      <c r="J334" s="132"/>
      <c r="K334" s="132"/>
      <c r="L334" s="132"/>
      <c r="M334" s="132"/>
      <c r="N334" s="131"/>
      <c r="O334" s="131"/>
    </row>
    <row r="335" spans="2:15" x14ac:dyDescent="0.35">
      <c r="B335" t="s">
        <v>48</v>
      </c>
      <c r="C335">
        <v>4027</v>
      </c>
      <c r="D335" t="s">
        <v>48</v>
      </c>
      <c r="E335">
        <v>191300</v>
      </c>
      <c r="F335" t="s">
        <v>485</v>
      </c>
      <c r="G335" t="s">
        <v>10930</v>
      </c>
      <c r="H335" s="93">
        <v>46174</v>
      </c>
      <c r="I335" s="131">
        <v>1</v>
      </c>
      <c r="J335" s="132"/>
      <c r="K335" s="132">
        <v>1</v>
      </c>
      <c r="L335" s="132"/>
      <c r="M335" s="132"/>
      <c r="N335" s="131"/>
      <c r="O335" s="131"/>
    </row>
    <row r="336" spans="2:15" x14ac:dyDescent="0.35">
      <c r="B336" t="s">
        <v>48</v>
      </c>
      <c r="C336">
        <v>4027</v>
      </c>
      <c r="D336" t="s">
        <v>48</v>
      </c>
      <c r="E336">
        <v>191307</v>
      </c>
      <c r="F336" t="s">
        <v>486</v>
      </c>
      <c r="G336" t="s">
        <v>10926</v>
      </c>
      <c r="H336" s="93">
        <v>46170</v>
      </c>
      <c r="I336" s="131"/>
      <c r="J336" s="132"/>
      <c r="K336" s="132"/>
      <c r="L336" s="132"/>
      <c r="M336" s="132"/>
      <c r="N336" s="131"/>
      <c r="O336" s="131"/>
    </row>
    <row r="337" spans="2:15" x14ac:dyDescent="0.35">
      <c r="B337" t="s">
        <v>48</v>
      </c>
      <c r="C337">
        <v>4027</v>
      </c>
      <c r="D337" t="s">
        <v>48</v>
      </c>
      <c r="E337">
        <v>191402</v>
      </c>
      <c r="F337" t="s">
        <v>487</v>
      </c>
      <c r="G337" t="s">
        <v>10926</v>
      </c>
      <c r="H337" s="93">
        <v>46177</v>
      </c>
      <c r="I337" s="131">
        <v>1</v>
      </c>
      <c r="J337" s="132"/>
      <c r="K337" s="132"/>
      <c r="L337" s="132"/>
      <c r="M337" s="132"/>
      <c r="N337" s="131"/>
      <c r="O337" s="131"/>
    </row>
    <row r="338" spans="2:15" x14ac:dyDescent="0.35">
      <c r="B338" t="s">
        <v>48</v>
      </c>
      <c r="C338">
        <v>4027</v>
      </c>
      <c r="D338" t="s">
        <v>48</v>
      </c>
      <c r="E338">
        <v>191417</v>
      </c>
      <c r="F338" t="s">
        <v>488</v>
      </c>
      <c r="G338" t="s">
        <v>10929</v>
      </c>
      <c r="H338" s="93">
        <v>46175</v>
      </c>
      <c r="I338" s="131"/>
      <c r="J338" s="132"/>
      <c r="K338" s="132"/>
      <c r="L338" s="132"/>
      <c r="M338" s="132"/>
      <c r="N338" s="131"/>
      <c r="O338" s="131"/>
    </row>
    <row r="339" spans="2:15" x14ac:dyDescent="0.35">
      <c r="B339" t="s">
        <v>48</v>
      </c>
      <c r="C339">
        <v>4027</v>
      </c>
      <c r="D339" t="s">
        <v>48</v>
      </c>
      <c r="E339">
        <v>191419</v>
      </c>
      <c r="F339" t="s">
        <v>489</v>
      </c>
      <c r="G339" t="s">
        <v>10929</v>
      </c>
      <c r="H339" s="93">
        <v>46175</v>
      </c>
      <c r="I339" s="131">
        <v>1</v>
      </c>
      <c r="J339" s="132">
        <v>1</v>
      </c>
      <c r="K339" s="132"/>
      <c r="L339" s="132"/>
      <c r="M339" s="132"/>
      <c r="N339" s="131"/>
      <c r="O339" s="131"/>
    </row>
    <row r="340" spans="2:15" x14ac:dyDescent="0.35">
      <c r="B340" t="s">
        <v>48</v>
      </c>
      <c r="C340">
        <v>4027</v>
      </c>
      <c r="D340" t="s">
        <v>48</v>
      </c>
      <c r="E340">
        <v>191769</v>
      </c>
      <c r="F340" t="s">
        <v>490</v>
      </c>
      <c r="G340" t="s">
        <v>10928</v>
      </c>
      <c r="H340" s="93">
        <v>46178</v>
      </c>
      <c r="I340" s="131"/>
      <c r="J340" s="132"/>
      <c r="K340" s="132"/>
      <c r="L340" s="132"/>
      <c r="M340" s="132"/>
      <c r="N340" s="131"/>
      <c r="O340" s="131"/>
    </row>
    <row r="341" spans="2:15" x14ac:dyDescent="0.35">
      <c r="B341" t="s">
        <v>48</v>
      </c>
      <c r="C341">
        <v>4027</v>
      </c>
      <c r="D341" t="s">
        <v>48</v>
      </c>
      <c r="E341">
        <v>191773</v>
      </c>
      <c r="F341" t="s">
        <v>491</v>
      </c>
      <c r="G341" t="s">
        <v>10930</v>
      </c>
      <c r="H341" s="93">
        <v>46181</v>
      </c>
      <c r="I341" s="131"/>
      <c r="J341" s="132"/>
      <c r="K341" s="132"/>
      <c r="L341" s="132"/>
      <c r="M341" s="132"/>
      <c r="N341" s="131"/>
      <c r="O341" s="131"/>
    </row>
    <row r="342" spans="2:15" x14ac:dyDescent="0.35">
      <c r="B342" t="s">
        <v>48</v>
      </c>
      <c r="C342">
        <v>4027</v>
      </c>
      <c r="D342" t="s">
        <v>48</v>
      </c>
      <c r="E342">
        <v>191870</v>
      </c>
      <c r="F342" t="s">
        <v>492</v>
      </c>
      <c r="G342" t="s">
        <v>10930</v>
      </c>
      <c r="H342" s="93">
        <v>46181</v>
      </c>
      <c r="I342" s="131">
        <v>1</v>
      </c>
      <c r="J342" s="132"/>
      <c r="K342" s="132"/>
      <c r="L342" s="132"/>
      <c r="M342" s="132"/>
      <c r="N342" s="131"/>
      <c r="O342" s="131"/>
    </row>
    <row r="343" spans="2:15" x14ac:dyDescent="0.35">
      <c r="B343" t="s">
        <v>48</v>
      </c>
      <c r="C343">
        <v>4027</v>
      </c>
      <c r="D343" t="s">
        <v>48</v>
      </c>
      <c r="E343">
        <v>192057</v>
      </c>
      <c r="F343" t="s">
        <v>493</v>
      </c>
      <c r="G343" t="s">
        <v>10926</v>
      </c>
      <c r="H343" s="93">
        <v>46170</v>
      </c>
      <c r="I343" s="131">
        <v>1</v>
      </c>
      <c r="J343" s="132"/>
      <c r="K343" s="132"/>
      <c r="L343" s="132"/>
      <c r="M343" s="132"/>
      <c r="N343" s="131"/>
      <c r="O343" s="131"/>
    </row>
    <row r="344" spans="2:15" x14ac:dyDescent="0.35">
      <c r="B344" t="s">
        <v>48</v>
      </c>
      <c r="C344">
        <v>4027</v>
      </c>
      <c r="D344" t="s">
        <v>48</v>
      </c>
      <c r="E344">
        <v>192218</v>
      </c>
      <c r="F344" t="s">
        <v>10966</v>
      </c>
      <c r="G344" t="s">
        <v>10926</v>
      </c>
      <c r="H344" s="93">
        <v>46170</v>
      </c>
      <c r="I344" s="131">
        <v>1</v>
      </c>
      <c r="J344" s="132"/>
      <c r="K344" s="132"/>
      <c r="L344" s="132"/>
      <c r="M344" s="132"/>
      <c r="N344" s="131"/>
      <c r="O344" s="131"/>
    </row>
    <row r="345" spans="2:15" x14ac:dyDescent="0.35">
      <c r="B345" t="s">
        <v>48</v>
      </c>
      <c r="C345">
        <v>4028</v>
      </c>
      <c r="D345" t="s">
        <v>49</v>
      </c>
      <c r="E345">
        <v>48445</v>
      </c>
      <c r="F345" t="s">
        <v>494</v>
      </c>
      <c r="G345" t="s">
        <v>10928</v>
      </c>
      <c r="H345" s="93">
        <v>46178</v>
      </c>
      <c r="I345" s="131">
        <v>1</v>
      </c>
      <c r="J345" s="132"/>
      <c r="K345" s="132"/>
      <c r="L345" s="132"/>
      <c r="M345" s="132"/>
      <c r="N345" s="131"/>
      <c r="O345" s="131"/>
    </row>
    <row r="346" spans="2:15" x14ac:dyDescent="0.35">
      <c r="B346" t="s">
        <v>48</v>
      </c>
      <c r="C346">
        <v>4028</v>
      </c>
      <c r="D346" t="s">
        <v>49</v>
      </c>
      <c r="E346">
        <v>48601</v>
      </c>
      <c r="F346" t="s">
        <v>495</v>
      </c>
      <c r="G346" t="s">
        <v>10927</v>
      </c>
      <c r="H346" s="93">
        <v>46176</v>
      </c>
      <c r="I346" s="131"/>
      <c r="J346" s="132"/>
      <c r="K346" s="132"/>
      <c r="L346" s="132"/>
      <c r="M346" s="132"/>
      <c r="N346" s="131"/>
      <c r="O346" s="131"/>
    </row>
    <row r="347" spans="2:15" x14ac:dyDescent="0.35">
      <c r="B347" t="s">
        <v>48</v>
      </c>
      <c r="C347">
        <v>4028</v>
      </c>
      <c r="D347" t="s">
        <v>49</v>
      </c>
      <c r="E347">
        <v>50561</v>
      </c>
      <c r="F347" t="s">
        <v>496</v>
      </c>
      <c r="G347" t="s">
        <v>10926</v>
      </c>
      <c r="H347" s="93">
        <v>46170</v>
      </c>
      <c r="I347" s="131"/>
      <c r="J347" s="132"/>
      <c r="K347" s="132"/>
      <c r="L347" s="132"/>
      <c r="M347" s="132"/>
      <c r="N347" s="131"/>
      <c r="O347" s="131"/>
    </row>
    <row r="348" spans="2:15" x14ac:dyDescent="0.35">
      <c r="B348" t="s">
        <v>48</v>
      </c>
      <c r="C348">
        <v>4028</v>
      </c>
      <c r="D348" t="s">
        <v>49</v>
      </c>
      <c r="E348">
        <v>51712</v>
      </c>
      <c r="F348" t="s">
        <v>497</v>
      </c>
      <c r="G348" t="s">
        <v>10927</v>
      </c>
      <c r="H348" s="93">
        <v>46183</v>
      </c>
      <c r="I348" s="131"/>
      <c r="J348" s="132"/>
      <c r="K348" s="132"/>
      <c r="L348" s="132"/>
      <c r="M348" s="132"/>
      <c r="N348" s="131"/>
      <c r="O348" s="131"/>
    </row>
    <row r="349" spans="2:15" x14ac:dyDescent="0.35">
      <c r="B349" t="s">
        <v>48</v>
      </c>
      <c r="C349">
        <v>4028</v>
      </c>
      <c r="D349" t="s">
        <v>49</v>
      </c>
      <c r="E349">
        <v>57373</v>
      </c>
      <c r="F349" t="s">
        <v>498</v>
      </c>
      <c r="G349" t="s">
        <v>10929</v>
      </c>
      <c r="H349" s="93">
        <v>46175</v>
      </c>
      <c r="I349" s="131">
        <v>1</v>
      </c>
      <c r="J349" s="132">
        <v>1</v>
      </c>
      <c r="K349" s="132">
        <v>1</v>
      </c>
      <c r="L349" s="132"/>
      <c r="M349" s="132"/>
      <c r="N349" s="131"/>
      <c r="O349" s="131"/>
    </row>
    <row r="350" spans="2:15" x14ac:dyDescent="0.35">
      <c r="B350" t="s">
        <v>48</v>
      </c>
      <c r="C350">
        <v>4028</v>
      </c>
      <c r="D350" t="s">
        <v>49</v>
      </c>
      <c r="E350">
        <v>58242</v>
      </c>
      <c r="F350" t="s">
        <v>499</v>
      </c>
      <c r="G350" t="s">
        <v>10930</v>
      </c>
      <c r="H350" s="93">
        <v>46181</v>
      </c>
      <c r="I350" s="131"/>
      <c r="J350" s="132"/>
      <c r="K350" s="132"/>
      <c r="L350" s="132"/>
      <c r="M350" s="132"/>
      <c r="N350" s="131"/>
      <c r="O350" s="131"/>
    </row>
    <row r="351" spans="2:15" x14ac:dyDescent="0.35">
      <c r="B351" t="s">
        <v>48</v>
      </c>
      <c r="C351">
        <v>4028</v>
      </c>
      <c r="D351" t="s">
        <v>49</v>
      </c>
      <c r="E351">
        <v>61995</v>
      </c>
      <c r="F351" t="s">
        <v>500</v>
      </c>
      <c r="G351" t="s">
        <v>10930</v>
      </c>
      <c r="H351" s="93">
        <v>46174</v>
      </c>
      <c r="I351" s="131"/>
      <c r="J351" s="132"/>
      <c r="K351" s="132"/>
      <c r="L351" s="132"/>
      <c r="M351" s="132"/>
      <c r="N351" s="131"/>
      <c r="O351" s="131"/>
    </row>
    <row r="352" spans="2:15" x14ac:dyDescent="0.35">
      <c r="B352" t="s">
        <v>48</v>
      </c>
      <c r="C352">
        <v>4028</v>
      </c>
      <c r="D352" t="s">
        <v>49</v>
      </c>
      <c r="E352">
        <v>65312</v>
      </c>
      <c r="F352" t="s">
        <v>501</v>
      </c>
      <c r="G352" t="s">
        <v>10930</v>
      </c>
      <c r="H352" s="93">
        <v>46181</v>
      </c>
      <c r="I352" s="131"/>
      <c r="J352" s="132"/>
      <c r="K352" s="132"/>
      <c r="L352" s="132"/>
      <c r="M352" s="132"/>
      <c r="N352" s="131"/>
      <c r="O352" s="131"/>
    </row>
    <row r="353" spans="2:15" x14ac:dyDescent="0.35">
      <c r="B353" t="s">
        <v>48</v>
      </c>
      <c r="C353">
        <v>4028</v>
      </c>
      <c r="D353" t="s">
        <v>49</v>
      </c>
      <c r="E353">
        <v>72915</v>
      </c>
      <c r="F353" t="s">
        <v>502</v>
      </c>
      <c r="G353" t="s">
        <v>10928</v>
      </c>
      <c r="H353" s="93">
        <v>46171</v>
      </c>
      <c r="I353" s="131"/>
      <c r="J353" s="132"/>
      <c r="K353" s="132"/>
      <c r="L353" s="132"/>
      <c r="M353" s="132"/>
      <c r="N353" s="131"/>
      <c r="O353" s="131"/>
    </row>
    <row r="354" spans="2:15" x14ac:dyDescent="0.35">
      <c r="B354" t="s">
        <v>48</v>
      </c>
      <c r="C354">
        <v>4028</v>
      </c>
      <c r="D354" t="s">
        <v>49</v>
      </c>
      <c r="E354">
        <v>74139</v>
      </c>
      <c r="F354" t="s">
        <v>503</v>
      </c>
      <c r="G354" t="s">
        <v>10927</v>
      </c>
      <c r="H354" s="93">
        <v>46183</v>
      </c>
      <c r="I354" s="131">
        <v>1</v>
      </c>
      <c r="J354" s="132"/>
      <c r="K354" s="132"/>
      <c r="L354" s="132"/>
      <c r="M354" s="132"/>
      <c r="N354" s="131"/>
      <c r="O354" s="131"/>
    </row>
    <row r="355" spans="2:15" x14ac:dyDescent="0.35">
      <c r="B355" t="s">
        <v>48</v>
      </c>
      <c r="C355">
        <v>4028</v>
      </c>
      <c r="D355" t="s">
        <v>49</v>
      </c>
      <c r="E355">
        <v>75000</v>
      </c>
      <c r="F355" t="s">
        <v>504</v>
      </c>
      <c r="G355" t="s">
        <v>10929</v>
      </c>
      <c r="H355" s="93">
        <v>46175</v>
      </c>
      <c r="I355" s="131">
        <v>1</v>
      </c>
      <c r="J355" s="132">
        <v>1</v>
      </c>
      <c r="K355" s="132"/>
      <c r="L355" s="132"/>
      <c r="M355" s="132"/>
      <c r="N355" s="131"/>
      <c r="O355" s="131"/>
    </row>
    <row r="356" spans="2:15" x14ac:dyDescent="0.35">
      <c r="B356" t="s">
        <v>48</v>
      </c>
      <c r="C356">
        <v>4028</v>
      </c>
      <c r="D356" t="s">
        <v>49</v>
      </c>
      <c r="E356">
        <v>76862</v>
      </c>
      <c r="F356" t="s">
        <v>505</v>
      </c>
      <c r="G356" t="s">
        <v>10927</v>
      </c>
      <c r="H356" s="93">
        <v>46183</v>
      </c>
      <c r="I356" s="131">
        <v>1</v>
      </c>
      <c r="J356" s="132"/>
      <c r="K356" s="132"/>
      <c r="L356" s="132"/>
      <c r="M356" s="132"/>
      <c r="N356" s="131"/>
      <c r="O356" s="131"/>
    </row>
    <row r="357" spans="2:15" x14ac:dyDescent="0.35">
      <c r="B357" t="s">
        <v>48</v>
      </c>
      <c r="C357">
        <v>4028</v>
      </c>
      <c r="D357" t="s">
        <v>49</v>
      </c>
      <c r="E357">
        <v>77709</v>
      </c>
      <c r="F357" t="s">
        <v>506</v>
      </c>
      <c r="G357" t="s">
        <v>10928</v>
      </c>
      <c r="H357" s="93">
        <v>46171</v>
      </c>
      <c r="I357" s="131"/>
      <c r="J357" s="132"/>
      <c r="K357" s="132"/>
      <c r="L357" s="132"/>
      <c r="M357" s="132"/>
      <c r="N357" s="131"/>
      <c r="O357" s="131"/>
    </row>
    <row r="358" spans="2:15" x14ac:dyDescent="0.35">
      <c r="B358" t="s">
        <v>48</v>
      </c>
      <c r="C358">
        <v>4028</v>
      </c>
      <c r="D358" t="s">
        <v>49</v>
      </c>
      <c r="E358">
        <v>78411</v>
      </c>
      <c r="F358" t="s">
        <v>507</v>
      </c>
      <c r="G358" t="s">
        <v>10930</v>
      </c>
      <c r="H358" s="93">
        <v>46181</v>
      </c>
      <c r="I358" s="131">
        <v>1</v>
      </c>
      <c r="J358" s="132"/>
      <c r="K358" s="132"/>
      <c r="L358" s="132"/>
      <c r="M358" s="132"/>
      <c r="N358" s="131"/>
      <c r="O358" s="131"/>
    </row>
    <row r="359" spans="2:15" x14ac:dyDescent="0.35">
      <c r="B359" t="s">
        <v>48</v>
      </c>
      <c r="C359">
        <v>4028</v>
      </c>
      <c r="D359" t="s">
        <v>49</v>
      </c>
      <c r="E359">
        <v>79053</v>
      </c>
      <c r="F359" t="s">
        <v>508</v>
      </c>
      <c r="G359" t="s">
        <v>10927</v>
      </c>
      <c r="H359" s="93">
        <v>46183</v>
      </c>
      <c r="I359" s="131">
        <v>1</v>
      </c>
      <c r="J359" s="132"/>
      <c r="K359" s="132"/>
      <c r="L359" s="132"/>
      <c r="M359" s="132"/>
      <c r="N359" s="131"/>
      <c r="O359" s="131"/>
    </row>
    <row r="360" spans="2:15" x14ac:dyDescent="0.35">
      <c r="B360" t="s">
        <v>48</v>
      </c>
      <c r="C360">
        <v>4028</v>
      </c>
      <c r="D360" t="s">
        <v>49</v>
      </c>
      <c r="E360">
        <v>79090</v>
      </c>
      <c r="F360" t="s">
        <v>509</v>
      </c>
      <c r="G360" t="s">
        <v>10926</v>
      </c>
      <c r="H360" s="93">
        <v>46170</v>
      </c>
      <c r="I360" s="131"/>
      <c r="J360" s="132"/>
      <c r="K360" s="132"/>
      <c r="L360" s="132"/>
      <c r="M360" s="132"/>
      <c r="N360" s="131"/>
      <c r="O360" s="131"/>
    </row>
    <row r="361" spans="2:15" x14ac:dyDescent="0.35">
      <c r="B361" t="s">
        <v>48</v>
      </c>
      <c r="C361">
        <v>4028</v>
      </c>
      <c r="D361" t="s">
        <v>49</v>
      </c>
      <c r="E361">
        <v>80160</v>
      </c>
      <c r="F361" t="s">
        <v>510</v>
      </c>
      <c r="G361" t="s">
        <v>10929</v>
      </c>
      <c r="H361" s="93">
        <v>46175</v>
      </c>
      <c r="I361" s="131">
        <v>1</v>
      </c>
      <c r="J361" s="132"/>
      <c r="K361" s="132">
        <v>1</v>
      </c>
      <c r="L361" s="132"/>
      <c r="M361" s="132"/>
      <c r="N361" s="131"/>
      <c r="O361" s="131"/>
    </row>
    <row r="362" spans="2:15" x14ac:dyDescent="0.35">
      <c r="B362" t="s">
        <v>48</v>
      </c>
      <c r="C362">
        <v>4028</v>
      </c>
      <c r="D362" t="s">
        <v>49</v>
      </c>
      <c r="E362">
        <v>80739</v>
      </c>
      <c r="F362" t="s">
        <v>511</v>
      </c>
      <c r="G362" t="s">
        <v>10926</v>
      </c>
      <c r="H362" s="93">
        <v>46177</v>
      </c>
      <c r="I362" s="131"/>
      <c r="J362" s="132"/>
      <c r="K362" s="132"/>
      <c r="L362" s="132"/>
      <c r="M362" s="132"/>
      <c r="N362" s="131"/>
      <c r="O362" s="131"/>
    </row>
    <row r="363" spans="2:15" x14ac:dyDescent="0.35">
      <c r="B363" t="s">
        <v>48</v>
      </c>
      <c r="C363">
        <v>4028</v>
      </c>
      <c r="D363" t="s">
        <v>49</v>
      </c>
      <c r="E363">
        <v>81343</v>
      </c>
      <c r="F363" t="s">
        <v>512</v>
      </c>
      <c r="G363" t="s">
        <v>10930</v>
      </c>
      <c r="H363" s="93">
        <v>46181</v>
      </c>
      <c r="I363" s="131">
        <v>1</v>
      </c>
      <c r="J363" s="132">
        <v>1</v>
      </c>
      <c r="K363" s="132"/>
      <c r="L363" s="132"/>
      <c r="M363" s="132"/>
      <c r="N363" s="131"/>
      <c r="O363" s="131"/>
    </row>
    <row r="364" spans="2:15" x14ac:dyDescent="0.35">
      <c r="B364" t="s">
        <v>48</v>
      </c>
      <c r="C364">
        <v>4028</v>
      </c>
      <c r="D364" t="s">
        <v>49</v>
      </c>
      <c r="E364">
        <v>81652</v>
      </c>
      <c r="F364" t="s">
        <v>513</v>
      </c>
      <c r="G364" t="s">
        <v>10926</v>
      </c>
      <c r="H364" s="93">
        <v>46177</v>
      </c>
      <c r="I364" s="131"/>
      <c r="J364" s="132"/>
      <c r="K364" s="132"/>
      <c r="L364" s="132"/>
      <c r="M364" s="132"/>
      <c r="N364" s="131"/>
      <c r="O364" s="131"/>
    </row>
    <row r="365" spans="2:15" x14ac:dyDescent="0.35">
      <c r="B365" t="s">
        <v>48</v>
      </c>
      <c r="C365">
        <v>4028</v>
      </c>
      <c r="D365" t="s">
        <v>49</v>
      </c>
      <c r="E365">
        <v>83691</v>
      </c>
      <c r="F365" t="s">
        <v>514</v>
      </c>
      <c r="G365" t="s">
        <v>10927</v>
      </c>
      <c r="H365" s="93">
        <v>46183</v>
      </c>
      <c r="I365" s="131"/>
      <c r="J365" s="132"/>
      <c r="K365" s="132"/>
      <c r="L365" s="132"/>
      <c r="M365" s="132"/>
      <c r="N365" s="131"/>
      <c r="O365" s="131"/>
    </row>
    <row r="366" spans="2:15" x14ac:dyDescent="0.35">
      <c r="B366" t="s">
        <v>48</v>
      </c>
      <c r="C366">
        <v>4028</v>
      </c>
      <c r="D366" t="s">
        <v>49</v>
      </c>
      <c r="E366">
        <v>89880</v>
      </c>
      <c r="F366" t="s">
        <v>515</v>
      </c>
      <c r="G366" t="s">
        <v>10929</v>
      </c>
      <c r="H366" s="93">
        <v>46182</v>
      </c>
      <c r="I366" s="131">
        <v>1</v>
      </c>
      <c r="J366" s="132"/>
      <c r="K366" s="132"/>
      <c r="L366" s="132"/>
      <c r="M366" s="132"/>
      <c r="N366" s="131"/>
      <c r="O366" s="131"/>
    </row>
    <row r="367" spans="2:15" x14ac:dyDescent="0.35">
      <c r="B367" t="s">
        <v>48</v>
      </c>
      <c r="C367">
        <v>4028</v>
      </c>
      <c r="D367" t="s">
        <v>49</v>
      </c>
      <c r="E367">
        <v>99555</v>
      </c>
      <c r="F367" t="s">
        <v>516</v>
      </c>
      <c r="G367" t="s">
        <v>10929</v>
      </c>
      <c r="H367" s="93">
        <v>46175</v>
      </c>
      <c r="I367" s="131"/>
      <c r="J367" s="132"/>
      <c r="K367" s="132"/>
      <c r="L367" s="132"/>
      <c r="M367" s="132"/>
      <c r="N367" s="131"/>
      <c r="O367" s="131"/>
    </row>
    <row r="368" spans="2:15" x14ac:dyDescent="0.35">
      <c r="B368" t="s">
        <v>48</v>
      </c>
      <c r="C368">
        <v>4028</v>
      </c>
      <c r="D368" t="s">
        <v>49</v>
      </c>
      <c r="E368">
        <v>106095</v>
      </c>
      <c r="F368" t="s">
        <v>517</v>
      </c>
      <c r="G368" t="s">
        <v>10927</v>
      </c>
      <c r="H368" s="93">
        <v>46183</v>
      </c>
      <c r="I368" s="131"/>
      <c r="J368" s="132"/>
      <c r="K368" s="132"/>
      <c r="L368" s="132"/>
      <c r="M368" s="132"/>
      <c r="N368" s="131"/>
      <c r="O368" s="131"/>
    </row>
    <row r="369" spans="2:15" x14ac:dyDescent="0.35">
      <c r="B369" t="s">
        <v>48</v>
      </c>
      <c r="C369">
        <v>4028</v>
      </c>
      <c r="D369" t="s">
        <v>49</v>
      </c>
      <c r="E369">
        <v>109938</v>
      </c>
      <c r="F369" t="s">
        <v>518</v>
      </c>
      <c r="G369" t="s">
        <v>10929</v>
      </c>
      <c r="H369" s="93">
        <v>46175</v>
      </c>
      <c r="I369" s="131"/>
      <c r="J369" s="132"/>
      <c r="K369" s="132"/>
      <c r="L369" s="132"/>
      <c r="M369" s="132"/>
      <c r="N369" s="131"/>
      <c r="O369" s="131"/>
    </row>
    <row r="370" spans="2:15" x14ac:dyDescent="0.35">
      <c r="B370" t="s">
        <v>48</v>
      </c>
      <c r="C370">
        <v>4028</v>
      </c>
      <c r="D370" t="s">
        <v>49</v>
      </c>
      <c r="E370">
        <v>110898</v>
      </c>
      <c r="F370" t="s">
        <v>519</v>
      </c>
      <c r="G370" t="s">
        <v>10929</v>
      </c>
      <c r="H370" s="93">
        <v>46182</v>
      </c>
      <c r="I370" s="131">
        <v>1</v>
      </c>
      <c r="J370" s="132"/>
      <c r="K370" s="132"/>
      <c r="L370" s="132"/>
      <c r="M370" s="132"/>
      <c r="N370" s="131"/>
      <c r="O370" s="131"/>
    </row>
    <row r="371" spans="2:15" x14ac:dyDescent="0.35">
      <c r="B371" t="s">
        <v>48</v>
      </c>
      <c r="C371">
        <v>4028</v>
      </c>
      <c r="D371" t="s">
        <v>49</v>
      </c>
      <c r="E371">
        <v>112639</v>
      </c>
      <c r="F371" t="s">
        <v>520</v>
      </c>
      <c r="G371" t="s">
        <v>10926</v>
      </c>
      <c r="H371" s="93">
        <v>46170</v>
      </c>
      <c r="I371" s="131"/>
      <c r="J371" s="132"/>
      <c r="K371" s="132"/>
      <c r="L371" s="132"/>
      <c r="M371" s="132"/>
      <c r="N371" s="131"/>
      <c r="O371" s="131"/>
    </row>
    <row r="372" spans="2:15" x14ac:dyDescent="0.35">
      <c r="B372" t="s">
        <v>48</v>
      </c>
      <c r="C372">
        <v>4028</v>
      </c>
      <c r="D372" t="s">
        <v>49</v>
      </c>
      <c r="E372">
        <v>113031</v>
      </c>
      <c r="F372" t="s">
        <v>521</v>
      </c>
      <c r="G372" t="s">
        <v>10930</v>
      </c>
      <c r="H372" s="93">
        <v>46174</v>
      </c>
      <c r="I372" s="131">
        <v>1</v>
      </c>
      <c r="J372" s="132"/>
      <c r="K372" s="132"/>
      <c r="L372" s="132"/>
      <c r="M372" s="132"/>
      <c r="N372" s="131"/>
      <c r="O372" s="131"/>
    </row>
    <row r="373" spans="2:15" x14ac:dyDescent="0.35">
      <c r="B373" t="s">
        <v>48</v>
      </c>
      <c r="C373">
        <v>4028</v>
      </c>
      <c r="D373" t="s">
        <v>49</v>
      </c>
      <c r="E373">
        <v>118290</v>
      </c>
      <c r="F373" t="s">
        <v>522</v>
      </c>
      <c r="G373" t="s">
        <v>10930</v>
      </c>
      <c r="H373" s="93">
        <v>46181</v>
      </c>
      <c r="I373" s="131">
        <v>1</v>
      </c>
      <c r="J373" s="132">
        <v>1</v>
      </c>
      <c r="K373" s="132"/>
      <c r="L373" s="132"/>
      <c r="M373" s="132"/>
      <c r="N373" s="131"/>
      <c r="O373" s="131"/>
    </row>
    <row r="374" spans="2:15" x14ac:dyDescent="0.35">
      <c r="B374" t="s">
        <v>48</v>
      </c>
      <c r="C374">
        <v>4028</v>
      </c>
      <c r="D374" t="s">
        <v>49</v>
      </c>
      <c r="E374">
        <v>119554</v>
      </c>
      <c r="F374" t="s">
        <v>523</v>
      </c>
      <c r="G374" t="s">
        <v>10930</v>
      </c>
      <c r="H374" s="93">
        <v>46174</v>
      </c>
      <c r="I374" s="131">
        <v>1</v>
      </c>
      <c r="J374" s="132"/>
      <c r="K374" s="132"/>
      <c r="L374" s="132"/>
      <c r="M374" s="132"/>
      <c r="N374" s="131"/>
      <c r="O374" s="131"/>
    </row>
    <row r="375" spans="2:15" x14ac:dyDescent="0.35">
      <c r="B375" t="s">
        <v>48</v>
      </c>
      <c r="C375">
        <v>4028</v>
      </c>
      <c r="D375" t="s">
        <v>49</v>
      </c>
      <c r="E375">
        <v>120101</v>
      </c>
      <c r="F375" t="s">
        <v>524</v>
      </c>
      <c r="G375" t="s">
        <v>10930</v>
      </c>
      <c r="H375" s="93">
        <v>46174</v>
      </c>
      <c r="I375" s="131">
        <v>1</v>
      </c>
      <c r="J375" s="132">
        <v>1</v>
      </c>
      <c r="K375" s="132"/>
      <c r="L375" s="132"/>
      <c r="M375" s="132"/>
      <c r="N375" s="131"/>
      <c r="O375" s="131"/>
    </row>
    <row r="376" spans="2:15" x14ac:dyDescent="0.35">
      <c r="B376" t="s">
        <v>48</v>
      </c>
      <c r="C376">
        <v>4028</v>
      </c>
      <c r="D376" t="s">
        <v>49</v>
      </c>
      <c r="E376">
        <v>120753</v>
      </c>
      <c r="F376" t="s">
        <v>525</v>
      </c>
      <c r="G376" t="s">
        <v>10926</v>
      </c>
      <c r="H376" s="93">
        <v>46177</v>
      </c>
      <c r="I376" s="131">
        <v>1</v>
      </c>
      <c r="J376" s="132"/>
      <c r="K376" s="132"/>
      <c r="L376" s="132"/>
      <c r="M376" s="132"/>
      <c r="N376" s="131"/>
      <c r="O376" s="131"/>
    </row>
    <row r="377" spans="2:15" x14ac:dyDescent="0.35">
      <c r="B377" t="s">
        <v>48</v>
      </c>
      <c r="C377">
        <v>4028</v>
      </c>
      <c r="D377" t="s">
        <v>49</v>
      </c>
      <c r="E377">
        <v>124985</v>
      </c>
      <c r="F377" t="s">
        <v>526</v>
      </c>
      <c r="G377" t="s">
        <v>10928</v>
      </c>
      <c r="H377" s="93">
        <v>46178</v>
      </c>
      <c r="I377" s="131"/>
      <c r="J377" s="132"/>
      <c r="K377" s="132"/>
      <c r="L377" s="132"/>
      <c r="M377" s="132"/>
      <c r="N377" s="131"/>
      <c r="O377" s="131"/>
    </row>
    <row r="378" spans="2:15" x14ac:dyDescent="0.35">
      <c r="B378" t="s">
        <v>48</v>
      </c>
      <c r="C378">
        <v>4028</v>
      </c>
      <c r="D378" t="s">
        <v>49</v>
      </c>
      <c r="E378">
        <v>125160</v>
      </c>
      <c r="F378" t="s">
        <v>527</v>
      </c>
      <c r="G378" t="s">
        <v>10927</v>
      </c>
      <c r="H378" s="93">
        <v>46176</v>
      </c>
      <c r="I378" s="131"/>
      <c r="J378" s="132"/>
      <c r="K378" s="132"/>
      <c r="L378" s="132"/>
      <c r="M378" s="132"/>
      <c r="N378" s="131"/>
      <c r="O378" s="131"/>
    </row>
    <row r="379" spans="2:15" x14ac:dyDescent="0.35">
      <c r="B379" t="s">
        <v>48</v>
      </c>
      <c r="C379">
        <v>4028</v>
      </c>
      <c r="D379" t="s">
        <v>49</v>
      </c>
      <c r="E379">
        <v>126002</v>
      </c>
      <c r="F379" t="s">
        <v>528</v>
      </c>
      <c r="G379" t="s">
        <v>10926</v>
      </c>
      <c r="H379" s="93">
        <v>46170</v>
      </c>
      <c r="I379" s="131"/>
      <c r="J379" s="132"/>
      <c r="K379" s="132"/>
      <c r="L379" s="132"/>
      <c r="M379" s="132"/>
      <c r="N379" s="131"/>
      <c r="O379" s="131"/>
    </row>
    <row r="380" spans="2:15" x14ac:dyDescent="0.35">
      <c r="B380" t="s">
        <v>48</v>
      </c>
      <c r="C380">
        <v>4028</v>
      </c>
      <c r="D380" t="s">
        <v>49</v>
      </c>
      <c r="E380">
        <v>126294</v>
      </c>
      <c r="F380" t="s">
        <v>529</v>
      </c>
      <c r="G380" t="s">
        <v>10930</v>
      </c>
      <c r="H380" s="93">
        <v>46174</v>
      </c>
      <c r="I380" s="131">
        <v>1</v>
      </c>
      <c r="J380" s="132">
        <v>1</v>
      </c>
      <c r="K380" s="132"/>
      <c r="L380" s="132"/>
      <c r="M380" s="132"/>
      <c r="N380" s="131"/>
      <c r="O380" s="131"/>
    </row>
    <row r="381" spans="2:15" x14ac:dyDescent="0.35">
      <c r="B381" t="s">
        <v>48</v>
      </c>
      <c r="C381">
        <v>4028</v>
      </c>
      <c r="D381" t="s">
        <v>49</v>
      </c>
      <c r="E381">
        <v>127672</v>
      </c>
      <c r="F381" t="s">
        <v>530</v>
      </c>
      <c r="G381" t="s">
        <v>10929</v>
      </c>
      <c r="H381" s="93">
        <v>46182</v>
      </c>
      <c r="I381" s="131"/>
      <c r="J381" s="132"/>
      <c r="K381" s="132"/>
      <c r="L381" s="132"/>
      <c r="M381" s="132"/>
      <c r="N381" s="131"/>
      <c r="O381" s="131"/>
    </row>
    <row r="382" spans="2:15" x14ac:dyDescent="0.35">
      <c r="B382" t="s">
        <v>48</v>
      </c>
      <c r="C382">
        <v>4028</v>
      </c>
      <c r="D382" t="s">
        <v>49</v>
      </c>
      <c r="E382">
        <v>128290</v>
      </c>
      <c r="F382" t="s">
        <v>531</v>
      </c>
      <c r="G382" t="s">
        <v>10929</v>
      </c>
      <c r="H382" s="93">
        <v>46182</v>
      </c>
      <c r="I382" s="131"/>
      <c r="J382" s="132"/>
      <c r="K382" s="132"/>
      <c r="L382" s="132"/>
      <c r="M382" s="132"/>
      <c r="N382" s="131"/>
      <c r="O382" s="131"/>
    </row>
    <row r="383" spans="2:15" x14ac:dyDescent="0.35">
      <c r="B383" t="s">
        <v>48</v>
      </c>
      <c r="C383">
        <v>4028</v>
      </c>
      <c r="D383" t="s">
        <v>49</v>
      </c>
      <c r="E383">
        <v>130668</v>
      </c>
      <c r="F383" t="s">
        <v>532</v>
      </c>
      <c r="G383" t="s">
        <v>10929</v>
      </c>
      <c r="H383" s="93">
        <v>46175</v>
      </c>
      <c r="I383" s="131">
        <v>1</v>
      </c>
      <c r="J383" s="132">
        <v>1</v>
      </c>
      <c r="K383" s="132"/>
      <c r="L383" s="132"/>
      <c r="M383" s="132"/>
      <c r="N383" s="131"/>
      <c r="O383" s="131"/>
    </row>
    <row r="384" spans="2:15" x14ac:dyDescent="0.35">
      <c r="B384" t="s">
        <v>48</v>
      </c>
      <c r="C384">
        <v>4028</v>
      </c>
      <c r="D384" t="s">
        <v>49</v>
      </c>
      <c r="E384">
        <v>132499</v>
      </c>
      <c r="F384" t="s">
        <v>533</v>
      </c>
      <c r="G384" t="s">
        <v>10927</v>
      </c>
      <c r="H384" s="93">
        <v>46176</v>
      </c>
      <c r="I384" s="131">
        <v>1</v>
      </c>
      <c r="J384" s="132"/>
      <c r="K384" s="132"/>
      <c r="L384" s="132"/>
      <c r="M384" s="132"/>
      <c r="N384" s="131"/>
      <c r="O384" s="131"/>
    </row>
    <row r="385" spans="2:15" x14ac:dyDescent="0.35">
      <c r="B385" t="s">
        <v>48</v>
      </c>
      <c r="C385">
        <v>4028</v>
      </c>
      <c r="D385" t="s">
        <v>49</v>
      </c>
      <c r="E385">
        <v>132938</v>
      </c>
      <c r="F385" t="s">
        <v>534</v>
      </c>
      <c r="G385" t="s">
        <v>10927</v>
      </c>
      <c r="H385" s="93">
        <v>46183</v>
      </c>
      <c r="I385" s="131">
        <v>1</v>
      </c>
      <c r="J385" s="132"/>
      <c r="K385" s="132"/>
      <c r="L385" s="132"/>
      <c r="M385" s="132"/>
      <c r="N385" s="131"/>
      <c r="O385" s="131"/>
    </row>
    <row r="386" spans="2:15" x14ac:dyDescent="0.35">
      <c r="B386" t="s">
        <v>48</v>
      </c>
      <c r="C386">
        <v>4028</v>
      </c>
      <c r="D386" t="s">
        <v>49</v>
      </c>
      <c r="E386">
        <v>135087</v>
      </c>
      <c r="F386" t="s">
        <v>535</v>
      </c>
      <c r="G386" t="s">
        <v>10926</v>
      </c>
      <c r="H386" s="93">
        <v>46177</v>
      </c>
      <c r="I386" s="131">
        <v>1</v>
      </c>
      <c r="J386" s="132">
        <v>1</v>
      </c>
      <c r="K386" s="132"/>
      <c r="L386" s="132"/>
      <c r="M386" s="132"/>
      <c r="N386" s="131"/>
      <c r="O386" s="131"/>
    </row>
    <row r="387" spans="2:15" x14ac:dyDescent="0.35">
      <c r="B387" t="s">
        <v>48</v>
      </c>
      <c r="C387">
        <v>4028</v>
      </c>
      <c r="D387" t="s">
        <v>49</v>
      </c>
      <c r="E387">
        <v>135366</v>
      </c>
      <c r="F387" t="s">
        <v>536</v>
      </c>
      <c r="G387" t="s">
        <v>10928</v>
      </c>
      <c r="H387" s="93">
        <v>46178</v>
      </c>
      <c r="I387" s="131"/>
      <c r="J387" s="132"/>
      <c r="K387" s="132"/>
      <c r="L387" s="132"/>
      <c r="M387" s="132"/>
      <c r="N387" s="131"/>
      <c r="O387" s="131"/>
    </row>
    <row r="388" spans="2:15" x14ac:dyDescent="0.35">
      <c r="B388" t="s">
        <v>48</v>
      </c>
      <c r="C388">
        <v>4028</v>
      </c>
      <c r="D388" t="s">
        <v>49</v>
      </c>
      <c r="E388">
        <v>137698</v>
      </c>
      <c r="F388" t="s">
        <v>537</v>
      </c>
      <c r="G388" t="s">
        <v>10926</v>
      </c>
      <c r="H388" s="93">
        <v>46170</v>
      </c>
      <c r="I388" s="131"/>
      <c r="J388" s="132"/>
      <c r="K388" s="132"/>
      <c r="L388" s="132"/>
      <c r="M388" s="132"/>
      <c r="N388" s="131"/>
      <c r="O388" s="131"/>
    </row>
    <row r="389" spans="2:15" x14ac:dyDescent="0.35">
      <c r="B389" t="s">
        <v>48</v>
      </c>
      <c r="C389">
        <v>4028</v>
      </c>
      <c r="D389" t="s">
        <v>49</v>
      </c>
      <c r="E389">
        <v>138622</v>
      </c>
      <c r="F389" t="s">
        <v>538</v>
      </c>
      <c r="G389" t="s">
        <v>10928</v>
      </c>
      <c r="H389" s="93">
        <v>46178</v>
      </c>
      <c r="I389" s="131">
        <v>1</v>
      </c>
      <c r="J389" s="132"/>
      <c r="K389" s="132"/>
      <c r="L389" s="132"/>
      <c r="M389" s="132"/>
      <c r="N389" s="131"/>
      <c r="O389" s="131"/>
    </row>
    <row r="390" spans="2:15" x14ac:dyDescent="0.35">
      <c r="B390" t="s">
        <v>48</v>
      </c>
      <c r="C390">
        <v>4028</v>
      </c>
      <c r="D390" t="s">
        <v>49</v>
      </c>
      <c r="E390">
        <v>142717</v>
      </c>
      <c r="F390" t="s">
        <v>539</v>
      </c>
      <c r="G390" t="s">
        <v>10929</v>
      </c>
      <c r="H390" s="93">
        <v>46182</v>
      </c>
      <c r="I390" s="131">
        <v>1</v>
      </c>
      <c r="J390" s="132"/>
      <c r="K390" s="132"/>
      <c r="L390" s="132"/>
      <c r="M390" s="132"/>
      <c r="N390" s="131"/>
      <c r="O390" s="131"/>
    </row>
    <row r="391" spans="2:15" x14ac:dyDescent="0.35">
      <c r="B391" t="s">
        <v>48</v>
      </c>
      <c r="C391">
        <v>4028</v>
      </c>
      <c r="D391" t="s">
        <v>49</v>
      </c>
      <c r="E391">
        <v>143036</v>
      </c>
      <c r="F391" t="s">
        <v>540</v>
      </c>
      <c r="G391" t="s">
        <v>10926</v>
      </c>
      <c r="H391" s="93">
        <v>46170</v>
      </c>
      <c r="I391" s="131">
        <v>1</v>
      </c>
      <c r="J391" s="132"/>
      <c r="K391" s="132"/>
      <c r="L391" s="132"/>
      <c r="M391" s="132"/>
      <c r="N391" s="131"/>
      <c r="O391" s="131"/>
    </row>
    <row r="392" spans="2:15" x14ac:dyDescent="0.35">
      <c r="B392" t="s">
        <v>48</v>
      </c>
      <c r="C392">
        <v>4028</v>
      </c>
      <c r="D392" t="s">
        <v>49</v>
      </c>
      <c r="E392">
        <v>146452</v>
      </c>
      <c r="F392" t="s">
        <v>541</v>
      </c>
      <c r="G392" t="s">
        <v>10929</v>
      </c>
      <c r="H392" s="93">
        <v>46175</v>
      </c>
      <c r="I392" s="131"/>
      <c r="J392" s="132"/>
      <c r="K392" s="132"/>
      <c r="L392" s="132"/>
      <c r="M392" s="132"/>
      <c r="N392" s="131"/>
      <c r="O392" s="131"/>
    </row>
    <row r="393" spans="2:15" x14ac:dyDescent="0.35">
      <c r="B393" t="s">
        <v>48</v>
      </c>
      <c r="C393">
        <v>4028</v>
      </c>
      <c r="D393" t="s">
        <v>49</v>
      </c>
      <c r="E393">
        <v>146537</v>
      </c>
      <c r="F393" t="s">
        <v>542</v>
      </c>
      <c r="G393" t="s">
        <v>10930</v>
      </c>
      <c r="H393" s="93">
        <v>46181</v>
      </c>
      <c r="I393" s="131">
        <v>1</v>
      </c>
      <c r="J393" s="132">
        <v>1</v>
      </c>
      <c r="K393" s="132"/>
      <c r="L393" s="132"/>
      <c r="M393" s="132"/>
      <c r="N393" s="131"/>
      <c r="O393" s="131"/>
    </row>
    <row r="394" spans="2:15" x14ac:dyDescent="0.35">
      <c r="B394" t="s">
        <v>48</v>
      </c>
      <c r="C394">
        <v>4028</v>
      </c>
      <c r="D394" t="s">
        <v>49</v>
      </c>
      <c r="E394">
        <v>146876</v>
      </c>
      <c r="F394" t="s">
        <v>543</v>
      </c>
      <c r="G394" t="s">
        <v>10928</v>
      </c>
      <c r="H394" s="93">
        <v>46178</v>
      </c>
      <c r="I394" s="131">
        <v>1</v>
      </c>
      <c r="J394" s="132"/>
      <c r="K394" s="132"/>
      <c r="L394" s="132"/>
      <c r="M394" s="132"/>
      <c r="N394" s="131"/>
      <c r="O394" s="131"/>
    </row>
    <row r="395" spans="2:15" x14ac:dyDescent="0.35">
      <c r="B395" t="s">
        <v>48</v>
      </c>
      <c r="C395">
        <v>4028</v>
      </c>
      <c r="D395" t="s">
        <v>49</v>
      </c>
      <c r="E395">
        <v>146962</v>
      </c>
      <c r="F395" t="s">
        <v>544</v>
      </c>
      <c r="G395" t="s">
        <v>10930</v>
      </c>
      <c r="H395" s="93">
        <v>46174</v>
      </c>
      <c r="I395" s="131"/>
      <c r="J395" s="132"/>
      <c r="K395" s="132"/>
      <c r="L395" s="132"/>
      <c r="M395" s="132"/>
      <c r="N395" s="131"/>
      <c r="O395" s="131"/>
    </row>
    <row r="396" spans="2:15" x14ac:dyDescent="0.35">
      <c r="B396" t="s">
        <v>48</v>
      </c>
      <c r="C396">
        <v>4028</v>
      </c>
      <c r="D396" t="s">
        <v>49</v>
      </c>
      <c r="E396">
        <v>147019</v>
      </c>
      <c r="F396" t="s">
        <v>545</v>
      </c>
      <c r="G396" t="s">
        <v>10929</v>
      </c>
      <c r="H396" s="93">
        <v>46175</v>
      </c>
      <c r="I396" s="131">
        <v>1</v>
      </c>
      <c r="J396" s="132"/>
      <c r="K396" s="132">
        <v>1</v>
      </c>
      <c r="L396" s="132"/>
      <c r="M396" s="132"/>
      <c r="N396" s="131"/>
      <c r="O396" s="131"/>
    </row>
    <row r="397" spans="2:15" x14ac:dyDescent="0.35">
      <c r="B397" t="s">
        <v>48</v>
      </c>
      <c r="C397">
        <v>4028</v>
      </c>
      <c r="D397" t="s">
        <v>49</v>
      </c>
      <c r="E397">
        <v>150526</v>
      </c>
      <c r="F397" t="s">
        <v>546</v>
      </c>
      <c r="G397" t="s">
        <v>10928</v>
      </c>
      <c r="H397" s="93">
        <v>46171</v>
      </c>
      <c r="I397" s="131"/>
      <c r="J397" s="132"/>
      <c r="K397" s="132"/>
      <c r="L397" s="132"/>
      <c r="M397" s="132"/>
      <c r="N397" s="131"/>
      <c r="O397" s="131"/>
    </row>
    <row r="398" spans="2:15" x14ac:dyDescent="0.35">
      <c r="B398" t="s">
        <v>48</v>
      </c>
      <c r="C398">
        <v>4028</v>
      </c>
      <c r="D398" t="s">
        <v>49</v>
      </c>
      <c r="E398">
        <v>151819</v>
      </c>
      <c r="F398" t="s">
        <v>547</v>
      </c>
      <c r="G398" t="s">
        <v>10930</v>
      </c>
      <c r="H398" s="93">
        <v>46174</v>
      </c>
      <c r="I398" s="131">
        <v>1</v>
      </c>
      <c r="J398" s="132"/>
      <c r="K398" s="132"/>
      <c r="L398" s="132"/>
      <c r="M398" s="132"/>
      <c r="N398" s="131"/>
      <c r="O398" s="131"/>
    </row>
    <row r="399" spans="2:15" x14ac:dyDescent="0.35">
      <c r="B399" t="s">
        <v>48</v>
      </c>
      <c r="C399">
        <v>4028</v>
      </c>
      <c r="D399" t="s">
        <v>49</v>
      </c>
      <c r="E399">
        <v>151988</v>
      </c>
      <c r="F399" t="s">
        <v>548</v>
      </c>
      <c r="G399" t="s">
        <v>10928</v>
      </c>
      <c r="H399" s="93">
        <v>46171</v>
      </c>
      <c r="I399" s="131">
        <v>1</v>
      </c>
      <c r="J399" s="132"/>
      <c r="K399" s="132"/>
      <c r="L399" s="132"/>
      <c r="M399" s="132"/>
      <c r="N399" s="131"/>
      <c r="O399" s="131"/>
    </row>
    <row r="400" spans="2:15" x14ac:dyDescent="0.35">
      <c r="B400" t="s">
        <v>48</v>
      </c>
      <c r="C400">
        <v>4028</v>
      </c>
      <c r="D400" t="s">
        <v>49</v>
      </c>
      <c r="E400">
        <v>152803</v>
      </c>
      <c r="F400" t="s">
        <v>549</v>
      </c>
      <c r="G400" t="s">
        <v>10929</v>
      </c>
      <c r="H400" s="93">
        <v>46175</v>
      </c>
      <c r="I400" s="131">
        <v>1</v>
      </c>
      <c r="J400" s="132"/>
      <c r="K400" s="132"/>
      <c r="L400" s="132"/>
      <c r="M400" s="132"/>
      <c r="N400" s="131"/>
      <c r="O400" s="131"/>
    </row>
    <row r="401" spans="2:15" x14ac:dyDescent="0.35">
      <c r="B401" t="s">
        <v>48</v>
      </c>
      <c r="C401">
        <v>4028</v>
      </c>
      <c r="D401" t="s">
        <v>49</v>
      </c>
      <c r="E401">
        <v>153528</v>
      </c>
      <c r="F401" t="s">
        <v>550</v>
      </c>
      <c r="G401" t="s">
        <v>10929</v>
      </c>
      <c r="H401" s="93">
        <v>46175</v>
      </c>
      <c r="I401" s="131"/>
      <c r="J401" s="132"/>
      <c r="K401" s="132"/>
      <c r="L401" s="132"/>
      <c r="M401" s="132"/>
      <c r="N401" s="131"/>
      <c r="O401" s="131"/>
    </row>
    <row r="402" spans="2:15" x14ac:dyDescent="0.35">
      <c r="B402" t="s">
        <v>48</v>
      </c>
      <c r="C402">
        <v>4028</v>
      </c>
      <c r="D402" t="s">
        <v>49</v>
      </c>
      <c r="E402">
        <v>155858</v>
      </c>
      <c r="F402" t="s">
        <v>551</v>
      </c>
      <c r="G402" t="s">
        <v>10927</v>
      </c>
      <c r="H402" s="93">
        <v>46176</v>
      </c>
      <c r="I402" s="131"/>
      <c r="J402" s="132"/>
      <c r="K402" s="132"/>
      <c r="L402" s="132"/>
      <c r="M402" s="132"/>
      <c r="N402" s="131"/>
      <c r="O402" s="131"/>
    </row>
    <row r="403" spans="2:15" x14ac:dyDescent="0.35">
      <c r="B403" t="s">
        <v>48</v>
      </c>
      <c r="C403">
        <v>4028</v>
      </c>
      <c r="D403" t="s">
        <v>49</v>
      </c>
      <c r="E403">
        <v>155916</v>
      </c>
      <c r="F403" t="s">
        <v>552</v>
      </c>
      <c r="G403" t="s">
        <v>10927</v>
      </c>
      <c r="H403" s="93">
        <v>46176</v>
      </c>
      <c r="I403" s="131">
        <v>1</v>
      </c>
      <c r="J403" s="132">
        <v>1</v>
      </c>
      <c r="K403" s="132"/>
      <c r="L403" s="132"/>
      <c r="M403" s="132"/>
      <c r="N403" s="131"/>
      <c r="O403" s="131"/>
    </row>
    <row r="404" spans="2:15" x14ac:dyDescent="0.35">
      <c r="B404" t="s">
        <v>48</v>
      </c>
      <c r="C404">
        <v>4028</v>
      </c>
      <c r="D404" t="s">
        <v>49</v>
      </c>
      <c r="E404">
        <v>157022</v>
      </c>
      <c r="F404" t="s">
        <v>553</v>
      </c>
      <c r="G404" t="s">
        <v>10928</v>
      </c>
      <c r="H404" s="93">
        <v>46178</v>
      </c>
      <c r="I404" s="131">
        <v>1</v>
      </c>
      <c r="J404" s="132"/>
      <c r="K404" s="132"/>
      <c r="L404" s="132"/>
      <c r="M404" s="132"/>
      <c r="N404" s="131"/>
      <c r="O404" s="131"/>
    </row>
    <row r="405" spans="2:15" x14ac:dyDescent="0.35">
      <c r="B405" t="s">
        <v>48</v>
      </c>
      <c r="C405">
        <v>4028</v>
      </c>
      <c r="D405" t="s">
        <v>49</v>
      </c>
      <c r="E405">
        <v>157556</v>
      </c>
      <c r="F405" t="s">
        <v>554</v>
      </c>
      <c r="G405" t="s">
        <v>10929</v>
      </c>
      <c r="H405" s="93">
        <v>46175</v>
      </c>
      <c r="I405" s="131">
        <v>1</v>
      </c>
      <c r="J405" s="132"/>
      <c r="K405" s="132"/>
      <c r="L405" s="132"/>
      <c r="M405" s="132"/>
      <c r="N405" s="131"/>
      <c r="O405" s="131"/>
    </row>
    <row r="406" spans="2:15" x14ac:dyDescent="0.35">
      <c r="B406" t="s">
        <v>48</v>
      </c>
      <c r="C406">
        <v>4028</v>
      </c>
      <c r="D406" t="s">
        <v>49</v>
      </c>
      <c r="E406">
        <v>158634</v>
      </c>
      <c r="F406" t="s">
        <v>555</v>
      </c>
      <c r="G406" t="s">
        <v>10926</v>
      </c>
      <c r="H406" s="93">
        <v>46170</v>
      </c>
      <c r="I406" s="131"/>
      <c r="J406" s="132"/>
      <c r="K406" s="132"/>
      <c r="L406" s="132"/>
      <c r="M406" s="132"/>
      <c r="N406" s="131"/>
      <c r="O406" s="131"/>
    </row>
    <row r="407" spans="2:15" x14ac:dyDescent="0.35">
      <c r="B407" t="s">
        <v>48</v>
      </c>
      <c r="C407">
        <v>4028</v>
      </c>
      <c r="D407" t="s">
        <v>49</v>
      </c>
      <c r="E407">
        <v>163055</v>
      </c>
      <c r="F407" t="s">
        <v>556</v>
      </c>
      <c r="G407" t="s">
        <v>10929</v>
      </c>
      <c r="H407" s="93">
        <v>46182</v>
      </c>
      <c r="I407" s="131">
        <v>1</v>
      </c>
      <c r="J407" s="132"/>
      <c r="K407" s="132"/>
      <c r="L407" s="132"/>
      <c r="M407" s="132"/>
      <c r="N407" s="131"/>
      <c r="O407" s="131"/>
    </row>
    <row r="408" spans="2:15" x14ac:dyDescent="0.35">
      <c r="B408" t="s">
        <v>48</v>
      </c>
      <c r="C408">
        <v>4028</v>
      </c>
      <c r="D408" t="s">
        <v>49</v>
      </c>
      <c r="E408">
        <v>163959</v>
      </c>
      <c r="F408" t="s">
        <v>557</v>
      </c>
      <c r="G408" t="s">
        <v>10929</v>
      </c>
      <c r="H408" s="93">
        <v>46175</v>
      </c>
      <c r="I408" s="131"/>
      <c r="J408" s="132"/>
      <c r="K408" s="132"/>
      <c r="L408" s="132"/>
      <c r="M408" s="132"/>
      <c r="N408" s="131"/>
      <c r="O408" s="131"/>
    </row>
    <row r="409" spans="2:15" x14ac:dyDescent="0.35">
      <c r="B409" t="s">
        <v>48</v>
      </c>
      <c r="C409">
        <v>4028</v>
      </c>
      <c r="D409" t="s">
        <v>49</v>
      </c>
      <c r="E409">
        <v>167446</v>
      </c>
      <c r="F409" t="s">
        <v>558</v>
      </c>
      <c r="G409" t="s">
        <v>10927</v>
      </c>
      <c r="H409" s="93">
        <v>46176</v>
      </c>
      <c r="I409" s="131"/>
      <c r="J409" s="132"/>
      <c r="K409" s="132"/>
      <c r="L409" s="132"/>
      <c r="M409" s="132"/>
      <c r="N409" s="131"/>
      <c r="O409" s="131"/>
    </row>
    <row r="410" spans="2:15" x14ac:dyDescent="0.35">
      <c r="B410" t="s">
        <v>48</v>
      </c>
      <c r="C410">
        <v>4028</v>
      </c>
      <c r="D410" t="s">
        <v>49</v>
      </c>
      <c r="E410">
        <v>168531</v>
      </c>
      <c r="F410" t="s">
        <v>559</v>
      </c>
      <c r="G410" t="s">
        <v>10928</v>
      </c>
      <c r="H410" s="93">
        <v>46171</v>
      </c>
      <c r="I410" s="131"/>
      <c r="J410" s="132"/>
      <c r="K410" s="132"/>
      <c r="L410" s="132"/>
      <c r="M410" s="132"/>
      <c r="N410" s="131"/>
      <c r="O410" s="131"/>
    </row>
    <row r="411" spans="2:15" x14ac:dyDescent="0.35">
      <c r="B411" t="s">
        <v>48</v>
      </c>
      <c r="C411">
        <v>4028</v>
      </c>
      <c r="D411" t="s">
        <v>49</v>
      </c>
      <c r="E411">
        <v>168576</v>
      </c>
      <c r="F411" t="s">
        <v>560</v>
      </c>
      <c r="G411" t="s">
        <v>10926</v>
      </c>
      <c r="H411" s="93">
        <v>46170</v>
      </c>
      <c r="I411" s="131"/>
      <c r="J411" s="132"/>
      <c r="K411" s="132"/>
      <c r="L411" s="132"/>
      <c r="M411" s="132"/>
      <c r="N411" s="131"/>
      <c r="O411" s="131"/>
    </row>
    <row r="412" spans="2:15" x14ac:dyDescent="0.35">
      <c r="B412" t="s">
        <v>48</v>
      </c>
      <c r="C412">
        <v>4028</v>
      </c>
      <c r="D412" t="s">
        <v>49</v>
      </c>
      <c r="E412">
        <v>168638</v>
      </c>
      <c r="F412" t="s">
        <v>561</v>
      </c>
      <c r="G412" t="s">
        <v>10927</v>
      </c>
      <c r="H412" s="93">
        <v>46183</v>
      </c>
      <c r="I412" s="131">
        <v>1</v>
      </c>
      <c r="J412" s="132"/>
      <c r="K412" s="132"/>
      <c r="L412" s="132"/>
      <c r="M412" s="132"/>
      <c r="N412" s="131"/>
      <c r="O412" s="131"/>
    </row>
    <row r="413" spans="2:15" x14ac:dyDescent="0.35">
      <c r="B413" t="s">
        <v>48</v>
      </c>
      <c r="C413">
        <v>4028</v>
      </c>
      <c r="D413" t="s">
        <v>49</v>
      </c>
      <c r="E413">
        <v>169717</v>
      </c>
      <c r="F413" t="s">
        <v>562</v>
      </c>
      <c r="G413" t="s">
        <v>10930</v>
      </c>
      <c r="H413" s="93">
        <v>46181</v>
      </c>
      <c r="I413" s="131"/>
      <c r="J413" s="132"/>
      <c r="K413" s="132"/>
      <c r="L413" s="132"/>
      <c r="M413" s="132"/>
      <c r="N413" s="131"/>
      <c r="O413" s="131"/>
    </row>
    <row r="414" spans="2:15" x14ac:dyDescent="0.35">
      <c r="B414" t="s">
        <v>48</v>
      </c>
      <c r="C414">
        <v>4028</v>
      </c>
      <c r="D414" t="s">
        <v>49</v>
      </c>
      <c r="E414">
        <v>169945</v>
      </c>
      <c r="F414" t="s">
        <v>563</v>
      </c>
      <c r="G414" t="s">
        <v>10927</v>
      </c>
      <c r="H414" s="93">
        <v>46176</v>
      </c>
      <c r="I414" s="131">
        <v>1</v>
      </c>
      <c r="J414" s="132">
        <v>1</v>
      </c>
      <c r="K414" s="132"/>
      <c r="L414" s="132"/>
      <c r="M414" s="132"/>
      <c r="N414" s="131"/>
      <c r="O414" s="131"/>
    </row>
    <row r="415" spans="2:15" x14ac:dyDescent="0.35">
      <c r="B415" t="s">
        <v>48</v>
      </c>
      <c r="C415">
        <v>4028</v>
      </c>
      <c r="D415" t="s">
        <v>49</v>
      </c>
      <c r="E415">
        <v>170095</v>
      </c>
      <c r="F415" t="s">
        <v>564</v>
      </c>
      <c r="G415" t="s">
        <v>10928</v>
      </c>
      <c r="H415" s="93">
        <v>46171</v>
      </c>
      <c r="I415" s="131"/>
      <c r="J415" s="132"/>
      <c r="K415" s="132"/>
      <c r="L415" s="132"/>
      <c r="M415" s="132"/>
      <c r="N415" s="131"/>
      <c r="O415" s="131"/>
    </row>
    <row r="416" spans="2:15" x14ac:dyDescent="0.35">
      <c r="B416" t="s">
        <v>48</v>
      </c>
      <c r="C416">
        <v>4028</v>
      </c>
      <c r="D416" t="s">
        <v>49</v>
      </c>
      <c r="E416">
        <v>170280</v>
      </c>
      <c r="F416" t="s">
        <v>565</v>
      </c>
      <c r="G416" t="s">
        <v>10926</v>
      </c>
      <c r="H416" s="93">
        <v>46170</v>
      </c>
      <c r="I416" s="131"/>
      <c r="J416" s="132"/>
      <c r="K416" s="132"/>
      <c r="L416" s="132"/>
      <c r="M416" s="132"/>
      <c r="N416" s="131"/>
      <c r="O416" s="131"/>
    </row>
    <row r="417" spans="2:15" x14ac:dyDescent="0.35">
      <c r="B417" t="s">
        <v>48</v>
      </c>
      <c r="C417">
        <v>4028</v>
      </c>
      <c r="D417" t="s">
        <v>49</v>
      </c>
      <c r="E417">
        <v>170418</v>
      </c>
      <c r="F417" t="s">
        <v>566</v>
      </c>
      <c r="G417" t="s">
        <v>10927</v>
      </c>
      <c r="H417" s="93">
        <v>46183</v>
      </c>
      <c r="I417" s="131">
        <v>1</v>
      </c>
      <c r="J417" s="132"/>
      <c r="K417" s="132"/>
      <c r="L417" s="132"/>
      <c r="M417" s="132"/>
      <c r="N417" s="131"/>
      <c r="O417" s="131"/>
    </row>
    <row r="418" spans="2:15" x14ac:dyDescent="0.35">
      <c r="B418" t="s">
        <v>48</v>
      </c>
      <c r="C418">
        <v>4028</v>
      </c>
      <c r="D418" t="s">
        <v>49</v>
      </c>
      <c r="E418">
        <v>170525</v>
      </c>
      <c r="F418" t="s">
        <v>567</v>
      </c>
      <c r="G418" t="s">
        <v>10927</v>
      </c>
      <c r="H418" s="93">
        <v>46176</v>
      </c>
      <c r="I418" s="131"/>
      <c r="J418" s="132"/>
      <c r="K418" s="132"/>
      <c r="L418" s="132"/>
      <c r="M418" s="132"/>
      <c r="N418" s="131"/>
      <c r="O418" s="131"/>
    </row>
    <row r="419" spans="2:15" x14ac:dyDescent="0.35">
      <c r="B419" t="s">
        <v>48</v>
      </c>
      <c r="C419">
        <v>4028</v>
      </c>
      <c r="D419" t="s">
        <v>49</v>
      </c>
      <c r="E419">
        <v>170875</v>
      </c>
      <c r="F419" t="s">
        <v>568</v>
      </c>
      <c r="G419" t="s">
        <v>10929</v>
      </c>
      <c r="H419" s="93">
        <v>46182</v>
      </c>
      <c r="I419" s="131">
        <v>1</v>
      </c>
      <c r="J419" s="132"/>
      <c r="K419" s="132"/>
      <c r="L419" s="132"/>
      <c r="M419" s="132"/>
      <c r="N419" s="131"/>
      <c r="O419" s="131"/>
    </row>
    <row r="420" spans="2:15" x14ac:dyDescent="0.35">
      <c r="B420" t="s">
        <v>48</v>
      </c>
      <c r="C420">
        <v>4028</v>
      </c>
      <c r="D420" t="s">
        <v>49</v>
      </c>
      <c r="E420">
        <v>172517</v>
      </c>
      <c r="F420" t="s">
        <v>569</v>
      </c>
      <c r="G420" t="s">
        <v>10928</v>
      </c>
      <c r="H420" s="93">
        <v>46171</v>
      </c>
      <c r="I420" s="131"/>
      <c r="J420" s="132"/>
      <c r="K420" s="132"/>
      <c r="L420" s="132"/>
      <c r="M420" s="132"/>
      <c r="N420" s="131"/>
      <c r="O420" s="131"/>
    </row>
    <row r="421" spans="2:15" x14ac:dyDescent="0.35">
      <c r="B421" t="s">
        <v>48</v>
      </c>
      <c r="C421">
        <v>4028</v>
      </c>
      <c r="D421" t="s">
        <v>49</v>
      </c>
      <c r="E421">
        <v>173987</v>
      </c>
      <c r="F421" t="s">
        <v>570</v>
      </c>
      <c r="G421" t="s">
        <v>10926</v>
      </c>
      <c r="H421" s="93">
        <v>46170</v>
      </c>
      <c r="I421" s="131"/>
      <c r="J421" s="132"/>
      <c r="K421" s="132"/>
      <c r="L421" s="132"/>
      <c r="M421" s="132"/>
      <c r="N421" s="131"/>
      <c r="O421" s="131"/>
    </row>
    <row r="422" spans="2:15" x14ac:dyDescent="0.35">
      <c r="B422" t="s">
        <v>48</v>
      </c>
      <c r="C422">
        <v>4028</v>
      </c>
      <c r="D422" t="s">
        <v>49</v>
      </c>
      <c r="E422">
        <v>174042</v>
      </c>
      <c r="F422" t="s">
        <v>571</v>
      </c>
      <c r="G422" t="s">
        <v>10926</v>
      </c>
      <c r="H422" s="93">
        <v>46170</v>
      </c>
      <c r="I422" s="131">
        <v>1</v>
      </c>
      <c r="J422" s="132"/>
      <c r="K422" s="132"/>
      <c r="L422" s="132"/>
      <c r="M422" s="132"/>
      <c r="N422" s="131"/>
      <c r="O422" s="131"/>
    </row>
    <row r="423" spans="2:15" x14ac:dyDescent="0.35">
      <c r="B423" t="s">
        <v>48</v>
      </c>
      <c r="C423">
        <v>4028</v>
      </c>
      <c r="D423" t="s">
        <v>49</v>
      </c>
      <c r="E423">
        <v>174055</v>
      </c>
      <c r="F423" t="s">
        <v>572</v>
      </c>
      <c r="G423" t="s">
        <v>10926</v>
      </c>
      <c r="H423" s="93">
        <v>46170</v>
      </c>
      <c r="I423" s="131">
        <v>1</v>
      </c>
      <c r="J423" s="132"/>
      <c r="K423" s="132"/>
      <c r="L423" s="132"/>
      <c r="M423" s="132"/>
      <c r="N423" s="131"/>
      <c r="O423" s="131"/>
    </row>
    <row r="424" spans="2:15" x14ac:dyDescent="0.35">
      <c r="B424" t="s">
        <v>48</v>
      </c>
      <c r="C424">
        <v>4028</v>
      </c>
      <c r="D424" t="s">
        <v>49</v>
      </c>
      <c r="E424">
        <v>174088</v>
      </c>
      <c r="F424" t="s">
        <v>573</v>
      </c>
      <c r="G424" t="s">
        <v>10926</v>
      </c>
      <c r="H424" s="93">
        <v>46170</v>
      </c>
      <c r="I424" s="131">
        <v>1</v>
      </c>
      <c r="J424" s="132"/>
      <c r="K424" s="132"/>
      <c r="L424" s="132"/>
      <c r="M424" s="132"/>
      <c r="N424" s="131"/>
      <c r="O424" s="131"/>
    </row>
    <row r="425" spans="2:15" x14ac:dyDescent="0.35">
      <c r="B425" t="s">
        <v>48</v>
      </c>
      <c r="C425">
        <v>4028</v>
      </c>
      <c r="D425" t="s">
        <v>49</v>
      </c>
      <c r="E425">
        <v>174554</v>
      </c>
      <c r="F425" t="s">
        <v>574</v>
      </c>
      <c r="G425" t="s">
        <v>10930</v>
      </c>
      <c r="H425" s="93">
        <v>46174</v>
      </c>
      <c r="I425" s="131">
        <v>1</v>
      </c>
      <c r="J425" s="132">
        <v>1</v>
      </c>
      <c r="K425" s="132"/>
      <c r="L425" s="132"/>
      <c r="M425" s="132"/>
      <c r="N425" s="131"/>
      <c r="O425" s="131"/>
    </row>
    <row r="426" spans="2:15" x14ac:dyDescent="0.35">
      <c r="B426" t="s">
        <v>48</v>
      </c>
      <c r="C426">
        <v>4028</v>
      </c>
      <c r="D426" t="s">
        <v>49</v>
      </c>
      <c r="E426">
        <v>175038</v>
      </c>
      <c r="F426" t="s">
        <v>575</v>
      </c>
      <c r="G426" t="s">
        <v>10929</v>
      </c>
      <c r="H426" s="93">
        <v>46175</v>
      </c>
      <c r="I426" s="131"/>
      <c r="J426" s="132"/>
      <c r="K426" s="132"/>
      <c r="L426" s="132"/>
      <c r="M426" s="132"/>
      <c r="N426" s="131"/>
      <c r="O426" s="131"/>
    </row>
    <row r="427" spans="2:15" x14ac:dyDescent="0.35">
      <c r="B427" t="s">
        <v>48</v>
      </c>
      <c r="C427">
        <v>4028</v>
      </c>
      <c r="D427" t="s">
        <v>49</v>
      </c>
      <c r="E427">
        <v>175423</v>
      </c>
      <c r="F427" t="s">
        <v>576</v>
      </c>
      <c r="G427" t="s">
        <v>10928</v>
      </c>
      <c r="H427" s="93">
        <v>46171</v>
      </c>
      <c r="I427" s="131">
        <v>1</v>
      </c>
      <c r="J427" s="132"/>
      <c r="K427" s="132"/>
      <c r="L427" s="132"/>
      <c r="M427" s="132"/>
      <c r="N427" s="131"/>
      <c r="O427" s="131"/>
    </row>
    <row r="428" spans="2:15" x14ac:dyDescent="0.35">
      <c r="B428" t="s">
        <v>48</v>
      </c>
      <c r="C428">
        <v>4028</v>
      </c>
      <c r="D428" t="s">
        <v>49</v>
      </c>
      <c r="E428">
        <v>176061</v>
      </c>
      <c r="F428" t="s">
        <v>577</v>
      </c>
      <c r="G428" t="s">
        <v>10926</v>
      </c>
      <c r="H428" s="93">
        <v>46177</v>
      </c>
      <c r="I428" s="131"/>
      <c r="J428" s="132"/>
      <c r="K428" s="132"/>
      <c r="L428" s="132"/>
      <c r="M428" s="132"/>
      <c r="N428" s="131"/>
      <c r="O428" s="131"/>
    </row>
    <row r="429" spans="2:15" x14ac:dyDescent="0.35">
      <c r="B429" t="s">
        <v>48</v>
      </c>
      <c r="C429">
        <v>4028</v>
      </c>
      <c r="D429" t="s">
        <v>49</v>
      </c>
      <c r="E429">
        <v>176215</v>
      </c>
      <c r="F429" t="s">
        <v>578</v>
      </c>
      <c r="G429" t="s">
        <v>10928</v>
      </c>
      <c r="H429" s="93">
        <v>46171</v>
      </c>
      <c r="I429" s="131">
        <v>1</v>
      </c>
      <c r="J429" s="132"/>
      <c r="K429" s="132"/>
      <c r="L429" s="132"/>
      <c r="M429" s="132"/>
      <c r="N429" s="131"/>
      <c r="O429" s="131"/>
    </row>
    <row r="430" spans="2:15" x14ac:dyDescent="0.35">
      <c r="B430" t="s">
        <v>48</v>
      </c>
      <c r="C430">
        <v>4028</v>
      </c>
      <c r="D430" t="s">
        <v>49</v>
      </c>
      <c r="E430">
        <v>176391</v>
      </c>
      <c r="F430" t="s">
        <v>579</v>
      </c>
      <c r="G430" t="s">
        <v>10929</v>
      </c>
      <c r="H430" s="93">
        <v>46175</v>
      </c>
      <c r="I430" s="131"/>
      <c r="J430" s="132"/>
      <c r="K430" s="132"/>
      <c r="L430" s="132"/>
      <c r="M430" s="132"/>
      <c r="N430" s="131"/>
      <c r="O430" s="131"/>
    </row>
    <row r="431" spans="2:15" x14ac:dyDescent="0.35">
      <c r="B431" t="s">
        <v>48</v>
      </c>
      <c r="C431">
        <v>4028</v>
      </c>
      <c r="D431" t="s">
        <v>49</v>
      </c>
      <c r="E431">
        <v>176733</v>
      </c>
      <c r="F431" t="s">
        <v>580</v>
      </c>
      <c r="G431" t="s">
        <v>10927</v>
      </c>
      <c r="H431" s="93">
        <v>46183</v>
      </c>
      <c r="I431" s="131"/>
      <c r="J431" s="132"/>
      <c r="K431" s="132"/>
      <c r="L431" s="132"/>
      <c r="M431" s="132"/>
      <c r="N431" s="131"/>
      <c r="O431" s="131"/>
    </row>
    <row r="432" spans="2:15" x14ac:dyDescent="0.35">
      <c r="B432" t="s">
        <v>48</v>
      </c>
      <c r="C432">
        <v>4028</v>
      </c>
      <c r="D432" t="s">
        <v>49</v>
      </c>
      <c r="E432">
        <v>176841</v>
      </c>
      <c r="F432" t="s">
        <v>581</v>
      </c>
      <c r="G432" t="s">
        <v>10929</v>
      </c>
      <c r="H432" s="93">
        <v>46175</v>
      </c>
      <c r="I432" s="131"/>
      <c r="J432" s="132"/>
      <c r="K432" s="132"/>
      <c r="L432" s="132"/>
      <c r="M432" s="132"/>
      <c r="N432" s="131"/>
      <c r="O432" s="131"/>
    </row>
    <row r="433" spans="2:15" x14ac:dyDescent="0.35">
      <c r="B433" t="s">
        <v>48</v>
      </c>
      <c r="C433">
        <v>4028</v>
      </c>
      <c r="D433" t="s">
        <v>49</v>
      </c>
      <c r="E433">
        <v>177128</v>
      </c>
      <c r="F433" t="s">
        <v>582</v>
      </c>
      <c r="G433" t="s">
        <v>10929</v>
      </c>
      <c r="H433" s="93">
        <v>46182</v>
      </c>
      <c r="I433" s="131">
        <v>1</v>
      </c>
      <c r="J433" s="132"/>
      <c r="K433" s="132"/>
      <c r="L433" s="132"/>
      <c r="M433" s="132"/>
      <c r="N433" s="131"/>
      <c r="O433" s="131"/>
    </row>
    <row r="434" spans="2:15" x14ac:dyDescent="0.35">
      <c r="B434" t="s">
        <v>48</v>
      </c>
      <c r="C434">
        <v>4028</v>
      </c>
      <c r="D434" t="s">
        <v>49</v>
      </c>
      <c r="E434">
        <v>177243</v>
      </c>
      <c r="F434" t="s">
        <v>583</v>
      </c>
      <c r="G434" t="s">
        <v>10928</v>
      </c>
      <c r="H434" s="93">
        <v>46171</v>
      </c>
      <c r="I434" s="131">
        <v>1</v>
      </c>
      <c r="J434" s="132">
        <v>1</v>
      </c>
      <c r="K434" s="132"/>
      <c r="L434" s="132"/>
      <c r="M434" s="132"/>
      <c r="N434" s="131"/>
      <c r="O434" s="131"/>
    </row>
    <row r="435" spans="2:15" x14ac:dyDescent="0.35">
      <c r="B435" t="s">
        <v>48</v>
      </c>
      <c r="C435">
        <v>4028</v>
      </c>
      <c r="D435" t="s">
        <v>49</v>
      </c>
      <c r="E435">
        <v>177531</v>
      </c>
      <c r="F435" t="s">
        <v>584</v>
      </c>
      <c r="G435" t="s">
        <v>10926</v>
      </c>
      <c r="H435" s="93">
        <v>46177</v>
      </c>
      <c r="I435" s="131">
        <v>1</v>
      </c>
      <c r="J435" s="132"/>
      <c r="K435" s="132"/>
      <c r="L435" s="132"/>
      <c r="M435" s="132"/>
      <c r="N435" s="131"/>
      <c r="O435" s="131"/>
    </row>
    <row r="436" spans="2:15" x14ac:dyDescent="0.35">
      <c r="B436" t="s">
        <v>48</v>
      </c>
      <c r="C436">
        <v>4028</v>
      </c>
      <c r="D436" t="s">
        <v>49</v>
      </c>
      <c r="E436">
        <v>177700</v>
      </c>
      <c r="F436" t="s">
        <v>585</v>
      </c>
      <c r="G436" t="s">
        <v>10927</v>
      </c>
      <c r="H436" s="93">
        <v>46183</v>
      </c>
      <c r="I436" s="131"/>
      <c r="J436" s="132"/>
      <c r="K436" s="132"/>
      <c r="L436" s="132"/>
      <c r="M436" s="132"/>
      <c r="N436" s="131"/>
      <c r="O436" s="131"/>
    </row>
    <row r="437" spans="2:15" x14ac:dyDescent="0.35">
      <c r="B437" t="s">
        <v>48</v>
      </c>
      <c r="C437">
        <v>4028</v>
      </c>
      <c r="D437" t="s">
        <v>49</v>
      </c>
      <c r="E437">
        <v>178748</v>
      </c>
      <c r="F437" t="s">
        <v>586</v>
      </c>
      <c r="G437" t="s">
        <v>10926</v>
      </c>
      <c r="H437" s="93">
        <v>46170</v>
      </c>
      <c r="I437" s="131"/>
      <c r="J437" s="132"/>
      <c r="K437" s="132"/>
      <c r="L437" s="132"/>
      <c r="M437" s="132"/>
      <c r="N437" s="131"/>
      <c r="O437" s="131"/>
    </row>
    <row r="438" spans="2:15" x14ac:dyDescent="0.35">
      <c r="B438" t="s">
        <v>48</v>
      </c>
      <c r="C438">
        <v>4028</v>
      </c>
      <c r="D438" t="s">
        <v>49</v>
      </c>
      <c r="E438">
        <v>178798</v>
      </c>
      <c r="F438" t="s">
        <v>587</v>
      </c>
      <c r="G438" t="s">
        <v>10928</v>
      </c>
      <c r="H438" s="93">
        <v>46178</v>
      </c>
      <c r="I438" s="131">
        <v>1</v>
      </c>
      <c r="J438" s="132"/>
      <c r="K438" s="132">
        <v>1</v>
      </c>
      <c r="L438" s="132"/>
      <c r="M438" s="132"/>
      <c r="N438" s="131"/>
      <c r="O438" s="131"/>
    </row>
    <row r="439" spans="2:15" x14ac:dyDescent="0.35">
      <c r="B439" t="s">
        <v>48</v>
      </c>
      <c r="C439">
        <v>4028</v>
      </c>
      <c r="D439" t="s">
        <v>49</v>
      </c>
      <c r="E439">
        <v>178976</v>
      </c>
      <c r="F439" t="s">
        <v>588</v>
      </c>
      <c r="G439" t="s">
        <v>10927</v>
      </c>
      <c r="H439" s="93">
        <v>46183</v>
      </c>
      <c r="I439" s="131">
        <v>1</v>
      </c>
      <c r="J439" s="132">
        <v>1</v>
      </c>
      <c r="K439" s="132"/>
      <c r="L439" s="132"/>
      <c r="M439" s="132"/>
      <c r="N439" s="131"/>
      <c r="O439" s="131"/>
    </row>
    <row r="440" spans="2:15" x14ac:dyDescent="0.35">
      <c r="B440" t="s">
        <v>48</v>
      </c>
      <c r="C440">
        <v>4028</v>
      </c>
      <c r="D440" t="s">
        <v>49</v>
      </c>
      <c r="E440">
        <v>179327</v>
      </c>
      <c r="F440" t="s">
        <v>589</v>
      </c>
      <c r="G440" t="s">
        <v>10930</v>
      </c>
      <c r="H440" s="93">
        <v>46174</v>
      </c>
      <c r="I440" s="131">
        <v>1</v>
      </c>
      <c r="J440" s="132">
        <v>1</v>
      </c>
      <c r="K440" s="132"/>
      <c r="L440" s="132"/>
      <c r="M440" s="132"/>
      <c r="N440" s="131"/>
      <c r="O440" s="131"/>
    </row>
    <row r="441" spans="2:15" x14ac:dyDescent="0.35">
      <c r="B441" t="s">
        <v>48</v>
      </c>
      <c r="C441">
        <v>4028</v>
      </c>
      <c r="D441" t="s">
        <v>49</v>
      </c>
      <c r="E441">
        <v>179663</v>
      </c>
      <c r="F441" t="s">
        <v>590</v>
      </c>
      <c r="G441" t="s">
        <v>10927</v>
      </c>
      <c r="H441" s="93">
        <v>46183</v>
      </c>
      <c r="I441" s="131"/>
      <c r="J441" s="132"/>
      <c r="K441" s="132"/>
      <c r="L441" s="132"/>
      <c r="M441" s="132"/>
      <c r="N441" s="131"/>
      <c r="O441" s="131"/>
    </row>
    <row r="442" spans="2:15" x14ac:dyDescent="0.35">
      <c r="B442" t="s">
        <v>48</v>
      </c>
      <c r="C442">
        <v>4028</v>
      </c>
      <c r="D442" t="s">
        <v>49</v>
      </c>
      <c r="E442">
        <v>179749</v>
      </c>
      <c r="F442" t="s">
        <v>591</v>
      </c>
      <c r="G442" t="s">
        <v>10930</v>
      </c>
      <c r="H442" s="93">
        <v>46181</v>
      </c>
      <c r="I442" s="131"/>
      <c r="J442" s="132"/>
      <c r="K442" s="132"/>
      <c r="L442" s="132"/>
      <c r="M442" s="132"/>
      <c r="N442" s="131"/>
      <c r="O442" s="131"/>
    </row>
    <row r="443" spans="2:15" x14ac:dyDescent="0.35">
      <c r="B443" t="s">
        <v>48</v>
      </c>
      <c r="C443">
        <v>4028</v>
      </c>
      <c r="D443" t="s">
        <v>49</v>
      </c>
      <c r="E443">
        <v>179941</v>
      </c>
      <c r="F443" t="s">
        <v>551</v>
      </c>
      <c r="G443" t="s">
        <v>10927</v>
      </c>
      <c r="H443" s="93">
        <v>46176</v>
      </c>
      <c r="I443" s="131"/>
      <c r="J443" s="132"/>
      <c r="K443" s="132"/>
      <c r="L443" s="132"/>
      <c r="M443" s="132"/>
      <c r="N443" s="131"/>
      <c r="O443" s="131"/>
    </row>
    <row r="444" spans="2:15" x14ac:dyDescent="0.35">
      <c r="B444" t="s">
        <v>48</v>
      </c>
      <c r="C444">
        <v>4028</v>
      </c>
      <c r="D444" t="s">
        <v>49</v>
      </c>
      <c r="E444">
        <v>180027</v>
      </c>
      <c r="F444" t="s">
        <v>592</v>
      </c>
      <c r="G444" t="s">
        <v>10930</v>
      </c>
      <c r="H444" s="93">
        <v>46174</v>
      </c>
      <c r="I444" s="131">
        <v>1</v>
      </c>
      <c r="J444" s="132"/>
      <c r="K444" s="132"/>
      <c r="L444" s="132"/>
      <c r="M444" s="132"/>
      <c r="N444" s="131"/>
      <c r="O444" s="131"/>
    </row>
    <row r="445" spans="2:15" x14ac:dyDescent="0.35">
      <c r="B445" t="s">
        <v>48</v>
      </c>
      <c r="C445">
        <v>4028</v>
      </c>
      <c r="D445" t="s">
        <v>49</v>
      </c>
      <c r="E445">
        <v>180695</v>
      </c>
      <c r="F445" t="s">
        <v>593</v>
      </c>
      <c r="G445" t="s">
        <v>10930</v>
      </c>
      <c r="H445" s="93">
        <v>46174</v>
      </c>
      <c r="I445" s="131"/>
      <c r="J445" s="132"/>
      <c r="K445" s="132"/>
      <c r="L445" s="132"/>
      <c r="M445" s="132"/>
      <c r="N445" s="131"/>
      <c r="O445" s="131"/>
    </row>
    <row r="446" spans="2:15" x14ac:dyDescent="0.35">
      <c r="B446" t="s">
        <v>48</v>
      </c>
      <c r="C446">
        <v>4028</v>
      </c>
      <c r="D446" t="s">
        <v>49</v>
      </c>
      <c r="E446">
        <v>180815</v>
      </c>
      <c r="F446" t="s">
        <v>594</v>
      </c>
      <c r="G446" t="s">
        <v>10926</v>
      </c>
      <c r="H446" s="93">
        <v>46170</v>
      </c>
      <c r="I446" s="131"/>
      <c r="J446" s="132"/>
      <c r="K446" s="132"/>
      <c r="L446" s="132"/>
      <c r="M446" s="132"/>
      <c r="N446" s="131"/>
      <c r="O446" s="131"/>
    </row>
    <row r="447" spans="2:15" x14ac:dyDescent="0.35">
      <c r="B447" t="s">
        <v>48</v>
      </c>
      <c r="C447">
        <v>4028</v>
      </c>
      <c r="D447" t="s">
        <v>49</v>
      </c>
      <c r="E447">
        <v>180959</v>
      </c>
      <c r="F447" t="s">
        <v>595</v>
      </c>
      <c r="G447" t="s">
        <v>10930</v>
      </c>
      <c r="H447" s="93">
        <v>46181</v>
      </c>
      <c r="I447" s="131"/>
      <c r="J447" s="132"/>
      <c r="K447" s="132"/>
      <c r="L447" s="132"/>
      <c r="M447" s="132"/>
      <c r="N447" s="131"/>
      <c r="O447" s="131"/>
    </row>
    <row r="448" spans="2:15" x14ac:dyDescent="0.35">
      <c r="B448" t="s">
        <v>48</v>
      </c>
      <c r="C448">
        <v>4028</v>
      </c>
      <c r="D448" t="s">
        <v>49</v>
      </c>
      <c r="E448">
        <v>181094</v>
      </c>
      <c r="F448" t="s">
        <v>596</v>
      </c>
      <c r="G448" t="s">
        <v>10926</v>
      </c>
      <c r="H448" s="93">
        <v>46177</v>
      </c>
      <c r="I448" s="131"/>
      <c r="J448" s="132"/>
      <c r="K448" s="132"/>
      <c r="L448" s="132"/>
      <c r="M448" s="132"/>
      <c r="N448" s="131"/>
      <c r="O448" s="131"/>
    </row>
    <row r="449" spans="2:15" x14ac:dyDescent="0.35">
      <c r="B449" t="s">
        <v>48</v>
      </c>
      <c r="C449">
        <v>4028</v>
      </c>
      <c r="D449" t="s">
        <v>49</v>
      </c>
      <c r="E449">
        <v>181176</v>
      </c>
      <c r="F449" t="s">
        <v>597</v>
      </c>
      <c r="G449" t="s">
        <v>10927</v>
      </c>
      <c r="H449" s="93">
        <v>46176</v>
      </c>
      <c r="I449" s="131">
        <v>1</v>
      </c>
      <c r="J449" s="132"/>
      <c r="K449" s="132"/>
      <c r="L449" s="132"/>
      <c r="M449" s="132"/>
      <c r="N449" s="131"/>
      <c r="O449" s="131"/>
    </row>
    <row r="450" spans="2:15" x14ac:dyDescent="0.35">
      <c r="B450" t="s">
        <v>48</v>
      </c>
      <c r="C450">
        <v>4028</v>
      </c>
      <c r="D450" t="s">
        <v>49</v>
      </c>
      <c r="E450">
        <v>181268</v>
      </c>
      <c r="F450" t="s">
        <v>598</v>
      </c>
      <c r="G450" t="s">
        <v>10929</v>
      </c>
      <c r="H450" s="93">
        <v>46175</v>
      </c>
      <c r="I450" s="131"/>
      <c r="J450" s="132"/>
      <c r="K450" s="132"/>
      <c r="L450" s="132"/>
      <c r="M450" s="132"/>
      <c r="N450" s="131"/>
      <c r="O450" s="131"/>
    </row>
    <row r="451" spans="2:15" x14ac:dyDescent="0.35">
      <c r="B451" t="s">
        <v>48</v>
      </c>
      <c r="C451">
        <v>4028</v>
      </c>
      <c r="D451" t="s">
        <v>49</v>
      </c>
      <c r="E451">
        <v>181410</v>
      </c>
      <c r="F451" t="s">
        <v>599</v>
      </c>
      <c r="G451" t="s">
        <v>10926</v>
      </c>
      <c r="H451" s="93">
        <v>46177</v>
      </c>
      <c r="I451" s="131"/>
      <c r="J451" s="132"/>
      <c r="K451" s="132"/>
      <c r="L451" s="132"/>
      <c r="M451" s="132"/>
      <c r="N451" s="131"/>
      <c r="O451" s="131"/>
    </row>
    <row r="452" spans="2:15" x14ac:dyDescent="0.35">
      <c r="B452" t="s">
        <v>48</v>
      </c>
      <c r="C452">
        <v>4028</v>
      </c>
      <c r="D452" t="s">
        <v>49</v>
      </c>
      <c r="E452">
        <v>181743</v>
      </c>
      <c r="F452" t="s">
        <v>600</v>
      </c>
      <c r="G452" t="s">
        <v>10926</v>
      </c>
      <c r="H452" s="93">
        <v>46177</v>
      </c>
      <c r="I452" s="131"/>
      <c r="J452" s="132"/>
      <c r="K452" s="132"/>
      <c r="L452" s="132"/>
      <c r="M452" s="132"/>
      <c r="N452" s="131"/>
      <c r="O452" s="131"/>
    </row>
    <row r="453" spans="2:15" x14ac:dyDescent="0.35">
      <c r="B453" t="s">
        <v>48</v>
      </c>
      <c r="C453">
        <v>4028</v>
      </c>
      <c r="D453" t="s">
        <v>49</v>
      </c>
      <c r="E453">
        <v>181840</v>
      </c>
      <c r="F453" t="s">
        <v>601</v>
      </c>
      <c r="G453" t="s">
        <v>10929</v>
      </c>
      <c r="H453" s="93">
        <v>46182</v>
      </c>
      <c r="I453" s="131">
        <v>1</v>
      </c>
      <c r="J453" s="132"/>
      <c r="K453" s="132"/>
      <c r="L453" s="132"/>
      <c r="M453" s="132"/>
      <c r="N453" s="131"/>
      <c r="O453" s="131"/>
    </row>
    <row r="454" spans="2:15" x14ac:dyDescent="0.35">
      <c r="B454" t="s">
        <v>48</v>
      </c>
      <c r="C454">
        <v>4028</v>
      </c>
      <c r="D454" t="s">
        <v>49</v>
      </c>
      <c r="E454">
        <v>181925</v>
      </c>
      <c r="F454" t="s">
        <v>602</v>
      </c>
      <c r="G454" t="s">
        <v>10928</v>
      </c>
      <c r="H454" s="93">
        <v>46171</v>
      </c>
      <c r="I454" s="131">
        <v>1</v>
      </c>
      <c r="J454" s="132">
        <v>1</v>
      </c>
      <c r="K454" s="132"/>
      <c r="L454" s="132"/>
      <c r="M454" s="132"/>
      <c r="N454" s="131"/>
      <c r="O454" s="131"/>
    </row>
    <row r="455" spans="2:15" x14ac:dyDescent="0.35">
      <c r="B455" t="s">
        <v>48</v>
      </c>
      <c r="C455">
        <v>4028</v>
      </c>
      <c r="D455" t="s">
        <v>49</v>
      </c>
      <c r="E455">
        <v>182297</v>
      </c>
      <c r="F455" t="s">
        <v>603</v>
      </c>
      <c r="G455" t="s">
        <v>10926</v>
      </c>
      <c r="H455" s="93">
        <v>46177</v>
      </c>
      <c r="I455" s="131">
        <v>1</v>
      </c>
      <c r="J455" s="132"/>
      <c r="K455" s="132"/>
      <c r="L455" s="132"/>
      <c r="M455" s="132"/>
      <c r="N455" s="131"/>
      <c r="O455" s="131"/>
    </row>
    <row r="456" spans="2:15" x14ac:dyDescent="0.35">
      <c r="B456" t="s">
        <v>48</v>
      </c>
      <c r="C456">
        <v>4028</v>
      </c>
      <c r="D456" t="s">
        <v>49</v>
      </c>
      <c r="E456">
        <v>182438</v>
      </c>
      <c r="F456" t="s">
        <v>604</v>
      </c>
      <c r="G456" t="s">
        <v>10927</v>
      </c>
      <c r="H456" s="93">
        <v>46183</v>
      </c>
      <c r="I456" s="131"/>
      <c r="J456" s="132"/>
      <c r="K456" s="132"/>
      <c r="L456" s="132"/>
      <c r="M456" s="132"/>
      <c r="N456" s="131"/>
      <c r="O456" s="131"/>
    </row>
    <row r="457" spans="2:15" x14ac:dyDescent="0.35">
      <c r="B457" t="s">
        <v>48</v>
      </c>
      <c r="C457">
        <v>4028</v>
      </c>
      <c r="D457" t="s">
        <v>49</v>
      </c>
      <c r="E457">
        <v>182784</v>
      </c>
      <c r="F457" t="s">
        <v>605</v>
      </c>
      <c r="G457" t="s">
        <v>10926</v>
      </c>
      <c r="H457" s="93">
        <v>46170</v>
      </c>
      <c r="I457" s="131">
        <v>1</v>
      </c>
      <c r="J457" s="132"/>
      <c r="K457" s="132"/>
      <c r="L457" s="132"/>
      <c r="M457" s="132"/>
      <c r="N457" s="131"/>
      <c r="O457" s="131"/>
    </row>
    <row r="458" spans="2:15" x14ac:dyDescent="0.35">
      <c r="B458" t="s">
        <v>48</v>
      </c>
      <c r="C458">
        <v>4028</v>
      </c>
      <c r="D458" t="s">
        <v>49</v>
      </c>
      <c r="E458">
        <v>182999</v>
      </c>
      <c r="F458" t="s">
        <v>606</v>
      </c>
      <c r="G458" t="s">
        <v>10930</v>
      </c>
      <c r="H458" s="93">
        <v>46181</v>
      </c>
      <c r="I458" s="131">
        <v>1</v>
      </c>
      <c r="J458" s="132"/>
      <c r="K458" s="132"/>
      <c r="L458" s="132"/>
      <c r="M458" s="132"/>
      <c r="N458" s="131"/>
      <c r="O458" s="131"/>
    </row>
    <row r="459" spans="2:15" x14ac:dyDescent="0.35">
      <c r="B459" t="s">
        <v>48</v>
      </c>
      <c r="C459">
        <v>4028</v>
      </c>
      <c r="D459" t="s">
        <v>49</v>
      </c>
      <c r="E459">
        <v>183346</v>
      </c>
      <c r="F459" t="s">
        <v>607</v>
      </c>
      <c r="G459" t="s">
        <v>10930</v>
      </c>
      <c r="H459" s="93">
        <v>46181</v>
      </c>
      <c r="I459" s="131">
        <v>1</v>
      </c>
      <c r="J459" s="132">
        <v>1</v>
      </c>
      <c r="K459" s="132"/>
      <c r="L459" s="132"/>
      <c r="M459" s="132"/>
      <c r="N459" s="131"/>
      <c r="O459" s="131"/>
    </row>
    <row r="460" spans="2:15" x14ac:dyDescent="0.35">
      <c r="B460" t="s">
        <v>48</v>
      </c>
      <c r="C460">
        <v>4028</v>
      </c>
      <c r="D460" t="s">
        <v>49</v>
      </c>
      <c r="E460">
        <v>183500</v>
      </c>
      <c r="F460" t="s">
        <v>538</v>
      </c>
      <c r="G460" t="s">
        <v>10928</v>
      </c>
      <c r="H460" s="93">
        <v>46171</v>
      </c>
      <c r="I460" s="131">
        <v>1</v>
      </c>
      <c r="J460" s="132">
        <v>1</v>
      </c>
      <c r="K460" s="132"/>
      <c r="L460" s="132"/>
      <c r="M460" s="132"/>
      <c r="N460" s="131"/>
      <c r="O460" s="131"/>
    </row>
    <row r="461" spans="2:15" x14ac:dyDescent="0.35">
      <c r="B461" t="s">
        <v>48</v>
      </c>
      <c r="C461">
        <v>4028</v>
      </c>
      <c r="D461" t="s">
        <v>49</v>
      </c>
      <c r="E461">
        <v>183512</v>
      </c>
      <c r="F461" t="s">
        <v>538</v>
      </c>
      <c r="G461" t="s">
        <v>10928</v>
      </c>
      <c r="H461" s="93">
        <v>46178</v>
      </c>
      <c r="I461" s="131"/>
      <c r="J461" s="132"/>
      <c r="K461" s="132"/>
      <c r="L461" s="132"/>
      <c r="M461" s="132"/>
      <c r="N461" s="131"/>
      <c r="O461" s="131"/>
    </row>
    <row r="462" spans="2:15" x14ac:dyDescent="0.35">
      <c r="B462" t="s">
        <v>48</v>
      </c>
      <c r="C462">
        <v>4028</v>
      </c>
      <c r="D462" t="s">
        <v>49</v>
      </c>
      <c r="E462">
        <v>183708</v>
      </c>
      <c r="F462" t="s">
        <v>608</v>
      </c>
      <c r="G462" t="s">
        <v>10929</v>
      </c>
      <c r="H462" s="93">
        <v>46182</v>
      </c>
      <c r="I462" s="131"/>
      <c r="J462" s="132"/>
      <c r="K462" s="132"/>
      <c r="L462" s="132"/>
      <c r="M462" s="132"/>
      <c r="N462" s="131"/>
      <c r="O462" s="131"/>
    </row>
    <row r="463" spans="2:15" x14ac:dyDescent="0.35">
      <c r="B463" t="s">
        <v>48</v>
      </c>
      <c r="C463">
        <v>4028</v>
      </c>
      <c r="D463" t="s">
        <v>49</v>
      </c>
      <c r="E463">
        <v>183805</v>
      </c>
      <c r="F463" t="s">
        <v>609</v>
      </c>
      <c r="G463" t="s">
        <v>10929</v>
      </c>
      <c r="H463" s="93">
        <v>46182</v>
      </c>
      <c r="I463" s="131"/>
      <c r="J463" s="132"/>
      <c r="K463" s="132"/>
      <c r="L463" s="132"/>
      <c r="M463" s="132"/>
      <c r="N463" s="131"/>
      <c r="O463" s="131"/>
    </row>
    <row r="464" spans="2:15" x14ac:dyDescent="0.35">
      <c r="B464" t="s">
        <v>48</v>
      </c>
      <c r="C464">
        <v>4028</v>
      </c>
      <c r="D464" t="s">
        <v>49</v>
      </c>
      <c r="E464">
        <v>183835</v>
      </c>
      <c r="F464" t="s">
        <v>610</v>
      </c>
      <c r="G464" t="s">
        <v>10930</v>
      </c>
      <c r="H464" s="93">
        <v>46174</v>
      </c>
      <c r="I464" s="131"/>
      <c r="J464" s="132"/>
      <c r="K464" s="132"/>
      <c r="L464" s="132"/>
      <c r="M464" s="132"/>
      <c r="N464" s="131"/>
      <c r="O464" s="131"/>
    </row>
    <row r="465" spans="2:15" x14ac:dyDescent="0.35">
      <c r="B465" t="s">
        <v>48</v>
      </c>
      <c r="C465">
        <v>4028</v>
      </c>
      <c r="D465" t="s">
        <v>49</v>
      </c>
      <c r="E465">
        <v>184153</v>
      </c>
      <c r="F465" t="s">
        <v>611</v>
      </c>
      <c r="G465" t="s">
        <v>10928</v>
      </c>
      <c r="H465" s="93">
        <v>46178</v>
      </c>
      <c r="I465" s="131">
        <v>1</v>
      </c>
      <c r="J465" s="132"/>
      <c r="K465" s="132"/>
      <c r="L465" s="132"/>
      <c r="M465" s="132"/>
      <c r="N465" s="131"/>
      <c r="O465" s="131"/>
    </row>
    <row r="466" spans="2:15" x14ac:dyDescent="0.35">
      <c r="B466" t="s">
        <v>48</v>
      </c>
      <c r="C466">
        <v>4028</v>
      </c>
      <c r="D466" t="s">
        <v>49</v>
      </c>
      <c r="E466">
        <v>184248</v>
      </c>
      <c r="F466" t="s">
        <v>551</v>
      </c>
      <c r="G466" t="s">
        <v>10927</v>
      </c>
      <c r="H466" s="93">
        <v>46183</v>
      </c>
      <c r="I466" s="131"/>
      <c r="J466" s="132"/>
      <c r="K466" s="132"/>
      <c r="L466" s="132"/>
      <c r="M466" s="132"/>
      <c r="N466" s="131"/>
      <c r="O466" s="131"/>
    </row>
    <row r="467" spans="2:15" x14ac:dyDescent="0.35">
      <c r="B467" t="s">
        <v>48</v>
      </c>
      <c r="C467">
        <v>4028</v>
      </c>
      <c r="D467" t="s">
        <v>49</v>
      </c>
      <c r="E467">
        <v>184776</v>
      </c>
      <c r="F467" t="s">
        <v>538</v>
      </c>
      <c r="G467" t="s">
        <v>10927</v>
      </c>
      <c r="H467" s="93">
        <v>46176</v>
      </c>
      <c r="I467" s="131">
        <v>1</v>
      </c>
      <c r="J467" s="132">
        <v>1</v>
      </c>
      <c r="K467" s="132"/>
      <c r="L467" s="132"/>
      <c r="M467" s="132"/>
      <c r="N467" s="131"/>
      <c r="O467" s="131"/>
    </row>
    <row r="468" spans="2:15" x14ac:dyDescent="0.35">
      <c r="B468" t="s">
        <v>48</v>
      </c>
      <c r="C468">
        <v>4028</v>
      </c>
      <c r="D468" t="s">
        <v>49</v>
      </c>
      <c r="E468">
        <v>184904</v>
      </c>
      <c r="F468" t="s">
        <v>612</v>
      </c>
      <c r="G468" t="s">
        <v>10926</v>
      </c>
      <c r="H468" s="93">
        <v>46177</v>
      </c>
      <c r="I468" s="131"/>
      <c r="J468" s="132"/>
      <c r="K468" s="132"/>
      <c r="L468" s="132"/>
      <c r="M468" s="132"/>
      <c r="N468" s="131"/>
      <c r="O468" s="131"/>
    </row>
    <row r="469" spans="2:15" x14ac:dyDescent="0.35">
      <c r="B469" t="s">
        <v>48</v>
      </c>
      <c r="C469">
        <v>4028</v>
      </c>
      <c r="D469" t="s">
        <v>49</v>
      </c>
      <c r="E469">
        <v>184953</v>
      </c>
      <c r="F469" t="s">
        <v>613</v>
      </c>
      <c r="G469" t="s">
        <v>10928</v>
      </c>
      <c r="H469" s="93">
        <v>46178</v>
      </c>
      <c r="I469" s="131"/>
      <c r="J469" s="132"/>
      <c r="K469" s="132"/>
      <c r="L469" s="132"/>
      <c r="M469" s="132"/>
      <c r="N469" s="131"/>
      <c r="O469" s="131"/>
    </row>
    <row r="470" spans="2:15" x14ac:dyDescent="0.35">
      <c r="B470" t="s">
        <v>48</v>
      </c>
      <c r="C470">
        <v>4028</v>
      </c>
      <c r="D470" t="s">
        <v>49</v>
      </c>
      <c r="E470">
        <v>185041</v>
      </c>
      <c r="F470" t="s">
        <v>614</v>
      </c>
      <c r="G470" t="s">
        <v>10926</v>
      </c>
      <c r="H470" s="93">
        <v>46177</v>
      </c>
      <c r="I470" s="131"/>
      <c r="J470" s="132"/>
      <c r="K470" s="132"/>
      <c r="L470" s="132"/>
      <c r="M470" s="132"/>
      <c r="N470" s="131"/>
      <c r="O470" s="131"/>
    </row>
    <row r="471" spans="2:15" x14ac:dyDescent="0.35">
      <c r="B471" t="s">
        <v>48</v>
      </c>
      <c r="C471">
        <v>4028</v>
      </c>
      <c r="D471" t="s">
        <v>49</v>
      </c>
      <c r="E471">
        <v>185250</v>
      </c>
      <c r="F471" t="s">
        <v>615</v>
      </c>
      <c r="G471" t="s">
        <v>10927</v>
      </c>
      <c r="H471" s="93">
        <v>46183</v>
      </c>
      <c r="I471" s="131"/>
      <c r="J471" s="132"/>
      <c r="K471" s="132"/>
      <c r="L471" s="132"/>
      <c r="M471" s="132"/>
      <c r="N471" s="131"/>
      <c r="O471" s="131"/>
    </row>
    <row r="472" spans="2:15" x14ac:dyDescent="0.35">
      <c r="B472" t="s">
        <v>48</v>
      </c>
      <c r="C472">
        <v>4028</v>
      </c>
      <c r="D472" t="s">
        <v>49</v>
      </c>
      <c r="E472">
        <v>185541</v>
      </c>
      <c r="F472" t="s">
        <v>616</v>
      </c>
      <c r="G472" t="s">
        <v>10928</v>
      </c>
      <c r="H472" s="93">
        <v>46178</v>
      </c>
      <c r="I472" s="131"/>
      <c r="J472" s="132"/>
      <c r="K472" s="132"/>
      <c r="L472" s="132"/>
      <c r="M472" s="132"/>
      <c r="N472" s="131"/>
      <c r="O472" s="131"/>
    </row>
    <row r="473" spans="2:15" x14ac:dyDescent="0.35">
      <c r="B473" t="s">
        <v>48</v>
      </c>
      <c r="C473">
        <v>4028</v>
      </c>
      <c r="D473" t="s">
        <v>49</v>
      </c>
      <c r="E473">
        <v>185595</v>
      </c>
      <c r="F473" t="s">
        <v>617</v>
      </c>
      <c r="G473" t="s">
        <v>10930</v>
      </c>
      <c r="H473" s="93">
        <v>46174</v>
      </c>
      <c r="I473" s="131">
        <v>1</v>
      </c>
      <c r="J473" s="132"/>
      <c r="K473" s="132"/>
      <c r="L473" s="132"/>
      <c r="M473" s="132"/>
      <c r="N473" s="131"/>
      <c r="O473" s="131"/>
    </row>
    <row r="474" spans="2:15" x14ac:dyDescent="0.35">
      <c r="B474" t="s">
        <v>48</v>
      </c>
      <c r="C474">
        <v>4028</v>
      </c>
      <c r="D474" t="s">
        <v>49</v>
      </c>
      <c r="E474">
        <v>185778</v>
      </c>
      <c r="F474" t="s">
        <v>618</v>
      </c>
      <c r="G474" t="s">
        <v>10929</v>
      </c>
      <c r="H474" s="93">
        <v>46182</v>
      </c>
      <c r="I474" s="131"/>
      <c r="J474" s="132"/>
      <c r="K474" s="132"/>
      <c r="L474" s="132"/>
      <c r="M474" s="132"/>
      <c r="N474" s="131"/>
      <c r="O474" s="131"/>
    </row>
    <row r="475" spans="2:15" x14ac:dyDescent="0.35">
      <c r="B475" t="s">
        <v>48</v>
      </c>
      <c r="C475">
        <v>4028</v>
      </c>
      <c r="D475" t="s">
        <v>49</v>
      </c>
      <c r="E475">
        <v>186130</v>
      </c>
      <c r="F475" t="s">
        <v>619</v>
      </c>
      <c r="G475" t="s">
        <v>10928</v>
      </c>
      <c r="H475" s="93">
        <v>46178</v>
      </c>
      <c r="I475" s="131"/>
      <c r="J475" s="132"/>
      <c r="K475" s="132"/>
      <c r="L475" s="132"/>
      <c r="M475" s="132"/>
      <c r="N475" s="131"/>
      <c r="O475" s="131"/>
    </row>
    <row r="476" spans="2:15" x14ac:dyDescent="0.35">
      <c r="B476" t="s">
        <v>48</v>
      </c>
      <c r="C476">
        <v>4028</v>
      </c>
      <c r="D476" t="s">
        <v>49</v>
      </c>
      <c r="E476">
        <v>187413</v>
      </c>
      <c r="F476" t="s">
        <v>620</v>
      </c>
      <c r="G476" t="s">
        <v>10930</v>
      </c>
      <c r="H476" s="93">
        <v>46174</v>
      </c>
      <c r="I476" s="131"/>
      <c r="J476" s="132"/>
      <c r="K476" s="132"/>
      <c r="L476" s="132"/>
      <c r="M476" s="132"/>
      <c r="N476" s="131"/>
      <c r="O476" s="131"/>
    </row>
    <row r="477" spans="2:15" x14ac:dyDescent="0.35">
      <c r="B477" t="s">
        <v>48</v>
      </c>
      <c r="C477">
        <v>4028</v>
      </c>
      <c r="D477" t="s">
        <v>49</v>
      </c>
      <c r="E477">
        <v>187417</v>
      </c>
      <c r="F477" t="s">
        <v>621</v>
      </c>
      <c r="G477" t="s">
        <v>10927</v>
      </c>
      <c r="H477" s="93">
        <v>46183</v>
      </c>
      <c r="I477" s="131">
        <v>1</v>
      </c>
      <c r="J477" s="132">
        <v>1</v>
      </c>
      <c r="K477" s="132"/>
      <c r="L477" s="132"/>
      <c r="M477" s="132"/>
      <c r="N477" s="131"/>
      <c r="O477" s="131"/>
    </row>
    <row r="478" spans="2:15" x14ac:dyDescent="0.35">
      <c r="B478" t="s">
        <v>48</v>
      </c>
      <c r="C478">
        <v>4028</v>
      </c>
      <c r="D478" t="s">
        <v>49</v>
      </c>
      <c r="E478">
        <v>187521</v>
      </c>
      <c r="F478" t="s">
        <v>622</v>
      </c>
      <c r="G478" t="s">
        <v>10927</v>
      </c>
      <c r="H478" s="93">
        <v>46176</v>
      </c>
      <c r="I478" s="131"/>
      <c r="J478" s="132"/>
      <c r="K478" s="132"/>
      <c r="L478" s="132"/>
      <c r="M478" s="132"/>
      <c r="N478" s="131"/>
      <c r="O478" s="131"/>
    </row>
    <row r="479" spans="2:15" x14ac:dyDescent="0.35">
      <c r="B479" t="s">
        <v>48</v>
      </c>
      <c r="C479">
        <v>4028</v>
      </c>
      <c r="D479" t="s">
        <v>49</v>
      </c>
      <c r="E479">
        <v>187598</v>
      </c>
      <c r="F479" t="s">
        <v>623</v>
      </c>
      <c r="G479" t="s">
        <v>10927</v>
      </c>
      <c r="H479" s="93">
        <v>46183</v>
      </c>
      <c r="I479" s="131">
        <v>1</v>
      </c>
      <c r="J479" s="132"/>
      <c r="K479" s="132"/>
      <c r="L479" s="132"/>
      <c r="M479" s="132"/>
      <c r="N479" s="131"/>
      <c r="O479" s="131"/>
    </row>
    <row r="480" spans="2:15" x14ac:dyDescent="0.35">
      <c r="B480" t="s">
        <v>48</v>
      </c>
      <c r="C480">
        <v>4028</v>
      </c>
      <c r="D480" t="s">
        <v>49</v>
      </c>
      <c r="E480">
        <v>187638</v>
      </c>
      <c r="F480" t="s">
        <v>624</v>
      </c>
      <c r="G480" t="s">
        <v>10926</v>
      </c>
      <c r="H480" s="93">
        <v>46177</v>
      </c>
      <c r="I480" s="131"/>
      <c r="J480" s="132"/>
      <c r="K480" s="132"/>
      <c r="L480" s="132"/>
      <c r="M480" s="132"/>
      <c r="N480" s="131"/>
      <c r="O480" s="131"/>
    </row>
    <row r="481" spans="2:15" x14ac:dyDescent="0.35">
      <c r="B481" t="s">
        <v>48</v>
      </c>
      <c r="C481">
        <v>4028</v>
      </c>
      <c r="D481" t="s">
        <v>49</v>
      </c>
      <c r="E481">
        <v>187656</v>
      </c>
      <c r="F481" t="s">
        <v>625</v>
      </c>
      <c r="G481" t="s">
        <v>10926</v>
      </c>
      <c r="H481" s="93">
        <v>46177</v>
      </c>
      <c r="I481" s="131"/>
      <c r="J481" s="132"/>
      <c r="K481" s="132"/>
      <c r="L481" s="132"/>
      <c r="M481" s="132"/>
      <c r="N481" s="131"/>
      <c r="O481" s="131"/>
    </row>
    <row r="482" spans="2:15" x14ac:dyDescent="0.35">
      <c r="B482" t="s">
        <v>48</v>
      </c>
      <c r="C482">
        <v>4028</v>
      </c>
      <c r="D482" t="s">
        <v>49</v>
      </c>
      <c r="E482">
        <v>187823</v>
      </c>
      <c r="F482" t="s">
        <v>626</v>
      </c>
      <c r="G482" t="s">
        <v>10930</v>
      </c>
      <c r="H482" s="93">
        <v>46181</v>
      </c>
      <c r="I482" s="131"/>
      <c r="J482" s="132"/>
      <c r="K482" s="132"/>
      <c r="L482" s="132"/>
      <c r="M482" s="132"/>
      <c r="N482" s="131"/>
      <c r="O482" s="131"/>
    </row>
    <row r="483" spans="2:15" x14ac:dyDescent="0.35">
      <c r="B483" t="s">
        <v>48</v>
      </c>
      <c r="C483">
        <v>4028</v>
      </c>
      <c r="D483" t="s">
        <v>49</v>
      </c>
      <c r="E483">
        <v>187991</v>
      </c>
      <c r="F483" t="s">
        <v>627</v>
      </c>
      <c r="G483" t="s">
        <v>10928</v>
      </c>
      <c r="H483" s="93">
        <v>46178</v>
      </c>
      <c r="I483" s="131"/>
      <c r="J483" s="132"/>
      <c r="K483" s="132"/>
      <c r="L483" s="132"/>
      <c r="M483" s="132"/>
      <c r="N483" s="131"/>
      <c r="O483" s="131"/>
    </row>
    <row r="484" spans="2:15" x14ac:dyDescent="0.35">
      <c r="B484" t="s">
        <v>48</v>
      </c>
      <c r="C484">
        <v>4028</v>
      </c>
      <c r="D484" t="s">
        <v>49</v>
      </c>
      <c r="E484">
        <v>188147</v>
      </c>
      <c r="F484" t="s">
        <v>628</v>
      </c>
      <c r="G484" t="s">
        <v>10929</v>
      </c>
      <c r="H484" s="93">
        <v>46182</v>
      </c>
      <c r="I484" s="131"/>
      <c r="J484" s="132"/>
      <c r="K484" s="132"/>
      <c r="L484" s="132"/>
      <c r="M484" s="132"/>
      <c r="N484" s="131"/>
      <c r="O484" s="131"/>
    </row>
    <row r="485" spans="2:15" x14ac:dyDescent="0.35">
      <c r="B485" t="s">
        <v>48</v>
      </c>
      <c r="C485">
        <v>4028</v>
      </c>
      <c r="D485" t="s">
        <v>49</v>
      </c>
      <c r="E485">
        <v>188351</v>
      </c>
      <c r="F485" t="s">
        <v>628</v>
      </c>
      <c r="G485" t="s">
        <v>10927</v>
      </c>
      <c r="H485" s="93">
        <v>46176</v>
      </c>
      <c r="I485" s="131"/>
      <c r="J485" s="132"/>
      <c r="K485" s="132"/>
      <c r="L485" s="132"/>
      <c r="M485" s="132"/>
      <c r="N485" s="131"/>
      <c r="O485" s="131"/>
    </row>
    <row r="486" spans="2:15" x14ac:dyDescent="0.35">
      <c r="B486" t="s">
        <v>48</v>
      </c>
      <c r="C486">
        <v>4028</v>
      </c>
      <c r="D486" t="s">
        <v>49</v>
      </c>
      <c r="E486">
        <v>188355</v>
      </c>
      <c r="F486" t="s">
        <v>628</v>
      </c>
      <c r="G486" t="s">
        <v>10927</v>
      </c>
      <c r="H486" s="93">
        <v>46176</v>
      </c>
      <c r="I486" s="131"/>
      <c r="J486" s="132"/>
      <c r="K486" s="132"/>
      <c r="L486" s="132"/>
      <c r="M486" s="132"/>
      <c r="N486" s="131"/>
      <c r="O486" s="131"/>
    </row>
    <row r="487" spans="2:15" x14ac:dyDescent="0.35">
      <c r="B487" t="s">
        <v>48</v>
      </c>
      <c r="C487">
        <v>4028</v>
      </c>
      <c r="D487" t="s">
        <v>49</v>
      </c>
      <c r="E487">
        <v>189032</v>
      </c>
      <c r="F487" t="s">
        <v>629</v>
      </c>
      <c r="G487" t="s">
        <v>10929</v>
      </c>
      <c r="H487" s="93">
        <v>46175</v>
      </c>
      <c r="I487" s="131">
        <v>1</v>
      </c>
      <c r="J487" s="132">
        <v>1</v>
      </c>
      <c r="K487" s="132"/>
      <c r="L487" s="132"/>
      <c r="M487" s="132"/>
      <c r="N487" s="131"/>
      <c r="O487" s="131"/>
    </row>
    <row r="488" spans="2:15" x14ac:dyDescent="0.35">
      <c r="B488" t="s">
        <v>48</v>
      </c>
      <c r="C488">
        <v>4028</v>
      </c>
      <c r="D488" t="s">
        <v>49</v>
      </c>
      <c r="E488">
        <v>189041</v>
      </c>
      <c r="F488" t="s">
        <v>630</v>
      </c>
      <c r="G488" t="s">
        <v>10929</v>
      </c>
      <c r="H488" s="93">
        <v>46175</v>
      </c>
      <c r="I488" s="131"/>
      <c r="J488" s="132"/>
      <c r="K488" s="132"/>
      <c r="L488" s="132"/>
      <c r="M488" s="132"/>
      <c r="N488" s="131"/>
      <c r="O488" s="131"/>
    </row>
    <row r="489" spans="2:15" x14ac:dyDescent="0.35">
      <c r="B489" t="s">
        <v>48</v>
      </c>
      <c r="C489">
        <v>4028</v>
      </c>
      <c r="D489" t="s">
        <v>49</v>
      </c>
      <c r="E489">
        <v>189080</v>
      </c>
      <c r="F489" t="s">
        <v>631</v>
      </c>
      <c r="G489" t="s">
        <v>10926</v>
      </c>
      <c r="H489" s="93">
        <v>46177</v>
      </c>
      <c r="I489" s="131"/>
      <c r="J489" s="132"/>
      <c r="K489" s="132"/>
      <c r="L489" s="132"/>
      <c r="M489" s="132"/>
      <c r="N489" s="131"/>
      <c r="O489" s="131"/>
    </row>
    <row r="490" spans="2:15" x14ac:dyDescent="0.35">
      <c r="B490" t="s">
        <v>48</v>
      </c>
      <c r="C490">
        <v>4028</v>
      </c>
      <c r="D490" t="s">
        <v>49</v>
      </c>
      <c r="E490">
        <v>189308</v>
      </c>
      <c r="F490" t="s">
        <v>632</v>
      </c>
      <c r="G490" t="s">
        <v>10926</v>
      </c>
      <c r="H490" s="93">
        <v>46170</v>
      </c>
      <c r="I490" s="131"/>
      <c r="J490" s="132"/>
      <c r="K490" s="132"/>
      <c r="L490" s="132"/>
      <c r="M490" s="132"/>
      <c r="N490" s="131"/>
      <c r="O490" s="131"/>
    </row>
    <row r="491" spans="2:15" x14ac:dyDescent="0.35">
      <c r="B491" t="s">
        <v>48</v>
      </c>
      <c r="C491">
        <v>4028</v>
      </c>
      <c r="D491" t="s">
        <v>49</v>
      </c>
      <c r="E491">
        <v>189309</v>
      </c>
      <c r="F491" t="s">
        <v>633</v>
      </c>
      <c r="G491" t="s">
        <v>10926</v>
      </c>
      <c r="H491" s="93">
        <v>46177</v>
      </c>
      <c r="I491" s="131">
        <v>1</v>
      </c>
      <c r="J491" s="132"/>
      <c r="K491" s="132"/>
      <c r="L491" s="132"/>
      <c r="M491" s="132"/>
      <c r="N491" s="131"/>
      <c r="O491" s="131"/>
    </row>
    <row r="492" spans="2:15" x14ac:dyDescent="0.35">
      <c r="B492" t="s">
        <v>48</v>
      </c>
      <c r="C492">
        <v>4028</v>
      </c>
      <c r="D492" t="s">
        <v>49</v>
      </c>
      <c r="E492">
        <v>189316</v>
      </c>
      <c r="F492" t="s">
        <v>634</v>
      </c>
      <c r="G492" t="s">
        <v>10928</v>
      </c>
      <c r="H492" s="93">
        <v>46178</v>
      </c>
      <c r="I492" s="131">
        <v>1</v>
      </c>
      <c r="J492" s="132"/>
      <c r="K492" s="132"/>
      <c r="L492" s="132"/>
      <c r="M492" s="132"/>
      <c r="N492" s="131"/>
      <c r="O492" s="131"/>
    </row>
    <row r="493" spans="2:15" x14ac:dyDescent="0.35">
      <c r="B493" t="s">
        <v>48</v>
      </c>
      <c r="C493">
        <v>4028</v>
      </c>
      <c r="D493" t="s">
        <v>49</v>
      </c>
      <c r="E493">
        <v>189317</v>
      </c>
      <c r="F493" t="s">
        <v>635</v>
      </c>
      <c r="G493" t="s">
        <v>10927</v>
      </c>
      <c r="H493" s="93">
        <v>46176</v>
      </c>
      <c r="I493" s="131"/>
      <c r="J493" s="132"/>
      <c r="K493" s="132"/>
      <c r="L493" s="132"/>
      <c r="M493" s="132"/>
      <c r="N493" s="131"/>
      <c r="O493" s="131"/>
    </row>
    <row r="494" spans="2:15" x14ac:dyDescent="0.35">
      <c r="B494" t="s">
        <v>48</v>
      </c>
      <c r="C494">
        <v>4028</v>
      </c>
      <c r="D494" t="s">
        <v>49</v>
      </c>
      <c r="E494">
        <v>189600</v>
      </c>
      <c r="F494" t="s">
        <v>636</v>
      </c>
      <c r="G494" t="s">
        <v>10929</v>
      </c>
      <c r="H494" s="93">
        <v>46175</v>
      </c>
      <c r="I494" s="131">
        <v>1</v>
      </c>
      <c r="J494" s="132"/>
      <c r="K494" s="132">
        <v>1</v>
      </c>
      <c r="L494" s="132"/>
      <c r="M494" s="132"/>
      <c r="N494" s="131"/>
      <c r="O494" s="131"/>
    </row>
    <row r="495" spans="2:15" x14ac:dyDescent="0.35">
      <c r="B495" t="s">
        <v>48</v>
      </c>
      <c r="C495">
        <v>4028</v>
      </c>
      <c r="D495" t="s">
        <v>49</v>
      </c>
      <c r="E495">
        <v>189675</v>
      </c>
      <c r="F495" t="s">
        <v>637</v>
      </c>
      <c r="G495" t="s">
        <v>10929</v>
      </c>
      <c r="H495" s="93">
        <v>46182</v>
      </c>
      <c r="I495" s="131">
        <v>1</v>
      </c>
      <c r="J495" s="132"/>
      <c r="K495" s="132"/>
      <c r="L495" s="132"/>
      <c r="M495" s="132"/>
      <c r="N495" s="131"/>
      <c r="O495" s="131"/>
    </row>
    <row r="496" spans="2:15" x14ac:dyDescent="0.35">
      <c r="B496" t="s">
        <v>48</v>
      </c>
      <c r="C496">
        <v>4028</v>
      </c>
      <c r="D496" t="s">
        <v>49</v>
      </c>
      <c r="E496">
        <v>189877</v>
      </c>
      <c r="F496" t="s">
        <v>638</v>
      </c>
      <c r="G496" t="s">
        <v>10928</v>
      </c>
      <c r="H496" s="93">
        <v>46171</v>
      </c>
      <c r="I496" s="131"/>
      <c r="J496" s="132"/>
      <c r="K496" s="132"/>
      <c r="L496" s="132"/>
      <c r="M496" s="132"/>
      <c r="N496" s="131"/>
      <c r="O496" s="131"/>
    </row>
    <row r="497" spans="2:15" x14ac:dyDescent="0.35">
      <c r="B497" t="s">
        <v>48</v>
      </c>
      <c r="C497">
        <v>4028</v>
      </c>
      <c r="D497" t="s">
        <v>49</v>
      </c>
      <c r="E497">
        <v>189901</v>
      </c>
      <c r="F497" t="s">
        <v>639</v>
      </c>
      <c r="G497" t="s">
        <v>10928</v>
      </c>
      <c r="H497" s="93">
        <v>46171</v>
      </c>
      <c r="I497" s="131"/>
      <c r="J497" s="132"/>
      <c r="K497" s="132"/>
      <c r="L497" s="132"/>
      <c r="M497" s="132"/>
      <c r="N497" s="131"/>
      <c r="O497" s="131"/>
    </row>
    <row r="498" spans="2:15" x14ac:dyDescent="0.35">
      <c r="B498" t="s">
        <v>48</v>
      </c>
      <c r="C498">
        <v>4028</v>
      </c>
      <c r="D498" t="s">
        <v>49</v>
      </c>
      <c r="E498">
        <v>190080</v>
      </c>
      <c r="F498" t="s">
        <v>640</v>
      </c>
      <c r="G498" t="s">
        <v>10930</v>
      </c>
      <c r="H498" s="93">
        <v>46181</v>
      </c>
      <c r="I498" s="131"/>
      <c r="J498" s="132"/>
      <c r="K498" s="132"/>
      <c r="L498" s="132"/>
      <c r="M498" s="132"/>
      <c r="N498" s="131"/>
      <c r="O498" s="131"/>
    </row>
    <row r="499" spans="2:15" x14ac:dyDescent="0.35">
      <c r="B499" t="s">
        <v>48</v>
      </c>
      <c r="C499">
        <v>4028</v>
      </c>
      <c r="D499" t="s">
        <v>49</v>
      </c>
      <c r="E499">
        <v>190094</v>
      </c>
      <c r="F499" t="s">
        <v>641</v>
      </c>
      <c r="G499" t="s">
        <v>10929</v>
      </c>
      <c r="H499" s="93">
        <v>46182</v>
      </c>
      <c r="I499" s="131"/>
      <c r="J499" s="132"/>
      <c r="K499" s="132"/>
      <c r="L499" s="132"/>
      <c r="M499" s="132"/>
      <c r="N499" s="131"/>
      <c r="O499" s="131"/>
    </row>
    <row r="500" spans="2:15" x14ac:dyDescent="0.35">
      <c r="B500" t="s">
        <v>48</v>
      </c>
      <c r="C500">
        <v>4028</v>
      </c>
      <c r="D500" t="s">
        <v>49</v>
      </c>
      <c r="E500">
        <v>190133</v>
      </c>
      <c r="F500" t="s">
        <v>642</v>
      </c>
      <c r="G500" t="s">
        <v>10929</v>
      </c>
      <c r="H500" s="93">
        <v>46182</v>
      </c>
      <c r="I500" s="131"/>
      <c r="J500" s="132"/>
      <c r="K500" s="132"/>
      <c r="L500" s="132"/>
      <c r="M500" s="132"/>
      <c r="N500" s="131"/>
      <c r="O500" s="131"/>
    </row>
    <row r="501" spans="2:15" x14ac:dyDescent="0.35">
      <c r="B501" t="s">
        <v>48</v>
      </c>
      <c r="C501">
        <v>4028</v>
      </c>
      <c r="D501" t="s">
        <v>49</v>
      </c>
      <c r="E501">
        <v>190171</v>
      </c>
      <c r="F501" t="s">
        <v>643</v>
      </c>
      <c r="G501" t="s">
        <v>10929</v>
      </c>
      <c r="H501" s="93">
        <v>46175</v>
      </c>
      <c r="I501" s="131">
        <v>1</v>
      </c>
      <c r="J501" s="132">
        <v>1</v>
      </c>
      <c r="K501" s="132"/>
      <c r="L501" s="132"/>
      <c r="M501" s="132"/>
      <c r="N501" s="131"/>
      <c r="O501" s="131"/>
    </row>
    <row r="502" spans="2:15" x14ac:dyDescent="0.35">
      <c r="B502" t="s">
        <v>48</v>
      </c>
      <c r="C502">
        <v>4028</v>
      </c>
      <c r="D502" t="s">
        <v>49</v>
      </c>
      <c r="E502">
        <v>190183</v>
      </c>
      <c r="F502" t="s">
        <v>644</v>
      </c>
      <c r="G502" t="s">
        <v>10926</v>
      </c>
      <c r="H502" s="93">
        <v>46170</v>
      </c>
      <c r="I502" s="131"/>
      <c r="J502" s="132"/>
      <c r="K502" s="132"/>
      <c r="L502" s="132"/>
      <c r="M502" s="132"/>
      <c r="N502" s="131"/>
      <c r="O502" s="131"/>
    </row>
    <row r="503" spans="2:15" x14ac:dyDescent="0.35">
      <c r="B503" t="s">
        <v>48</v>
      </c>
      <c r="C503">
        <v>4028</v>
      </c>
      <c r="D503" t="s">
        <v>49</v>
      </c>
      <c r="E503">
        <v>190237</v>
      </c>
      <c r="F503" t="s">
        <v>645</v>
      </c>
      <c r="G503" t="s">
        <v>10926</v>
      </c>
      <c r="H503" s="93">
        <v>46170</v>
      </c>
      <c r="I503" s="131">
        <v>1</v>
      </c>
      <c r="J503" s="132"/>
      <c r="K503" s="132"/>
      <c r="L503" s="132"/>
      <c r="M503" s="132"/>
      <c r="N503" s="131"/>
      <c r="O503" s="131"/>
    </row>
    <row r="504" spans="2:15" x14ac:dyDescent="0.35">
      <c r="B504" t="s">
        <v>48</v>
      </c>
      <c r="C504">
        <v>4028</v>
      </c>
      <c r="D504" t="s">
        <v>49</v>
      </c>
      <c r="E504">
        <v>190389</v>
      </c>
      <c r="F504" t="s">
        <v>646</v>
      </c>
      <c r="G504" t="s">
        <v>10927</v>
      </c>
      <c r="H504" s="93">
        <v>46176</v>
      </c>
      <c r="I504" s="131"/>
      <c r="J504" s="132"/>
      <c r="K504" s="132"/>
      <c r="L504" s="132"/>
      <c r="M504" s="132"/>
      <c r="N504" s="131"/>
      <c r="O504" s="131"/>
    </row>
    <row r="505" spans="2:15" x14ac:dyDescent="0.35">
      <c r="B505" t="s">
        <v>48</v>
      </c>
      <c r="C505">
        <v>4028</v>
      </c>
      <c r="D505" t="s">
        <v>49</v>
      </c>
      <c r="E505">
        <v>190483</v>
      </c>
      <c r="F505" t="s">
        <v>647</v>
      </c>
      <c r="G505" t="s">
        <v>10929</v>
      </c>
      <c r="H505" s="93">
        <v>46175</v>
      </c>
      <c r="I505" s="131"/>
      <c r="J505" s="132"/>
      <c r="K505" s="132"/>
      <c r="L505" s="132"/>
      <c r="M505" s="132"/>
      <c r="N505" s="131"/>
      <c r="O505" s="131"/>
    </row>
    <row r="506" spans="2:15" x14ac:dyDescent="0.35">
      <c r="B506" t="s">
        <v>48</v>
      </c>
      <c r="C506">
        <v>4028</v>
      </c>
      <c r="D506" t="s">
        <v>49</v>
      </c>
      <c r="E506">
        <v>190525</v>
      </c>
      <c r="F506" t="s">
        <v>648</v>
      </c>
      <c r="G506" t="s">
        <v>10930</v>
      </c>
      <c r="H506" s="93">
        <v>46181</v>
      </c>
      <c r="I506" s="131">
        <v>1</v>
      </c>
      <c r="J506" s="132"/>
      <c r="K506" s="132"/>
      <c r="L506" s="132"/>
      <c r="M506" s="132"/>
      <c r="N506" s="131"/>
      <c r="O506" s="131"/>
    </row>
    <row r="507" spans="2:15" x14ac:dyDescent="0.35">
      <c r="B507" t="s">
        <v>48</v>
      </c>
      <c r="C507">
        <v>4028</v>
      </c>
      <c r="D507" t="s">
        <v>49</v>
      </c>
      <c r="E507">
        <v>190831</v>
      </c>
      <c r="F507" t="s">
        <v>649</v>
      </c>
      <c r="G507" t="s">
        <v>10928</v>
      </c>
      <c r="H507" s="93">
        <v>46171</v>
      </c>
      <c r="I507" s="131">
        <v>1</v>
      </c>
      <c r="J507" s="132">
        <v>1</v>
      </c>
      <c r="K507" s="132"/>
      <c r="L507" s="132"/>
      <c r="M507" s="132"/>
      <c r="N507" s="131"/>
      <c r="O507" s="131"/>
    </row>
    <row r="508" spans="2:15" x14ac:dyDescent="0.35">
      <c r="B508" t="s">
        <v>48</v>
      </c>
      <c r="C508">
        <v>4028</v>
      </c>
      <c r="D508" t="s">
        <v>49</v>
      </c>
      <c r="E508">
        <v>190929</v>
      </c>
      <c r="F508" t="s">
        <v>650</v>
      </c>
      <c r="G508" t="s">
        <v>10928</v>
      </c>
      <c r="H508" s="93">
        <v>46171</v>
      </c>
      <c r="I508" s="131"/>
      <c r="J508" s="132"/>
      <c r="K508" s="132"/>
      <c r="L508" s="132"/>
      <c r="M508" s="132"/>
      <c r="N508" s="131"/>
      <c r="O508" s="131"/>
    </row>
    <row r="509" spans="2:15" x14ac:dyDescent="0.35">
      <c r="B509" t="s">
        <v>48</v>
      </c>
      <c r="C509">
        <v>4028</v>
      </c>
      <c r="D509" t="s">
        <v>49</v>
      </c>
      <c r="E509">
        <v>191047</v>
      </c>
      <c r="F509" t="s">
        <v>651</v>
      </c>
      <c r="G509" t="s">
        <v>10930</v>
      </c>
      <c r="H509" s="93">
        <v>46181</v>
      </c>
      <c r="I509" s="131"/>
      <c r="J509" s="132"/>
      <c r="K509" s="132"/>
      <c r="L509" s="132"/>
      <c r="M509" s="132"/>
      <c r="N509" s="131"/>
      <c r="O509" s="131"/>
    </row>
    <row r="510" spans="2:15" x14ac:dyDescent="0.35">
      <c r="B510" t="s">
        <v>48</v>
      </c>
      <c r="C510">
        <v>4028</v>
      </c>
      <c r="D510" t="s">
        <v>49</v>
      </c>
      <c r="E510">
        <v>191126</v>
      </c>
      <c r="F510" t="s">
        <v>652</v>
      </c>
      <c r="G510" t="s">
        <v>10930</v>
      </c>
      <c r="H510" s="93">
        <v>46174</v>
      </c>
      <c r="I510" s="131"/>
      <c r="J510" s="132"/>
      <c r="K510" s="132"/>
      <c r="L510" s="132"/>
      <c r="M510" s="132"/>
      <c r="N510" s="131"/>
      <c r="O510" s="131"/>
    </row>
    <row r="511" spans="2:15" x14ac:dyDescent="0.35">
      <c r="B511" t="s">
        <v>48</v>
      </c>
      <c r="C511">
        <v>4028</v>
      </c>
      <c r="D511" t="s">
        <v>49</v>
      </c>
      <c r="E511">
        <v>191143</v>
      </c>
      <c r="F511" t="s">
        <v>653</v>
      </c>
      <c r="G511" t="s">
        <v>10926</v>
      </c>
      <c r="H511" s="93">
        <v>46177</v>
      </c>
      <c r="I511" s="131">
        <v>1</v>
      </c>
      <c r="J511" s="132"/>
      <c r="K511" s="132"/>
      <c r="L511" s="132"/>
      <c r="M511" s="132"/>
      <c r="N511" s="131"/>
      <c r="O511" s="131"/>
    </row>
    <row r="512" spans="2:15" x14ac:dyDescent="0.35">
      <c r="B512" t="s">
        <v>48</v>
      </c>
      <c r="C512">
        <v>4028</v>
      </c>
      <c r="D512" t="s">
        <v>49</v>
      </c>
      <c r="E512">
        <v>191254</v>
      </c>
      <c r="F512" t="s">
        <v>654</v>
      </c>
      <c r="G512" t="s">
        <v>10930</v>
      </c>
      <c r="H512" s="93">
        <v>46174</v>
      </c>
      <c r="I512" s="131">
        <v>1</v>
      </c>
      <c r="J512" s="132"/>
      <c r="K512" s="132"/>
      <c r="L512" s="132"/>
      <c r="M512" s="132"/>
      <c r="N512" s="131"/>
      <c r="O512" s="131"/>
    </row>
    <row r="513" spans="2:15" x14ac:dyDescent="0.35">
      <c r="B513" t="s">
        <v>48</v>
      </c>
      <c r="C513">
        <v>4028</v>
      </c>
      <c r="D513" t="s">
        <v>49</v>
      </c>
      <c r="E513">
        <v>191325</v>
      </c>
      <c r="F513" t="s">
        <v>655</v>
      </c>
      <c r="G513" t="s">
        <v>10930</v>
      </c>
      <c r="H513" s="93">
        <v>46174</v>
      </c>
      <c r="I513" s="131">
        <v>1</v>
      </c>
      <c r="J513" s="132">
        <v>1</v>
      </c>
      <c r="K513" s="132"/>
      <c r="L513" s="132"/>
      <c r="M513" s="132"/>
      <c r="N513" s="131"/>
      <c r="O513" s="131"/>
    </row>
    <row r="514" spans="2:15" x14ac:dyDescent="0.35">
      <c r="B514" t="s">
        <v>48</v>
      </c>
      <c r="C514">
        <v>4028</v>
      </c>
      <c r="D514" t="s">
        <v>49</v>
      </c>
      <c r="E514">
        <v>191352</v>
      </c>
      <c r="F514" t="s">
        <v>656</v>
      </c>
      <c r="G514" t="s">
        <v>10929</v>
      </c>
      <c r="H514" s="93">
        <v>46182</v>
      </c>
      <c r="I514" s="131"/>
      <c r="J514" s="132"/>
      <c r="K514" s="132"/>
      <c r="L514" s="132"/>
      <c r="M514" s="132"/>
      <c r="N514" s="131"/>
      <c r="O514" s="131"/>
    </row>
    <row r="515" spans="2:15" x14ac:dyDescent="0.35">
      <c r="B515" t="s">
        <v>48</v>
      </c>
      <c r="C515">
        <v>4028</v>
      </c>
      <c r="D515" t="s">
        <v>49</v>
      </c>
      <c r="E515">
        <v>191454</v>
      </c>
      <c r="F515" t="s">
        <v>657</v>
      </c>
      <c r="G515" t="s">
        <v>10926</v>
      </c>
      <c r="H515" s="93">
        <v>46177</v>
      </c>
      <c r="I515" s="131">
        <v>1</v>
      </c>
      <c r="J515" s="132"/>
      <c r="K515" s="132"/>
      <c r="L515" s="132"/>
      <c r="M515" s="132"/>
      <c r="N515" s="131"/>
      <c r="O515" s="131"/>
    </row>
    <row r="516" spans="2:15" x14ac:dyDescent="0.35">
      <c r="B516" t="s">
        <v>48</v>
      </c>
      <c r="C516">
        <v>4028</v>
      </c>
      <c r="D516" t="s">
        <v>49</v>
      </c>
      <c r="E516">
        <v>191475</v>
      </c>
      <c r="F516" t="s">
        <v>658</v>
      </c>
      <c r="G516" t="s">
        <v>10926</v>
      </c>
      <c r="H516" s="93">
        <v>46177</v>
      </c>
      <c r="I516" s="131"/>
      <c r="J516" s="132"/>
      <c r="K516" s="132"/>
      <c r="L516" s="132"/>
      <c r="M516" s="132"/>
      <c r="N516" s="131"/>
      <c r="O516" s="131"/>
    </row>
    <row r="517" spans="2:15" x14ac:dyDescent="0.35">
      <c r="B517" t="s">
        <v>48</v>
      </c>
      <c r="C517">
        <v>4028</v>
      </c>
      <c r="D517" t="s">
        <v>49</v>
      </c>
      <c r="E517">
        <v>191562</v>
      </c>
      <c r="F517" t="s">
        <v>659</v>
      </c>
      <c r="G517" t="s">
        <v>10930</v>
      </c>
      <c r="H517" s="93">
        <v>46181</v>
      </c>
      <c r="I517" s="131"/>
      <c r="J517" s="132"/>
      <c r="K517" s="132"/>
      <c r="L517" s="132"/>
      <c r="M517" s="132"/>
      <c r="N517" s="131"/>
      <c r="O517" s="131"/>
    </row>
    <row r="518" spans="2:15" x14ac:dyDescent="0.35">
      <c r="B518" t="s">
        <v>48</v>
      </c>
      <c r="C518">
        <v>4028</v>
      </c>
      <c r="D518" t="s">
        <v>49</v>
      </c>
      <c r="E518">
        <v>191624</v>
      </c>
      <c r="F518" t="s">
        <v>660</v>
      </c>
      <c r="G518" t="s">
        <v>10928</v>
      </c>
      <c r="H518" s="93">
        <v>46171</v>
      </c>
      <c r="I518" s="131"/>
      <c r="J518" s="132"/>
      <c r="K518" s="132"/>
      <c r="L518" s="132"/>
      <c r="M518" s="132"/>
      <c r="N518" s="131"/>
      <c r="O518" s="131"/>
    </row>
    <row r="519" spans="2:15" x14ac:dyDescent="0.35">
      <c r="B519" t="s">
        <v>48</v>
      </c>
      <c r="C519">
        <v>4028</v>
      </c>
      <c r="D519" t="s">
        <v>49</v>
      </c>
      <c r="E519">
        <v>191784</v>
      </c>
      <c r="F519" t="s">
        <v>661</v>
      </c>
      <c r="G519" t="s">
        <v>10928</v>
      </c>
      <c r="H519" s="93">
        <v>46178</v>
      </c>
      <c r="I519" s="131">
        <v>1</v>
      </c>
      <c r="J519" s="132"/>
      <c r="K519" s="132"/>
      <c r="L519" s="132"/>
      <c r="M519" s="132"/>
      <c r="N519" s="131"/>
      <c r="O519" s="131"/>
    </row>
    <row r="520" spans="2:15" x14ac:dyDescent="0.35">
      <c r="B520" t="s">
        <v>48</v>
      </c>
      <c r="C520">
        <v>4028</v>
      </c>
      <c r="D520" t="s">
        <v>49</v>
      </c>
      <c r="E520">
        <v>191786</v>
      </c>
      <c r="F520" t="s">
        <v>662</v>
      </c>
      <c r="G520" t="s">
        <v>10929</v>
      </c>
      <c r="H520" s="93">
        <v>46175</v>
      </c>
      <c r="I520" s="131"/>
      <c r="J520" s="132"/>
      <c r="K520" s="132"/>
      <c r="L520" s="132"/>
      <c r="M520" s="132"/>
      <c r="N520" s="131"/>
      <c r="O520" s="131"/>
    </row>
    <row r="521" spans="2:15" x14ac:dyDescent="0.35">
      <c r="B521" t="s">
        <v>48</v>
      </c>
      <c r="C521">
        <v>4028</v>
      </c>
      <c r="D521" t="s">
        <v>49</v>
      </c>
      <c r="E521">
        <v>191951</v>
      </c>
      <c r="F521" t="s">
        <v>663</v>
      </c>
      <c r="G521" t="s">
        <v>10928</v>
      </c>
      <c r="H521" s="93">
        <v>46178</v>
      </c>
      <c r="I521" s="131"/>
      <c r="J521" s="132"/>
      <c r="K521" s="132"/>
      <c r="L521" s="132"/>
      <c r="M521" s="132"/>
      <c r="N521" s="131"/>
      <c r="O521" s="131"/>
    </row>
    <row r="522" spans="2:15" x14ac:dyDescent="0.35">
      <c r="B522" t="s">
        <v>48</v>
      </c>
      <c r="C522">
        <v>4028</v>
      </c>
      <c r="D522" t="s">
        <v>49</v>
      </c>
      <c r="E522">
        <v>191958</v>
      </c>
      <c r="F522" t="s">
        <v>664</v>
      </c>
      <c r="G522" t="s">
        <v>10926</v>
      </c>
      <c r="H522" s="93">
        <v>46170</v>
      </c>
      <c r="I522" s="131">
        <v>1</v>
      </c>
      <c r="J522" s="132"/>
      <c r="K522" s="132"/>
      <c r="L522" s="132"/>
      <c r="M522" s="132"/>
      <c r="N522" s="131"/>
      <c r="O522" s="131"/>
    </row>
    <row r="523" spans="2:15" x14ac:dyDescent="0.35">
      <c r="B523" t="s">
        <v>48</v>
      </c>
      <c r="C523">
        <v>4028</v>
      </c>
      <c r="D523" t="s">
        <v>49</v>
      </c>
      <c r="E523">
        <v>191982</v>
      </c>
      <c r="F523" t="s">
        <v>665</v>
      </c>
      <c r="G523" t="s">
        <v>10929</v>
      </c>
      <c r="H523" s="93">
        <v>46182</v>
      </c>
      <c r="I523" s="131">
        <v>1</v>
      </c>
      <c r="J523" s="132"/>
      <c r="K523" s="132">
        <v>1</v>
      </c>
      <c r="L523" s="132"/>
      <c r="M523" s="132"/>
      <c r="N523" s="131"/>
      <c r="O523" s="131"/>
    </row>
    <row r="524" spans="2:15" x14ac:dyDescent="0.35">
      <c r="B524" t="s">
        <v>48</v>
      </c>
      <c r="C524">
        <v>4028</v>
      </c>
      <c r="D524" t="s">
        <v>49</v>
      </c>
      <c r="E524">
        <v>192097</v>
      </c>
      <c r="F524" t="s">
        <v>10967</v>
      </c>
      <c r="G524" t="s">
        <v>10929</v>
      </c>
      <c r="H524" s="93">
        <v>46175</v>
      </c>
      <c r="I524" s="131"/>
      <c r="J524" s="132"/>
      <c r="K524" s="132"/>
      <c r="L524" s="132"/>
      <c r="M524" s="132"/>
      <c r="N524" s="131"/>
      <c r="O524" s="131"/>
    </row>
    <row r="525" spans="2:15" x14ac:dyDescent="0.35">
      <c r="B525" t="s">
        <v>48</v>
      </c>
      <c r="C525">
        <v>4029</v>
      </c>
      <c r="D525" t="s">
        <v>50</v>
      </c>
      <c r="E525">
        <v>54403</v>
      </c>
      <c r="F525" t="s">
        <v>666</v>
      </c>
      <c r="G525" t="s">
        <v>10927</v>
      </c>
      <c r="H525" s="93">
        <v>46176</v>
      </c>
      <c r="I525" s="131"/>
      <c r="J525" s="132"/>
      <c r="K525" s="132"/>
      <c r="L525" s="132"/>
      <c r="M525" s="132"/>
      <c r="N525" s="131"/>
      <c r="O525" s="131"/>
    </row>
    <row r="526" spans="2:15" x14ac:dyDescent="0.35">
      <c r="B526" t="s">
        <v>48</v>
      </c>
      <c r="C526">
        <v>4029</v>
      </c>
      <c r="D526" t="s">
        <v>50</v>
      </c>
      <c r="E526">
        <v>54971</v>
      </c>
      <c r="F526" t="s">
        <v>667</v>
      </c>
      <c r="G526" t="s">
        <v>10929</v>
      </c>
      <c r="H526" s="93">
        <v>46175</v>
      </c>
      <c r="I526" s="131"/>
      <c r="J526" s="132"/>
      <c r="K526" s="132"/>
      <c r="L526" s="132"/>
      <c r="M526" s="132"/>
      <c r="N526" s="131"/>
      <c r="O526" s="131"/>
    </row>
    <row r="527" spans="2:15" x14ac:dyDescent="0.35">
      <c r="B527" t="s">
        <v>48</v>
      </c>
      <c r="C527">
        <v>4029</v>
      </c>
      <c r="D527" t="s">
        <v>50</v>
      </c>
      <c r="E527">
        <v>55729</v>
      </c>
      <c r="F527" t="s">
        <v>668</v>
      </c>
      <c r="G527" t="s">
        <v>10929</v>
      </c>
      <c r="H527" s="93">
        <v>46175</v>
      </c>
      <c r="I527" s="131">
        <v>1</v>
      </c>
      <c r="J527" s="132"/>
      <c r="K527" s="132"/>
      <c r="L527" s="132"/>
      <c r="M527" s="132"/>
      <c r="N527" s="131"/>
      <c r="O527" s="131"/>
    </row>
    <row r="528" spans="2:15" x14ac:dyDescent="0.35">
      <c r="B528" t="s">
        <v>48</v>
      </c>
      <c r="C528">
        <v>4029</v>
      </c>
      <c r="D528" t="s">
        <v>50</v>
      </c>
      <c r="E528">
        <v>56433</v>
      </c>
      <c r="F528" t="s">
        <v>669</v>
      </c>
      <c r="G528" t="s">
        <v>10929</v>
      </c>
      <c r="H528" s="93">
        <v>46175</v>
      </c>
      <c r="I528" s="131">
        <v>1</v>
      </c>
      <c r="J528" s="132">
        <v>1</v>
      </c>
      <c r="K528" s="132"/>
      <c r="L528" s="132"/>
      <c r="M528" s="132"/>
      <c r="N528" s="131"/>
      <c r="O528" s="131"/>
    </row>
    <row r="529" spans="2:15" x14ac:dyDescent="0.35">
      <c r="B529" t="s">
        <v>48</v>
      </c>
      <c r="C529">
        <v>4029</v>
      </c>
      <c r="D529" t="s">
        <v>50</v>
      </c>
      <c r="E529">
        <v>56532</v>
      </c>
      <c r="F529" t="s">
        <v>670</v>
      </c>
      <c r="G529" t="s">
        <v>10930</v>
      </c>
      <c r="H529" s="93">
        <v>46174</v>
      </c>
      <c r="I529" s="131">
        <v>1</v>
      </c>
      <c r="J529" s="132">
        <v>1</v>
      </c>
      <c r="K529" s="132">
        <v>1</v>
      </c>
      <c r="L529" s="132"/>
      <c r="M529" s="132"/>
      <c r="N529" s="131"/>
      <c r="O529" s="131"/>
    </row>
    <row r="530" spans="2:15" x14ac:dyDescent="0.35">
      <c r="B530" t="s">
        <v>48</v>
      </c>
      <c r="C530">
        <v>4029</v>
      </c>
      <c r="D530" t="s">
        <v>50</v>
      </c>
      <c r="E530">
        <v>56916</v>
      </c>
      <c r="F530" t="s">
        <v>671</v>
      </c>
      <c r="G530" t="s">
        <v>10928</v>
      </c>
      <c r="H530" s="93">
        <v>46178</v>
      </c>
      <c r="I530" s="131">
        <v>1</v>
      </c>
      <c r="J530" s="132"/>
      <c r="K530" s="132"/>
      <c r="L530" s="132"/>
      <c r="M530" s="132"/>
      <c r="N530" s="131"/>
      <c r="O530" s="131"/>
    </row>
    <row r="531" spans="2:15" x14ac:dyDescent="0.35">
      <c r="B531" t="s">
        <v>48</v>
      </c>
      <c r="C531">
        <v>4029</v>
      </c>
      <c r="D531" t="s">
        <v>50</v>
      </c>
      <c r="E531">
        <v>57543</v>
      </c>
      <c r="F531" t="s">
        <v>672</v>
      </c>
      <c r="G531" t="s">
        <v>10929</v>
      </c>
      <c r="H531" s="93">
        <v>46182</v>
      </c>
      <c r="I531" s="131">
        <v>1</v>
      </c>
      <c r="J531" s="132"/>
      <c r="K531" s="132"/>
      <c r="L531" s="132"/>
      <c r="M531" s="132"/>
      <c r="N531" s="131"/>
      <c r="O531" s="131"/>
    </row>
    <row r="532" spans="2:15" x14ac:dyDescent="0.35">
      <c r="B532" t="s">
        <v>48</v>
      </c>
      <c r="C532">
        <v>4029</v>
      </c>
      <c r="D532" t="s">
        <v>50</v>
      </c>
      <c r="E532">
        <v>58433</v>
      </c>
      <c r="F532" t="s">
        <v>673</v>
      </c>
      <c r="G532" t="s">
        <v>10926</v>
      </c>
      <c r="H532" s="93">
        <v>46170</v>
      </c>
      <c r="I532" s="131">
        <v>1</v>
      </c>
      <c r="J532" s="132">
        <v>1</v>
      </c>
      <c r="K532" s="132"/>
      <c r="L532" s="132"/>
      <c r="M532" s="132"/>
      <c r="N532" s="131"/>
      <c r="O532" s="131"/>
    </row>
    <row r="533" spans="2:15" x14ac:dyDescent="0.35">
      <c r="B533" t="s">
        <v>48</v>
      </c>
      <c r="C533">
        <v>4029</v>
      </c>
      <c r="D533" t="s">
        <v>50</v>
      </c>
      <c r="E533">
        <v>60031</v>
      </c>
      <c r="F533" t="s">
        <v>674</v>
      </c>
      <c r="G533" t="s">
        <v>10927</v>
      </c>
      <c r="H533" s="93">
        <v>46176</v>
      </c>
      <c r="I533" s="131">
        <v>1</v>
      </c>
      <c r="J533" s="132"/>
      <c r="K533" s="132"/>
      <c r="L533" s="132"/>
      <c r="M533" s="132"/>
      <c r="N533" s="131"/>
      <c r="O533" s="131"/>
    </row>
    <row r="534" spans="2:15" x14ac:dyDescent="0.35">
      <c r="B534" t="s">
        <v>48</v>
      </c>
      <c r="C534">
        <v>4029</v>
      </c>
      <c r="D534" t="s">
        <v>50</v>
      </c>
      <c r="E534">
        <v>61004</v>
      </c>
      <c r="F534" t="s">
        <v>675</v>
      </c>
      <c r="G534" t="s">
        <v>10926</v>
      </c>
      <c r="H534" s="93">
        <v>46170</v>
      </c>
      <c r="I534" s="131">
        <v>1</v>
      </c>
      <c r="J534" s="132">
        <v>1</v>
      </c>
      <c r="K534" s="132"/>
      <c r="L534" s="132"/>
      <c r="M534" s="132"/>
      <c r="N534" s="131"/>
      <c r="O534" s="131"/>
    </row>
    <row r="535" spans="2:15" x14ac:dyDescent="0.35">
      <c r="B535" t="s">
        <v>48</v>
      </c>
      <c r="C535">
        <v>4029</v>
      </c>
      <c r="D535" t="s">
        <v>50</v>
      </c>
      <c r="E535">
        <v>61355</v>
      </c>
      <c r="F535" t="s">
        <v>676</v>
      </c>
      <c r="G535" t="s">
        <v>10928</v>
      </c>
      <c r="H535" s="93">
        <v>46171</v>
      </c>
      <c r="I535" s="131">
        <v>1</v>
      </c>
      <c r="J535" s="132"/>
      <c r="K535" s="132"/>
      <c r="L535" s="132"/>
      <c r="M535" s="132"/>
      <c r="N535" s="131"/>
      <c r="O535" s="131"/>
    </row>
    <row r="536" spans="2:15" x14ac:dyDescent="0.35">
      <c r="B536" t="s">
        <v>48</v>
      </c>
      <c r="C536">
        <v>4029</v>
      </c>
      <c r="D536" t="s">
        <v>50</v>
      </c>
      <c r="E536">
        <v>61725</v>
      </c>
      <c r="F536" t="s">
        <v>677</v>
      </c>
      <c r="G536" t="s">
        <v>10927</v>
      </c>
      <c r="H536" s="93">
        <v>46176</v>
      </c>
      <c r="I536" s="131">
        <v>1</v>
      </c>
      <c r="J536" s="132">
        <v>1</v>
      </c>
      <c r="K536" s="132"/>
      <c r="L536" s="132"/>
      <c r="M536" s="132"/>
      <c r="N536" s="131"/>
      <c r="O536" s="131"/>
    </row>
    <row r="537" spans="2:15" x14ac:dyDescent="0.35">
      <c r="B537" t="s">
        <v>48</v>
      </c>
      <c r="C537">
        <v>4029</v>
      </c>
      <c r="D537" t="s">
        <v>50</v>
      </c>
      <c r="E537">
        <v>63049</v>
      </c>
      <c r="F537" t="s">
        <v>678</v>
      </c>
      <c r="G537" t="s">
        <v>10927</v>
      </c>
      <c r="H537" s="93">
        <v>46183</v>
      </c>
      <c r="I537" s="131"/>
      <c r="J537" s="132"/>
      <c r="K537" s="132"/>
      <c r="L537" s="132"/>
      <c r="M537" s="132"/>
      <c r="N537" s="131"/>
      <c r="O537" s="131"/>
    </row>
    <row r="538" spans="2:15" x14ac:dyDescent="0.35">
      <c r="B538" t="s">
        <v>48</v>
      </c>
      <c r="C538">
        <v>4029</v>
      </c>
      <c r="D538" t="s">
        <v>50</v>
      </c>
      <c r="E538">
        <v>66872</v>
      </c>
      <c r="F538" t="s">
        <v>679</v>
      </c>
      <c r="G538" t="s">
        <v>10929</v>
      </c>
      <c r="H538" s="93">
        <v>46175</v>
      </c>
      <c r="I538" s="131">
        <v>1</v>
      </c>
      <c r="J538" s="132">
        <v>1</v>
      </c>
      <c r="K538" s="132"/>
      <c r="L538" s="132"/>
      <c r="M538" s="132"/>
      <c r="N538" s="131"/>
      <c r="O538" s="131"/>
    </row>
    <row r="539" spans="2:15" x14ac:dyDescent="0.35">
      <c r="B539" t="s">
        <v>48</v>
      </c>
      <c r="C539">
        <v>4029</v>
      </c>
      <c r="D539" t="s">
        <v>50</v>
      </c>
      <c r="E539">
        <v>67165</v>
      </c>
      <c r="F539" t="s">
        <v>680</v>
      </c>
      <c r="G539" t="s">
        <v>10930</v>
      </c>
      <c r="H539" s="93">
        <v>46181</v>
      </c>
      <c r="I539" s="131">
        <v>1</v>
      </c>
      <c r="J539" s="132"/>
      <c r="K539" s="132"/>
      <c r="L539" s="132"/>
      <c r="M539" s="132"/>
      <c r="N539" s="131"/>
      <c r="O539" s="131"/>
    </row>
    <row r="540" spans="2:15" x14ac:dyDescent="0.35">
      <c r="B540" t="s">
        <v>48</v>
      </c>
      <c r="C540">
        <v>4029</v>
      </c>
      <c r="D540" t="s">
        <v>50</v>
      </c>
      <c r="E540">
        <v>69388</v>
      </c>
      <c r="F540" t="s">
        <v>681</v>
      </c>
      <c r="G540" t="s">
        <v>10926</v>
      </c>
      <c r="H540" s="93">
        <v>46177</v>
      </c>
      <c r="I540" s="131">
        <v>1</v>
      </c>
      <c r="J540" s="132">
        <v>1</v>
      </c>
      <c r="K540" s="132"/>
      <c r="L540" s="132"/>
      <c r="M540" s="132"/>
      <c r="N540" s="131"/>
      <c r="O540" s="131"/>
    </row>
    <row r="541" spans="2:15" x14ac:dyDescent="0.35">
      <c r="B541" t="s">
        <v>48</v>
      </c>
      <c r="C541">
        <v>4029</v>
      </c>
      <c r="D541" t="s">
        <v>50</v>
      </c>
      <c r="E541">
        <v>73956</v>
      </c>
      <c r="F541" t="s">
        <v>682</v>
      </c>
      <c r="G541" t="s">
        <v>10929</v>
      </c>
      <c r="H541" s="93">
        <v>46175</v>
      </c>
      <c r="I541" s="131"/>
      <c r="J541" s="132"/>
      <c r="K541" s="132"/>
      <c r="L541" s="132"/>
      <c r="M541" s="132"/>
      <c r="N541" s="131"/>
      <c r="O541" s="131"/>
    </row>
    <row r="542" spans="2:15" x14ac:dyDescent="0.35">
      <c r="B542" t="s">
        <v>48</v>
      </c>
      <c r="C542">
        <v>4029</v>
      </c>
      <c r="D542" t="s">
        <v>50</v>
      </c>
      <c r="E542">
        <v>76167</v>
      </c>
      <c r="F542" t="s">
        <v>683</v>
      </c>
      <c r="G542" t="s">
        <v>10927</v>
      </c>
      <c r="H542" s="93">
        <v>46183</v>
      </c>
      <c r="I542" s="131"/>
      <c r="J542" s="132"/>
      <c r="K542" s="132"/>
      <c r="L542" s="132"/>
      <c r="M542" s="132"/>
      <c r="N542" s="131"/>
      <c r="O542" s="131"/>
    </row>
    <row r="543" spans="2:15" x14ac:dyDescent="0.35">
      <c r="B543" t="s">
        <v>48</v>
      </c>
      <c r="C543">
        <v>4029</v>
      </c>
      <c r="D543" t="s">
        <v>50</v>
      </c>
      <c r="E543">
        <v>78999</v>
      </c>
      <c r="F543" t="s">
        <v>684</v>
      </c>
      <c r="G543" t="s">
        <v>10929</v>
      </c>
      <c r="H543" s="93">
        <v>46175</v>
      </c>
      <c r="I543" s="131">
        <v>1</v>
      </c>
      <c r="J543" s="132">
        <v>1</v>
      </c>
      <c r="K543" s="132"/>
      <c r="L543" s="132"/>
      <c r="M543" s="132"/>
      <c r="N543" s="131"/>
      <c r="O543" s="131"/>
    </row>
    <row r="544" spans="2:15" x14ac:dyDescent="0.35">
      <c r="B544" t="s">
        <v>48</v>
      </c>
      <c r="C544">
        <v>4029</v>
      </c>
      <c r="D544" t="s">
        <v>50</v>
      </c>
      <c r="E544">
        <v>89890</v>
      </c>
      <c r="F544" t="s">
        <v>685</v>
      </c>
      <c r="G544" t="s">
        <v>10927</v>
      </c>
      <c r="H544" s="93">
        <v>46176</v>
      </c>
      <c r="I544" s="131">
        <v>1</v>
      </c>
      <c r="J544" s="132">
        <v>1</v>
      </c>
      <c r="K544" s="132"/>
      <c r="L544" s="132"/>
      <c r="M544" s="132"/>
      <c r="N544" s="131"/>
      <c r="O544" s="131"/>
    </row>
    <row r="545" spans="2:15" x14ac:dyDescent="0.35">
      <c r="B545" t="s">
        <v>48</v>
      </c>
      <c r="C545">
        <v>4029</v>
      </c>
      <c r="D545" t="s">
        <v>50</v>
      </c>
      <c r="E545">
        <v>90725</v>
      </c>
      <c r="F545" t="s">
        <v>686</v>
      </c>
      <c r="G545" t="s">
        <v>10929</v>
      </c>
      <c r="H545" s="93">
        <v>46182</v>
      </c>
      <c r="I545" s="131">
        <v>1</v>
      </c>
      <c r="J545" s="132">
        <v>1</v>
      </c>
      <c r="K545" s="132"/>
      <c r="L545" s="132"/>
      <c r="M545" s="132"/>
      <c r="N545" s="131"/>
      <c r="O545" s="131"/>
    </row>
    <row r="546" spans="2:15" x14ac:dyDescent="0.35">
      <c r="B546" t="s">
        <v>48</v>
      </c>
      <c r="C546">
        <v>4029</v>
      </c>
      <c r="D546" t="s">
        <v>50</v>
      </c>
      <c r="E546">
        <v>91428</v>
      </c>
      <c r="F546" t="s">
        <v>687</v>
      </c>
      <c r="G546" t="s">
        <v>10926</v>
      </c>
      <c r="H546" s="93">
        <v>46170</v>
      </c>
      <c r="I546" s="131">
        <v>1</v>
      </c>
      <c r="J546" s="132">
        <v>1</v>
      </c>
      <c r="K546" s="132"/>
      <c r="L546" s="132"/>
      <c r="M546" s="132"/>
      <c r="N546" s="131"/>
      <c r="O546" s="131"/>
    </row>
    <row r="547" spans="2:15" x14ac:dyDescent="0.35">
      <c r="B547" t="s">
        <v>48</v>
      </c>
      <c r="C547">
        <v>4029</v>
      </c>
      <c r="D547" t="s">
        <v>50</v>
      </c>
      <c r="E547">
        <v>93247</v>
      </c>
      <c r="F547" t="s">
        <v>688</v>
      </c>
      <c r="G547" t="s">
        <v>10929</v>
      </c>
      <c r="H547" s="93">
        <v>46175</v>
      </c>
      <c r="I547" s="131">
        <v>1</v>
      </c>
      <c r="J547" s="132"/>
      <c r="K547" s="132"/>
      <c r="L547" s="132"/>
      <c r="M547" s="132"/>
      <c r="N547" s="131"/>
      <c r="O547" s="131"/>
    </row>
    <row r="548" spans="2:15" x14ac:dyDescent="0.35">
      <c r="B548" t="s">
        <v>48</v>
      </c>
      <c r="C548">
        <v>4029</v>
      </c>
      <c r="D548" t="s">
        <v>50</v>
      </c>
      <c r="E548">
        <v>98049</v>
      </c>
      <c r="F548" t="s">
        <v>689</v>
      </c>
      <c r="G548" t="s">
        <v>10928</v>
      </c>
      <c r="H548" s="93">
        <v>46178</v>
      </c>
      <c r="I548" s="131">
        <v>1</v>
      </c>
      <c r="J548" s="132">
        <v>1</v>
      </c>
      <c r="K548" s="132"/>
      <c r="L548" s="132"/>
      <c r="M548" s="132"/>
      <c r="N548" s="131"/>
      <c r="O548" s="131"/>
    </row>
    <row r="549" spans="2:15" x14ac:dyDescent="0.35">
      <c r="B549" t="s">
        <v>48</v>
      </c>
      <c r="C549">
        <v>4029</v>
      </c>
      <c r="D549" t="s">
        <v>50</v>
      </c>
      <c r="E549">
        <v>101246</v>
      </c>
      <c r="F549" t="s">
        <v>10968</v>
      </c>
      <c r="G549" t="s">
        <v>10927</v>
      </c>
      <c r="H549" s="93">
        <v>46183</v>
      </c>
      <c r="I549" s="131">
        <v>1</v>
      </c>
      <c r="J549" s="132">
        <v>1</v>
      </c>
      <c r="K549" s="132"/>
      <c r="L549" s="132"/>
      <c r="M549" s="132"/>
      <c r="N549" s="131"/>
      <c r="O549" s="131"/>
    </row>
    <row r="550" spans="2:15" x14ac:dyDescent="0.35">
      <c r="B550" t="s">
        <v>48</v>
      </c>
      <c r="C550">
        <v>4029</v>
      </c>
      <c r="D550" t="s">
        <v>50</v>
      </c>
      <c r="E550">
        <v>107066</v>
      </c>
      <c r="F550" t="s">
        <v>690</v>
      </c>
      <c r="G550" t="s">
        <v>10929</v>
      </c>
      <c r="H550" s="93">
        <v>46175</v>
      </c>
      <c r="I550" s="131">
        <v>1</v>
      </c>
      <c r="J550" s="132"/>
      <c r="K550" s="132"/>
      <c r="L550" s="132"/>
      <c r="M550" s="132"/>
      <c r="N550" s="131"/>
      <c r="O550" s="131"/>
    </row>
    <row r="551" spans="2:15" x14ac:dyDescent="0.35">
      <c r="B551" t="s">
        <v>48</v>
      </c>
      <c r="C551">
        <v>4029</v>
      </c>
      <c r="D551" t="s">
        <v>50</v>
      </c>
      <c r="E551">
        <v>107913</v>
      </c>
      <c r="F551" t="s">
        <v>691</v>
      </c>
      <c r="G551" t="s">
        <v>10926</v>
      </c>
      <c r="H551" s="93">
        <v>46170</v>
      </c>
      <c r="I551" s="131"/>
      <c r="J551" s="132"/>
      <c r="K551" s="132"/>
      <c r="L551" s="132"/>
      <c r="M551" s="132"/>
      <c r="N551" s="131"/>
      <c r="O551" s="131"/>
    </row>
    <row r="552" spans="2:15" x14ac:dyDescent="0.35">
      <c r="B552" t="s">
        <v>48</v>
      </c>
      <c r="C552">
        <v>4029</v>
      </c>
      <c r="D552" t="s">
        <v>50</v>
      </c>
      <c r="E552">
        <v>111403</v>
      </c>
      <c r="F552" t="s">
        <v>692</v>
      </c>
      <c r="G552" t="s">
        <v>10928</v>
      </c>
      <c r="H552" s="93">
        <v>46178</v>
      </c>
      <c r="I552" s="131">
        <v>1</v>
      </c>
      <c r="J552" s="132">
        <v>1</v>
      </c>
      <c r="K552" s="132"/>
      <c r="L552" s="132"/>
      <c r="M552" s="132"/>
      <c r="N552" s="131"/>
      <c r="O552" s="131"/>
    </row>
    <row r="553" spans="2:15" x14ac:dyDescent="0.35">
      <c r="B553" t="s">
        <v>48</v>
      </c>
      <c r="C553">
        <v>4029</v>
      </c>
      <c r="D553" t="s">
        <v>50</v>
      </c>
      <c r="E553">
        <v>117517</v>
      </c>
      <c r="F553" t="s">
        <v>693</v>
      </c>
      <c r="G553" t="s">
        <v>10927</v>
      </c>
      <c r="H553" s="93">
        <v>46176</v>
      </c>
      <c r="I553" s="131">
        <v>1</v>
      </c>
      <c r="J553" s="132">
        <v>1</v>
      </c>
      <c r="K553" s="132"/>
      <c r="L553" s="132"/>
      <c r="M553" s="132"/>
      <c r="N553" s="131"/>
      <c r="O553" s="131"/>
    </row>
    <row r="554" spans="2:15" x14ac:dyDescent="0.35">
      <c r="B554" t="s">
        <v>48</v>
      </c>
      <c r="C554">
        <v>4029</v>
      </c>
      <c r="D554" t="s">
        <v>50</v>
      </c>
      <c r="E554">
        <v>117853</v>
      </c>
      <c r="F554" t="s">
        <v>694</v>
      </c>
      <c r="G554" t="s">
        <v>10929</v>
      </c>
      <c r="H554" s="93">
        <v>46182</v>
      </c>
      <c r="I554" s="131"/>
      <c r="J554" s="132"/>
      <c r="K554" s="132"/>
      <c r="L554" s="132"/>
      <c r="M554" s="132"/>
      <c r="N554" s="131"/>
      <c r="O554" s="131"/>
    </row>
    <row r="555" spans="2:15" x14ac:dyDescent="0.35">
      <c r="B555" t="s">
        <v>48</v>
      </c>
      <c r="C555">
        <v>4029</v>
      </c>
      <c r="D555" t="s">
        <v>50</v>
      </c>
      <c r="E555">
        <v>118499</v>
      </c>
      <c r="F555" t="s">
        <v>695</v>
      </c>
      <c r="G555" t="s">
        <v>10926</v>
      </c>
      <c r="H555" s="93">
        <v>46177</v>
      </c>
      <c r="I555" s="131">
        <v>1</v>
      </c>
      <c r="J555" s="132"/>
      <c r="K555" s="132"/>
      <c r="L555" s="132"/>
      <c r="M555" s="132"/>
      <c r="N555" s="131"/>
      <c r="O555" s="131"/>
    </row>
    <row r="556" spans="2:15" x14ac:dyDescent="0.35">
      <c r="B556" t="s">
        <v>48</v>
      </c>
      <c r="C556">
        <v>4029</v>
      </c>
      <c r="D556" t="s">
        <v>50</v>
      </c>
      <c r="E556">
        <v>126885</v>
      </c>
      <c r="F556" t="s">
        <v>696</v>
      </c>
      <c r="G556" t="s">
        <v>10930</v>
      </c>
      <c r="H556" s="93">
        <v>46181</v>
      </c>
      <c r="I556" s="131">
        <v>1</v>
      </c>
      <c r="J556" s="132">
        <v>1</v>
      </c>
      <c r="K556" s="132"/>
      <c r="L556" s="132"/>
      <c r="M556" s="132"/>
      <c r="N556" s="131"/>
      <c r="O556" s="131"/>
    </row>
    <row r="557" spans="2:15" x14ac:dyDescent="0.35">
      <c r="B557" t="s">
        <v>48</v>
      </c>
      <c r="C557">
        <v>4029</v>
      </c>
      <c r="D557" t="s">
        <v>50</v>
      </c>
      <c r="E557">
        <v>127510</v>
      </c>
      <c r="F557" t="s">
        <v>697</v>
      </c>
      <c r="G557" t="s">
        <v>10928</v>
      </c>
      <c r="H557" s="93">
        <v>46171</v>
      </c>
      <c r="I557" s="131">
        <v>1</v>
      </c>
      <c r="J557" s="132"/>
      <c r="K557" s="132"/>
      <c r="L557" s="132"/>
      <c r="M557" s="132"/>
      <c r="N557" s="131"/>
      <c r="O557" s="131"/>
    </row>
    <row r="558" spans="2:15" x14ac:dyDescent="0.35">
      <c r="B558" t="s">
        <v>48</v>
      </c>
      <c r="C558">
        <v>4029</v>
      </c>
      <c r="D558" t="s">
        <v>50</v>
      </c>
      <c r="E558">
        <v>131768</v>
      </c>
      <c r="F558" t="s">
        <v>698</v>
      </c>
      <c r="G558" t="s">
        <v>10927</v>
      </c>
      <c r="H558" s="93">
        <v>46176</v>
      </c>
      <c r="I558" s="131"/>
      <c r="J558" s="132"/>
      <c r="K558" s="132"/>
      <c r="L558" s="132"/>
      <c r="M558" s="132"/>
      <c r="N558" s="131"/>
      <c r="O558" s="131"/>
    </row>
    <row r="559" spans="2:15" x14ac:dyDescent="0.35">
      <c r="B559" t="s">
        <v>48</v>
      </c>
      <c r="C559">
        <v>4029</v>
      </c>
      <c r="D559" t="s">
        <v>50</v>
      </c>
      <c r="E559">
        <v>133153</v>
      </c>
      <c r="F559" t="s">
        <v>699</v>
      </c>
      <c r="G559" t="s">
        <v>10930</v>
      </c>
      <c r="H559" s="93">
        <v>46174</v>
      </c>
      <c r="I559" s="131">
        <v>1</v>
      </c>
      <c r="J559" s="132"/>
      <c r="K559" s="132"/>
      <c r="L559" s="132"/>
      <c r="M559" s="132"/>
      <c r="N559" s="131"/>
      <c r="O559" s="131"/>
    </row>
    <row r="560" spans="2:15" x14ac:dyDescent="0.35">
      <c r="B560" t="s">
        <v>48</v>
      </c>
      <c r="C560">
        <v>4029</v>
      </c>
      <c r="D560" t="s">
        <v>50</v>
      </c>
      <c r="E560">
        <v>133172</v>
      </c>
      <c r="F560" t="s">
        <v>700</v>
      </c>
      <c r="G560" t="s">
        <v>10929</v>
      </c>
      <c r="H560" s="93">
        <v>46182</v>
      </c>
      <c r="I560" s="131">
        <v>1</v>
      </c>
      <c r="J560" s="132">
        <v>1</v>
      </c>
      <c r="K560" s="132"/>
      <c r="L560" s="132"/>
      <c r="M560" s="132"/>
      <c r="N560" s="131"/>
      <c r="O560" s="131"/>
    </row>
    <row r="561" spans="2:15" x14ac:dyDescent="0.35">
      <c r="B561" t="s">
        <v>48</v>
      </c>
      <c r="C561">
        <v>4029</v>
      </c>
      <c r="D561" t="s">
        <v>50</v>
      </c>
      <c r="E561">
        <v>135398</v>
      </c>
      <c r="F561" t="s">
        <v>701</v>
      </c>
      <c r="G561" t="s">
        <v>10929</v>
      </c>
      <c r="H561" s="93">
        <v>46175</v>
      </c>
      <c r="I561" s="131"/>
      <c r="J561" s="132"/>
      <c r="K561" s="132"/>
      <c r="L561" s="132"/>
      <c r="M561" s="132"/>
      <c r="N561" s="131"/>
      <c r="O561" s="131"/>
    </row>
    <row r="562" spans="2:15" x14ac:dyDescent="0.35">
      <c r="B562" t="s">
        <v>48</v>
      </c>
      <c r="C562">
        <v>4029</v>
      </c>
      <c r="D562" t="s">
        <v>50</v>
      </c>
      <c r="E562">
        <v>141131</v>
      </c>
      <c r="F562" t="s">
        <v>702</v>
      </c>
      <c r="G562" t="s">
        <v>10930</v>
      </c>
      <c r="H562" s="93">
        <v>46181</v>
      </c>
      <c r="I562" s="131">
        <v>1</v>
      </c>
      <c r="J562" s="132">
        <v>1</v>
      </c>
      <c r="K562" s="132"/>
      <c r="L562" s="132"/>
      <c r="M562" s="132"/>
      <c r="N562" s="131"/>
      <c r="O562" s="131"/>
    </row>
    <row r="563" spans="2:15" x14ac:dyDescent="0.35">
      <c r="B563" t="s">
        <v>48</v>
      </c>
      <c r="C563">
        <v>4029</v>
      </c>
      <c r="D563" t="s">
        <v>50</v>
      </c>
      <c r="E563">
        <v>143801</v>
      </c>
      <c r="F563" t="s">
        <v>703</v>
      </c>
      <c r="G563" t="s">
        <v>10930</v>
      </c>
      <c r="H563" s="93">
        <v>46174</v>
      </c>
      <c r="I563" s="131">
        <v>1</v>
      </c>
      <c r="J563" s="132"/>
      <c r="K563" s="132"/>
      <c r="L563" s="132"/>
      <c r="M563" s="132"/>
      <c r="N563" s="131"/>
      <c r="O563" s="131"/>
    </row>
    <row r="564" spans="2:15" x14ac:dyDescent="0.35">
      <c r="B564" t="s">
        <v>48</v>
      </c>
      <c r="C564">
        <v>4029</v>
      </c>
      <c r="D564" t="s">
        <v>50</v>
      </c>
      <c r="E564">
        <v>147368</v>
      </c>
      <c r="F564" t="s">
        <v>704</v>
      </c>
      <c r="G564" t="s">
        <v>10927</v>
      </c>
      <c r="H564" s="93">
        <v>46183</v>
      </c>
      <c r="I564" s="131"/>
      <c r="J564" s="132"/>
      <c r="K564" s="132"/>
      <c r="L564" s="132"/>
      <c r="M564" s="132"/>
      <c r="N564" s="131"/>
      <c r="O564" s="131"/>
    </row>
    <row r="565" spans="2:15" x14ac:dyDescent="0.35">
      <c r="B565" t="s">
        <v>48</v>
      </c>
      <c r="C565">
        <v>4029</v>
      </c>
      <c r="D565" t="s">
        <v>50</v>
      </c>
      <c r="E565">
        <v>147710</v>
      </c>
      <c r="F565" t="s">
        <v>705</v>
      </c>
      <c r="G565" t="s">
        <v>10928</v>
      </c>
      <c r="H565" s="93">
        <v>46171</v>
      </c>
      <c r="I565" s="131">
        <v>1</v>
      </c>
      <c r="J565" s="132"/>
      <c r="K565" s="132"/>
      <c r="L565" s="132"/>
      <c r="M565" s="132"/>
      <c r="N565" s="131"/>
      <c r="O565" s="131"/>
    </row>
    <row r="566" spans="2:15" x14ac:dyDescent="0.35">
      <c r="B566" t="s">
        <v>48</v>
      </c>
      <c r="C566">
        <v>4029</v>
      </c>
      <c r="D566" t="s">
        <v>50</v>
      </c>
      <c r="E566">
        <v>147751</v>
      </c>
      <c r="F566" t="s">
        <v>706</v>
      </c>
      <c r="G566" t="s">
        <v>10927</v>
      </c>
      <c r="H566" s="93">
        <v>46183</v>
      </c>
      <c r="I566" s="131">
        <v>1</v>
      </c>
      <c r="J566" s="132">
        <v>1</v>
      </c>
      <c r="K566" s="132"/>
      <c r="L566" s="132"/>
      <c r="M566" s="132"/>
      <c r="N566" s="131"/>
      <c r="O566" s="131"/>
    </row>
    <row r="567" spans="2:15" x14ac:dyDescent="0.35">
      <c r="B567" t="s">
        <v>48</v>
      </c>
      <c r="C567">
        <v>4029</v>
      </c>
      <c r="D567" t="s">
        <v>50</v>
      </c>
      <c r="E567">
        <v>147756</v>
      </c>
      <c r="F567" t="s">
        <v>707</v>
      </c>
      <c r="G567" t="s">
        <v>10929</v>
      </c>
      <c r="H567" s="93">
        <v>46182</v>
      </c>
      <c r="I567" s="131">
        <v>1</v>
      </c>
      <c r="J567" s="132"/>
      <c r="K567" s="132"/>
      <c r="L567" s="132"/>
      <c r="M567" s="132"/>
      <c r="N567" s="131"/>
      <c r="O567" s="131"/>
    </row>
    <row r="568" spans="2:15" x14ac:dyDescent="0.35">
      <c r="B568" t="s">
        <v>48</v>
      </c>
      <c r="C568">
        <v>4029</v>
      </c>
      <c r="D568" t="s">
        <v>50</v>
      </c>
      <c r="E568">
        <v>148033</v>
      </c>
      <c r="F568" t="s">
        <v>708</v>
      </c>
      <c r="G568" t="s">
        <v>10928</v>
      </c>
      <c r="H568" s="93">
        <v>46171</v>
      </c>
      <c r="I568" s="131"/>
      <c r="J568" s="132"/>
      <c r="K568" s="132"/>
      <c r="L568" s="132"/>
      <c r="M568" s="132"/>
      <c r="N568" s="131"/>
      <c r="O568" s="131"/>
    </row>
    <row r="569" spans="2:15" x14ac:dyDescent="0.35">
      <c r="B569" t="s">
        <v>48</v>
      </c>
      <c r="C569">
        <v>4029</v>
      </c>
      <c r="D569" t="s">
        <v>50</v>
      </c>
      <c r="E569">
        <v>149384</v>
      </c>
      <c r="F569" t="s">
        <v>709</v>
      </c>
      <c r="G569" t="s">
        <v>10930</v>
      </c>
      <c r="H569" s="93">
        <v>46174</v>
      </c>
      <c r="I569" s="131">
        <v>1</v>
      </c>
      <c r="J569" s="132">
        <v>1</v>
      </c>
      <c r="K569" s="132"/>
      <c r="L569" s="132"/>
      <c r="M569" s="132"/>
      <c r="N569" s="131"/>
      <c r="O569" s="131"/>
    </row>
    <row r="570" spans="2:15" x14ac:dyDescent="0.35">
      <c r="B570" t="s">
        <v>48</v>
      </c>
      <c r="C570">
        <v>4029</v>
      </c>
      <c r="D570" t="s">
        <v>50</v>
      </c>
      <c r="E570">
        <v>150179</v>
      </c>
      <c r="F570" t="s">
        <v>698</v>
      </c>
      <c r="G570" t="s">
        <v>10927</v>
      </c>
      <c r="H570" s="93">
        <v>46176</v>
      </c>
      <c r="I570" s="131"/>
      <c r="J570" s="132"/>
      <c r="K570" s="132"/>
      <c r="L570" s="132"/>
      <c r="M570" s="132"/>
      <c r="N570" s="131"/>
      <c r="O570" s="131"/>
    </row>
    <row r="571" spans="2:15" x14ac:dyDescent="0.35">
      <c r="B571" t="s">
        <v>48</v>
      </c>
      <c r="C571">
        <v>4029</v>
      </c>
      <c r="D571" t="s">
        <v>50</v>
      </c>
      <c r="E571">
        <v>150212</v>
      </c>
      <c r="F571" t="s">
        <v>710</v>
      </c>
      <c r="G571" t="s">
        <v>10929</v>
      </c>
      <c r="H571" s="93">
        <v>46182</v>
      </c>
      <c r="I571" s="131"/>
      <c r="J571" s="132"/>
      <c r="K571" s="132"/>
      <c r="L571" s="132"/>
      <c r="M571" s="132"/>
      <c r="N571" s="131"/>
      <c r="O571" s="131"/>
    </row>
    <row r="572" spans="2:15" x14ac:dyDescent="0.35">
      <c r="B572" t="s">
        <v>48</v>
      </c>
      <c r="C572">
        <v>4029</v>
      </c>
      <c r="D572" t="s">
        <v>50</v>
      </c>
      <c r="E572">
        <v>150256</v>
      </c>
      <c r="F572" t="s">
        <v>698</v>
      </c>
      <c r="G572" t="s">
        <v>10927</v>
      </c>
      <c r="H572" s="93">
        <v>46176</v>
      </c>
      <c r="I572" s="131"/>
      <c r="J572" s="132"/>
      <c r="K572" s="132"/>
      <c r="L572" s="132"/>
      <c r="M572" s="132"/>
      <c r="N572" s="131"/>
      <c r="O572" s="131"/>
    </row>
    <row r="573" spans="2:15" x14ac:dyDescent="0.35">
      <c r="B573" t="s">
        <v>48</v>
      </c>
      <c r="C573">
        <v>4029</v>
      </c>
      <c r="D573" t="s">
        <v>50</v>
      </c>
      <c r="E573">
        <v>151865</v>
      </c>
      <c r="F573" t="s">
        <v>711</v>
      </c>
      <c r="G573" t="s">
        <v>10926</v>
      </c>
      <c r="H573" s="93">
        <v>46177</v>
      </c>
      <c r="I573" s="131"/>
      <c r="J573" s="132"/>
      <c r="K573" s="132"/>
      <c r="L573" s="132"/>
      <c r="M573" s="132"/>
      <c r="N573" s="131"/>
      <c r="O573" s="131"/>
    </row>
    <row r="574" spans="2:15" x14ac:dyDescent="0.35">
      <c r="B574" t="s">
        <v>48</v>
      </c>
      <c r="C574">
        <v>4029</v>
      </c>
      <c r="D574" t="s">
        <v>50</v>
      </c>
      <c r="E574">
        <v>153969</v>
      </c>
      <c r="F574" t="s">
        <v>712</v>
      </c>
      <c r="G574" t="s">
        <v>10929</v>
      </c>
      <c r="H574" s="93">
        <v>46182</v>
      </c>
      <c r="I574" s="131">
        <v>1</v>
      </c>
      <c r="J574" s="132"/>
      <c r="K574" s="132"/>
      <c r="L574" s="132"/>
      <c r="M574" s="132"/>
      <c r="N574" s="131"/>
      <c r="O574" s="131"/>
    </row>
    <row r="575" spans="2:15" x14ac:dyDescent="0.35">
      <c r="B575" t="s">
        <v>48</v>
      </c>
      <c r="C575">
        <v>4029</v>
      </c>
      <c r="D575" t="s">
        <v>50</v>
      </c>
      <c r="E575">
        <v>154880</v>
      </c>
      <c r="F575" t="s">
        <v>459</v>
      </c>
      <c r="G575" t="s">
        <v>10929</v>
      </c>
      <c r="H575" s="93">
        <v>46182</v>
      </c>
      <c r="I575" s="131"/>
      <c r="J575" s="132"/>
      <c r="K575" s="132"/>
      <c r="L575" s="132"/>
      <c r="M575" s="132"/>
      <c r="N575" s="131"/>
      <c r="O575" s="131"/>
    </row>
    <row r="576" spans="2:15" x14ac:dyDescent="0.35">
      <c r="B576" t="s">
        <v>48</v>
      </c>
      <c r="C576">
        <v>4029</v>
      </c>
      <c r="D576" t="s">
        <v>50</v>
      </c>
      <c r="E576">
        <v>155141</v>
      </c>
      <c r="F576" t="s">
        <v>713</v>
      </c>
      <c r="G576" t="s">
        <v>10927</v>
      </c>
      <c r="H576" s="93">
        <v>46183</v>
      </c>
      <c r="I576" s="131">
        <v>1</v>
      </c>
      <c r="J576" s="132">
        <v>1</v>
      </c>
      <c r="K576" s="132"/>
      <c r="L576" s="132"/>
      <c r="M576" s="132"/>
      <c r="N576" s="131"/>
      <c r="O576" s="131"/>
    </row>
    <row r="577" spans="2:15" x14ac:dyDescent="0.35">
      <c r="B577" t="s">
        <v>48</v>
      </c>
      <c r="C577">
        <v>4029</v>
      </c>
      <c r="D577" t="s">
        <v>50</v>
      </c>
      <c r="E577">
        <v>157775</v>
      </c>
      <c r="F577" t="s">
        <v>714</v>
      </c>
      <c r="G577" t="s">
        <v>10930</v>
      </c>
      <c r="H577" s="93">
        <v>46174</v>
      </c>
      <c r="I577" s="131">
        <v>1</v>
      </c>
      <c r="J577" s="132">
        <v>1</v>
      </c>
      <c r="K577" s="132"/>
      <c r="L577" s="132"/>
      <c r="M577" s="132"/>
      <c r="N577" s="131"/>
      <c r="O577" s="131"/>
    </row>
    <row r="578" spans="2:15" x14ac:dyDescent="0.35">
      <c r="B578" t="s">
        <v>48</v>
      </c>
      <c r="C578">
        <v>4029</v>
      </c>
      <c r="D578" t="s">
        <v>50</v>
      </c>
      <c r="E578">
        <v>160711</v>
      </c>
      <c r="F578" t="s">
        <v>715</v>
      </c>
      <c r="G578" t="s">
        <v>10926</v>
      </c>
      <c r="H578" s="93">
        <v>46177</v>
      </c>
      <c r="I578" s="131"/>
      <c r="J578" s="132"/>
      <c r="K578" s="132"/>
      <c r="L578" s="132"/>
      <c r="M578" s="132"/>
      <c r="N578" s="131"/>
      <c r="O578" s="131"/>
    </row>
    <row r="579" spans="2:15" x14ac:dyDescent="0.35">
      <c r="B579" t="s">
        <v>48</v>
      </c>
      <c r="C579">
        <v>4029</v>
      </c>
      <c r="D579" t="s">
        <v>50</v>
      </c>
      <c r="E579">
        <v>161112</v>
      </c>
      <c r="F579" t="s">
        <v>716</v>
      </c>
      <c r="G579" t="s">
        <v>10926</v>
      </c>
      <c r="H579" s="93">
        <v>46177</v>
      </c>
      <c r="I579" s="131">
        <v>1</v>
      </c>
      <c r="J579" s="132">
        <v>1</v>
      </c>
      <c r="K579" s="132"/>
      <c r="L579" s="132"/>
      <c r="M579" s="132"/>
      <c r="N579" s="131"/>
      <c r="O579" s="131"/>
    </row>
    <row r="580" spans="2:15" x14ac:dyDescent="0.35">
      <c r="B580" t="s">
        <v>48</v>
      </c>
      <c r="C580">
        <v>4029</v>
      </c>
      <c r="D580" t="s">
        <v>50</v>
      </c>
      <c r="E580">
        <v>165466</v>
      </c>
      <c r="F580" t="s">
        <v>717</v>
      </c>
      <c r="G580" t="s">
        <v>10927</v>
      </c>
      <c r="H580" s="93">
        <v>46183</v>
      </c>
      <c r="I580" s="131">
        <v>1</v>
      </c>
      <c r="J580" s="132">
        <v>1</v>
      </c>
      <c r="K580" s="132"/>
      <c r="L580" s="132"/>
      <c r="M580" s="132"/>
      <c r="N580" s="131"/>
      <c r="O580" s="131"/>
    </row>
    <row r="581" spans="2:15" x14ac:dyDescent="0.35">
      <c r="B581" t="s">
        <v>48</v>
      </c>
      <c r="C581">
        <v>4029</v>
      </c>
      <c r="D581" t="s">
        <v>50</v>
      </c>
      <c r="E581">
        <v>165529</v>
      </c>
      <c r="F581" t="s">
        <v>718</v>
      </c>
      <c r="G581" t="s">
        <v>10926</v>
      </c>
      <c r="H581" s="93">
        <v>46170</v>
      </c>
      <c r="I581" s="131">
        <v>1</v>
      </c>
      <c r="J581" s="132"/>
      <c r="K581" s="132"/>
      <c r="L581" s="132"/>
      <c r="M581" s="132"/>
      <c r="N581" s="131"/>
      <c r="O581" s="131"/>
    </row>
    <row r="582" spans="2:15" x14ac:dyDescent="0.35">
      <c r="B582" t="s">
        <v>48</v>
      </c>
      <c r="C582">
        <v>4029</v>
      </c>
      <c r="D582" t="s">
        <v>50</v>
      </c>
      <c r="E582">
        <v>169944</v>
      </c>
      <c r="F582" t="s">
        <v>719</v>
      </c>
      <c r="G582" t="s">
        <v>10926</v>
      </c>
      <c r="H582" s="93">
        <v>46170</v>
      </c>
      <c r="I582" s="131">
        <v>1</v>
      </c>
      <c r="J582" s="132"/>
      <c r="K582" s="132"/>
      <c r="L582" s="132"/>
      <c r="M582" s="132"/>
      <c r="N582" s="131"/>
      <c r="O582" s="131"/>
    </row>
    <row r="583" spans="2:15" x14ac:dyDescent="0.35">
      <c r="B583" t="s">
        <v>48</v>
      </c>
      <c r="C583">
        <v>4029</v>
      </c>
      <c r="D583" t="s">
        <v>50</v>
      </c>
      <c r="E583">
        <v>170812</v>
      </c>
      <c r="F583" t="s">
        <v>720</v>
      </c>
      <c r="G583" t="s">
        <v>10926</v>
      </c>
      <c r="H583" s="93">
        <v>46177</v>
      </c>
      <c r="I583" s="131">
        <v>1</v>
      </c>
      <c r="J583" s="132"/>
      <c r="K583" s="132"/>
      <c r="L583" s="132"/>
      <c r="M583" s="132"/>
      <c r="N583" s="131"/>
      <c r="O583" s="131"/>
    </row>
    <row r="584" spans="2:15" x14ac:dyDescent="0.35">
      <c r="B584" t="s">
        <v>48</v>
      </c>
      <c r="C584">
        <v>4029</v>
      </c>
      <c r="D584" t="s">
        <v>50</v>
      </c>
      <c r="E584">
        <v>170845</v>
      </c>
      <c r="F584" t="s">
        <v>721</v>
      </c>
      <c r="G584" t="s">
        <v>10930</v>
      </c>
      <c r="H584" s="93">
        <v>46181</v>
      </c>
      <c r="I584" s="131"/>
      <c r="J584" s="132"/>
      <c r="K584" s="132"/>
      <c r="L584" s="132"/>
      <c r="M584" s="132"/>
      <c r="N584" s="131"/>
      <c r="O584" s="131"/>
    </row>
    <row r="585" spans="2:15" x14ac:dyDescent="0.35">
      <c r="B585" t="s">
        <v>48</v>
      </c>
      <c r="C585">
        <v>4029</v>
      </c>
      <c r="D585" t="s">
        <v>50</v>
      </c>
      <c r="E585">
        <v>170906</v>
      </c>
      <c r="F585" t="s">
        <v>722</v>
      </c>
      <c r="G585" t="s">
        <v>10927</v>
      </c>
      <c r="H585" s="93">
        <v>46183</v>
      </c>
      <c r="I585" s="131">
        <v>1</v>
      </c>
      <c r="J585" s="132">
        <v>1</v>
      </c>
      <c r="K585" s="132"/>
      <c r="L585" s="132"/>
      <c r="M585" s="132"/>
      <c r="N585" s="131"/>
      <c r="O585" s="131"/>
    </row>
    <row r="586" spans="2:15" x14ac:dyDescent="0.35">
      <c r="B586" t="s">
        <v>48</v>
      </c>
      <c r="C586">
        <v>4029</v>
      </c>
      <c r="D586" t="s">
        <v>50</v>
      </c>
      <c r="E586">
        <v>170994</v>
      </c>
      <c r="F586" t="s">
        <v>723</v>
      </c>
      <c r="G586" t="s">
        <v>10929</v>
      </c>
      <c r="H586" s="93">
        <v>46182</v>
      </c>
      <c r="I586" s="131"/>
      <c r="J586" s="132"/>
      <c r="K586" s="132"/>
      <c r="L586" s="132"/>
      <c r="M586" s="132"/>
      <c r="N586" s="131"/>
      <c r="O586" s="131"/>
    </row>
    <row r="587" spans="2:15" x14ac:dyDescent="0.35">
      <c r="B587" t="s">
        <v>48</v>
      </c>
      <c r="C587">
        <v>4029</v>
      </c>
      <c r="D587" t="s">
        <v>50</v>
      </c>
      <c r="E587">
        <v>171151</v>
      </c>
      <c r="F587" t="s">
        <v>724</v>
      </c>
      <c r="G587" t="s">
        <v>10928</v>
      </c>
      <c r="H587" s="93">
        <v>46171</v>
      </c>
      <c r="I587" s="131"/>
      <c r="J587" s="132"/>
      <c r="K587" s="132"/>
      <c r="L587" s="132"/>
      <c r="M587" s="132"/>
      <c r="N587" s="131"/>
      <c r="O587" s="131"/>
    </row>
    <row r="588" spans="2:15" x14ac:dyDescent="0.35">
      <c r="B588" t="s">
        <v>48</v>
      </c>
      <c r="C588">
        <v>4029</v>
      </c>
      <c r="D588" t="s">
        <v>50</v>
      </c>
      <c r="E588">
        <v>171323</v>
      </c>
      <c r="F588" t="s">
        <v>725</v>
      </c>
      <c r="G588" t="s">
        <v>10930</v>
      </c>
      <c r="H588" s="93">
        <v>46174</v>
      </c>
      <c r="I588" s="131"/>
      <c r="J588" s="132"/>
      <c r="K588" s="132"/>
      <c r="L588" s="132"/>
      <c r="M588" s="132"/>
      <c r="N588" s="131"/>
      <c r="O588" s="131"/>
    </row>
    <row r="589" spans="2:15" x14ac:dyDescent="0.35">
      <c r="B589" t="s">
        <v>48</v>
      </c>
      <c r="C589">
        <v>4029</v>
      </c>
      <c r="D589" t="s">
        <v>50</v>
      </c>
      <c r="E589">
        <v>172450</v>
      </c>
      <c r="F589" t="s">
        <v>726</v>
      </c>
      <c r="G589" t="s">
        <v>10930</v>
      </c>
      <c r="H589" s="93">
        <v>46181</v>
      </c>
      <c r="I589" s="131">
        <v>1</v>
      </c>
      <c r="J589" s="132">
        <v>1</v>
      </c>
      <c r="K589" s="132"/>
      <c r="L589" s="132"/>
      <c r="M589" s="132"/>
      <c r="N589" s="131"/>
      <c r="O589" s="131"/>
    </row>
    <row r="590" spans="2:15" x14ac:dyDescent="0.35">
      <c r="B590" t="s">
        <v>48</v>
      </c>
      <c r="C590">
        <v>4029</v>
      </c>
      <c r="D590" t="s">
        <v>50</v>
      </c>
      <c r="E590">
        <v>172660</v>
      </c>
      <c r="F590" t="s">
        <v>727</v>
      </c>
      <c r="G590" t="s">
        <v>10929</v>
      </c>
      <c r="H590" s="93">
        <v>46175</v>
      </c>
      <c r="I590" s="131">
        <v>1</v>
      </c>
      <c r="J590" s="132">
        <v>1</v>
      </c>
      <c r="K590" s="132"/>
      <c r="L590" s="132"/>
      <c r="M590" s="132"/>
      <c r="N590" s="131"/>
      <c r="O590" s="131"/>
    </row>
    <row r="591" spans="2:15" x14ac:dyDescent="0.35">
      <c r="B591" t="s">
        <v>48</v>
      </c>
      <c r="C591">
        <v>4029</v>
      </c>
      <c r="D591" t="s">
        <v>50</v>
      </c>
      <c r="E591">
        <v>172695</v>
      </c>
      <c r="F591" t="s">
        <v>728</v>
      </c>
      <c r="G591" t="s">
        <v>10930</v>
      </c>
      <c r="H591" s="93">
        <v>46181</v>
      </c>
      <c r="I591" s="131">
        <v>1</v>
      </c>
      <c r="J591" s="132">
        <v>1</v>
      </c>
      <c r="K591" s="132"/>
      <c r="L591" s="132"/>
      <c r="M591" s="132"/>
      <c r="N591" s="131"/>
      <c r="O591" s="131"/>
    </row>
    <row r="592" spans="2:15" x14ac:dyDescent="0.35">
      <c r="B592" t="s">
        <v>48</v>
      </c>
      <c r="C592">
        <v>4029</v>
      </c>
      <c r="D592" t="s">
        <v>50</v>
      </c>
      <c r="E592">
        <v>175750</v>
      </c>
      <c r="F592" t="s">
        <v>729</v>
      </c>
      <c r="G592" t="s">
        <v>10929</v>
      </c>
      <c r="H592" s="93">
        <v>46175</v>
      </c>
      <c r="I592" s="131">
        <v>1</v>
      </c>
      <c r="J592" s="132"/>
      <c r="K592" s="132"/>
      <c r="L592" s="132"/>
      <c r="M592" s="132"/>
      <c r="N592" s="131"/>
      <c r="O592" s="131"/>
    </row>
    <row r="593" spans="2:15" x14ac:dyDescent="0.35">
      <c r="B593" t="s">
        <v>48</v>
      </c>
      <c r="C593">
        <v>4029</v>
      </c>
      <c r="D593" t="s">
        <v>50</v>
      </c>
      <c r="E593">
        <v>175859</v>
      </c>
      <c r="F593" t="s">
        <v>722</v>
      </c>
      <c r="G593" t="s">
        <v>10928</v>
      </c>
      <c r="H593" s="93">
        <v>46171</v>
      </c>
      <c r="I593" s="131"/>
      <c r="J593" s="132"/>
      <c r="K593" s="132"/>
      <c r="L593" s="132"/>
      <c r="M593" s="132"/>
      <c r="N593" s="131"/>
      <c r="O593" s="131"/>
    </row>
    <row r="594" spans="2:15" x14ac:dyDescent="0.35">
      <c r="B594" t="s">
        <v>48</v>
      </c>
      <c r="C594">
        <v>4029</v>
      </c>
      <c r="D594" t="s">
        <v>50</v>
      </c>
      <c r="E594">
        <v>176111</v>
      </c>
      <c r="F594" t="s">
        <v>730</v>
      </c>
      <c r="G594" t="s">
        <v>10928</v>
      </c>
      <c r="H594" s="93">
        <v>46178</v>
      </c>
      <c r="I594" s="131">
        <v>1</v>
      </c>
      <c r="J594" s="132"/>
      <c r="K594" s="132"/>
      <c r="L594" s="132"/>
      <c r="M594" s="132"/>
      <c r="N594" s="131"/>
      <c r="O594" s="131"/>
    </row>
    <row r="595" spans="2:15" x14ac:dyDescent="0.35">
      <c r="B595" t="s">
        <v>48</v>
      </c>
      <c r="C595">
        <v>4029</v>
      </c>
      <c r="D595" t="s">
        <v>50</v>
      </c>
      <c r="E595">
        <v>176368</v>
      </c>
      <c r="F595" t="s">
        <v>731</v>
      </c>
      <c r="G595" t="s">
        <v>10930</v>
      </c>
      <c r="H595" s="93">
        <v>46174</v>
      </c>
      <c r="I595" s="131">
        <v>1</v>
      </c>
      <c r="J595" s="132"/>
      <c r="K595" s="132"/>
      <c r="L595" s="132"/>
      <c r="M595" s="132"/>
      <c r="N595" s="131"/>
      <c r="O595" s="131"/>
    </row>
    <row r="596" spans="2:15" x14ac:dyDescent="0.35">
      <c r="B596" t="s">
        <v>48</v>
      </c>
      <c r="C596">
        <v>4029</v>
      </c>
      <c r="D596" t="s">
        <v>50</v>
      </c>
      <c r="E596">
        <v>176529</v>
      </c>
      <c r="F596" t="s">
        <v>732</v>
      </c>
      <c r="G596" t="s">
        <v>10926</v>
      </c>
      <c r="H596" s="93">
        <v>46170</v>
      </c>
      <c r="I596" s="131"/>
      <c r="J596" s="132"/>
      <c r="K596" s="132"/>
      <c r="L596" s="132"/>
      <c r="M596" s="132"/>
      <c r="N596" s="131"/>
      <c r="O596" s="131"/>
    </row>
    <row r="597" spans="2:15" x14ac:dyDescent="0.35">
      <c r="B597" t="s">
        <v>48</v>
      </c>
      <c r="C597">
        <v>4029</v>
      </c>
      <c r="D597" t="s">
        <v>50</v>
      </c>
      <c r="E597">
        <v>177202</v>
      </c>
      <c r="F597" t="s">
        <v>733</v>
      </c>
      <c r="G597" t="s">
        <v>10928</v>
      </c>
      <c r="H597" s="93">
        <v>46171</v>
      </c>
      <c r="I597" s="131"/>
      <c r="J597" s="132"/>
      <c r="K597" s="132"/>
      <c r="L597" s="132"/>
      <c r="M597" s="132"/>
      <c r="N597" s="131"/>
      <c r="O597" s="131"/>
    </row>
    <row r="598" spans="2:15" x14ac:dyDescent="0.35">
      <c r="B598" t="s">
        <v>48</v>
      </c>
      <c r="C598">
        <v>4029</v>
      </c>
      <c r="D598" t="s">
        <v>50</v>
      </c>
      <c r="E598">
        <v>177314</v>
      </c>
      <c r="F598" t="s">
        <v>734</v>
      </c>
      <c r="G598" t="s">
        <v>10928</v>
      </c>
      <c r="H598" s="93">
        <v>46178</v>
      </c>
      <c r="I598" s="131"/>
      <c r="J598" s="132"/>
      <c r="K598" s="132"/>
      <c r="L598" s="132"/>
      <c r="M598" s="132"/>
      <c r="N598" s="131"/>
      <c r="O598" s="131"/>
    </row>
    <row r="599" spans="2:15" x14ac:dyDescent="0.35">
      <c r="B599" t="s">
        <v>48</v>
      </c>
      <c r="C599">
        <v>4029</v>
      </c>
      <c r="D599" t="s">
        <v>50</v>
      </c>
      <c r="E599">
        <v>177698</v>
      </c>
      <c r="F599" t="s">
        <v>735</v>
      </c>
      <c r="G599" t="s">
        <v>10927</v>
      </c>
      <c r="H599" s="93">
        <v>46176</v>
      </c>
      <c r="I599" s="131">
        <v>1</v>
      </c>
      <c r="J599" s="132">
        <v>1</v>
      </c>
      <c r="K599" s="132"/>
      <c r="L599" s="132"/>
      <c r="M599" s="132"/>
      <c r="N599" s="131"/>
      <c r="O599" s="131"/>
    </row>
    <row r="600" spans="2:15" x14ac:dyDescent="0.35">
      <c r="B600" t="s">
        <v>48</v>
      </c>
      <c r="C600">
        <v>4029</v>
      </c>
      <c r="D600" t="s">
        <v>50</v>
      </c>
      <c r="E600">
        <v>177699</v>
      </c>
      <c r="F600" t="s">
        <v>736</v>
      </c>
      <c r="G600" t="s">
        <v>10926</v>
      </c>
      <c r="H600" s="93">
        <v>46170</v>
      </c>
      <c r="I600" s="131">
        <v>1</v>
      </c>
      <c r="J600" s="132"/>
      <c r="K600" s="132"/>
      <c r="L600" s="132"/>
      <c r="M600" s="132"/>
      <c r="N600" s="131"/>
      <c r="O600" s="131"/>
    </row>
    <row r="601" spans="2:15" x14ac:dyDescent="0.35">
      <c r="B601" t="s">
        <v>48</v>
      </c>
      <c r="C601">
        <v>4029</v>
      </c>
      <c r="D601" t="s">
        <v>50</v>
      </c>
      <c r="E601">
        <v>177790</v>
      </c>
      <c r="F601" t="s">
        <v>737</v>
      </c>
      <c r="G601" t="s">
        <v>10927</v>
      </c>
      <c r="H601" s="93">
        <v>46183</v>
      </c>
      <c r="I601" s="131">
        <v>1</v>
      </c>
      <c r="J601" s="132"/>
      <c r="K601" s="132"/>
      <c r="L601" s="132"/>
      <c r="M601" s="132"/>
      <c r="N601" s="131"/>
      <c r="O601" s="131"/>
    </row>
    <row r="602" spans="2:15" x14ac:dyDescent="0.35">
      <c r="B602" t="s">
        <v>48</v>
      </c>
      <c r="C602">
        <v>4029</v>
      </c>
      <c r="D602" t="s">
        <v>50</v>
      </c>
      <c r="E602">
        <v>177922</v>
      </c>
      <c r="F602" t="s">
        <v>738</v>
      </c>
      <c r="G602" t="s">
        <v>10928</v>
      </c>
      <c r="H602" s="93">
        <v>46178</v>
      </c>
      <c r="I602" s="131">
        <v>1</v>
      </c>
      <c r="J602" s="132"/>
      <c r="K602" s="132"/>
      <c r="L602" s="132"/>
      <c r="M602" s="132"/>
      <c r="N602" s="131"/>
      <c r="O602" s="131"/>
    </row>
    <row r="603" spans="2:15" x14ac:dyDescent="0.35">
      <c r="B603" t="s">
        <v>48</v>
      </c>
      <c r="C603">
        <v>4029</v>
      </c>
      <c r="D603" t="s">
        <v>50</v>
      </c>
      <c r="E603">
        <v>178088</v>
      </c>
      <c r="F603" t="s">
        <v>739</v>
      </c>
      <c r="G603" t="s">
        <v>10926</v>
      </c>
      <c r="H603" s="93">
        <v>46170</v>
      </c>
      <c r="I603" s="131"/>
      <c r="J603" s="132"/>
      <c r="K603" s="132"/>
      <c r="L603" s="132"/>
      <c r="M603" s="132"/>
      <c r="N603" s="131"/>
      <c r="O603" s="131"/>
    </row>
    <row r="604" spans="2:15" x14ac:dyDescent="0.35">
      <c r="B604" t="s">
        <v>48</v>
      </c>
      <c r="C604">
        <v>4029</v>
      </c>
      <c r="D604" t="s">
        <v>50</v>
      </c>
      <c r="E604">
        <v>178172</v>
      </c>
      <c r="F604" t="s">
        <v>687</v>
      </c>
      <c r="G604" t="s">
        <v>10927</v>
      </c>
      <c r="H604" s="93">
        <v>46176</v>
      </c>
      <c r="I604" s="131">
        <v>1</v>
      </c>
      <c r="J604" s="132">
        <v>1</v>
      </c>
      <c r="K604" s="132"/>
      <c r="L604" s="132"/>
      <c r="M604" s="132"/>
      <c r="N604" s="131"/>
      <c r="O604" s="131"/>
    </row>
    <row r="605" spans="2:15" x14ac:dyDescent="0.35">
      <c r="B605" t="s">
        <v>48</v>
      </c>
      <c r="C605">
        <v>4029</v>
      </c>
      <c r="D605" t="s">
        <v>50</v>
      </c>
      <c r="E605">
        <v>178273</v>
      </c>
      <c r="F605" t="s">
        <v>740</v>
      </c>
      <c r="G605" t="s">
        <v>10930</v>
      </c>
      <c r="H605" s="93">
        <v>46181</v>
      </c>
      <c r="I605" s="131">
        <v>1</v>
      </c>
      <c r="J605" s="132">
        <v>1</v>
      </c>
      <c r="K605" s="132"/>
      <c r="L605" s="132"/>
      <c r="M605" s="132"/>
      <c r="N605" s="131"/>
      <c r="O605" s="131"/>
    </row>
    <row r="606" spans="2:15" x14ac:dyDescent="0.35">
      <c r="B606" t="s">
        <v>48</v>
      </c>
      <c r="C606">
        <v>4029</v>
      </c>
      <c r="D606" t="s">
        <v>50</v>
      </c>
      <c r="E606">
        <v>178603</v>
      </c>
      <c r="F606" t="s">
        <v>741</v>
      </c>
      <c r="G606" t="s">
        <v>10930</v>
      </c>
      <c r="H606" s="93">
        <v>46174</v>
      </c>
      <c r="I606" s="131">
        <v>1</v>
      </c>
      <c r="J606" s="132">
        <v>1</v>
      </c>
      <c r="K606" s="132"/>
      <c r="L606" s="132"/>
      <c r="M606" s="132"/>
      <c r="N606" s="131"/>
      <c r="O606" s="131"/>
    </row>
    <row r="607" spans="2:15" x14ac:dyDescent="0.35">
      <c r="B607" t="s">
        <v>48</v>
      </c>
      <c r="C607">
        <v>4029</v>
      </c>
      <c r="D607" t="s">
        <v>50</v>
      </c>
      <c r="E607">
        <v>178618</v>
      </c>
      <c r="F607" t="s">
        <v>742</v>
      </c>
      <c r="G607" t="s">
        <v>10930</v>
      </c>
      <c r="H607" s="93">
        <v>46174</v>
      </c>
      <c r="I607" s="131">
        <v>1</v>
      </c>
      <c r="J607" s="132">
        <v>1</v>
      </c>
      <c r="K607" s="132"/>
      <c r="L607" s="132"/>
      <c r="M607" s="132"/>
      <c r="N607" s="131"/>
      <c r="O607" s="131"/>
    </row>
    <row r="608" spans="2:15" x14ac:dyDescent="0.35">
      <c r="B608" t="s">
        <v>48</v>
      </c>
      <c r="C608">
        <v>4029</v>
      </c>
      <c r="D608" t="s">
        <v>50</v>
      </c>
      <c r="E608">
        <v>178806</v>
      </c>
      <c r="F608" t="s">
        <v>743</v>
      </c>
      <c r="G608" t="s">
        <v>10928</v>
      </c>
      <c r="H608" s="93">
        <v>46178</v>
      </c>
      <c r="I608" s="131">
        <v>1</v>
      </c>
      <c r="J608" s="132"/>
      <c r="K608" s="132"/>
      <c r="L608" s="132"/>
      <c r="M608" s="132"/>
      <c r="N608" s="131"/>
      <c r="O608" s="131"/>
    </row>
    <row r="609" spans="2:15" x14ac:dyDescent="0.35">
      <c r="B609" t="s">
        <v>48</v>
      </c>
      <c r="C609">
        <v>4029</v>
      </c>
      <c r="D609" t="s">
        <v>50</v>
      </c>
      <c r="E609">
        <v>178980</v>
      </c>
      <c r="F609" t="s">
        <v>744</v>
      </c>
      <c r="G609" t="s">
        <v>10930</v>
      </c>
      <c r="H609" s="93">
        <v>46174</v>
      </c>
      <c r="I609" s="131">
        <v>1</v>
      </c>
      <c r="J609" s="132"/>
      <c r="K609" s="132"/>
      <c r="L609" s="132"/>
      <c r="M609" s="132"/>
      <c r="N609" s="131"/>
      <c r="O609" s="131"/>
    </row>
    <row r="610" spans="2:15" x14ac:dyDescent="0.35">
      <c r="B610" t="s">
        <v>48</v>
      </c>
      <c r="C610">
        <v>4029</v>
      </c>
      <c r="D610" t="s">
        <v>50</v>
      </c>
      <c r="E610">
        <v>179457</v>
      </c>
      <c r="F610" t="s">
        <v>745</v>
      </c>
      <c r="G610" t="s">
        <v>10929</v>
      </c>
      <c r="H610" s="93">
        <v>46175</v>
      </c>
      <c r="I610" s="131"/>
      <c r="J610" s="132"/>
      <c r="K610" s="132"/>
      <c r="L610" s="132"/>
      <c r="M610" s="132"/>
      <c r="N610" s="131"/>
      <c r="O610" s="131"/>
    </row>
    <row r="611" spans="2:15" x14ac:dyDescent="0.35">
      <c r="B611" t="s">
        <v>48</v>
      </c>
      <c r="C611">
        <v>4029</v>
      </c>
      <c r="D611" t="s">
        <v>50</v>
      </c>
      <c r="E611">
        <v>179679</v>
      </c>
      <c r="F611" t="s">
        <v>746</v>
      </c>
      <c r="G611" t="s">
        <v>10928</v>
      </c>
      <c r="H611" s="93">
        <v>46171</v>
      </c>
      <c r="I611" s="131"/>
      <c r="J611" s="132"/>
      <c r="K611" s="132"/>
      <c r="L611" s="132"/>
      <c r="M611" s="132"/>
      <c r="N611" s="131"/>
      <c r="O611" s="131"/>
    </row>
    <row r="612" spans="2:15" x14ac:dyDescent="0.35">
      <c r="B612" t="s">
        <v>48</v>
      </c>
      <c r="C612">
        <v>4029</v>
      </c>
      <c r="D612" t="s">
        <v>50</v>
      </c>
      <c r="E612">
        <v>179728</v>
      </c>
      <c r="F612" t="s">
        <v>747</v>
      </c>
      <c r="G612" t="s">
        <v>10927</v>
      </c>
      <c r="H612" s="93">
        <v>46183</v>
      </c>
      <c r="I612" s="131">
        <v>1</v>
      </c>
      <c r="J612" s="132">
        <v>1</v>
      </c>
      <c r="K612" s="132"/>
      <c r="L612" s="132"/>
      <c r="M612" s="132"/>
      <c r="N612" s="131"/>
      <c r="O612" s="131"/>
    </row>
    <row r="613" spans="2:15" x14ac:dyDescent="0.35">
      <c r="B613" t="s">
        <v>48</v>
      </c>
      <c r="C613">
        <v>4029</v>
      </c>
      <c r="D613" t="s">
        <v>50</v>
      </c>
      <c r="E613">
        <v>179822</v>
      </c>
      <c r="F613" t="s">
        <v>748</v>
      </c>
      <c r="G613" t="s">
        <v>10926</v>
      </c>
      <c r="H613" s="93">
        <v>46170</v>
      </c>
      <c r="I613" s="131">
        <v>1</v>
      </c>
      <c r="J613" s="132"/>
      <c r="K613" s="132"/>
      <c r="L613" s="132"/>
      <c r="M613" s="132"/>
      <c r="N613" s="131"/>
      <c r="O613" s="131"/>
    </row>
    <row r="614" spans="2:15" x14ac:dyDescent="0.35">
      <c r="B614" t="s">
        <v>48</v>
      </c>
      <c r="C614">
        <v>4029</v>
      </c>
      <c r="D614" t="s">
        <v>50</v>
      </c>
      <c r="E614">
        <v>181341</v>
      </c>
      <c r="F614" t="s">
        <v>749</v>
      </c>
      <c r="G614" t="s">
        <v>10926</v>
      </c>
      <c r="H614" s="93">
        <v>46170</v>
      </c>
      <c r="I614" s="131"/>
      <c r="J614" s="132"/>
      <c r="K614" s="132"/>
      <c r="L614" s="132"/>
      <c r="M614" s="132"/>
      <c r="N614" s="131"/>
      <c r="O614" s="131"/>
    </row>
    <row r="615" spans="2:15" x14ac:dyDescent="0.35">
      <c r="B615" t="s">
        <v>48</v>
      </c>
      <c r="C615">
        <v>4029</v>
      </c>
      <c r="D615" t="s">
        <v>50</v>
      </c>
      <c r="E615">
        <v>181773</v>
      </c>
      <c r="F615" t="s">
        <v>750</v>
      </c>
      <c r="G615" t="s">
        <v>10927</v>
      </c>
      <c r="H615" s="93">
        <v>46183</v>
      </c>
      <c r="I615" s="131"/>
      <c r="J615" s="132"/>
      <c r="K615" s="132"/>
      <c r="L615" s="132"/>
      <c r="M615" s="132"/>
      <c r="N615" s="131"/>
      <c r="O615" s="131"/>
    </row>
    <row r="616" spans="2:15" x14ac:dyDescent="0.35">
      <c r="B616" t="s">
        <v>48</v>
      </c>
      <c r="C616">
        <v>4029</v>
      </c>
      <c r="D616" t="s">
        <v>50</v>
      </c>
      <c r="E616">
        <v>182097</v>
      </c>
      <c r="F616" t="s">
        <v>751</v>
      </c>
      <c r="G616" t="s">
        <v>10930</v>
      </c>
      <c r="H616" s="93">
        <v>46181</v>
      </c>
      <c r="I616" s="131">
        <v>1</v>
      </c>
      <c r="J616" s="132"/>
      <c r="K616" s="132"/>
      <c r="L616" s="132"/>
      <c r="M616" s="132"/>
      <c r="N616" s="131"/>
      <c r="O616" s="131"/>
    </row>
    <row r="617" spans="2:15" x14ac:dyDescent="0.35">
      <c r="B617" t="s">
        <v>48</v>
      </c>
      <c r="C617">
        <v>4029</v>
      </c>
      <c r="D617" t="s">
        <v>50</v>
      </c>
      <c r="E617">
        <v>182157</v>
      </c>
      <c r="F617" t="s">
        <v>752</v>
      </c>
      <c r="G617" t="s">
        <v>10930</v>
      </c>
      <c r="H617" s="93">
        <v>46174</v>
      </c>
      <c r="I617" s="131">
        <v>1</v>
      </c>
      <c r="J617" s="132">
        <v>1</v>
      </c>
      <c r="K617" s="132"/>
      <c r="L617" s="132"/>
      <c r="M617" s="132"/>
      <c r="N617" s="131"/>
      <c r="O617" s="131"/>
    </row>
    <row r="618" spans="2:15" x14ac:dyDescent="0.35">
      <c r="B618" t="s">
        <v>48</v>
      </c>
      <c r="C618">
        <v>4029</v>
      </c>
      <c r="D618" t="s">
        <v>50</v>
      </c>
      <c r="E618">
        <v>182164</v>
      </c>
      <c r="F618" t="s">
        <v>753</v>
      </c>
      <c r="G618" t="s">
        <v>10929</v>
      </c>
      <c r="H618" s="93">
        <v>46182</v>
      </c>
      <c r="I618" s="131">
        <v>1</v>
      </c>
      <c r="J618" s="132"/>
      <c r="K618" s="132"/>
      <c r="L618" s="132"/>
      <c r="M618" s="132"/>
      <c r="N618" s="131"/>
      <c r="O618" s="131"/>
    </row>
    <row r="619" spans="2:15" x14ac:dyDescent="0.35">
      <c r="B619" t="s">
        <v>48</v>
      </c>
      <c r="C619">
        <v>4029</v>
      </c>
      <c r="D619" t="s">
        <v>50</v>
      </c>
      <c r="E619">
        <v>182286</v>
      </c>
      <c r="F619" t="s">
        <v>754</v>
      </c>
      <c r="G619" t="s">
        <v>10929</v>
      </c>
      <c r="H619" s="93">
        <v>46182</v>
      </c>
      <c r="I619" s="131">
        <v>1</v>
      </c>
      <c r="J619" s="132">
        <v>1</v>
      </c>
      <c r="K619" s="132"/>
      <c r="L619" s="132"/>
      <c r="M619" s="132"/>
      <c r="N619" s="131"/>
      <c r="O619" s="131"/>
    </row>
    <row r="620" spans="2:15" x14ac:dyDescent="0.35">
      <c r="B620" t="s">
        <v>48</v>
      </c>
      <c r="C620">
        <v>4029</v>
      </c>
      <c r="D620" t="s">
        <v>50</v>
      </c>
      <c r="E620">
        <v>182512</v>
      </c>
      <c r="F620" t="s">
        <v>755</v>
      </c>
      <c r="G620" t="s">
        <v>10926</v>
      </c>
      <c r="H620" s="93">
        <v>46170</v>
      </c>
      <c r="I620" s="131">
        <v>1</v>
      </c>
      <c r="J620" s="132"/>
      <c r="K620" s="132"/>
      <c r="L620" s="132"/>
      <c r="M620" s="132"/>
      <c r="N620" s="131"/>
      <c r="O620" s="131"/>
    </row>
    <row r="621" spans="2:15" x14ac:dyDescent="0.35">
      <c r="B621" t="s">
        <v>48</v>
      </c>
      <c r="C621">
        <v>4029</v>
      </c>
      <c r="D621" t="s">
        <v>50</v>
      </c>
      <c r="E621">
        <v>183011</v>
      </c>
      <c r="F621" t="s">
        <v>756</v>
      </c>
      <c r="G621" t="s">
        <v>10928</v>
      </c>
      <c r="H621" s="93">
        <v>46178</v>
      </c>
      <c r="I621" s="131"/>
      <c r="J621" s="132"/>
      <c r="K621" s="132"/>
      <c r="L621" s="132"/>
      <c r="M621" s="132"/>
      <c r="N621" s="131"/>
      <c r="O621" s="131"/>
    </row>
    <row r="622" spans="2:15" x14ac:dyDescent="0.35">
      <c r="B622" t="s">
        <v>48</v>
      </c>
      <c r="C622">
        <v>4029</v>
      </c>
      <c r="D622" t="s">
        <v>50</v>
      </c>
      <c r="E622">
        <v>183467</v>
      </c>
      <c r="F622" t="s">
        <v>757</v>
      </c>
      <c r="G622" t="s">
        <v>10929</v>
      </c>
      <c r="H622" s="93">
        <v>46182</v>
      </c>
      <c r="I622" s="131">
        <v>1</v>
      </c>
      <c r="J622" s="132"/>
      <c r="K622" s="132"/>
      <c r="L622" s="132"/>
      <c r="M622" s="132"/>
      <c r="N622" s="131"/>
      <c r="O622" s="131"/>
    </row>
    <row r="623" spans="2:15" x14ac:dyDescent="0.35">
      <c r="B623" t="s">
        <v>48</v>
      </c>
      <c r="C623">
        <v>4029</v>
      </c>
      <c r="D623" t="s">
        <v>50</v>
      </c>
      <c r="E623">
        <v>183784</v>
      </c>
      <c r="F623" t="s">
        <v>758</v>
      </c>
      <c r="G623" t="s">
        <v>10929</v>
      </c>
      <c r="H623" s="93">
        <v>46175</v>
      </c>
      <c r="I623" s="131"/>
      <c r="J623" s="132"/>
      <c r="K623" s="132"/>
      <c r="L623" s="132"/>
      <c r="M623" s="132"/>
      <c r="N623" s="131"/>
      <c r="O623" s="131"/>
    </row>
    <row r="624" spans="2:15" x14ac:dyDescent="0.35">
      <c r="B624" t="s">
        <v>48</v>
      </c>
      <c r="C624">
        <v>4029</v>
      </c>
      <c r="D624" t="s">
        <v>50</v>
      </c>
      <c r="E624">
        <v>184190</v>
      </c>
      <c r="F624" t="s">
        <v>759</v>
      </c>
      <c r="G624" t="s">
        <v>10926</v>
      </c>
      <c r="H624" s="93">
        <v>46177</v>
      </c>
      <c r="I624" s="131">
        <v>1</v>
      </c>
      <c r="J624" s="132">
        <v>1</v>
      </c>
      <c r="K624" s="132"/>
      <c r="L624" s="132"/>
      <c r="M624" s="132"/>
      <c r="N624" s="131"/>
      <c r="O624" s="131"/>
    </row>
    <row r="625" spans="2:15" x14ac:dyDescent="0.35">
      <c r="B625" t="s">
        <v>48</v>
      </c>
      <c r="C625">
        <v>4029</v>
      </c>
      <c r="D625" t="s">
        <v>50</v>
      </c>
      <c r="E625">
        <v>184313</v>
      </c>
      <c r="F625" t="s">
        <v>760</v>
      </c>
      <c r="G625" t="s">
        <v>10930</v>
      </c>
      <c r="H625" s="93">
        <v>46181</v>
      </c>
      <c r="I625" s="131">
        <v>1</v>
      </c>
      <c r="J625" s="132"/>
      <c r="K625" s="132"/>
      <c r="L625" s="132"/>
      <c r="M625" s="132"/>
      <c r="N625" s="131"/>
      <c r="O625" s="131"/>
    </row>
    <row r="626" spans="2:15" x14ac:dyDescent="0.35">
      <c r="B626" t="s">
        <v>48</v>
      </c>
      <c r="C626">
        <v>4029</v>
      </c>
      <c r="D626" t="s">
        <v>50</v>
      </c>
      <c r="E626">
        <v>184528</v>
      </c>
      <c r="F626" t="s">
        <v>761</v>
      </c>
      <c r="G626" t="s">
        <v>10929</v>
      </c>
      <c r="H626" s="93">
        <v>46182</v>
      </c>
      <c r="I626" s="131"/>
      <c r="J626" s="132"/>
      <c r="K626" s="132"/>
      <c r="L626" s="132"/>
      <c r="M626" s="132"/>
      <c r="N626" s="131"/>
      <c r="O626" s="131"/>
    </row>
    <row r="627" spans="2:15" x14ac:dyDescent="0.35">
      <c r="B627" t="s">
        <v>48</v>
      </c>
      <c r="C627">
        <v>4029</v>
      </c>
      <c r="D627" t="s">
        <v>50</v>
      </c>
      <c r="E627">
        <v>184574</v>
      </c>
      <c r="F627" t="s">
        <v>762</v>
      </c>
      <c r="G627" t="s">
        <v>10926</v>
      </c>
      <c r="H627" s="93">
        <v>46170</v>
      </c>
      <c r="I627" s="131"/>
      <c r="J627" s="132"/>
      <c r="K627" s="132"/>
      <c r="L627" s="132"/>
      <c r="M627" s="132"/>
      <c r="N627" s="131"/>
      <c r="O627" s="131"/>
    </row>
    <row r="628" spans="2:15" x14ac:dyDescent="0.35">
      <c r="B628" t="s">
        <v>48</v>
      </c>
      <c r="C628">
        <v>4029</v>
      </c>
      <c r="D628" t="s">
        <v>50</v>
      </c>
      <c r="E628">
        <v>184722</v>
      </c>
      <c r="F628" t="s">
        <v>763</v>
      </c>
      <c r="G628" t="s">
        <v>10927</v>
      </c>
      <c r="H628" s="93">
        <v>46183</v>
      </c>
      <c r="I628" s="131"/>
      <c r="J628" s="132"/>
      <c r="K628" s="132"/>
      <c r="L628" s="132"/>
      <c r="M628" s="132"/>
      <c r="N628" s="131"/>
      <c r="O628" s="131"/>
    </row>
    <row r="629" spans="2:15" x14ac:dyDescent="0.35">
      <c r="B629" t="s">
        <v>48</v>
      </c>
      <c r="C629">
        <v>4029</v>
      </c>
      <c r="D629" t="s">
        <v>50</v>
      </c>
      <c r="E629">
        <v>184729</v>
      </c>
      <c r="F629" t="s">
        <v>764</v>
      </c>
      <c r="G629" t="s">
        <v>10928</v>
      </c>
      <c r="H629" s="93">
        <v>46178</v>
      </c>
      <c r="I629" s="131">
        <v>1</v>
      </c>
      <c r="J629" s="132"/>
      <c r="K629" s="132"/>
      <c r="L629" s="132"/>
      <c r="M629" s="132"/>
      <c r="N629" s="131"/>
      <c r="O629" s="131"/>
    </row>
    <row r="630" spans="2:15" x14ac:dyDescent="0.35">
      <c r="B630" t="s">
        <v>48</v>
      </c>
      <c r="C630">
        <v>4029</v>
      </c>
      <c r="D630" t="s">
        <v>50</v>
      </c>
      <c r="E630">
        <v>184854</v>
      </c>
      <c r="F630" t="s">
        <v>765</v>
      </c>
      <c r="G630" t="s">
        <v>10926</v>
      </c>
      <c r="H630" s="93">
        <v>46170</v>
      </c>
      <c r="I630" s="131">
        <v>1</v>
      </c>
      <c r="J630" s="132">
        <v>1</v>
      </c>
      <c r="K630" s="132">
        <v>1</v>
      </c>
      <c r="L630" s="132"/>
      <c r="M630" s="132"/>
      <c r="N630" s="131"/>
      <c r="O630" s="131"/>
    </row>
    <row r="631" spans="2:15" x14ac:dyDescent="0.35">
      <c r="B631" t="s">
        <v>48</v>
      </c>
      <c r="C631">
        <v>4029</v>
      </c>
      <c r="D631" t="s">
        <v>50</v>
      </c>
      <c r="E631">
        <v>184980</v>
      </c>
      <c r="F631" t="s">
        <v>766</v>
      </c>
      <c r="G631" t="s">
        <v>10930</v>
      </c>
      <c r="H631" s="93">
        <v>46174</v>
      </c>
      <c r="I631" s="131"/>
      <c r="J631" s="132"/>
      <c r="K631" s="132"/>
      <c r="L631" s="132"/>
      <c r="M631" s="132"/>
      <c r="N631" s="131"/>
      <c r="O631" s="131"/>
    </row>
    <row r="632" spans="2:15" x14ac:dyDescent="0.35">
      <c r="B632" t="s">
        <v>48</v>
      </c>
      <c r="C632">
        <v>4029</v>
      </c>
      <c r="D632" t="s">
        <v>50</v>
      </c>
      <c r="E632">
        <v>185230</v>
      </c>
      <c r="F632" t="s">
        <v>767</v>
      </c>
      <c r="G632" t="s">
        <v>10930</v>
      </c>
      <c r="H632" s="93">
        <v>46181</v>
      </c>
      <c r="I632" s="131"/>
      <c r="J632" s="132"/>
      <c r="K632" s="132"/>
      <c r="L632" s="132"/>
      <c r="M632" s="132"/>
      <c r="N632" s="131"/>
      <c r="O632" s="131"/>
    </row>
    <row r="633" spans="2:15" x14ac:dyDescent="0.35">
      <c r="B633" t="s">
        <v>48</v>
      </c>
      <c r="C633">
        <v>4029</v>
      </c>
      <c r="D633" t="s">
        <v>50</v>
      </c>
      <c r="E633">
        <v>185449</v>
      </c>
      <c r="F633" t="s">
        <v>768</v>
      </c>
      <c r="G633" t="s">
        <v>10928</v>
      </c>
      <c r="H633" s="93">
        <v>46171</v>
      </c>
      <c r="I633" s="131">
        <v>1</v>
      </c>
      <c r="J633" s="132">
        <v>1</v>
      </c>
      <c r="K633" s="132"/>
      <c r="L633" s="132"/>
      <c r="M633" s="132"/>
      <c r="N633" s="131"/>
      <c r="O633" s="131"/>
    </row>
    <row r="634" spans="2:15" x14ac:dyDescent="0.35">
      <c r="B634" t="s">
        <v>48</v>
      </c>
      <c r="C634">
        <v>4029</v>
      </c>
      <c r="D634" t="s">
        <v>50</v>
      </c>
      <c r="E634">
        <v>185701</v>
      </c>
      <c r="F634" t="s">
        <v>769</v>
      </c>
      <c r="G634" t="s">
        <v>10930</v>
      </c>
      <c r="H634" s="93">
        <v>46174</v>
      </c>
      <c r="I634" s="131">
        <v>1</v>
      </c>
      <c r="J634" s="132">
        <v>1</v>
      </c>
      <c r="K634" s="132"/>
      <c r="L634" s="132"/>
      <c r="M634" s="132"/>
      <c r="N634" s="131"/>
      <c r="O634" s="131"/>
    </row>
    <row r="635" spans="2:15" x14ac:dyDescent="0.35">
      <c r="B635" t="s">
        <v>48</v>
      </c>
      <c r="C635">
        <v>4029</v>
      </c>
      <c r="D635" t="s">
        <v>50</v>
      </c>
      <c r="E635">
        <v>185745</v>
      </c>
      <c r="F635" t="s">
        <v>770</v>
      </c>
      <c r="G635" t="s">
        <v>10929</v>
      </c>
      <c r="H635" s="93">
        <v>46182</v>
      </c>
      <c r="I635" s="131">
        <v>1</v>
      </c>
      <c r="J635" s="132">
        <v>1</v>
      </c>
      <c r="K635" s="132">
        <v>1</v>
      </c>
      <c r="L635" s="132"/>
      <c r="M635" s="132"/>
      <c r="N635" s="131"/>
      <c r="O635" s="131"/>
    </row>
    <row r="636" spans="2:15" x14ac:dyDescent="0.35">
      <c r="B636" t="s">
        <v>48</v>
      </c>
      <c r="C636">
        <v>4029</v>
      </c>
      <c r="D636" t="s">
        <v>50</v>
      </c>
      <c r="E636">
        <v>185773</v>
      </c>
      <c r="F636" t="s">
        <v>771</v>
      </c>
      <c r="G636" t="s">
        <v>10930</v>
      </c>
      <c r="H636" s="93">
        <v>46181</v>
      </c>
      <c r="I636" s="131"/>
      <c r="J636" s="132"/>
      <c r="K636" s="132"/>
      <c r="L636" s="132"/>
      <c r="M636" s="132"/>
      <c r="N636" s="131"/>
      <c r="O636" s="131"/>
    </row>
    <row r="637" spans="2:15" x14ac:dyDescent="0.35">
      <c r="B637" t="s">
        <v>48</v>
      </c>
      <c r="C637">
        <v>4029</v>
      </c>
      <c r="D637" t="s">
        <v>50</v>
      </c>
      <c r="E637">
        <v>185884</v>
      </c>
      <c r="F637" t="s">
        <v>772</v>
      </c>
      <c r="G637" t="s">
        <v>10929</v>
      </c>
      <c r="H637" s="93">
        <v>46175</v>
      </c>
      <c r="I637" s="131"/>
      <c r="J637" s="132"/>
      <c r="K637" s="132"/>
      <c r="L637" s="132"/>
      <c r="M637" s="132"/>
      <c r="N637" s="131"/>
      <c r="O637" s="131"/>
    </row>
    <row r="638" spans="2:15" x14ac:dyDescent="0.35">
      <c r="B638" t="s">
        <v>48</v>
      </c>
      <c r="C638">
        <v>4029</v>
      </c>
      <c r="D638" t="s">
        <v>50</v>
      </c>
      <c r="E638">
        <v>185921</v>
      </c>
      <c r="F638" t="s">
        <v>773</v>
      </c>
      <c r="G638" t="s">
        <v>10927</v>
      </c>
      <c r="H638" s="93">
        <v>46176</v>
      </c>
      <c r="I638" s="131"/>
      <c r="J638" s="132"/>
      <c r="K638" s="132"/>
      <c r="L638" s="132"/>
      <c r="M638" s="132"/>
      <c r="N638" s="131"/>
      <c r="O638" s="131"/>
    </row>
    <row r="639" spans="2:15" x14ac:dyDescent="0.35">
      <c r="B639" t="s">
        <v>48</v>
      </c>
      <c r="C639">
        <v>4029</v>
      </c>
      <c r="D639" t="s">
        <v>50</v>
      </c>
      <c r="E639">
        <v>186099</v>
      </c>
      <c r="F639" t="s">
        <v>459</v>
      </c>
      <c r="G639" t="s">
        <v>10927</v>
      </c>
      <c r="H639" s="93">
        <v>46176</v>
      </c>
      <c r="I639" s="131"/>
      <c r="J639" s="132"/>
      <c r="K639" s="132"/>
      <c r="L639" s="132"/>
      <c r="M639" s="132"/>
      <c r="N639" s="131"/>
      <c r="O639" s="131"/>
    </row>
    <row r="640" spans="2:15" x14ac:dyDescent="0.35">
      <c r="B640" t="s">
        <v>48</v>
      </c>
      <c r="C640">
        <v>4029</v>
      </c>
      <c r="D640" t="s">
        <v>50</v>
      </c>
      <c r="E640">
        <v>186224</v>
      </c>
      <c r="F640" t="s">
        <v>774</v>
      </c>
      <c r="G640" t="s">
        <v>10926</v>
      </c>
      <c r="H640" s="93">
        <v>46177</v>
      </c>
      <c r="I640" s="131">
        <v>1</v>
      </c>
      <c r="J640" s="132"/>
      <c r="K640" s="132"/>
      <c r="L640" s="132"/>
      <c r="M640" s="132"/>
      <c r="N640" s="131"/>
      <c r="O640" s="131"/>
    </row>
    <row r="641" spans="2:15" x14ac:dyDescent="0.35">
      <c r="B641" t="s">
        <v>48</v>
      </c>
      <c r="C641">
        <v>4029</v>
      </c>
      <c r="D641" t="s">
        <v>50</v>
      </c>
      <c r="E641">
        <v>186884</v>
      </c>
      <c r="F641" t="s">
        <v>775</v>
      </c>
      <c r="G641" t="s">
        <v>10929</v>
      </c>
      <c r="H641" s="93">
        <v>46182</v>
      </c>
      <c r="I641" s="131">
        <v>1</v>
      </c>
      <c r="J641" s="132">
        <v>1</v>
      </c>
      <c r="K641" s="132"/>
      <c r="L641" s="132"/>
      <c r="M641" s="132"/>
      <c r="N641" s="131"/>
      <c r="O641" s="131"/>
    </row>
    <row r="642" spans="2:15" x14ac:dyDescent="0.35">
      <c r="B642" t="s">
        <v>48</v>
      </c>
      <c r="C642">
        <v>4029</v>
      </c>
      <c r="D642" t="s">
        <v>50</v>
      </c>
      <c r="E642">
        <v>187322</v>
      </c>
      <c r="F642" t="s">
        <v>459</v>
      </c>
      <c r="G642" t="s">
        <v>10929</v>
      </c>
      <c r="H642" s="93">
        <v>46175</v>
      </c>
      <c r="I642" s="131"/>
      <c r="J642" s="132"/>
      <c r="K642" s="132"/>
      <c r="L642" s="132"/>
      <c r="M642" s="132"/>
      <c r="N642" s="131"/>
      <c r="O642" s="131"/>
    </row>
    <row r="643" spans="2:15" x14ac:dyDescent="0.35">
      <c r="B643" t="s">
        <v>48</v>
      </c>
      <c r="C643">
        <v>4029</v>
      </c>
      <c r="D643" t="s">
        <v>50</v>
      </c>
      <c r="E643">
        <v>187384</v>
      </c>
      <c r="F643" t="s">
        <v>776</v>
      </c>
      <c r="G643" t="s">
        <v>10929</v>
      </c>
      <c r="H643" s="93">
        <v>46182</v>
      </c>
      <c r="I643" s="131"/>
      <c r="J643" s="132"/>
      <c r="K643" s="132"/>
      <c r="L643" s="132"/>
      <c r="M643" s="132"/>
      <c r="N643" s="131"/>
      <c r="O643" s="131"/>
    </row>
    <row r="644" spans="2:15" x14ac:dyDescent="0.35">
      <c r="B644" t="s">
        <v>48</v>
      </c>
      <c r="C644">
        <v>4029</v>
      </c>
      <c r="D644" t="s">
        <v>50</v>
      </c>
      <c r="E644">
        <v>187385</v>
      </c>
      <c r="F644" t="s">
        <v>777</v>
      </c>
      <c r="G644" t="s">
        <v>10926</v>
      </c>
      <c r="H644" s="93">
        <v>46177</v>
      </c>
      <c r="I644" s="131"/>
      <c r="J644" s="132"/>
      <c r="K644" s="132"/>
      <c r="L644" s="132"/>
      <c r="M644" s="132"/>
      <c r="N644" s="131"/>
      <c r="O644" s="131"/>
    </row>
    <row r="645" spans="2:15" x14ac:dyDescent="0.35">
      <c r="B645" t="s">
        <v>48</v>
      </c>
      <c r="C645">
        <v>4029</v>
      </c>
      <c r="D645" t="s">
        <v>50</v>
      </c>
      <c r="E645">
        <v>187386</v>
      </c>
      <c r="F645" t="s">
        <v>778</v>
      </c>
      <c r="G645" t="s">
        <v>10927</v>
      </c>
      <c r="H645" s="93">
        <v>46183</v>
      </c>
      <c r="I645" s="131"/>
      <c r="J645" s="132"/>
      <c r="K645" s="132"/>
      <c r="L645" s="132"/>
      <c r="M645" s="132"/>
      <c r="N645" s="131"/>
      <c r="O645" s="131"/>
    </row>
    <row r="646" spans="2:15" x14ac:dyDescent="0.35">
      <c r="B646" t="s">
        <v>48</v>
      </c>
      <c r="C646">
        <v>4029</v>
      </c>
      <c r="D646" t="s">
        <v>50</v>
      </c>
      <c r="E646">
        <v>187464</v>
      </c>
      <c r="F646" t="s">
        <v>779</v>
      </c>
      <c r="G646" t="s">
        <v>10927</v>
      </c>
      <c r="H646" s="93">
        <v>46183</v>
      </c>
      <c r="I646" s="131"/>
      <c r="J646" s="132"/>
      <c r="K646" s="132"/>
      <c r="L646" s="132"/>
      <c r="M646" s="132"/>
      <c r="N646" s="131"/>
      <c r="O646" s="131"/>
    </row>
    <row r="647" spans="2:15" x14ac:dyDescent="0.35">
      <c r="B647" t="s">
        <v>48</v>
      </c>
      <c r="C647">
        <v>4029</v>
      </c>
      <c r="D647" t="s">
        <v>50</v>
      </c>
      <c r="E647">
        <v>187558</v>
      </c>
      <c r="F647" t="s">
        <v>780</v>
      </c>
      <c r="G647" t="s">
        <v>10930</v>
      </c>
      <c r="H647" s="93">
        <v>46181</v>
      </c>
      <c r="I647" s="131">
        <v>1</v>
      </c>
      <c r="J647" s="132"/>
      <c r="K647" s="132"/>
      <c r="L647" s="132"/>
      <c r="M647" s="132"/>
      <c r="N647" s="131"/>
      <c r="O647" s="131"/>
    </row>
    <row r="648" spans="2:15" x14ac:dyDescent="0.35">
      <c r="B648" t="s">
        <v>48</v>
      </c>
      <c r="C648">
        <v>4029</v>
      </c>
      <c r="D648" t="s">
        <v>50</v>
      </c>
      <c r="E648">
        <v>187671</v>
      </c>
      <c r="F648" t="s">
        <v>781</v>
      </c>
      <c r="G648" t="s">
        <v>10927</v>
      </c>
      <c r="H648" s="93">
        <v>46176</v>
      </c>
      <c r="I648" s="131"/>
      <c r="J648" s="132"/>
      <c r="K648" s="132"/>
      <c r="L648" s="132"/>
      <c r="M648" s="132"/>
      <c r="N648" s="131"/>
      <c r="O648" s="131"/>
    </row>
    <row r="649" spans="2:15" x14ac:dyDescent="0.35">
      <c r="B649" t="s">
        <v>48</v>
      </c>
      <c r="C649">
        <v>4029</v>
      </c>
      <c r="D649" t="s">
        <v>50</v>
      </c>
      <c r="E649">
        <v>187894</v>
      </c>
      <c r="F649" t="s">
        <v>782</v>
      </c>
      <c r="G649" t="s">
        <v>10930</v>
      </c>
      <c r="H649" s="93">
        <v>46181</v>
      </c>
      <c r="I649" s="131">
        <v>1</v>
      </c>
      <c r="J649" s="132"/>
      <c r="K649" s="132"/>
      <c r="L649" s="132"/>
      <c r="M649" s="132"/>
      <c r="N649" s="131"/>
      <c r="O649" s="131"/>
    </row>
    <row r="650" spans="2:15" x14ac:dyDescent="0.35">
      <c r="B650" t="s">
        <v>48</v>
      </c>
      <c r="C650">
        <v>4029</v>
      </c>
      <c r="D650" t="s">
        <v>50</v>
      </c>
      <c r="E650">
        <v>187989</v>
      </c>
      <c r="F650" t="s">
        <v>783</v>
      </c>
      <c r="G650" t="s">
        <v>10929</v>
      </c>
      <c r="H650" s="93">
        <v>46175</v>
      </c>
      <c r="I650" s="131"/>
      <c r="J650" s="132"/>
      <c r="K650" s="132"/>
      <c r="L650" s="132"/>
      <c r="M650" s="132"/>
      <c r="N650" s="131"/>
      <c r="O650" s="131"/>
    </row>
    <row r="651" spans="2:15" x14ac:dyDescent="0.35">
      <c r="B651" t="s">
        <v>48</v>
      </c>
      <c r="C651">
        <v>4029</v>
      </c>
      <c r="D651" t="s">
        <v>50</v>
      </c>
      <c r="E651">
        <v>188623</v>
      </c>
      <c r="F651" t="s">
        <v>784</v>
      </c>
      <c r="G651" t="s">
        <v>10928</v>
      </c>
      <c r="H651" s="93">
        <v>46171</v>
      </c>
      <c r="I651" s="131">
        <v>1</v>
      </c>
      <c r="J651" s="132"/>
      <c r="K651" s="132"/>
      <c r="L651" s="132"/>
      <c r="M651" s="132"/>
      <c r="N651" s="131"/>
      <c r="O651" s="131"/>
    </row>
    <row r="652" spans="2:15" x14ac:dyDescent="0.35">
      <c r="B652" t="s">
        <v>48</v>
      </c>
      <c r="C652">
        <v>4029</v>
      </c>
      <c r="D652" t="s">
        <v>50</v>
      </c>
      <c r="E652">
        <v>188685</v>
      </c>
      <c r="F652" t="s">
        <v>785</v>
      </c>
      <c r="G652" t="s">
        <v>10927</v>
      </c>
      <c r="H652" s="93">
        <v>46183</v>
      </c>
      <c r="I652" s="131"/>
      <c r="J652" s="132"/>
      <c r="K652" s="132"/>
      <c r="L652" s="132"/>
      <c r="M652" s="132"/>
      <c r="N652" s="131"/>
      <c r="O652" s="131"/>
    </row>
    <row r="653" spans="2:15" x14ac:dyDescent="0.35">
      <c r="B653" t="s">
        <v>48</v>
      </c>
      <c r="C653">
        <v>4029</v>
      </c>
      <c r="D653" t="s">
        <v>50</v>
      </c>
      <c r="E653">
        <v>188752</v>
      </c>
      <c r="F653" t="s">
        <v>786</v>
      </c>
      <c r="G653" t="s">
        <v>10930</v>
      </c>
      <c r="H653" s="93">
        <v>46174</v>
      </c>
      <c r="I653" s="131">
        <v>1</v>
      </c>
      <c r="J653" s="132">
        <v>1</v>
      </c>
      <c r="K653" s="132"/>
      <c r="L653" s="132"/>
      <c r="M653" s="132"/>
      <c r="N653" s="131"/>
      <c r="O653" s="131"/>
    </row>
    <row r="654" spans="2:15" x14ac:dyDescent="0.35">
      <c r="B654" t="s">
        <v>48</v>
      </c>
      <c r="C654">
        <v>4029</v>
      </c>
      <c r="D654" t="s">
        <v>50</v>
      </c>
      <c r="E654">
        <v>189350</v>
      </c>
      <c r="F654" t="s">
        <v>787</v>
      </c>
      <c r="G654" t="s">
        <v>10927</v>
      </c>
      <c r="H654" s="93">
        <v>46176</v>
      </c>
      <c r="I654" s="131"/>
      <c r="J654" s="132"/>
      <c r="K654" s="132"/>
      <c r="L654" s="132"/>
      <c r="M654" s="132"/>
      <c r="N654" s="131"/>
      <c r="O654" s="131"/>
    </row>
    <row r="655" spans="2:15" x14ac:dyDescent="0.35">
      <c r="B655" t="s">
        <v>48</v>
      </c>
      <c r="C655">
        <v>4029</v>
      </c>
      <c r="D655" t="s">
        <v>50</v>
      </c>
      <c r="E655">
        <v>189583</v>
      </c>
      <c r="F655" t="s">
        <v>788</v>
      </c>
      <c r="G655" t="s">
        <v>10926</v>
      </c>
      <c r="H655" s="93">
        <v>46170</v>
      </c>
      <c r="I655" s="131">
        <v>1</v>
      </c>
      <c r="J655" s="132"/>
      <c r="K655" s="132"/>
      <c r="L655" s="132"/>
      <c r="M655" s="132"/>
      <c r="N655" s="131"/>
      <c r="O655" s="131"/>
    </row>
    <row r="656" spans="2:15" x14ac:dyDescent="0.35">
      <c r="B656" t="s">
        <v>48</v>
      </c>
      <c r="C656">
        <v>4029</v>
      </c>
      <c r="D656" t="s">
        <v>50</v>
      </c>
      <c r="E656">
        <v>189698</v>
      </c>
      <c r="F656" t="s">
        <v>789</v>
      </c>
      <c r="G656" t="s">
        <v>10930</v>
      </c>
      <c r="H656" s="93">
        <v>46181</v>
      </c>
      <c r="I656" s="131"/>
      <c r="J656" s="132"/>
      <c r="K656" s="132"/>
      <c r="L656" s="132"/>
      <c r="M656" s="132"/>
      <c r="N656" s="131"/>
      <c r="O656" s="131"/>
    </row>
    <row r="657" spans="2:15" x14ac:dyDescent="0.35">
      <c r="B657" t="s">
        <v>48</v>
      </c>
      <c r="C657">
        <v>4029</v>
      </c>
      <c r="D657" t="s">
        <v>50</v>
      </c>
      <c r="E657">
        <v>189896</v>
      </c>
      <c r="F657" t="s">
        <v>790</v>
      </c>
      <c r="G657" t="s">
        <v>10929</v>
      </c>
      <c r="H657" s="93">
        <v>46182</v>
      </c>
      <c r="I657" s="131"/>
      <c r="J657" s="132"/>
      <c r="K657" s="132"/>
      <c r="L657" s="132"/>
      <c r="M657" s="132"/>
      <c r="N657" s="131"/>
      <c r="O657" s="131"/>
    </row>
    <row r="658" spans="2:15" x14ac:dyDescent="0.35">
      <c r="B658" t="s">
        <v>48</v>
      </c>
      <c r="C658">
        <v>4029</v>
      </c>
      <c r="D658" t="s">
        <v>50</v>
      </c>
      <c r="E658">
        <v>189975</v>
      </c>
      <c r="F658" t="s">
        <v>791</v>
      </c>
      <c r="G658" t="s">
        <v>10928</v>
      </c>
      <c r="H658" s="93">
        <v>46178</v>
      </c>
      <c r="I658" s="131"/>
      <c r="J658" s="132"/>
      <c r="K658" s="132"/>
      <c r="L658" s="132"/>
      <c r="M658" s="132"/>
      <c r="N658" s="131"/>
      <c r="O658" s="131"/>
    </row>
    <row r="659" spans="2:15" x14ac:dyDescent="0.35">
      <c r="B659" t="s">
        <v>48</v>
      </c>
      <c r="C659">
        <v>4029</v>
      </c>
      <c r="D659" t="s">
        <v>50</v>
      </c>
      <c r="E659">
        <v>190079</v>
      </c>
      <c r="F659" t="s">
        <v>792</v>
      </c>
      <c r="G659" t="s">
        <v>10930</v>
      </c>
      <c r="H659" s="93">
        <v>46181</v>
      </c>
      <c r="I659" s="131">
        <v>1</v>
      </c>
      <c r="J659" s="132"/>
      <c r="K659" s="132"/>
      <c r="L659" s="132"/>
      <c r="M659" s="132"/>
      <c r="N659" s="131"/>
      <c r="O659" s="131"/>
    </row>
    <row r="660" spans="2:15" x14ac:dyDescent="0.35">
      <c r="B660" t="s">
        <v>48</v>
      </c>
      <c r="C660">
        <v>4029</v>
      </c>
      <c r="D660" t="s">
        <v>50</v>
      </c>
      <c r="E660">
        <v>190160</v>
      </c>
      <c r="F660" t="s">
        <v>793</v>
      </c>
      <c r="G660" t="s">
        <v>10930</v>
      </c>
      <c r="H660" s="93">
        <v>46181</v>
      </c>
      <c r="I660" s="131"/>
      <c r="J660" s="132"/>
      <c r="K660" s="132"/>
      <c r="L660" s="132"/>
      <c r="M660" s="132"/>
      <c r="N660" s="131"/>
      <c r="O660" s="131"/>
    </row>
    <row r="661" spans="2:15" x14ac:dyDescent="0.35">
      <c r="B661" t="s">
        <v>48</v>
      </c>
      <c r="C661">
        <v>4029</v>
      </c>
      <c r="D661" t="s">
        <v>50</v>
      </c>
      <c r="E661">
        <v>190301</v>
      </c>
      <c r="F661" t="s">
        <v>794</v>
      </c>
      <c r="G661" t="s">
        <v>10929</v>
      </c>
      <c r="H661" s="93">
        <v>46182</v>
      </c>
      <c r="I661" s="131"/>
      <c r="J661" s="132"/>
      <c r="K661" s="132"/>
      <c r="L661" s="132"/>
      <c r="M661" s="132"/>
      <c r="N661" s="131"/>
      <c r="O661" s="131"/>
    </row>
    <row r="662" spans="2:15" x14ac:dyDescent="0.35">
      <c r="B662" t="s">
        <v>48</v>
      </c>
      <c r="C662">
        <v>4029</v>
      </c>
      <c r="D662" t="s">
        <v>50</v>
      </c>
      <c r="E662">
        <v>190394</v>
      </c>
      <c r="F662" t="s">
        <v>795</v>
      </c>
      <c r="G662" t="s">
        <v>10926</v>
      </c>
      <c r="H662" s="93">
        <v>46177</v>
      </c>
      <c r="I662" s="131"/>
      <c r="J662" s="132"/>
      <c r="K662" s="132"/>
      <c r="L662" s="132"/>
      <c r="M662" s="132"/>
      <c r="N662" s="131"/>
      <c r="O662" s="131"/>
    </row>
    <row r="663" spans="2:15" x14ac:dyDescent="0.35">
      <c r="B663" t="s">
        <v>48</v>
      </c>
      <c r="C663">
        <v>4029</v>
      </c>
      <c r="D663" t="s">
        <v>50</v>
      </c>
      <c r="E663">
        <v>190421</v>
      </c>
      <c r="F663" t="s">
        <v>796</v>
      </c>
      <c r="G663" t="s">
        <v>10927</v>
      </c>
      <c r="H663" s="93">
        <v>46176</v>
      </c>
      <c r="I663" s="131">
        <v>1</v>
      </c>
      <c r="J663" s="132"/>
      <c r="K663" s="132"/>
      <c r="L663" s="132"/>
      <c r="M663" s="132"/>
      <c r="N663" s="131"/>
      <c r="O663" s="131"/>
    </row>
    <row r="664" spans="2:15" x14ac:dyDescent="0.35">
      <c r="B664" t="s">
        <v>48</v>
      </c>
      <c r="C664">
        <v>4029</v>
      </c>
      <c r="D664" t="s">
        <v>50</v>
      </c>
      <c r="E664">
        <v>190477</v>
      </c>
      <c r="F664" t="s">
        <v>797</v>
      </c>
      <c r="G664" t="s">
        <v>10926</v>
      </c>
      <c r="H664" s="93">
        <v>46170</v>
      </c>
      <c r="I664" s="131">
        <v>1</v>
      </c>
      <c r="J664" s="132"/>
      <c r="K664" s="132"/>
      <c r="L664" s="132"/>
      <c r="M664" s="132"/>
      <c r="N664" s="131"/>
      <c r="O664" s="131"/>
    </row>
    <row r="665" spans="2:15" x14ac:dyDescent="0.35">
      <c r="B665" t="s">
        <v>48</v>
      </c>
      <c r="C665">
        <v>4029</v>
      </c>
      <c r="D665" t="s">
        <v>50</v>
      </c>
      <c r="E665">
        <v>190480</v>
      </c>
      <c r="F665" t="s">
        <v>798</v>
      </c>
      <c r="G665" t="s">
        <v>10926</v>
      </c>
      <c r="H665" s="93">
        <v>46170</v>
      </c>
      <c r="I665" s="131"/>
      <c r="J665" s="132"/>
      <c r="K665" s="132"/>
      <c r="L665" s="132"/>
      <c r="M665" s="132"/>
      <c r="N665" s="131"/>
      <c r="O665" s="131"/>
    </row>
    <row r="666" spans="2:15" x14ac:dyDescent="0.35">
      <c r="B666" t="s">
        <v>48</v>
      </c>
      <c r="C666">
        <v>4029</v>
      </c>
      <c r="D666" t="s">
        <v>50</v>
      </c>
      <c r="E666">
        <v>190597</v>
      </c>
      <c r="F666" t="s">
        <v>799</v>
      </c>
      <c r="G666" t="s">
        <v>10929</v>
      </c>
      <c r="H666" s="93">
        <v>46175</v>
      </c>
      <c r="I666" s="131">
        <v>1</v>
      </c>
      <c r="J666" s="132">
        <v>1</v>
      </c>
      <c r="K666" s="132"/>
      <c r="L666" s="132"/>
      <c r="M666" s="132"/>
      <c r="N666" s="131"/>
      <c r="O666" s="131"/>
    </row>
    <row r="667" spans="2:15" x14ac:dyDescent="0.35">
      <c r="B667" t="s">
        <v>48</v>
      </c>
      <c r="C667">
        <v>4029</v>
      </c>
      <c r="D667" t="s">
        <v>50</v>
      </c>
      <c r="E667">
        <v>190664</v>
      </c>
      <c r="F667" t="s">
        <v>800</v>
      </c>
      <c r="G667" t="s">
        <v>10930</v>
      </c>
      <c r="H667" s="93">
        <v>46174</v>
      </c>
      <c r="I667" s="131">
        <v>1</v>
      </c>
      <c r="J667" s="132"/>
      <c r="K667" s="132"/>
      <c r="L667" s="132"/>
      <c r="M667" s="132"/>
      <c r="N667" s="131"/>
      <c r="O667" s="131"/>
    </row>
    <row r="668" spans="2:15" x14ac:dyDescent="0.35">
      <c r="B668" t="s">
        <v>48</v>
      </c>
      <c r="C668">
        <v>4029</v>
      </c>
      <c r="D668" t="s">
        <v>50</v>
      </c>
      <c r="E668">
        <v>190741</v>
      </c>
      <c r="F668" t="s">
        <v>801</v>
      </c>
      <c r="G668" t="s">
        <v>10928</v>
      </c>
      <c r="H668" s="93">
        <v>46178</v>
      </c>
      <c r="I668" s="131"/>
      <c r="J668" s="132"/>
      <c r="K668" s="132"/>
      <c r="L668" s="132"/>
      <c r="M668" s="132"/>
      <c r="N668" s="131"/>
      <c r="O668" s="131"/>
    </row>
    <row r="669" spans="2:15" x14ac:dyDescent="0.35">
      <c r="B669" t="s">
        <v>48</v>
      </c>
      <c r="C669">
        <v>4029</v>
      </c>
      <c r="D669" t="s">
        <v>50</v>
      </c>
      <c r="E669">
        <v>191070</v>
      </c>
      <c r="F669" t="s">
        <v>802</v>
      </c>
      <c r="G669" t="s">
        <v>10926</v>
      </c>
      <c r="H669" s="93">
        <v>46177</v>
      </c>
      <c r="I669" s="131">
        <v>1</v>
      </c>
      <c r="J669" s="132">
        <v>1</v>
      </c>
      <c r="K669" s="132"/>
      <c r="L669" s="132"/>
      <c r="M669" s="132"/>
      <c r="N669" s="131"/>
      <c r="O669" s="131"/>
    </row>
    <row r="670" spans="2:15" x14ac:dyDescent="0.35">
      <c r="B670" t="s">
        <v>48</v>
      </c>
      <c r="C670">
        <v>4029</v>
      </c>
      <c r="D670" t="s">
        <v>50</v>
      </c>
      <c r="E670">
        <v>191457</v>
      </c>
      <c r="F670" t="s">
        <v>803</v>
      </c>
      <c r="G670" t="s">
        <v>10927</v>
      </c>
      <c r="H670" s="93">
        <v>46183</v>
      </c>
      <c r="I670" s="131"/>
      <c r="J670" s="132"/>
      <c r="K670" s="132"/>
      <c r="L670" s="132"/>
      <c r="M670" s="132"/>
      <c r="N670" s="131"/>
      <c r="O670" s="131"/>
    </row>
    <row r="671" spans="2:15" x14ac:dyDescent="0.35">
      <c r="B671" t="s">
        <v>48</v>
      </c>
      <c r="C671">
        <v>4029</v>
      </c>
      <c r="D671" t="s">
        <v>50</v>
      </c>
      <c r="E671">
        <v>191602</v>
      </c>
      <c r="F671" t="s">
        <v>804</v>
      </c>
      <c r="G671" t="s">
        <v>10928</v>
      </c>
      <c r="H671" s="93">
        <v>46171</v>
      </c>
      <c r="I671" s="131">
        <v>1</v>
      </c>
      <c r="J671" s="132">
        <v>1</v>
      </c>
      <c r="K671" s="132"/>
      <c r="L671" s="132"/>
      <c r="M671" s="132"/>
      <c r="N671" s="131"/>
      <c r="O671" s="131"/>
    </row>
    <row r="672" spans="2:15" x14ac:dyDescent="0.35">
      <c r="B672" t="s">
        <v>48</v>
      </c>
      <c r="C672">
        <v>4029</v>
      </c>
      <c r="D672" t="s">
        <v>50</v>
      </c>
      <c r="E672">
        <v>191612</v>
      </c>
      <c r="F672" t="s">
        <v>805</v>
      </c>
      <c r="G672" t="s">
        <v>10927</v>
      </c>
      <c r="H672" s="93">
        <v>46183</v>
      </c>
      <c r="I672" s="131"/>
      <c r="J672" s="132"/>
      <c r="K672" s="132"/>
      <c r="L672" s="132"/>
      <c r="M672" s="132"/>
      <c r="N672" s="131"/>
      <c r="O672" s="131"/>
    </row>
    <row r="673" spans="2:15" x14ac:dyDescent="0.35">
      <c r="B673" t="s">
        <v>48</v>
      </c>
      <c r="C673">
        <v>4029</v>
      </c>
      <c r="D673" t="s">
        <v>50</v>
      </c>
      <c r="E673">
        <v>191626</v>
      </c>
      <c r="F673" t="s">
        <v>806</v>
      </c>
      <c r="G673" t="s">
        <v>10930</v>
      </c>
      <c r="H673" s="93">
        <v>46181</v>
      </c>
      <c r="I673" s="131"/>
      <c r="J673" s="132"/>
      <c r="K673" s="132"/>
      <c r="L673" s="132"/>
      <c r="M673" s="132"/>
      <c r="N673" s="131"/>
      <c r="O673" s="131"/>
    </row>
    <row r="674" spans="2:15" x14ac:dyDescent="0.35">
      <c r="B674" t="s">
        <v>48</v>
      </c>
      <c r="C674">
        <v>4029</v>
      </c>
      <c r="D674" t="s">
        <v>50</v>
      </c>
      <c r="E674">
        <v>191740</v>
      </c>
      <c r="F674" t="s">
        <v>807</v>
      </c>
      <c r="G674" t="s">
        <v>10927</v>
      </c>
      <c r="H674" s="93">
        <v>46183</v>
      </c>
      <c r="I674" s="131">
        <v>1</v>
      </c>
      <c r="J674" s="132">
        <v>1</v>
      </c>
      <c r="K674" s="132"/>
      <c r="L674" s="132"/>
      <c r="M674" s="132"/>
      <c r="N674" s="131"/>
      <c r="O674" s="131"/>
    </row>
    <row r="675" spans="2:15" x14ac:dyDescent="0.35">
      <c r="B675" t="s">
        <v>48</v>
      </c>
      <c r="C675">
        <v>4029</v>
      </c>
      <c r="D675" t="s">
        <v>50</v>
      </c>
      <c r="E675">
        <v>191872</v>
      </c>
      <c r="F675" t="s">
        <v>808</v>
      </c>
      <c r="G675" t="s">
        <v>10927</v>
      </c>
      <c r="H675" s="93">
        <v>46176</v>
      </c>
      <c r="I675" s="131">
        <v>1</v>
      </c>
      <c r="J675" s="132">
        <v>1</v>
      </c>
      <c r="K675" s="132"/>
      <c r="L675" s="132"/>
      <c r="M675" s="132"/>
      <c r="N675" s="131"/>
      <c r="O675" s="131"/>
    </row>
    <row r="676" spans="2:15" x14ac:dyDescent="0.35">
      <c r="B676" t="s">
        <v>48</v>
      </c>
      <c r="C676">
        <v>4029</v>
      </c>
      <c r="D676" t="s">
        <v>50</v>
      </c>
      <c r="E676">
        <v>191893</v>
      </c>
      <c r="F676" t="s">
        <v>809</v>
      </c>
      <c r="G676" t="s">
        <v>10930</v>
      </c>
      <c r="H676" s="93">
        <v>46174</v>
      </c>
      <c r="I676" s="131">
        <v>1</v>
      </c>
      <c r="J676" s="132">
        <v>1</v>
      </c>
      <c r="K676" s="132"/>
      <c r="L676" s="132"/>
      <c r="M676" s="132"/>
      <c r="N676" s="131"/>
      <c r="O676" s="131"/>
    </row>
    <row r="677" spans="2:15" x14ac:dyDescent="0.35">
      <c r="B677" t="s">
        <v>48</v>
      </c>
      <c r="C677">
        <v>4029</v>
      </c>
      <c r="D677" t="s">
        <v>50</v>
      </c>
      <c r="E677">
        <v>191906</v>
      </c>
      <c r="F677" t="s">
        <v>810</v>
      </c>
      <c r="G677" t="s">
        <v>10929</v>
      </c>
      <c r="H677" s="93">
        <v>46175</v>
      </c>
      <c r="I677" s="131">
        <v>1</v>
      </c>
      <c r="J677" s="132"/>
      <c r="K677" s="132"/>
      <c r="L677" s="132"/>
      <c r="M677" s="132"/>
      <c r="N677" s="131"/>
      <c r="O677" s="131"/>
    </row>
    <row r="678" spans="2:15" x14ac:dyDescent="0.35">
      <c r="B678" t="s">
        <v>48</v>
      </c>
      <c r="C678">
        <v>4029</v>
      </c>
      <c r="D678" t="s">
        <v>50</v>
      </c>
      <c r="E678">
        <v>191952</v>
      </c>
      <c r="F678" t="s">
        <v>811</v>
      </c>
      <c r="G678" t="s">
        <v>10926</v>
      </c>
      <c r="H678" s="93">
        <v>46170</v>
      </c>
      <c r="I678" s="131">
        <v>1</v>
      </c>
      <c r="J678" s="132"/>
      <c r="K678" s="132"/>
      <c r="L678" s="132"/>
      <c r="M678" s="132"/>
      <c r="N678" s="131"/>
      <c r="O678" s="131"/>
    </row>
    <row r="679" spans="2:15" x14ac:dyDescent="0.35">
      <c r="B679" t="s">
        <v>48</v>
      </c>
      <c r="C679">
        <v>4029</v>
      </c>
      <c r="D679" t="s">
        <v>50</v>
      </c>
      <c r="E679">
        <v>192027</v>
      </c>
      <c r="F679" t="s">
        <v>812</v>
      </c>
      <c r="G679" t="s">
        <v>10926</v>
      </c>
      <c r="H679" s="93">
        <v>46177</v>
      </c>
      <c r="I679" s="131"/>
      <c r="J679" s="132"/>
      <c r="K679" s="132"/>
      <c r="L679" s="132"/>
      <c r="M679" s="132"/>
      <c r="N679" s="131"/>
      <c r="O679" s="131"/>
    </row>
    <row r="680" spans="2:15" x14ac:dyDescent="0.35">
      <c r="B680" t="s">
        <v>48</v>
      </c>
      <c r="C680">
        <v>4029</v>
      </c>
      <c r="D680" t="s">
        <v>50</v>
      </c>
      <c r="E680">
        <v>192035</v>
      </c>
      <c r="F680" t="s">
        <v>813</v>
      </c>
      <c r="G680" t="s">
        <v>10930</v>
      </c>
      <c r="H680" s="93">
        <v>46181</v>
      </c>
      <c r="I680" s="131">
        <v>1</v>
      </c>
      <c r="J680" s="132">
        <v>1</v>
      </c>
      <c r="K680" s="132"/>
      <c r="L680" s="132"/>
      <c r="M680" s="132"/>
      <c r="N680" s="131"/>
      <c r="O680" s="131"/>
    </row>
    <row r="681" spans="2:15" x14ac:dyDescent="0.35">
      <c r="B681" t="s">
        <v>48</v>
      </c>
      <c r="C681">
        <v>4029</v>
      </c>
      <c r="D681" t="s">
        <v>50</v>
      </c>
      <c r="E681">
        <v>192188</v>
      </c>
      <c r="F681" t="s">
        <v>10969</v>
      </c>
      <c r="G681" t="s">
        <v>10926</v>
      </c>
      <c r="H681" s="93">
        <v>46177</v>
      </c>
      <c r="I681" s="131"/>
      <c r="J681" s="132"/>
      <c r="K681" s="132"/>
      <c r="L681" s="132"/>
      <c r="M681" s="132"/>
      <c r="N681" s="131"/>
      <c r="O681" s="131"/>
    </row>
    <row r="682" spans="2:15" x14ac:dyDescent="0.35">
      <c r="B682" t="s">
        <v>48</v>
      </c>
      <c r="C682">
        <v>4029</v>
      </c>
      <c r="D682" t="s">
        <v>50</v>
      </c>
      <c r="E682">
        <v>192217</v>
      </c>
      <c r="F682" t="s">
        <v>10970</v>
      </c>
      <c r="G682" t="s">
        <v>10930</v>
      </c>
      <c r="H682" s="93">
        <v>46174</v>
      </c>
      <c r="I682" s="131">
        <v>1</v>
      </c>
      <c r="J682" s="132">
        <v>1</v>
      </c>
      <c r="K682" s="132"/>
      <c r="L682" s="132"/>
      <c r="M682" s="132"/>
      <c r="N682" s="131"/>
      <c r="O682" s="131"/>
    </row>
    <row r="683" spans="2:15" x14ac:dyDescent="0.35">
      <c r="B683" t="s">
        <v>48</v>
      </c>
      <c r="C683">
        <v>4030</v>
      </c>
      <c r="D683" t="s">
        <v>51</v>
      </c>
      <c r="E683">
        <v>49929</v>
      </c>
      <c r="F683" t="s">
        <v>814</v>
      </c>
      <c r="G683" t="s">
        <v>10930</v>
      </c>
      <c r="H683" s="93">
        <v>46181</v>
      </c>
      <c r="I683" s="131"/>
      <c r="J683" s="132"/>
      <c r="K683" s="132"/>
      <c r="L683" s="132"/>
      <c r="M683" s="132"/>
      <c r="N683" s="131"/>
      <c r="O683" s="131"/>
    </row>
    <row r="684" spans="2:15" x14ac:dyDescent="0.35">
      <c r="B684" t="s">
        <v>48</v>
      </c>
      <c r="C684">
        <v>4030</v>
      </c>
      <c r="D684" t="s">
        <v>51</v>
      </c>
      <c r="E684">
        <v>52053</v>
      </c>
      <c r="F684" t="s">
        <v>815</v>
      </c>
      <c r="G684" t="s">
        <v>10929</v>
      </c>
      <c r="H684" s="93">
        <v>46182</v>
      </c>
      <c r="I684" s="131"/>
      <c r="J684" s="132"/>
      <c r="K684" s="132"/>
      <c r="L684" s="132"/>
      <c r="M684" s="132"/>
      <c r="N684" s="131"/>
      <c r="O684" s="131"/>
    </row>
    <row r="685" spans="2:15" x14ac:dyDescent="0.35">
      <c r="B685" t="s">
        <v>48</v>
      </c>
      <c r="C685">
        <v>4030</v>
      </c>
      <c r="D685" t="s">
        <v>51</v>
      </c>
      <c r="E685">
        <v>54006</v>
      </c>
      <c r="F685" t="s">
        <v>816</v>
      </c>
      <c r="G685" t="s">
        <v>10929</v>
      </c>
      <c r="H685" s="93">
        <v>46182</v>
      </c>
      <c r="I685" s="131">
        <v>1</v>
      </c>
      <c r="J685" s="132"/>
      <c r="K685" s="132"/>
      <c r="L685" s="132"/>
      <c r="M685" s="132"/>
      <c r="N685" s="131"/>
      <c r="O685" s="131"/>
    </row>
    <row r="686" spans="2:15" x14ac:dyDescent="0.35">
      <c r="B686" t="s">
        <v>48</v>
      </c>
      <c r="C686">
        <v>4030</v>
      </c>
      <c r="D686" t="s">
        <v>51</v>
      </c>
      <c r="E686">
        <v>54475</v>
      </c>
      <c r="F686" t="s">
        <v>817</v>
      </c>
      <c r="G686" t="s">
        <v>10930</v>
      </c>
      <c r="H686" s="93">
        <v>46174</v>
      </c>
      <c r="I686" s="131"/>
      <c r="J686" s="132"/>
      <c r="K686" s="132"/>
      <c r="L686" s="132"/>
      <c r="M686" s="132"/>
      <c r="N686" s="131"/>
      <c r="O686" s="131"/>
    </row>
    <row r="687" spans="2:15" x14ac:dyDescent="0.35">
      <c r="B687" t="s">
        <v>48</v>
      </c>
      <c r="C687">
        <v>4030</v>
      </c>
      <c r="D687" t="s">
        <v>51</v>
      </c>
      <c r="E687">
        <v>55083</v>
      </c>
      <c r="F687" t="s">
        <v>818</v>
      </c>
      <c r="G687" t="s">
        <v>10929</v>
      </c>
      <c r="H687" s="93">
        <v>46182</v>
      </c>
      <c r="I687" s="131"/>
      <c r="J687" s="132"/>
      <c r="K687" s="132"/>
      <c r="L687" s="132"/>
      <c r="M687" s="132"/>
      <c r="N687" s="131"/>
      <c r="O687" s="131"/>
    </row>
    <row r="688" spans="2:15" x14ac:dyDescent="0.35">
      <c r="B688" t="s">
        <v>48</v>
      </c>
      <c r="C688">
        <v>4030</v>
      </c>
      <c r="D688" t="s">
        <v>51</v>
      </c>
      <c r="E688">
        <v>55794</v>
      </c>
      <c r="F688" t="s">
        <v>819</v>
      </c>
      <c r="G688" t="s">
        <v>10930</v>
      </c>
      <c r="H688" s="93">
        <v>46174</v>
      </c>
      <c r="I688" s="131">
        <v>1</v>
      </c>
      <c r="J688" s="132">
        <v>1</v>
      </c>
      <c r="K688" s="132"/>
      <c r="L688" s="132"/>
      <c r="M688" s="132"/>
      <c r="N688" s="131"/>
      <c r="O688" s="131"/>
    </row>
    <row r="689" spans="2:15" x14ac:dyDescent="0.35">
      <c r="B689" t="s">
        <v>48</v>
      </c>
      <c r="C689">
        <v>4030</v>
      </c>
      <c r="D689" t="s">
        <v>51</v>
      </c>
      <c r="E689">
        <v>60974</v>
      </c>
      <c r="F689" t="s">
        <v>194</v>
      </c>
      <c r="G689" t="s">
        <v>10926</v>
      </c>
      <c r="H689" s="93">
        <v>46170</v>
      </c>
      <c r="I689" s="131">
        <v>1</v>
      </c>
      <c r="J689" s="132"/>
      <c r="K689" s="132"/>
      <c r="L689" s="132"/>
      <c r="M689" s="132"/>
      <c r="N689" s="131"/>
      <c r="O689" s="131"/>
    </row>
    <row r="690" spans="2:15" x14ac:dyDescent="0.35">
      <c r="B690" t="s">
        <v>48</v>
      </c>
      <c r="C690">
        <v>4030</v>
      </c>
      <c r="D690" t="s">
        <v>51</v>
      </c>
      <c r="E690">
        <v>61604</v>
      </c>
      <c r="F690" t="s">
        <v>820</v>
      </c>
      <c r="G690" t="s">
        <v>10930</v>
      </c>
      <c r="H690" s="93">
        <v>46174</v>
      </c>
      <c r="I690" s="131">
        <v>1</v>
      </c>
      <c r="J690" s="132">
        <v>1</v>
      </c>
      <c r="K690" s="132"/>
      <c r="L690" s="132"/>
      <c r="M690" s="132"/>
      <c r="N690" s="131"/>
      <c r="O690" s="131"/>
    </row>
    <row r="691" spans="2:15" x14ac:dyDescent="0.35">
      <c r="B691" t="s">
        <v>48</v>
      </c>
      <c r="C691">
        <v>4030</v>
      </c>
      <c r="D691" t="s">
        <v>51</v>
      </c>
      <c r="E691">
        <v>61640</v>
      </c>
      <c r="F691" t="s">
        <v>821</v>
      </c>
      <c r="G691" t="s">
        <v>10929</v>
      </c>
      <c r="H691" s="93">
        <v>46182</v>
      </c>
      <c r="I691" s="131">
        <v>1</v>
      </c>
      <c r="J691" s="132">
        <v>1</v>
      </c>
      <c r="K691" s="132"/>
      <c r="L691" s="132"/>
      <c r="M691" s="132"/>
      <c r="N691" s="131"/>
      <c r="O691" s="131"/>
    </row>
    <row r="692" spans="2:15" x14ac:dyDescent="0.35">
      <c r="B692" t="s">
        <v>48</v>
      </c>
      <c r="C692">
        <v>4030</v>
      </c>
      <c r="D692" t="s">
        <v>51</v>
      </c>
      <c r="E692">
        <v>62383</v>
      </c>
      <c r="F692" t="s">
        <v>822</v>
      </c>
      <c r="G692" t="s">
        <v>10927</v>
      </c>
      <c r="H692" s="93">
        <v>46183</v>
      </c>
      <c r="I692" s="131">
        <v>1</v>
      </c>
      <c r="J692" s="132"/>
      <c r="K692" s="132"/>
      <c r="L692" s="132"/>
      <c r="M692" s="132"/>
      <c r="N692" s="131"/>
      <c r="O692" s="131"/>
    </row>
    <row r="693" spans="2:15" x14ac:dyDescent="0.35">
      <c r="B693" t="s">
        <v>48</v>
      </c>
      <c r="C693">
        <v>4030</v>
      </c>
      <c r="D693" t="s">
        <v>51</v>
      </c>
      <c r="E693">
        <v>62647</v>
      </c>
      <c r="F693" t="s">
        <v>823</v>
      </c>
      <c r="G693" t="s">
        <v>10929</v>
      </c>
      <c r="H693" s="93">
        <v>46175</v>
      </c>
      <c r="I693" s="131">
        <v>1</v>
      </c>
      <c r="J693" s="132"/>
      <c r="K693" s="132"/>
      <c r="L693" s="132"/>
      <c r="M693" s="132"/>
      <c r="N693" s="131"/>
      <c r="O693" s="131"/>
    </row>
    <row r="694" spans="2:15" x14ac:dyDescent="0.35">
      <c r="B694" t="s">
        <v>48</v>
      </c>
      <c r="C694">
        <v>4030</v>
      </c>
      <c r="D694" t="s">
        <v>51</v>
      </c>
      <c r="E694">
        <v>65542</v>
      </c>
      <c r="F694" t="s">
        <v>824</v>
      </c>
      <c r="G694" t="s">
        <v>10927</v>
      </c>
      <c r="H694" s="93">
        <v>46183</v>
      </c>
      <c r="I694" s="131">
        <v>1</v>
      </c>
      <c r="J694" s="132"/>
      <c r="K694" s="132"/>
      <c r="L694" s="132"/>
      <c r="M694" s="132"/>
      <c r="N694" s="131"/>
      <c r="O694" s="131"/>
    </row>
    <row r="695" spans="2:15" x14ac:dyDescent="0.35">
      <c r="B695" t="s">
        <v>48</v>
      </c>
      <c r="C695">
        <v>4030</v>
      </c>
      <c r="D695" t="s">
        <v>51</v>
      </c>
      <c r="E695">
        <v>65725</v>
      </c>
      <c r="F695" t="s">
        <v>825</v>
      </c>
      <c r="G695" t="s">
        <v>10930</v>
      </c>
      <c r="H695" s="93">
        <v>46181</v>
      </c>
      <c r="I695" s="131">
        <v>1</v>
      </c>
      <c r="J695" s="132">
        <v>1</v>
      </c>
      <c r="K695" s="132"/>
      <c r="L695" s="132"/>
      <c r="M695" s="132"/>
      <c r="N695" s="131"/>
      <c r="O695" s="131"/>
    </row>
    <row r="696" spans="2:15" x14ac:dyDescent="0.35">
      <c r="B696" t="s">
        <v>48</v>
      </c>
      <c r="C696">
        <v>4030</v>
      </c>
      <c r="D696" t="s">
        <v>51</v>
      </c>
      <c r="E696">
        <v>67263</v>
      </c>
      <c r="F696" t="s">
        <v>826</v>
      </c>
      <c r="G696" t="s">
        <v>10930</v>
      </c>
      <c r="H696" s="93">
        <v>46181</v>
      </c>
      <c r="I696" s="131">
        <v>1</v>
      </c>
      <c r="J696" s="132">
        <v>1</v>
      </c>
      <c r="K696" s="132"/>
      <c r="L696" s="132"/>
      <c r="M696" s="132"/>
      <c r="N696" s="131"/>
      <c r="O696" s="131"/>
    </row>
    <row r="697" spans="2:15" x14ac:dyDescent="0.35">
      <c r="B697" t="s">
        <v>48</v>
      </c>
      <c r="C697">
        <v>4030</v>
      </c>
      <c r="D697" t="s">
        <v>51</v>
      </c>
      <c r="E697">
        <v>68215</v>
      </c>
      <c r="F697" t="s">
        <v>827</v>
      </c>
      <c r="G697" t="s">
        <v>10927</v>
      </c>
      <c r="H697" s="93">
        <v>46176</v>
      </c>
      <c r="I697" s="131"/>
      <c r="J697" s="132"/>
      <c r="K697" s="132"/>
      <c r="L697" s="132"/>
      <c r="M697" s="132"/>
      <c r="N697" s="131"/>
      <c r="O697" s="131"/>
    </row>
    <row r="698" spans="2:15" x14ac:dyDescent="0.35">
      <c r="B698" t="s">
        <v>48</v>
      </c>
      <c r="C698">
        <v>4030</v>
      </c>
      <c r="D698" t="s">
        <v>51</v>
      </c>
      <c r="E698">
        <v>68638</v>
      </c>
      <c r="F698" t="s">
        <v>828</v>
      </c>
      <c r="G698" t="s">
        <v>10928</v>
      </c>
      <c r="H698" s="93">
        <v>46171</v>
      </c>
      <c r="I698" s="131">
        <v>1</v>
      </c>
      <c r="J698" s="132"/>
      <c r="K698" s="132"/>
      <c r="L698" s="132"/>
      <c r="M698" s="132"/>
      <c r="N698" s="131"/>
      <c r="O698" s="131"/>
    </row>
    <row r="699" spans="2:15" x14ac:dyDescent="0.35">
      <c r="B699" t="s">
        <v>48</v>
      </c>
      <c r="C699">
        <v>4030</v>
      </c>
      <c r="D699" t="s">
        <v>51</v>
      </c>
      <c r="E699">
        <v>68674</v>
      </c>
      <c r="F699" t="s">
        <v>829</v>
      </c>
      <c r="G699" t="s">
        <v>10927</v>
      </c>
      <c r="H699" s="93">
        <v>46176</v>
      </c>
      <c r="I699" s="131">
        <v>1</v>
      </c>
      <c r="J699" s="132"/>
      <c r="K699" s="132"/>
      <c r="L699" s="132"/>
      <c r="M699" s="132"/>
      <c r="N699" s="131"/>
      <c r="O699" s="131"/>
    </row>
    <row r="700" spans="2:15" x14ac:dyDescent="0.35">
      <c r="B700" t="s">
        <v>48</v>
      </c>
      <c r="C700">
        <v>4030</v>
      </c>
      <c r="D700" t="s">
        <v>51</v>
      </c>
      <c r="E700">
        <v>68931</v>
      </c>
      <c r="F700" t="s">
        <v>830</v>
      </c>
      <c r="G700" t="s">
        <v>10930</v>
      </c>
      <c r="H700" s="93">
        <v>46181</v>
      </c>
      <c r="I700" s="131"/>
      <c r="J700" s="132"/>
      <c r="K700" s="132"/>
      <c r="L700" s="132"/>
      <c r="M700" s="132"/>
      <c r="N700" s="131"/>
      <c r="O700" s="131"/>
    </row>
    <row r="701" spans="2:15" x14ac:dyDescent="0.35">
      <c r="B701" t="s">
        <v>48</v>
      </c>
      <c r="C701">
        <v>4030</v>
      </c>
      <c r="D701" t="s">
        <v>51</v>
      </c>
      <c r="E701">
        <v>69242</v>
      </c>
      <c r="F701" t="s">
        <v>831</v>
      </c>
      <c r="G701" t="s">
        <v>10926</v>
      </c>
      <c r="H701" s="93">
        <v>46177</v>
      </c>
      <c r="I701" s="131">
        <v>1</v>
      </c>
      <c r="J701" s="132"/>
      <c r="K701" s="132"/>
      <c r="L701" s="132"/>
      <c r="M701" s="132"/>
      <c r="N701" s="131"/>
      <c r="O701" s="131"/>
    </row>
    <row r="702" spans="2:15" x14ac:dyDescent="0.35">
      <c r="B702" t="s">
        <v>48</v>
      </c>
      <c r="C702">
        <v>4030</v>
      </c>
      <c r="D702" t="s">
        <v>51</v>
      </c>
      <c r="E702">
        <v>70370</v>
      </c>
      <c r="F702" t="s">
        <v>832</v>
      </c>
      <c r="G702" t="s">
        <v>10928</v>
      </c>
      <c r="H702" s="93">
        <v>46171</v>
      </c>
      <c r="I702" s="131"/>
      <c r="J702" s="132"/>
      <c r="K702" s="132"/>
      <c r="L702" s="132"/>
      <c r="M702" s="132"/>
      <c r="N702" s="131"/>
      <c r="O702" s="131"/>
    </row>
    <row r="703" spans="2:15" x14ac:dyDescent="0.35">
      <c r="B703" t="s">
        <v>48</v>
      </c>
      <c r="C703">
        <v>4030</v>
      </c>
      <c r="D703" t="s">
        <v>51</v>
      </c>
      <c r="E703">
        <v>74001</v>
      </c>
      <c r="F703" t="s">
        <v>833</v>
      </c>
      <c r="G703" t="s">
        <v>10929</v>
      </c>
      <c r="H703" s="93">
        <v>46175</v>
      </c>
      <c r="I703" s="131">
        <v>1</v>
      </c>
      <c r="J703" s="132"/>
      <c r="K703" s="132"/>
      <c r="L703" s="132"/>
      <c r="M703" s="132"/>
      <c r="N703" s="131"/>
      <c r="O703" s="131"/>
    </row>
    <row r="704" spans="2:15" x14ac:dyDescent="0.35">
      <c r="B704" t="s">
        <v>48</v>
      </c>
      <c r="C704">
        <v>4030</v>
      </c>
      <c r="D704" t="s">
        <v>51</v>
      </c>
      <c r="E704">
        <v>80169</v>
      </c>
      <c r="F704" t="s">
        <v>834</v>
      </c>
      <c r="G704" t="s">
        <v>10926</v>
      </c>
      <c r="H704" s="93">
        <v>46170</v>
      </c>
      <c r="I704" s="131">
        <v>1</v>
      </c>
      <c r="J704" s="132"/>
      <c r="K704" s="132"/>
      <c r="L704" s="132"/>
      <c r="M704" s="132"/>
      <c r="N704" s="131"/>
      <c r="O704" s="131"/>
    </row>
    <row r="705" spans="2:15" x14ac:dyDescent="0.35">
      <c r="B705" t="s">
        <v>48</v>
      </c>
      <c r="C705">
        <v>4030</v>
      </c>
      <c r="D705" t="s">
        <v>51</v>
      </c>
      <c r="E705">
        <v>80588</v>
      </c>
      <c r="F705" t="s">
        <v>824</v>
      </c>
      <c r="G705" t="s">
        <v>10927</v>
      </c>
      <c r="H705" s="93">
        <v>46176</v>
      </c>
      <c r="I705" s="131">
        <v>1</v>
      </c>
      <c r="J705" s="132">
        <v>1</v>
      </c>
      <c r="K705" s="132"/>
      <c r="L705" s="132"/>
      <c r="M705" s="132"/>
      <c r="N705" s="131"/>
      <c r="O705" s="131"/>
    </row>
    <row r="706" spans="2:15" x14ac:dyDescent="0.35">
      <c r="B706" t="s">
        <v>48</v>
      </c>
      <c r="C706">
        <v>4030</v>
      </c>
      <c r="D706" t="s">
        <v>51</v>
      </c>
      <c r="E706">
        <v>81429</v>
      </c>
      <c r="F706" t="s">
        <v>835</v>
      </c>
      <c r="G706" t="s">
        <v>10928</v>
      </c>
      <c r="H706" s="93">
        <v>46171</v>
      </c>
      <c r="I706" s="131"/>
      <c r="J706" s="132"/>
      <c r="K706" s="132"/>
      <c r="L706" s="132"/>
      <c r="M706" s="132"/>
      <c r="N706" s="131"/>
      <c r="O706" s="131"/>
    </row>
    <row r="707" spans="2:15" x14ac:dyDescent="0.35">
      <c r="B707" t="s">
        <v>48</v>
      </c>
      <c r="C707">
        <v>4030</v>
      </c>
      <c r="D707" t="s">
        <v>51</v>
      </c>
      <c r="E707">
        <v>81584</v>
      </c>
      <c r="F707" t="s">
        <v>836</v>
      </c>
      <c r="G707" t="s">
        <v>10927</v>
      </c>
      <c r="H707" s="93">
        <v>46176</v>
      </c>
      <c r="I707" s="131">
        <v>1</v>
      </c>
      <c r="J707" s="132"/>
      <c r="K707" s="132"/>
      <c r="L707" s="132"/>
      <c r="M707" s="132"/>
      <c r="N707" s="131"/>
      <c r="O707" s="131"/>
    </row>
    <row r="708" spans="2:15" x14ac:dyDescent="0.35">
      <c r="B708" t="s">
        <v>48</v>
      </c>
      <c r="C708">
        <v>4030</v>
      </c>
      <c r="D708" t="s">
        <v>51</v>
      </c>
      <c r="E708">
        <v>81883</v>
      </c>
      <c r="F708" t="s">
        <v>837</v>
      </c>
      <c r="G708" t="s">
        <v>10930</v>
      </c>
      <c r="H708" s="93">
        <v>46174</v>
      </c>
      <c r="I708" s="131">
        <v>1</v>
      </c>
      <c r="J708" s="132">
        <v>1</v>
      </c>
      <c r="K708" s="132"/>
      <c r="L708" s="132"/>
      <c r="M708" s="132"/>
      <c r="N708" s="131"/>
      <c r="O708" s="131"/>
    </row>
    <row r="709" spans="2:15" x14ac:dyDescent="0.35">
      <c r="B709" t="s">
        <v>48</v>
      </c>
      <c r="C709">
        <v>4030</v>
      </c>
      <c r="D709" t="s">
        <v>51</v>
      </c>
      <c r="E709">
        <v>82981</v>
      </c>
      <c r="F709" t="s">
        <v>838</v>
      </c>
      <c r="G709" t="s">
        <v>10928</v>
      </c>
      <c r="H709" s="93">
        <v>46178</v>
      </c>
      <c r="I709" s="131"/>
      <c r="J709" s="132"/>
      <c r="K709" s="132"/>
      <c r="L709" s="132"/>
      <c r="M709" s="132"/>
      <c r="N709" s="131"/>
      <c r="O709" s="131"/>
    </row>
    <row r="710" spans="2:15" x14ac:dyDescent="0.35">
      <c r="B710" t="s">
        <v>48</v>
      </c>
      <c r="C710">
        <v>4030</v>
      </c>
      <c r="D710" t="s">
        <v>51</v>
      </c>
      <c r="E710">
        <v>85427</v>
      </c>
      <c r="F710" t="s">
        <v>836</v>
      </c>
      <c r="G710" t="s">
        <v>10929</v>
      </c>
      <c r="H710" s="93">
        <v>46182</v>
      </c>
      <c r="I710" s="131">
        <v>1</v>
      </c>
      <c r="J710" s="132">
        <v>1</v>
      </c>
      <c r="K710" s="132"/>
      <c r="L710" s="132"/>
      <c r="M710" s="132"/>
      <c r="N710" s="131"/>
      <c r="O710" s="131"/>
    </row>
    <row r="711" spans="2:15" x14ac:dyDescent="0.35">
      <c r="B711" t="s">
        <v>48</v>
      </c>
      <c r="C711">
        <v>4030</v>
      </c>
      <c r="D711" t="s">
        <v>51</v>
      </c>
      <c r="E711">
        <v>90164</v>
      </c>
      <c r="F711" t="s">
        <v>839</v>
      </c>
      <c r="G711" t="s">
        <v>10930</v>
      </c>
      <c r="H711" s="93">
        <v>46174</v>
      </c>
      <c r="I711" s="131">
        <v>1</v>
      </c>
      <c r="J711" s="132">
        <v>1</v>
      </c>
      <c r="K711" s="132"/>
      <c r="L711" s="132"/>
      <c r="M711" s="132"/>
      <c r="N711" s="131"/>
      <c r="O711" s="131"/>
    </row>
    <row r="712" spans="2:15" x14ac:dyDescent="0.35">
      <c r="B712" t="s">
        <v>48</v>
      </c>
      <c r="C712">
        <v>4030</v>
      </c>
      <c r="D712" t="s">
        <v>51</v>
      </c>
      <c r="E712">
        <v>93558</v>
      </c>
      <c r="F712" t="s">
        <v>840</v>
      </c>
      <c r="G712" t="s">
        <v>10929</v>
      </c>
      <c r="H712" s="93">
        <v>46175</v>
      </c>
      <c r="I712" s="131">
        <v>1</v>
      </c>
      <c r="J712" s="132"/>
      <c r="K712" s="132"/>
      <c r="L712" s="132"/>
      <c r="M712" s="132"/>
      <c r="N712" s="131"/>
      <c r="O712" s="131"/>
    </row>
    <row r="713" spans="2:15" x14ac:dyDescent="0.35">
      <c r="B713" t="s">
        <v>48</v>
      </c>
      <c r="C713">
        <v>4030</v>
      </c>
      <c r="D713" t="s">
        <v>51</v>
      </c>
      <c r="E713">
        <v>103348</v>
      </c>
      <c r="F713" t="s">
        <v>841</v>
      </c>
      <c r="G713" t="s">
        <v>10928</v>
      </c>
      <c r="H713" s="93">
        <v>46178</v>
      </c>
      <c r="I713" s="131">
        <v>1</v>
      </c>
      <c r="J713" s="132"/>
      <c r="K713" s="132"/>
      <c r="L713" s="132"/>
      <c r="M713" s="132"/>
      <c r="N713" s="131"/>
      <c r="O713" s="131"/>
    </row>
    <row r="714" spans="2:15" x14ac:dyDescent="0.35">
      <c r="B714" t="s">
        <v>48</v>
      </c>
      <c r="C714">
        <v>4030</v>
      </c>
      <c r="D714" t="s">
        <v>51</v>
      </c>
      <c r="E714">
        <v>104223</v>
      </c>
      <c r="F714" t="s">
        <v>842</v>
      </c>
      <c r="G714" t="s">
        <v>10929</v>
      </c>
      <c r="H714" s="93">
        <v>46175</v>
      </c>
      <c r="I714" s="131">
        <v>1</v>
      </c>
      <c r="J714" s="132"/>
      <c r="K714" s="132"/>
      <c r="L714" s="132"/>
      <c r="M714" s="132"/>
      <c r="N714" s="131"/>
      <c r="O714" s="131"/>
    </row>
    <row r="715" spans="2:15" x14ac:dyDescent="0.35">
      <c r="B715" t="s">
        <v>48</v>
      </c>
      <c r="C715">
        <v>4030</v>
      </c>
      <c r="D715" t="s">
        <v>51</v>
      </c>
      <c r="E715">
        <v>106891</v>
      </c>
      <c r="F715" t="s">
        <v>836</v>
      </c>
      <c r="G715" t="s">
        <v>10927</v>
      </c>
      <c r="H715" s="93">
        <v>46183</v>
      </c>
      <c r="I715" s="131">
        <v>1</v>
      </c>
      <c r="J715" s="132"/>
      <c r="K715" s="132"/>
      <c r="L715" s="132"/>
      <c r="M715" s="132"/>
      <c r="N715" s="131"/>
      <c r="O715" s="131"/>
    </row>
    <row r="716" spans="2:15" x14ac:dyDescent="0.35">
      <c r="B716" t="s">
        <v>48</v>
      </c>
      <c r="C716">
        <v>4030</v>
      </c>
      <c r="D716" t="s">
        <v>51</v>
      </c>
      <c r="E716">
        <v>108236</v>
      </c>
      <c r="F716" t="s">
        <v>843</v>
      </c>
      <c r="G716" t="s">
        <v>10929</v>
      </c>
      <c r="H716" s="93">
        <v>46182</v>
      </c>
      <c r="I716" s="131"/>
      <c r="J716" s="132"/>
      <c r="K716" s="132"/>
      <c r="L716" s="132"/>
      <c r="M716" s="132"/>
      <c r="N716" s="131"/>
      <c r="O716" s="131"/>
    </row>
    <row r="717" spans="2:15" x14ac:dyDescent="0.35">
      <c r="B717" t="s">
        <v>48</v>
      </c>
      <c r="C717">
        <v>4030</v>
      </c>
      <c r="D717" t="s">
        <v>51</v>
      </c>
      <c r="E717">
        <v>113014</v>
      </c>
      <c r="F717" t="s">
        <v>844</v>
      </c>
      <c r="G717" t="s">
        <v>10928</v>
      </c>
      <c r="H717" s="93">
        <v>46178</v>
      </c>
      <c r="I717" s="131"/>
      <c r="J717" s="132"/>
      <c r="K717" s="132"/>
      <c r="L717" s="132"/>
      <c r="M717" s="132"/>
      <c r="N717" s="131"/>
      <c r="O717" s="131"/>
    </row>
    <row r="718" spans="2:15" x14ac:dyDescent="0.35">
      <c r="B718" t="s">
        <v>48</v>
      </c>
      <c r="C718">
        <v>4030</v>
      </c>
      <c r="D718" t="s">
        <v>51</v>
      </c>
      <c r="E718">
        <v>114019</v>
      </c>
      <c r="F718" t="s">
        <v>845</v>
      </c>
      <c r="G718" t="s">
        <v>10927</v>
      </c>
      <c r="H718" s="93">
        <v>46176</v>
      </c>
      <c r="I718" s="131">
        <v>1</v>
      </c>
      <c r="J718" s="132"/>
      <c r="K718" s="132"/>
      <c r="L718" s="132"/>
      <c r="M718" s="132"/>
      <c r="N718" s="131"/>
      <c r="O718" s="131"/>
    </row>
    <row r="719" spans="2:15" x14ac:dyDescent="0.35">
      <c r="B719" t="s">
        <v>48</v>
      </c>
      <c r="C719">
        <v>4030</v>
      </c>
      <c r="D719" t="s">
        <v>51</v>
      </c>
      <c r="E719">
        <v>114027</v>
      </c>
      <c r="F719" t="s">
        <v>846</v>
      </c>
      <c r="G719" t="s">
        <v>10927</v>
      </c>
      <c r="H719" s="93">
        <v>46183</v>
      </c>
      <c r="I719" s="131"/>
      <c r="J719" s="132"/>
      <c r="K719" s="132"/>
      <c r="L719" s="132"/>
      <c r="M719" s="132"/>
      <c r="N719" s="131"/>
      <c r="O719" s="131"/>
    </row>
    <row r="720" spans="2:15" x14ac:dyDescent="0.35">
      <c r="B720" t="s">
        <v>48</v>
      </c>
      <c r="C720">
        <v>4030</v>
      </c>
      <c r="D720" t="s">
        <v>51</v>
      </c>
      <c r="E720">
        <v>115562</v>
      </c>
      <c r="F720" t="s">
        <v>845</v>
      </c>
      <c r="G720" t="s">
        <v>10927</v>
      </c>
      <c r="H720" s="93">
        <v>46176</v>
      </c>
      <c r="I720" s="131">
        <v>1</v>
      </c>
      <c r="J720" s="132"/>
      <c r="K720" s="132"/>
      <c r="L720" s="132"/>
      <c r="M720" s="132"/>
      <c r="N720" s="131"/>
      <c r="O720" s="131"/>
    </row>
    <row r="721" spans="2:15" x14ac:dyDescent="0.35">
      <c r="B721" t="s">
        <v>48</v>
      </c>
      <c r="C721">
        <v>4030</v>
      </c>
      <c r="D721" t="s">
        <v>51</v>
      </c>
      <c r="E721">
        <v>116820</v>
      </c>
      <c r="F721" t="s">
        <v>847</v>
      </c>
      <c r="G721" t="s">
        <v>10929</v>
      </c>
      <c r="H721" s="93">
        <v>46175</v>
      </c>
      <c r="I721" s="131">
        <v>1</v>
      </c>
      <c r="J721" s="132">
        <v>1</v>
      </c>
      <c r="K721" s="132"/>
      <c r="L721" s="132"/>
      <c r="M721" s="132"/>
      <c r="N721" s="131"/>
      <c r="O721" s="131"/>
    </row>
    <row r="722" spans="2:15" x14ac:dyDescent="0.35">
      <c r="B722" t="s">
        <v>48</v>
      </c>
      <c r="C722">
        <v>4030</v>
      </c>
      <c r="D722" t="s">
        <v>51</v>
      </c>
      <c r="E722">
        <v>119622</v>
      </c>
      <c r="F722" t="s">
        <v>848</v>
      </c>
      <c r="G722" t="s">
        <v>10930</v>
      </c>
      <c r="H722" s="93">
        <v>46181</v>
      </c>
      <c r="I722" s="131">
        <v>1</v>
      </c>
      <c r="J722" s="132">
        <v>1</v>
      </c>
      <c r="K722" s="132"/>
      <c r="L722" s="132"/>
      <c r="M722" s="132"/>
      <c r="N722" s="131"/>
      <c r="O722" s="131"/>
    </row>
    <row r="723" spans="2:15" x14ac:dyDescent="0.35">
      <c r="B723" t="s">
        <v>48</v>
      </c>
      <c r="C723">
        <v>4030</v>
      </c>
      <c r="D723" t="s">
        <v>51</v>
      </c>
      <c r="E723">
        <v>120252</v>
      </c>
      <c r="F723" t="s">
        <v>845</v>
      </c>
      <c r="G723" t="s">
        <v>10927</v>
      </c>
      <c r="H723" s="93">
        <v>46176</v>
      </c>
      <c r="I723" s="131">
        <v>1</v>
      </c>
      <c r="J723" s="132"/>
      <c r="K723" s="132"/>
      <c r="L723" s="132"/>
      <c r="M723" s="132"/>
      <c r="N723" s="131"/>
      <c r="O723" s="131"/>
    </row>
    <row r="724" spans="2:15" x14ac:dyDescent="0.35">
      <c r="B724" t="s">
        <v>48</v>
      </c>
      <c r="C724">
        <v>4030</v>
      </c>
      <c r="D724" t="s">
        <v>51</v>
      </c>
      <c r="E724">
        <v>121218</v>
      </c>
      <c r="F724" t="s">
        <v>845</v>
      </c>
      <c r="G724" t="s">
        <v>10929</v>
      </c>
      <c r="H724" s="93">
        <v>46182</v>
      </c>
      <c r="I724" s="131">
        <v>1</v>
      </c>
      <c r="J724" s="132"/>
      <c r="K724" s="132"/>
      <c r="L724" s="132"/>
      <c r="M724" s="132"/>
      <c r="N724" s="131"/>
      <c r="O724" s="131"/>
    </row>
    <row r="725" spans="2:15" x14ac:dyDescent="0.35">
      <c r="B725" t="s">
        <v>48</v>
      </c>
      <c r="C725">
        <v>4030</v>
      </c>
      <c r="D725" t="s">
        <v>51</v>
      </c>
      <c r="E725">
        <v>123381</v>
      </c>
      <c r="F725" t="s">
        <v>849</v>
      </c>
      <c r="G725" t="s">
        <v>10927</v>
      </c>
      <c r="H725" s="93">
        <v>46183</v>
      </c>
      <c r="I725" s="131">
        <v>1</v>
      </c>
      <c r="J725" s="132">
        <v>1</v>
      </c>
      <c r="K725" s="132"/>
      <c r="L725" s="132"/>
      <c r="M725" s="132"/>
      <c r="N725" s="131"/>
      <c r="O725" s="131"/>
    </row>
    <row r="726" spans="2:15" x14ac:dyDescent="0.35">
      <c r="B726" t="s">
        <v>48</v>
      </c>
      <c r="C726">
        <v>4030</v>
      </c>
      <c r="D726" t="s">
        <v>51</v>
      </c>
      <c r="E726">
        <v>127714</v>
      </c>
      <c r="F726" t="s">
        <v>850</v>
      </c>
      <c r="G726" t="s">
        <v>10927</v>
      </c>
      <c r="H726" s="93">
        <v>46183</v>
      </c>
      <c r="I726" s="131">
        <v>1</v>
      </c>
      <c r="J726" s="132"/>
      <c r="K726" s="132"/>
      <c r="L726" s="132"/>
      <c r="M726" s="132"/>
      <c r="N726" s="131"/>
      <c r="O726" s="131"/>
    </row>
    <row r="727" spans="2:15" x14ac:dyDescent="0.35">
      <c r="B727" t="s">
        <v>48</v>
      </c>
      <c r="C727">
        <v>4030</v>
      </c>
      <c r="D727" t="s">
        <v>51</v>
      </c>
      <c r="E727">
        <v>128942</v>
      </c>
      <c r="F727" t="s">
        <v>851</v>
      </c>
      <c r="G727" t="s">
        <v>10926</v>
      </c>
      <c r="H727" s="93">
        <v>46170</v>
      </c>
      <c r="I727" s="131"/>
      <c r="J727" s="132"/>
      <c r="K727" s="132"/>
      <c r="L727" s="132"/>
      <c r="M727" s="132"/>
      <c r="N727" s="131"/>
      <c r="O727" s="131"/>
    </row>
    <row r="728" spans="2:15" x14ac:dyDescent="0.35">
      <c r="B728" t="s">
        <v>48</v>
      </c>
      <c r="C728">
        <v>4030</v>
      </c>
      <c r="D728" t="s">
        <v>51</v>
      </c>
      <c r="E728">
        <v>129289</v>
      </c>
      <c r="F728" t="s">
        <v>852</v>
      </c>
      <c r="G728" t="s">
        <v>10929</v>
      </c>
      <c r="H728" s="93">
        <v>46182</v>
      </c>
      <c r="I728" s="131"/>
      <c r="J728" s="132"/>
      <c r="K728" s="132"/>
      <c r="L728" s="132"/>
      <c r="M728" s="132"/>
      <c r="N728" s="131"/>
      <c r="O728" s="131"/>
    </row>
    <row r="729" spans="2:15" x14ac:dyDescent="0.35">
      <c r="B729" t="s">
        <v>48</v>
      </c>
      <c r="C729">
        <v>4030</v>
      </c>
      <c r="D729" t="s">
        <v>51</v>
      </c>
      <c r="E729">
        <v>131362</v>
      </c>
      <c r="F729" t="s">
        <v>853</v>
      </c>
      <c r="G729" t="s">
        <v>10929</v>
      </c>
      <c r="H729" s="93">
        <v>46175</v>
      </c>
      <c r="I729" s="131"/>
      <c r="J729" s="132"/>
      <c r="K729" s="132"/>
      <c r="L729" s="132"/>
      <c r="M729" s="132"/>
      <c r="N729" s="131"/>
      <c r="O729" s="131"/>
    </row>
    <row r="730" spans="2:15" x14ac:dyDescent="0.35">
      <c r="B730" t="s">
        <v>48</v>
      </c>
      <c r="C730">
        <v>4030</v>
      </c>
      <c r="D730" t="s">
        <v>51</v>
      </c>
      <c r="E730">
        <v>131601</v>
      </c>
      <c r="F730" t="s">
        <v>824</v>
      </c>
      <c r="G730" t="s">
        <v>10930</v>
      </c>
      <c r="H730" s="93">
        <v>46174</v>
      </c>
      <c r="I730" s="131">
        <v>1</v>
      </c>
      <c r="J730" s="132"/>
      <c r="K730" s="132"/>
      <c r="L730" s="132"/>
      <c r="M730" s="132"/>
      <c r="N730" s="131"/>
      <c r="O730" s="131"/>
    </row>
    <row r="731" spans="2:15" x14ac:dyDescent="0.35">
      <c r="B731" t="s">
        <v>48</v>
      </c>
      <c r="C731">
        <v>4030</v>
      </c>
      <c r="D731" t="s">
        <v>51</v>
      </c>
      <c r="E731">
        <v>132446</v>
      </c>
      <c r="F731" t="s">
        <v>854</v>
      </c>
      <c r="G731" t="s">
        <v>10928</v>
      </c>
      <c r="H731" s="93">
        <v>46171</v>
      </c>
      <c r="I731" s="131">
        <v>1</v>
      </c>
      <c r="J731" s="132"/>
      <c r="K731" s="132"/>
      <c r="L731" s="132"/>
      <c r="M731" s="132"/>
      <c r="N731" s="131"/>
      <c r="O731" s="131"/>
    </row>
    <row r="732" spans="2:15" x14ac:dyDescent="0.35">
      <c r="B732" t="s">
        <v>48</v>
      </c>
      <c r="C732">
        <v>4030</v>
      </c>
      <c r="D732" t="s">
        <v>51</v>
      </c>
      <c r="E732">
        <v>134897</v>
      </c>
      <c r="F732" t="s">
        <v>855</v>
      </c>
      <c r="G732" t="s">
        <v>10927</v>
      </c>
      <c r="H732" s="93">
        <v>46183</v>
      </c>
      <c r="I732" s="131">
        <v>1</v>
      </c>
      <c r="J732" s="132">
        <v>1</v>
      </c>
      <c r="K732" s="132"/>
      <c r="L732" s="132"/>
      <c r="M732" s="132"/>
      <c r="N732" s="131"/>
      <c r="O732" s="131"/>
    </row>
    <row r="733" spans="2:15" x14ac:dyDescent="0.35">
      <c r="B733" t="s">
        <v>48</v>
      </c>
      <c r="C733">
        <v>4030</v>
      </c>
      <c r="D733" t="s">
        <v>51</v>
      </c>
      <c r="E733">
        <v>135121</v>
      </c>
      <c r="F733" t="s">
        <v>856</v>
      </c>
      <c r="G733" t="s">
        <v>10928</v>
      </c>
      <c r="H733" s="93">
        <v>46171</v>
      </c>
      <c r="I733" s="131"/>
      <c r="J733" s="132"/>
      <c r="K733" s="132"/>
      <c r="L733" s="132"/>
      <c r="M733" s="132"/>
      <c r="N733" s="131"/>
      <c r="O733" s="131"/>
    </row>
    <row r="734" spans="2:15" x14ac:dyDescent="0.35">
      <c r="B734" t="s">
        <v>48</v>
      </c>
      <c r="C734">
        <v>4030</v>
      </c>
      <c r="D734" t="s">
        <v>51</v>
      </c>
      <c r="E734">
        <v>135130</v>
      </c>
      <c r="F734" t="s">
        <v>857</v>
      </c>
      <c r="G734" t="s">
        <v>10927</v>
      </c>
      <c r="H734" s="93">
        <v>46176</v>
      </c>
      <c r="I734" s="131">
        <v>1</v>
      </c>
      <c r="J734" s="132">
        <v>1</v>
      </c>
      <c r="K734" s="132"/>
      <c r="L734" s="132"/>
      <c r="M734" s="132"/>
      <c r="N734" s="131"/>
      <c r="O734" s="131"/>
    </row>
    <row r="735" spans="2:15" x14ac:dyDescent="0.35">
      <c r="B735" t="s">
        <v>48</v>
      </c>
      <c r="C735">
        <v>4030</v>
      </c>
      <c r="D735" t="s">
        <v>51</v>
      </c>
      <c r="E735">
        <v>135446</v>
      </c>
      <c r="F735" t="s">
        <v>858</v>
      </c>
      <c r="G735" t="s">
        <v>10928</v>
      </c>
      <c r="H735" s="93">
        <v>46178</v>
      </c>
      <c r="I735" s="131">
        <v>1</v>
      </c>
      <c r="J735" s="132">
        <v>1</v>
      </c>
      <c r="K735" s="132">
        <v>1</v>
      </c>
      <c r="L735" s="132"/>
      <c r="M735" s="132"/>
      <c r="N735" s="131"/>
      <c r="O735" s="131"/>
    </row>
    <row r="736" spans="2:15" x14ac:dyDescent="0.35">
      <c r="B736" t="s">
        <v>48</v>
      </c>
      <c r="C736">
        <v>4030</v>
      </c>
      <c r="D736" t="s">
        <v>51</v>
      </c>
      <c r="E736">
        <v>141482</v>
      </c>
      <c r="F736" t="s">
        <v>859</v>
      </c>
      <c r="G736" t="s">
        <v>10926</v>
      </c>
      <c r="H736" s="93">
        <v>46170</v>
      </c>
      <c r="I736" s="131">
        <v>1</v>
      </c>
      <c r="J736" s="132"/>
      <c r="K736" s="132"/>
      <c r="L736" s="132"/>
      <c r="M736" s="132"/>
      <c r="N736" s="131"/>
      <c r="O736" s="131"/>
    </row>
    <row r="737" spans="2:15" x14ac:dyDescent="0.35">
      <c r="B737" t="s">
        <v>48</v>
      </c>
      <c r="C737">
        <v>4030</v>
      </c>
      <c r="D737" t="s">
        <v>51</v>
      </c>
      <c r="E737">
        <v>141544</v>
      </c>
      <c r="F737" t="s">
        <v>860</v>
      </c>
      <c r="G737" t="s">
        <v>10930</v>
      </c>
      <c r="H737" s="93">
        <v>46174</v>
      </c>
      <c r="I737" s="131"/>
      <c r="J737" s="132"/>
      <c r="K737" s="132"/>
      <c r="L737" s="132"/>
      <c r="M737" s="132"/>
      <c r="N737" s="131"/>
      <c r="O737" s="131"/>
    </row>
    <row r="738" spans="2:15" x14ac:dyDescent="0.35">
      <c r="B738" t="s">
        <v>48</v>
      </c>
      <c r="C738">
        <v>4030</v>
      </c>
      <c r="D738" t="s">
        <v>51</v>
      </c>
      <c r="E738">
        <v>147017</v>
      </c>
      <c r="F738" t="s">
        <v>861</v>
      </c>
      <c r="G738" t="s">
        <v>10930</v>
      </c>
      <c r="H738" s="93">
        <v>46181</v>
      </c>
      <c r="I738" s="131"/>
      <c r="J738" s="132"/>
      <c r="K738" s="132"/>
      <c r="L738" s="132"/>
      <c r="M738" s="132"/>
      <c r="N738" s="131"/>
      <c r="O738" s="131"/>
    </row>
    <row r="739" spans="2:15" x14ac:dyDescent="0.35">
      <c r="B739" t="s">
        <v>48</v>
      </c>
      <c r="C739">
        <v>4030</v>
      </c>
      <c r="D739" t="s">
        <v>51</v>
      </c>
      <c r="E739">
        <v>147126</v>
      </c>
      <c r="F739" t="s">
        <v>862</v>
      </c>
      <c r="G739" t="s">
        <v>10927</v>
      </c>
      <c r="H739" s="93">
        <v>46176</v>
      </c>
      <c r="I739" s="131">
        <v>1</v>
      </c>
      <c r="J739" s="132">
        <v>1</v>
      </c>
      <c r="K739" s="132"/>
      <c r="L739" s="132"/>
      <c r="M739" s="132"/>
      <c r="N739" s="131"/>
      <c r="O739" s="131"/>
    </row>
    <row r="740" spans="2:15" x14ac:dyDescent="0.35">
      <c r="B740" t="s">
        <v>48</v>
      </c>
      <c r="C740">
        <v>4030</v>
      </c>
      <c r="D740" t="s">
        <v>51</v>
      </c>
      <c r="E740">
        <v>147232</v>
      </c>
      <c r="F740" t="s">
        <v>863</v>
      </c>
      <c r="G740" t="s">
        <v>10927</v>
      </c>
      <c r="H740" s="93">
        <v>46183</v>
      </c>
      <c r="I740" s="131">
        <v>1</v>
      </c>
      <c r="J740" s="132"/>
      <c r="K740" s="132"/>
      <c r="L740" s="132"/>
      <c r="M740" s="132"/>
      <c r="N740" s="131"/>
      <c r="O740" s="131"/>
    </row>
    <row r="741" spans="2:15" x14ac:dyDescent="0.35">
      <c r="B741" t="s">
        <v>48</v>
      </c>
      <c r="C741">
        <v>4030</v>
      </c>
      <c r="D741" t="s">
        <v>51</v>
      </c>
      <c r="E741">
        <v>148184</v>
      </c>
      <c r="F741" t="s">
        <v>864</v>
      </c>
      <c r="G741" t="s">
        <v>10930</v>
      </c>
      <c r="H741" s="93">
        <v>46181</v>
      </c>
      <c r="I741" s="131">
        <v>1</v>
      </c>
      <c r="J741" s="132"/>
      <c r="K741" s="132"/>
      <c r="L741" s="132"/>
      <c r="M741" s="132"/>
      <c r="N741" s="131"/>
      <c r="O741" s="131"/>
    </row>
    <row r="742" spans="2:15" x14ac:dyDescent="0.35">
      <c r="B742" t="s">
        <v>48</v>
      </c>
      <c r="C742">
        <v>4030</v>
      </c>
      <c r="D742" t="s">
        <v>51</v>
      </c>
      <c r="E742">
        <v>149678</v>
      </c>
      <c r="F742" t="s">
        <v>865</v>
      </c>
      <c r="G742" t="s">
        <v>10926</v>
      </c>
      <c r="H742" s="93">
        <v>46177</v>
      </c>
      <c r="I742" s="131">
        <v>1</v>
      </c>
      <c r="J742" s="132">
        <v>1</v>
      </c>
      <c r="K742" s="132"/>
      <c r="L742" s="132"/>
      <c r="M742" s="132"/>
      <c r="N742" s="131"/>
      <c r="O742" s="131"/>
    </row>
    <row r="743" spans="2:15" x14ac:dyDescent="0.35">
      <c r="B743" t="s">
        <v>48</v>
      </c>
      <c r="C743">
        <v>4030</v>
      </c>
      <c r="D743" t="s">
        <v>51</v>
      </c>
      <c r="E743">
        <v>151675</v>
      </c>
      <c r="F743" t="s">
        <v>845</v>
      </c>
      <c r="G743" t="s">
        <v>10927</v>
      </c>
      <c r="H743" s="93">
        <v>46176</v>
      </c>
      <c r="I743" s="131">
        <v>1</v>
      </c>
      <c r="J743" s="132">
        <v>1</v>
      </c>
      <c r="K743" s="132"/>
      <c r="L743" s="132"/>
      <c r="M743" s="132"/>
      <c r="N743" s="131"/>
      <c r="O743" s="131"/>
    </row>
    <row r="744" spans="2:15" x14ac:dyDescent="0.35">
      <c r="B744" t="s">
        <v>48</v>
      </c>
      <c r="C744">
        <v>4030</v>
      </c>
      <c r="D744" t="s">
        <v>51</v>
      </c>
      <c r="E744">
        <v>151725</v>
      </c>
      <c r="F744" t="s">
        <v>866</v>
      </c>
      <c r="G744" t="s">
        <v>10930</v>
      </c>
      <c r="H744" s="93">
        <v>46181</v>
      </c>
      <c r="I744" s="131"/>
      <c r="J744" s="132"/>
      <c r="K744" s="132"/>
      <c r="L744" s="132"/>
      <c r="M744" s="132"/>
      <c r="N744" s="131"/>
      <c r="O744" s="131"/>
    </row>
    <row r="745" spans="2:15" x14ac:dyDescent="0.35">
      <c r="B745" t="s">
        <v>48</v>
      </c>
      <c r="C745">
        <v>4030</v>
      </c>
      <c r="D745" t="s">
        <v>51</v>
      </c>
      <c r="E745">
        <v>152429</v>
      </c>
      <c r="F745" t="s">
        <v>867</v>
      </c>
      <c r="G745" t="s">
        <v>10929</v>
      </c>
      <c r="H745" s="93">
        <v>46182</v>
      </c>
      <c r="I745" s="131">
        <v>1</v>
      </c>
      <c r="J745" s="132"/>
      <c r="K745" s="132"/>
      <c r="L745" s="132"/>
      <c r="M745" s="132"/>
      <c r="N745" s="131"/>
      <c r="O745" s="131"/>
    </row>
    <row r="746" spans="2:15" x14ac:dyDescent="0.35">
      <c r="B746" t="s">
        <v>48</v>
      </c>
      <c r="C746">
        <v>4030</v>
      </c>
      <c r="D746" t="s">
        <v>51</v>
      </c>
      <c r="E746">
        <v>154005</v>
      </c>
      <c r="F746" t="s">
        <v>868</v>
      </c>
      <c r="G746" t="s">
        <v>10929</v>
      </c>
      <c r="H746" s="93">
        <v>46182</v>
      </c>
      <c r="I746" s="131">
        <v>1</v>
      </c>
      <c r="J746" s="132"/>
      <c r="K746" s="132"/>
      <c r="L746" s="132"/>
      <c r="M746" s="132"/>
      <c r="N746" s="131"/>
      <c r="O746" s="131"/>
    </row>
    <row r="747" spans="2:15" x14ac:dyDescent="0.35">
      <c r="B747" t="s">
        <v>48</v>
      </c>
      <c r="C747">
        <v>4030</v>
      </c>
      <c r="D747" t="s">
        <v>51</v>
      </c>
      <c r="E747">
        <v>154184</v>
      </c>
      <c r="F747" t="s">
        <v>869</v>
      </c>
      <c r="G747" t="s">
        <v>10929</v>
      </c>
      <c r="H747" s="93">
        <v>46175</v>
      </c>
      <c r="I747" s="131">
        <v>1</v>
      </c>
      <c r="J747" s="132">
        <v>1</v>
      </c>
      <c r="K747" s="132"/>
      <c r="L747" s="132"/>
      <c r="M747" s="132"/>
      <c r="N747" s="131"/>
      <c r="O747" s="131"/>
    </row>
    <row r="748" spans="2:15" x14ac:dyDescent="0.35">
      <c r="B748" t="s">
        <v>48</v>
      </c>
      <c r="C748">
        <v>4030</v>
      </c>
      <c r="D748" t="s">
        <v>51</v>
      </c>
      <c r="E748">
        <v>156260</v>
      </c>
      <c r="F748" t="s">
        <v>870</v>
      </c>
      <c r="G748" t="s">
        <v>10928</v>
      </c>
      <c r="H748" s="93">
        <v>46171</v>
      </c>
      <c r="I748" s="131"/>
      <c r="J748" s="132"/>
      <c r="K748" s="132"/>
      <c r="L748" s="132"/>
      <c r="M748" s="132"/>
      <c r="N748" s="131"/>
      <c r="O748" s="131"/>
    </row>
    <row r="749" spans="2:15" x14ac:dyDescent="0.35">
      <c r="B749" t="s">
        <v>48</v>
      </c>
      <c r="C749">
        <v>4030</v>
      </c>
      <c r="D749" t="s">
        <v>51</v>
      </c>
      <c r="E749">
        <v>157453</v>
      </c>
      <c r="F749" t="s">
        <v>871</v>
      </c>
      <c r="G749" t="s">
        <v>10930</v>
      </c>
      <c r="H749" s="93">
        <v>46174</v>
      </c>
      <c r="I749" s="131">
        <v>1</v>
      </c>
      <c r="J749" s="132">
        <v>1</v>
      </c>
      <c r="K749" s="132"/>
      <c r="L749" s="132"/>
      <c r="M749" s="132"/>
      <c r="N749" s="131"/>
      <c r="O749" s="131"/>
    </row>
    <row r="750" spans="2:15" x14ac:dyDescent="0.35">
      <c r="B750" t="s">
        <v>48</v>
      </c>
      <c r="C750">
        <v>4030</v>
      </c>
      <c r="D750" t="s">
        <v>51</v>
      </c>
      <c r="E750">
        <v>157665</v>
      </c>
      <c r="F750" t="s">
        <v>872</v>
      </c>
      <c r="G750" t="s">
        <v>10926</v>
      </c>
      <c r="H750" s="93">
        <v>46177</v>
      </c>
      <c r="I750" s="131">
        <v>1</v>
      </c>
      <c r="J750" s="132"/>
      <c r="K750" s="132"/>
      <c r="L750" s="132"/>
      <c r="M750" s="132"/>
      <c r="N750" s="131"/>
      <c r="O750" s="131"/>
    </row>
    <row r="751" spans="2:15" x14ac:dyDescent="0.35">
      <c r="B751" t="s">
        <v>48</v>
      </c>
      <c r="C751">
        <v>4030</v>
      </c>
      <c r="D751" t="s">
        <v>51</v>
      </c>
      <c r="E751">
        <v>158493</v>
      </c>
      <c r="F751" t="s">
        <v>873</v>
      </c>
      <c r="G751" t="s">
        <v>10926</v>
      </c>
      <c r="H751" s="93">
        <v>46170</v>
      </c>
      <c r="I751" s="131">
        <v>1</v>
      </c>
      <c r="J751" s="132"/>
      <c r="K751" s="132"/>
      <c r="L751" s="132"/>
      <c r="M751" s="132"/>
      <c r="N751" s="131"/>
      <c r="O751" s="131"/>
    </row>
    <row r="752" spans="2:15" x14ac:dyDescent="0.35">
      <c r="B752" t="s">
        <v>48</v>
      </c>
      <c r="C752">
        <v>4030</v>
      </c>
      <c r="D752" t="s">
        <v>51</v>
      </c>
      <c r="E752">
        <v>165974</v>
      </c>
      <c r="F752" t="s">
        <v>874</v>
      </c>
      <c r="G752" t="s">
        <v>10929</v>
      </c>
      <c r="H752" s="93">
        <v>46175</v>
      </c>
      <c r="I752" s="131">
        <v>1</v>
      </c>
      <c r="J752" s="132"/>
      <c r="K752" s="132"/>
      <c r="L752" s="132"/>
      <c r="M752" s="132"/>
      <c r="N752" s="131"/>
      <c r="O752" s="131"/>
    </row>
    <row r="753" spans="2:15" x14ac:dyDescent="0.35">
      <c r="B753" t="s">
        <v>48</v>
      </c>
      <c r="C753">
        <v>4030</v>
      </c>
      <c r="D753" t="s">
        <v>51</v>
      </c>
      <c r="E753">
        <v>167701</v>
      </c>
      <c r="F753" t="s">
        <v>875</v>
      </c>
      <c r="G753" t="s">
        <v>10929</v>
      </c>
      <c r="H753" s="93">
        <v>46182</v>
      </c>
      <c r="I753" s="131"/>
      <c r="J753" s="132"/>
      <c r="K753" s="132"/>
      <c r="L753" s="132"/>
      <c r="M753" s="132"/>
      <c r="N753" s="131"/>
      <c r="O753" s="131"/>
    </row>
    <row r="754" spans="2:15" x14ac:dyDescent="0.35">
      <c r="B754" t="s">
        <v>48</v>
      </c>
      <c r="C754">
        <v>4030</v>
      </c>
      <c r="D754" t="s">
        <v>51</v>
      </c>
      <c r="E754">
        <v>167852</v>
      </c>
      <c r="F754" t="s">
        <v>876</v>
      </c>
      <c r="G754" t="s">
        <v>10930</v>
      </c>
      <c r="H754" s="93">
        <v>46181</v>
      </c>
      <c r="I754" s="131">
        <v>1</v>
      </c>
      <c r="J754" s="132"/>
      <c r="K754" s="132"/>
      <c r="L754" s="132"/>
      <c r="M754" s="132"/>
      <c r="N754" s="131"/>
      <c r="O754" s="131"/>
    </row>
    <row r="755" spans="2:15" x14ac:dyDescent="0.35">
      <c r="B755" t="s">
        <v>48</v>
      </c>
      <c r="C755">
        <v>4030</v>
      </c>
      <c r="D755" t="s">
        <v>51</v>
      </c>
      <c r="E755">
        <v>169373</v>
      </c>
      <c r="F755" t="s">
        <v>877</v>
      </c>
      <c r="G755" t="s">
        <v>10928</v>
      </c>
      <c r="H755" s="93">
        <v>46171</v>
      </c>
      <c r="I755" s="131">
        <v>1</v>
      </c>
      <c r="J755" s="132"/>
      <c r="K755" s="132"/>
      <c r="L755" s="132"/>
      <c r="M755" s="132"/>
      <c r="N755" s="131"/>
      <c r="O755" s="131"/>
    </row>
    <row r="756" spans="2:15" x14ac:dyDescent="0.35">
      <c r="B756" t="s">
        <v>48</v>
      </c>
      <c r="C756">
        <v>4030</v>
      </c>
      <c r="D756" t="s">
        <v>51</v>
      </c>
      <c r="E756">
        <v>169567</v>
      </c>
      <c r="F756" t="s">
        <v>878</v>
      </c>
      <c r="G756" t="s">
        <v>10929</v>
      </c>
      <c r="H756" s="93">
        <v>46182</v>
      </c>
      <c r="I756" s="131">
        <v>1</v>
      </c>
      <c r="J756" s="132"/>
      <c r="K756" s="132"/>
      <c r="L756" s="132"/>
      <c r="M756" s="132"/>
      <c r="N756" s="131"/>
      <c r="O756" s="131"/>
    </row>
    <row r="757" spans="2:15" x14ac:dyDescent="0.35">
      <c r="B757" t="s">
        <v>48</v>
      </c>
      <c r="C757">
        <v>4030</v>
      </c>
      <c r="D757" t="s">
        <v>51</v>
      </c>
      <c r="E757">
        <v>169913</v>
      </c>
      <c r="F757" t="s">
        <v>879</v>
      </c>
      <c r="G757" t="s">
        <v>10929</v>
      </c>
      <c r="H757" s="93">
        <v>46175</v>
      </c>
      <c r="I757" s="131">
        <v>1</v>
      </c>
      <c r="J757" s="132"/>
      <c r="K757" s="132"/>
      <c r="L757" s="132"/>
      <c r="M757" s="132"/>
      <c r="N757" s="131"/>
      <c r="O757" s="131"/>
    </row>
    <row r="758" spans="2:15" x14ac:dyDescent="0.35">
      <c r="B758" t="s">
        <v>48</v>
      </c>
      <c r="C758">
        <v>4030</v>
      </c>
      <c r="D758" t="s">
        <v>51</v>
      </c>
      <c r="E758">
        <v>169934</v>
      </c>
      <c r="F758" t="s">
        <v>880</v>
      </c>
      <c r="G758" t="s">
        <v>10930</v>
      </c>
      <c r="H758" s="93">
        <v>46174</v>
      </c>
      <c r="I758" s="131">
        <v>1</v>
      </c>
      <c r="J758" s="132"/>
      <c r="K758" s="132"/>
      <c r="L758" s="132"/>
      <c r="M758" s="132"/>
      <c r="N758" s="131"/>
      <c r="O758" s="131"/>
    </row>
    <row r="759" spans="2:15" x14ac:dyDescent="0.35">
      <c r="B759" t="s">
        <v>48</v>
      </c>
      <c r="C759">
        <v>4030</v>
      </c>
      <c r="D759" t="s">
        <v>51</v>
      </c>
      <c r="E759">
        <v>170637</v>
      </c>
      <c r="F759" t="s">
        <v>881</v>
      </c>
      <c r="G759" t="s">
        <v>10928</v>
      </c>
      <c r="H759" s="93">
        <v>46171</v>
      </c>
      <c r="I759" s="131"/>
      <c r="J759" s="132"/>
      <c r="K759" s="132"/>
      <c r="L759" s="132"/>
      <c r="M759" s="132"/>
      <c r="N759" s="131"/>
      <c r="O759" s="131"/>
    </row>
    <row r="760" spans="2:15" x14ac:dyDescent="0.35">
      <c r="B760" t="s">
        <v>48</v>
      </c>
      <c r="C760">
        <v>4030</v>
      </c>
      <c r="D760" t="s">
        <v>51</v>
      </c>
      <c r="E760">
        <v>170697</v>
      </c>
      <c r="F760" t="s">
        <v>882</v>
      </c>
      <c r="G760" t="s">
        <v>10929</v>
      </c>
      <c r="H760" s="93">
        <v>46175</v>
      </c>
      <c r="I760" s="131">
        <v>1</v>
      </c>
      <c r="J760" s="132">
        <v>1</v>
      </c>
      <c r="K760" s="132"/>
      <c r="L760" s="132"/>
      <c r="M760" s="132"/>
      <c r="N760" s="131"/>
      <c r="O760" s="131"/>
    </row>
    <row r="761" spans="2:15" x14ac:dyDescent="0.35">
      <c r="B761" t="s">
        <v>48</v>
      </c>
      <c r="C761">
        <v>4030</v>
      </c>
      <c r="D761" t="s">
        <v>51</v>
      </c>
      <c r="E761">
        <v>170976</v>
      </c>
      <c r="F761" t="s">
        <v>883</v>
      </c>
      <c r="G761" t="s">
        <v>10926</v>
      </c>
      <c r="H761" s="93">
        <v>46170</v>
      </c>
      <c r="I761" s="131">
        <v>1</v>
      </c>
      <c r="J761" s="132"/>
      <c r="K761" s="132"/>
      <c r="L761" s="132"/>
      <c r="M761" s="132"/>
      <c r="N761" s="131"/>
      <c r="O761" s="131"/>
    </row>
    <row r="762" spans="2:15" x14ac:dyDescent="0.35">
      <c r="B762" t="s">
        <v>48</v>
      </c>
      <c r="C762">
        <v>4030</v>
      </c>
      <c r="D762" t="s">
        <v>51</v>
      </c>
      <c r="E762">
        <v>171124</v>
      </c>
      <c r="F762" t="s">
        <v>884</v>
      </c>
      <c r="G762" t="s">
        <v>10926</v>
      </c>
      <c r="H762" s="93">
        <v>46170</v>
      </c>
      <c r="I762" s="131"/>
      <c r="J762" s="132"/>
      <c r="K762" s="132"/>
      <c r="L762" s="132"/>
      <c r="M762" s="132"/>
      <c r="N762" s="131"/>
      <c r="O762" s="131"/>
    </row>
    <row r="763" spans="2:15" x14ac:dyDescent="0.35">
      <c r="B763" t="s">
        <v>48</v>
      </c>
      <c r="C763">
        <v>4030</v>
      </c>
      <c r="D763" t="s">
        <v>51</v>
      </c>
      <c r="E763">
        <v>171478</v>
      </c>
      <c r="F763" t="s">
        <v>885</v>
      </c>
      <c r="G763" t="s">
        <v>10927</v>
      </c>
      <c r="H763" s="93">
        <v>46183</v>
      </c>
      <c r="I763" s="131"/>
      <c r="J763" s="132"/>
      <c r="K763" s="132"/>
      <c r="L763" s="132"/>
      <c r="M763" s="132"/>
      <c r="N763" s="131"/>
      <c r="O763" s="131"/>
    </row>
    <row r="764" spans="2:15" x14ac:dyDescent="0.35">
      <c r="B764" t="s">
        <v>48</v>
      </c>
      <c r="C764">
        <v>4030</v>
      </c>
      <c r="D764" t="s">
        <v>51</v>
      </c>
      <c r="E764">
        <v>171660</v>
      </c>
      <c r="F764" t="s">
        <v>886</v>
      </c>
      <c r="G764" t="s">
        <v>10926</v>
      </c>
      <c r="H764" s="93">
        <v>46170</v>
      </c>
      <c r="I764" s="131">
        <v>1</v>
      </c>
      <c r="J764" s="132">
        <v>1</v>
      </c>
      <c r="K764" s="132"/>
      <c r="L764" s="132"/>
      <c r="M764" s="132"/>
      <c r="N764" s="131"/>
      <c r="O764" s="131"/>
    </row>
    <row r="765" spans="2:15" x14ac:dyDescent="0.35">
      <c r="B765" t="s">
        <v>48</v>
      </c>
      <c r="C765">
        <v>4030</v>
      </c>
      <c r="D765" t="s">
        <v>51</v>
      </c>
      <c r="E765">
        <v>171665</v>
      </c>
      <c r="F765" t="s">
        <v>887</v>
      </c>
      <c r="G765" t="s">
        <v>10929</v>
      </c>
      <c r="H765" s="93">
        <v>46175</v>
      </c>
      <c r="I765" s="131"/>
      <c r="J765" s="132"/>
      <c r="K765" s="132"/>
      <c r="L765" s="132"/>
      <c r="M765" s="132"/>
      <c r="N765" s="131"/>
      <c r="O765" s="131"/>
    </row>
    <row r="766" spans="2:15" x14ac:dyDescent="0.35">
      <c r="B766" t="s">
        <v>48</v>
      </c>
      <c r="C766">
        <v>4030</v>
      </c>
      <c r="D766" t="s">
        <v>51</v>
      </c>
      <c r="E766">
        <v>171764</v>
      </c>
      <c r="F766" t="s">
        <v>888</v>
      </c>
      <c r="G766" t="s">
        <v>10929</v>
      </c>
      <c r="H766" s="93">
        <v>46182</v>
      </c>
      <c r="I766" s="131">
        <v>1</v>
      </c>
      <c r="J766" s="132"/>
      <c r="K766" s="132"/>
      <c r="L766" s="132"/>
      <c r="M766" s="132"/>
      <c r="N766" s="131"/>
      <c r="O766" s="131"/>
    </row>
    <row r="767" spans="2:15" x14ac:dyDescent="0.35">
      <c r="B767" t="s">
        <v>48</v>
      </c>
      <c r="C767">
        <v>4030</v>
      </c>
      <c r="D767" t="s">
        <v>51</v>
      </c>
      <c r="E767">
        <v>172116</v>
      </c>
      <c r="F767" t="s">
        <v>889</v>
      </c>
      <c r="G767" t="s">
        <v>10930</v>
      </c>
      <c r="H767" s="93">
        <v>46181</v>
      </c>
      <c r="I767" s="131"/>
      <c r="J767" s="132"/>
      <c r="K767" s="132"/>
      <c r="L767" s="132"/>
      <c r="M767" s="132"/>
      <c r="N767" s="131"/>
      <c r="O767" s="131"/>
    </row>
    <row r="768" spans="2:15" x14ac:dyDescent="0.35">
      <c r="B768" t="s">
        <v>48</v>
      </c>
      <c r="C768">
        <v>4030</v>
      </c>
      <c r="D768" t="s">
        <v>51</v>
      </c>
      <c r="E768">
        <v>175397</v>
      </c>
      <c r="F768" t="s">
        <v>890</v>
      </c>
      <c r="G768" t="s">
        <v>10929</v>
      </c>
      <c r="H768" s="93">
        <v>46175</v>
      </c>
      <c r="I768" s="131">
        <v>1</v>
      </c>
      <c r="J768" s="132">
        <v>1</v>
      </c>
      <c r="K768" s="132"/>
      <c r="L768" s="132"/>
      <c r="M768" s="132"/>
      <c r="N768" s="131"/>
      <c r="O768" s="131"/>
    </row>
    <row r="769" spans="2:15" x14ac:dyDescent="0.35">
      <c r="B769" t="s">
        <v>48</v>
      </c>
      <c r="C769">
        <v>4030</v>
      </c>
      <c r="D769" t="s">
        <v>51</v>
      </c>
      <c r="E769">
        <v>175532</v>
      </c>
      <c r="F769" t="s">
        <v>891</v>
      </c>
      <c r="G769" t="s">
        <v>10928</v>
      </c>
      <c r="H769" s="93">
        <v>46178</v>
      </c>
      <c r="I769" s="131">
        <v>1</v>
      </c>
      <c r="J769" s="132"/>
      <c r="K769" s="132"/>
      <c r="L769" s="132"/>
      <c r="M769" s="132"/>
      <c r="N769" s="131"/>
      <c r="O769" s="131"/>
    </row>
    <row r="770" spans="2:15" x14ac:dyDescent="0.35">
      <c r="B770" t="s">
        <v>48</v>
      </c>
      <c r="C770">
        <v>4030</v>
      </c>
      <c r="D770" t="s">
        <v>51</v>
      </c>
      <c r="E770">
        <v>175544</v>
      </c>
      <c r="F770" t="s">
        <v>892</v>
      </c>
      <c r="G770" t="s">
        <v>10927</v>
      </c>
      <c r="H770" s="93">
        <v>46183</v>
      </c>
      <c r="I770" s="131">
        <v>1</v>
      </c>
      <c r="J770" s="132"/>
      <c r="K770" s="132"/>
      <c r="L770" s="132"/>
      <c r="M770" s="132"/>
      <c r="N770" s="131"/>
      <c r="O770" s="131"/>
    </row>
    <row r="771" spans="2:15" x14ac:dyDescent="0.35">
      <c r="B771" t="s">
        <v>48</v>
      </c>
      <c r="C771">
        <v>4030</v>
      </c>
      <c r="D771" t="s">
        <v>51</v>
      </c>
      <c r="E771">
        <v>176761</v>
      </c>
      <c r="F771" t="s">
        <v>893</v>
      </c>
      <c r="G771" t="s">
        <v>10929</v>
      </c>
      <c r="H771" s="93">
        <v>46182</v>
      </c>
      <c r="I771" s="131">
        <v>1</v>
      </c>
      <c r="J771" s="132"/>
      <c r="K771" s="132"/>
      <c r="L771" s="132"/>
      <c r="M771" s="132"/>
      <c r="N771" s="131"/>
      <c r="O771" s="131"/>
    </row>
    <row r="772" spans="2:15" x14ac:dyDescent="0.35">
      <c r="B772" t="s">
        <v>48</v>
      </c>
      <c r="C772">
        <v>4030</v>
      </c>
      <c r="D772" t="s">
        <v>51</v>
      </c>
      <c r="E772">
        <v>176819</v>
      </c>
      <c r="F772" t="s">
        <v>894</v>
      </c>
      <c r="G772" t="s">
        <v>10928</v>
      </c>
      <c r="H772" s="93">
        <v>46171</v>
      </c>
      <c r="I772" s="131"/>
      <c r="J772" s="132"/>
      <c r="K772" s="132"/>
      <c r="L772" s="132"/>
      <c r="M772" s="132"/>
      <c r="N772" s="131"/>
      <c r="O772" s="131"/>
    </row>
    <row r="773" spans="2:15" x14ac:dyDescent="0.35">
      <c r="B773" t="s">
        <v>48</v>
      </c>
      <c r="C773">
        <v>4030</v>
      </c>
      <c r="D773" t="s">
        <v>51</v>
      </c>
      <c r="E773">
        <v>177037</v>
      </c>
      <c r="F773" t="s">
        <v>895</v>
      </c>
      <c r="G773" t="s">
        <v>10928</v>
      </c>
      <c r="H773" s="93">
        <v>46171</v>
      </c>
      <c r="I773" s="131"/>
      <c r="J773" s="132"/>
      <c r="K773" s="132"/>
      <c r="L773" s="132"/>
      <c r="M773" s="132"/>
      <c r="N773" s="131"/>
      <c r="O773" s="131"/>
    </row>
    <row r="774" spans="2:15" x14ac:dyDescent="0.35">
      <c r="B774" t="s">
        <v>48</v>
      </c>
      <c r="C774">
        <v>4030</v>
      </c>
      <c r="D774" t="s">
        <v>51</v>
      </c>
      <c r="E774">
        <v>177319</v>
      </c>
      <c r="F774" t="s">
        <v>896</v>
      </c>
      <c r="G774" t="s">
        <v>10926</v>
      </c>
      <c r="H774" s="93">
        <v>46177</v>
      </c>
      <c r="I774" s="131">
        <v>1</v>
      </c>
      <c r="J774" s="132">
        <v>1</v>
      </c>
      <c r="K774" s="132"/>
      <c r="L774" s="132"/>
      <c r="M774" s="132"/>
      <c r="N774" s="131"/>
      <c r="O774" s="131"/>
    </row>
    <row r="775" spans="2:15" x14ac:dyDescent="0.35">
      <c r="B775" t="s">
        <v>48</v>
      </c>
      <c r="C775">
        <v>4030</v>
      </c>
      <c r="D775" t="s">
        <v>51</v>
      </c>
      <c r="E775">
        <v>177450</v>
      </c>
      <c r="F775" t="s">
        <v>897</v>
      </c>
      <c r="G775" t="s">
        <v>10926</v>
      </c>
      <c r="H775" s="93">
        <v>46170</v>
      </c>
      <c r="I775" s="131">
        <v>1</v>
      </c>
      <c r="J775" s="132"/>
      <c r="K775" s="132"/>
      <c r="L775" s="132"/>
      <c r="M775" s="132"/>
      <c r="N775" s="131"/>
      <c r="O775" s="131"/>
    </row>
    <row r="776" spans="2:15" x14ac:dyDescent="0.35">
      <c r="B776" t="s">
        <v>48</v>
      </c>
      <c r="C776">
        <v>4030</v>
      </c>
      <c r="D776" t="s">
        <v>51</v>
      </c>
      <c r="E776">
        <v>177727</v>
      </c>
      <c r="F776" t="s">
        <v>898</v>
      </c>
      <c r="G776" t="s">
        <v>10929</v>
      </c>
      <c r="H776" s="93">
        <v>46182</v>
      </c>
      <c r="I776" s="131"/>
      <c r="J776" s="132"/>
      <c r="K776" s="132"/>
      <c r="L776" s="132"/>
      <c r="M776" s="132"/>
      <c r="N776" s="131"/>
      <c r="O776" s="131"/>
    </row>
    <row r="777" spans="2:15" x14ac:dyDescent="0.35">
      <c r="B777" t="s">
        <v>48</v>
      </c>
      <c r="C777">
        <v>4030</v>
      </c>
      <c r="D777" t="s">
        <v>51</v>
      </c>
      <c r="E777">
        <v>177805</v>
      </c>
      <c r="F777" t="s">
        <v>899</v>
      </c>
      <c r="G777" t="s">
        <v>10928</v>
      </c>
      <c r="H777" s="93">
        <v>46171</v>
      </c>
      <c r="I777" s="131">
        <v>1</v>
      </c>
      <c r="J777" s="132"/>
      <c r="K777" s="132"/>
      <c r="L777" s="132"/>
      <c r="M777" s="132"/>
      <c r="N777" s="131"/>
      <c r="O777" s="131"/>
    </row>
    <row r="778" spans="2:15" x14ac:dyDescent="0.35">
      <c r="B778" t="s">
        <v>48</v>
      </c>
      <c r="C778">
        <v>4030</v>
      </c>
      <c r="D778" t="s">
        <v>51</v>
      </c>
      <c r="E778">
        <v>177931</v>
      </c>
      <c r="F778" t="s">
        <v>900</v>
      </c>
      <c r="G778" t="s">
        <v>10927</v>
      </c>
      <c r="H778" s="93">
        <v>46183</v>
      </c>
      <c r="I778" s="131">
        <v>1</v>
      </c>
      <c r="J778" s="132"/>
      <c r="K778" s="132"/>
      <c r="L778" s="132"/>
      <c r="M778" s="132"/>
      <c r="N778" s="131"/>
      <c r="O778" s="131"/>
    </row>
    <row r="779" spans="2:15" x14ac:dyDescent="0.35">
      <c r="B779" t="s">
        <v>48</v>
      </c>
      <c r="C779">
        <v>4030</v>
      </c>
      <c r="D779" t="s">
        <v>51</v>
      </c>
      <c r="E779">
        <v>178071</v>
      </c>
      <c r="F779" t="s">
        <v>901</v>
      </c>
      <c r="G779" t="s">
        <v>10930</v>
      </c>
      <c r="H779" s="93">
        <v>46174</v>
      </c>
      <c r="I779" s="131"/>
      <c r="J779" s="132"/>
      <c r="K779" s="132"/>
      <c r="L779" s="132"/>
      <c r="M779" s="132"/>
      <c r="N779" s="131"/>
      <c r="O779" s="131"/>
    </row>
    <row r="780" spans="2:15" x14ac:dyDescent="0.35">
      <c r="B780" t="s">
        <v>48</v>
      </c>
      <c r="C780">
        <v>4030</v>
      </c>
      <c r="D780" t="s">
        <v>51</v>
      </c>
      <c r="E780">
        <v>178756</v>
      </c>
      <c r="F780" t="s">
        <v>902</v>
      </c>
      <c r="G780" t="s">
        <v>10930</v>
      </c>
      <c r="H780" s="93">
        <v>46174</v>
      </c>
      <c r="I780" s="131">
        <v>1</v>
      </c>
      <c r="J780" s="132"/>
      <c r="K780" s="132"/>
      <c r="L780" s="132"/>
      <c r="M780" s="132"/>
      <c r="N780" s="131"/>
      <c r="O780" s="131"/>
    </row>
    <row r="781" spans="2:15" x14ac:dyDescent="0.35">
      <c r="B781" t="s">
        <v>48</v>
      </c>
      <c r="C781">
        <v>4030</v>
      </c>
      <c r="D781" t="s">
        <v>51</v>
      </c>
      <c r="E781">
        <v>178840</v>
      </c>
      <c r="F781" t="s">
        <v>903</v>
      </c>
      <c r="G781" t="s">
        <v>10929</v>
      </c>
      <c r="H781" s="93">
        <v>46175</v>
      </c>
      <c r="I781" s="131">
        <v>1</v>
      </c>
      <c r="J781" s="132"/>
      <c r="K781" s="132"/>
      <c r="L781" s="132"/>
      <c r="M781" s="132"/>
      <c r="N781" s="131"/>
      <c r="O781" s="131"/>
    </row>
    <row r="782" spans="2:15" x14ac:dyDescent="0.35">
      <c r="B782" t="s">
        <v>48</v>
      </c>
      <c r="C782">
        <v>4030</v>
      </c>
      <c r="D782" t="s">
        <v>51</v>
      </c>
      <c r="E782">
        <v>179141</v>
      </c>
      <c r="F782" t="s">
        <v>904</v>
      </c>
      <c r="G782" t="s">
        <v>10929</v>
      </c>
      <c r="H782" s="93">
        <v>46175</v>
      </c>
      <c r="I782" s="131">
        <v>1</v>
      </c>
      <c r="J782" s="132"/>
      <c r="K782" s="132"/>
      <c r="L782" s="132"/>
      <c r="M782" s="132"/>
      <c r="N782" s="131"/>
      <c r="O782" s="131"/>
    </row>
    <row r="783" spans="2:15" x14ac:dyDescent="0.35">
      <c r="B783" t="s">
        <v>48</v>
      </c>
      <c r="C783">
        <v>4030</v>
      </c>
      <c r="D783" t="s">
        <v>51</v>
      </c>
      <c r="E783">
        <v>179163</v>
      </c>
      <c r="F783" t="s">
        <v>905</v>
      </c>
      <c r="G783" t="s">
        <v>10930</v>
      </c>
      <c r="H783" s="93">
        <v>46174</v>
      </c>
      <c r="I783" s="131"/>
      <c r="J783" s="132"/>
      <c r="K783" s="132"/>
      <c r="L783" s="132"/>
      <c r="M783" s="132"/>
      <c r="N783" s="131"/>
      <c r="O783" s="131"/>
    </row>
    <row r="784" spans="2:15" x14ac:dyDescent="0.35">
      <c r="B784" t="s">
        <v>48</v>
      </c>
      <c r="C784">
        <v>4030</v>
      </c>
      <c r="D784" t="s">
        <v>51</v>
      </c>
      <c r="E784">
        <v>179171</v>
      </c>
      <c r="F784" t="s">
        <v>906</v>
      </c>
      <c r="G784" t="s">
        <v>10928</v>
      </c>
      <c r="H784" s="93">
        <v>46178</v>
      </c>
      <c r="I784" s="131"/>
      <c r="J784" s="132"/>
      <c r="K784" s="132"/>
      <c r="L784" s="132"/>
      <c r="M784" s="132"/>
      <c r="N784" s="131"/>
      <c r="O784" s="131"/>
    </row>
    <row r="785" spans="2:15" x14ac:dyDescent="0.35">
      <c r="B785" t="s">
        <v>48</v>
      </c>
      <c r="C785">
        <v>4030</v>
      </c>
      <c r="D785" t="s">
        <v>51</v>
      </c>
      <c r="E785">
        <v>180160</v>
      </c>
      <c r="F785" t="s">
        <v>907</v>
      </c>
      <c r="G785" t="s">
        <v>10929</v>
      </c>
      <c r="H785" s="93">
        <v>46182</v>
      </c>
      <c r="I785" s="131">
        <v>1</v>
      </c>
      <c r="J785" s="132"/>
      <c r="K785" s="132"/>
      <c r="L785" s="132"/>
      <c r="M785" s="132"/>
      <c r="N785" s="131"/>
      <c r="O785" s="131"/>
    </row>
    <row r="786" spans="2:15" x14ac:dyDescent="0.35">
      <c r="B786" t="s">
        <v>48</v>
      </c>
      <c r="C786">
        <v>4030</v>
      </c>
      <c r="D786" t="s">
        <v>51</v>
      </c>
      <c r="E786">
        <v>180162</v>
      </c>
      <c r="F786" t="s">
        <v>908</v>
      </c>
      <c r="G786" t="s">
        <v>10927</v>
      </c>
      <c r="H786" s="93">
        <v>46176</v>
      </c>
      <c r="I786" s="131">
        <v>1</v>
      </c>
      <c r="J786" s="132"/>
      <c r="K786" s="132"/>
      <c r="L786" s="132"/>
      <c r="M786" s="132"/>
      <c r="N786" s="131"/>
      <c r="O786" s="131"/>
    </row>
    <row r="787" spans="2:15" x14ac:dyDescent="0.35">
      <c r="B787" t="s">
        <v>48</v>
      </c>
      <c r="C787">
        <v>4030</v>
      </c>
      <c r="D787" t="s">
        <v>51</v>
      </c>
      <c r="E787">
        <v>180278</v>
      </c>
      <c r="F787" t="s">
        <v>909</v>
      </c>
      <c r="G787" t="s">
        <v>10930</v>
      </c>
      <c r="H787" s="93">
        <v>46174</v>
      </c>
      <c r="I787" s="131">
        <v>1</v>
      </c>
      <c r="J787" s="132"/>
      <c r="K787" s="132"/>
      <c r="L787" s="132"/>
      <c r="M787" s="132"/>
      <c r="N787" s="131"/>
      <c r="O787" s="131"/>
    </row>
    <row r="788" spans="2:15" x14ac:dyDescent="0.35">
      <c r="B788" t="s">
        <v>48</v>
      </c>
      <c r="C788">
        <v>4030</v>
      </c>
      <c r="D788" t="s">
        <v>51</v>
      </c>
      <c r="E788">
        <v>180367</v>
      </c>
      <c r="F788" t="s">
        <v>910</v>
      </c>
      <c r="G788" t="s">
        <v>10929</v>
      </c>
      <c r="H788" s="93">
        <v>46175</v>
      </c>
      <c r="I788" s="131">
        <v>1</v>
      </c>
      <c r="J788" s="132"/>
      <c r="K788" s="132"/>
      <c r="L788" s="132"/>
      <c r="M788" s="132"/>
      <c r="N788" s="131"/>
      <c r="O788" s="131"/>
    </row>
    <row r="789" spans="2:15" x14ac:dyDescent="0.35">
      <c r="B789" t="s">
        <v>48</v>
      </c>
      <c r="C789">
        <v>4030</v>
      </c>
      <c r="D789" t="s">
        <v>51</v>
      </c>
      <c r="E789">
        <v>180875</v>
      </c>
      <c r="F789" t="s">
        <v>911</v>
      </c>
      <c r="G789" t="s">
        <v>10927</v>
      </c>
      <c r="H789" s="93">
        <v>46176</v>
      </c>
      <c r="I789" s="131"/>
      <c r="J789" s="132"/>
      <c r="K789" s="132"/>
      <c r="L789" s="132"/>
      <c r="M789" s="132"/>
      <c r="N789" s="131"/>
      <c r="O789" s="131"/>
    </row>
    <row r="790" spans="2:15" x14ac:dyDescent="0.35">
      <c r="B790" t="s">
        <v>48</v>
      </c>
      <c r="C790">
        <v>4030</v>
      </c>
      <c r="D790" t="s">
        <v>51</v>
      </c>
      <c r="E790">
        <v>181124</v>
      </c>
      <c r="F790" t="s">
        <v>912</v>
      </c>
      <c r="G790" t="s">
        <v>10930</v>
      </c>
      <c r="H790" s="93">
        <v>46181</v>
      </c>
      <c r="I790" s="131">
        <v>1</v>
      </c>
      <c r="J790" s="132"/>
      <c r="K790" s="132"/>
      <c r="L790" s="132"/>
      <c r="M790" s="132"/>
      <c r="N790" s="131"/>
      <c r="O790" s="131"/>
    </row>
    <row r="791" spans="2:15" x14ac:dyDescent="0.35">
      <c r="B791" t="s">
        <v>48</v>
      </c>
      <c r="C791">
        <v>4030</v>
      </c>
      <c r="D791" t="s">
        <v>51</v>
      </c>
      <c r="E791">
        <v>181248</v>
      </c>
      <c r="F791" t="s">
        <v>913</v>
      </c>
      <c r="G791" t="s">
        <v>10928</v>
      </c>
      <c r="H791" s="93">
        <v>46178</v>
      </c>
      <c r="I791" s="131">
        <v>1</v>
      </c>
      <c r="J791" s="132"/>
      <c r="K791" s="132"/>
      <c r="L791" s="132"/>
      <c r="M791" s="132"/>
      <c r="N791" s="131"/>
      <c r="O791" s="131"/>
    </row>
    <row r="792" spans="2:15" x14ac:dyDescent="0.35">
      <c r="B792" t="s">
        <v>48</v>
      </c>
      <c r="C792">
        <v>4030</v>
      </c>
      <c r="D792" t="s">
        <v>51</v>
      </c>
      <c r="E792">
        <v>181618</v>
      </c>
      <c r="F792" t="s">
        <v>914</v>
      </c>
      <c r="G792" t="s">
        <v>10929</v>
      </c>
      <c r="H792" s="93">
        <v>46175</v>
      </c>
      <c r="I792" s="131">
        <v>1</v>
      </c>
      <c r="J792" s="132">
        <v>1</v>
      </c>
      <c r="K792" s="132"/>
      <c r="L792" s="132"/>
      <c r="M792" s="132"/>
      <c r="N792" s="131"/>
      <c r="O792" s="131"/>
    </row>
    <row r="793" spans="2:15" x14ac:dyDescent="0.35">
      <c r="B793" t="s">
        <v>48</v>
      </c>
      <c r="C793">
        <v>4030</v>
      </c>
      <c r="D793" t="s">
        <v>51</v>
      </c>
      <c r="E793">
        <v>181705</v>
      </c>
      <c r="F793" t="s">
        <v>915</v>
      </c>
      <c r="G793" t="s">
        <v>10930</v>
      </c>
      <c r="H793" s="93">
        <v>46181</v>
      </c>
      <c r="I793" s="131">
        <v>1</v>
      </c>
      <c r="J793" s="132"/>
      <c r="K793" s="132"/>
      <c r="L793" s="132"/>
      <c r="M793" s="132"/>
      <c r="N793" s="131"/>
      <c r="O793" s="131"/>
    </row>
    <row r="794" spans="2:15" x14ac:dyDescent="0.35">
      <c r="B794" t="s">
        <v>48</v>
      </c>
      <c r="C794">
        <v>4030</v>
      </c>
      <c r="D794" t="s">
        <v>51</v>
      </c>
      <c r="E794">
        <v>182196</v>
      </c>
      <c r="F794" t="s">
        <v>916</v>
      </c>
      <c r="G794" t="s">
        <v>10930</v>
      </c>
      <c r="H794" s="93">
        <v>46181</v>
      </c>
      <c r="I794" s="131">
        <v>1</v>
      </c>
      <c r="J794" s="132">
        <v>1</v>
      </c>
      <c r="K794" s="132"/>
      <c r="L794" s="132"/>
      <c r="M794" s="132"/>
      <c r="N794" s="131"/>
      <c r="O794" s="131"/>
    </row>
    <row r="795" spans="2:15" x14ac:dyDescent="0.35">
      <c r="B795" t="s">
        <v>48</v>
      </c>
      <c r="C795">
        <v>4030</v>
      </c>
      <c r="D795" t="s">
        <v>51</v>
      </c>
      <c r="E795">
        <v>182216</v>
      </c>
      <c r="F795" t="s">
        <v>917</v>
      </c>
      <c r="G795" t="s">
        <v>10930</v>
      </c>
      <c r="H795" s="93">
        <v>46181</v>
      </c>
      <c r="I795" s="131">
        <v>1</v>
      </c>
      <c r="J795" s="132">
        <v>1</v>
      </c>
      <c r="K795" s="132"/>
      <c r="L795" s="132"/>
      <c r="M795" s="132"/>
      <c r="N795" s="131"/>
      <c r="O795" s="131"/>
    </row>
    <row r="796" spans="2:15" x14ac:dyDescent="0.35">
      <c r="B796" t="s">
        <v>48</v>
      </c>
      <c r="C796">
        <v>4030</v>
      </c>
      <c r="D796" t="s">
        <v>51</v>
      </c>
      <c r="E796">
        <v>183140</v>
      </c>
      <c r="F796" t="s">
        <v>239</v>
      </c>
      <c r="G796" t="s">
        <v>10927</v>
      </c>
      <c r="H796" s="93">
        <v>46183</v>
      </c>
      <c r="I796" s="131">
        <v>1</v>
      </c>
      <c r="J796" s="132"/>
      <c r="K796" s="132"/>
      <c r="L796" s="132"/>
      <c r="M796" s="132"/>
      <c r="N796" s="131"/>
      <c r="O796" s="131"/>
    </row>
    <row r="797" spans="2:15" x14ac:dyDescent="0.35">
      <c r="B797" t="s">
        <v>48</v>
      </c>
      <c r="C797">
        <v>4030</v>
      </c>
      <c r="D797" t="s">
        <v>51</v>
      </c>
      <c r="E797">
        <v>183403</v>
      </c>
      <c r="F797" t="s">
        <v>918</v>
      </c>
      <c r="G797" t="s">
        <v>10929</v>
      </c>
      <c r="H797" s="93">
        <v>46182</v>
      </c>
      <c r="I797" s="131"/>
      <c r="J797" s="132"/>
      <c r="K797" s="132"/>
      <c r="L797" s="132"/>
      <c r="M797" s="132"/>
      <c r="N797" s="131"/>
      <c r="O797" s="131"/>
    </row>
    <row r="798" spans="2:15" x14ac:dyDescent="0.35">
      <c r="B798" t="s">
        <v>48</v>
      </c>
      <c r="C798">
        <v>4030</v>
      </c>
      <c r="D798" t="s">
        <v>51</v>
      </c>
      <c r="E798">
        <v>183652</v>
      </c>
      <c r="F798" t="s">
        <v>896</v>
      </c>
      <c r="G798" t="s">
        <v>10929</v>
      </c>
      <c r="H798" s="93">
        <v>46182</v>
      </c>
      <c r="I798" s="131">
        <v>1</v>
      </c>
      <c r="J798" s="132">
        <v>1</v>
      </c>
      <c r="K798" s="132"/>
      <c r="L798" s="132"/>
      <c r="M798" s="132"/>
      <c r="N798" s="131"/>
      <c r="O798" s="131"/>
    </row>
    <row r="799" spans="2:15" x14ac:dyDescent="0.35">
      <c r="B799" t="s">
        <v>48</v>
      </c>
      <c r="C799">
        <v>4030</v>
      </c>
      <c r="D799" t="s">
        <v>51</v>
      </c>
      <c r="E799">
        <v>184292</v>
      </c>
      <c r="F799" t="s">
        <v>919</v>
      </c>
      <c r="G799" t="s">
        <v>10926</v>
      </c>
      <c r="H799" s="93">
        <v>46170</v>
      </c>
      <c r="I799" s="131">
        <v>1</v>
      </c>
      <c r="J799" s="132">
        <v>1</v>
      </c>
      <c r="K799" s="132"/>
      <c r="L799" s="132"/>
      <c r="M799" s="132"/>
      <c r="N799" s="131"/>
      <c r="O799" s="131"/>
    </row>
    <row r="800" spans="2:15" x14ac:dyDescent="0.35">
      <c r="B800" t="s">
        <v>48</v>
      </c>
      <c r="C800">
        <v>4030</v>
      </c>
      <c r="D800" t="s">
        <v>51</v>
      </c>
      <c r="E800">
        <v>184593</v>
      </c>
      <c r="F800" t="s">
        <v>920</v>
      </c>
      <c r="G800" t="s">
        <v>10926</v>
      </c>
      <c r="H800" s="93">
        <v>46177</v>
      </c>
      <c r="I800" s="131">
        <v>1</v>
      </c>
      <c r="J800" s="132"/>
      <c r="K800" s="132"/>
      <c r="L800" s="132"/>
      <c r="M800" s="132"/>
      <c r="N800" s="131"/>
      <c r="O800" s="131"/>
    </row>
    <row r="801" spans="2:15" x14ac:dyDescent="0.35">
      <c r="B801" t="s">
        <v>48</v>
      </c>
      <c r="C801">
        <v>4030</v>
      </c>
      <c r="D801" t="s">
        <v>51</v>
      </c>
      <c r="E801">
        <v>184712</v>
      </c>
      <c r="F801" t="s">
        <v>921</v>
      </c>
      <c r="G801" t="s">
        <v>10927</v>
      </c>
      <c r="H801" s="93">
        <v>46183</v>
      </c>
      <c r="I801" s="131">
        <v>1</v>
      </c>
      <c r="J801" s="132"/>
      <c r="K801" s="132"/>
      <c r="L801" s="132"/>
      <c r="M801" s="132"/>
      <c r="N801" s="131"/>
      <c r="O801" s="131"/>
    </row>
    <row r="802" spans="2:15" x14ac:dyDescent="0.35">
      <c r="B802" t="s">
        <v>48</v>
      </c>
      <c r="C802">
        <v>4030</v>
      </c>
      <c r="D802" t="s">
        <v>51</v>
      </c>
      <c r="E802">
        <v>184794</v>
      </c>
      <c r="F802" t="s">
        <v>922</v>
      </c>
      <c r="G802" t="s">
        <v>10930</v>
      </c>
      <c r="H802" s="93">
        <v>46181</v>
      </c>
      <c r="I802" s="131">
        <v>1</v>
      </c>
      <c r="J802" s="132"/>
      <c r="K802" s="132"/>
      <c r="L802" s="132"/>
      <c r="M802" s="132"/>
      <c r="N802" s="131"/>
      <c r="O802" s="131"/>
    </row>
    <row r="803" spans="2:15" x14ac:dyDescent="0.35">
      <c r="B803" t="s">
        <v>48</v>
      </c>
      <c r="C803">
        <v>4030</v>
      </c>
      <c r="D803" t="s">
        <v>51</v>
      </c>
      <c r="E803">
        <v>185339</v>
      </c>
      <c r="F803" t="s">
        <v>923</v>
      </c>
      <c r="G803" t="s">
        <v>10926</v>
      </c>
      <c r="H803" s="93">
        <v>46170</v>
      </c>
      <c r="I803" s="131"/>
      <c r="J803" s="132"/>
      <c r="K803" s="132"/>
      <c r="L803" s="132"/>
      <c r="M803" s="132"/>
      <c r="N803" s="131"/>
      <c r="O803" s="131"/>
    </row>
    <row r="804" spans="2:15" x14ac:dyDescent="0.35">
      <c r="B804" t="s">
        <v>48</v>
      </c>
      <c r="C804">
        <v>4030</v>
      </c>
      <c r="D804" t="s">
        <v>51</v>
      </c>
      <c r="E804">
        <v>185549</v>
      </c>
      <c r="F804" t="s">
        <v>924</v>
      </c>
      <c r="G804" t="s">
        <v>10927</v>
      </c>
      <c r="H804" s="93">
        <v>46176</v>
      </c>
      <c r="I804" s="131">
        <v>1</v>
      </c>
      <c r="J804" s="132"/>
      <c r="K804" s="132"/>
      <c r="L804" s="132"/>
      <c r="M804" s="132"/>
      <c r="N804" s="131"/>
      <c r="O804" s="131"/>
    </row>
    <row r="805" spans="2:15" x14ac:dyDescent="0.35">
      <c r="B805" t="s">
        <v>48</v>
      </c>
      <c r="C805">
        <v>4030</v>
      </c>
      <c r="D805" t="s">
        <v>51</v>
      </c>
      <c r="E805">
        <v>185786</v>
      </c>
      <c r="F805" t="s">
        <v>925</v>
      </c>
      <c r="G805" t="s">
        <v>10927</v>
      </c>
      <c r="H805" s="93">
        <v>46176</v>
      </c>
      <c r="I805" s="131">
        <v>1</v>
      </c>
      <c r="J805" s="132"/>
      <c r="K805" s="132"/>
      <c r="L805" s="132"/>
      <c r="M805" s="132"/>
      <c r="N805" s="131"/>
      <c r="O805" s="131"/>
    </row>
    <row r="806" spans="2:15" x14ac:dyDescent="0.35">
      <c r="B806" t="s">
        <v>48</v>
      </c>
      <c r="C806">
        <v>4030</v>
      </c>
      <c r="D806" t="s">
        <v>51</v>
      </c>
      <c r="E806">
        <v>185930</v>
      </c>
      <c r="F806" t="s">
        <v>924</v>
      </c>
      <c r="G806" t="s">
        <v>10926</v>
      </c>
      <c r="H806" s="93">
        <v>46177</v>
      </c>
      <c r="I806" s="131"/>
      <c r="J806" s="132"/>
      <c r="K806" s="132"/>
      <c r="L806" s="132"/>
      <c r="M806" s="132"/>
      <c r="N806" s="131"/>
      <c r="O806" s="131"/>
    </row>
    <row r="807" spans="2:15" x14ac:dyDescent="0.35">
      <c r="B807" t="s">
        <v>48</v>
      </c>
      <c r="C807">
        <v>4030</v>
      </c>
      <c r="D807" t="s">
        <v>51</v>
      </c>
      <c r="E807">
        <v>185935</v>
      </c>
      <c r="F807" t="s">
        <v>924</v>
      </c>
      <c r="G807" t="s">
        <v>10926</v>
      </c>
      <c r="H807" s="93">
        <v>46177</v>
      </c>
      <c r="I807" s="131">
        <v>1</v>
      </c>
      <c r="J807" s="132"/>
      <c r="K807" s="132"/>
      <c r="L807" s="132"/>
      <c r="M807" s="132"/>
      <c r="N807" s="131"/>
      <c r="O807" s="131"/>
    </row>
    <row r="808" spans="2:15" x14ac:dyDescent="0.35">
      <c r="B808" t="s">
        <v>48</v>
      </c>
      <c r="C808">
        <v>4030</v>
      </c>
      <c r="D808" t="s">
        <v>51</v>
      </c>
      <c r="E808">
        <v>185958</v>
      </c>
      <c r="F808" t="s">
        <v>926</v>
      </c>
      <c r="G808" t="s">
        <v>10926</v>
      </c>
      <c r="H808" s="93">
        <v>46177</v>
      </c>
      <c r="I808" s="131">
        <v>1</v>
      </c>
      <c r="J808" s="132"/>
      <c r="K808" s="132"/>
      <c r="L808" s="132"/>
      <c r="M808" s="132"/>
      <c r="N808" s="131"/>
      <c r="O808" s="131"/>
    </row>
    <row r="809" spans="2:15" x14ac:dyDescent="0.35">
      <c r="B809" t="s">
        <v>48</v>
      </c>
      <c r="C809">
        <v>4030</v>
      </c>
      <c r="D809" t="s">
        <v>51</v>
      </c>
      <c r="E809">
        <v>186179</v>
      </c>
      <c r="F809" t="s">
        <v>927</v>
      </c>
      <c r="G809" t="s">
        <v>10926</v>
      </c>
      <c r="H809" s="93">
        <v>46177</v>
      </c>
      <c r="I809" s="131"/>
      <c r="J809" s="132"/>
      <c r="K809" s="132"/>
      <c r="L809" s="132"/>
      <c r="M809" s="132"/>
      <c r="N809" s="131"/>
      <c r="O809" s="131"/>
    </row>
    <row r="810" spans="2:15" x14ac:dyDescent="0.35">
      <c r="B810" t="s">
        <v>48</v>
      </c>
      <c r="C810">
        <v>4030</v>
      </c>
      <c r="D810" t="s">
        <v>51</v>
      </c>
      <c r="E810">
        <v>186529</v>
      </c>
      <c r="F810" t="s">
        <v>928</v>
      </c>
      <c r="G810" t="s">
        <v>10929</v>
      </c>
      <c r="H810" s="93">
        <v>46182</v>
      </c>
      <c r="I810" s="131"/>
      <c r="J810" s="132"/>
      <c r="K810" s="132"/>
      <c r="L810" s="132"/>
      <c r="M810" s="132"/>
      <c r="N810" s="131"/>
      <c r="O810" s="131"/>
    </row>
    <row r="811" spans="2:15" x14ac:dyDescent="0.35">
      <c r="B811" t="s">
        <v>48</v>
      </c>
      <c r="C811">
        <v>4030</v>
      </c>
      <c r="D811" t="s">
        <v>51</v>
      </c>
      <c r="E811">
        <v>186813</v>
      </c>
      <c r="F811" t="s">
        <v>184</v>
      </c>
      <c r="G811" t="s">
        <v>10929</v>
      </c>
      <c r="H811" s="93">
        <v>46182</v>
      </c>
      <c r="I811" s="131">
        <v>1</v>
      </c>
      <c r="J811" s="132">
        <v>1</v>
      </c>
      <c r="K811" s="132"/>
      <c r="L811" s="132"/>
      <c r="M811" s="132"/>
      <c r="N811" s="131"/>
      <c r="O811" s="131"/>
    </row>
    <row r="812" spans="2:15" x14ac:dyDescent="0.35">
      <c r="B812" t="s">
        <v>48</v>
      </c>
      <c r="C812">
        <v>4030</v>
      </c>
      <c r="D812" t="s">
        <v>51</v>
      </c>
      <c r="E812">
        <v>186814</v>
      </c>
      <c r="F812" t="s">
        <v>929</v>
      </c>
      <c r="G812" t="s">
        <v>10927</v>
      </c>
      <c r="H812" s="93">
        <v>46176</v>
      </c>
      <c r="I812" s="131">
        <v>1</v>
      </c>
      <c r="J812" s="132"/>
      <c r="K812" s="132"/>
      <c r="L812" s="132"/>
      <c r="M812" s="132"/>
      <c r="N812" s="131"/>
      <c r="O812" s="131"/>
    </row>
    <row r="813" spans="2:15" x14ac:dyDescent="0.35">
      <c r="B813" t="s">
        <v>48</v>
      </c>
      <c r="C813">
        <v>4030</v>
      </c>
      <c r="D813" t="s">
        <v>51</v>
      </c>
      <c r="E813">
        <v>186847</v>
      </c>
      <c r="F813" t="s">
        <v>930</v>
      </c>
      <c r="G813" t="s">
        <v>10930</v>
      </c>
      <c r="H813" s="93">
        <v>46174</v>
      </c>
      <c r="I813" s="131"/>
      <c r="J813" s="132"/>
      <c r="K813" s="132"/>
      <c r="L813" s="132"/>
      <c r="M813" s="132"/>
      <c r="N813" s="131"/>
      <c r="O813" s="131"/>
    </row>
    <row r="814" spans="2:15" x14ac:dyDescent="0.35">
      <c r="B814" t="s">
        <v>48</v>
      </c>
      <c r="C814">
        <v>4030</v>
      </c>
      <c r="D814" t="s">
        <v>51</v>
      </c>
      <c r="E814">
        <v>186850</v>
      </c>
      <c r="F814" t="s">
        <v>931</v>
      </c>
      <c r="G814" t="s">
        <v>10928</v>
      </c>
      <c r="H814" s="93">
        <v>46178</v>
      </c>
      <c r="I814" s="131">
        <v>1</v>
      </c>
      <c r="J814" s="132"/>
      <c r="K814" s="132"/>
      <c r="L814" s="132"/>
      <c r="M814" s="132"/>
      <c r="N814" s="131"/>
      <c r="O814" s="131"/>
    </row>
    <row r="815" spans="2:15" x14ac:dyDescent="0.35">
      <c r="B815" t="s">
        <v>48</v>
      </c>
      <c r="C815">
        <v>4030</v>
      </c>
      <c r="D815" t="s">
        <v>51</v>
      </c>
      <c r="E815">
        <v>187444</v>
      </c>
      <c r="F815" t="s">
        <v>932</v>
      </c>
      <c r="G815" t="s">
        <v>10928</v>
      </c>
      <c r="H815" s="93">
        <v>46171</v>
      </c>
      <c r="I815" s="131"/>
      <c r="J815" s="132"/>
      <c r="K815" s="132"/>
      <c r="L815" s="132"/>
      <c r="M815" s="132"/>
      <c r="N815" s="131"/>
      <c r="O815" s="131"/>
    </row>
    <row r="816" spans="2:15" x14ac:dyDescent="0.35">
      <c r="B816" t="s">
        <v>48</v>
      </c>
      <c r="C816">
        <v>4030</v>
      </c>
      <c r="D816" t="s">
        <v>51</v>
      </c>
      <c r="E816">
        <v>187577</v>
      </c>
      <c r="F816" t="s">
        <v>933</v>
      </c>
      <c r="G816" t="s">
        <v>10930</v>
      </c>
      <c r="H816" s="93">
        <v>46181</v>
      </c>
      <c r="I816" s="131">
        <v>1</v>
      </c>
      <c r="J816" s="132"/>
      <c r="K816" s="132"/>
      <c r="L816" s="132"/>
      <c r="M816" s="132"/>
      <c r="N816" s="131"/>
      <c r="O816" s="131"/>
    </row>
    <row r="817" spans="2:15" x14ac:dyDescent="0.35">
      <c r="B817" t="s">
        <v>48</v>
      </c>
      <c r="C817">
        <v>4030</v>
      </c>
      <c r="D817" t="s">
        <v>51</v>
      </c>
      <c r="E817">
        <v>187603</v>
      </c>
      <c r="F817" t="s">
        <v>917</v>
      </c>
      <c r="G817" t="s">
        <v>10926</v>
      </c>
      <c r="H817" s="93">
        <v>46170</v>
      </c>
      <c r="I817" s="131">
        <v>1</v>
      </c>
      <c r="J817" s="132"/>
      <c r="K817" s="132"/>
      <c r="L817" s="132"/>
      <c r="M817" s="132"/>
      <c r="N817" s="131"/>
      <c r="O817" s="131"/>
    </row>
    <row r="818" spans="2:15" x14ac:dyDescent="0.35">
      <c r="B818" t="s">
        <v>48</v>
      </c>
      <c r="C818">
        <v>4030</v>
      </c>
      <c r="D818" t="s">
        <v>51</v>
      </c>
      <c r="E818">
        <v>187629</v>
      </c>
      <c r="F818" t="s">
        <v>184</v>
      </c>
      <c r="G818" t="s">
        <v>10927</v>
      </c>
      <c r="H818" s="93">
        <v>46176</v>
      </c>
      <c r="I818" s="131"/>
      <c r="J818" s="132"/>
      <c r="K818" s="132"/>
      <c r="L818" s="132"/>
      <c r="M818" s="132"/>
      <c r="N818" s="131"/>
      <c r="O818" s="131"/>
    </row>
    <row r="819" spans="2:15" x14ac:dyDescent="0.35">
      <c r="B819" t="s">
        <v>48</v>
      </c>
      <c r="C819">
        <v>4030</v>
      </c>
      <c r="D819" t="s">
        <v>51</v>
      </c>
      <c r="E819">
        <v>187920</v>
      </c>
      <c r="F819" t="s">
        <v>934</v>
      </c>
      <c r="G819" t="s">
        <v>10929</v>
      </c>
      <c r="H819" s="93">
        <v>46182</v>
      </c>
      <c r="I819" s="131"/>
      <c r="J819" s="132"/>
      <c r="K819" s="132"/>
      <c r="L819" s="132"/>
      <c r="M819" s="132"/>
      <c r="N819" s="131"/>
      <c r="O819" s="131"/>
    </row>
    <row r="820" spans="2:15" x14ac:dyDescent="0.35">
      <c r="B820" t="s">
        <v>48</v>
      </c>
      <c r="C820">
        <v>4030</v>
      </c>
      <c r="D820" t="s">
        <v>51</v>
      </c>
      <c r="E820">
        <v>187921</v>
      </c>
      <c r="F820" t="s">
        <v>935</v>
      </c>
      <c r="G820" t="s">
        <v>10926</v>
      </c>
      <c r="H820" s="93">
        <v>46170</v>
      </c>
      <c r="I820" s="131"/>
      <c r="J820" s="132"/>
      <c r="K820" s="132"/>
      <c r="L820" s="132"/>
      <c r="M820" s="132"/>
      <c r="N820" s="131"/>
      <c r="O820" s="131"/>
    </row>
    <row r="821" spans="2:15" x14ac:dyDescent="0.35">
      <c r="B821" t="s">
        <v>48</v>
      </c>
      <c r="C821">
        <v>4030</v>
      </c>
      <c r="D821" t="s">
        <v>51</v>
      </c>
      <c r="E821">
        <v>187922</v>
      </c>
      <c r="F821" t="s">
        <v>936</v>
      </c>
      <c r="G821" t="s">
        <v>10927</v>
      </c>
      <c r="H821" s="93">
        <v>46183</v>
      </c>
      <c r="I821" s="131"/>
      <c r="J821" s="132"/>
      <c r="K821" s="132"/>
      <c r="L821" s="132"/>
      <c r="M821" s="132"/>
      <c r="N821" s="131"/>
      <c r="O821" s="131"/>
    </row>
    <row r="822" spans="2:15" x14ac:dyDescent="0.35">
      <c r="B822" t="s">
        <v>48</v>
      </c>
      <c r="C822">
        <v>4030</v>
      </c>
      <c r="D822" t="s">
        <v>51</v>
      </c>
      <c r="E822">
        <v>187923</v>
      </c>
      <c r="F822" t="s">
        <v>937</v>
      </c>
      <c r="G822" t="s">
        <v>10927</v>
      </c>
      <c r="H822" s="93">
        <v>46176</v>
      </c>
      <c r="I822" s="131"/>
      <c r="J822" s="132"/>
      <c r="K822" s="132"/>
      <c r="L822" s="132"/>
      <c r="M822" s="132"/>
      <c r="N822" s="131"/>
      <c r="O822" s="131"/>
    </row>
    <row r="823" spans="2:15" x14ac:dyDescent="0.35">
      <c r="B823" t="s">
        <v>48</v>
      </c>
      <c r="C823">
        <v>4030</v>
      </c>
      <c r="D823" t="s">
        <v>51</v>
      </c>
      <c r="E823">
        <v>187951</v>
      </c>
      <c r="F823" t="s">
        <v>938</v>
      </c>
      <c r="G823" t="s">
        <v>10926</v>
      </c>
      <c r="H823" s="93">
        <v>46177</v>
      </c>
      <c r="I823" s="131"/>
      <c r="J823" s="132"/>
      <c r="K823" s="132"/>
      <c r="L823" s="132"/>
      <c r="M823" s="132"/>
      <c r="N823" s="131"/>
      <c r="O823" s="131"/>
    </row>
    <row r="824" spans="2:15" x14ac:dyDescent="0.35">
      <c r="B824" t="s">
        <v>48</v>
      </c>
      <c r="C824">
        <v>4030</v>
      </c>
      <c r="D824" t="s">
        <v>51</v>
      </c>
      <c r="E824">
        <v>188022</v>
      </c>
      <c r="F824" t="s">
        <v>939</v>
      </c>
      <c r="G824" t="s">
        <v>10926</v>
      </c>
      <c r="H824" s="93">
        <v>46177</v>
      </c>
      <c r="I824" s="131"/>
      <c r="J824" s="132"/>
      <c r="K824" s="132"/>
      <c r="L824" s="132"/>
      <c r="M824" s="132"/>
      <c r="N824" s="131"/>
      <c r="O824" s="131"/>
    </row>
    <row r="825" spans="2:15" x14ac:dyDescent="0.35">
      <c r="B825" t="s">
        <v>48</v>
      </c>
      <c r="C825">
        <v>4030</v>
      </c>
      <c r="D825" t="s">
        <v>51</v>
      </c>
      <c r="E825">
        <v>188028</v>
      </c>
      <c r="F825" t="s">
        <v>940</v>
      </c>
      <c r="G825" t="s">
        <v>10928</v>
      </c>
      <c r="H825" s="93">
        <v>46178</v>
      </c>
      <c r="I825" s="131">
        <v>1</v>
      </c>
      <c r="J825" s="132"/>
      <c r="K825" s="132"/>
      <c r="L825" s="132"/>
      <c r="M825" s="132"/>
      <c r="N825" s="131"/>
      <c r="O825" s="131"/>
    </row>
    <row r="826" spans="2:15" x14ac:dyDescent="0.35">
      <c r="B826" t="s">
        <v>48</v>
      </c>
      <c r="C826">
        <v>4030</v>
      </c>
      <c r="D826" t="s">
        <v>51</v>
      </c>
      <c r="E826">
        <v>188612</v>
      </c>
      <c r="F826" t="s">
        <v>941</v>
      </c>
      <c r="G826" t="s">
        <v>10930</v>
      </c>
      <c r="H826" s="93">
        <v>46181</v>
      </c>
      <c r="I826" s="131"/>
      <c r="J826" s="132"/>
      <c r="K826" s="132"/>
      <c r="L826" s="132"/>
      <c r="M826" s="132"/>
      <c r="N826" s="131"/>
      <c r="O826" s="131"/>
    </row>
    <row r="827" spans="2:15" x14ac:dyDescent="0.35">
      <c r="B827" t="s">
        <v>48</v>
      </c>
      <c r="C827">
        <v>4030</v>
      </c>
      <c r="D827" t="s">
        <v>51</v>
      </c>
      <c r="E827">
        <v>188681</v>
      </c>
      <c r="F827" t="s">
        <v>942</v>
      </c>
      <c r="G827" t="s">
        <v>10928</v>
      </c>
      <c r="H827" s="93">
        <v>46171</v>
      </c>
      <c r="I827" s="131">
        <v>1</v>
      </c>
      <c r="J827" s="132"/>
      <c r="K827" s="132"/>
      <c r="L827" s="132"/>
      <c r="M827" s="132"/>
      <c r="N827" s="131"/>
      <c r="O827" s="131"/>
    </row>
    <row r="828" spans="2:15" x14ac:dyDescent="0.35">
      <c r="B828" t="s">
        <v>48</v>
      </c>
      <c r="C828">
        <v>4030</v>
      </c>
      <c r="D828" t="s">
        <v>51</v>
      </c>
      <c r="E828">
        <v>188707</v>
      </c>
      <c r="F828" t="s">
        <v>943</v>
      </c>
      <c r="G828" t="s">
        <v>10926</v>
      </c>
      <c r="H828" s="93">
        <v>46170</v>
      </c>
      <c r="I828" s="131"/>
      <c r="J828" s="132"/>
      <c r="K828" s="132"/>
      <c r="L828" s="132"/>
      <c r="M828" s="132"/>
      <c r="N828" s="131"/>
      <c r="O828" s="131"/>
    </row>
    <row r="829" spans="2:15" x14ac:dyDescent="0.35">
      <c r="B829" t="s">
        <v>48</v>
      </c>
      <c r="C829">
        <v>4030</v>
      </c>
      <c r="D829" t="s">
        <v>51</v>
      </c>
      <c r="E829">
        <v>188742</v>
      </c>
      <c r="F829" t="s">
        <v>917</v>
      </c>
      <c r="G829" t="s">
        <v>10926</v>
      </c>
      <c r="H829" s="93">
        <v>46177</v>
      </c>
      <c r="I829" s="131">
        <v>1</v>
      </c>
      <c r="J829" s="132"/>
      <c r="K829" s="132"/>
      <c r="L829" s="132"/>
      <c r="M829" s="132"/>
      <c r="N829" s="131"/>
      <c r="O829" s="131"/>
    </row>
    <row r="830" spans="2:15" x14ac:dyDescent="0.35">
      <c r="B830" t="s">
        <v>48</v>
      </c>
      <c r="C830">
        <v>4030</v>
      </c>
      <c r="D830" t="s">
        <v>51</v>
      </c>
      <c r="E830">
        <v>188750</v>
      </c>
      <c r="F830" t="s">
        <v>944</v>
      </c>
      <c r="G830" t="s">
        <v>10930</v>
      </c>
      <c r="H830" s="93">
        <v>46174</v>
      </c>
      <c r="I830" s="131"/>
      <c r="J830" s="132"/>
      <c r="K830" s="132"/>
      <c r="L830" s="132"/>
      <c r="M830" s="132"/>
      <c r="N830" s="131"/>
      <c r="O830" s="131"/>
    </row>
    <row r="831" spans="2:15" x14ac:dyDescent="0.35">
      <c r="B831" t="s">
        <v>48</v>
      </c>
      <c r="C831">
        <v>4030</v>
      </c>
      <c r="D831" t="s">
        <v>51</v>
      </c>
      <c r="E831">
        <v>188861</v>
      </c>
      <c r="F831" t="s">
        <v>945</v>
      </c>
      <c r="G831" t="s">
        <v>10929</v>
      </c>
      <c r="H831" s="93">
        <v>46175</v>
      </c>
      <c r="I831" s="131"/>
      <c r="J831" s="132"/>
      <c r="K831" s="132"/>
      <c r="L831" s="132"/>
      <c r="M831" s="132"/>
      <c r="N831" s="131"/>
      <c r="O831" s="131"/>
    </row>
    <row r="832" spans="2:15" x14ac:dyDescent="0.35">
      <c r="B832" t="s">
        <v>48</v>
      </c>
      <c r="C832">
        <v>4030</v>
      </c>
      <c r="D832" t="s">
        <v>51</v>
      </c>
      <c r="E832">
        <v>188863</v>
      </c>
      <c r="F832" t="s">
        <v>946</v>
      </c>
      <c r="G832" t="s">
        <v>10927</v>
      </c>
      <c r="H832" s="93">
        <v>46183</v>
      </c>
      <c r="I832" s="131"/>
      <c r="J832" s="132"/>
      <c r="K832" s="132"/>
      <c r="L832" s="132"/>
      <c r="M832" s="132"/>
      <c r="N832" s="131"/>
      <c r="O832" s="131"/>
    </row>
    <row r="833" spans="2:15" x14ac:dyDescent="0.35">
      <c r="B833" t="s">
        <v>48</v>
      </c>
      <c r="C833">
        <v>4030</v>
      </c>
      <c r="D833" t="s">
        <v>51</v>
      </c>
      <c r="E833">
        <v>188864</v>
      </c>
      <c r="F833" t="s">
        <v>947</v>
      </c>
      <c r="G833" t="s">
        <v>10926</v>
      </c>
      <c r="H833" s="93">
        <v>46177</v>
      </c>
      <c r="I833" s="131"/>
      <c r="J833" s="132"/>
      <c r="K833" s="132"/>
      <c r="L833" s="132"/>
      <c r="M833" s="132"/>
      <c r="N833" s="131"/>
      <c r="O833" s="131"/>
    </row>
    <row r="834" spans="2:15" x14ac:dyDescent="0.35">
      <c r="B834" t="s">
        <v>48</v>
      </c>
      <c r="C834">
        <v>4030</v>
      </c>
      <c r="D834" t="s">
        <v>51</v>
      </c>
      <c r="E834">
        <v>188873</v>
      </c>
      <c r="F834" t="s">
        <v>948</v>
      </c>
      <c r="G834" t="s">
        <v>10926</v>
      </c>
      <c r="H834" s="93">
        <v>46170</v>
      </c>
      <c r="I834" s="131"/>
      <c r="J834" s="132"/>
      <c r="K834" s="132"/>
      <c r="L834" s="132"/>
      <c r="M834" s="132"/>
      <c r="N834" s="131"/>
      <c r="O834" s="131"/>
    </row>
    <row r="835" spans="2:15" x14ac:dyDescent="0.35">
      <c r="B835" t="s">
        <v>48</v>
      </c>
      <c r="C835">
        <v>4030</v>
      </c>
      <c r="D835" t="s">
        <v>51</v>
      </c>
      <c r="E835">
        <v>188880</v>
      </c>
      <c r="F835" t="s">
        <v>949</v>
      </c>
      <c r="G835" t="s">
        <v>10926</v>
      </c>
      <c r="H835" s="93">
        <v>46177</v>
      </c>
      <c r="I835" s="131"/>
      <c r="J835" s="132"/>
      <c r="K835" s="132"/>
      <c r="L835" s="132"/>
      <c r="M835" s="132"/>
      <c r="N835" s="131"/>
      <c r="O835" s="131"/>
    </row>
    <row r="836" spans="2:15" x14ac:dyDescent="0.35">
      <c r="B836" t="s">
        <v>48</v>
      </c>
      <c r="C836">
        <v>4030</v>
      </c>
      <c r="D836" t="s">
        <v>51</v>
      </c>
      <c r="E836">
        <v>188993</v>
      </c>
      <c r="F836" t="s">
        <v>950</v>
      </c>
      <c r="G836" t="s">
        <v>10930</v>
      </c>
      <c r="H836" s="93">
        <v>46174</v>
      </c>
      <c r="I836" s="131">
        <v>1</v>
      </c>
      <c r="J836" s="132"/>
      <c r="K836" s="132"/>
      <c r="L836" s="132"/>
      <c r="M836" s="132"/>
      <c r="N836" s="131"/>
      <c r="O836" s="131"/>
    </row>
    <row r="837" spans="2:15" x14ac:dyDescent="0.35">
      <c r="B837" t="s">
        <v>48</v>
      </c>
      <c r="C837">
        <v>4030</v>
      </c>
      <c r="D837" t="s">
        <v>51</v>
      </c>
      <c r="E837">
        <v>188994</v>
      </c>
      <c r="F837" t="s">
        <v>951</v>
      </c>
      <c r="G837" t="s">
        <v>10930</v>
      </c>
      <c r="H837" s="93">
        <v>46174</v>
      </c>
      <c r="I837" s="131">
        <v>1</v>
      </c>
      <c r="J837" s="132"/>
      <c r="K837" s="132"/>
      <c r="L837" s="132"/>
      <c r="M837" s="132"/>
      <c r="N837" s="131"/>
      <c r="O837" s="131"/>
    </row>
    <row r="838" spans="2:15" x14ac:dyDescent="0.35">
      <c r="B838" t="s">
        <v>48</v>
      </c>
      <c r="C838">
        <v>4030</v>
      </c>
      <c r="D838" t="s">
        <v>51</v>
      </c>
      <c r="E838">
        <v>189052</v>
      </c>
      <c r="F838" t="s">
        <v>917</v>
      </c>
      <c r="G838" t="s">
        <v>10929</v>
      </c>
      <c r="H838" s="93">
        <v>46182</v>
      </c>
      <c r="I838" s="131">
        <v>1</v>
      </c>
      <c r="J838" s="132">
        <v>1</v>
      </c>
      <c r="K838" s="132"/>
      <c r="L838" s="132"/>
      <c r="M838" s="132"/>
      <c r="N838" s="131"/>
      <c r="O838" s="131"/>
    </row>
    <row r="839" spans="2:15" x14ac:dyDescent="0.35">
      <c r="B839" t="s">
        <v>48</v>
      </c>
      <c r="C839">
        <v>4030</v>
      </c>
      <c r="D839" t="s">
        <v>51</v>
      </c>
      <c r="E839">
        <v>189112</v>
      </c>
      <c r="F839" t="s">
        <v>952</v>
      </c>
      <c r="G839" t="s">
        <v>10928</v>
      </c>
      <c r="H839" s="93">
        <v>46178</v>
      </c>
      <c r="I839" s="131"/>
      <c r="J839" s="132"/>
      <c r="K839" s="132"/>
      <c r="L839" s="132"/>
      <c r="M839" s="132"/>
      <c r="N839" s="131"/>
      <c r="O839" s="131"/>
    </row>
    <row r="840" spans="2:15" x14ac:dyDescent="0.35">
      <c r="B840" t="s">
        <v>48</v>
      </c>
      <c r="C840">
        <v>4030</v>
      </c>
      <c r="D840" t="s">
        <v>51</v>
      </c>
      <c r="E840">
        <v>189437</v>
      </c>
      <c r="F840" t="s">
        <v>953</v>
      </c>
      <c r="G840" t="s">
        <v>10929</v>
      </c>
      <c r="H840" s="93">
        <v>46175</v>
      </c>
      <c r="I840" s="131">
        <v>1</v>
      </c>
      <c r="J840" s="132">
        <v>1</v>
      </c>
      <c r="K840" s="132"/>
      <c r="L840" s="132"/>
      <c r="M840" s="132"/>
      <c r="N840" s="131"/>
      <c r="O840" s="131"/>
    </row>
    <row r="841" spans="2:15" x14ac:dyDescent="0.35">
      <c r="B841" t="s">
        <v>48</v>
      </c>
      <c r="C841">
        <v>4030</v>
      </c>
      <c r="D841" t="s">
        <v>51</v>
      </c>
      <c r="E841">
        <v>189456</v>
      </c>
      <c r="F841" t="s">
        <v>954</v>
      </c>
      <c r="G841" t="s">
        <v>10928</v>
      </c>
      <c r="H841" s="93">
        <v>46178</v>
      </c>
      <c r="I841" s="131"/>
      <c r="J841" s="132"/>
      <c r="K841" s="132"/>
      <c r="L841" s="132"/>
      <c r="M841" s="132"/>
      <c r="N841" s="131"/>
      <c r="O841" s="131"/>
    </row>
    <row r="842" spans="2:15" x14ac:dyDescent="0.35">
      <c r="B842" t="s">
        <v>48</v>
      </c>
      <c r="C842">
        <v>4030</v>
      </c>
      <c r="D842" t="s">
        <v>51</v>
      </c>
      <c r="E842">
        <v>189634</v>
      </c>
      <c r="F842" t="s">
        <v>955</v>
      </c>
      <c r="G842" t="s">
        <v>10927</v>
      </c>
      <c r="H842" s="93">
        <v>46176</v>
      </c>
      <c r="I842" s="131"/>
      <c r="J842" s="132"/>
      <c r="K842" s="132"/>
      <c r="L842" s="132"/>
      <c r="M842" s="132"/>
      <c r="N842" s="131"/>
      <c r="O842" s="131"/>
    </row>
    <row r="843" spans="2:15" x14ac:dyDescent="0.35">
      <c r="B843" t="s">
        <v>48</v>
      </c>
      <c r="C843">
        <v>4030</v>
      </c>
      <c r="D843" t="s">
        <v>51</v>
      </c>
      <c r="E843">
        <v>189778</v>
      </c>
      <c r="F843" t="s">
        <v>956</v>
      </c>
      <c r="G843" t="s">
        <v>10927</v>
      </c>
      <c r="H843" s="93">
        <v>46183</v>
      </c>
      <c r="I843" s="131"/>
      <c r="J843" s="132"/>
      <c r="K843" s="132"/>
      <c r="L843" s="132"/>
      <c r="M843" s="132"/>
      <c r="N843" s="131"/>
      <c r="O843" s="131"/>
    </row>
    <row r="844" spans="2:15" x14ac:dyDescent="0.35">
      <c r="B844" t="s">
        <v>48</v>
      </c>
      <c r="C844">
        <v>4030</v>
      </c>
      <c r="D844" t="s">
        <v>51</v>
      </c>
      <c r="E844">
        <v>189797</v>
      </c>
      <c r="F844" t="s">
        <v>957</v>
      </c>
      <c r="G844" t="s">
        <v>10928</v>
      </c>
      <c r="H844" s="93">
        <v>46171</v>
      </c>
      <c r="I844" s="131"/>
      <c r="J844" s="132"/>
      <c r="K844" s="132"/>
      <c r="L844" s="132"/>
      <c r="M844" s="132"/>
      <c r="N844" s="131"/>
      <c r="O844" s="131"/>
    </row>
    <row r="845" spans="2:15" x14ac:dyDescent="0.35">
      <c r="B845" t="s">
        <v>48</v>
      </c>
      <c r="C845">
        <v>4030</v>
      </c>
      <c r="D845" t="s">
        <v>51</v>
      </c>
      <c r="E845">
        <v>189830</v>
      </c>
      <c r="F845" t="s">
        <v>917</v>
      </c>
      <c r="G845" t="s">
        <v>10930</v>
      </c>
      <c r="H845" s="93">
        <v>46174</v>
      </c>
      <c r="I845" s="131">
        <v>1</v>
      </c>
      <c r="J845" s="132">
        <v>1</v>
      </c>
      <c r="K845" s="132"/>
      <c r="L845" s="132"/>
      <c r="M845" s="132"/>
      <c r="N845" s="131"/>
      <c r="O845" s="131"/>
    </row>
    <row r="846" spans="2:15" x14ac:dyDescent="0.35">
      <c r="B846" t="s">
        <v>48</v>
      </c>
      <c r="C846">
        <v>4030</v>
      </c>
      <c r="D846" t="s">
        <v>51</v>
      </c>
      <c r="E846">
        <v>189832</v>
      </c>
      <c r="F846" t="s">
        <v>917</v>
      </c>
      <c r="G846" t="s">
        <v>10930</v>
      </c>
      <c r="H846" s="93">
        <v>46174</v>
      </c>
      <c r="I846" s="131">
        <v>1</v>
      </c>
      <c r="J846" s="132">
        <v>1</v>
      </c>
      <c r="K846" s="132"/>
      <c r="L846" s="132"/>
      <c r="M846" s="132"/>
      <c r="N846" s="131"/>
      <c r="O846" s="131"/>
    </row>
    <row r="847" spans="2:15" x14ac:dyDescent="0.35">
      <c r="B847" t="s">
        <v>48</v>
      </c>
      <c r="C847">
        <v>4030</v>
      </c>
      <c r="D847" t="s">
        <v>51</v>
      </c>
      <c r="E847">
        <v>190087</v>
      </c>
      <c r="F847" t="s">
        <v>958</v>
      </c>
      <c r="G847" t="s">
        <v>10929</v>
      </c>
      <c r="H847" s="93">
        <v>46175</v>
      </c>
      <c r="I847" s="131"/>
      <c r="J847" s="132"/>
      <c r="K847" s="132"/>
      <c r="L847" s="132"/>
      <c r="M847" s="132"/>
      <c r="N847" s="131"/>
      <c r="O847" s="131"/>
    </row>
    <row r="848" spans="2:15" x14ac:dyDescent="0.35">
      <c r="B848" t="s">
        <v>48</v>
      </c>
      <c r="C848">
        <v>4030</v>
      </c>
      <c r="D848" t="s">
        <v>51</v>
      </c>
      <c r="E848">
        <v>190151</v>
      </c>
      <c r="F848" t="s">
        <v>959</v>
      </c>
      <c r="G848" t="s">
        <v>10926</v>
      </c>
      <c r="H848" s="93">
        <v>46170</v>
      </c>
      <c r="I848" s="131">
        <v>1</v>
      </c>
      <c r="J848" s="132">
        <v>1</v>
      </c>
      <c r="K848" s="132"/>
      <c r="L848" s="132"/>
      <c r="M848" s="132"/>
      <c r="N848" s="131"/>
      <c r="O848" s="131"/>
    </row>
    <row r="849" spans="2:15" x14ac:dyDescent="0.35">
      <c r="B849" t="s">
        <v>48</v>
      </c>
      <c r="C849">
        <v>4030</v>
      </c>
      <c r="D849" t="s">
        <v>51</v>
      </c>
      <c r="E849">
        <v>190304</v>
      </c>
      <c r="F849" t="s">
        <v>960</v>
      </c>
      <c r="G849" t="s">
        <v>10930</v>
      </c>
      <c r="H849" s="93">
        <v>46181</v>
      </c>
      <c r="I849" s="131"/>
      <c r="J849" s="132"/>
      <c r="K849" s="132"/>
      <c r="L849" s="132"/>
      <c r="M849" s="132"/>
      <c r="N849" s="131"/>
      <c r="O849" s="131"/>
    </row>
    <row r="850" spans="2:15" x14ac:dyDescent="0.35">
      <c r="B850" t="s">
        <v>48</v>
      </c>
      <c r="C850">
        <v>4030</v>
      </c>
      <c r="D850" t="s">
        <v>51</v>
      </c>
      <c r="E850">
        <v>190438</v>
      </c>
      <c r="F850" t="s">
        <v>961</v>
      </c>
      <c r="G850" t="s">
        <v>10929</v>
      </c>
      <c r="H850" s="93">
        <v>46182</v>
      </c>
      <c r="I850" s="131"/>
      <c r="J850" s="132"/>
      <c r="K850" s="132"/>
      <c r="L850" s="132"/>
      <c r="M850" s="132"/>
      <c r="N850" s="131"/>
      <c r="O850" s="131"/>
    </row>
    <row r="851" spans="2:15" x14ac:dyDescent="0.35">
      <c r="B851" t="s">
        <v>48</v>
      </c>
      <c r="C851">
        <v>4030</v>
      </c>
      <c r="D851" t="s">
        <v>51</v>
      </c>
      <c r="E851">
        <v>190520</v>
      </c>
      <c r="F851" t="s">
        <v>962</v>
      </c>
      <c r="G851" t="s">
        <v>10929</v>
      </c>
      <c r="H851" s="93">
        <v>46182</v>
      </c>
      <c r="I851" s="131">
        <v>1</v>
      </c>
      <c r="J851" s="132">
        <v>1</v>
      </c>
      <c r="K851" s="132"/>
      <c r="L851" s="132"/>
      <c r="M851" s="132"/>
      <c r="N851" s="131"/>
      <c r="O851" s="131"/>
    </row>
    <row r="852" spans="2:15" x14ac:dyDescent="0.35">
      <c r="B852" t="s">
        <v>48</v>
      </c>
      <c r="C852">
        <v>4030</v>
      </c>
      <c r="D852" t="s">
        <v>51</v>
      </c>
      <c r="E852">
        <v>190857</v>
      </c>
      <c r="F852" t="s">
        <v>963</v>
      </c>
      <c r="G852" t="s">
        <v>10927</v>
      </c>
      <c r="H852" s="93">
        <v>46176</v>
      </c>
      <c r="I852" s="131">
        <v>1</v>
      </c>
      <c r="J852" s="132">
        <v>1</v>
      </c>
      <c r="K852" s="132"/>
      <c r="L852" s="132"/>
      <c r="M852" s="132"/>
      <c r="N852" s="131"/>
      <c r="O852" s="131"/>
    </row>
    <row r="853" spans="2:15" x14ac:dyDescent="0.35">
      <c r="B853" t="s">
        <v>48</v>
      </c>
      <c r="C853">
        <v>4030</v>
      </c>
      <c r="D853" t="s">
        <v>51</v>
      </c>
      <c r="E853">
        <v>190942</v>
      </c>
      <c r="F853" t="s">
        <v>964</v>
      </c>
      <c r="G853" t="s">
        <v>10926</v>
      </c>
      <c r="H853" s="93">
        <v>46177</v>
      </c>
      <c r="I853" s="131"/>
      <c r="J853" s="132"/>
      <c r="K853" s="132"/>
      <c r="L853" s="132"/>
      <c r="M853" s="132"/>
      <c r="N853" s="131"/>
      <c r="O853" s="131"/>
    </row>
    <row r="854" spans="2:15" x14ac:dyDescent="0.35">
      <c r="B854" t="s">
        <v>48</v>
      </c>
      <c r="C854">
        <v>4030</v>
      </c>
      <c r="D854" t="s">
        <v>51</v>
      </c>
      <c r="E854">
        <v>190991</v>
      </c>
      <c r="F854" t="s">
        <v>965</v>
      </c>
      <c r="G854" t="s">
        <v>10927</v>
      </c>
      <c r="H854" s="93">
        <v>46183</v>
      </c>
      <c r="I854" s="131"/>
      <c r="J854" s="132"/>
      <c r="K854" s="132"/>
      <c r="L854" s="132"/>
      <c r="M854" s="132"/>
      <c r="N854" s="131"/>
      <c r="O854" s="131"/>
    </row>
    <row r="855" spans="2:15" x14ac:dyDescent="0.35">
      <c r="B855" t="s">
        <v>48</v>
      </c>
      <c r="C855">
        <v>4030</v>
      </c>
      <c r="D855" t="s">
        <v>51</v>
      </c>
      <c r="E855">
        <v>191132</v>
      </c>
      <c r="F855" t="s">
        <v>966</v>
      </c>
      <c r="G855" t="s">
        <v>10927</v>
      </c>
      <c r="H855" s="93">
        <v>46176</v>
      </c>
      <c r="I855" s="131">
        <v>1</v>
      </c>
      <c r="J855" s="132"/>
      <c r="K855" s="132"/>
      <c r="L855" s="132"/>
      <c r="M855" s="132"/>
      <c r="N855" s="131"/>
      <c r="O855" s="131"/>
    </row>
    <row r="856" spans="2:15" x14ac:dyDescent="0.35">
      <c r="B856" t="s">
        <v>48</v>
      </c>
      <c r="C856">
        <v>4030</v>
      </c>
      <c r="D856" t="s">
        <v>51</v>
      </c>
      <c r="E856">
        <v>191133</v>
      </c>
      <c r="F856" t="s">
        <v>967</v>
      </c>
      <c r="G856" t="s">
        <v>10930</v>
      </c>
      <c r="H856" s="93">
        <v>46174</v>
      </c>
      <c r="I856" s="131"/>
      <c r="J856" s="132"/>
      <c r="K856" s="132"/>
      <c r="L856" s="132"/>
      <c r="M856" s="132"/>
      <c r="N856" s="131"/>
      <c r="O856" s="131"/>
    </row>
    <row r="857" spans="2:15" x14ac:dyDescent="0.35">
      <c r="B857" t="s">
        <v>48</v>
      </c>
      <c r="C857">
        <v>4030</v>
      </c>
      <c r="D857" t="s">
        <v>51</v>
      </c>
      <c r="E857">
        <v>191237</v>
      </c>
      <c r="F857" t="s">
        <v>916</v>
      </c>
      <c r="G857" t="s">
        <v>10929</v>
      </c>
      <c r="H857" s="93">
        <v>46175</v>
      </c>
      <c r="I857" s="131">
        <v>1</v>
      </c>
      <c r="J857" s="132"/>
      <c r="K857" s="132"/>
      <c r="L857" s="132"/>
      <c r="M857" s="132"/>
      <c r="N857" s="131"/>
      <c r="O857" s="131"/>
    </row>
    <row r="858" spans="2:15" x14ac:dyDescent="0.35">
      <c r="B858" t="s">
        <v>48</v>
      </c>
      <c r="C858">
        <v>4030</v>
      </c>
      <c r="D858" t="s">
        <v>51</v>
      </c>
      <c r="E858">
        <v>191293</v>
      </c>
      <c r="F858" t="s">
        <v>968</v>
      </c>
      <c r="G858" t="s">
        <v>10928</v>
      </c>
      <c r="H858" s="93">
        <v>46178</v>
      </c>
      <c r="I858" s="131">
        <v>1</v>
      </c>
      <c r="J858" s="132"/>
      <c r="K858" s="132"/>
      <c r="L858" s="132"/>
      <c r="M858" s="132"/>
      <c r="N858" s="131"/>
      <c r="O858" s="131"/>
    </row>
    <row r="859" spans="2:15" x14ac:dyDescent="0.35">
      <c r="B859" t="s">
        <v>48</v>
      </c>
      <c r="C859">
        <v>4030</v>
      </c>
      <c r="D859" t="s">
        <v>51</v>
      </c>
      <c r="E859">
        <v>191368</v>
      </c>
      <c r="F859" t="s">
        <v>969</v>
      </c>
      <c r="G859" t="s">
        <v>10929</v>
      </c>
      <c r="H859" s="93">
        <v>46175</v>
      </c>
      <c r="I859" s="131">
        <v>1</v>
      </c>
      <c r="J859" s="132"/>
      <c r="K859" s="132"/>
      <c r="L859" s="132"/>
      <c r="M859" s="132"/>
      <c r="N859" s="131"/>
      <c r="O859" s="131"/>
    </row>
    <row r="860" spans="2:15" x14ac:dyDescent="0.35">
      <c r="B860" t="s">
        <v>48</v>
      </c>
      <c r="C860">
        <v>4030</v>
      </c>
      <c r="D860" t="s">
        <v>51</v>
      </c>
      <c r="E860">
        <v>191467</v>
      </c>
      <c r="F860" t="s">
        <v>917</v>
      </c>
      <c r="G860" t="s">
        <v>10927</v>
      </c>
      <c r="H860" s="93">
        <v>46183</v>
      </c>
      <c r="I860" s="131">
        <v>1</v>
      </c>
      <c r="J860" s="132">
        <v>1</v>
      </c>
      <c r="K860" s="132"/>
      <c r="L860" s="132"/>
      <c r="M860" s="132"/>
      <c r="N860" s="131"/>
      <c r="O860" s="131"/>
    </row>
    <row r="861" spans="2:15" x14ac:dyDescent="0.35">
      <c r="B861" t="s">
        <v>48</v>
      </c>
      <c r="C861">
        <v>4030</v>
      </c>
      <c r="D861" t="s">
        <v>51</v>
      </c>
      <c r="E861">
        <v>191500</v>
      </c>
      <c r="F861" t="s">
        <v>959</v>
      </c>
      <c r="G861" t="s">
        <v>10930</v>
      </c>
      <c r="H861" s="93">
        <v>46174</v>
      </c>
      <c r="I861" s="131">
        <v>1</v>
      </c>
      <c r="J861" s="132"/>
      <c r="K861" s="132"/>
      <c r="L861" s="132"/>
      <c r="M861" s="132"/>
      <c r="N861" s="131"/>
      <c r="O861" s="131"/>
    </row>
    <row r="862" spans="2:15" x14ac:dyDescent="0.35">
      <c r="B862" t="s">
        <v>48</v>
      </c>
      <c r="C862">
        <v>4030</v>
      </c>
      <c r="D862" t="s">
        <v>51</v>
      </c>
      <c r="E862">
        <v>191579</v>
      </c>
      <c r="F862" t="s">
        <v>970</v>
      </c>
      <c r="G862" t="s">
        <v>10929</v>
      </c>
      <c r="H862" s="93">
        <v>46175</v>
      </c>
      <c r="I862" s="131">
        <v>1</v>
      </c>
      <c r="J862" s="132"/>
      <c r="K862" s="132"/>
      <c r="L862" s="132"/>
      <c r="M862" s="132"/>
      <c r="N862" s="131"/>
      <c r="O862" s="131"/>
    </row>
    <row r="863" spans="2:15" x14ac:dyDescent="0.35">
      <c r="B863" t="s">
        <v>48</v>
      </c>
      <c r="C863">
        <v>4030</v>
      </c>
      <c r="D863" t="s">
        <v>51</v>
      </c>
      <c r="E863">
        <v>191787</v>
      </c>
      <c r="F863" t="s">
        <v>971</v>
      </c>
      <c r="G863" t="s">
        <v>10928</v>
      </c>
      <c r="H863" s="93">
        <v>46171</v>
      </c>
      <c r="I863" s="131"/>
      <c r="J863" s="132"/>
      <c r="K863" s="132"/>
      <c r="L863" s="132"/>
      <c r="M863" s="132"/>
      <c r="N863" s="131"/>
      <c r="O863" s="131"/>
    </row>
    <row r="864" spans="2:15" x14ac:dyDescent="0.35">
      <c r="B864" t="s">
        <v>48</v>
      </c>
      <c r="C864">
        <v>4030</v>
      </c>
      <c r="D864" t="s">
        <v>51</v>
      </c>
      <c r="E864">
        <v>192006</v>
      </c>
      <c r="F864" t="s">
        <v>959</v>
      </c>
      <c r="G864" t="s">
        <v>10926</v>
      </c>
      <c r="H864" s="93">
        <v>46170</v>
      </c>
      <c r="I864" s="131">
        <v>1</v>
      </c>
      <c r="J864" s="132">
        <v>1</v>
      </c>
      <c r="K864" s="132"/>
      <c r="L864" s="132"/>
      <c r="M864" s="132"/>
      <c r="N864" s="131"/>
      <c r="O864" s="131"/>
    </row>
    <row r="865" spans="2:15" x14ac:dyDescent="0.35">
      <c r="B865" t="s">
        <v>48</v>
      </c>
      <c r="C865">
        <v>4030</v>
      </c>
      <c r="D865" t="s">
        <v>51</v>
      </c>
      <c r="E865">
        <v>192059</v>
      </c>
      <c r="F865" t="s">
        <v>972</v>
      </c>
      <c r="G865" t="s">
        <v>10927</v>
      </c>
      <c r="H865" s="93">
        <v>46176</v>
      </c>
      <c r="I865" s="131">
        <v>1</v>
      </c>
      <c r="J865" s="132"/>
      <c r="K865" s="132"/>
      <c r="L865" s="132"/>
      <c r="M865" s="132"/>
      <c r="N865" s="131"/>
      <c r="O865" s="131"/>
    </row>
    <row r="866" spans="2:15" x14ac:dyDescent="0.35">
      <c r="B866" t="s">
        <v>48</v>
      </c>
      <c r="C866">
        <v>4030</v>
      </c>
      <c r="D866" t="s">
        <v>51</v>
      </c>
      <c r="E866">
        <v>192084</v>
      </c>
      <c r="F866" t="s">
        <v>973</v>
      </c>
      <c r="G866" t="s">
        <v>10926</v>
      </c>
      <c r="H866" s="93">
        <v>46177</v>
      </c>
      <c r="I866" s="131"/>
      <c r="J866" s="132"/>
      <c r="K866" s="132"/>
      <c r="L866" s="132"/>
      <c r="M866" s="132"/>
      <c r="N866" s="131"/>
      <c r="O866" s="131"/>
    </row>
    <row r="867" spans="2:15" x14ac:dyDescent="0.35">
      <c r="B867" t="s">
        <v>48</v>
      </c>
      <c r="C867">
        <v>4030</v>
      </c>
      <c r="D867" t="s">
        <v>51</v>
      </c>
      <c r="E867">
        <v>192184</v>
      </c>
      <c r="F867" t="s">
        <v>184</v>
      </c>
      <c r="G867" t="s">
        <v>10928</v>
      </c>
      <c r="H867" s="93">
        <v>46178</v>
      </c>
      <c r="I867" s="131"/>
      <c r="J867" s="132"/>
      <c r="K867" s="132"/>
      <c r="L867" s="132"/>
      <c r="M867" s="132"/>
      <c r="N867" s="131"/>
      <c r="O867" s="131"/>
    </row>
    <row r="868" spans="2:15" x14ac:dyDescent="0.35">
      <c r="B868" t="s">
        <v>48</v>
      </c>
      <c r="C868">
        <v>4038</v>
      </c>
      <c r="D868" t="s">
        <v>53</v>
      </c>
      <c r="E868">
        <v>48626</v>
      </c>
      <c r="F868" t="s">
        <v>974</v>
      </c>
      <c r="G868" t="s">
        <v>10930</v>
      </c>
      <c r="H868" s="93">
        <v>46174</v>
      </c>
      <c r="I868" s="131"/>
      <c r="J868" s="132"/>
      <c r="K868" s="132"/>
      <c r="L868" s="132"/>
      <c r="M868" s="132"/>
      <c r="N868" s="131"/>
      <c r="O868" s="131"/>
    </row>
    <row r="869" spans="2:15" x14ac:dyDescent="0.35">
      <c r="B869" t="s">
        <v>48</v>
      </c>
      <c r="C869">
        <v>4038</v>
      </c>
      <c r="D869" t="s">
        <v>53</v>
      </c>
      <c r="E869">
        <v>49809</v>
      </c>
      <c r="F869" t="s">
        <v>975</v>
      </c>
      <c r="G869" t="s">
        <v>10926</v>
      </c>
      <c r="H869" s="93">
        <v>46170</v>
      </c>
      <c r="I869" s="131"/>
      <c r="J869" s="132"/>
      <c r="K869" s="132"/>
      <c r="L869" s="132"/>
      <c r="M869" s="132"/>
      <c r="N869" s="131"/>
      <c r="O869" s="131"/>
    </row>
    <row r="870" spans="2:15" x14ac:dyDescent="0.35">
      <c r="B870" t="s">
        <v>48</v>
      </c>
      <c r="C870">
        <v>4038</v>
      </c>
      <c r="D870" t="s">
        <v>53</v>
      </c>
      <c r="E870">
        <v>50452</v>
      </c>
      <c r="F870" t="s">
        <v>976</v>
      </c>
      <c r="G870" t="s">
        <v>10926</v>
      </c>
      <c r="H870" s="93">
        <v>46177</v>
      </c>
      <c r="I870" s="131">
        <v>1</v>
      </c>
      <c r="J870" s="132">
        <v>1</v>
      </c>
      <c r="K870" s="132"/>
      <c r="L870" s="132"/>
      <c r="M870" s="132"/>
      <c r="N870" s="131"/>
      <c r="O870" s="131"/>
    </row>
    <row r="871" spans="2:15" x14ac:dyDescent="0.35">
      <c r="B871" t="s">
        <v>48</v>
      </c>
      <c r="C871">
        <v>4038</v>
      </c>
      <c r="D871" t="s">
        <v>53</v>
      </c>
      <c r="E871">
        <v>51029</v>
      </c>
      <c r="F871" t="s">
        <v>977</v>
      </c>
      <c r="G871" t="s">
        <v>10929</v>
      </c>
      <c r="H871" s="93">
        <v>46182</v>
      </c>
      <c r="I871" s="131"/>
      <c r="J871" s="132"/>
      <c r="K871" s="132"/>
      <c r="L871" s="132"/>
      <c r="M871" s="132"/>
      <c r="N871" s="131"/>
      <c r="O871" s="131"/>
    </row>
    <row r="872" spans="2:15" x14ac:dyDescent="0.35">
      <c r="B872" t="s">
        <v>48</v>
      </c>
      <c r="C872">
        <v>4038</v>
      </c>
      <c r="D872" t="s">
        <v>53</v>
      </c>
      <c r="E872">
        <v>51677</v>
      </c>
      <c r="F872" t="s">
        <v>978</v>
      </c>
      <c r="G872" t="s">
        <v>10930</v>
      </c>
      <c r="H872" s="93">
        <v>46181</v>
      </c>
      <c r="I872" s="131"/>
      <c r="J872" s="132"/>
      <c r="K872" s="132"/>
      <c r="L872" s="132"/>
      <c r="M872" s="132"/>
      <c r="N872" s="131"/>
      <c r="O872" s="131"/>
    </row>
    <row r="873" spans="2:15" x14ac:dyDescent="0.35">
      <c r="B873" t="s">
        <v>48</v>
      </c>
      <c r="C873">
        <v>4038</v>
      </c>
      <c r="D873" t="s">
        <v>53</v>
      </c>
      <c r="E873">
        <v>51708</v>
      </c>
      <c r="F873" t="s">
        <v>979</v>
      </c>
      <c r="G873" t="s">
        <v>10927</v>
      </c>
      <c r="H873" s="93">
        <v>46176</v>
      </c>
      <c r="I873" s="131">
        <v>1</v>
      </c>
      <c r="J873" s="132"/>
      <c r="K873" s="132"/>
      <c r="L873" s="132"/>
      <c r="M873" s="132"/>
      <c r="N873" s="131"/>
      <c r="O873" s="131"/>
    </row>
    <row r="874" spans="2:15" x14ac:dyDescent="0.35">
      <c r="B874" t="s">
        <v>48</v>
      </c>
      <c r="C874">
        <v>4038</v>
      </c>
      <c r="D874" t="s">
        <v>53</v>
      </c>
      <c r="E874">
        <v>51714</v>
      </c>
      <c r="F874" t="s">
        <v>980</v>
      </c>
      <c r="G874" t="s">
        <v>10927</v>
      </c>
      <c r="H874" s="93">
        <v>46183</v>
      </c>
      <c r="I874" s="131">
        <v>1</v>
      </c>
      <c r="J874" s="132">
        <v>1</v>
      </c>
      <c r="K874" s="132"/>
      <c r="L874" s="132"/>
      <c r="M874" s="132"/>
      <c r="N874" s="131"/>
      <c r="O874" s="131"/>
    </row>
    <row r="875" spans="2:15" x14ac:dyDescent="0.35">
      <c r="B875" t="s">
        <v>48</v>
      </c>
      <c r="C875">
        <v>4038</v>
      </c>
      <c r="D875" t="s">
        <v>53</v>
      </c>
      <c r="E875">
        <v>51728</v>
      </c>
      <c r="F875" t="s">
        <v>981</v>
      </c>
      <c r="G875" t="s">
        <v>10927</v>
      </c>
      <c r="H875" s="93">
        <v>46183</v>
      </c>
      <c r="I875" s="131"/>
      <c r="J875" s="132"/>
      <c r="K875" s="132"/>
      <c r="L875" s="132"/>
      <c r="M875" s="132"/>
      <c r="N875" s="131"/>
      <c r="O875" s="131"/>
    </row>
    <row r="876" spans="2:15" x14ac:dyDescent="0.35">
      <c r="B876" t="s">
        <v>48</v>
      </c>
      <c r="C876">
        <v>4038</v>
      </c>
      <c r="D876" t="s">
        <v>53</v>
      </c>
      <c r="E876">
        <v>52251</v>
      </c>
      <c r="F876" t="s">
        <v>982</v>
      </c>
      <c r="G876" t="s">
        <v>10930</v>
      </c>
      <c r="H876" s="93">
        <v>46181</v>
      </c>
      <c r="I876" s="131"/>
      <c r="J876" s="132"/>
      <c r="K876" s="132"/>
      <c r="L876" s="132"/>
      <c r="M876" s="132"/>
      <c r="N876" s="131"/>
      <c r="O876" s="131"/>
    </row>
    <row r="877" spans="2:15" x14ac:dyDescent="0.35">
      <c r="B877" t="s">
        <v>48</v>
      </c>
      <c r="C877">
        <v>4038</v>
      </c>
      <c r="D877" t="s">
        <v>53</v>
      </c>
      <c r="E877">
        <v>52370</v>
      </c>
      <c r="F877" t="s">
        <v>983</v>
      </c>
      <c r="G877" t="s">
        <v>10927</v>
      </c>
      <c r="H877" s="93">
        <v>46183</v>
      </c>
      <c r="I877" s="131">
        <v>1</v>
      </c>
      <c r="J877" s="132">
        <v>1</v>
      </c>
      <c r="K877" s="132"/>
      <c r="L877" s="132"/>
      <c r="M877" s="132"/>
      <c r="N877" s="131"/>
      <c r="O877" s="131"/>
    </row>
    <row r="878" spans="2:15" x14ac:dyDescent="0.35">
      <c r="B878" t="s">
        <v>48</v>
      </c>
      <c r="C878">
        <v>4038</v>
      </c>
      <c r="D878" t="s">
        <v>53</v>
      </c>
      <c r="E878">
        <v>53133</v>
      </c>
      <c r="F878" t="s">
        <v>984</v>
      </c>
      <c r="G878" t="s">
        <v>10930</v>
      </c>
      <c r="H878" s="93">
        <v>46174</v>
      </c>
      <c r="I878" s="131">
        <v>1</v>
      </c>
      <c r="J878" s="132">
        <v>1</v>
      </c>
      <c r="K878" s="132"/>
      <c r="L878" s="132"/>
      <c r="M878" s="132"/>
      <c r="N878" s="131"/>
      <c r="O878" s="131"/>
    </row>
    <row r="879" spans="2:15" x14ac:dyDescent="0.35">
      <c r="B879" t="s">
        <v>48</v>
      </c>
      <c r="C879">
        <v>4038</v>
      </c>
      <c r="D879" t="s">
        <v>53</v>
      </c>
      <c r="E879">
        <v>53397</v>
      </c>
      <c r="F879" t="s">
        <v>985</v>
      </c>
      <c r="G879" t="s">
        <v>10928</v>
      </c>
      <c r="H879" s="93">
        <v>46178</v>
      </c>
      <c r="I879" s="131"/>
      <c r="J879" s="132"/>
      <c r="K879" s="132"/>
      <c r="L879" s="132"/>
      <c r="M879" s="132"/>
      <c r="N879" s="131"/>
      <c r="O879" s="131"/>
    </row>
    <row r="880" spans="2:15" x14ac:dyDescent="0.35">
      <c r="B880" t="s">
        <v>48</v>
      </c>
      <c r="C880">
        <v>4038</v>
      </c>
      <c r="D880" t="s">
        <v>53</v>
      </c>
      <c r="E880">
        <v>54261</v>
      </c>
      <c r="F880" t="s">
        <v>986</v>
      </c>
      <c r="G880" t="s">
        <v>10927</v>
      </c>
      <c r="H880" s="93">
        <v>46183</v>
      </c>
      <c r="I880" s="131"/>
      <c r="J880" s="132"/>
      <c r="K880" s="132"/>
      <c r="L880" s="132"/>
      <c r="M880" s="132"/>
      <c r="N880" s="131"/>
      <c r="O880" s="131"/>
    </row>
    <row r="881" spans="2:15" x14ac:dyDescent="0.35">
      <c r="B881" t="s">
        <v>48</v>
      </c>
      <c r="C881">
        <v>4038</v>
      </c>
      <c r="D881" t="s">
        <v>53</v>
      </c>
      <c r="E881">
        <v>54751</v>
      </c>
      <c r="F881" t="s">
        <v>987</v>
      </c>
      <c r="G881" t="s">
        <v>10930</v>
      </c>
      <c r="H881" s="93">
        <v>46174</v>
      </c>
      <c r="I881" s="131">
        <v>1</v>
      </c>
      <c r="J881" s="132"/>
      <c r="K881" s="132"/>
      <c r="L881" s="132"/>
      <c r="M881" s="132"/>
      <c r="N881" s="131"/>
      <c r="O881" s="131"/>
    </row>
    <row r="882" spans="2:15" x14ac:dyDescent="0.35">
      <c r="B882" t="s">
        <v>48</v>
      </c>
      <c r="C882">
        <v>4038</v>
      </c>
      <c r="D882" t="s">
        <v>53</v>
      </c>
      <c r="E882">
        <v>56076</v>
      </c>
      <c r="F882" t="s">
        <v>988</v>
      </c>
      <c r="G882" t="s">
        <v>10929</v>
      </c>
      <c r="H882" s="93">
        <v>46175</v>
      </c>
      <c r="I882" s="131">
        <v>1</v>
      </c>
      <c r="J882" s="132">
        <v>1</v>
      </c>
      <c r="K882" s="132"/>
      <c r="L882" s="132"/>
      <c r="M882" s="132"/>
      <c r="N882" s="131"/>
      <c r="O882" s="131"/>
    </row>
    <row r="883" spans="2:15" x14ac:dyDescent="0.35">
      <c r="B883" t="s">
        <v>48</v>
      </c>
      <c r="C883">
        <v>4038</v>
      </c>
      <c r="D883" t="s">
        <v>53</v>
      </c>
      <c r="E883">
        <v>56773</v>
      </c>
      <c r="F883" t="s">
        <v>989</v>
      </c>
      <c r="G883" t="s">
        <v>10930</v>
      </c>
      <c r="H883" s="93">
        <v>46174</v>
      </c>
      <c r="I883" s="131">
        <v>1</v>
      </c>
      <c r="J883" s="132">
        <v>1</v>
      </c>
      <c r="K883" s="132"/>
      <c r="L883" s="132"/>
      <c r="M883" s="132"/>
      <c r="N883" s="131"/>
      <c r="O883" s="131"/>
    </row>
    <row r="884" spans="2:15" x14ac:dyDescent="0.35">
      <c r="B884" t="s">
        <v>48</v>
      </c>
      <c r="C884">
        <v>4038</v>
      </c>
      <c r="D884" t="s">
        <v>53</v>
      </c>
      <c r="E884">
        <v>57999</v>
      </c>
      <c r="F884" t="s">
        <v>990</v>
      </c>
      <c r="G884" t="s">
        <v>10926</v>
      </c>
      <c r="H884" s="93">
        <v>46177</v>
      </c>
      <c r="I884" s="131">
        <v>1</v>
      </c>
      <c r="J884" s="132"/>
      <c r="K884" s="132"/>
      <c r="L884" s="132"/>
      <c r="M884" s="132"/>
      <c r="N884" s="131"/>
      <c r="O884" s="131"/>
    </row>
    <row r="885" spans="2:15" x14ac:dyDescent="0.35">
      <c r="B885" t="s">
        <v>48</v>
      </c>
      <c r="C885">
        <v>4038</v>
      </c>
      <c r="D885" t="s">
        <v>53</v>
      </c>
      <c r="E885">
        <v>58290</v>
      </c>
      <c r="F885" t="s">
        <v>991</v>
      </c>
      <c r="G885" t="s">
        <v>10929</v>
      </c>
      <c r="H885" s="93">
        <v>46182</v>
      </c>
      <c r="I885" s="131"/>
      <c r="J885" s="132"/>
      <c r="K885" s="132"/>
      <c r="L885" s="132"/>
      <c r="M885" s="132"/>
      <c r="N885" s="131"/>
      <c r="O885" s="131"/>
    </row>
    <row r="886" spans="2:15" x14ac:dyDescent="0.35">
      <c r="B886" t="s">
        <v>48</v>
      </c>
      <c r="C886">
        <v>4038</v>
      </c>
      <c r="D886" t="s">
        <v>53</v>
      </c>
      <c r="E886">
        <v>59863</v>
      </c>
      <c r="F886" t="s">
        <v>992</v>
      </c>
      <c r="G886" t="s">
        <v>10926</v>
      </c>
      <c r="H886" s="93">
        <v>46170</v>
      </c>
      <c r="I886" s="131">
        <v>1</v>
      </c>
      <c r="J886" s="132">
        <v>1</v>
      </c>
      <c r="K886" s="132"/>
      <c r="L886" s="132"/>
      <c r="M886" s="132"/>
      <c r="N886" s="131"/>
      <c r="O886" s="131"/>
    </row>
    <row r="887" spans="2:15" x14ac:dyDescent="0.35">
      <c r="B887" t="s">
        <v>48</v>
      </c>
      <c r="C887">
        <v>4038</v>
      </c>
      <c r="D887" t="s">
        <v>53</v>
      </c>
      <c r="E887">
        <v>60667</v>
      </c>
      <c r="F887" t="s">
        <v>993</v>
      </c>
      <c r="G887" t="s">
        <v>10927</v>
      </c>
      <c r="H887" s="93">
        <v>46176</v>
      </c>
      <c r="I887" s="131"/>
      <c r="J887" s="132"/>
      <c r="K887" s="132"/>
      <c r="L887" s="132"/>
      <c r="M887" s="132"/>
      <c r="N887" s="131"/>
      <c r="O887" s="131"/>
    </row>
    <row r="888" spans="2:15" x14ac:dyDescent="0.35">
      <c r="B888" t="s">
        <v>48</v>
      </c>
      <c r="C888">
        <v>4038</v>
      </c>
      <c r="D888" t="s">
        <v>53</v>
      </c>
      <c r="E888">
        <v>65773</v>
      </c>
      <c r="F888" t="s">
        <v>994</v>
      </c>
      <c r="G888" t="s">
        <v>10928</v>
      </c>
      <c r="H888" s="93">
        <v>46178</v>
      </c>
      <c r="I888" s="131"/>
      <c r="J888" s="132"/>
      <c r="K888" s="132"/>
      <c r="L888" s="132"/>
      <c r="M888" s="132"/>
      <c r="N888" s="131"/>
      <c r="O888" s="131"/>
    </row>
    <row r="889" spans="2:15" x14ac:dyDescent="0.35">
      <c r="B889" t="s">
        <v>48</v>
      </c>
      <c r="C889">
        <v>4038</v>
      </c>
      <c r="D889" t="s">
        <v>53</v>
      </c>
      <c r="E889">
        <v>67145</v>
      </c>
      <c r="F889" t="s">
        <v>995</v>
      </c>
      <c r="G889" t="s">
        <v>10927</v>
      </c>
      <c r="H889" s="93">
        <v>46176</v>
      </c>
      <c r="I889" s="131"/>
      <c r="J889" s="132"/>
      <c r="K889" s="132"/>
      <c r="L889" s="132"/>
      <c r="M889" s="132"/>
      <c r="N889" s="131"/>
      <c r="O889" s="131"/>
    </row>
    <row r="890" spans="2:15" x14ac:dyDescent="0.35">
      <c r="B890" t="s">
        <v>48</v>
      </c>
      <c r="C890">
        <v>4038</v>
      </c>
      <c r="D890" t="s">
        <v>53</v>
      </c>
      <c r="E890">
        <v>68219</v>
      </c>
      <c r="F890" t="s">
        <v>996</v>
      </c>
      <c r="G890" t="s">
        <v>10926</v>
      </c>
      <c r="H890" s="93">
        <v>46177</v>
      </c>
      <c r="I890" s="131">
        <v>1</v>
      </c>
      <c r="J890" s="132"/>
      <c r="K890" s="132"/>
      <c r="L890" s="132"/>
      <c r="M890" s="132"/>
      <c r="N890" s="131"/>
      <c r="O890" s="131"/>
    </row>
    <row r="891" spans="2:15" x14ac:dyDescent="0.35">
      <c r="B891" t="s">
        <v>48</v>
      </c>
      <c r="C891">
        <v>4038</v>
      </c>
      <c r="D891" t="s">
        <v>53</v>
      </c>
      <c r="E891">
        <v>69041</v>
      </c>
      <c r="F891" t="s">
        <v>997</v>
      </c>
      <c r="G891" t="s">
        <v>10927</v>
      </c>
      <c r="H891" s="93">
        <v>46183</v>
      </c>
      <c r="I891" s="131">
        <v>1</v>
      </c>
      <c r="J891" s="132"/>
      <c r="K891" s="132"/>
      <c r="L891" s="132"/>
      <c r="M891" s="132"/>
      <c r="N891" s="131"/>
      <c r="O891" s="131"/>
    </row>
    <row r="892" spans="2:15" x14ac:dyDescent="0.35">
      <c r="B892" t="s">
        <v>48</v>
      </c>
      <c r="C892">
        <v>4038</v>
      </c>
      <c r="D892" t="s">
        <v>53</v>
      </c>
      <c r="E892">
        <v>78885</v>
      </c>
      <c r="F892" t="s">
        <v>998</v>
      </c>
      <c r="G892" t="s">
        <v>10926</v>
      </c>
      <c r="H892" s="93">
        <v>46170</v>
      </c>
      <c r="I892" s="131">
        <v>1</v>
      </c>
      <c r="J892" s="132"/>
      <c r="K892" s="132"/>
      <c r="L892" s="132"/>
      <c r="M892" s="132"/>
      <c r="N892" s="131"/>
      <c r="O892" s="131"/>
    </row>
    <row r="893" spans="2:15" x14ac:dyDescent="0.35">
      <c r="B893" t="s">
        <v>48</v>
      </c>
      <c r="C893">
        <v>4038</v>
      </c>
      <c r="D893" t="s">
        <v>53</v>
      </c>
      <c r="E893">
        <v>81943</v>
      </c>
      <c r="F893" t="s">
        <v>999</v>
      </c>
      <c r="G893" t="s">
        <v>10930</v>
      </c>
      <c r="H893" s="93">
        <v>46181</v>
      </c>
      <c r="I893" s="131">
        <v>1</v>
      </c>
      <c r="J893" s="132"/>
      <c r="K893" s="132">
        <v>1</v>
      </c>
      <c r="L893" s="132"/>
      <c r="M893" s="132"/>
      <c r="N893" s="131"/>
      <c r="O893" s="131"/>
    </row>
    <row r="894" spans="2:15" x14ac:dyDescent="0.35">
      <c r="B894" t="s">
        <v>48</v>
      </c>
      <c r="C894">
        <v>4038</v>
      </c>
      <c r="D894" t="s">
        <v>53</v>
      </c>
      <c r="E894">
        <v>83558</v>
      </c>
      <c r="F894" t="s">
        <v>1000</v>
      </c>
      <c r="G894" t="s">
        <v>10930</v>
      </c>
      <c r="H894" s="93">
        <v>46174</v>
      </c>
      <c r="I894" s="131"/>
      <c r="J894" s="132"/>
      <c r="K894" s="132"/>
      <c r="L894" s="132"/>
      <c r="M894" s="132"/>
      <c r="N894" s="131"/>
      <c r="O894" s="131"/>
    </row>
    <row r="895" spans="2:15" x14ac:dyDescent="0.35">
      <c r="B895" t="s">
        <v>48</v>
      </c>
      <c r="C895">
        <v>4038</v>
      </c>
      <c r="D895" t="s">
        <v>53</v>
      </c>
      <c r="E895">
        <v>101791</v>
      </c>
      <c r="F895" t="s">
        <v>1001</v>
      </c>
      <c r="G895" t="s">
        <v>10927</v>
      </c>
      <c r="H895" s="93">
        <v>46183</v>
      </c>
      <c r="I895" s="131"/>
      <c r="J895" s="132"/>
      <c r="K895" s="132"/>
      <c r="L895" s="132"/>
      <c r="M895" s="132"/>
      <c r="N895" s="131"/>
      <c r="O895" s="131"/>
    </row>
    <row r="896" spans="2:15" x14ac:dyDescent="0.35">
      <c r="B896" t="s">
        <v>48</v>
      </c>
      <c r="C896">
        <v>4038</v>
      </c>
      <c r="D896" t="s">
        <v>53</v>
      </c>
      <c r="E896">
        <v>115187</v>
      </c>
      <c r="F896" t="s">
        <v>1002</v>
      </c>
      <c r="G896" t="s">
        <v>10929</v>
      </c>
      <c r="H896" s="93">
        <v>46182</v>
      </c>
      <c r="I896" s="131">
        <v>1</v>
      </c>
      <c r="J896" s="132"/>
      <c r="K896" s="132"/>
      <c r="L896" s="132"/>
      <c r="M896" s="132"/>
      <c r="N896" s="131"/>
      <c r="O896" s="131"/>
    </row>
    <row r="897" spans="2:15" x14ac:dyDescent="0.35">
      <c r="B897" t="s">
        <v>48</v>
      </c>
      <c r="C897">
        <v>4038</v>
      </c>
      <c r="D897" t="s">
        <v>53</v>
      </c>
      <c r="E897">
        <v>116242</v>
      </c>
      <c r="F897" t="s">
        <v>1003</v>
      </c>
      <c r="G897" t="s">
        <v>10930</v>
      </c>
      <c r="H897" s="93">
        <v>46174</v>
      </c>
      <c r="I897" s="131">
        <v>1</v>
      </c>
      <c r="J897" s="132">
        <v>1</v>
      </c>
      <c r="K897" s="132"/>
      <c r="L897" s="132"/>
      <c r="M897" s="132"/>
      <c r="N897" s="131"/>
      <c r="O897" s="131"/>
    </row>
    <row r="898" spans="2:15" x14ac:dyDescent="0.35">
      <c r="B898" t="s">
        <v>48</v>
      </c>
      <c r="C898">
        <v>4038</v>
      </c>
      <c r="D898" t="s">
        <v>53</v>
      </c>
      <c r="E898">
        <v>116409</v>
      </c>
      <c r="F898" t="s">
        <v>1004</v>
      </c>
      <c r="G898" t="s">
        <v>10926</v>
      </c>
      <c r="H898" s="93">
        <v>46177</v>
      </c>
      <c r="I898" s="131">
        <v>1</v>
      </c>
      <c r="J898" s="132"/>
      <c r="K898" s="132"/>
      <c r="L898" s="132"/>
      <c r="M898" s="132"/>
      <c r="N898" s="131"/>
      <c r="O898" s="131"/>
    </row>
    <row r="899" spans="2:15" x14ac:dyDescent="0.35">
      <c r="B899" t="s">
        <v>48</v>
      </c>
      <c r="C899">
        <v>4038</v>
      </c>
      <c r="D899" t="s">
        <v>53</v>
      </c>
      <c r="E899">
        <v>116852</v>
      </c>
      <c r="F899" t="s">
        <v>1005</v>
      </c>
      <c r="G899" t="s">
        <v>10926</v>
      </c>
      <c r="H899" s="93">
        <v>46170</v>
      </c>
      <c r="I899" s="131"/>
      <c r="J899" s="132"/>
      <c r="K899" s="132"/>
      <c r="L899" s="132"/>
      <c r="M899" s="132"/>
      <c r="N899" s="131"/>
      <c r="O899" s="131"/>
    </row>
    <row r="900" spans="2:15" x14ac:dyDescent="0.35">
      <c r="B900" t="s">
        <v>48</v>
      </c>
      <c r="C900">
        <v>4038</v>
      </c>
      <c r="D900" t="s">
        <v>53</v>
      </c>
      <c r="E900">
        <v>119970</v>
      </c>
      <c r="F900" t="s">
        <v>1006</v>
      </c>
      <c r="G900" t="s">
        <v>10927</v>
      </c>
      <c r="H900" s="93">
        <v>46183</v>
      </c>
      <c r="I900" s="131"/>
      <c r="J900" s="132"/>
      <c r="K900" s="132"/>
      <c r="L900" s="132"/>
      <c r="M900" s="132"/>
      <c r="N900" s="131"/>
      <c r="O900" s="131"/>
    </row>
    <row r="901" spans="2:15" x14ac:dyDescent="0.35">
      <c r="B901" t="s">
        <v>48</v>
      </c>
      <c r="C901">
        <v>4038</v>
      </c>
      <c r="D901" t="s">
        <v>53</v>
      </c>
      <c r="E901">
        <v>121410</v>
      </c>
      <c r="F901" t="s">
        <v>1007</v>
      </c>
      <c r="G901" t="s">
        <v>10926</v>
      </c>
      <c r="H901" s="93">
        <v>46177</v>
      </c>
      <c r="I901" s="131"/>
      <c r="J901" s="132"/>
      <c r="K901" s="132"/>
      <c r="L901" s="132"/>
      <c r="M901" s="132"/>
      <c r="N901" s="131"/>
      <c r="O901" s="131"/>
    </row>
    <row r="902" spans="2:15" x14ac:dyDescent="0.35">
      <c r="B902" t="s">
        <v>48</v>
      </c>
      <c r="C902">
        <v>4038</v>
      </c>
      <c r="D902" t="s">
        <v>53</v>
      </c>
      <c r="E902">
        <v>123320</v>
      </c>
      <c r="F902" t="s">
        <v>1008</v>
      </c>
      <c r="G902" t="s">
        <v>10926</v>
      </c>
      <c r="H902" s="93">
        <v>46177</v>
      </c>
      <c r="I902" s="131"/>
      <c r="J902" s="132"/>
      <c r="K902" s="132"/>
      <c r="L902" s="132"/>
      <c r="M902" s="132"/>
      <c r="N902" s="131"/>
      <c r="O902" s="131"/>
    </row>
    <row r="903" spans="2:15" x14ac:dyDescent="0.35">
      <c r="B903" t="s">
        <v>48</v>
      </c>
      <c r="C903">
        <v>4038</v>
      </c>
      <c r="D903" t="s">
        <v>53</v>
      </c>
      <c r="E903">
        <v>124160</v>
      </c>
      <c r="F903" t="s">
        <v>1009</v>
      </c>
      <c r="G903" t="s">
        <v>10929</v>
      </c>
      <c r="H903" s="93">
        <v>46175</v>
      </c>
      <c r="I903" s="131"/>
      <c r="J903" s="132"/>
      <c r="K903" s="132"/>
      <c r="L903" s="132"/>
      <c r="M903" s="132"/>
      <c r="N903" s="131"/>
      <c r="O903" s="131"/>
    </row>
    <row r="904" spans="2:15" x14ac:dyDescent="0.35">
      <c r="B904" t="s">
        <v>48</v>
      </c>
      <c r="C904">
        <v>4038</v>
      </c>
      <c r="D904" t="s">
        <v>53</v>
      </c>
      <c r="E904">
        <v>127331</v>
      </c>
      <c r="F904" t="s">
        <v>1010</v>
      </c>
      <c r="G904" t="s">
        <v>10926</v>
      </c>
      <c r="H904" s="93">
        <v>46177</v>
      </c>
      <c r="I904" s="131"/>
      <c r="J904" s="132"/>
      <c r="K904" s="132"/>
      <c r="L904" s="132"/>
      <c r="M904" s="132"/>
      <c r="N904" s="131"/>
      <c r="O904" s="131"/>
    </row>
    <row r="905" spans="2:15" x14ac:dyDescent="0.35">
      <c r="B905" t="s">
        <v>48</v>
      </c>
      <c r="C905">
        <v>4038</v>
      </c>
      <c r="D905" t="s">
        <v>53</v>
      </c>
      <c r="E905">
        <v>131208</v>
      </c>
      <c r="F905" t="s">
        <v>1011</v>
      </c>
      <c r="G905" t="s">
        <v>10926</v>
      </c>
      <c r="H905" s="93">
        <v>46170</v>
      </c>
      <c r="I905" s="131">
        <v>1</v>
      </c>
      <c r="J905" s="132">
        <v>1</v>
      </c>
      <c r="K905" s="132"/>
      <c r="L905" s="132"/>
      <c r="M905" s="132"/>
      <c r="N905" s="131"/>
      <c r="O905" s="131"/>
    </row>
    <row r="906" spans="2:15" x14ac:dyDescent="0.35">
      <c r="B906" t="s">
        <v>48</v>
      </c>
      <c r="C906">
        <v>4038</v>
      </c>
      <c r="D906" t="s">
        <v>53</v>
      </c>
      <c r="E906">
        <v>135372</v>
      </c>
      <c r="F906" t="s">
        <v>1012</v>
      </c>
      <c r="G906" t="s">
        <v>10928</v>
      </c>
      <c r="H906" s="93">
        <v>46171</v>
      </c>
      <c r="I906" s="131"/>
      <c r="J906" s="132"/>
      <c r="K906" s="132"/>
      <c r="L906" s="132"/>
      <c r="M906" s="132"/>
      <c r="N906" s="131"/>
      <c r="O906" s="131"/>
    </row>
    <row r="907" spans="2:15" x14ac:dyDescent="0.35">
      <c r="B907" t="s">
        <v>48</v>
      </c>
      <c r="C907">
        <v>4038</v>
      </c>
      <c r="D907" t="s">
        <v>53</v>
      </c>
      <c r="E907">
        <v>135413</v>
      </c>
      <c r="F907" t="s">
        <v>1013</v>
      </c>
      <c r="G907" t="s">
        <v>10929</v>
      </c>
      <c r="H907" s="93">
        <v>46182</v>
      </c>
      <c r="I907" s="131">
        <v>1</v>
      </c>
      <c r="J907" s="132">
        <v>1</v>
      </c>
      <c r="K907" s="132"/>
      <c r="L907" s="132"/>
      <c r="M907" s="132"/>
      <c r="N907" s="131"/>
      <c r="O907" s="131"/>
    </row>
    <row r="908" spans="2:15" x14ac:dyDescent="0.35">
      <c r="B908" t="s">
        <v>48</v>
      </c>
      <c r="C908">
        <v>4038</v>
      </c>
      <c r="D908" t="s">
        <v>53</v>
      </c>
      <c r="E908">
        <v>140216</v>
      </c>
      <c r="F908" t="s">
        <v>1014</v>
      </c>
      <c r="G908" t="s">
        <v>10927</v>
      </c>
      <c r="H908" s="93">
        <v>46183</v>
      </c>
      <c r="I908" s="131">
        <v>1</v>
      </c>
      <c r="J908" s="132">
        <v>1</v>
      </c>
      <c r="K908" s="132"/>
      <c r="L908" s="132"/>
      <c r="M908" s="132"/>
      <c r="N908" s="131"/>
      <c r="O908" s="131"/>
    </row>
    <row r="909" spans="2:15" x14ac:dyDescent="0.35">
      <c r="B909" t="s">
        <v>48</v>
      </c>
      <c r="C909">
        <v>4038</v>
      </c>
      <c r="D909" t="s">
        <v>53</v>
      </c>
      <c r="E909">
        <v>148406</v>
      </c>
      <c r="F909" t="s">
        <v>1015</v>
      </c>
      <c r="G909" t="s">
        <v>10929</v>
      </c>
      <c r="H909" s="93">
        <v>46182</v>
      </c>
      <c r="I909" s="131"/>
      <c r="J909" s="132"/>
      <c r="K909" s="132"/>
      <c r="L909" s="132"/>
      <c r="M909" s="132"/>
      <c r="N909" s="131"/>
      <c r="O909" s="131"/>
    </row>
    <row r="910" spans="2:15" x14ac:dyDescent="0.35">
      <c r="B910" t="s">
        <v>48</v>
      </c>
      <c r="C910">
        <v>4038</v>
      </c>
      <c r="D910" t="s">
        <v>53</v>
      </c>
      <c r="E910">
        <v>152489</v>
      </c>
      <c r="F910" t="s">
        <v>1016</v>
      </c>
      <c r="G910" t="s">
        <v>10928</v>
      </c>
      <c r="H910" s="93">
        <v>46171</v>
      </c>
      <c r="I910" s="131"/>
      <c r="J910" s="132"/>
      <c r="K910" s="132"/>
      <c r="L910" s="132"/>
      <c r="M910" s="132"/>
      <c r="N910" s="131"/>
      <c r="O910" s="131"/>
    </row>
    <row r="911" spans="2:15" x14ac:dyDescent="0.35">
      <c r="B911" t="s">
        <v>48</v>
      </c>
      <c r="C911">
        <v>4038</v>
      </c>
      <c r="D911" t="s">
        <v>53</v>
      </c>
      <c r="E911">
        <v>153341</v>
      </c>
      <c r="F911" t="s">
        <v>1017</v>
      </c>
      <c r="G911" t="s">
        <v>10926</v>
      </c>
      <c r="H911" s="93">
        <v>46177</v>
      </c>
      <c r="I911" s="131"/>
      <c r="J911" s="132"/>
      <c r="K911" s="132"/>
      <c r="L911" s="132"/>
      <c r="M911" s="132"/>
      <c r="N911" s="131"/>
      <c r="O911" s="131"/>
    </row>
    <row r="912" spans="2:15" x14ac:dyDescent="0.35">
      <c r="B912" t="s">
        <v>48</v>
      </c>
      <c r="C912">
        <v>4038</v>
      </c>
      <c r="D912" t="s">
        <v>53</v>
      </c>
      <c r="E912">
        <v>157684</v>
      </c>
      <c r="F912" t="s">
        <v>1018</v>
      </c>
      <c r="G912" t="s">
        <v>10926</v>
      </c>
      <c r="H912" s="93">
        <v>46170</v>
      </c>
      <c r="I912" s="131"/>
      <c r="J912" s="132"/>
      <c r="K912" s="132"/>
      <c r="L912" s="132"/>
      <c r="M912" s="132"/>
      <c r="N912" s="131"/>
      <c r="O912" s="131"/>
    </row>
    <row r="913" spans="2:15" x14ac:dyDescent="0.35">
      <c r="B913" t="s">
        <v>48</v>
      </c>
      <c r="C913">
        <v>4038</v>
      </c>
      <c r="D913" t="s">
        <v>53</v>
      </c>
      <c r="E913">
        <v>158001</v>
      </c>
      <c r="F913" t="s">
        <v>1019</v>
      </c>
      <c r="G913" t="s">
        <v>10930</v>
      </c>
      <c r="H913" s="93">
        <v>46174</v>
      </c>
      <c r="I913" s="131"/>
      <c r="J913" s="132"/>
      <c r="K913" s="132"/>
      <c r="L913" s="132"/>
      <c r="M913" s="132"/>
      <c r="N913" s="131"/>
      <c r="O913" s="131"/>
    </row>
    <row r="914" spans="2:15" x14ac:dyDescent="0.35">
      <c r="B914" t="s">
        <v>48</v>
      </c>
      <c r="C914">
        <v>4038</v>
      </c>
      <c r="D914" t="s">
        <v>53</v>
      </c>
      <c r="E914">
        <v>158330</v>
      </c>
      <c r="F914" t="s">
        <v>1020</v>
      </c>
      <c r="G914" t="s">
        <v>10926</v>
      </c>
      <c r="H914" s="93">
        <v>46177</v>
      </c>
      <c r="I914" s="131">
        <v>1</v>
      </c>
      <c r="J914" s="132"/>
      <c r="K914" s="132"/>
      <c r="L914" s="132"/>
      <c r="M914" s="132"/>
      <c r="N914" s="131"/>
      <c r="O914" s="131"/>
    </row>
    <row r="915" spans="2:15" x14ac:dyDescent="0.35">
      <c r="B915" t="s">
        <v>48</v>
      </c>
      <c r="C915">
        <v>4038</v>
      </c>
      <c r="D915" t="s">
        <v>53</v>
      </c>
      <c r="E915">
        <v>158401</v>
      </c>
      <c r="F915" t="s">
        <v>1021</v>
      </c>
      <c r="G915" t="s">
        <v>10930</v>
      </c>
      <c r="H915" s="93">
        <v>46181</v>
      </c>
      <c r="I915" s="131"/>
      <c r="J915" s="132"/>
      <c r="K915" s="132"/>
      <c r="L915" s="132"/>
      <c r="M915" s="132"/>
      <c r="N915" s="131"/>
      <c r="O915" s="131"/>
    </row>
    <row r="916" spans="2:15" x14ac:dyDescent="0.35">
      <c r="B916" t="s">
        <v>48</v>
      </c>
      <c r="C916">
        <v>4038</v>
      </c>
      <c r="D916" t="s">
        <v>53</v>
      </c>
      <c r="E916">
        <v>160240</v>
      </c>
      <c r="F916" t="s">
        <v>1022</v>
      </c>
      <c r="G916" t="s">
        <v>10928</v>
      </c>
      <c r="H916" s="93">
        <v>46171</v>
      </c>
      <c r="I916" s="131">
        <v>1</v>
      </c>
      <c r="J916" s="132"/>
      <c r="K916" s="132"/>
      <c r="L916" s="132"/>
      <c r="M916" s="132"/>
      <c r="N916" s="131"/>
      <c r="O916" s="131"/>
    </row>
    <row r="917" spans="2:15" x14ac:dyDescent="0.35">
      <c r="B917" t="s">
        <v>48</v>
      </c>
      <c r="C917">
        <v>4038</v>
      </c>
      <c r="D917" t="s">
        <v>53</v>
      </c>
      <c r="E917">
        <v>162502</v>
      </c>
      <c r="F917" t="s">
        <v>1023</v>
      </c>
      <c r="G917" t="s">
        <v>10926</v>
      </c>
      <c r="H917" s="93">
        <v>46170</v>
      </c>
      <c r="I917" s="131"/>
      <c r="J917" s="132"/>
      <c r="K917" s="132"/>
      <c r="L917" s="132"/>
      <c r="M917" s="132"/>
      <c r="N917" s="131"/>
      <c r="O917" s="131"/>
    </row>
    <row r="918" spans="2:15" x14ac:dyDescent="0.35">
      <c r="B918" t="s">
        <v>48</v>
      </c>
      <c r="C918">
        <v>4038</v>
      </c>
      <c r="D918" t="s">
        <v>53</v>
      </c>
      <c r="E918">
        <v>164837</v>
      </c>
      <c r="F918" t="s">
        <v>1024</v>
      </c>
      <c r="G918" t="s">
        <v>10927</v>
      </c>
      <c r="H918" s="93">
        <v>46176</v>
      </c>
      <c r="I918" s="131"/>
      <c r="J918" s="132"/>
      <c r="K918" s="132"/>
      <c r="L918" s="132"/>
      <c r="M918" s="132"/>
      <c r="N918" s="131"/>
      <c r="O918" s="131"/>
    </row>
    <row r="919" spans="2:15" x14ac:dyDescent="0.35">
      <c r="B919" t="s">
        <v>48</v>
      </c>
      <c r="C919">
        <v>4038</v>
      </c>
      <c r="D919" t="s">
        <v>53</v>
      </c>
      <c r="E919">
        <v>167199</v>
      </c>
      <c r="F919" t="s">
        <v>1025</v>
      </c>
      <c r="G919" t="s">
        <v>10929</v>
      </c>
      <c r="H919" s="93">
        <v>46175</v>
      </c>
      <c r="I919" s="131">
        <v>1</v>
      </c>
      <c r="J919" s="132"/>
      <c r="K919" s="132"/>
      <c r="L919" s="132"/>
      <c r="M919" s="132"/>
      <c r="N919" s="131"/>
      <c r="O919" s="131"/>
    </row>
    <row r="920" spans="2:15" x14ac:dyDescent="0.35">
      <c r="B920" t="s">
        <v>48</v>
      </c>
      <c r="C920">
        <v>4038</v>
      </c>
      <c r="D920" t="s">
        <v>53</v>
      </c>
      <c r="E920">
        <v>167306</v>
      </c>
      <c r="F920" t="s">
        <v>1026</v>
      </c>
      <c r="G920" t="s">
        <v>10926</v>
      </c>
      <c r="H920" s="93">
        <v>46177</v>
      </c>
      <c r="I920" s="131">
        <v>1</v>
      </c>
      <c r="J920" s="132">
        <v>1</v>
      </c>
      <c r="K920" s="132"/>
      <c r="L920" s="132"/>
      <c r="M920" s="132"/>
      <c r="N920" s="131"/>
      <c r="O920" s="131"/>
    </row>
    <row r="921" spans="2:15" x14ac:dyDescent="0.35">
      <c r="B921" t="s">
        <v>48</v>
      </c>
      <c r="C921">
        <v>4038</v>
      </c>
      <c r="D921" t="s">
        <v>53</v>
      </c>
      <c r="E921">
        <v>167857</v>
      </c>
      <c r="F921" t="s">
        <v>1027</v>
      </c>
      <c r="G921" t="s">
        <v>10927</v>
      </c>
      <c r="H921" s="93">
        <v>46176</v>
      </c>
      <c r="I921" s="131"/>
      <c r="J921" s="132"/>
      <c r="K921" s="132"/>
      <c r="L921" s="132"/>
      <c r="M921" s="132"/>
      <c r="N921" s="131"/>
      <c r="O921" s="131"/>
    </row>
    <row r="922" spans="2:15" x14ac:dyDescent="0.35">
      <c r="B922" t="s">
        <v>48</v>
      </c>
      <c r="C922">
        <v>4038</v>
      </c>
      <c r="D922" t="s">
        <v>53</v>
      </c>
      <c r="E922">
        <v>170297</v>
      </c>
      <c r="F922" t="s">
        <v>1028</v>
      </c>
      <c r="G922" t="s">
        <v>10929</v>
      </c>
      <c r="H922" s="93">
        <v>46175</v>
      </c>
      <c r="I922" s="131"/>
      <c r="J922" s="132"/>
      <c r="K922" s="132"/>
      <c r="L922" s="132"/>
      <c r="M922" s="132"/>
      <c r="N922" s="131"/>
      <c r="O922" s="131"/>
    </row>
    <row r="923" spans="2:15" x14ac:dyDescent="0.35">
      <c r="B923" t="s">
        <v>48</v>
      </c>
      <c r="C923">
        <v>4038</v>
      </c>
      <c r="D923" t="s">
        <v>53</v>
      </c>
      <c r="E923">
        <v>170390</v>
      </c>
      <c r="F923" t="s">
        <v>1029</v>
      </c>
      <c r="G923" t="s">
        <v>10929</v>
      </c>
      <c r="H923" s="93">
        <v>46175</v>
      </c>
      <c r="I923" s="131">
        <v>1</v>
      </c>
      <c r="J923" s="132"/>
      <c r="K923" s="132"/>
      <c r="L923" s="132"/>
      <c r="M923" s="132"/>
      <c r="N923" s="131"/>
      <c r="O923" s="131"/>
    </row>
    <row r="924" spans="2:15" x14ac:dyDescent="0.35">
      <c r="B924" t="s">
        <v>48</v>
      </c>
      <c r="C924">
        <v>4038</v>
      </c>
      <c r="D924" t="s">
        <v>53</v>
      </c>
      <c r="E924">
        <v>170726</v>
      </c>
      <c r="F924" t="s">
        <v>1030</v>
      </c>
      <c r="G924" t="s">
        <v>10930</v>
      </c>
      <c r="H924" s="93">
        <v>46181</v>
      </c>
      <c r="I924" s="131"/>
      <c r="J924" s="132"/>
      <c r="K924" s="132"/>
      <c r="L924" s="132"/>
      <c r="M924" s="132"/>
      <c r="N924" s="131"/>
      <c r="O924" s="131"/>
    </row>
    <row r="925" spans="2:15" x14ac:dyDescent="0.35">
      <c r="B925" t="s">
        <v>48</v>
      </c>
      <c r="C925">
        <v>4038</v>
      </c>
      <c r="D925" t="s">
        <v>53</v>
      </c>
      <c r="E925">
        <v>171062</v>
      </c>
      <c r="F925" t="s">
        <v>1031</v>
      </c>
      <c r="G925" t="s">
        <v>10928</v>
      </c>
      <c r="H925" s="93">
        <v>46178</v>
      </c>
      <c r="I925" s="131"/>
      <c r="J925" s="132"/>
      <c r="K925" s="132"/>
      <c r="L925" s="132"/>
      <c r="M925" s="132"/>
      <c r="N925" s="131"/>
      <c r="O925" s="131"/>
    </row>
    <row r="926" spans="2:15" x14ac:dyDescent="0.35">
      <c r="B926" t="s">
        <v>48</v>
      </c>
      <c r="C926">
        <v>4038</v>
      </c>
      <c r="D926" t="s">
        <v>53</v>
      </c>
      <c r="E926">
        <v>171233</v>
      </c>
      <c r="F926" t="s">
        <v>1032</v>
      </c>
      <c r="G926" t="s">
        <v>10927</v>
      </c>
      <c r="H926" s="93">
        <v>46183</v>
      </c>
      <c r="I926" s="131"/>
      <c r="J926" s="132"/>
      <c r="K926" s="132"/>
      <c r="L926" s="132"/>
      <c r="M926" s="132"/>
      <c r="N926" s="131"/>
      <c r="O926" s="131"/>
    </row>
    <row r="927" spans="2:15" x14ac:dyDescent="0.35">
      <c r="B927" t="s">
        <v>48</v>
      </c>
      <c r="C927">
        <v>4038</v>
      </c>
      <c r="D927" t="s">
        <v>53</v>
      </c>
      <c r="E927">
        <v>171416</v>
      </c>
      <c r="F927" t="s">
        <v>1033</v>
      </c>
      <c r="G927" t="s">
        <v>10926</v>
      </c>
      <c r="H927" s="93">
        <v>46170</v>
      </c>
      <c r="I927" s="131">
        <v>1</v>
      </c>
      <c r="J927" s="132"/>
      <c r="K927" s="132"/>
      <c r="L927" s="132"/>
      <c r="M927" s="132"/>
      <c r="N927" s="131"/>
      <c r="O927" s="131"/>
    </row>
    <row r="928" spans="2:15" x14ac:dyDescent="0.35">
      <c r="B928" t="s">
        <v>48</v>
      </c>
      <c r="C928">
        <v>4038</v>
      </c>
      <c r="D928" t="s">
        <v>53</v>
      </c>
      <c r="E928">
        <v>171778</v>
      </c>
      <c r="F928" t="s">
        <v>1034</v>
      </c>
      <c r="G928" t="s">
        <v>10928</v>
      </c>
      <c r="H928" s="93">
        <v>46171</v>
      </c>
      <c r="I928" s="131"/>
      <c r="J928" s="132"/>
      <c r="K928" s="132"/>
      <c r="L928" s="132"/>
      <c r="M928" s="132"/>
      <c r="N928" s="131"/>
      <c r="O928" s="131"/>
    </row>
    <row r="929" spans="2:15" x14ac:dyDescent="0.35">
      <c r="B929" t="s">
        <v>48</v>
      </c>
      <c r="C929">
        <v>4038</v>
      </c>
      <c r="D929" t="s">
        <v>53</v>
      </c>
      <c r="E929">
        <v>171800</v>
      </c>
      <c r="F929" t="s">
        <v>1035</v>
      </c>
      <c r="G929" t="s">
        <v>10926</v>
      </c>
      <c r="H929" s="93">
        <v>46170</v>
      </c>
      <c r="I929" s="131">
        <v>1</v>
      </c>
      <c r="J929" s="132">
        <v>1</v>
      </c>
      <c r="K929" s="132"/>
      <c r="L929" s="132"/>
      <c r="M929" s="132"/>
      <c r="N929" s="131"/>
      <c r="O929" s="131"/>
    </row>
    <row r="930" spans="2:15" x14ac:dyDescent="0.35">
      <c r="B930" t="s">
        <v>48</v>
      </c>
      <c r="C930">
        <v>4038</v>
      </c>
      <c r="D930" t="s">
        <v>53</v>
      </c>
      <c r="E930">
        <v>172002</v>
      </c>
      <c r="F930" t="s">
        <v>1036</v>
      </c>
      <c r="G930" t="s">
        <v>10929</v>
      </c>
      <c r="H930" s="93">
        <v>46175</v>
      </c>
      <c r="I930" s="131">
        <v>1</v>
      </c>
      <c r="J930" s="132">
        <v>1</v>
      </c>
      <c r="K930" s="132"/>
      <c r="L930" s="132"/>
      <c r="M930" s="132"/>
      <c r="N930" s="131"/>
      <c r="O930" s="131"/>
    </row>
    <row r="931" spans="2:15" x14ac:dyDescent="0.35">
      <c r="B931" t="s">
        <v>48</v>
      </c>
      <c r="C931">
        <v>4038</v>
      </c>
      <c r="D931" t="s">
        <v>53</v>
      </c>
      <c r="E931">
        <v>173200</v>
      </c>
      <c r="F931" t="s">
        <v>1037</v>
      </c>
      <c r="G931" t="s">
        <v>10928</v>
      </c>
      <c r="H931" s="93">
        <v>46178</v>
      </c>
      <c r="I931" s="131"/>
      <c r="J931" s="132"/>
      <c r="K931" s="132"/>
      <c r="L931" s="132"/>
      <c r="M931" s="132"/>
      <c r="N931" s="131"/>
      <c r="O931" s="131"/>
    </row>
    <row r="932" spans="2:15" x14ac:dyDescent="0.35">
      <c r="B932" t="s">
        <v>48</v>
      </c>
      <c r="C932">
        <v>4038</v>
      </c>
      <c r="D932" t="s">
        <v>53</v>
      </c>
      <c r="E932">
        <v>174378</v>
      </c>
      <c r="F932" t="s">
        <v>1038</v>
      </c>
      <c r="G932" t="s">
        <v>10928</v>
      </c>
      <c r="H932" s="93">
        <v>46171</v>
      </c>
      <c r="I932" s="131">
        <v>1</v>
      </c>
      <c r="J932" s="132"/>
      <c r="K932" s="132"/>
      <c r="L932" s="132"/>
      <c r="M932" s="132"/>
      <c r="N932" s="131"/>
      <c r="O932" s="131"/>
    </row>
    <row r="933" spans="2:15" x14ac:dyDescent="0.35">
      <c r="B933" t="s">
        <v>48</v>
      </c>
      <c r="C933">
        <v>4038</v>
      </c>
      <c r="D933" t="s">
        <v>53</v>
      </c>
      <c r="E933">
        <v>174380</v>
      </c>
      <c r="F933" t="s">
        <v>1039</v>
      </c>
      <c r="G933" t="s">
        <v>10930</v>
      </c>
      <c r="H933" s="93">
        <v>46181</v>
      </c>
      <c r="I933" s="131"/>
      <c r="J933" s="132"/>
      <c r="K933" s="132"/>
      <c r="L933" s="132"/>
      <c r="M933" s="132"/>
      <c r="N933" s="131"/>
      <c r="O933" s="131"/>
    </row>
    <row r="934" spans="2:15" x14ac:dyDescent="0.35">
      <c r="B934" t="s">
        <v>48</v>
      </c>
      <c r="C934">
        <v>4038</v>
      </c>
      <c r="D934" t="s">
        <v>53</v>
      </c>
      <c r="E934">
        <v>174408</v>
      </c>
      <c r="F934" t="s">
        <v>1040</v>
      </c>
      <c r="G934" t="s">
        <v>10928</v>
      </c>
      <c r="H934" s="93">
        <v>46171</v>
      </c>
      <c r="I934" s="131"/>
      <c r="J934" s="132"/>
      <c r="K934" s="132"/>
      <c r="L934" s="132"/>
      <c r="M934" s="132"/>
      <c r="N934" s="131"/>
      <c r="O934" s="131"/>
    </row>
    <row r="935" spans="2:15" x14ac:dyDescent="0.35">
      <c r="B935" t="s">
        <v>48</v>
      </c>
      <c r="C935">
        <v>4038</v>
      </c>
      <c r="D935" t="s">
        <v>53</v>
      </c>
      <c r="E935">
        <v>174688</v>
      </c>
      <c r="F935" t="s">
        <v>1041</v>
      </c>
      <c r="G935" t="s">
        <v>10930</v>
      </c>
      <c r="H935" s="93">
        <v>46181</v>
      </c>
      <c r="I935" s="131">
        <v>1</v>
      </c>
      <c r="J935" s="132"/>
      <c r="K935" s="132"/>
      <c r="L935" s="132"/>
      <c r="M935" s="132"/>
      <c r="N935" s="131"/>
      <c r="O935" s="131"/>
    </row>
    <row r="936" spans="2:15" x14ac:dyDescent="0.35">
      <c r="B936" t="s">
        <v>48</v>
      </c>
      <c r="C936">
        <v>4038</v>
      </c>
      <c r="D936" t="s">
        <v>53</v>
      </c>
      <c r="E936">
        <v>174693</v>
      </c>
      <c r="F936" t="s">
        <v>1042</v>
      </c>
      <c r="G936" t="s">
        <v>10929</v>
      </c>
      <c r="H936" s="93">
        <v>46182</v>
      </c>
      <c r="I936" s="131"/>
      <c r="J936" s="132"/>
      <c r="K936" s="132"/>
      <c r="L936" s="132"/>
      <c r="M936" s="132"/>
      <c r="N936" s="131"/>
      <c r="O936" s="131"/>
    </row>
    <row r="937" spans="2:15" x14ac:dyDescent="0.35">
      <c r="B937" t="s">
        <v>48</v>
      </c>
      <c r="C937">
        <v>4038</v>
      </c>
      <c r="D937" t="s">
        <v>53</v>
      </c>
      <c r="E937">
        <v>175473</v>
      </c>
      <c r="F937" t="s">
        <v>1043</v>
      </c>
      <c r="G937" t="s">
        <v>10927</v>
      </c>
      <c r="H937" s="93">
        <v>46176</v>
      </c>
      <c r="I937" s="131">
        <v>1</v>
      </c>
      <c r="J937" s="132">
        <v>1</v>
      </c>
      <c r="K937" s="132"/>
      <c r="L937" s="132"/>
      <c r="M937" s="132"/>
      <c r="N937" s="131"/>
      <c r="O937" s="131"/>
    </row>
    <row r="938" spans="2:15" x14ac:dyDescent="0.35">
      <c r="B938" t="s">
        <v>48</v>
      </c>
      <c r="C938">
        <v>4038</v>
      </c>
      <c r="D938" t="s">
        <v>53</v>
      </c>
      <c r="E938">
        <v>176099</v>
      </c>
      <c r="F938" t="s">
        <v>1044</v>
      </c>
      <c r="G938" t="s">
        <v>10928</v>
      </c>
      <c r="H938" s="93">
        <v>46171</v>
      </c>
      <c r="I938" s="131"/>
      <c r="J938" s="132"/>
      <c r="K938" s="132"/>
      <c r="L938" s="132"/>
      <c r="M938" s="132"/>
      <c r="N938" s="131"/>
      <c r="O938" s="131"/>
    </row>
    <row r="939" spans="2:15" x14ac:dyDescent="0.35">
      <c r="B939" t="s">
        <v>48</v>
      </c>
      <c r="C939">
        <v>4038</v>
      </c>
      <c r="D939" t="s">
        <v>53</v>
      </c>
      <c r="E939">
        <v>176223</v>
      </c>
      <c r="F939" t="s">
        <v>1045</v>
      </c>
      <c r="G939" t="s">
        <v>10926</v>
      </c>
      <c r="H939" s="93">
        <v>46170</v>
      </c>
      <c r="I939" s="131"/>
      <c r="J939" s="132"/>
      <c r="K939" s="132"/>
      <c r="L939" s="132"/>
      <c r="M939" s="132"/>
      <c r="N939" s="131"/>
      <c r="O939" s="131"/>
    </row>
    <row r="940" spans="2:15" x14ac:dyDescent="0.35">
      <c r="B940" t="s">
        <v>48</v>
      </c>
      <c r="C940">
        <v>4038</v>
      </c>
      <c r="D940" t="s">
        <v>53</v>
      </c>
      <c r="E940">
        <v>176422</v>
      </c>
      <c r="F940" t="s">
        <v>1046</v>
      </c>
      <c r="G940" t="s">
        <v>10926</v>
      </c>
      <c r="H940" s="93">
        <v>46177</v>
      </c>
      <c r="I940" s="131"/>
      <c r="J940" s="132"/>
      <c r="K940" s="132"/>
      <c r="L940" s="132"/>
      <c r="M940" s="132"/>
      <c r="N940" s="131"/>
      <c r="O940" s="131"/>
    </row>
    <row r="941" spans="2:15" x14ac:dyDescent="0.35">
      <c r="B941" t="s">
        <v>48</v>
      </c>
      <c r="C941">
        <v>4038</v>
      </c>
      <c r="D941" t="s">
        <v>53</v>
      </c>
      <c r="E941">
        <v>176607</v>
      </c>
      <c r="F941" t="s">
        <v>1047</v>
      </c>
      <c r="G941" t="s">
        <v>10927</v>
      </c>
      <c r="H941" s="93">
        <v>46176</v>
      </c>
      <c r="I941" s="131"/>
      <c r="J941" s="132"/>
      <c r="K941" s="132"/>
      <c r="L941" s="132"/>
      <c r="M941" s="132"/>
      <c r="N941" s="131"/>
      <c r="O941" s="131"/>
    </row>
    <row r="942" spans="2:15" x14ac:dyDescent="0.35">
      <c r="B942" t="s">
        <v>48</v>
      </c>
      <c r="C942">
        <v>4038</v>
      </c>
      <c r="D942" t="s">
        <v>53</v>
      </c>
      <c r="E942">
        <v>176711</v>
      </c>
      <c r="F942" t="s">
        <v>1048</v>
      </c>
      <c r="G942" t="s">
        <v>10927</v>
      </c>
      <c r="H942" s="93">
        <v>46183</v>
      </c>
      <c r="I942" s="131"/>
      <c r="J942" s="132"/>
      <c r="K942" s="132"/>
      <c r="L942" s="132"/>
      <c r="M942" s="132"/>
      <c r="N942" s="131"/>
      <c r="O942" s="131"/>
    </row>
    <row r="943" spans="2:15" x14ac:dyDescent="0.35">
      <c r="B943" t="s">
        <v>48</v>
      </c>
      <c r="C943">
        <v>4038</v>
      </c>
      <c r="D943" t="s">
        <v>53</v>
      </c>
      <c r="E943">
        <v>177238</v>
      </c>
      <c r="F943" t="s">
        <v>1049</v>
      </c>
      <c r="G943" t="s">
        <v>10930</v>
      </c>
      <c r="H943" s="93">
        <v>46181</v>
      </c>
      <c r="I943" s="131">
        <v>1</v>
      </c>
      <c r="J943" s="132">
        <v>1</v>
      </c>
      <c r="K943" s="132">
        <v>1</v>
      </c>
      <c r="L943" s="132"/>
      <c r="M943" s="132"/>
      <c r="N943" s="131"/>
      <c r="O943" s="131"/>
    </row>
    <row r="944" spans="2:15" x14ac:dyDescent="0.35">
      <c r="B944" t="s">
        <v>48</v>
      </c>
      <c r="C944">
        <v>4038</v>
      </c>
      <c r="D944" t="s">
        <v>53</v>
      </c>
      <c r="E944">
        <v>177393</v>
      </c>
      <c r="F944" t="s">
        <v>1050</v>
      </c>
      <c r="G944" t="s">
        <v>10928</v>
      </c>
      <c r="H944" s="93">
        <v>46178</v>
      </c>
      <c r="I944" s="131"/>
      <c r="J944" s="132"/>
      <c r="K944" s="132"/>
      <c r="L944" s="132"/>
      <c r="M944" s="132"/>
      <c r="N944" s="131"/>
      <c r="O944" s="131"/>
    </row>
    <row r="945" spans="2:15" x14ac:dyDescent="0.35">
      <c r="B945" t="s">
        <v>48</v>
      </c>
      <c r="C945">
        <v>4038</v>
      </c>
      <c r="D945" t="s">
        <v>53</v>
      </c>
      <c r="E945">
        <v>177420</v>
      </c>
      <c r="F945" t="s">
        <v>1051</v>
      </c>
      <c r="G945" t="s">
        <v>10927</v>
      </c>
      <c r="H945" s="93">
        <v>46183</v>
      </c>
      <c r="I945" s="131"/>
      <c r="J945" s="132"/>
      <c r="K945" s="132"/>
      <c r="L945" s="132"/>
      <c r="M945" s="132"/>
      <c r="N945" s="131"/>
      <c r="O945" s="131"/>
    </row>
    <row r="946" spans="2:15" x14ac:dyDescent="0.35">
      <c r="B946" t="s">
        <v>48</v>
      </c>
      <c r="C946">
        <v>4038</v>
      </c>
      <c r="D946" t="s">
        <v>53</v>
      </c>
      <c r="E946">
        <v>177592</v>
      </c>
      <c r="F946" t="s">
        <v>1052</v>
      </c>
      <c r="G946" t="s">
        <v>10926</v>
      </c>
      <c r="H946" s="93">
        <v>46170</v>
      </c>
      <c r="I946" s="131">
        <v>1</v>
      </c>
      <c r="J946" s="132"/>
      <c r="K946" s="132"/>
      <c r="L946" s="132"/>
      <c r="M946" s="132"/>
      <c r="N946" s="131"/>
      <c r="O946" s="131"/>
    </row>
    <row r="947" spans="2:15" x14ac:dyDescent="0.35">
      <c r="B947" t="s">
        <v>48</v>
      </c>
      <c r="C947">
        <v>4038</v>
      </c>
      <c r="D947" t="s">
        <v>53</v>
      </c>
      <c r="E947">
        <v>177647</v>
      </c>
      <c r="F947" t="s">
        <v>1053</v>
      </c>
      <c r="G947" t="s">
        <v>10926</v>
      </c>
      <c r="H947" s="93">
        <v>46170</v>
      </c>
      <c r="I947" s="131">
        <v>1</v>
      </c>
      <c r="J947" s="132"/>
      <c r="K947" s="132"/>
      <c r="L947" s="132"/>
      <c r="M947" s="132"/>
      <c r="N947" s="131"/>
      <c r="O947" s="131"/>
    </row>
    <row r="948" spans="2:15" x14ac:dyDescent="0.35">
      <c r="B948" t="s">
        <v>48</v>
      </c>
      <c r="C948">
        <v>4038</v>
      </c>
      <c r="D948" t="s">
        <v>53</v>
      </c>
      <c r="E948">
        <v>177677</v>
      </c>
      <c r="F948" t="s">
        <v>1054</v>
      </c>
      <c r="G948" t="s">
        <v>10930</v>
      </c>
      <c r="H948" s="93">
        <v>46174</v>
      </c>
      <c r="I948" s="131"/>
      <c r="J948" s="132"/>
      <c r="K948" s="132"/>
      <c r="L948" s="132"/>
      <c r="M948" s="132"/>
      <c r="N948" s="131"/>
      <c r="O948" s="131"/>
    </row>
    <row r="949" spans="2:15" x14ac:dyDescent="0.35">
      <c r="B949" t="s">
        <v>48</v>
      </c>
      <c r="C949">
        <v>4038</v>
      </c>
      <c r="D949" t="s">
        <v>53</v>
      </c>
      <c r="E949">
        <v>177823</v>
      </c>
      <c r="F949" t="s">
        <v>1055</v>
      </c>
      <c r="G949" t="s">
        <v>10927</v>
      </c>
      <c r="H949" s="93">
        <v>46176</v>
      </c>
      <c r="I949" s="131">
        <v>1</v>
      </c>
      <c r="J949" s="132"/>
      <c r="K949" s="132"/>
      <c r="L949" s="132"/>
      <c r="M949" s="132"/>
      <c r="N949" s="131"/>
      <c r="O949" s="131"/>
    </row>
    <row r="950" spans="2:15" x14ac:dyDescent="0.35">
      <c r="B950" t="s">
        <v>48</v>
      </c>
      <c r="C950">
        <v>4038</v>
      </c>
      <c r="D950" t="s">
        <v>53</v>
      </c>
      <c r="E950">
        <v>178186</v>
      </c>
      <c r="F950" t="s">
        <v>1056</v>
      </c>
      <c r="G950" t="s">
        <v>10930</v>
      </c>
      <c r="H950" s="93">
        <v>46174</v>
      </c>
      <c r="I950" s="131"/>
      <c r="J950" s="132"/>
      <c r="K950" s="132"/>
      <c r="L950" s="132"/>
      <c r="M950" s="132"/>
      <c r="N950" s="131"/>
      <c r="O950" s="131"/>
    </row>
    <row r="951" spans="2:15" x14ac:dyDescent="0.35">
      <c r="B951" t="s">
        <v>48</v>
      </c>
      <c r="C951">
        <v>4038</v>
      </c>
      <c r="D951" t="s">
        <v>53</v>
      </c>
      <c r="E951">
        <v>178285</v>
      </c>
      <c r="F951" t="s">
        <v>1057</v>
      </c>
      <c r="G951" t="s">
        <v>10928</v>
      </c>
      <c r="H951" s="93">
        <v>46171</v>
      </c>
      <c r="I951" s="131"/>
      <c r="J951" s="132"/>
      <c r="K951" s="132"/>
      <c r="L951" s="132"/>
      <c r="M951" s="132"/>
      <c r="N951" s="131"/>
      <c r="O951" s="131"/>
    </row>
    <row r="952" spans="2:15" x14ac:dyDescent="0.35">
      <c r="B952" t="s">
        <v>48</v>
      </c>
      <c r="C952">
        <v>4038</v>
      </c>
      <c r="D952" t="s">
        <v>53</v>
      </c>
      <c r="E952">
        <v>178377</v>
      </c>
      <c r="F952" t="s">
        <v>1058</v>
      </c>
      <c r="G952" t="s">
        <v>10929</v>
      </c>
      <c r="H952" s="93">
        <v>46175</v>
      </c>
      <c r="I952" s="131"/>
      <c r="J952" s="132"/>
      <c r="K952" s="132"/>
      <c r="L952" s="132"/>
      <c r="M952" s="132"/>
      <c r="N952" s="131"/>
      <c r="O952" s="131"/>
    </row>
    <row r="953" spans="2:15" x14ac:dyDescent="0.35">
      <c r="B953" t="s">
        <v>48</v>
      </c>
      <c r="C953">
        <v>4038</v>
      </c>
      <c r="D953" t="s">
        <v>53</v>
      </c>
      <c r="E953">
        <v>178380</v>
      </c>
      <c r="F953" t="s">
        <v>1059</v>
      </c>
      <c r="G953" t="s">
        <v>10930</v>
      </c>
      <c r="H953" s="93">
        <v>46174</v>
      </c>
      <c r="I953" s="131">
        <v>1</v>
      </c>
      <c r="J953" s="132"/>
      <c r="K953" s="132"/>
      <c r="L953" s="132"/>
      <c r="M953" s="132"/>
      <c r="N953" s="131"/>
      <c r="O953" s="131"/>
    </row>
    <row r="954" spans="2:15" x14ac:dyDescent="0.35">
      <c r="B954" t="s">
        <v>48</v>
      </c>
      <c r="C954">
        <v>4038</v>
      </c>
      <c r="D954" t="s">
        <v>53</v>
      </c>
      <c r="E954">
        <v>178462</v>
      </c>
      <c r="F954" t="s">
        <v>1060</v>
      </c>
      <c r="G954" t="s">
        <v>10930</v>
      </c>
      <c r="H954" s="93">
        <v>46174</v>
      </c>
      <c r="I954" s="131"/>
      <c r="J954" s="132"/>
      <c r="K954" s="132"/>
      <c r="L954" s="132"/>
      <c r="M954" s="132"/>
      <c r="N954" s="131"/>
      <c r="O954" s="131"/>
    </row>
    <row r="955" spans="2:15" x14ac:dyDescent="0.35">
      <c r="B955" t="s">
        <v>48</v>
      </c>
      <c r="C955">
        <v>4038</v>
      </c>
      <c r="D955" t="s">
        <v>53</v>
      </c>
      <c r="E955">
        <v>178526</v>
      </c>
      <c r="F955" t="s">
        <v>1061</v>
      </c>
      <c r="G955" t="s">
        <v>10928</v>
      </c>
      <c r="H955" s="93">
        <v>46171</v>
      </c>
      <c r="I955" s="131"/>
      <c r="J955" s="132"/>
      <c r="K955" s="132"/>
      <c r="L955" s="132"/>
      <c r="M955" s="132"/>
      <c r="N955" s="131"/>
      <c r="O955" s="131"/>
    </row>
    <row r="956" spans="2:15" x14ac:dyDescent="0.35">
      <c r="B956" t="s">
        <v>48</v>
      </c>
      <c r="C956">
        <v>4038</v>
      </c>
      <c r="D956" t="s">
        <v>53</v>
      </c>
      <c r="E956">
        <v>178614</v>
      </c>
      <c r="F956" t="s">
        <v>1062</v>
      </c>
      <c r="G956" t="s">
        <v>10930</v>
      </c>
      <c r="H956" s="93">
        <v>46181</v>
      </c>
      <c r="I956" s="131"/>
      <c r="J956" s="132"/>
      <c r="K956" s="132"/>
      <c r="L956" s="132"/>
      <c r="M956" s="132"/>
      <c r="N956" s="131"/>
      <c r="O956" s="131"/>
    </row>
    <row r="957" spans="2:15" x14ac:dyDescent="0.35">
      <c r="B957" t="s">
        <v>48</v>
      </c>
      <c r="C957">
        <v>4038</v>
      </c>
      <c r="D957" t="s">
        <v>53</v>
      </c>
      <c r="E957">
        <v>178633</v>
      </c>
      <c r="F957" t="s">
        <v>1063</v>
      </c>
      <c r="G957" t="s">
        <v>10927</v>
      </c>
      <c r="H957" s="93">
        <v>46183</v>
      </c>
      <c r="I957" s="131"/>
      <c r="J957" s="132"/>
      <c r="K957" s="132"/>
      <c r="L957" s="132"/>
      <c r="M957" s="132"/>
      <c r="N957" s="131"/>
      <c r="O957" s="131"/>
    </row>
    <row r="958" spans="2:15" x14ac:dyDescent="0.35">
      <c r="B958" t="s">
        <v>48</v>
      </c>
      <c r="C958">
        <v>4038</v>
      </c>
      <c r="D958" t="s">
        <v>53</v>
      </c>
      <c r="E958">
        <v>178702</v>
      </c>
      <c r="F958" t="s">
        <v>1064</v>
      </c>
      <c r="G958" t="s">
        <v>10930</v>
      </c>
      <c r="H958" s="93">
        <v>46181</v>
      </c>
      <c r="I958" s="131"/>
      <c r="J958" s="132"/>
      <c r="K958" s="132"/>
      <c r="L958" s="132"/>
      <c r="M958" s="132"/>
      <c r="N958" s="131"/>
      <c r="O958" s="131"/>
    </row>
    <row r="959" spans="2:15" x14ac:dyDescent="0.35">
      <c r="B959" t="s">
        <v>48</v>
      </c>
      <c r="C959">
        <v>4038</v>
      </c>
      <c r="D959" t="s">
        <v>53</v>
      </c>
      <c r="E959">
        <v>178891</v>
      </c>
      <c r="F959" t="s">
        <v>1065</v>
      </c>
      <c r="G959" t="s">
        <v>10926</v>
      </c>
      <c r="H959" s="93">
        <v>46177</v>
      </c>
      <c r="I959" s="131"/>
      <c r="J959" s="132"/>
      <c r="K959" s="132"/>
      <c r="L959" s="132"/>
      <c r="M959" s="132"/>
      <c r="N959" s="131"/>
      <c r="O959" s="131"/>
    </row>
    <row r="960" spans="2:15" x14ac:dyDescent="0.35">
      <c r="B960" t="s">
        <v>48</v>
      </c>
      <c r="C960">
        <v>4038</v>
      </c>
      <c r="D960" t="s">
        <v>53</v>
      </c>
      <c r="E960">
        <v>178897</v>
      </c>
      <c r="F960" t="s">
        <v>1066</v>
      </c>
      <c r="G960" t="s">
        <v>10929</v>
      </c>
      <c r="H960" s="93">
        <v>46182</v>
      </c>
      <c r="I960" s="131"/>
      <c r="J960" s="132"/>
      <c r="K960" s="132"/>
      <c r="L960" s="132"/>
      <c r="M960" s="132"/>
      <c r="N960" s="131"/>
      <c r="O960" s="131"/>
    </row>
    <row r="961" spans="2:15" x14ac:dyDescent="0.35">
      <c r="B961" t="s">
        <v>48</v>
      </c>
      <c r="C961">
        <v>4038</v>
      </c>
      <c r="D961" t="s">
        <v>53</v>
      </c>
      <c r="E961">
        <v>178919</v>
      </c>
      <c r="F961" t="s">
        <v>1067</v>
      </c>
      <c r="G961" t="s">
        <v>10929</v>
      </c>
      <c r="H961" s="93">
        <v>46175</v>
      </c>
      <c r="I961" s="131"/>
      <c r="J961" s="132"/>
      <c r="K961" s="132"/>
      <c r="L961" s="132"/>
      <c r="M961" s="132"/>
      <c r="N961" s="131"/>
      <c r="O961" s="131"/>
    </row>
    <row r="962" spans="2:15" x14ac:dyDescent="0.35">
      <c r="B962" t="s">
        <v>48</v>
      </c>
      <c r="C962">
        <v>4038</v>
      </c>
      <c r="D962" t="s">
        <v>53</v>
      </c>
      <c r="E962">
        <v>179024</v>
      </c>
      <c r="F962" t="s">
        <v>1068</v>
      </c>
      <c r="G962" t="s">
        <v>10929</v>
      </c>
      <c r="H962" s="93">
        <v>46182</v>
      </c>
      <c r="I962" s="131">
        <v>1</v>
      </c>
      <c r="J962" s="132">
        <v>1</v>
      </c>
      <c r="K962" s="132"/>
      <c r="L962" s="132"/>
      <c r="M962" s="132"/>
      <c r="N962" s="131"/>
      <c r="O962" s="131"/>
    </row>
    <row r="963" spans="2:15" x14ac:dyDescent="0.35">
      <c r="B963" t="s">
        <v>48</v>
      </c>
      <c r="C963">
        <v>4038</v>
      </c>
      <c r="D963" t="s">
        <v>53</v>
      </c>
      <c r="E963">
        <v>179223</v>
      </c>
      <c r="F963" t="s">
        <v>1069</v>
      </c>
      <c r="G963" t="s">
        <v>10927</v>
      </c>
      <c r="H963" s="93">
        <v>46183</v>
      </c>
      <c r="I963" s="131"/>
      <c r="J963" s="132"/>
      <c r="K963" s="132"/>
      <c r="L963" s="132"/>
      <c r="M963" s="132"/>
      <c r="N963" s="131"/>
      <c r="O963" s="131"/>
    </row>
    <row r="964" spans="2:15" x14ac:dyDescent="0.35">
      <c r="B964" t="s">
        <v>48</v>
      </c>
      <c r="C964">
        <v>4038</v>
      </c>
      <c r="D964" t="s">
        <v>53</v>
      </c>
      <c r="E964">
        <v>179353</v>
      </c>
      <c r="F964" t="s">
        <v>1070</v>
      </c>
      <c r="G964" t="s">
        <v>10928</v>
      </c>
      <c r="H964" s="93">
        <v>46178</v>
      </c>
      <c r="I964" s="131"/>
      <c r="J964" s="132"/>
      <c r="K964" s="132"/>
      <c r="L964" s="132"/>
      <c r="M964" s="132"/>
      <c r="N964" s="131"/>
      <c r="O964" s="131"/>
    </row>
    <row r="965" spans="2:15" x14ac:dyDescent="0.35">
      <c r="B965" t="s">
        <v>48</v>
      </c>
      <c r="C965">
        <v>4038</v>
      </c>
      <c r="D965" t="s">
        <v>53</v>
      </c>
      <c r="E965">
        <v>179542</v>
      </c>
      <c r="F965" t="s">
        <v>1071</v>
      </c>
      <c r="G965" t="s">
        <v>10929</v>
      </c>
      <c r="H965" s="93">
        <v>46182</v>
      </c>
      <c r="I965" s="131">
        <v>1</v>
      </c>
      <c r="J965" s="132"/>
      <c r="K965" s="132"/>
      <c r="L965" s="132"/>
      <c r="M965" s="132"/>
      <c r="N965" s="131"/>
      <c r="O965" s="131"/>
    </row>
    <row r="966" spans="2:15" x14ac:dyDescent="0.35">
      <c r="B966" t="s">
        <v>48</v>
      </c>
      <c r="C966">
        <v>4038</v>
      </c>
      <c r="D966" t="s">
        <v>53</v>
      </c>
      <c r="E966">
        <v>179613</v>
      </c>
      <c r="F966" t="s">
        <v>1072</v>
      </c>
      <c r="G966" t="s">
        <v>10929</v>
      </c>
      <c r="H966" s="93">
        <v>46182</v>
      </c>
      <c r="I966" s="131">
        <v>1</v>
      </c>
      <c r="J966" s="132">
        <v>1</v>
      </c>
      <c r="K966" s="132"/>
      <c r="L966" s="132"/>
      <c r="M966" s="132"/>
      <c r="N966" s="131"/>
      <c r="O966" s="131"/>
    </row>
    <row r="967" spans="2:15" x14ac:dyDescent="0.35">
      <c r="B967" t="s">
        <v>48</v>
      </c>
      <c r="C967">
        <v>4038</v>
      </c>
      <c r="D967" t="s">
        <v>53</v>
      </c>
      <c r="E967">
        <v>179793</v>
      </c>
      <c r="F967" t="s">
        <v>1073</v>
      </c>
      <c r="G967" t="s">
        <v>10930</v>
      </c>
      <c r="H967" s="93">
        <v>46181</v>
      </c>
      <c r="I967" s="131"/>
      <c r="J967" s="132"/>
      <c r="K967" s="132"/>
      <c r="L967" s="132"/>
      <c r="M967" s="132"/>
      <c r="N967" s="131"/>
      <c r="O967" s="131"/>
    </row>
    <row r="968" spans="2:15" x14ac:dyDescent="0.35">
      <c r="B968" t="s">
        <v>48</v>
      </c>
      <c r="C968">
        <v>4038</v>
      </c>
      <c r="D968" t="s">
        <v>53</v>
      </c>
      <c r="E968">
        <v>179945</v>
      </c>
      <c r="F968" t="s">
        <v>441</v>
      </c>
      <c r="G968" t="s">
        <v>10928</v>
      </c>
      <c r="H968" s="93">
        <v>46178</v>
      </c>
      <c r="I968" s="131"/>
      <c r="J968" s="132"/>
      <c r="K968" s="132"/>
      <c r="L968" s="132"/>
      <c r="M968" s="132"/>
      <c r="N968" s="131"/>
      <c r="O968" s="131"/>
    </row>
    <row r="969" spans="2:15" x14ac:dyDescent="0.35">
      <c r="B969" t="s">
        <v>48</v>
      </c>
      <c r="C969">
        <v>4038</v>
      </c>
      <c r="D969" t="s">
        <v>53</v>
      </c>
      <c r="E969">
        <v>179946</v>
      </c>
      <c r="F969" t="s">
        <v>1074</v>
      </c>
      <c r="G969" t="s">
        <v>10926</v>
      </c>
      <c r="H969" s="93">
        <v>46177</v>
      </c>
      <c r="I969" s="131"/>
      <c r="J969" s="132"/>
      <c r="K969" s="132"/>
      <c r="L969" s="132"/>
      <c r="M969" s="132"/>
      <c r="N969" s="131"/>
      <c r="O969" s="131"/>
    </row>
    <row r="970" spans="2:15" x14ac:dyDescent="0.35">
      <c r="B970" t="s">
        <v>48</v>
      </c>
      <c r="C970">
        <v>4038</v>
      </c>
      <c r="D970" t="s">
        <v>53</v>
      </c>
      <c r="E970">
        <v>180775</v>
      </c>
      <c r="F970" t="s">
        <v>1075</v>
      </c>
      <c r="G970" t="s">
        <v>10929</v>
      </c>
      <c r="H970" s="93">
        <v>46175</v>
      </c>
      <c r="I970" s="131"/>
      <c r="J970" s="132"/>
      <c r="K970" s="132"/>
      <c r="L970" s="132"/>
      <c r="M970" s="132"/>
      <c r="N970" s="131"/>
      <c r="O970" s="131"/>
    </row>
    <row r="971" spans="2:15" x14ac:dyDescent="0.35">
      <c r="B971" t="s">
        <v>48</v>
      </c>
      <c r="C971">
        <v>4038</v>
      </c>
      <c r="D971" t="s">
        <v>53</v>
      </c>
      <c r="E971">
        <v>181538</v>
      </c>
      <c r="F971" t="s">
        <v>1076</v>
      </c>
      <c r="G971" t="s">
        <v>10929</v>
      </c>
      <c r="H971" s="93">
        <v>46182</v>
      </c>
      <c r="I971" s="131"/>
      <c r="J971" s="132"/>
      <c r="K971" s="132"/>
      <c r="L971" s="132"/>
      <c r="M971" s="132"/>
      <c r="N971" s="131"/>
      <c r="O971" s="131"/>
    </row>
    <row r="972" spans="2:15" x14ac:dyDescent="0.35">
      <c r="B972" t="s">
        <v>48</v>
      </c>
      <c r="C972">
        <v>4038</v>
      </c>
      <c r="D972" t="s">
        <v>53</v>
      </c>
      <c r="E972">
        <v>181554</v>
      </c>
      <c r="F972" t="s">
        <v>1077</v>
      </c>
      <c r="G972" t="s">
        <v>10930</v>
      </c>
      <c r="H972" s="93">
        <v>46181</v>
      </c>
      <c r="I972" s="131"/>
      <c r="J972" s="132"/>
      <c r="K972" s="132"/>
      <c r="L972" s="132"/>
      <c r="M972" s="132"/>
      <c r="N972" s="131"/>
      <c r="O972" s="131"/>
    </row>
    <row r="973" spans="2:15" x14ac:dyDescent="0.35">
      <c r="B973" t="s">
        <v>48</v>
      </c>
      <c r="C973">
        <v>4038</v>
      </c>
      <c r="D973" t="s">
        <v>53</v>
      </c>
      <c r="E973">
        <v>181655</v>
      </c>
      <c r="F973" t="s">
        <v>1078</v>
      </c>
      <c r="G973" t="s">
        <v>10929</v>
      </c>
      <c r="H973" s="93">
        <v>46175</v>
      </c>
      <c r="I973" s="131">
        <v>1</v>
      </c>
      <c r="J973" s="132"/>
      <c r="K973" s="132"/>
      <c r="L973" s="132"/>
      <c r="M973" s="132"/>
      <c r="N973" s="131"/>
      <c r="O973" s="131"/>
    </row>
    <row r="974" spans="2:15" x14ac:dyDescent="0.35">
      <c r="B974" t="s">
        <v>48</v>
      </c>
      <c r="C974">
        <v>4038</v>
      </c>
      <c r="D974" t="s">
        <v>53</v>
      </c>
      <c r="E974">
        <v>182435</v>
      </c>
      <c r="F974" t="s">
        <v>1079</v>
      </c>
      <c r="G974" t="s">
        <v>10930</v>
      </c>
      <c r="H974" s="93">
        <v>46174</v>
      </c>
      <c r="I974" s="131">
        <v>1</v>
      </c>
      <c r="J974" s="132">
        <v>1</v>
      </c>
      <c r="K974" s="132"/>
      <c r="L974" s="132"/>
      <c r="M974" s="132"/>
      <c r="N974" s="131"/>
      <c r="O974" s="131"/>
    </row>
    <row r="975" spans="2:15" x14ac:dyDescent="0.35">
      <c r="B975" t="s">
        <v>48</v>
      </c>
      <c r="C975">
        <v>4038</v>
      </c>
      <c r="D975" t="s">
        <v>53</v>
      </c>
      <c r="E975">
        <v>182537</v>
      </c>
      <c r="F975" t="s">
        <v>1080</v>
      </c>
      <c r="G975" t="s">
        <v>10930</v>
      </c>
      <c r="H975" s="93">
        <v>46181</v>
      </c>
      <c r="I975" s="131"/>
      <c r="J975" s="132"/>
      <c r="K975" s="132"/>
      <c r="L975" s="132"/>
      <c r="M975" s="132"/>
      <c r="N975" s="131"/>
      <c r="O975" s="131"/>
    </row>
    <row r="976" spans="2:15" x14ac:dyDescent="0.35">
      <c r="B976" t="s">
        <v>48</v>
      </c>
      <c r="C976">
        <v>4038</v>
      </c>
      <c r="D976" t="s">
        <v>53</v>
      </c>
      <c r="E976">
        <v>183260</v>
      </c>
      <c r="F976" t="s">
        <v>1081</v>
      </c>
      <c r="G976" t="s">
        <v>10927</v>
      </c>
      <c r="H976" s="93">
        <v>46183</v>
      </c>
      <c r="I976" s="131">
        <v>1</v>
      </c>
      <c r="J976" s="132"/>
      <c r="K976" s="132"/>
      <c r="L976" s="132"/>
      <c r="M976" s="132"/>
      <c r="N976" s="131"/>
      <c r="O976" s="131"/>
    </row>
    <row r="977" spans="2:15" x14ac:dyDescent="0.35">
      <c r="B977" t="s">
        <v>48</v>
      </c>
      <c r="C977">
        <v>4038</v>
      </c>
      <c r="D977" t="s">
        <v>53</v>
      </c>
      <c r="E977">
        <v>183922</v>
      </c>
      <c r="F977" t="s">
        <v>1082</v>
      </c>
      <c r="G977" t="s">
        <v>10926</v>
      </c>
      <c r="H977" s="93">
        <v>46170</v>
      </c>
      <c r="I977" s="131">
        <v>1</v>
      </c>
      <c r="J977" s="132">
        <v>1</v>
      </c>
      <c r="K977" s="132"/>
      <c r="L977" s="132"/>
      <c r="M977" s="132"/>
      <c r="N977" s="131"/>
      <c r="O977" s="131"/>
    </row>
    <row r="978" spans="2:15" x14ac:dyDescent="0.35">
      <c r="B978" t="s">
        <v>48</v>
      </c>
      <c r="C978">
        <v>4038</v>
      </c>
      <c r="D978" t="s">
        <v>53</v>
      </c>
      <c r="E978">
        <v>184923</v>
      </c>
      <c r="F978" t="s">
        <v>1083</v>
      </c>
      <c r="G978" t="s">
        <v>10930</v>
      </c>
      <c r="H978" s="93">
        <v>46174</v>
      </c>
      <c r="I978" s="131">
        <v>1</v>
      </c>
      <c r="J978" s="132"/>
      <c r="K978" s="132"/>
      <c r="L978" s="132"/>
      <c r="M978" s="132"/>
      <c r="N978" s="131"/>
      <c r="O978" s="131"/>
    </row>
    <row r="979" spans="2:15" x14ac:dyDescent="0.35">
      <c r="B979" t="s">
        <v>48</v>
      </c>
      <c r="C979">
        <v>4038</v>
      </c>
      <c r="D979" t="s">
        <v>53</v>
      </c>
      <c r="E979">
        <v>185418</v>
      </c>
      <c r="F979" t="s">
        <v>1084</v>
      </c>
      <c r="G979" t="s">
        <v>10926</v>
      </c>
      <c r="H979" s="93">
        <v>46177</v>
      </c>
      <c r="I979" s="131"/>
      <c r="J979" s="132"/>
      <c r="K979" s="132"/>
      <c r="L979" s="132"/>
      <c r="M979" s="132"/>
      <c r="N979" s="131"/>
      <c r="O979" s="131"/>
    </row>
    <row r="980" spans="2:15" x14ac:dyDescent="0.35">
      <c r="B980" t="s">
        <v>48</v>
      </c>
      <c r="C980">
        <v>4038</v>
      </c>
      <c r="D980" t="s">
        <v>53</v>
      </c>
      <c r="E980">
        <v>185577</v>
      </c>
      <c r="F980" t="s">
        <v>1085</v>
      </c>
      <c r="G980" t="s">
        <v>10930</v>
      </c>
      <c r="H980" s="93">
        <v>46174</v>
      </c>
      <c r="I980" s="131"/>
      <c r="J980" s="132"/>
      <c r="K980" s="132"/>
      <c r="L980" s="132"/>
      <c r="M980" s="132"/>
      <c r="N980" s="131"/>
      <c r="O980" s="131"/>
    </row>
    <row r="981" spans="2:15" x14ac:dyDescent="0.35">
      <c r="B981" t="s">
        <v>48</v>
      </c>
      <c r="C981">
        <v>4038</v>
      </c>
      <c r="D981" t="s">
        <v>53</v>
      </c>
      <c r="E981">
        <v>185733</v>
      </c>
      <c r="F981" t="s">
        <v>1067</v>
      </c>
      <c r="G981" t="s">
        <v>10929</v>
      </c>
      <c r="H981" s="93">
        <v>46175</v>
      </c>
      <c r="I981" s="131"/>
      <c r="J981" s="132"/>
      <c r="K981" s="132"/>
      <c r="L981" s="132"/>
      <c r="M981" s="132"/>
      <c r="N981" s="131"/>
      <c r="O981" s="131"/>
    </row>
    <row r="982" spans="2:15" x14ac:dyDescent="0.35">
      <c r="B982" t="s">
        <v>48</v>
      </c>
      <c r="C982">
        <v>4038</v>
      </c>
      <c r="D982" t="s">
        <v>53</v>
      </c>
      <c r="E982">
        <v>185796</v>
      </c>
      <c r="F982" t="s">
        <v>1086</v>
      </c>
      <c r="G982" t="s">
        <v>10928</v>
      </c>
      <c r="H982" s="93">
        <v>46171</v>
      </c>
      <c r="I982" s="131"/>
      <c r="J982" s="132"/>
      <c r="K982" s="132"/>
      <c r="L982" s="132"/>
      <c r="M982" s="132"/>
      <c r="N982" s="131"/>
      <c r="O982" s="131"/>
    </row>
    <row r="983" spans="2:15" x14ac:dyDescent="0.35">
      <c r="B983" t="s">
        <v>48</v>
      </c>
      <c r="C983">
        <v>4038</v>
      </c>
      <c r="D983" t="s">
        <v>53</v>
      </c>
      <c r="E983">
        <v>185857</v>
      </c>
      <c r="F983" t="s">
        <v>1087</v>
      </c>
      <c r="G983" t="s">
        <v>10927</v>
      </c>
      <c r="H983" s="93">
        <v>46176</v>
      </c>
      <c r="I983" s="131">
        <v>1</v>
      </c>
      <c r="J983" s="132">
        <v>1</v>
      </c>
      <c r="K983" s="132"/>
      <c r="L983" s="132"/>
      <c r="M983" s="132"/>
      <c r="N983" s="131"/>
      <c r="O983" s="131"/>
    </row>
    <row r="984" spans="2:15" x14ac:dyDescent="0.35">
      <c r="B984" t="s">
        <v>48</v>
      </c>
      <c r="C984">
        <v>4038</v>
      </c>
      <c r="D984" t="s">
        <v>53</v>
      </c>
      <c r="E984">
        <v>186023</v>
      </c>
      <c r="F984" t="s">
        <v>1088</v>
      </c>
      <c r="G984" t="s">
        <v>10926</v>
      </c>
      <c r="H984" s="93">
        <v>46170</v>
      </c>
      <c r="I984" s="131"/>
      <c r="J984" s="132"/>
      <c r="K984" s="132"/>
      <c r="L984" s="132"/>
      <c r="M984" s="132"/>
      <c r="N984" s="131"/>
      <c r="O984" s="131"/>
    </row>
    <row r="985" spans="2:15" x14ac:dyDescent="0.35">
      <c r="B985" t="s">
        <v>48</v>
      </c>
      <c r="C985">
        <v>4038</v>
      </c>
      <c r="D985" t="s">
        <v>53</v>
      </c>
      <c r="E985">
        <v>186448</v>
      </c>
      <c r="F985" t="s">
        <v>1089</v>
      </c>
      <c r="G985" t="s">
        <v>10927</v>
      </c>
      <c r="H985" s="93">
        <v>46176</v>
      </c>
      <c r="I985" s="131">
        <v>1</v>
      </c>
      <c r="J985" s="132"/>
      <c r="K985" s="132"/>
      <c r="L985" s="132"/>
      <c r="M985" s="132"/>
      <c r="N985" s="131"/>
      <c r="O985" s="131"/>
    </row>
    <row r="986" spans="2:15" x14ac:dyDescent="0.35">
      <c r="B986" t="s">
        <v>48</v>
      </c>
      <c r="C986">
        <v>4038</v>
      </c>
      <c r="D986" t="s">
        <v>53</v>
      </c>
      <c r="E986">
        <v>186457</v>
      </c>
      <c r="F986" t="s">
        <v>1090</v>
      </c>
      <c r="G986" t="s">
        <v>10929</v>
      </c>
      <c r="H986" s="93">
        <v>46175</v>
      </c>
      <c r="I986" s="131"/>
      <c r="J986" s="132"/>
      <c r="K986" s="132"/>
      <c r="L986" s="132"/>
      <c r="M986" s="132"/>
      <c r="N986" s="131"/>
      <c r="O986" s="131"/>
    </row>
    <row r="987" spans="2:15" x14ac:dyDescent="0.35">
      <c r="B987" t="s">
        <v>48</v>
      </c>
      <c r="C987">
        <v>4038</v>
      </c>
      <c r="D987" t="s">
        <v>53</v>
      </c>
      <c r="E987">
        <v>186668</v>
      </c>
      <c r="F987" t="s">
        <v>1091</v>
      </c>
      <c r="G987" t="s">
        <v>10930</v>
      </c>
      <c r="H987" s="93">
        <v>46174</v>
      </c>
      <c r="I987" s="131"/>
      <c r="J987" s="132"/>
      <c r="K987" s="132"/>
      <c r="L987" s="132"/>
      <c r="M987" s="132"/>
      <c r="N987" s="131"/>
      <c r="O987" s="131"/>
    </row>
    <row r="988" spans="2:15" x14ac:dyDescent="0.35">
      <c r="B988" t="s">
        <v>48</v>
      </c>
      <c r="C988">
        <v>4038</v>
      </c>
      <c r="D988" t="s">
        <v>53</v>
      </c>
      <c r="E988">
        <v>187041</v>
      </c>
      <c r="F988" t="s">
        <v>1092</v>
      </c>
      <c r="G988" t="s">
        <v>10929</v>
      </c>
      <c r="H988" s="93">
        <v>46182</v>
      </c>
      <c r="I988" s="131"/>
      <c r="J988" s="132"/>
      <c r="K988" s="132"/>
      <c r="L988" s="132"/>
      <c r="M988" s="132"/>
      <c r="N988" s="131"/>
      <c r="O988" s="131"/>
    </row>
    <row r="989" spans="2:15" x14ac:dyDescent="0.35">
      <c r="B989" t="s">
        <v>48</v>
      </c>
      <c r="C989">
        <v>4038</v>
      </c>
      <c r="D989" t="s">
        <v>53</v>
      </c>
      <c r="E989">
        <v>187080</v>
      </c>
      <c r="F989" t="s">
        <v>1093</v>
      </c>
      <c r="G989" t="s">
        <v>10928</v>
      </c>
      <c r="H989" s="93">
        <v>46178</v>
      </c>
      <c r="I989" s="131"/>
      <c r="J989" s="132"/>
      <c r="K989" s="132"/>
      <c r="L989" s="132"/>
      <c r="M989" s="132"/>
      <c r="N989" s="131"/>
      <c r="O989" s="131"/>
    </row>
    <row r="990" spans="2:15" x14ac:dyDescent="0.35">
      <c r="B990" t="s">
        <v>48</v>
      </c>
      <c r="C990">
        <v>4038</v>
      </c>
      <c r="D990" t="s">
        <v>53</v>
      </c>
      <c r="E990">
        <v>187373</v>
      </c>
      <c r="F990" t="s">
        <v>1094</v>
      </c>
      <c r="G990" t="s">
        <v>10929</v>
      </c>
      <c r="H990" s="93">
        <v>46175</v>
      </c>
      <c r="I990" s="131"/>
      <c r="J990" s="132"/>
      <c r="K990" s="132"/>
      <c r="L990" s="132"/>
      <c r="M990" s="132"/>
      <c r="N990" s="131"/>
      <c r="O990" s="131"/>
    </row>
    <row r="991" spans="2:15" x14ac:dyDescent="0.35">
      <c r="B991" t="s">
        <v>48</v>
      </c>
      <c r="C991">
        <v>4038</v>
      </c>
      <c r="D991" t="s">
        <v>53</v>
      </c>
      <c r="E991">
        <v>187592</v>
      </c>
      <c r="F991" t="s">
        <v>1095</v>
      </c>
      <c r="G991" t="s">
        <v>10928</v>
      </c>
      <c r="H991" s="93">
        <v>46178</v>
      </c>
      <c r="I991" s="131"/>
      <c r="J991" s="132"/>
      <c r="K991" s="132"/>
      <c r="L991" s="132"/>
      <c r="M991" s="132"/>
      <c r="N991" s="131"/>
      <c r="O991" s="131"/>
    </row>
    <row r="992" spans="2:15" x14ac:dyDescent="0.35">
      <c r="B992" t="s">
        <v>48</v>
      </c>
      <c r="C992">
        <v>4038</v>
      </c>
      <c r="D992" t="s">
        <v>53</v>
      </c>
      <c r="E992">
        <v>189106</v>
      </c>
      <c r="F992" t="s">
        <v>1096</v>
      </c>
      <c r="G992" t="s">
        <v>10929</v>
      </c>
      <c r="H992" s="93">
        <v>46182</v>
      </c>
      <c r="I992" s="131">
        <v>1</v>
      </c>
      <c r="J992" s="132"/>
      <c r="K992" s="132"/>
      <c r="L992" s="132"/>
      <c r="M992" s="132"/>
      <c r="N992" s="131"/>
      <c r="O992" s="131"/>
    </row>
    <row r="993" spans="2:15" x14ac:dyDescent="0.35">
      <c r="B993" t="s">
        <v>48</v>
      </c>
      <c r="C993">
        <v>4038</v>
      </c>
      <c r="D993" t="s">
        <v>53</v>
      </c>
      <c r="E993">
        <v>189155</v>
      </c>
      <c r="F993" t="s">
        <v>1097</v>
      </c>
      <c r="G993" t="s">
        <v>10930</v>
      </c>
      <c r="H993" s="93">
        <v>46181</v>
      </c>
      <c r="I993" s="131"/>
      <c r="J993" s="132"/>
      <c r="K993" s="132"/>
      <c r="L993" s="132"/>
      <c r="M993" s="132"/>
      <c r="N993" s="131"/>
      <c r="O993" s="131"/>
    </row>
    <row r="994" spans="2:15" x14ac:dyDescent="0.35">
      <c r="B994" t="s">
        <v>48</v>
      </c>
      <c r="C994">
        <v>4038</v>
      </c>
      <c r="D994" t="s">
        <v>53</v>
      </c>
      <c r="E994">
        <v>189283</v>
      </c>
      <c r="F994" t="s">
        <v>1098</v>
      </c>
      <c r="G994" t="s">
        <v>10926</v>
      </c>
      <c r="H994" s="93">
        <v>46177</v>
      </c>
      <c r="I994" s="131"/>
      <c r="J994" s="132"/>
      <c r="K994" s="132"/>
      <c r="L994" s="132"/>
      <c r="M994" s="132"/>
      <c r="N994" s="131"/>
      <c r="O994" s="131"/>
    </row>
    <row r="995" spans="2:15" x14ac:dyDescent="0.35">
      <c r="B995" t="s">
        <v>48</v>
      </c>
      <c r="C995">
        <v>4038</v>
      </c>
      <c r="D995" t="s">
        <v>53</v>
      </c>
      <c r="E995">
        <v>189310</v>
      </c>
      <c r="F995" t="s">
        <v>1099</v>
      </c>
      <c r="G995" t="s">
        <v>10928</v>
      </c>
      <c r="H995" s="93">
        <v>46178</v>
      </c>
      <c r="I995" s="131"/>
      <c r="J995" s="132"/>
      <c r="K995" s="132"/>
      <c r="L995" s="132"/>
      <c r="M995" s="132"/>
      <c r="N995" s="131"/>
      <c r="O995" s="131"/>
    </row>
    <row r="996" spans="2:15" x14ac:dyDescent="0.35">
      <c r="B996" t="s">
        <v>48</v>
      </c>
      <c r="C996">
        <v>4038</v>
      </c>
      <c r="D996" t="s">
        <v>53</v>
      </c>
      <c r="E996">
        <v>189325</v>
      </c>
      <c r="F996" t="s">
        <v>1100</v>
      </c>
      <c r="G996" t="s">
        <v>10926</v>
      </c>
      <c r="H996" s="93">
        <v>46170</v>
      </c>
      <c r="I996" s="131"/>
      <c r="J996" s="132"/>
      <c r="K996" s="132"/>
      <c r="L996" s="132"/>
      <c r="M996" s="132"/>
      <c r="N996" s="131"/>
      <c r="O996" s="131"/>
    </row>
    <row r="997" spans="2:15" x14ac:dyDescent="0.35">
      <c r="B997" t="s">
        <v>48</v>
      </c>
      <c r="C997">
        <v>4038</v>
      </c>
      <c r="D997" t="s">
        <v>53</v>
      </c>
      <c r="E997">
        <v>189399</v>
      </c>
      <c r="F997" t="s">
        <v>1101</v>
      </c>
      <c r="G997" t="s">
        <v>10929</v>
      </c>
      <c r="H997" s="93">
        <v>46182</v>
      </c>
      <c r="I997" s="131"/>
      <c r="J997" s="132"/>
      <c r="K997" s="132"/>
      <c r="L997" s="132"/>
      <c r="M997" s="132"/>
      <c r="N997" s="131"/>
      <c r="O997" s="131"/>
    </row>
    <row r="998" spans="2:15" x14ac:dyDescent="0.35">
      <c r="B998" t="s">
        <v>48</v>
      </c>
      <c r="C998">
        <v>4038</v>
      </c>
      <c r="D998" t="s">
        <v>53</v>
      </c>
      <c r="E998">
        <v>189574</v>
      </c>
      <c r="F998" t="s">
        <v>1102</v>
      </c>
      <c r="G998" t="s">
        <v>10927</v>
      </c>
      <c r="H998" s="93">
        <v>46176</v>
      </c>
      <c r="I998" s="131">
        <v>1</v>
      </c>
      <c r="J998" s="132">
        <v>1</v>
      </c>
      <c r="K998" s="132"/>
      <c r="L998" s="132"/>
      <c r="M998" s="132"/>
      <c r="N998" s="131"/>
      <c r="O998" s="131"/>
    </row>
    <row r="999" spans="2:15" x14ac:dyDescent="0.35">
      <c r="B999" t="s">
        <v>48</v>
      </c>
      <c r="C999">
        <v>4038</v>
      </c>
      <c r="D999" t="s">
        <v>53</v>
      </c>
      <c r="E999">
        <v>189700</v>
      </c>
      <c r="F999" t="s">
        <v>1103</v>
      </c>
      <c r="G999" t="s">
        <v>10927</v>
      </c>
      <c r="H999" s="93">
        <v>46176</v>
      </c>
      <c r="I999" s="131"/>
      <c r="J999" s="132"/>
      <c r="K999" s="132"/>
      <c r="L999" s="132"/>
      <c r="M999" s="132"/>
      <c r="N999" s="131"/>
      <c r="O999" s="131"/>
    </row>
    <row r="1000" spans="2:15" x14ac:dyDescent="0.35">
      <c r="B1000" t="s">
        <v>48</v>
      </c>
      <c r="C1000">
        <v>4038</v>
      </c>
      <c r="D1000" t="s">
        <v>53</v>
      </c>
      <c r="E1000">
        <v>189705</v>
      </c>
      <c r="F1000" t="s">
        <v>1104</v>
      </c>
      <c r="G1000" t="s">
        <v>10928</v>
      </c>
      <c r="H1000" s="93">
        <v>46171</v>
      </c>
      <c r="I1000" s="131"/>
      <c r="J1000" s="132"/>
      <c r="K1000" s="132"/>
      <c r="L1000" s="132"/>
      <c r="M1000" s="132"/>
      <c r="N1000" s="131"/>
      <c r="O1000" s="131"/>
    </row>
    <row r="1001" spans="2:15" x14ac:dyDescent="0.35">
      <c r="B1001" t="s">
        <v>48</v>
      </c>
      <c r="C1001">
        <v>4038</v>
      </c>
      <c r="D1001" t="s">
        <v>53</v>
      </c>
      <c r="E1001">
        <v>189817</v>
      </c>
      <c r="F1001" t="s">
        <v>1105</v>
      </c>
      <c r="G1001" t="s">
        <v>10929</v>
      </c>
      <c r="H1001" s="93">
        <v>46182</v>
      </c>
      <c r="I1001" s="131"/>
      <c r="J1001" s="132"/>
      <c r="K1001" s="132"/>
      <c r="L1001" s="132"/>
      <c r="M1001" s="132"/>
      <c r="N1001" s="131"/>
      <c r="O1001" s="131"/>
    </row>
    <row r="1002" spans="2:15" x14ac:dyDescent="0.35">
      <c r="B1002" t="s">
        <v>48</v>
      </c>
      <c r="C1002">
        <v>4038</v>
      </c>
      <c r="D1002" t="s">
        <v>53</v>
      </c>
      <c r="E1002">
        <v>189932</v>
      </c>
      <c r="F1002" t="s">
        <v>1106</v>
      </c>
      <c r="G1002" t="s">
        <v>10927</v>
      </c>
      <c r="H1002" s="93">
        <v>46176</v>
      </c>
      <c r="I1002" s="131"/>
      <c r="J1002" s="132"/>
      <c r="K1002" s="132"/>
      <c r="L1002" s="132"/>
      <c r="M1002" s="132"/>
      <c r="N1002" s="131"/>
      <c r="O1002" s="131"/>
    </row>
    <row r="1003" spans="2:15" x14ac:dyDescent="0.35">
      <c r="B1003" t="s">
        <v>48</v>
      </c>
      <c r="C1003">
        <v>4038</v>
      </c>
      <c r="D1003" t="s">
        <v>53</v>
      </c>
      <c r="E1003">
        <v>190073</v>
      </c>
      <c r="F1003" t="s">
        <v>1107</v>
      </c>
      <c r="G1003" t="s">
        <v>10928</v>
      </c>
      <c r="H1003" s="93">
        <v>46171</v>
      </c>
      <c r="I1003" s="131"/>
      <c r="J1003" s="132"/>
      <c r="K1003" s="132"/>
      <c r="L1003" s="132"/>
      <c r="M1003" s="132"/>
      <c r="N1003" s="131"/>
      <c r="O1003" s="131"/>
    </row>
    <row r="1004" spans="2:15" x14ac:dyDescent="0.35">
      <c r="B1004" t="s">
        <v>48</v>
      </c>
      <c r="C1004">
        <v>4038</v>
      </c>
      <c r="D1004" t="s">
        <v>53</v>
      </c>
      <c r="E1004">
        <v>190099</v>
      </c>
      <c r="F1004" t="s">
        <v>1108</v>
      </c>
      <c r="G1004" t="s">
        <v>10927</v>
      </c>
      <c r="H1004" s="93">
        <v>46176</v>
      </c>
      <c r="I1004" s="131">
        <v>1</v>
      </c>
      <c r="J1004" s="132"/>
      <c r="K1004" s="132"/>
      <c r="L1004" s="132"/>
      <c r="M1004" s="132"/>
      <c r="N1004" s="131"/>
      <c r="O1004" s="131"/>
    </row>
    <row r="1005" spans="2:15" x14ac:dyDescent="0.35">
      <c r="B1005" t="s">
        <v>48</v>
      </c>
      <c r="C1005">
        <v>4038</v>
      </c>
      <c r="D1005" t="s">
        <v>53</v>
      </c>
      <c r="E1005">
        <v>190165</v>
      </c>
      <c r="F1005" t="s">
        <v>1109</v>
      </c>
      <c r="G1005" t="s">
        <v>10927</v>
      </c>
      <c r="H1005" s="93">
        <v>46183</v>
      </c>
      <c r="I1005" s="131"/>
      <c r="J1005" s="132"/>
      <c r="K1005" s="132"/>
      <c r="L1005" s="132"/>
      <c r="M1005" s="132"/>
      <c r="N1005" s="131"/>
      <c r="O1005" s="131"/>
    </row>
    <row r="1006" spans="2:15" x14ac:dyDescent="0.35">
      <c r="B1006" t="s">
        <v>48</v>
      </c>
      <c r="C1006">
        <v>4038</v>
      </c>
      <c r="D1006" t="s">
        <v>53</v>
      </c>
      <c r="E1006">
        <v>190558</v>
      </c>
      <c r="F1006" t="s">
        <v>1110</v>
      </c>
      <c r="G1006" t="s">
        <v>10929</v>
      </c>
      <c r="H1006" s="93">
        <v>46182</v>
      </c>
      <c r="I1006" s="131">
        <v>1</v>
      </c>
      <c r="J1006" s="132">
        <v>1</v>
      </c>
      <c r="K1006" s="132"/>
      <c r="L1006" s="132"/>
      <c r="M1006" s="132"/>
      <c r="N1006" s="131"/>
      <c r="O1006" s="131"/>
    </row>
    <row r="1007" spans="2:15" x14ac:dyDescent="0.35">
      <c r="B1007" t="s">
        <v>48</v>
      </c>
      <c r="C1007">
        <v>4038</v>
      </c>
      <c r="D1007" t="s">
        <v>53</v>
      </c>
      <c r="E1007">
        <v>191030</v>
      </c>
      <c r="F1007" t="s">
        <v>1111</v>
      </c>
      <c r="G1007" t="s">
        <v>10926</v>
      </c>
      <c r="H1007" s="93">
        <v>46177</v>
      </c>
      <c r="I1007" s="131"/>
      <c r="J1007" s="132"/>
      <c r="K1007" s="132"/>
      <c r="L1007" s="132"/>
      <c r="M1007" s="132"/>
      <c r="N1007" s="131"/>
      <c r="O1007" s="131"/>
    </row>
    <row r="1008" spans="2:15" x14ac:dyDescent="0.35">
      <c r="B1008" t="s">
        <v>48</v>
      </c>
      <c r="C1008">
        <v>4038</v>
      </c>
      <c r="D1008" t="s">
        <v>53</v>
      </c>
      <c r="E1008">
        <v>191112</v>
      </c>
      <c r="F1008" t="s">
        <v>1112</v>
      </c>
      <c r="G1008" t="s">
        <v>10929</v>
      </c>
      <c r="H1008" s="93">
        <v>46175</v>
      </c>
      <c r="I1008" s="131"/>
      <c r="J1008" s="132"/>
      <c r="K1008" s="132"/>
      <c r="L1008" s="132"/>
      <c r="M1008" s="132"/>
      <c r="N1008" s="131"/>
      <c r="O1008" s="131"/>
    </row>
    <row r="1009" spans="2:15" x14ac:dyDescent="0.35">
      <c r="B1009" t="s">
        <v>48</v>
      </c>
      <c r="C1009">
        <v>4038</v>
      </c>
      <c r="D1009" t="s">
        <v>53</v>
      </c>
      <c r="E1009">
        <v>191144</v>
      </c>
      <c r="F1009" t="s">
        <v>1113</v>
      </c>
      <c r="G1009" t="s">
        <v>10926</v>
      </c>
      <c r="H1009" s="93">
        <v>46177</v>
      </c>
      <c r="I1009" s="131"/>
      <c r="J1009" s="132"/>
      <c r="K1009" s="132"/>
      <c r="L1009" s="132"/>
      <c r="M1009" s="132"/>
      <c r="N1009" s="131"/>
      <c r="O1009" s="131"/>
    </row>
    <row r="1010" spans="2:15" x14ac:dyDescent="0.35">
      <c r="B1010" t="s">
        <v>48</v>
      </c>
      <c r="C1010">
        <v>4038</v>
      </c>
      <c r="D1010" t="s">
        <v>53</v>
      </c>
      <c r="E1010">
        <v>191321</v>
      </c>
      <c r="F1010" t="s">
        <v>1114</v>
      </c>
      <c r="G1010" t="s">
        <v>10928</v>
      </c>
      <c r="H1010" s="93">
        <v>46178</v>
      </c>
      <c r="I1010" s="131"/>
      <c r="J1010" s="132"/>
      <c r="K1010" s="132"/>
      <c r="L1010" s="132"/>
      <c r="M1010" s="132"/>
      <c r="N1010" s="131"/>
      <c r="O1010" s="131"/>
    </row>
    <row r="1011" spans="2:15" x14ac:dyDescent="0.35">
      <c r="B1011" t="s">
        <v>48</v>
      </c>
      <c r="C1011">
        <v>4038</v>
      </c>
      <c r="D1011" t="s">
        <v>53</v>
      </c>
      <c r="E1011">
        <v>191420</v>
      </c>
      <c r="F1011" t="s">
        <v>1115</v>
      </c>
      <c r="G1011" t="s">
        <v>10929</v>
      </c>
      <c r="H1011" s="93">
        <v>46182</v>
      </c>
      <c r="I1011" s="131"/>
      <c r="J1011" s="132"/>
      <c r="K1011" s="132"/>
      <c r="L1011" s="132"/>
      <c r="M1011" s="132"/>
      <c r="N1011" s="131"/>
      <c r="O1011" s="131"/>
    </row>
    <row r="1012" spans="2:15" x14ac:dyDescent="0.35">
      <c r="B1012" t="s">
        <v>48</v>
      </c>
      <c r="C1012">
        <v>4038</v>
      </c>
      <c r="D1012" t="s">
        <v>53</v>
      </c>
      <c r="E1012">
        <v>191519</v>
      </c>
      <c r="F1012" t="s">
        <v>1116</v>
      </c>
      <c r="G1012" t="s">
        <v>10929</v>
      </c>
      <c r="H1012" s="93">
        <v>46182</v>
      </c>
      <c r="I1012" s="131">
        <v>1</v>
      </c>
      <c r="J1012" s="132">
        <v>1</v>
      </c>
      <c r="K1012" s="132"/>
      <c r="L1012" s="132"/>
      <c r="M1012" s="132"/>
      <c r="N1012" s="131"/>
      <c r="O1012" s="131"/>
    </row>
    <row r="1013" spans="2:15" x14ac:dyDescent="0.35">
      <c r="B1013" t="s">
        <v>48</v>
      </c>
      <c r="C1013">
        <v>4038</v>
      </c>
      <c r="D1013" t="s">
        <v>53</v>
      </c>
      <c r="E1013">
        <v>191525</v>
      </c>
      <c r="F1013" t="s">
        <v>1117</v>
      </c>
      <c r="G1013" t="s">
        <v>10930</v>
      </c>
      <c r="H1013" s="93">
        <v>46181</v>
      </c>
      <c r="I1013" s="131"/>
      <c r="J1013" s="132"/>
      <c r="K1013" s="132"/>
      <c r="L1013" s="132"/>
      <c r="M1013" s="132"/>
      <c r="N1013" s="131"/>
      <c r="O1013" s="131"/>
    </row>
    <row r="1014" spans="2:15" x14ac:dyDescent="0.35">
      <c r="B1014" t="s">
        <v>48</v>
      </c>
      <c r="C1014">
        <v>4038</v>
      </c>
      <c r="D1014" t="s">
        <v>53</v>
      </c>
      <c r="E1014">
        <v>191540</v>
      </c>
      <c r="F1014" t="s">
        <v>1118</v>
      </c>
      <c r="G1014" t="s">
        <v>10928</v>
      </c>
      <c r="H1014" s="93">
        <v>46178</v>
      </c>
      <c r="I1014" s="131">
        <v>1</v>
      </c>
      <c r="J1014" s="132">
        <v>1</v>
      </c>
      <c r="K1014" s="132"/>
      <c r="L1014" s="132"/>
      <c r="M1014" s="132"/>
      <c r="N1014" s="131"/>
      <c r="O1014" s="131"/>
    </row>
    <row r="1015" spans="2:15" x14ac:dyDescent="0.35">
      <c r="B1015" t="s">
        <v>48</v>
      </c>
      <c r="C1015">
        <v>4038</v>
      </c>
      <c r="D1015" t="s">
        <v>53</v>
      </c>
      <c r="E1015">
        <v>191588</v>
      </c>
      <c r="F1015" t="s">
        <v>1119</v>
      </c>
      <c r="G1015" t="s">
        <v>10928</v>
      </c>
      <c r="H1015" s="93">
        <v>46178</v>
      </c>
      <c r="I1015" s="131">
        <v>1</v>
      </c>
      <c r="J1015" s="132"/>
      <c r="K1015" s="132"/>
      <c r="L1015" s="132"/>
      <c r="M1015" s="132"/>
      <c r="N1015" s="131"/>
      <c r="O1015" s="131"/>
    </row>
    <row r="1016" spans="2:15" x14ac:dyDescent="0.35">
      <c r="B1016" t="s">
        <v>48</v>
      </c>
      <c r="C1016">
        <v>4038</v>
      </c>
      <c r="D1016" t="s">
        <v>53</v>
      </c>
      <c r="E1016">
        <v>191640</v>
      </c>
      <c r="F1016" t="s">
        <v>1120</v>
      </c>
      <c r="G1016" t="s">
        <v>10930</v>
      </c>
      <c r="H1016" s="93">
        <v>46181</v>
      </c>
      <c r="I1016" s="131"/>
      <c r="J1016" s="132"/>
      <c r="K1016" s="132"/>
      <c r="L1016" s="132"/>
      <c r="M1016" s="132"/>
      <c r="N1016" s="131"/>
      <c r="O1016" s="131"/>
    </row>
    <row r="1017" spans="2:15" x14ac:dyDescent="0.35">
      <c r="B1017" t="s">
        <v>48</v>
      </c>
      <c r="C1017">
        <v>4038</v>
      </c>
      <c r="D1017" t="s">
        <v>53</v>
      </c>
      <c r="E1017">
        <v>191734</v>
      </c>
      <c r="F1017" t="s">
        <v>1121</v>
      </c>
      <c r="G1017" t="s">
        <v>10928</v>
      </c>
      <c r="H1017" s="93">
        <v>46178</v>
      </c>
      <c r="I1017" s="131">
        <v>1</v>
      </c>
      <c r="J1017" s="132">
        <v>1</v>
      </c>
      <c r="K1017" s="132">
        <v>1</v>
      </c>
      <c r="L1017" s="132"/>
      <c r="M1017" s="132"/>
      <c r="N1017" s="131"/>
      <c r="O1017" s="131"/>
    </row>
    <row r="1018" spans="2:15" x14ac:dyDescent="0.35">
      <c r="B1018" t="s">
        <v>48</v>
      </c>
      <c r="C1018">
        <v>4038</v>
      </c>
      <c r="D1018" t="s">
        <v>53</v>
      </c>
      <c r="E1018">
        <v>191865</v>
      </c>
      <c r="F1018" t="s">
        <v>1122</v>
      </c>
      <c r="G1018" t="s">
        <v>10929</v>
      </c>
      <c r="H1018" s="93">
        <v>46175</v>
      </c>
      <c r="I1018" s="131">
        <v>1</v>
      </c>
      <c r="J1018" s="132"/>
      <c r="K1018" s="132"/>
      <c r="L1018" s="132"/>
      <c r="M1018" s="132"/>
      <c r="N1018" s="131"/>
      <c r="O1018" s="131"/>
    </row>
    <row r="1019" spans="2:15" x14ac:dyDescent="0.35">
      <c r="B1019" t="s">
        <v>48</v>
      </c>
      <c r="C1019">
        <v>4038</v>
      </c>
      <c r="D1019" t="s">
        <v>53</v>
      </c>
      <c r="E1019">
        <v>191889</v>
      </c>
      <c r="F1019" t="s">
        <v>1123</v>
      </c>
      <c r="G1019" t="s">
        <v>10926</v>
      </c>
      <c r="H1019" s="93">
        <v>46177</v>
      </c>
      <c r="I1019" s="131"/>
      <c r="J1019" s="132"/>
      <c r="K1019" s="132"/>
      <c r="L1019" s="132"/>
      <c r="M1019" s="132"/>
      <c r="N1019" s="131"/>
      <c r="O1019" s="131"/>
    </row>
    <row r="1020" spans="2:15" x14ac:dyDescent="0.35">
      <c r="B1020" t="s">
        <v>48</v>
      </c>
      <c r="C1020">
        <v>4038</v>
      </c>
      <c r="D1020" t="s">
        <v>53</v>
      </c>
      <c r="E1020">
        <v>191909</v>
      </c>
      <c r="F1020" t="s">
        <v>1124</v>
      </c>
      <c r="G1020" t="s">
        <v>10928</v>
      </c>
      <c r="H1020" s="93">
        <v>46178</v>
      </c>
      <c r="I1020" s="131"/>
      <c r="J1020" s="132"/>
      <c r="K1020" s="132"/>
      <c r="L1020" s="132"/>
      <c r="M1020" s="132"/>
      <c r="N1020" s="131"/>
      <c r="O1020" s="131"/>
    </row>
    <row r="1021" spans="2:15" x14ac:dyDescent="0.35">
      <c r="B1021" t="s">
        <v>48</v>
      </c>
      <c r="C1021">
        <v>4038</v>
      </c>
      <c r="D1021" t="s">
        <v>53</v>
      </c>
      <c r="E1021">
        <v>191922</v>
      </c>
      <c r="F1021" t="s">
        <v>1125</v>
      </c>
      <c r="G1021" t="s">
        <v>10926</v>
      </c>
      <c r="H1021" s="93">
        <v>46177</v>
      </c>
      <c r="I1021" s="131"/>
      <c r="J1021" s="132"/>
      <c r="K1021" s="132"/>
      <c r="L1021" s="132"/>
      <c r="M1021" s="132"/>
      <c r="N1021" s="131"/>
      <c r="O1021" s="131"/>
    </row>
    <row r="1022" spans="2:15" x14ac:dyDescent="0.35">
      <c r="B1022" t="s">
        <v>48</v>
      </c>
      <c r="C1022">
        <v>4038</v>
      </c>
      <c r="D1022" t="s">
        <v>53</v>
      </c>
      <c r="E1022">
        <v>192002</v>
      </c>
      <c r="F1022" t="s">
        <v>1126</v>
      </c>
      <c r="G1022" t="s">
        <v>10929</v>
      </c>
      <c r="H1022" s="93">
        <v>46175</v>
      </c>
      <c r="I1022" s="131"/>
      <c r="J1022" s="132"/>
      <c r="K1022" s="132"/>
      <c r="L1022" s="132"/>
      <c r="M1022" s="132"/>
      <c r="N1022" s="131"/>
      <c r="O1022" s="131"/>
    </row>
    <row r="1023" spans="2:15" x14ac:dyDescent="0.35">
      <c r="B1023" t="s">
        <v>48</v>
      </c>
      <c r="C1023">
        <v>4038</v>
      </c>
      <c r="D1023" t="s">
        <v>53</v>
      </c>
      <c r="E1023">
        <v>192021</v>
      </c>
      <c r="F1023" t="s">
        <v>1127</v>
      </c>
      <c r="G1023" t="s">
        <v>10926</v>
      </c>
      <c r="H1023" s="93">
        <v>46177</v>
      </c>
      <c r="I1023" s="131"/>
      <c r="J1023" s="132"/>
      <c r="K1023" s="132"/>
      <c r="L1023" s="132"/>
      <c r="M1023" s="132"/>
      <c r="N1023" s="131"/>
      <c r="O1023" s="131"/>
    </row>
    <row r="1024" spans="2:15" x14ac:dyDescent="0.35">
      <c r="B1024" t="s">
        <v>48</v>
      </c>
      <c r="C1024">
        <v>4038</v>
      </c>
      <c r="D1024" t="s">
        <v>53</v>
      </c>
      <c r="E1024">
        <v>192175</v>
      </c>
      <c r="F1024" t="s">
        <v>10971</v>
      </c>
      <c r="G1024" t="s">
        <v>10929</v>
      </c>
      <c r="H1024" s="93">
        <v>46175</v>
      </c>
      <c r="I1024" s="131">
        <v>1</v>
      </c>
      <c r="J1024" s="132"/>
      <c r="K1024" s="132"/>
      <c r="L1024" s="132"/>
      <c r="M1024" s="132"/>
      <c r="N1024" s="131"/>
      <c r="O1024" s="131"/>
    </row>
    <row r="1025" spans="2:15" x14ac:dyDescent="0.35">
      <c r="B1025" t="s">
        <v>48</v>
      </c>
      <c r="C1025">
        <v>4038</v>
      </c>
      <c r="D1025" t="s">
        <v>53</v>
      </c>
      <c r="E1025">
        <v>192291</v>
      </c>
      <c r="F1025" t="s">
        <v>11080</v>
      </c>
      <c r="G1025" t="s">
        <v>10930</v>
      </c>
      <c r="H1025" t="s">
        <v>180</v>
      </c>
      <c r="I1025" s="131">
        <v>1</v>
      </c>
      <c r="J1025" s="132"/>
      <c r="K1025" s="132"/>
      <c r="L1025" s="132"/>
      <c r="M1025" s="132"/>
      <c r="N1025" s="131"/>
      <c r="O1025" s="131"/>
    </row>
    <row r="1026" spans="2:15" x14ac:dyDescent="0.35">
      <c r="B1026" t="s">
        <v>48</v>
      </c>
      <c r="C1026">
        <v>4039</v>
      </c>
      <c r="D1026" t="s">
        <v>54</v>
      </c>
      <c r="E1026">
        <v>48596</v>
      </c>
      <c r="F1026" t="s">
        <v>1128</v>
      </c>
      <c r="G1026" t="s">
        <v>10929</v>
      </c>
      <c r="H1026" s="93">
        <v>46175</v>
      </c>
      <c r="I1026" s="131"/>
      <c r="J1026" s="132"/>
      <c r="K1026" s="132"/>
      <c r="L1026" s="132"/>
      <c r="M1026" s="132"/>
      <c r="N1026" s="131"/>
      <c r="O1026" s="131"/>
    </row>
    <row r="1027" spans="2:15" x14ac:dyDescent="0.35">
      <c r="B1027" t="s">
        <v>48</v>
      </c>
      <c r="C1027">
        <v>4039</v>
      </c>
      <c r="D1027" t="s">
        <v>54</v>
      </c>
      <c r="E1027">
        <v>56372</v>
      </c>
      <c r="F1027" t="s">
        <v>1129</v>
      </c>
      <c r="G1027" t="s">
        <v>10929</v>
      </c>
      <c r="H1027" s="93">
        <v>46175</v>
      </c>
      <c r="I1027" s="131">
        <v>1</v>
      </c>
      <c r="J1027" s="132">
        <v>1</v>
      </c>
      <c r="K1027" s="132"/>
      <c r="L1027" s="132"/>
      <c r="M1027" s="132"/>
      <c r="N1027" s="131"/>
      <c r="O1027" s="131"/>
    </row>
    <row r="1028" spans="2:15" x14ac:dyDescent="0.35">
      <c r="B1028" t="s">
        <v>48</v>
      </c>
      <c r="C1028">
        <v>4039</v>
      </c>
      <c r="D1028" t="s">
        <v>54</v>
      </c>
      <c r="E1028">
        <v>56674</v>
      </c>
      <c r="F1028" t="s">
        <v>1130</v>
      </c>
      <c r="G1028" t="s">
        <v>10929</v>
      </c>
      <c r="H1028" s="93">
        <v>46175</v>
      </c>
      <c r="I1028" s="131"/>
      <c r="J1028" s="132"/>
      <c r="K1028" s="132"/>
      <c r="L1028" s="132"/>
      <c r="M1028" s="132"/>
      <c r="N1028" s="131"/>
      <c r="O1028" s="131"/>
    </row>
    <row r="1029" spans="2:15" x14ac:dyDescent="0.35">
      <c r="B1029" t="s">
        <v>48</v>
      </c>
      <c r="C1029">
        <v>4039</v>
      </c>
      <c r="D1029" t="s">
        <v>54</v>
      </c>
      <c r="E1029">
        <v>58777</v>
      </c>
      <c r="F1029" t="s">
        <v>1131</v>
      </c>
      <c r="G1029" t="s">
        <v>10928</v>
      </c>
      <c r="H1029" s="93">
        <v>46171</v>
      </c>
      <c r="I1029" s="131"/>
      <c r="J1029" s="132"/>
      <c r="K1029" s="132"/>
      <c r="L1029" s="132"/>
      <c r="M1029" s="132"/>
      <c r="N1029" s="131"/>
      <c r="O1029" s="131"/>
    </row>
    <row r="1030" spans="2:15" x14ac:dyDescent="0.35">
      <c r="B1030" t="s">
        <v>48</v>
      </c>
      <c r="C1030">
        <v>4039</v>
      </c>
      <c r="D1030" t="s">
        <v>54</v>
      </c>
      <c r="E1030">
        <v>61860</v>
      </c>
      <c r="F1030" t="s">
        <v>1132</v>
      </c>
      <c r="G1030" t="s">
        <v>10930</v>
      </c>
      <c r="H1030" s="93">
        <v>46181</v>
      </c>
      <c r="I1030" s="131">
        <v>1</v>
      </c>
      <c r="J1030" s="132"/>
      <c r="K1030" s="132"/>
      <c r="L1030" s="132"/>
      <c r="M1030" s="132"/>
      <c r="N1030" s="131"/>
      <c r="O1030" s="131"/>
    </row>
    <row r="1031" spans="2:15" x14ac:dyDescent="0.35">
      <c r="B1031" t="s">
        <v>48</v>
      </c>
      <c r="C1031">
        <v>4039</v>
      </c>
      <c r="D1031" t="s">
        <v>54</v>
      </c>
      <c r="E1031">
        <v>62318</v>
      </c>
      <c r="F1031" t="s">
        <v>1133</v>
      </c>
      <c r="G1031" t="s">
        <v>10929</v>
      </c>
      <c r="H1031" s="93">
        <v>46182</v>
      </c>
      <c r="I1031" s="131"/>
      <c r="J1031" s="132"/>
      <c r="K1031" s="132"/>
      <c r="L1031" s="132"/>
      <c r="M1031" s="132"/>
      <c r="N1031" s="131"/>
      <c r="O1031" s="131"/>
    </row>
    <row r="1032" spans="2:15" x14ac:dyDescent="0.35">
      <c r="B1032" t="s">
        <v>48</v>
      </c>
      <c r="C1032">
        <v>4039</v>
      </c>
      <c r="D1032" t="s">
        <v>54</v>
      </c>
      <c r="E1032">
        <v>64688</v>
      </c>
      <c r="F1032" t="s">
        <v>1134</v>
      </c>
      <c r="G1032" t="s">
        <v>10928</v>
      </c>
      <c r="H1032" s="93">
        <v>46171</v>
      </c>
      <c r="I1032" s="131">
        <v>1</v>
      </c>
      <c r="J1032" s="132">
        <v>1</v>
      </c>
      <c r="K1032" s="132"/>
      <c r="L1032" s="132"/>
      <c r="M1032" s="132"/>
      <c r="N1032" s="131"/>
      <c r="O1032" s="131"/>
    </row>
    <row r="1033" spans="2:15" x14ac:dyDescent="0.35">
      <c r="B1033" t="s">
        <v>48</v>
      </c>
      <c r="C1033">
        <v>4039</v>
      </c>
      <c r="D1033" t="s">
        <v>54</v>
      </c>
      <c r="E1033">
        <v>64693</v>
      </c>
      <c r="F1033" t="s">
        <v>1135</v>
      </c>
      <c r="G1033" t="s">
        <v>10929</v>
      </c>
      <c r="H1033" s="93">
        <v>46175</v>
      </c>
      <c r="I1033" s="131">
        <v>1</v>
      </c>
      <c r="J1033" s="132">
        <v>1</v>
      </c>
      <c r="K1033" s="132"/>
      <c r="L1033" s="132"/>
      <c r="M1033" s="132"/>
      <c r="N1033" s="131"/>
      <c r="O1033" s="131"/>
    </row>
    <row r="1034" spans="2:15" x14ac:dyDescent="0.35">
      <c r="B1034" t="s">
        <v>48</v>
      </c>
      <c r="C1034">
        <v>4039</v>
      </c>
      <c r="D1034" t="s">
        <v>54</v>
      </c>
      <c r="E1034">
        <v>71679</v>
      </c>
      <c r="F1034" t="s">
        <v>1136</v>
      </c>
      <c r="G1034" t="s">
        <v>10930</v>
      </c>
      <c r="H1034" s="93">
        <v>46181</v>
      </c>
      <c r="I1034" s="131">
        <v>1</v>
      </c>
      <c r="J1034" s="132"/>
      <c r="K1034" s="132"/>
      <c r="L1034" s="132"/>
      <c r="M1034" s="132"/>
      <c r="N1034" s="131"/>
      <c r="O1034" s="131"/>
    </row>
    <row r="1035" spans="2:15" x14ac:dyDescent="0.35">
      <c r="B1035" t="s">
        <v>48</v>
      </c>
      <c r="C1035">
        <v>4039</v>
      </c>
      <c r="D1035" t="s">
        <v>54</v>
      </c>
      <c r="E1035">
        <v>77018</v>
      </c>
      <c r="F1035" t="s">
        <v>1137</v>
      </c>
      <c r="G1035" t="s">
        <v>10926</v>
      </c>
      <c r="H1035" s="93">
        <v>46177</v>
      </c>
      <c r="I1035" s="131">
        <v>1</v>
      </c>
      <c r="J1035" s="132">
        <v>1</v>
      </c>
      <c r="K1035" s="132"/>
      <c r="L1035" s="132"/>
      <c r="M1035" s="132"/>
      <c r="N1035" s="131"/>
      <c r="O1035" s="131"/>
    </row>
    <row r="1036" spans="2:15" x14ac:dyDescent="0.35">
      <c r="B1036" t="s">
        <v>48</v>
      </c>
      <c r="C1036">
        <v>4039</v>
      </c>
      <c r="D1036" t="s">
        <v>54</v>
      </c>
      <c r="E1036">
        <v>106466</v>
      </c>
      <c r="F1036" t="s">
        <v>1138</v>
      </c>
      <c r="G1036" t="s">
        <v>10927</v>
      </c>
      <c r="H1036" s="93">
        <v>46183</v>
      </c>
      <c r="I1036" s="131">
        <v>1</v>
      </c>
      <c r="J1036" s="132"/>
      <c r="K1036" s="132"/>
      <c r="L1036" s="132"/>
      <c r="M1036" s="132"/>
      <c r="N1036" s="131"/>
      <c r="O1036" s="131"/>
    </row>
    <row r="1037" spans="2:15" x14ac:dyDescent="0.35">
      <c r="B1037" t="s">
        <v>48</v>
      </c>
      <c r="C1037">
        <v>4039</v>
      </c>
      <c r="D1037" t="s">
        <v>54</v>
      </c>
      <c r="E1037">
        <v>114262</v>
      </c>
      <c r="F1037" t="s">
        <v>1139</v>
      </c>
      <c r="G1037" t="s">
        <v>10930</v>
      </c>
      <c r="H1037" s="93">
        <v>46174</v>
      </c>
      <c r="I1037" s="131">
        <v>1</v>
      </c>
      <c r="J1037" s="132">
        <v>1</v>
      </c>
      <c r="K1037" s="132"/>
      <c r="L1037" s="132"/>
      <c r="M1037" s="132"/>
      <c r="N1037" s="131"/>
      <c r="O1037" s="131"/>
    </row>
    <row r="1038" spans="2:15" x14ac:dyDescent="0.35">
      <c r="B1038" t="s">
        <v>48</v>
      </c>
      <c r="C1038">
        <v>4039</v>
      </c>
      <c r="D1038" t="s">
        <v>54</v>
      </c>
      <c r="E1038">
        <v>120061</v>
      </c>
      <c r="F1038" t="s">
        <v>1140</v>
      </c>
      <c r="G1038" t="s">
        <v>10930</v>
      </c>
      <c r="H1038" s="93">
        <v>46174</v>
      </c>
      <c r="I1038" s="131">
        <v>1</v>
      </c>
      <c r="J1038" s="132">
        <v>1</v>
      </c>
      <c r="K1038" s="132"/>
      <c r="L1038" s="132"/>
      <c r="M1038" s="132"/>
      <c r="N1038" s="131"/>
      <c r="O1038" s="131"/>
    </row>
    <row r="1039" spans="2:15" x14ac:dyDescent="0.35">
      <c r="B1039" t="s">
        <v>48</v>
      </c>
      <c r="C1039">
        <v>4039</v>
      </c>
      <c r="D1039" t="s">
        <v>54</v>
      </c>
      <c r="E1039">
        <v>121030</v>
      </c>
      <c r="F1039" t="s">
        <v>1141</v>
      </c>
      <c r="G1039" t="s">
        <v>10930</v>
      </c>
      <c r="H1039" s="93">
        <v>46174</v>
      </c>
      <c r="I1039" s="131">
        <v>1</v>
      </c>
      <c r="J1039" s="132">
        <v>1</v>
      </c>
      <c r="K1039" s="132"/>
      <c r="L1039" s="132"/>
      <c r="M1039" s="132"/>
      <c r="N1039" s="131"/>
      <c r="O1039" s="131"/>
    </row>
    <row r="1040" spans="2:15" x14ac:dyDescent="0.35">
      <c r="B1040" t="s">
        <v>48</v>
      </c>
      <c r="C1040">
        <v>4039</v>
      </c>
      <c r="D1040" t="s">
        <v>54</v>
      </c>
      <c r="E1040">
        <v>122991</v>
      </c>
      <c r="F1040" t="s">
        <v>1142</v>
      </c>
      <c r="G1040" t="s">
        <v>10927</v>
      </c>
      <c r="H1040" s="93">
        <v>46183</v>
      </c>
      <c r="I1040" s="131">
        <v>1</v>
      </c>
      <c r="J1040" s="132"/>
      <c r="K1040" s="132"/>
      <c r="L1040" s="132"/>
      <c r="M1040" s="132"/>
      <c r="N1040" s="131"/>
      <c r="O1040" s="131"/>
    </row>
    <row r="1041" spans="2:15" x14ac:dyDescent="0.35">
      <c r="B1041" t="s">
        <v>48</v>
      </c>
      <c r="C1041">
        <v>4039</v>
      </c>
      <c r="D1041" t="s">
        <v>54</v>
      </c>
      <c r="E1041">
        <v>126342</v>
      </c>
      <c r="F1041" t="s">
        <v>1143</v>
      </c>
      <c r="G1041" t="s">
        <v>10927</v>
      </c>
      <c r="H1041" s="93">
        <v>46176</v>
      </c>
      <c r="I1041" s="131"/>
      <c r="J1041" s="132"/>
      <c r="K1041" s="132"/>
      <c r="L1041" s="132"/>
      <c r="M1041" s="132"/>
      <c r="N1041" s="131"/>
      <c r="O1041" s="131"/>
    </row>
    <row r="1042" spans="2:15" x14ac:dyDescent="0.35">
      <c r="B1042" t="s">
        <v>48</v>
      </c>
      <c r="C1042">
        <v>4039</v>
      </c>
      <c r="D1042" t="s">
        <v>54</v>
      </c>
      <c r="E1042">
        <v>128032</v>
      </c>
      <c r="F1042" t="s">
        <v>1144</v>
      </c>
      <c r="G1042" t="s">
        <v>10930</v>
      </c>
      <c r="H1042" s="93">
        <v>46181</v>
      </c>
      <c r="I1042" s="131">
        <v>1</v>
      </c>
      <c r="J1042" s="132">
        <v>1</v>
      </c>
      <c r="K1042" s="132"/>
      <c r="L1042" s="132"/>
      <c r="M1042" s="132"/>
      <c r="N1042" s="131"/>
      <c r="O1042" s="131"/>
    </row>
    <row r="1043" spans="2:15" x14ac:dyDescent="0.35">
      <c r="B1043" t="s">
        <v>48</v>
      </c>
      <c r="C1043">
        <v>4039</v>
      </c>
      <c r="D1043" t="s">
        <v>54</v>
      </c>
      <c r="E1043">
        <v>129826</v>
      </c>
      <c r="F1043" t="s">
        <v>1145</v>
      </c>
      <c r="G1043" t="s">
        <v>10927</v>
      </c>
      <c r="H1043" s="93">
        <v>46176</v>
      </c>
      <c r="I1043" s="131">
        <v>1</v>
      </c>
      <c r="J1043" s="132"/>
      <c r="K1043" s="132"/>
      <c r="L1043" s="132"/>
      <c r="M1043" s="132"/>
      <c r="N1043" s="131"/>
      <c r="O1043" s="131"/>
    </row>
    <row r="1044" spans="2:15" x14ac:dyDescent="0.35">
      <c r="B1044" t="s">
        <v>48</v>
      </c>
      <c r="C1044">
        <v>4039</v>
      </c>
      <c r="D1044" t="s">
        <v>54</v>
      </c>
      <c r="E1044">
        <v>133363</v>
      </c>
      <c r="F1044" t="s">
        <v>1146</v>
      </c>
      <c r="G1044" t="s">
        <v>10928</v>
      </c>
      <c r="H1044" s="93">
        <v>46178</v>
      </c>
      <c r="I1044" s="131"/>
      <c r="J1044" s="132"/>
      <c r="K1044" s="132"/>
      <c r="L1044" s="132"/>
      <c r="M1044" s="132"/>
      <c r="N1044" s="131"/>
      <c r="O1044" s="131"/>
    </row>
    <row r="1045" spans="2:15" x14ac:dyDescent="0.35">
      <c r="B1045" t="s">
        <v>48</v>
      </c>
      <c r="C1045">
        <v>4039</v>
      </c>
      <c r="D1045" t="s">
        <v>54</v>
      </c>
      <c r="E1045">
        <v>140200</v>
      </c>
      <c r="F1045" t="s">
        <v>1147</v>
      </c>
      <c r="G1045" t="s">
        <v>10927</v>
      </c>
      <c r="H1045" s="93">
        <v>46176</v>
      </c>
      <c r="I1045" s="131">
        <v>1</v>
      </c>
      <c r="J1045" s="132">
        <v>1</v>
      </c>
      <c r="K1045" s="132"/>
      <c r="L1045" s="132"/>
      <c r="M1045" s="132"/>
      <c r="N1045" s="131"/>
      <c r="O1045" s="131"/>
    </row>
    <row r="1046" spans="2:15" x14ac:dyDescent="0.35">
      <c r="B1046" t="s">
        <v>48</v>
      </c>
      <c r="C1046">
        <v>4039</v>
      </c>
      <c r="D1046" t="s">
        <v>54</v>
      </c>
      <c r="E1046">
        <v>141338</v>
      </c>
      <c r="F1046" t="s">
        <v>1148</v>
      </c>
      <c r="G1046" t="s">
        <v>10929</v>
      </c>
      <c r="H1046" s="93">
        <v>46182</v>
      </c>
      <c r="I1046" s="131">
        <v>1</v>
      </c>
      <c r="J1046" s="132">
        <v>1</v>
      </c>
      <c r="K1046" s="132"/>
      <c r="L1046" s="132"/>
      <c r="M1046" s="132"/>
      <c r="N1046" s="131"/>
      <c r="O1046" s="131"/>
    </row>
    <row r="1047" spans="2:15" x14ac:dyDescent="0.35">
      <c r="B1047" t="s">
        <v>48</v>
      </c>
      <c r="C1047">
        <v>4039</v>
      </c>
      <c r="D1047" t="s">
        <v>54</v>
      </c>
      <c r="E1047">
        <v>141548</v>
      </c>
      <c r="F1047" t="s">
        <v>1149</v>
      </c>
      <c r="G1047" t="s">
        <v>10930</v>
      </c>
      <c r="H1047" s="93">
        <v>46181</v>
      </c>
      <c r="I1047" s="131">
        <v>1</v>
      </c>
      <c r="J1047" s="132">
        <v>1</v>
      </c>
      <c r="K1047" s="132"/>
      <c r="L1047" s="132"/>
      <c r="M1047" s="132"/>
      <c r="N1047" s="131"/>
      <c r="O1047" s="131"/>
    </row>
    <row r="1048" spans="2:15" x14ac:dyDescent="0.35">
      <c r="B1048" t="s">
        <v>48</v>
      </c>
      <c r="C1048">
        <v>4039</v>
      </c>
      <c r="D1048" t="s">
        <v>54</v>
      </c>
      <c r="E1048">
        <v>143434</v>
      </c>
      <c r="F1048" t="s">
        <v>1150</v>
      </c>
      <c r="G1048" t="s">
        <v>10929</v>
      </c>
      <c r="H1048" s="93">
        <v>46175</v>
      </c>
      <c r="I1048" s="131"/>
      <c r="J1048" s="132"/>
      <c r="K1048" s="132"/>
      <c r="L1048" s="132"/>
      <c r="M1048" s="132"/>
      <c r="N1048" s="131"/>
      <c r="O1048" s="131"/>
    </row>
    <row r="1049" spans="2:15" x14ac:dyDescent="0.35">
      <c r="B1049" t="s">
        <v>48</v>
      </c>
      <c r="C1049">
        <v>4039</v>
      </c>
      <c r="D1049" t="s">
        <v>54</v>
      </c>
      <c r="E1049">
        <v>145316</v>
      </c>
      <c r="F1049" t="s">
        <v>1151</v>
      </c>
      <c r="G1049" t="s">
        <v>10929</v>
      </c>
      <c r="H1049" s="93">
        <v>46182</v>
      </c>
      <c r="I1049" s="131">
        <v>1</v>
      </c>
      <c r="J1049" s="132">
        <v>1</v>
      </c>
      <c r="K1049" s="132"/>
      <c r="L1049" s="132"/>
      <c r="M1049" s="132"/>
      <c r="N1049" s="131"/>
      <c r="O1049" s="131"/>
    </row>
    <row r="1050" spans="2:15" x14ac:dyDescent="0.35">
      <c r="B1050" t="s">
        <v>48</v>
      </c>
      <c r="C1050">
        <v>4039</v>
      </c>
      <c r="D1050" t="s">
        <v>54</v>
      </c>
      <c r="E1050">
        <v>150891</v>
      </c>
      <c r="F1050" t="s">
        <v>1152</v>
      </c>
      <c r="G1050" t="s">
        <v>10930</v>
      </c>
      <c r="H1050" s="93">
        <v>46174</v>
      </c>
      <c r="I1050" s="131"/>
      <c r="J1050" s="132"/>
      <c r="K1050" s="132"/>
      <c r="L1050" s="132"/>
      <c r="M1050" s="132"/>
      <c r="N1050" s="131"/>
      <c r="O1050" s="131"/>
    </row>
    <row r="1051" spans="2:15" x14ac:dyDescent="0.35">
      <c r="B1051" t="s">
        <v>48</v>
      </c>
      <c r="C1051">
        <v>4039</v>
      </c>
      <c r="D1051" t="s">
        <v>54</v>
      </c>
      <c r="E1051">
        <v>155319</v>
      </c>
      <c r="F1051" t="s">
        <v>1153</v>
      </c>
      <c r="G1051" t="s">
        <v>10927</v>
      </c>
      <c r="H1051" s="93">
        <v>46183</v>
      </c>
      <c r="I1051" s="131">
        <v>1</v>
      </c>
      <c r="J1051" s="132">
        <v>1</v>
      </c>
      <c r="K1051" s="132"/>
      <c r="L1051" s="132"/>
      <c r="M1051" s="132"/>
      <c r="N1051" s="131"/>
      <c r="O1051" s="131"/>
    </row>
    <row r="1052" spans="2:15" x14ac:dyDescent="0.35">
      <c r="B1052" t="s">
        <v>48</v>
      </c>
      <c r="C1052">
        <v>4039</v>
      </c>
      <c r="D1052" t="s">
        <v>54</v>
      </c>
      <c r="E1052">
        <v>159129</v>
      </c>
      <c r="F1052" t="s">
        <v>1154</v>
      </c>
      <c r="G1052" t="s">
        <v>10930</v>
      </c>
      <c r="H1052" s="93">
        <v>46181</v>
      </c>
      <c r="I1052" s="131">
        <v>1</v>
      </c>
      <c r="J1052" s="132"/>
      <c r="K1052" s="132"/>
      <c r="L1052" s="132"/>
      <c r="M1052" s="132"/>
      <c r="N1052" s="131"/>
      <c r="O1052" s="131"/>
    </row>
    <row r="1053" spans="2:15" x14ac:dyDescent="0.35">
      <c r="B1053" t="s">
        <v>48</v>
      </c>
      <c r="C1053">
        <v>4039</v>
      </c>
      <c r="D1053" t="s">
        <v>54</v>
      </c>
      <c r="E1053">
        <v>159747</v>
      </c>
      <c r="F1053" t="s">
        <v>1155</v>
      </c>
      <c r="G1053" t="s">
        <v>10926</v>
      </c>
      <c r="H1053" s="93">
        <v>46177</v>
      </c>
      <c r="I1053" s="131">
        <v>1</v>
      </c>
      <c r="J1053" s="132">
        <v>1</v>
      </c>
      <c r="K1053" s="132"/>
      <c r="L1053" s="132"/>
      <c r="M1053" s="132"/>
      <c r="N1053" s="131"/>
      <c r="O1053" s="131"/>
    </row>
    <row r="1054" spans="2:15" x14ac:dyDescent="0.35">
      <c r="B1054" t="s">
        <v>48</v>
      </c>
      <c r="C1054">
        <v>4039</v>
      </c>
      <c r="D1054" t="s">
        <v>54</v>
      </c>
      <c r="E1054">
        <v>162017</v>
      </c>
      <c r="F1054" t="s">
        <v>1156</v>
      </c>
      <c r="G1054" t="s">
        <v>10926</v>
      </c>
      <c r="H1054" s="93">
        <v>46170</v>
      </c>
      <c r="I1054" s="131">
        <v>1</v>
      </c>
      <c r="J1054" s="132">
        <v>1</v>
      </c>
      <c r="K1054" s="132"/>
      <c r="L1054" s="132"/>
      <c r="M1054" s="132"/>
      <c r="N1054" s="131"/>
      <c r="O1054" s="131"/>
    </row>
    <row r="1055" spans="2:15" x14ac:dyDescent="0.35">
      <c r="B1055" t="s">
        <v>48</v>
      </c>
      <c r="C1055">
        <v>4039</v>
      </c>
      <c r="D1055" t="s">
        <v>54</v>
      </c>
      <c r="E1055">
        <v>164674</v>
      </c>
      <c r="F1055" t="s">
        <v>1157</v>
      </c>
      <c r="G1055" t="s">
        <v>10927</v>
      </c>
      <c r="H1055" s="93">
        <v>46183</v>
      </c>
      <c r="I1055" s="131">
        <v>1</v>
      </c>
      <c r="J1055" s="132">
        <v>1</v>
      </c>
      <c r="K1055" s="132"/>
      <c r="L1055" s="132"/>
      <c r="M1055" s="132"/>
      <c r="N1055" s="131"/>
      <c r="O1055" s="131"/>
    </row>
    <row r="1056" spans="2:15" x14ac:dyDescent="0.35">
      <c r="B1056" t="s">
        <v>48</v>
      </c>
      <c r="C1056">
        <v>4039</v>
      </c>
      <c r="D1056" t="s">
        <v>54</v>
      </c>
      <c r="E1056">
        <v>165232</v>
      </c>
      <c r="F1056" t="s">
        <v>1158</v>
      </c>
      <c r="G1056" t="s">
        <v>10930</v>
      </c>
      <c r="H1056" s="93">
        <v>46174</v>
      </c>
      <c r="I1056" s="131">
        <v>1</v>
      </c>
      <c r="J1056" s="132">
        <v>1</v>
      </c>
      <c r="K1056" s="132"/>
      <c r="L1056" s="132"/>
      <c r="M1056" s="132"/>
      <c r="N1056" s="131"/>
      <c r="O1056" s="131"/>
    </row>
    <row r="1057" spans="2:15" x14ac:dyDescent="0.35">
      <c r="B1057" t="s">
        <v>48</v>
      </c>
      <c r="C1057">
        <v>4039</v>
      </c>
      <c r="D1057" t="s">
        <v>54</v>
      </c>
      <c r="E1057">
        <v>166881</v>
      </c>
      <c r="F1057" t="s">
        <v>1159</v>
      </c>
      <c r="G1057" t="s">
        <v>10926</v>
      </c>
      <c r="H1057" s="93">
        <v>46170</v>
      </c>
      <c r="I1057" s="131">
        <v>1</v>
      </c>
      <c r="J1057" s="132">
        <v>1</v>
      </c>
      <c r="K1057" s="132">
        <v>1</v>
      </c>
      <c r="L1057" s="132"/>
      <c r="M1057" s="132"/>
      <c r="N1057" s="131"/>
      <c r="O1057" s="131"/>
    </row>
    <row r="1058" spans="2:15" x14ac:dyDescent="0.35">
      <c r="B1058" t="s">
        <v>48</v>
      </c>
      <c r="C1058">
        <v>4039</v>
      </c>
      <c r="D1058" t="s">
        <v>54</v>
      </c>
      <c r="E1058">
        <v>167604</v>
      </c>
      <c r="F1058" t="s">
        <v>1160</v>
      </c>
      <c r="G1058" t="s">
        <v>10929</v>
      </c>
      <c r="H1058" s="93">
        <v>46175</v>
      </c>
      <c r="I1058" s="131"/>
      <c r="J1058" s="132"/>
      <c r="K1058" s="132"/>
      <c r="L1058" s="132"/>
      <c r="M1058" s="132"/>
      <c r="N1058" s="131"/>
      <c r="O1058" s="131"/>
    </row>
    <row r="1059" spans="2:15" x14ac:dyDescent="0.35">
      <c r="B1059" t="s">
        <v>48</v>
      </c>
      <c r="C1059">
        <v>4039</v>
      </c>
      <c r="D1059" t="s">
        <v>54</v>
      </c>
      <c r="E1059">
        <v>167933</v>
      </c>
      <c r="F1059" t="s">
        <v>1161</v>
      </c>
      <c r="G1059" t="s">
        <v>10930</v>
      </c>
      <c r="H1059" s="93">
        <v>46174</v>
      </c>
      <c r="I1059" s="131">
        <v>1</v>
      </c>
      <c r="J1059" s="132">
        <v>1</v>
      </c>
      <c r="K1059" s="132"/>
      <c r="L1059" s="132"/>
      <c r="M1059" s="132"/>
      <c r="N1059" s="131"/>
      <c r="O1059" s="131"/>
    </row>
    <row r="1060" spans="2:15" x14ac:dyDescent="0.35">
      <c r="B1060" t="s">
        <v>48</v>
      </c>
      <c r="C1060">
        <v>4039</v>
      </c>
      <c r="D1060" t="s">
        <v>54</v>
      </c>
      <c r="E1060">
        <v>168586</v>
      </c>
      <c r="F1060" t="s">
        <v>1162</v>
      </c>
      <c r="G1060" t="s">
        <v>10929</v>
      </c>
      <c r="H1060" s="93">
        <v>46175</v>
      </c>
      <c r="I1060" s="131">
        <v>1</v>
      </c>
      <c r="J1060" s="132"/>
      <c r="K1060" s="132"/>
      <c r="L1060" s="132"/>
      <c r="M1060" s="132"/>
      <c r="N1060" s="131"/>
      <c r="O1060" s="131"/>
    </row>
    <row r="1061" spans="2:15" x14ac:dyDescent="0.35">
      <c r="B1061" t="s">
        <v>48</v>
      </c>
      <c r="C1061">
        <v>4039</v>
      </c>
      <c r="D1061" t="s">
        <v>54</v>
      </c>
      <c r="E1061">
        <v>169066</v>
      </c>
      <c r="F1061" t="s">
        <v>1163</v>
      </c>
      <c r="G1061" t="s">
        <v>10926</v>
      </c>
      <c r="H1061" s="93">
        <v>46177</v>
      </c>
      <c r="I1061" s="131">
        <v>1</v>
      </c>
      <c r="J1061" s="132">
        <v>1</v>
      </c>
      <c r="K1061" s="132"/>
      <c r="L1061" s="132"/>
      <c r="M1061" s="132"/>
      <c r="N1061" s="131"/>
      <c r="O1061" s="131"/>
    </row>
    <row r="1062" spans="2:15" x14ac:dyDescent="0.35">
      <c r="B1062" t="s">
        <v>48</v>
      </c>
      <c r="C1062">
        <v>4039</v>
      </c>
      <c r="D1062" t="s">
        <v>54</v>
      </c>
      <c r="E1062">
        <v>169779</v>
      </c>
      <c r="F1062" t="s">
        <v>1164</v>
      </c>
      <c r="G1062" t="s">
        <v>10929</v>
      </c>
      <c r="H1062" s="93">
        <v>46182</v>
      </c>
      <c r="I1062" s="131">
        <v>1</v>
      </c>
      <c r="J1062" s="132">
        <v>1</v>
      </c>
      <c r="K1062" s="132">
        <v>1</v>
      </c>
      <c r="L1062" s="132"/>
      <c r="M1062" s="132"/>
      <c r="N1062" s="131"/>
      <c r="O1062" s="131"/>
    </row>
    <row r="1063" spans="2:15" x14ac:dyDescent="0.35">
      <c r="B1063" t="s">
        <v>48</v>
      </c>
      <c r="C1063">
        <v>4039</v>
      </c>
      <c r="D1063" t="s">
        <v>54</v>
      </c>
      <c r="E1063">
        <v>170635</v>
      </c>
      <c r="F1063" t="s">
        <v>1165</v>
      </c>
      <c r="G1063" t="s">
        <v>10929</v>
      </c>
      <c r="H1063" s="93">
        <v>46182</v>
      </c>
      <c r="I1063" s="131">
        <v>1</v>
      </c>
      <c r="J1063" s="132"/>
      <c r="K1063" s="132">
        <v>1</v>
      </c>
      <c r="L1063" s="132"/>
      <c r="M1063" s="132"/>
      <c r="N1063" s="131"/>
      <c r="O1063" s="131"/>
    </row>
    <row r="1064" spans="2:15" x14ac:dyDescent="0.35">
      <c r="B1064" t="s">
        <v>48</v>
      </c>
      <c r="C1064">
        <v>4039</v>
      </c>
      <c r="D1064" t="s">
        <v>54</v>
      </c>
      <c r="E1064">
        <v>170743</v>
      </c>
      <c r="F1064" t="s">
        <v>1166</v>
      </c>
      <c r="G1064" t="s">
        <v>10928</v>
      </c>
      <c r="H1064" s="93">
        <v>46171</v>
      </c>
      <c r="I1064" s="131">
        <v>1</v>
      </c>
      <c r="J1064" s="132">
        <v>1</v>
      </c>
      <c r="K1064" s="132"/>
      <c r="L1064" s="132"/>
      <c r="M1064" s="132"/>
      <c r="N1064" s="131"/>
      <c r="O1064" s="131"/>
    </row>
    <row r="1065" spans="2:15" x14ac:dyDescent="0.35">
      <c r="B1065" t="s">
        <v>48</v>
      </c>
      <c r="C1065">
        <v>4039</v>
      </c>
      <c r="D1065" t="s">
        <v>54</v>
      </c>
      <c r="E1065">
        <v>170815</v>
      </c>
      <c r="F1065" t="s">
        <v>1167</v>
      </c>
      <c r="G1065" t="s">
        <v>10929</v>
      </c>
      <c r="H1065" s="93">
        <v>46182</v>
      </c>
      <c r="I1065" s="131">
        <v>1</v>
      </c>
      <c r="J1065" s="132"/>
      <c r="K1065" s="132"/>
      <c r="L1065" s="132"/>
      <c r="M1065" s="132"/>
      <c r="N1065" s="131"/>
      <c r="O1065" s="131"/>
    </row>
    <row r="1066" spans="2:15" x14ac:dyDescent="0.35">
      <c r="B1066" t="s">
        <v>48</v>
      </c>
      <c r="C1066">
        <v>4039</v>
      </c>
      <c r="D1066" t="s">
        <v>54</v>
      </c>
      <c r="E1066">
        <v>170867</v>
      </c>
      <c r="F1066" t="s">
        <v>1168</v>
      </c>
      <c r="G1066" t="s">
        <v>10930</v>
      </c>
      <c r="H1066" s="93">
        <v>46181</v>
      </c>
      <c r="I1066" s="131">
        <v>1</v>
      </c>
      <c r="J1066" s="132"/>
      <c r="K1066" s="132"/>
      <c r="L1066" s="132"/>
      <c r="M1066" s="132"/>
      <c r="N1066" s="131"/>
      <c r="O1066" s="131"/>
    </row>
    <row r="1067" spans="2:15" x14ac:dyDescent="0.35">
      <c r="B1067" t="s">
        <v>48</v>
      </c>
      <c r="C1067">
        <v>4039</v>
      </c>
      <c r="D1067" t="s">
        <v>54</v>
      </c>
      <c r="E1067">
        <v>170870</v>
      </c>
      <c r="F1067" t="s">
        <v>1169</v>
      </c>
      <c r="G1067" t="s">
        <v>10928</v>
      </c>
      <c r="H1067" s="93">
        <v>46171</v>
      </c>
      <c r="I1067" s="131"/>
      <c r="J1067" s="132"/>
      <c r="K1067" s="132"/>
      <c r="L1067" s="132"/>
      <c r="M1067" s="132"/>
      <c r="N1067" s="131"/>
      <c r="O1067" s="131"/>
    </row>
    <row r="1068" spans="2:15" x14ac:dyDescent="0.35">
      <c r="B1068" t="s">
        <v>48</v>
      </c>
      <c r="C1068">
        <v>4039</v>
      </c>
      <c r="D1068" t="s">
        <v>54</v>
      </c>
      <c r="E1068">
        <v>170981</v>
      </c>
      <c r="F1068" t="s">
        <v>1170</v>
      </c>
      <c r="G1068" t="s">
        <v>10926</v>
      </c>
      <c r="H1068" s="93">
        <v>46177</v>
      </c>
      <c r="I1068" s="131">
        <v>1</v>
      </c>
      <c r="J1068" s="132">
        <v>1</v>
      </c>
      <c r="K1068" s="132"/>
      <c r="L1068" s="132"/>
      <c r="M1068" s="132"/>
      <c r="N1068" s="131"/>
      <c r="O1068" s="131"/>
    </row>
    <row r="1069" spans="2:15" x14ac:dyDescent="0.35">
      <c r="B1069" t="s">
        <v>48</v>
      </c>
      <c r="C1069">
        <v>4039</v>
      </c>
      <c r="D1069" t="s">
        <v>54</v>
      </c>
      <c r="E1069">
        <v>171046</v>
      </c>
      <c r="F1069" t="s">
        <v>1171</v>
      </c>
      <c r="G1069" t="s">
        <v>10928</v>
      </c>
      <c r="H1069" s="93">
        <v>46178</v>
      </c>
      <c r="I1069" s="131"/>
      <c r="J1069" s="132"/>
      <c r="K1069" s="132"/>
      <c r="L1069" s="132"/>
      <c r="M1069" s="132"/>
      <c r="N1069" s="131"/>
      <c r="O1069" s="131"/>
    </row>
    <row r="1070" spans="2:15" x14ac:dyDescent="0.35">
      <c r="B1070" t="s">
        <v>48</v>
      </c>
      <c r="C1070">
        <v>4039</v>
      </c>
      <c r="D1070" t="s">
        <v>54</v>
      </c>
      <c r="E1070">
        <v>172698</v>
      </c>
      <c r="F1070" t="s">
        <v>1172</v>
      </c>
      <c r="G1070" t="s">
        <v>10929</v>
      </c>
      <c r="H1070" s="93">
        <v>46175</v>
      </c>
      <c r="I1070" s="131">
        <v>1</v>
      </c>
      <c r="J1070" s="132">
        <v>1</v>
      </c>
      <c r="K1070" s="132"/>
      <c r="L1070" s="132"/>
      <c r="M1070" s="132"/>
      <c r="N1070" s="131"/>
      <c r="O1070" s="131"/>
    </row>
    <row r="1071" spans="2:15" x14ac:dyDescent="0.35">
      <c r="B1071" t="s">
        <v>48</v>
      </c>
      <c r="C1071">
        <v>4039</v>
      </c>
      <c r="D1071" t="s">
        <v>54</v>
      </c>
      <c r="E1071">
        <v>172702</v>
      </c>
      <c r="F1071" t="s">
        <v>1173</v>
      </c>
      <c r="G1071" t="s">
        <v>10927</v>
      </c>
      <c r="H1071" s="93">
        <v>46176</v>
      </c>
      <c r="I1071" s="131"/>
      <c r="J1071" s="132"/>
      <c r="K1071" s="132"/>
      <c r="L1071" s="132"/>
      <c r="M1071" s="132"/>
      <c r="N1071" s="131"/>
      <c r="O1071" s="131"/>
    </row>
    <row r="1072" spans="2:15" x14ac:dyDescent="0.35">
      <c r="B1072" t="s">
        <v>48</v>
      </c>
      <c r="C1072">
        <v>4039</v>
      </c>
      <c r="D1072" t="s">
        <v>54</v>
      </c>
      <c r="E1072">
        <v>172725</v>
      </c>
      <c r="F1072" t="s">
        <v>1174</v>
      </c>
      <c r="G1072" t="s">
        <v>10928</v>
      </c>
      <c r="H1072" s="93">
        <v>46171</v>
      </c>
      <c r="I1072" s="131"/>
      <c r="J1072" s="132"/>
      <c r="K1072" s="132"/>
      <c r="L1072" s="132"/>
      <c r="M1072" s="132"/>
      <c r="N1072" s="131"/>
      <c r="O1072" s="131"/>
    </row>
    <row r="1073" spans="2:15" x14ac:dyDescent="0.35">
      <c r="B1073" t="s">
        <v>48</v>
      </c>
      <c r="C1073">
        <v>4039</v>
      </c>
      <c r="D1073" t="s">
        <v>54</v>
      </c>
      <c r="E1073">
        <v>172762</v>
      </c>
      <c r="F1073" t="s">
        <v>1175</v>
      </c>
      <c r="G1073" t="s">
        <v>10930</v>
      </c>
      <c r="H1073" s="93">
        <v>46181</v>
      </c>
      <c r="I1073" s="131"/>
      <c r="J1073" s="132"/>
      <c r="K1073" s="132"/>
      <c r="L1073" s="132"/>
      <c r="M1073" s="132"/>
      <c r="N1073" s="131"/>
      <c r="O1073" s="131"/>
    </row>
    <row r="1074" spans="2:15" x14ac:dyDescent="0.35">
      <c r="B1074" t="s">
        <v>48</v>
      </c>
      <c r="C1074">
        <v>4039</v>
      </c>
      <c r="D1074" t="s">
        <v>54</v>
      </c>
      <c r="E1074">
        <v>175381</v>
      </c>
      <c r="F1074" t="s">
        <v>1176</v>
      </c>
      <c r="G1074" t="s">
        <v>10927</v>
      </c>
      <c r="H1074" s="93">
        <v>46176</v>
      </c>
      <c r="I1074" s="131"/>
      <c r="J1074" s="132"/>
      <c r="K1074" s="132"/>
      <c r="L1074" s="132"/>
      <c r="M1074" s="132"/>
      <c r="N1074" s="131"/>
      <c r="O1074" s="131"/>
    </row>
    <row r="1075" spans="2:15" x14ac:dyDescent="0.35">
      <c r="B1075" t="s">
        <v>48</v>
      </c>
      <c r="C1075">
        <v>4039</v>
      </c>
      <c r="D1075" t="s">
        <v>54</v>
      </c>
      <c r="E1075">
        <v>175451</v>
      </c>
      <c r="F1075" t="s">
        <v>1177</v>
      </c>
      <c r="G1075" t="s">
        <v>10930</v>
      </c>
      <c r="H1075" s="93">
        <v>46181</v>
      </c>
      <c r="I1075" s="131">
        <v>1</v>
      </c>
      <c r="J1075" s="132"/>
      <c r="K1075" s="132"/>
      <c r="L1075" s="132"/>
      <c r="M1075" s="132"/>
      <c r="N1075" s="131"/>
      <c r="O1075" s="131"/>
    </row>
    <row r="1076" spans="2:15" x14ac:dyDescent="0.35">
      <c r="B1076" t="s">
        <v>48</v>
      </c>
      <c r="C1076">
        <v>4039</v>
      </c>
      <c r="D1076" t="s">
        <v>54</v>
      </c>
      <c r="E1076">
        <v>175504</v>
      </c>
      <c r="F1076" t="s">
        <v>1178</v>
      </c>
      <c r="G1076" t="s">
        <v>10926</v>
      </c>
      <c r="H1076" s="93">
        <v>46177</v>
      </c>
      <c r="I1076" s="131">
        <v>1</v>
      </c>
      <c r="J1076" s="132"/>
      <c r="K1076" s="132"/>
      <c r="L1076" s="132"/>
      <c r="M1076" s="132"/>
      <c r="N1076" s="131"/>
      <c r="O1076" s="131"/>
    </row>
    <row r="1077" spans="2:15" x14ac:dyDescent="0.35">
      <c r="B1077" t="s">
        <v>48</v>
      </c>
      <c r="C1077">
        <v>4039</v>
      </c>
      <c r="D1077" t="s">
        <v>54</v>
      </c>
      <c r="E1077">
        <v>175510</v>
      </c>
      <c r="F1077" t="s">
        <v>1179</v>
      </c>
      <c r="G1077" t="s">
        <v>10928</v>
      </c>
      <c r="H1077" s="93">
        <v>46171</v>
      </c>
      <c r="I1077" s="131">
        <v>1</v>
      </c>
      <c r="J1077" s="132"/>
      <c r="K1077" s="132"/>
      <c r="L1077" s="132"/>
      <c r="M1077" s="132"/>
      <c r="N1077" s="131"/>
      <c r="O1077" s="131"/>
    </row>
    <row r="1078" spans="2:15" x14ac:dyDescent="0.35">
      <c r="B1078" t="s">
        <v>48</v>
      </c>
      <c r="C1078">
        <v>4039</v>
      </c>
      <c r="D1078" t="s">
        <v>54</v>
      </c>
      <c r="E1078">
        <v>175619</v>
      </c>
      <c r="F1078" t="s">
        <v>1180</v>
      </c>
      <c r="G1078" t="s">
        <v>10930</v>
      </c>
      <c r="H1078" s="93">
        <v>46174</v>
      </c>
      <c r="I1078" s="131">
        <v>1</v>
      </c>
      <c r="J1078" s="132">
        <v>1</v>
      </c>
      <c r="K1078" s="132">
        <v>1</v>
      </c>
      <c r="L1078" s="132"/>
      <c r="M1078" s="132"/>
      <c r="N1078" s="131"/>
      <c r="O1078" s="131"/>
    </row>
    <row r="1079" spans="2:15" x14ac:dyDescent="0.35">
      <c r="B1079" t="s">
        <v>48</v>
      </c>
      <c r="C1079">
        <v>4039</v>
      </c>
      <c r="D1079" t="s">
        <v>54</v>
      </c>
      <c r="E1079">
        <v>175876</v>
      </c>
      <c r="F1079" t="s">
        <v>1181</v>
      </c>
      <c r="G1079" t="s">
        <v>10927</v>
      </c>
      <c r="H1079" s="93">
        <v>46176</v>
      </c>
      <c r="I1079" s="131">
        <v>1</v>
      </c>
      <c r="J1079" s="132"/>
      <c r="K1079" s="132"/>
      <c r="L1079" s="132"/>
      <c r="M1079" s="132"/>
      <c r="N1079" s="131"/>
      <c r="O1079" s="131"/>
    </row>
    <row r="1080" spans="2:15" x14ac:dyDescent="0.35">
      <c r="B1080" t="s">
        <v>48</v>
      </c>
      <c r="C1080">
        <v>4039</v>
      </c>
      <c r="D1080" t="s">
        <v>54</v>
      </c>
      <c r="E1080">
        <v>176056</v>
      </c>
      <c r="F1080" t="s">
        <v>1182</v>
      </c>
      <c r="G1080" t="s">
        <v>10927</v>
      </c>
      <c r="H1080" s="93">
        <v>46183</v>
      </c>
      <c r="I1080" s="131">
        <v>1</v>
      </c>
      <c r="J1080" s="132"/>
      <c r="K1080" s="132"/>
      <c r="L1080" s="132"/>
      <c r="M1080" s="132"/>
      <c r="N1080" s="131"/>
      <c r="O1080" s="131"/>
    </row>
    <row r="1081" spans="2:15" x14ac:dyDescent="0.35">
      <c r="B1081" t="s">
        <v>48</v>
      </c>
      <c r="C1081">
        <v>4039</v>
      </c>
      <c r="D1081" t="s">
        <v>54</v>
      </c>
      <c r="E1081">
        <v>176113</v>
      </c>
      <c r="F1081" t="s">
        <v>1183</v>
      </c>
      <c r="G1081" t="s">
        <v>10929</v>
      </c>
      <c r="H1081" s="93">
        <v>46182</v>
      </c>
      <c r="I1081" s="131">
        <v>1</v>
      </c>
      <c r="J1081" s="132"/>
      <c r="K1081" s="132"/>
      <c r="L1081" s="132"/>
      <c r="M1081" s="132"/>
      <c r="N1081" s="131"/>
      <c r="O1081" s="131"/>
    </row>
    <row r="1082" spans="2:15" x14ac:dyDescent="0.35">
      <c r="B1082" t="s">
        <v>48</v>
      </c>
      <c r="C1082">
        <v>4039</v>
      </c>
      <c r="D1082" t="s">
        <v>54</v>
      </c>
      <c r="E1082">
        <v>176304</v>
      </c>
      <c r="F1082" t="s">
        <v>1184</v>
      </c>
      <c r="G1082" t="s">
        <v>10929</v>
      </c>
      <c r="H1082" s="93">
        <v>46175</v>
      </c>
      <c r="I1082" s="131"/>
      <c r="J1082" s="132"/>
      <c r="K1082" s="132"/>
      <c r="L1082" s="132"/>
      <c r="M1082" s="132"/>
      <c r="N1082" s="131"/>
      <c r="O1082" s="131"/>
    </row>
    <row r="1083" spans="2:15" x14ac:dyDescent="0.35">
      <c r="B1083" t="s">
        <v>48</v>
      </c>
      <c r="C1083">
        <v>4039</v>
      </c>
      <c r="D1083" t="s">
        <v>54</v>
      </c>
      <c r="E1083">
        <v>176325</v>
      </c>
      <c r="F1083" t="s">
        <v>1185</v>
      </c>
      <c r="G1083" t="s">
        <v>10929</v>
      </c>
      <c r="H1083" s="93">
        <v>46182</v>
      </c>
      <c r="I1083" s="131"/>
      <c r="J1083" s="132"/>
      <c r="K1083" s="132"/>
      <c r="L1083" s="132"/>
      <c r="M1083" s="132"/>
      <c r="N1083" s="131"/>
      <c r="O1083" s="131"/>
    </row>
    <row r="1084" spans="2:15" x14ac:dyDescent="0.35">
      <c r="B1084" t="s">
        <v>48</v>
      </c>
      <c r="C1084">
        <v>4039</v>
      </c>
      <c r="D1084" t="s">
        <v>54</v>
      </c>
      <c r="E1084">
        <v>176521</v>
      </c>
      <c r="F1084" t="s">
        <v>1186</v>
      </c>
      <c r="G1084" t="s">
        <v>10930</v>
      </c>
      <c r="H1084" s="93">
        <v>46174</v>
      </c>
      <c r="I1084" s="131">
        <v>1</v>
      </c>
      <c r="J1084" s="132">
        <v>1</v>
      </c>
      <c r="K1084" s="132"/>
      <c r="L1084" s="132"/>
      <c r="M1084" s="132"/>
      <c r="N1084" s="131"/>
      <c r="O1084" s="131"/>
    </row>
    <row r="1085" spans="2:15" x14ac:dyDescent="0.35">
      <c r="B1085" t="s">
        <v>48</v>
      </c>
      <c r="C1085">
        <v>4039</v>
      </c>
      <c r="D1085" t="s">
        <v>54</v>
      </c>
      <c r="E1085">
        <v>177188</v>
      </c>
      <c r="F1085" t="s">
        <v>1187</v>
      </c>
      <c r="G1085" t="s">
        <v>10930</v>
      </c>
      <c r="H1085" s="93">
        <v>46174</v>
      </c>
      <c r="I1085" s="131">
        <v>1</v>
      </c>
      <c r="J1085" s="132">
        <v>1</v>
      </c>
      <c r="K1085" s="132"/>
      <c r="L1085" s="132"/>
      <c r="M1085" s="132"/>
      <c r="N1085" s="131"/>
      <c r="O1085" s="131"/>
    </row>
    <row r="1086" spans="2:15" x14ac:dyDescent="0.35">
      <c r="B1086" t="s">
        <v>48</v>
      </c>
      <c r="C1086">
        <v>4039</v>
      </c>
      <c r="D1086" t="s">
        <v>54</v>
      </c>
      <c r="E1086">
        <v>177306</v>
      </c>
      <c r="F1086" t="s">
        <v>1188</v>
      </c>
      <c r="G1086" t="s">
        <v>10926</v>
      </c>
      <c r="H1086" s="93">
        <v>46177</v>
      </c>
      <c r="I1086" s="131">
        <v>1</v>
      </c>
      <c r="J1086" s="132">
        <v>1</v>
      </c>
      <c r="K1086" s="132"/>
      <c r="L1086" s="132"/>
      <c r="M1086" s="132"/>
      <c r="N1086" s="131"/>
      <c r="O1086" s="131"/>
    </row>
    <row r="1087" spans="2:15" x14ac:dyDescent="0.35">
      <c r="B1087" t="s">
        <v>48</v>
      </c>
      <c r="C1087">
        <v>4039</v>
      </c>
      <c r="D1087" t="s">
        <v>54</v>
      </c>
      <c r="E1087">
        <v>177309</v>
      </c>
      <c r="F1087" t="s">
        <v>1189</v>
      </c>
      <c r="G1087" t="s">
        <v>10926</v>
      </c>
      <c r="H1087" s="93">
        <v>46170</v>
      </c>
      <c r="I1087" s="131"/>
      <c r="J1087" s="132"/>
      <c r="K1087" s="132"/>
      <c r="L1087" s="132"/>
      <c r="M1087" s="132"/>
      <c r="N1087" s="131"/>
      <c r="O1087" s="131"/>
    </row>
    <row r="1088" spans="2:15" x14ac:dyDescent="0.35">
      <c r="B1088" t="s">
        <v>48</v>
      </c>
      <c r="C1088">
        <v>4039</v>
      </c>
      <c r="D1088" t="s">
        <v>54</v>
      </c>
      <c r="E1088">
        <v>177313</v>
      </c>
      <c r="F1088" t="s">
        <v>1190</v>
      </c>
      <c r="G1088" t="s">
        <v>10927</v>
      </c>
      <c r="H1088" s="93">
        <v>46183</v>
      </c>
      <c r="I1088" s="131"/>
      <c r="J1088" s="132"/>
      <c r="K1088" s="132"/>
      <c r="L1088" s="132"/>
      <c r="M1088" s="132"/>
      <c r="N1088" s="131"/>
      <c r="O1088" s="131"/>
    </row>
    <row r="1089" spans="2:15" x14ac:dyDescent="0.35">
      <c r="B1089" t="s">
        <v>48</v>
      </c>
      <c r="C1089">
        <v>4039</v>
      </c>
      <c r="D1089" t="s">
        <v>54</v>
      </c>
      <c r="E1089">
        <v>177844</v>
      </c>
      <c r="F1089" t="s">
        <v>1191</v>
      </c>
      <c r="G1089" t="s">
        <v>10927</v>
      </c>
      <c r="H1089" s="93">
        <v>46183</v>
      </c>
      <c r="I1089" s="131"/>
      <c r="J1089" s="132"/>
      <c r="K1089" s="132"/>
      <c r="L1089" s="132"/>
      <c r="M1089" s="132"/>
      <c r="N1089" s="131"/>
      <c r="O1089" s="131"/>
    </row>
    <row r="1090" spans="2:15" x14ac:dyDescent="0.35">
      <c r="B1090" t="s">
        <v>48</v>
      </c>
      <c r="C1090">
        <v>4039</v>
      </c>
      <c r="D1090" t="s">
        <v>54</v>
      </c>
      <c r="E1090">
        <v>178706</v>
      </c>
      <c r="F1090" t="s">
        <v>1192</v>
      </c>
      <c r="G1090" t="s">
        <v>10926</v>
      </c>
      <c r="H1090" s="93">
        <v>46170</v>
      </c>
      <c r="I1090" s="131">
        <v>1</v>
      </c>
      <c r="J1090" s="132">
        <v>1</v>
      </c>
      <c r="K1090" s="132"/>
      <c r="L1090" s="132"/>
      <c r="M1090" s="132"/>
      <c r="N1090" s="131"/>
      <c r="O1090" s="131"/>
    </row>
    <row r="1091" spans="2:15" x14ac:dyDescent="0.35">
      <c r="B1091" t="s">
        <v>48</v>
      </c>
      <c r="C1091">
        <v>4039</v>
      </c>
      <c r="D1091" t="s">
        <v>54</v>
      </c>
      <c r="E1091">
        <v>178838</v>
      </c>
      <c r="F1091" t="s">
        <v>1193</v>
      </c>
      <c r="G1091" t="s">
        <v>10926</v>
      </c>
      <c r="H1091" s="93">
        <v>46177</v>
      </c>
      <c r="I1091" s="131">
        <v>1</v>
      </c>
      <c r="J1091" s="132">
        <v>1</v>
      </c>
      <c r="K1091" s="132"/>
      <c r="L1091" s="132"/>
      <c r="M1091" s="132"/>
      <c r="N1091" s="131"/>
      <c r="O1091" s="131"/>
    </row>
    <row r="1092" spans="2:15" x14ac:dyDescent="0.35">
      <c r="B1092" t="s">
        <v>48</v>
      </c>
      <c r="C1092">
        <v>4039</v>
      </c>
      <c r="D1092" t="s">
        <v>54</v>
      </c>
      <c r="E1092">
        <v>178934</v>
      </c>
      <c r="F1092" t="s">
        <v>1194</v>
      </c>
      <c r="G1092" t="s">
        <v>10926</v>
      </c>
      <c r="H1092" s="93">
        <v>46170</v>
      </c>
      <c r="I1092" s="131">
        <v>1</v>
      </c>
      <c r="J1092" s="132">
        <v>1</v>
      </c>
      <c r="K1092" s="132"/>
      <c r="L1092" s="132"/>
      <c r="M1092" s="132"/>
      <c r="N1092" s="131"/>
      <c r="O1092" s="131"/>
    </row>
    <row r="1093" spans="2:15" x14ac:dyDescent="0.35">
      <c r="B1093" t="s">
        <v>48</v>
      </c>
      <c r="C1093">
        <v>4039</v>
      </c>
      <c r="D1093" t="s">
        <v>54</v>
      </c>
      <c r="E1093">
        <v>179079</v>
      </c>
      <c r="F1093" t="s">
        <v>1195</v>
      </c>
      <c r="G1093" t="s">
        <v>10929</v>
      </c>
      <c r="H1093" s="93">
        <v>46175</v>
      </c>
      <c r="I1093" s="131"/>
      <c r="J1093" s="132"/>
      <c r="K1093" s="132"/>
      <c r="L1093" s="132"/>
      <c r="M1093" s="132"/>
      <c r="N1093" s="131"/>
      <c r="O1093" s="131"/>
    </row>
    <row r="1094" spans="2:15" x14ac:dyDescent="0.35">
      <c r="B1094" t="s">
        <v>48</v>
      </c>
      <c r="C1094">
        <v>4039</v>
      </c>
      <c r="D1094" t="s">
        <v>54</v>
      </c>
      <c r="E1094">
        <v>179199</v>
      </c>
      <c r="F1094" t="s">
        <v>1196</v>
      </c>
      <c r="G1094" t="s">
        <v>10928</v>
      </c>
      <c r="H1094" s="93">
        <v>46178</v>
      </c>
      <c r="I1094" s="131">
        <v>1</v>
      </c>
      <c r="J1094" s="132">
        <v>1</v>
      </c>
      <c r="K1094" s="132"/>
      <c r="L1094" s="132"/>
      <c r="M1094" s="132"/>
      <c r="N1094" s="131"/>
      <c r="O1094" s="131"/>
    </row>
    <row r="1095" spans="2:15" x14ac:dyDescent="0.35">
      <c r="B1095" t="s">
        <v>48</v>
      </c>
      <c r="C1095">
        <v>4039</v>
      </c>
      <c r="D1095" t="s">
        <v>54</v>
      </c>
      <c r="E1095">
        <v>179214</v>
      </c>
      <c r="F1095" t="s">
        <v>1197</v>
      </c>
      <c r="G1095" t="s">
        <v>10929</v>
      </c>
      <c r="H1095" s="93">
        <v>46182</v>
      </c>
      <c r="I1095" s="131">
        <v>1</v>
      </c>
      <c r="J1095" s="132">
        <v>1</v>
      </c>
      <c r="K1095" s="132"/>
      <c r="L1095" s="132"/>
      <c r="M1095" s="132"/>
      <c r="N1095" s="131"/>
      <c r="O1095" s="131"/>
    </row>
    <row r="1096" spans="2:15" x14ac:dyDescent="0.35">
      <c r="B1096" t="s">
        <v>48</v>
      </c>
      <c r="C1096">
        <v>4039</v>
      </c>
      <c r="D1096" t="s">
        <v>54</v>
      </c>
      <c r="E1096">
        <v>179283</v>
      </c>
      <c r="F1096" t="s">
        <v>1198</v>
      </c>
      <c r="G1096" t="s">
        <v>10926</v>
      </c>
      <c r="H1096" s="93">
        <v>46170</v>
      </c>
      <c r="I1096" s="131">
        <v>1</v>
      </c>
      <c r="J1096" s="132"/>
      <c r="K1096" s="132"/>
      <c r="L1096" s="132"/>
      <c r="M1096" s="132"/>
      <c r="N1096" s="131"/>
      <c r="O1096" s="131"/>
    </row>
    <row r="1097" spans="2:15" x14ac:dyDescent="0.35">
      <c r="B1097" t="s">
        <v>48</v>
      </c>
      <c r="C1097">
        <v>4039</v>
      </c>
      <c r="D1097" t="s">
        <v>54</v>
      </c>
      <c r="E1097">
        <v>180715</v>
      </c>
      <c r="F1097" t="s">
        <v>1199</v>
      </c>
      <c r="G1097" t="s">
        <v>10926</v>
      </c>
      <c r="H1097" s="93">
        <v>46177</v>
      </c>
      <c r="I1097" s="131"/>
      <c r="J1097" s="132"/>
      <c r="K1097" s="132"/>
      <c r="L1097" s="132"/>
      <c r="M1097" s="132"/>
      <c r="N1097" s="131"/>
      <c r="O1097" s="131"/>
    </row>
    <row r="1098" spans="2:15" x14ac:dyDescent="0.35">
      <c r="B1098" t="s">
        <v>48</v>
      </c>
      <c r="C1098">
        <v>4039</v>
      </c>
      <c r="D1098" t="s">
        <v>54</v>
      </c>
      <c r="E1098">
        <v>180726</v>
      </c>
      <c r="F1098" t="s">
        <v>1200</v>
      </c>
      <c r="G1098" t="s">
        <v>10930</v>
      </c>
      <c r="H1098" s="93">
        <v>46174</v>
      </c>
      <c r="I1098" s="131"/>
      <c r="J1098" s="132"/>
      <c r="K1098" s="132"/>
      <c r="L1098" s="132"/>
      <c r="M1098" s="132"/>
      <c r="N1098" s="131"/>
      <c r="O1098" s="131"/>
    </row>
    <row r="1099" spans="2:15" x14ac:dyDescent="0.35">
      <c r="B1099" t="s">
        <v>48</v>
      </c>
      <c r="C1099">
        <v>4039</v>
      </c>
      <c r="D1099" t="s">
        <v>54</v>
      </c>
      <c r="E1099">
        <v>180889</v>
      </c>
      <c r="F1099" t="s">
        <v>1171</v>
      </c>
      <c r="G1099" t="s">
        <v>10927</v>
      </c>
      <c r="H1099" s="93">
        <v>46183</v>
      </c>
      <c r="I1099" s="131"/>
      <c r="J1099" s="132"/>
      <c r="K1099" s="132"/>
      <c r="L1099" s="132"/>
      <c r="M1099" s="132"/>
      <c r="N1099" s="131"/>
      <c r="O1099" s="131"/>
    </row>
    <row r="1100" spans="2:15" x14ac:dyDescent="0.35">
      <c r="B1100" t="s">
        <v>48</v>
      </c>
      <c r="C1100">
        <v>4039</v>
      </c>
      <c r="D1100" t="s">
        <v>54</v>
      </c>
      <c r="E1100">
        <v>181230</v>
      </c>
      <c r="F1100" t="s">
        <v>1201</v>
      </c>
      <c r="G1100" t="s">
        <v>10927</v>
      </c>
      <c r="H1100" s="93">
        <v>46176</v>
      </c>
      <c r="I1100" s="131"/>
      <c r="J1100" s="132"/>
      <c r="K1100" s="132"/>
      <c r="L1100" s="132"/>
      <c r="M1100" s="132"/>
      <c r="N1100" s="131"/>
      <c r="O1100" s="131"/>
    </row>
    <row r="1101" spans="2:15" x14ac:dyDescent="0.35">
      <c r="B1101" t="s">
        <v>48</v>
      </c>
      <c r="C1101">
        <v>4039</v>
      </c>
      <c r="D1101" t="s">
        <v>54</v>
      </c>
      <c r="E1101">
        <v>181290</v>
      </c>
      <c r="F1101" t="s">
        <v>1202</v>
      </c>
      <c r="G1101" t="s">
        <v>10930</v>
      </c>
      <c r="H1101" s="93">
        <v>46174</v>
      </c>
      <c r="I1101" s="131">
        <v>1</v>
      </c>
      <c r="J1101" s="132"/>
      <c r="K1101" s="132"/>
      <c r="L1101" s="132"/>
      <c r="M1101" s="132"/>
      <c r="N1101" s="131"/>
      <c r="O1101" s="131"/>
    </row>
    <row r="1102" spans="2:15" x14ac:dyDescent="0.35">
      <c r="B1102" t="s">
        <v>48</v>
      </c>
      <c r="C1102">
        <v>4039</v>
      </c>
      <c r="D1102" t="s">
        <v>54</v>
      </c>
      <c r="E1102">
        <v>181846</v>
      </c>
      <c r="F1102" t="s">
        <v>1203</v>
      </c>
      <c r="G1102" t="s">
        <v>10928</v>
      </c>
      <c r="H1102" s="93">
        <v>46178</v>
      </c>
      <c r="I1102" s="131"/>
      <c r="J1102" s="132"/>
      <c r="K1102" s="132"/>
      <c r="L1102" s="132"/>
      <c r="M1102" s="132"/>
      <c r="N1102" s="131"/>
      <c r="O1102" s="131"/>
    </row>
    <row r="1103" spans="2:15" x14ac:dyDescent="0.35">
      <c r="B1103" t="s">
        <v>48</v>
      </c>
      <c r="C1103">
        <v>4039</v>
      </c>
      <c r="D1103" t="s">
        <v>54</v>
      </c>
      <c r="E1103">
        <v>182251</v>
      </c>
      <c r="F1103" t="s">
        <v>1204</v>
      </c>
      <c r="G1103" t="s">
        <v>10929</v>
      </c>
      <c r="H1103" s="93">
        <v>46182</v>
      </c>
      <c r="I1103" s="131"/>
      <c r="J1103" s="132"/>
      <c r="K1103" s="132"/>
      <c r="L1103" s="132"/>
      <c r="M1103" s="132"/>
      <c r="N1103" s="131"/>
      <c r="O1103" s="131"/>
    </row>
    <row r="1104" spans="2:15" x14ac:dyDescent="0.35">
      <c r="B1104" t="s">
        <v>48</v>
      </c>
      <c r="C1104">
        <v>4039</v>
      </c>
      <c r="D1104" t="s">
        <v>54</v>
      </c>
      <c r="E1104">
        <v>182702</v>
      </c>
      <c r="F1104" t="s">
        <v>1205</v>
      </c>
      <c r="G1104" t="s">
        <v>10928</v>
      </c>
      <c r="H1104" s="93">
        <v>46178</v>
      </c>
      <c r="I1104" s="131">
        <v>1</v>
      </c>
      <c r="J1104" s="132">
        <v>1</v>
      </c>
      <c r="K1104" s="132"/>
      <c r="L1104" s="132"/>
      <c r="M1104" s="132"/>
      <c r="N1104" s="131"/>
      <c r="O1104" s="131"/>
    </row>
    <row r="1105" spans="2:15" x14ac:dyDescent="0.35">
      <c r="B1105" t="s">
        <v>48</v>
      </c>
      <c r="C1105">
        <v>4039</v>
      </c>
      <c r="D1105" t="s">
        <v>54</v>
      </c>
      <c r="E1105">
        <v>183030</v>
      </c>
      <c r="F1105" t="s">
        <v>1206</v>
      </c>
      <c r="G1105" t="s">
        <v>10930</v>
      </c>
      <c r="H1105" s="93">
        <v>46174</v>
      </c>
      <c r="I1105" s="131">
        <v>1</v>
      </c>
      <c r="J1105" s="132">
        <v>1</v>
      </c>
      <c r="K1105" s="132"/>
      <c r="L1105" s="132"/>
      <c r="M1105" s="132"/>
      <c r="N1105" s="131"/>
      <c r="O1105" s="131"/>
    </row>
    <row r="1106" spans="2:15" x14ac:dyDescent="0.35">
      <c r="B1106" t="s">
        <v>48</v>
      </c>
      <c r="C1106">
        <v>4039</v>
      </c>
      <c r="D1106" t="s">
        <v>54</v>
      </c>
      <c r="E1106">
        <v>183262</v>
      </c>
      <c r="F1106" t="s">
        <v>1207</v>
      </c>
      <c r="G1106" t="s">
        <v>10928</v>
      </c>
      <c r="H1106" s="93">
        <v>46171</v>
      </c>
      <c r="I1106" s="131">
        <v>1</v>
      </c>
      <c r="J1106" s="132">
        <v>1</v>
      </c>
      <c r="K1106" s="132"/>
      <c r="L1106" s="132"/>
      <c r="M1106" s="132"/>
      <c r="N1106" s="131"/>
      <c r="O1106" s="131"/>
    </row>
    <row r="1107" spans="2:15" x14ac:dyDescent="0.35">
      <c r="B1107" t="s">
        <v>48</v>
      </c>
      <c r="C1107">
        <v>4039</v>
      </c>
      <c r="D1107" t="s">
        <v>54</v>
      </c>
      <c r="E1107">
        <v>183265</v>
      </c>
      <c r="F1107" t="s">
        <v>1208</v>
      </c>
      <c r="G1107" t="s">
        <v>10926</v>
      </c>
      <c r="H1107" s="93">
        <v>46170</v>
      </c>
      <c r="I1107" s="131">
        <v>1</v>
      </c>
      <c r="J1107" s="132"/>
      <c r="K1107" s="132"/>
      <c r="L1107" s="132"/>
      <c r="M1107" s="132"/>
      <c r="N1107" s="131"/>
      <c r="O1107" s="131"/>
    </row>
    <row r="1108" spans="2:15" x14ac:dyDescent="0.35">
      <c r="B1108" t="s">
        <v>48</v>
      </c>
      <c r="C1108">
        <v>4039</v>
      </c>
      <c r="D1108" t="s">
        <v>54</v>
      </c>
      <c r="E1108">
        <v>183266</v>
      </c>
      <c r="F1108" t="s">
        <v>1209</v>
      </c>
      <c r="G1108" t="s">
        <v>10926</v>
      </c>
      <c r="H1108" s="93">
        <v>46170</v>
      </c>
      <c r="I1108" s="131">
        <v>1</v>
      </c>
      <c r="J1108" s="132"/>
      <c r="K1108" s="132"/>
      <c r="L1108" s="132"/>
      <c r="M1108" s="132"/>
      <c r="N1108" s="131"/>
      <c r="O1108" s="131"/>
    </row>
    <row r="1109" spans="2:15" x14ac:dyDescent="0.35">
      <c r="B1109" t="s">
        <v>48</v>
      </c>
      <c r="C1109">
        <v>4039</v>
      </c>
      <c r="D1109" t="s">
        <v>54</v>
      </c>
      <c r="E1109">
        <v>183550</v>
      </c>
      <c r="F1109" t="s">
        <v>1210</v>
      </c>
      <c r="G1109" t="s">
        <v>10927</v>
      </c>
      <c r="H1109" s="93">
        <v>46183</v>
      </c>
      <c r="I1109" s="131"/>
      <c r="J1109" s="132"/>
      <c r="K1109" s="132"/>
      <c r="L1109" s="132"/>
      <c r="M1109" s="132"/>
      <c r="N1109" s="131"/>
      <c r="O1109" s="131"/>
    </row>
    <row r="1110" spans="2:15" x14ac:dyDescent="0.35">
      <c r="B1110" t="s">
        <v>48</v>
      </c>
      <c r="C1110">
        <v>4039</v>
      </c>
      <c r="D1110" t="s">
        <v>54</v>
      </c>
      <c r="E1110">
        <v>183815</v>
      </c>
      <c r="F1110" t="s">
        <v>1171</v>
      </c>
      <c r="G1110" t="s">
        <v>10930</v>
      </c>
      <c r="H1110" s="93">
        <v>46174</v>
      </c>
      <c r="I1110" s="131"/>
      <c r="J1110" s="132"/>
      <c r="K1110" s="132"/>
      <c r="L1110" s="132"/>
      <c r="M1110" s="132"/>
      <c r="N1110" s="131"/>
      <c r="O1110" s="131"/>
    </row>
    <row r="1111" spans="2:15" x14ac:dyDescent="0.35">
      <c r="B1111" t="s">
        <v>48</v>
      </c>
      <c r="C1111">
        <v>4039</v>
      </c>
      <c r="D1111" t="s">
        <v>54</v>
      </c>
      <c r="E1111">
        <v>183993</v>
      </c>
      <c r="F1111" t="s">
        <v>1211</v>
      </c>
      <c r="G1111" t="s">
        <v>10928</v>
      </c>
      <c r="H1111" s="93">
        <v>46178</v>
      </c>
      <c r="I1111" s="131"/>
      <c r="J1111" s="132"/>
      <c r="K1111" s="132"/>
      <c r="L1111" s="132"/>
      <c r="M1111" s="132"/>
      <c r="N1111" s="131"/>
      <c r="O1111" s="131"/>
    </row>
    <row r="1112" spans="2:15" x14ac:dyDescent="0.35">
      <c r="B1112" t="s">
        <v>48</v>
      </c>
      <c r="C1112">
        <v>4039</v>
      </c>
      <c r="D1112" t="s">
        <v>54</v>
      </c>
      <c r="E1112">
        <v>184132</v>
      </c>
      <c r="F1112" t="s">
        <v>1212</v>
      </c>
      <c r="G1112" t="s">
        <v>10928</v>
      </c>
      <c r="H1112" s="93">
        <v>46171</v>
      </c>
      <c r="I1112" s="131">
        <v>1</v>
      </c>
      <c r="J1112" s="132"/>
      <c r="K1112" s="132"/>
      <c r="L1112" s="132"/>
      <c r="M1112" s="132"/>
      <c r="N1112" s="131"/>
      <c r="O1112" s="131"/>
    </row>
    <row r="1113" spans="2:15" x14ac:dyDescent="0.35">
      <c r="B1113" t="s">
        <v>48</v>
      </c>
      <c r="C1113">
        <v>4039</v>
      </c>
      <c r="D1113" t="s">
        <v>54</v>
      </c>
      <c r="E1113">
        <v>184550</v>
      </c>
      <c r="F1113" t="s">
        <v>1213</v>
      </c>
      <c r="G1113" t="s">
        <v>10926</v>
      </c>
      <c r="H1113" s="93">
        <v>46177</v>
      </c>
      <c r="I1113" s="131"/>
      <c r="J1113" s="132"/>
      <c r="K1113" s="132"/>
      <c r="L1113" s="132"/>
      <c r="M1113" s="132"/>
      <c r="N1113" s="131"/>
      <c r="O1113" s="131"/>
    </row>
    <row r="1114" spans="2:15" x14ac:dyDescent="0.35">
      <c r="B1114" t="s">
        <v>48</v>
      </c>
      <c r="C1114">
        <v>4039</v>
      </c>
      <c r="D1114" t="s">
        <v>54</v>
      </c>
      <c r="E1114">
        <v>184791</v>
      </c>
      <c r="F1114" t="s">
        <v>463</v>
      </c>
      <c r="G1114" t="s">
        <v>10927</v>
      </c>
      <c r="H1114" s="93">
        <v>46183</v>
      </c>
      <c r="I1114" s="131">
        <v>1</v>
      </c>
      <c r="J1114" s="132"/>
      <c r="K1114" s="132"/>
      <c r="L1114" s="132"/>
      <c r="M1114" s="132"/>
      <c r="N1114" s="131"/>
      <c r="O1114" s="131"/>
    </row>
    <row r="1115" spans="2:15" x14ac:dyDescent="0.35">
      <c r="B1115" t="s">
        <v>48</v>
      </c>
      <c r="C1115">
        <v>4039</v>
      </c>
      <c r="D1115" t="s">
        <v>54</v>
      </c>
      <c r="E1115">
        <v>185471</v>
      </c>
      <c r="F1115" t="s">
        <v>1214</v>
      </c>
      <c r="G1115" t="s">
        <v>10929</v>
      </c>
      <c r="H1115" s="93">
        <v>46182</v>
      </c>
      <c r="I1115" s="131">
        <v>1</v>
      </c>
      <c r="J1115" s="132">
        <v>1</v>
      </c>
      <c r="K1115" s="132"/>
      <c r="L1115" s="132"/>
      <c r="M1115" s="132"/>
      <c r="N1115" s="131"/>
      <c r="O1115" s="131"/>
    </row>
    <row r="1116" spans="2:15" x14ac:dyDescent="0.35">
      <c r="B1116" t="s">
        <v>48</v>
      </c>
      <c r="C1116">
        <v>4039</v>
      </c>
      <c r="D1116" t="s">
        <v>54</v>
      </c>
      <c r="E1116">
        <v>185913</v>
      </c>
      <c r="F1116" t="s">
        <v>1215</v>
      </c>
      <c r="G1116" t="s">
        <v>10926</v>
      </c>
      <c r="H1116" s="93">
        <v>46177</v>
      </c>
      <c r="I1116" s="131"/>
      <c r="J1116" s="132"/>
      <c r="K1116" s="132"/>
      <c r="L1116" s="132"/>
      <c r="M1116" s="132"/>
      <c r="N1116" s="131"/>
      <c r="O1116" s="131"/>
    </row>
    <row r="1117" spans="2:15" x14ac:dyDescent="0.35">
      <c r="B1117" t="s">
        <v>48</v>
      </c>
      <c r="C1117">
        <v>4039</v>
      </c>
      <c r="D1117" t="s">
        <v>54</v>
      </c>
      <c r="E1117">
        <v>186192</v>
      </c>
      <c r="F1117" t="s">
        <v>1216</v>
      </c>
      <c r="G1117" t="s">
        <v>10927</v>
      </c>
      <c r="H1117" s="93">
        <v>46183</v>
      </c>
      <c r="I1117" s="131"/>
      <c r="J1117" s="132"/>
      <c r="K1117" s="132"/>
      <c r="L1117" s="132"/>
      <c r="M1117" s="132"/>
      <c r="N1117" s="131"/>
      <c r="O1117" s="131"/>
    </row>
    <row r="1118" spans="2:15" x14ac:dyDescent="0.35">
      <c r="B1118" t="s">
        <v>48</v>
      </c>
      <c r="C1118">
        <v>4039</v>
      </c>
      <c r="D1118" t="s">
        <v>54</v>
      </c>
      <c r="E1118">
        <v>186291</v>
      </c>
      <c r="F1118" t="s">
        <v>1217</v>
      </c>
      <c r="G1118" t="s">
        <v>10930</v>
      </c>
      <c r="H1118" s="93">
        <v>46174</v>
      </c>
      <c r="I1118" s="131"/>
      <c r="J1118" s="132"/>
      <c r="K1118" s="132"/>
      <c r="L1118" s="132"/>
      <c r="M1118" s="132"/>
      <c r="N1118" s="131"/>
      <c r="O1118" s="131"/>
    </row>
    <row r="1119" spans="2:15" x14ac:dyDescent="0.35">
      <c r="B1119" t="s">
        <v>48</v>
      </c>
      <c r="C1119">
        <v>4039</v>
      </c>
      <c r="D1119" t="s">
        <v>54</v>
      </c>
      <c r="E1119">
        <v>186355</v>
      </c>
      <c r="F1119" t="s">
        <v>1218</v>
      </c>
      <c r="G1119" t="s">
        <v>10928</v>
      </c>
      <c r="H1119" s="93">
        <v>46178</v>
      </c>
      <c r="I1119" s="131">
        <v>1</v>
      </c>
      <c r="J1119" s="132"/>
      <c r="K1119" s="132"/>
      <c r="L1119" s="132"/>
      <c r="M1119" s="132"/>
      <c r="N1119" s="131"/>
      <c r="O1119" s="131"/>
    </row>
    <row r="1120" spans="2:15" x14ac:dyDescent="0.35">
      <c r="B1120" t="s">
        <v>48</v>
      </c>
      <c r="C1120">
        <v>4039</v>
      </c>
      <c r="D1120" t="s">
        <v>54</v>
      </c>
      <c r="E1120">
        <v>186598</v>
      </c>
      <c r="F1120" t="s">
        <v>1219</v>
      </c>
      <c r="G1120" t="s">
        <v>10928</v>
      </c>
      <c r="H1120" s="93">
        <v>46178</v>
      </c>
      <c r="I1120" s="131">
        <v>1</v>
      </c>
      <c r="J1120" s="132">
        <v>1</v>
      </c>
      <c r="K1120" s="132"/>
      <c r="L1120" s="132"/>
      <c r="M1120" s="132"/>
      <c r="N1120" s="131"/>
      <c r="O1120" s="131"/>
    </row>
    <row r="1121" spans="2:15" x14ac:dyDescent="0.35">
      <c r="B1121" t="s">
        <v>48</v>
      </c>
      <c r="C1121">
        <v>4039</v>
      </c>
      <c r="D1121" t="s">
        <v>54</v>
      </c>
      <c r="E1121">
        <v>186624</v>
      </c>
      <c r="F1121" t="s">
        <v>1220</v>
      </c>
      <c r="G1121" t="s">
        <v>10930</v>
      </c>
      <c r="H1121" s="93">
        <v>46181</v>
      </c>
      <c r="I1121" s="131">
        <v>1</v>
      </c>
      <c r="J1121" s="132"/>
      <c r="K1121" s="132"/>
      <c r="L1121" s="132"/>
      <c r="M1121" s="132"/>
      <c r="N1121" s="131"/>
      <c r="O1121" s="131"/>
    </row>
    <row r="1122" spans="2:15" x14ac:dyDescent="0.35">
      <c r="B1122" t="s">
        <v>48</v>
      </c>
      <c r="C1122">
        <v>4039</v>
      </c>
      <c r="D1122" t="s">
        <v>54</v>
      </c>
      <c r="E1122">
        <v>186640</v>
      </c>
      <c r="F1122" t="s">
        <v>1221</v>
      </c>
      <c r="G1122" t="s">
        <v>10926</v>
      </c>
      <c r="H1122" s="93">
        <v>46170</v>
      </c>
      <c r="I1122" s="131">
        <v>1</v>
      </c>
      <c r="J1122" s="132"/>
      <c r="K1122" s="132"/>
      <c r="L1122" s="132"/>
      <c r="M1122" s="132"/>
      <c r="N1122" s="131"/>
      <c r="O1122" s="131"/>
    </row>
    <row r="1123" spans="2:15" x14ac:dyDescent="0.35">
      <c r="B1123" t="s">
        <v>48</v>
      </c>
      <c r="C1123">
        <v>4039</v>
      </c>
      <c r="D1123" t="s">
        <v>54</v>
      </c>
      <c r="E1123">
        <v>186641</v>
      </c>
      <c r="F1123" t="s">
        <v>1222</v>
      </c>
      <c r="G1123" t="s">
        <v>10926</v>
      </c>
      <c r="H1123" s="93">
        <v>46170</v>
      </c>
      <c r="I1123" s="131"/>
      <c r="J1123" s="132"/>
      <c r="K1123" s="132"/>
      <c r="L1123" s="132"/>
      <c r="M1123" s="132"/>
      <c r="N1123" s="131"/>
      <c r="O1123" s="131"/>
    </row>
    <row r="1124" spans="2:15" x14ac:dyDescent="0.35">
      <c r="B1124" t="s">
        <v>48</v>
      </c>
      <c r="C1124">
        <v>4039</v>
      </c>
      <c r="D1124" t="s">
        <v>54</v>
      </c>
      <c r="E1124">
        <v>186723</v>
      </c>
      <c r="F1124" t="s">
        <v>459</v>
      </c>
      <c r="G1124" t="s">
        <v>10929</v>
      </c>
      <c r="H1124" s="93">
        <v>46182</v>
      </c>
      <c r="I1124" s="131">
        <v>1</v>
      </c>
      <c r="J1124" s="132">
        <v>1</v>
      </c>
      <c r="K1124" s="132"/>
      <c r="L1124" s="132"/>
      <c r="M1124" s="132"/>
      <c r="N1124" s="131"/>
      <c r="O1124" s="131"/>
    </row>
    <row r="1125" spans="2:15" x14ac:dyDescent="0.35">
      <c r="B1125" t="s">
        <v>48</v>
      </c>
      <c r="C1125">
        <v>4039</v>
      </c>
      <c r="D1125" t="s">
        <v>54</v>
      </c>
      <c r="E1125">
        <v>186731</v>
      </c>
      <c r="F1125" t="s">
        <v>1223</v>
      </c>
      <c r="G1125" t="s">
        <v>10927</v>
      </c>
      <c r="H1125" s="93">
        <v>46176</v>
      </c>
      <c r="I1125" s="131"/>
      <c r="J1125" s="132"/>
      <c r="K1125" s="132"/>
      <c r="L1125" s="132"/>
      <c r="M1125" s="132"/>
      <c r="N1125" s="131"/>
      <c r="O1125" s="131"/>
    </row>
    <row r="1126" spans="2:15" x14ac:dyDescent="0.35">
      <c r="B1126" t="s">
        <v>48</v>
      </c>
      <c r="C1126">
        <v>4039</v>
      </c>
      <c r="D1126" t="s">
        <v>54</v>
      </c>
      <c r="E1126">
        <v>186837</v>
      </c>
      <c r="F1126" t="s">
        <v>1224</v>
      </c>
      <c r="G1126" t="s">
        <v>10927</v>
      </c>
      <c r="H1126" s="93">
        <v>46183</v>
      </c>
      <c r="I1126" s="131"/>
      <c r="J1126" s="132"/>
      <c r="K1126" s="132"/>
      <c r="L1126" s="132"/>
      <c r="M1126" s="132"/>
      <c r="N1126" s="131"/>
      <c r="O1126" s="131"/>
    </row>
    <row r="1127" spans="2:15" x14ac:dyDescent="0.35">
      <c r="B1127" t="s">
        <v>48</v>
      </c>
      <c r="C1127">
        <v>4039</v>
      </c>
      <c r="D1127" t="s">
        <v>54</v>
      </c>
      <c r="E1127">
        <v>186961</v>
      </c>
      <c r="F1127" t="s">
        <v>1225</v>
      </c>
      <c r="G1127" t="s">
        <v>10929</v>
      </c>
      <c r="H1127" s="93">
        <v>46175</v>
      </c>
      <c r="I1127" s="131">
        <v>1</v>
      </c>
      <c r="J1127" s="132">
        <v>1</v>
      </c>
      <c r="K1127" s="132"/>
      <c r="L1127" s="132"/>
      <c r="M1127" s="132"/>
      <c r="N1127" s="131"/>
      <c r="O1127" s="131"/>
    </row>
    <row r="1128" spans="2:15" x14ac:dyDescent="0.35">
      <c r="B1128" t="s">
        <v>48</v>
      </c>
      <c r="C1128">
        <v>4039</v>
      </c>
      <c r="D1128" t="s">
        <v>54</v>
      </c>
      <c r="E1128">
        <v>187032</v>
      </c>
      <c r="F1128" t="s">
        <v>1226</v>
      </c>
      <c r="G1128" t="s">
        <v>10926</v>
      </c>
      <c r="H1128" s="93">
        <v>46177</v>
      </c>
      <c r="I1128" s="131"/>
      <c r="J1128" s="132"/>
      <c r="K1128" s="132"/>
      <c r="L1128" s="132"/>
      <c r="M1128" s="132"/>
      <c r="N1128" s="131"/>
      <c r="O1128" s="131"/>
    </row>
    <row r="1129" spans="2:15" x14ac:dyDescent="0.35">
      <c r="B1129" t="s">
        <v>48</v>
      </c>
      <c r="C1129">
        <v>4039</v>
      </c>
      <c r="D1129" t="s">
        <v>54</v>
      </c>
      <c r="E1129">
        <v>187232</v>
      </c>
      <c r="F1129" t="s">
        <v>1227</v>
      </c>
      <c r="G1129" t="s">
        <v>10926</v>
      </c>
      <c r="H1129" s="93">
        <v>46170</v>
      </c>
      <c r="I1129" s="131">
        <v>1</v>
      </c>
      <c r="J1129" s="132"/>
      <c r="K1129" s="132">
        <v>1</v>
      </c>
      <c r="L1129" s="132"/>
      <c r="M1129" s="132"/>
      <c r="N1129" s="131"/>
      <c r="O1129" s="131"/>
    </row>
    <row r="1130" spans="2:15" x14ac:dyDescent="0.35">
      <c r="B1130" t="s">
        <v>48</v>
      </c>
      <c r="C1130">
        <v>4039</v>
      </c>
      <c r="D1130" t="s">
        <v>54</v>
      </c>
      <c r="E1130">
        <v>187356</v>
      </c>
      <c r="F1130" t="s">
        <v>1171</v>
      </c>
      <c r="G1130" t="s">
        <v>10929</v>
      </c>
      <c r="H1130" s="93">
        <v>46182</v>
      </c>
      <c r="I1130" s="131"/>
      <c r="J1130" s="132"/>
      <c r="K1130" s="132"/>
      <c r="L1130" s="132"/>
      <c r="M1130" s="132"/>
      <c r="N1130" s="131"/>
      <c r="O1130" s="131"/>
    </row>
    <row r="1131" spans="2:15" x14ac:dyDescent="0.35">
      <c r="B1131" t="s">
        <v>48</v>
      </c>
      <c r="C1131">
        <v>4039</v>
      </c>
      <c r="D1131" t="s">
        <v>54</v>
      </c>
      <c r="E1131">
        <v>187482</v>
      </c>
      <c r="F1131" t="s">
        <v>1228</v>
      </c>
      <c r="G1131" t="s">
        <v>10927</v>
      </c>
      <c r="H1131" s="93">
        <v>46183</v>
      </c>
      <c r="I1131" s="131">
        <v>1</v>
      </c>
      <c r="J1131" s="132">
        <v>1</v>
      </c>
      <c r="K1131" s="132"/>
      <c r="L1131" s="132"/>
      <c r="M1131" s="132"/>
      <c r="N1131" s="131"/>
      <c r="O1131" s="131"/>
    </row>
    <row r="1132" spans="2:15" x14ac:dyDescent="0.35">
      <c r="B1132" t="s">
        <v>48</v>
      </c>
      <c r="C1132">
        <v>4039</v>
      </c>
      <c r="D1132" t="s">
        <v>54</v>
      </c>
      <c r="E1132">
        <v>187746</v>
      </c>
      <c r="F1132" t="s">
        <v>1229</v>
      </c>
      <c r="G1132" t="s">
        <v>10930</v>
      </c>
      <c r="H1132" s="93">
        <v>46174</v>
      </c>
      <c r="I1132" s="131"/>
      <c r="J1132" s="132"/>
      <c r="K1132" s="132"/>
      <c r="L1132" s="132"/>
      <c r="M1132" s="132"/>
      <c r="N1132" s="131"/>
      <c r="O1132" s="131"/>
    </row>
    <row r="1133" spans="2:15" x14ac:dyDescent="0.35">
      <c r="B1133" t="s">
        <v>48</v>
      </c>
      <c r="C1133">
        <v>4039</v>
      </c>
      <c r="D1133" t="s">
        <v>54</v>
      </c>
      <c r="E1133">
        <v>187753</v>
      </c>
      <c r="F1133" t="s">
        <v>1230</v>
      </c>
      <c r="G1133" t="s">
        <v>10928</v>
      </c>
      <c r="H1133" s="93">
        <v>46178</v>
      </c>
      <c r="I1133" s="131">
        <v>1</v>
      </c>
      <c r="J1133" s="132"/>
      <c r="K1133" s="132"/>
      <c r="L1133" s="132"/>
      <c r="M1133" s="132"/>
      <c r="N1133" s="131"/>
      <c r="O1133" s="131"/>
    </row>
    <row r="1134" spans="2:15" x14ac:dyDescent="0.35">
      <c r="B1134" t="s">
        <v>48</v>
      </c>
      <c r="C1134">
        <v>4039</v>
      </c>
      <c r="D1134" t="s">
        <v>54</v>
      </c>
      <c r="E1134">
        <v>187857</v>
      </c>
      <c r="F1134" t="s">
        <v>1231</v>
      </c>
      <c r="G1134" t="s">
        <v>10930</v>
      </c>
      <c r="H1134" s="93">
        <v>46181</v>
      </c>
      <c r="I1134" s="131"/>
      <c r="J1134" s="132"/>
      <c r="K1134" s="132"/>
      <c r="L1134" s="132"/>
      <c r="M1134" s="132"/>
      <c r="N1134" s="131"/>
      <c r="O1134" s="131"/>
    </row>
    <row r="1135" spans="2:15" x14ac:dyDescent="0.35">
      <c r="B1135" t="s">
        <v>48</v>
      </c>
      <c r="C1135">
        <v>4039</v>
      </c>
      <c r="D1135" t="s">
        <v>54</v>
      </c>
      <c r="E1135">
        <v>188071</v>
      </c>
      <c r="F1135" t="s">
        <v>1210</v>
      </c>
      <c r="G1135" t="s">
        <v>10927</v>
      </c>
      <c r="H1135" s="93">
        <v>46183</v>
      </c>
      <c r="I1135" s="131"/>
      <c r="J1135" s="132"/>
      <c r="K1135" s="132"/>
      <c r="L1135" s="132"/>
      <c r="M1135" s="132"/>
      <c r="N1135" s="131"/>
      <c r="O1135" s="131"/>
    </row>
    <row r="1136" spans="2:15" x14ac:dyDescent="0.35">
      <c r="B1136" t="s">
        <v>48</v>
      </c>
      <c r="C1136">
        <v>4039</v>
      </c>
      <c r="D1136" t="s">
        <v>54</v>
      </c>
      <c r="E1136">
        <v>188095</v>
      </c>
      <c r="F1136" t="s">
        <v>1232</v>
      </c>
      <c r="G1136" t="s">
        <v>10927</v>
      </c>
      <c r="H1136" s="93">
        <v>46183</v>
      </c>
      <c r="I1136" s="131"/>
      <c r="J1136" s="132"/>
      <c r="K1136" s="132"/>
      <c r="L1136" s="132"/>
      <c r="M1136" s="132"/>
      <c r="N1136" s="131"/>
      <c r="O1136" s="131"/>
    </row>
    <row r="1137" spans="2:15" x14ac:dyDescent="0.35">
      <c r="B1137" t="s">
        <v>48</v>
      </c>
      <c r="C1137">
        <v>4039</v>
      </c>
      <c r="D1137" t="s">
        <v>54</v>
      </c>
      <c r="E1137">
        <v>188885</v>
      </c>
      <c r="F1137" t="s">
        <v>1233</v>
      </c>
      <c r="G1137" t="s">
        <v>10929</v>
      </c>
      <c r="H1137" s="93">
        <v>46175</v>
      </c>
      <c r="I1137" s="131">
        <v>1</v>
      </c>
      <c r="J1137" s="132"/>
      <c r="K1137" s="132">
        <v>1</v>
      </c>
      <c r="L1137" s="132"/>
      <c r="M1137" s="132"/>
      <c r="N1137" s="131"/>
      <c r="O1137" s="131"/>
    </row>
    <row r="1138" spans="2:15" x14ac:dyDescent="0.35">
      <c r="B1138" t="s">
        <v>48</v>
      </c>
      <c r="C1138">
        <v>4039</v>
      </c>
      <c r="D1138" t="s">
        <v>54</v>
      </c>
      <c r="E1138">
        <v>188953</v>
      </c>
      <c r="F1138" t="s">
        <v>1234</v>
      </c>
      <c r="G1138" t="s">
        <v>10928</v>
      </c>
      <c r="H1138" s="93">
        <v>46171</v>
      </c>
      <c r="I1138" s="131"/>
      <c r="J1138" s="132"/>
      <c r="K1138" s="132"/>
      <c r="L1138" s="132"/>
      <c r="M1138" s="132"/>
      <c r="N1138" s="131"/>
      <c r="O1138" s="131"/>
    </row>
    <row r="1139" spans="2:15" x14ac:dyDescent="0.35">
      <c r="B1139" t="s">
        <v>48</v>
      </c>
      <c r="C1139">
        <v>4039</v>
      </c>
      <c r="D1139" t="s">
        <v>54</v>
      </c>
      <c r="E1139">
        <v>189567</v>
      </c>
      <c r="F1139" t="s">
        <v>1235</v>
      </c>
      <c r="G1139" t="s">
        <v>10929</v>
      </c>
      <c r="H1139" s="93">
        <v>46182</v>
      </c>
      <c r="I1139" s="131">
        <v>1</v>
      </c>
      <c r="J1139" s="132"/>
      <c r="K1139" s="132"/>
      <c r="L1139" s="132"/>
      <c r="M1139" s="132"/>
      <c r="N1139" s="131"/>
      <c r="O1139" s="131"/>
    </row>
    <row r="1140" spans="2:15" x14ac:dyDescent="0.35">
      <c r="B1140" t="s">
        <v>48</v>
      </c>
      <c r="C1140">
        <v>4039</v>
      </c>
      <c r="D1140" t="s">
        <v>54</v>
      </c>
      <c r="E1140">
        <v>189625</v>
      </c>
      <c r="F1140" t="s">
        <v>1236</v>
      </c>
      <c r="G1140" t="s">
        <v>10926</v>
      </c>
      <c r="H1140" s="93">
        <v>46177</v>
      </c>
      <c r="I1140" s="131">
        <v>1</v>
      </c>
      <c r="J1140" s="132"/>
      <c r="K1140" s="132"/>
      <c r="L1140" s="132"/>
      <c r="M1140" s="132"/>
      <c r="N1140" s="131"/>
      <c r="O1140" s="131"/>
    </row>
    <row r="1141" spans="2:15" x14ac:dyDescent="0.35">
      <c r="B1141" t="s">
        <v>48</v>
      </c>
      <c r="C1141">
        <v>4039</v>
      </c>
      <c r="D1141" t="s">
        <v>54</v>
      </c>
      <c r="E1141">
        <v>189988</v>
      </c>
      <c r="F1141" t="s">
        <v>1237</v>
      </c>
      <c r="G1141" t="s">
        <v>10930</v>
      </c>
      <c r="H1141" s="93">
        <v>46181</v>
      </c>
      <c r="I1141" s="131">
        <v>1</v>
      </c>
      <c r="J1141" s="132"/>
      <c r="K1141" s="132"/>
      <c r="L1141" s="132"/>
      <c r="M1141" s="132"/>
      <c r="N1141" s="131"/>
      <c r="O1141" s="131"/>
    </row>
    <row r="1142" spans="2:15" x14ac:dyDescent="0.35">
      <c r="B1142" t="s">
        <v>48</v>
      </c>
      <c r="C1142">
        <v>4039</v>
      </c>
      <c r="D1142" t="s">
        <v>54</v>
      </c>
      <c r="E1142">
        <v>190173</v>
      </c>
      <c r="F1142" t="s">
        <v>1238</v>
      </c>
      <c r="G1142" t="s">
        <v>10927</v>
      </c>
      <c r="H1142" s="93">
        <v>46176</v>
      </c>
      <c r="I1142" s="131"/>
      <c r="J1142" s="132"/>
      <c r="K1142" s="132"/>
      <c r="L1142" s="132"/>
      <c r="M1142" s="132"/>
      <c r="N1142" s="131"/>
      <c r="O1142" s="131"/>
    </row>
    <row r="1143" spans="2:15" x14ac:dyDescent="0.35">
      <c r="B1143" t="s">
        <v>48</v>
      </c>
      <c r="C1143">
        <v>4039</v>
      </c>
      <c r="D1143" t="s">
        <v>54</v>
      </c>
      <c r="E1143">
        <v>190308</v>
      </c>
      <c r="F1143" t="s">
        <v>1155</v>
      </c>
      <c r="G1143" t="s">
        <v>10926</v>
      </c>
      <c r="H1143" s="93">
        <v>46177</v>
      </c>
      <c r="I1143" s="131">
        <v>1</v>
      </c>
      <c r="J1143" s="132">
        <v>1</v>
      </c>
      <c r="K1143" s="132"/>
      <c r="L1143" s="132"/>
      <c r="M1143" s="132"/>
      <c r="N1143" s="131"/>
      <c r="O1143" s="131"/>
    </row>
    <row r="1144" spans="2:15" x14ac:dyDescent="0.35">
      <c r="B1144" t="s">
        <v>48</v>
      </c>
      <c r="C1144">
        <v>4039</v>
      </c>
      <c r="D1144" t="s">
        <v>54</v>
      </c>
      <c r="E1144">
        <v>190315</v>
      </c>
      <c r="F1144" t="s">
        <v>1239</v>
      </c>
      <c r="G1144" t="s">
        <v>10930</v>
      </c>
      <c r="H1144" s="93">
        <v>46181</v>
      </c>
      <c r="I1144" s="131">
        <v>1</v>
      </c>
      <c r="J1144" s="132"/>
      <c r="K1144" s="132"/>
      <c r="L1144" s="132"/>
      <c r="M1144" s="132"/>
      <c r="N1144" s="131"/>
      <c r="O1144" s="131"/>
    </row>
    <row r="1145" spans="2:15" x14ac:dyDescent="0.35">
      <c r="B1145" t="s">
        <v>48</v>
      </c>
      <c r="C1145">
        <v>4039</v>
      </c>
      <c r="D1145" t="s">
        <v>54</v>
      </c>
      <c r="E1145">
        <v>190327</v>
      </c>
      <c r="F1145" t="s">
        <v>1240</v>
      </c>
      <c r="G1145" t="s">
        <v>10929</v>
      </c>
      <c r="H1145" s="93">
        <v>46175</v>
      </c>
      <c r="I1145" s="131"/>
      <c r="J1145" s="132"/>
      <c r="K1145" s="132"/>
      <c r="L1145" s="132"/>
      <c r="M1145" s="132"/>
      <c r="N1145" s="131"/>
      <c r="O1145" s="131"/>
    </row>
    <row r="1146" spans="2:15" x14ac:dyDescent="0.35">
      <c r="B1146" t="s">
        <v>48</v>
      </c>
      <c r="C1146">
        <v>4039</v>
      </c>
      <c r="D1146" t="s">
        <v>54</v>
      </c>
      <c r="E1146">
        <v>190335</v>
      </c>
      <c r="F1146" t="s">
        <v>1241</v>
      </c>
      <c r="G1146" t="s">
        <v>10926</v>
      </c>
      <c r="H1146" s="93">
        <v>46170</v>
      </c>
      <c r="I1146" s="131">
        <v>1</v>
      </c>
      <c r="J1146" s="132">
        <v>1</v>
      </c>
      <c r="K1146" s="132"/>
      <c r="L1146" s="132"/>
      <c r="M1146" s="132"/>
      <c r="N1146" s="131"/>
      <c r="O1146" s="131"/>
    </row>
    <row r="1147" spans="2:15" x14ac:dyDescent="0.35">
      <c r="B1147" t="s">
        <v>48</v>
      </c>
      <c r="C1147">
        <v>4039</v>
      </c>
      <c r="D1147" t="s">
        <v>54</v>
      </c>
      <c r="E1147">
        <v>190464</v>
      </c>
      <c r="F1147" t="s">
        <v>1242</v>
      </c>
      <c r="G1147" t="s">
        <v>10929</v>
      </c>
      <c r="H1147" s="93">
        <v>46175</v>
      </c>
      <c r="I1147" s="131">
        <v>1</v>
      </c>
      <c r="J1147" s="132">
        <v>1</v>
      </c>
      <c r="K1147" s="132"/>
      <c r="L1147" s="132"/>
      <c r="M1147" s="132"/>
      <c r="N1147" s="131"/>
      <c r="O1147" s="131"/>
    </row>
    <row r="1148" spans="2:15" x14ac:dyDescent="0.35">
      <c r="B1148" t="s">
        <v>48</v>
      </c>
      <c r="C1148">
        <v>4039</v>
      </c>
      <c r="D1148" t="s">
        <v>54</v>
      </c>
      <c r="E1148">
        <v>190497</v>
      </c>
      <c r="F1148" t="s">
        <v>1243</v>
      </c>
      <c r="G1148" t="s">
        <v>10928</v>
      </c>
      <c r="H1148" s="93">
        <v>46178</v>
      </c>
      <c r="I1148" s="131">
        <v>1</v>
      </c>
      <c r="J1148" s="132">
        <v>1</v>
      </c>
      <c r="K1148" s="132"/>
      <c r="L1148" s="132"/>
      <c r="M1148" s="132"/>
      <c r="N1148" s="131"/>
      <c r="O1148" s="131"/>
    </row>
    <row r="1149" spans="2:15" x14ac:dyDescent="0.35">
      <c r="B1149" t="s">
        <v>48</v>
      </c>
      <c r="C1149">
        <v>4039</v>
      </c>
      <c r="D1149" t="s">
        <v>54</v>
      </c>
      <c r="E1149">
        <v>190582</v>
      </c>
      <c r="F1149" t="s">
        <v>1244</v>
      </c>
      <c r="G1149" t="s">
        <v>10926</v>
      </c>
      <c r="H1149" s="93">
        <v>46177</v>
      </c>
      <c r="I1149" s="131">
        <v>1</v>
      </c>
      <c r="J1149" s="132">
        <v>1</v>
      </c>
      <c r="K1149" s="132"/>
      <c r="L1149" s="132"/>
      <c r="M1149" s="132"/>
      <c r="N1149" s="131"/>
      <c r="O1149" s="131"/>
    </row>
    <row r="1150" spans="2:15" x14ac:dyDescent="0.35">
      <c r="B1150" t="s">
        <v>48</v>
      </c>
      <c r="C1150">
        <v>4039</v>
      </c>
      <c r="D1150" t="s">
        <v>54</v>
      </c>
      <c r="E1150">
        <v>190617</v>
      </c>
      <c r="F1150" t="s">
        <v>1245</v>
      </c>
      <c r="G1150" t="s">
        <v>10930</v>
      </c>
      <c r="H1150" s="93">
        <v>46181</v>
      </c>
      <c r="I1150" s="131"/>
      <c r="J1150" s="132"/>
      <c r="K1150" s="132"/>
      <c r="L1150" s="132"/>
      <c r="M1150" s="132"/>
      <c r="N1150" s="131"/>
      <c r="O1150" s="131"/>
    </row>
    <row r="1151" spans="2:15" x14ac:dyDescent="0.35">
      <c r="B1151" t="s">
        <v>48</v>
      </c>
      <c r="C1151">
        <v>4039</v>
      </c>
      <c r="D1151" t="s">
        <v>54</v>
      </c>
      <c r="E1151">
        <v>190820</v>
      </c>
      <c r="F1151" t="s">
        <v>1246</v>
      </c>
      <c r="G1151" t="s">
        <v>10927</v>
      </c>
      <c r="H1151" s="93">
        <v>46183</v>
      </c>
      <c r="I1151" s="131"/>
      <c r="J1151" s="132"/>
      <c r="K1151" s="132"/>
      <c r="L1151" s="132"/>
      <c r="M1151" s="132"/>
      <c r="N1151" s="131"/>
      <c r="O1151" s="131"/>
    </row>
    <row r="1152" spans="2:15" x14ac:dyDescent="0.35">
      <c r="B1152" t="s">
        <v>48</v>
      </c>
      <c r="C1152">
        <v>4039</v>
      </c>
      <c r="D1152" t="s">
        <v>54</v>
      </c>
      <c r="E1152">
        <v>190866</v>
      </c>
      <c r="F1152" t="s">
        <v>1247</v>
      </c>
      <c r="G1152" t="s">
        <v>10930</v>
      </c>
      <c r="H1152" s="93">
        <v>46181</v>
      </c>
      <c r="I1152" s="131">
        <v>1</v>
      </c>
      <c r="J1152" s="132"/>
      <c r="K1152" s="132"/>
      <c r="L1152" s="132"/>
      <c r="M1152" s="132"/>
      <c r="N1152" s="131"/>
      <c r="O1152" s="131"/>
    </row>
    <row r="1153" spans="2:15" x14ac:dyDescent="0.35">
      <c r="B1153" t="s">
        <v>48</v>
      </c>
      <c r="C1153">
        <v>4039</v>
      </c>
      <c r="D1153" t="s">
        <v>54</v>
      </c>
      <c r="E1153">
        <v>191058</v>
      </c>
      <c r="F1153" t="s">
        <v>1248</v>
      </c>
      <c r="G1153" t="s">
        <v>10926</v>
      </c>
      <c r="H1153" s="93">
        <v>46170</v>
      </c>
      <c r="I1153" s="131"/>
      <c r="J1153" s="132"/>
      <c r="K1153" s="132"/>
      <c r="L1153" s="132"/>
      <c r="M1153" s="132"/>
      <c r="N1153" s="131"/>
      <c r="O1153" s="131"/>
    </row>
    <row r="1154" spans="2:15" x14ac:dyDescent="0.35">
      <c r="B1154" t="s">
        <v>48</v>
      </c>
      <c r="C1154">
        <v>4039</v>
      </c>
      <c r="D1154" t="s">
        <v>54</v>
      </c>
      <c r="E1154">
        <v>191108</v>
      </c>
      <c r="F1154" t="s">
        <v>1249</v>
      </c>
      <c r="G1154" t="s">
        <v>10927</v>
      </c>
      <c r="H1154" s="93">
        <v>46176</v>
      </c>
      <c r="I1154" s="131">
        <v>1</v>
      </c>
      <c r="J1154" s="132"/>
      <c r="K1154" s="132"/>
      <c r="L1154" s="132"/>
      <c r="M1154" s="132"/>
      <c r="N1154" s="131"/>
      <c r="O1154" s="131"/>
    </row>
    <row r="1155" spans="2:15" x14ac:dyDescent="0.35">
      <c r="B1155" t="s">
        <v>48</v>
      </c>
      <c r="C1155">
        <v>4039</v>
      </c>
      <c r="D1155" t="s">
        <v>54</v>
      </c>
      <c r="E1155">
        <v>191173</v>
      </c>
      <c r="F1155" t="s">
        <v>1250</v>
      </c>
      <c r="G1155" t="s">
        <v>10928</v>
      </c>
      <c r="H1155" s="93">
        <v>46171</v>
      </c>
      <c r="I1155" s="131"/>
      <c r="J1155" s="132"/>
      <c r="K1155" s="132"/>
      <c r="L1155" s="132"/>
      <c r="M1155" s="132"/>
      <c r="N1155" s="131"/>
      <c r="O1155" s="131"/>
    </row>
    <row r="1156" spans="2:15" x14ac:dyDescent="0.35">
      <c r="B1156" t="s">
        <v>48</v>
      </c>
      <c r="C1156">
        <v>4039</v>
      </c>
      <c r="D1156" t="s">
        <v>54</v>
      </c>
      <c r="E1156">
        <v>191252</v>
      </c>
      <c r="F1156" t="s">
        <v>1251</v>
      </c>
      <c r="G1156" t="s">
        <v>10929</v>
      </c>
      <c r="H1156" s="93">
        <v>46175</v>
      </c>
      <c r="I1156" s="131">
        <v>1</v>
      </c>
      <c r="J1156" s="132"/>
      <c r="K1156" s="132"/>
      <c r="L1156" s="132"/>
      <c r="M1156" s="132"/>
      <c r="N1156" s="131"/>
      <c r="O1156" s="131"/>
    </row>
    <row r="1157" spans="2:15" x14ac:dyDescent="0.35">
      <c r="B1157" t="s">
        <v>48</v>
      </c>
      <c r="C1157">
        <v>4039</v>
      </c>
      <c r="D1157" t="s">
        <v>54</v>
      </c>
      <c r="E1157">
        <v>191411</v>
      </c>
      <c r="F1157" t="s">
        <v>1252</v>
      </c>
      <c r="G1157" t="s">
        <v>10927</v>
      </c>
      <c r="H1157" s="93">
        <v>46176</v>
      </c>
      <c r="I1157" s="131">
        <v>1</v>
      </c>
      <c r="J1157" s="132"/>
      <c r="K1157" s="132"/>
      <c r="L1157" s="132"/>
      <c r="M1157" s="132"/>
      <c r="N1157" s="131"/>
      <c r="O1157" s="131"/>
    </row>
    <row r="1158" spans="2:15" x14ac:dyDescent="0.35">
      <c r="B1158" t="s">
        <v>48</v>
      </c>
      <c r="C1158">
        <v>4039</v>
      </c>
      <c r="D1158" t="s">
        <v>54</v>
      </c>
      <c r="E1158">
        <v>191448</v>
      </c>
      <c r="F1158" t="s">
        <v>1253</v>
      </c>
      <c r="G1158" t="s">
        <v>10926</v>
      </c>
      <c r="H1158" s="93">
        <v>46170</v>
      </c>
      <c r="I1158" s="131">
        <v>1</v>
      </c>
      <c r="J1158" s="132"/>
      <c r="K1158" s="132"/>
      <c r="L1158" s="132"/>
      <c r="M1158" s="132"/>
      <c r="N1158" s="131"/>
      <c r="O1158" s="131"/>
    </row>
    <row r="1159" spans="2:15" x14ac:dyDescent="0.35">
      <c r="B1159" t="s">
        <v>48</v>
      </c>
      <c r="C1159">
        <v>4039</v>
      </c>
      <c r="D1159" t="s">
        <v>54</v>
      </c>
      <c r="E1159">
        <v>191555</v>
      </c>
      <c r="F1159" t="s">
        <v>1254</v>
      </c>
      <c r="G1159" t="s">
        <v>10927</v>
      </c>
      <c r="H1159" s="93">
        <v>46176</v>
      </c>
      <c r="I1159" s="131">
        <v>1</v>
      </c>
      <c r="J1159" s="132"/>
      <c r="K1159" s="132"/>
      <c r="L1159" s="132"/>
      <c r="M1159" s="132"/>
      <c r="N1159" s="131"/>
      <c r="O1159" s="131"/>
    </row>
    <row r="1160" spans="2:15" x14ac:dyDescent="0.35">
      <c r="B1160" t="s">
        <v>48</v>
      </c>
      <c r="C1160">
        <v>4039</v>
      </c>
      <c r="D1160" t="s">
        <v>54</v>
      </c>
      <c r="E1160">
        <v>191599</v>
      </c>
      <c r="F1160" t="s">
        <v>1255</v>
      </c>
      <c r="G1160" t="s">
        <v>10927</v>
      </c>
      <c r="H1160" s="93">
        <v>46176</v>
      </c>
      <c r="I1160" s="131"/>
      <c r="J1160" s="132"/>
      <c r="K1160" s="132"/>
      <c r="L1160" s="132"/>
      <c r="M1160" s="132"/>
      <c r="N1160" s="131"/>
      <c r="O1160" s="131"/>
    </row>
    <row r="1161" spans="2:15" x14ac:dyDescent="0.35">
      <c r="B1161" t="s">
        <v>48</v>
      </c>
      <c r="C1161">
        <v>4039</v>
      </c>
      <c r="D1161" t="s">
        <v>54</v>
      </c>
      <c r="E1161">
        <v>191938</v>
      </c>
      <c r="F1161" t="s">
        <v>1256</v>
      </c>
      <c r="G1161" t="s">
        <v>10930</v>
      </c>
      <c r="H1161" s="93">
        <v>46181</v>
      </c>
      <c r="I1161" s="131"/>
      <c r="J1161" s="132"/>
      <c r="K1161" s="132"/>
      <c r="L1161" s="132"/>
      <c r="M1161" s="132"/>
      <c r="N1161" s="131"/>
      <c r="O1161" s="131"/>
    </row>
    <row r="1162" spans="2:15" x14ac:dyDescent="0.35">
      <c r="B1162" t="s">
        <v>48</v>
      </c>
      <c r="C1162">
        <v>4039</v>
      </c>
      <c r="D1162" t="s">
        <v>54</v>
      </c>
      <c r="E1162">
        <v>192056</v>
      </c>
      <c r="F1162" t="s">
        <v>1257</v>
      </c>
      <c r="G1162" t="s">
        <v>10926</v>
      </c>
      <c r="H1162" s="93">
        <v>46177</v>
      </c>
      <c r="I1162" s="131">
        <v>1</v>
      </c>
      <c r="J1162" s="132">
        <v>1</v>
      </c>
      <c r="K1162" s="132"/>
      <c r="L1162" s="132"/>
      <c r="M1162" s="132"/>
      <c r="N1162" s="131"/>
      <c r="O1162" s="131"/>
    </row>
    <row r="1163" spans="2:15" x14ac:dyDescent="0.35">
      <c r="B1163" t="s">
        <v>48</v>
      </c>
      <c r="C1163">
        <v>4039</v>
      </c>
      <c r="D1163" t="s">
        <v>54</v>
      </c>
      <c r="E1163">
        <v>192085</v>
      </c>
      <c r="F1163" t="s">
        <v>1258</v>
      </c>
      <c r="G1163" t="s">
        <v>10930</v>
      </c>
      <c r="H1163" s="93">
        <v>46174</v>
      </c>
      <c r="I1163" s="131">
        <v>1</v>
      </c>
      <c r="J1163" s="132"/>
      <c r="K1163" s="132"/>
      <c r="L1163" s="132"/>
      <c r="M1163" s="132"/>
      <c r="N1163" s="131"/>
      <c r="O1163" s="131"/>
    </row>
    <row r="1164" spans="2:15" x14ac:dyDescent="0.35">
      <c r="B1164" t="s">
        <v>48</v>
      </c>
      <c r="C1164">
        <v>4039</v>
      </c>
      <c r="D1164" t="s">
        <v>54</v>
      </c>
      <c r="E1164">
        <v>192086</v>
      </c>
      <c r="F1164" t="s">
        <v>1259</v>
      </c>
      <c r="G1164" t="s">
        <v>10927</v>
      </c>
      <c r="H1164" s="93">
        <v>46176</v>
      </c>
      <c r="I1164" s="131">
        <v>1</v>
      </c>
      <c r="J1164" s="132"/>
      <c r="K1164" s="132"/>
      <c r="L1164" s="132"/>
      <c r="M1164" s="132"/>
      <c r="N1164" s="131"/>
      <c r="O1164" s="131"/>
    </row>
    <row r="1165" spans="2:15" x14ac:dyDescent="0.35">
      <c r="B1165" t="s">
        <v>48</v>
      </c>
      <c r="C1165">
        <v>4039</v>
      </c>
      <c r="D1165" t="s">
        <v>54</v>
      </c>
      <c r="E1165">
        <v>192206</v>
      </c>
      <c r="F1165" t="s">
        <v>10972</v>
      </c>
      <c r="G1165" t="s">
        <v>10929</v>
      </c>
      <c r="H1165" s="93">
        <v>46175</v>
      </c>
      <c r="I1165" s="131">
        <v>1</v>
      </c>
      <c r="J1165" s="132"/>
      <c r="K1165" s="132"/>
      <c r="L1165" s="132"/>
      <c r="M1165" s="132"/>
      <c r="N1165" s="131"/>
      <c r="O1165" s="131"/>
    </row>
    <row r="1166" spans="2:15" x14ac:dyDescent="0.35">
      <c r="B1166" t="s">
        <v>48</v>
      </c>
      <c r="C1166">
        <v>4039</v>
      </c>
      <c r="D1166" t="s">
        <v>54</v>
      </c>
      <c r="E1166">
        <v>192207</v>
      </c>
      <c r="F1166" t="s">
        <v>10973</v>
      </c>
      <c r="G1166" t="s">
        <v>10930</v>
      </c>
      <c r="H1166" s="93">
        <v>46174</v>
      </c>
      <c r="I1166" s="131"/>
      <c r="J1166" s="132"/>
      <c r="K1166" s="132"/>
      <c r="L1166" s="132"/>
      <c r="M1166" s="132"/>
      <c r="N1166" s="131"/>
      <c r="O1166" s="131"/>
    </row>
    <row r="1167" spans="2:15" x14ac:dyDescent="0.35">
      <c r="B1167" t="s">
        <v>48</v>
      </c>
      <c r="C1167">
        <v>4040</v>
      </c>
      <c r="D1167" t="s">
        <v>55</v>
      </c>
      <c r="E1167">
        <v>49668</v>
      </c>
      <c r="F1167" t="s">
        <v>1260</v>
      </c>
      <c r="G1167" t="s">
        <v>10930</v>
      </c>
      <c r="H1167" s="93">
        <v>46181</v>
      </c>
      <c r="I1167" s="131"/>
      <c r="J1167" s="132"/>
      <c r="K1167" s="132"/>
      <c r="L1167" s="132"/>
      <c r="M1167" s="132"/>
      <c r="N1167" s="131"/>
      <c r="O1167" s="131"/>
    </row>
    <row r="1168" spans="2:15" x14ac:dyDescent="0.35">
      <c r="B1168" t="s">
        <v>48</v>
      </c>
      <c r="C1168">
        <v>4040</v>
      </c>
      <c r="D1168" t="s">
        <v>55</v>
      </c>
      <c r="E1168">
        <v>51045</v>
      </c>
      <c r="F1168" t="s">
        <v>1261</v>
      </c>
      <c r="G1168" t="s">
        <v>10927</v>
      </c>
      <c r="H1168" s="93">
        <v>46176</v>
      </c>
      <c r="I1168" s="131">
        <v>1</v>
      </c>
      <c r="J1168" s="132"/>
      <c r="K1168" s="132"/>
      <c r="L1168" s="132"/>
      <c r="M1168" s="132"/>
      <c r="N1168" s="131"/>
      <c r="O1168" s="131"/>
    </row>
    <row r="1169" spans="2:15" x14ac:dyDescent="0.35">
      <c r="B1169" t="s">
        <v>48</v>
      </c>
      <c r="C1169">
        <v>4040</v>
      </c>
      <c r="D1169" t="s">
        <v>55</v>
      </c>
      <c r="E1169">
        <v>54783</v>
      </c>
      <c r="F1169" t="s">
        <v>1262</v>
      </c>
      <c r="G1169" t="s">
        <v>10929</v>
      </c>
      <c r="H1169" s="93">
        <v>46182</v>
      </c>
      <c r="I1169" s="131"/>
      <c r="J1169" s="132"/>
      <c r="K1169" s="132"/>
      <c r="L1169" s="132"/>
      <c r="M1169" s="132"/>
      <c r="N1169" s="131"/>
      <c r="O1169" s="131"/>
    </row>
    <row r="1170" spans="2:15" x14ac:dyDescent="0.35">
      <c r="B1170" t="s">
        <v>48</v>
      </c>
      <c r="C1170">
        <v>4040</v>
      </c>
      <c r="D1170" t="s">
        <v>55</v>
      </c>
      <c r="E1170">
        <v>55220</v>
      </c>
      <c r="F1170" t="s">
        <v>1263</v>
      </c>
      <c r="G1170" t="s">
        <v>10928</v>
      </c>
      <c r="H1170" s="93">
        <v>46171</v>
      </c>
      <c r="I1170" s="131"/>
      <c r="J1170" s="132"/>
      <c r="K1170" s="132"/>
      <c r="L1170" s="132"/>
      <c r="M1170" s="132"/>
      <c r="N1170" s="131"/>
      <c r="O1170" s="131"/>
    </row>
    <row r="1171" spans="2:15" x14ac:dyDescent="0.35">
      <c r="B1171" t="s">
        <v>48</v>
      </c>
      <c r="C1171">
        <v>4040</v>
      </c>
      <c r="D1171" t="s">
        <v>55</v>
      </c>
      <c r="E1171">
        <v>55773</v>
      </c>
      <c r="F1171" t="s">
        <v>1264</v>
      </c>
      <c r="G1171" t="s">
        <v>10929</v>
      </c>
      <c r="H1171" s="93">
        <v>46175</v>
      </c>
      <c r="I1171" s="131">
        <v>1</v>
      </c>
      <c r="J1171" s="132"/>
      <c r="K1171" s="132"/>
      <c r="L1171" s="132"/>
      <c r="M1171" s="132"/>
      <c r="N1171" s="131"/>
      <c r="O1171" s="131"/>
    </row>
    <row r="1172" spans="2:15" x14ac:dyDescent="0.35">
      <c r="B1172" t="s">
        <v>48</v>
      </c>
      <c r="C1172">
        <v>4040</v>
      </c>
      <c r="D1172" t="s">
        <v>55</v>
      </c>
      <c r="E1172">
        <v>55775</v>
      </c>
      <c r="F1172" t="s">
        <v>1265</v>
      </c>
      <c r="G1172" t="s">
        <v>10929</v>
      </c>
      <c r="H1172" s="93">
        <v>46175</v>
      </c>
      <c r="I1172" s="131">
        <v>1</v>
      </c>
      <c r="J1172" s="132"/>
      <c r="K1172" s="132"/>
      <c r="L1172" s="132"/>
      <c r="M1172" s="132"/>
      <c r="N1172" s="131"/>
      <c r="O1172" s="131"/>
    </row>
    <row r="1173" spans="2:15" x14ac:dyDescent="0.35">
      <c r="B1173" t="s">
        <v>48</v>
      </c>
      <c r="C1173">
        <v>4040</v>
      </c>
      <c r="D1173" t="s">
        <v>55</v>
      </c>
      <c r="E1173">
        <v>56267</v>
      </c>
      <c r="F1173" t="s">
        <v>1266</v>
      </c>
      <c r="G1173" t="s">
        <v>10930</v>
      </c>
      <c r="H1173" s="93">
        <v>46181</v>
      </c>
      <c r="I1173" s="131">
        <v>1</v>
      </c>
      <c r="J1173" s="132">
        <v>1</v>
      </c>
      <c r="K1173" s="132">
        <v>1</v>
      </c>
      <c r="L1173" s="132"/>
      <c r="M1173" s="132"/>
      <c r="N1173" s="131"/>
      <c r="O1173" s="131"/>
    </row>
    <row r="1174" spans="2:15" x14ac:dyDescent="0.35">
      <c r="B1174" t="s">
        <v>48</v>
      </c>
      <c r="C1174">
        <v>4040</v>
      </c>
      <c r="D1174" t="s">
        <v>55</v>
      </c>
      <c r="E1174">
        <v>59032</v>
      </c>
      <c r="F1174" t="s">
        <v>1267</v>
      </c>
      <c r="G1174" t="s">
        <v>10927</v>
      </c>
      <c r="H1174" s="93">
        <v>46183</v>
      </c>
      <c r="I1174" s="131">
        <v>1</v>
      </c>
      <c r="J1174" s="132"/>
      <c r="K1174" s="132"/>
      <c r="L1174" s="132"/>
      <c r="M1174" s="132"/>
      <c r="N1174" s="131"/>
      <c r="O1174" s="131"/>
    </row>
    <row r="1175" spans="2:15" x14ac:dyDescent="0.35">
      <c r="B1175" t="s">
        <v>48</v>
      </c>
      <c r="C1175">
        <v>4040</v>
      </c>
      <c r="D1175" t="s">
        <v>55</v>
      </c>
      <c r="E1175">
        <v>60157</v>
      </c>
      <c r="F1175" t="s">
        <v>1268</v>
      </c>
      <c r="G1175" t="s">
        <v>10926</v>
      </c>
      <c r="H1175" s="93">
        <v>46177</v>
      </c>
      <c r="I1175" s="131">
        <v>1</v>
      </c>
      <c r="J1175" s="132">
        <v>1</v>
      </c>
      <c r="K1175" s="132"/>
      <c r="L1175" s="132"/>
      <c r="M1175" s="132"/>
      <c r="N1175" s="131"/>
      <c r="O1175" s="131"/>
    </row>
    <row r="1176" spans="2:15" x14ac:dyDescent="0.35">
      <c r="B1176" t="s">
        <v>48</v>
      </c>
      <c r="C1176">
        <v>4040</v>
      </c>
      <c r="D1176" t="s">
        <v>55</v>
      </c>
      <c r="E1176">
        <v>61105</v>
      </c>
      <c r="F1176" t="s">
        <v>1269</v>
      </c>
      <c r="G1176" t="s">
        <v>10930</v>
      </c>
      <c r="H1176" s="93">
        <v>46181</v>
      </c>
      <c r="I1176" s="131">
        <v>1</v>
      </c>
      <c r="J1176" s="132"/>
      <c r="K1176" s="132"/>
      <c r="L1176" s="132"/>
      <c r="M1176" s="132"/>
      <c r="N1176" s="131"/>
      <c r="O1176" s="131"/>
    </row>
    <row r="1177" spans="2:15" x14ac:dyDescent="0.35">
      <c r="B1177" t="s">
        <v>48</v>
      </c>
      <c r="C1177">
        <v>4040</v>
      </c>
      <c r="D1177" t="s">
        <v>55</v>
      </c>
      <c r="E1177">
        <v>69750</v>
      </c>
      <c r="F1177" t="s">
        <v>1270</v>
      </c>
      <c r="G1177" t="s">
        <v>10929</v>
      </c>
      <c r="H1177" s="93">
        <v>46175</v>
      </c>
      <c r="I1177" s="131"/>
      <c r="J1177" s="132"/>
      <c r="K1177" s="132"/>
      <c r="L1177" s="132"/>
      <c r="M1177" s="132"/>
      <c r="N1177" s="131"/>
      <c r="O1177" s="131"/>
    </row>
    <row r="1178" spans="2:15" x14ac:dyDescent="0.35">
      <c r="B1178" t="s">
        <v>48</v>
      </c>
      <c r="C1178">
        <v>4040</v>
      </c>
      <c r="D1178" t="s">
        <v>55</v>
      </c>
      <c r="E1178">
        <v>73204</v>
      </c>
      <c r="F1178" t="s">
        <v>1271</v>
      </c>
      <c r="G1178" t="s">
        <v>10926</v>
      </c>
      <c r="H1178" s="93">
        <v>46177</v>
      </c>
      <c r="I1178" s="131"/>
      <c r="J1178" s="132"/>
      <c r="K1178" s="132"/>
      <c r="L1178" s="132"/>
      <c r="M1178" s="132"/>
      <c r="N1178" s="131"/>
      <c r="O1178" s="131"/>
    </row>
    <row r="1179" spans="2:15" x14ac:dyDescent="0.35">
      <c r="B1179" t="s">
        <v>48</v>
      </c>
      <c r="C1179">
        <v>4040</v>
      </c>
      <c r="D1179" t="s">
        <v>55</v>
      </c>
      <c r="E1179">
        <v>79121</v>
      </c>
      <c r="F1179" t="s">
        <v>1272</v>
      </c>
      <c r="G1179" t="s">
        <v>10929</v>
      </c>
      <c r="H1179" s="93">
        <v>46175</v>
      </c>
      <c r="I1179" s="131"/>
      <c r="J1179" s="132"/>
      <c r="K1179" s="132"/>
      <c r="L1179" s="132"/>
      <c r="M1179" s="132"/>
      <c r="N1179" s="131"/>
      <c r="O1179" s="131"/>
    </row>
    <row r="1180" spans="2:15" x14ac:dyDescent="0.35">
      <c r="B1180" t="s">
        <v>48</v>
      </c>
      <c r="C1180">
        <v>4040</v>
      </c>
      <c r="D1180" t="s">
        <v>55</v>
      </c>
      <c r="E1180">
        <v>80296</v>
      </c>
      <c r="F1180" t="s">
        <v>1273</v>
      </c>
      <c r="G1180" t="s">
        <v>10930</v>
      </c>
      <c r="H1180" s="93">
        <v>46174</v>
      </c>
      <c r="I1180" s="131"/>
      <c r="J1180" s="132"/>
      <c r="K1180" s="132"/>
      <c r="L1180" s="132"/>
      <c r="M1180" s="132"/>
      <c r="N1180" s="131"/>
      <c r="O1180" s="131"/>
    </row>
    <row r="1181" spans="2:15" x14ac:dyDescent="0.35">
      <c r="B1181" t="s">
        <v>48</v>
      </c>
      <c r="C1181">
        <v>4040</v>
      </c>
      <c r="D1181" t="s">
        <v>55</v>
      </c>
      <c r="E1181">
        <v>82406</v>
      </c>
      <c r="F1181" t="s">
        <v>1274</v>
      </c>
      <c r="G1181" t="s">
        <v>10928</v>
      </c>
      <c r="H1181" s="93">
        <v>46171</v>
      </c>
      <c r="I1181" s="131"/>
      <c r="J1181" s="132"/>
      <c r="K1181" s="132"/>
      <c r="L1181" s="132"/>
      <c r="M1181" s="132"/>
      <c r="N1181" s="131"/>
      <c r="O1181" s="131"/>
    </row>
    <row r="1182" spans="2:15" x14ac:dyDescent="0.35">
      <c r="B1182" t="s">
        <v>48</v>
      </c>
      <c r="C1182">
        <v>4040</v>
      </c>
      <c r="D1182" t="s">
        <v>55</v>
      </c>
      <c r="E1182">
        <v>89921</v>
      </c>
      <c r="F1182" t="s">
        <v>1275</v>
      </c>
      <c r="G1182" t="s">
        <v>10930</v>
      </c>
      <c r="H1182" s="93">
        <v>46181</v>
      </c>
      <c r="I1182" s="131">
        <v>1</v>
      </c>
      <c r="J1182" s="132"/>
      <c r="K1182" s="132"/>
      <c r="L1182" s="132"/>
      <c r="M1182" s="132"/>
      <c r="N1182" s="131"/>
      <c r="O1182" s="131"/>
    </row>
    <row r="1183" spans="2:15" x14ac:dyDescent="0.35">
      <c r="B1183" t="s">
        <v>48</v>
      </c>
      <c r="C1183">
        <v>4040</v>
      </c>
      <c r="D1183" t="s">
        <v>55</v>
      </c>
      <c r="E1183">
        <v>91214</v>
      </c>
      <c r="F1183" t="s">
        <v>1276</v>
      </c>
      <c r="G1183" t="s">
        <v>10929</v>
      </c>
      <c r="H1183" s="93">
        <v>46182</v>
      </c>
      <c r="I1183" s="131">
        <v>1</v>
      </c>
      <c r="J1183" s="132">
        <v>1</v>
      </c>
      <c r="K1183" s="132"/>
      <c r="L1183" s="132"/>
      <c r="M1183" s="132"/>
      <c r="N1183" s="131"/>
      <c r="O1183" s="131"/>
    </row>
    <row r="1184" spans="2:15" x14ac:dyDescent="0.35">
      <c r="B1184" t="s">
        <v>48</v>
      </c>
      <c r="C1184">
        <v>4040</v>
      </c>
      <c r="D1184" t="s">
        <v>55</v>
      </c>
      <c r="E1184">
        <v>97704</v>
      </c>
      <c r="F1184" t="s">
        <v>1277</v>
      </c>
      <c r="G1184" t="s">
        <v>10930</v>
      </c>
      <c r="H1184" s="93">
        <v>46181</v>
      </c>
      <c r="I1184" s="131">
        <v>1</v>
      </c>
      <c r="J1184" s="132"/>
      <c r="K1184" s="132"/>
      <c r="L1184" s="132"/>
      <c r="M1184" s="132"/>
      <c r="N1184" s="131"/>
      <c r="O1184" s="131"/>
    </row>
    <row r="1185" spans="2:15" x14ac:dyDescent="0.35">
      <c r="B1185" t="s">
        <v>48</v>
      </c>
      <c r="C1185">
        <v>4040</v>
      </c>
      <c r="D1185" t="s">
        <v>55</v>
      </c>
      <c r="E1185">
        <v>98331</v>
      </c>
      <c r="F1185" t="s">
        <v>1278</v>
      </c>
      <c r="G1185" t="s">
        <v>10930</v>
      </c>
      <c r="H1185" s="93">
        <v>46174</v>
      </c>
      <c r="I1185" s="131"/>
      <c r="J1185" s="132"/>
      <c r="K1185" s="132"/>
      <c r="L1185" s="132"/>
      <c r="M1185" s="132"/>
      <c r="N1185" s="131"/>
      <c r="O1185" s="131"/>
    </row>
    <row r="1186" spans="2:15" x14ac:dyDescent="0.35">
      <c r="B1186" t="s">
        <v>48</v>
      </c>
      <c r="C1186">
        <v>4040</v>
      </c>
      <c r="D1186" t="s">
        <v>55</v>
      </c>
      <c r="E1186">
        <v>115404</v>
      </c>
      <c r="F1186" t="s">
        <v>1279</v>
      </c>
      <c r="G1186" t="s">
        <v>10929</v>
      </c>
      <c r="H1186" s="93">
        <v>46182</v>
      </c>
      <c r="I1186" s="131">
        <v>1</v>
      </c>
      <c r="J1186" s="132">
        <v>1</v>
      </c>
      <c r="K1186" s="132"/>
      <c r="L1186" s="132"/>
      <c r="M1186" s="132"/>
      <c r="N1186" s="131"/>
      <c r="O1186" s="131"/>
    </row>
    <row r="1187" spans="2:15" x14ac:dyDescent="0.35">
      <c r="B1187" t="s">
        <v>48</v>
      </c>
      <c r="C1187">
        <v>4040</v>
      </c>
      <c r="D1187" t="s">
        <v>55</v>
      </c>
      <c r="E1187">
        <v>116164</v>
      </c>
      <c r="F1187" t="s">
        <v>1280</v>
      </c>
      <c r="G1187" t="s">
        <v>10927</v>
      </c>
      <c r="H1187" s="93">
        <v>46183</v>
      </c>
      <c r="I1187" s="131">
        <v>1</v>
      </c>
      <c r="J1187" s="132">
        <v>1</v>
      </c>
      <c r="K1187" s="132"/>
      <c r="L1187" s="132"/>
      <c r="M1187" s="132"/>
      <c r="N1187" s="131"/>
      <c r="O1187" s="131"/>
    </row>
    <row r="1188" spans="2:15" x14ac:dyDescent="0.35">
      <c r="B1188" t="s">
        <v>48</v>
      </c>
      <c r="C1188">
        <v>4040</v>
      </c>
      <c r="D1188" t="s">
        <v>55</v>
      </c>
      <c r="E1188">
        <v>117153</v>
      </c>
      <c r="F1188" t="s">
        <v>1281</v>
      </c>
      <c r="G1188" t="s">
        <v>10929</v>
      </c>
      <c r="H1188" s="93">
        <v>46175</v>
      </c>
      <c r="I1188" s="131">
        <v>1</v>
      </c>
      <c r="J1188" s="132">
        <v>1</v>
      </c>
      <c r="K1188" s="132"/>
      <c r="L1188" s="132"/>
      <c r="M1188" s="132"/>
      <c r="N1188" s="131"/>
      <c r="O1188" s="131"/>
    </row>
    <row r="1189" spans="2:15" x14ac:dyDescent="0.35">
      <c r="B1189" t="s">
        <v>48</v>
      </c>
      <c r="C1189">
        <v>4040</v>
      </c>
      <c r="D1189" t="s">
        <v>55</v>
      </c>
      <c r="E1189">
        <v>119320</v>
      </c>
      <c r="F1189" t="s">
        <v>1282</v>
      </c>
      <c r="G1189" t="s">
        <v>10929</v>
      </c>
      <c r="H1189" s="93">
        <v>46175</v>
      </c>
      <c r="I1189" s="131">
        <v>1</v>
      </c>
      <c r="J1189" s="132"/>
      <c r="K1189" s="132"/>
      <c r="L1189" s="132"/>
      <c r="M1189" s="132"/>
      <c r="N1189" s="131"/>
      <c r="O1189" s="131"/>
    </row>
    <row r="1190" spans="2:15" x14ac:dyDescent="0.35">
      <c r="B1190" t="s">
        <v>48</v>
      </c>
      <c r="C1190">
        <v>4040</v>
      </c>
      <c r="D1190" t="s">
        <v>55</v>
      </c>
      <c r="E1190">
        <v>120477</v>
      </c>
      <c r="F1190" t="s">
        <v>1283</v>
      </c>
      <c r="G1190" t="s">
        <v>10927</v>
      </c>
      <c r="H1190" s="93">
        <v>46183</v>
      </c>
      <c r="I1190" s="131"/>
      <c r="J1190" s="132"/>
      <c r="K1190" s="132"/>
      <c r="L1190" s="132"/>
      <c r="M1190" s="132"/>
      <c r="N1190" s="131"/>
      <c r="O1190" s="131"/>
    </row>
    <row r="1191" spans="2:15" x14ac:dyDescent="0.35">
      <c r="B1191" t="s">
        <v>48</v>
      </c>
      <c r="C1191">
        <v>4040</v>
      </c>
      <c r="D1191" t="s">
        <v>55</v>
      </c>
      <c r="E1191">
        <v>120491</v>
      </c>
      <c r="F1191" t="s">
        <v>1284</v>
      </c>
      <c r="G1191" t="s">
        <v>10928</v>
      </c>
      <c r="H1191" s="93">
        <v>46171</v>
      </c>
      <c r="I1191" s="131"/>
      <c r="J1191" s="132"/>
      <c r="K1191" s="132"/>
      <c r="L1191" s="132"/>
      <c r="M1191" s="132"/>
      <c r="N1191" s="131"/>
      <c r="O1191" s="131"/>
    </row>
    <row r="1192" spans="2:15" x14ac:dyDescent="0.35">
      <c r="B1192" t="s">
        <v>48</v>
      </c>
      <c r="C1192">
        <v>4040</v>
      </c>
      <c r="D1192" t="s">
        <v>55</v>
      </c>
      <c r="E1192">
        <v>123743</v>
      </c>
      <c r="F1192" t="s">
        <v>1285</v>
      </c>
      <c r="G1192" t="s">
        <v>10929</v>
      </c>
      <c r="H1192" s="93">
        <v>46182</v>
      </c>
      <c r="I1192" s="131">
        <v>1</v>
      </c>
      <c r="J1192" s="132">
        <v>1</v>
      </c>
      <c r="K1192" s="132"/>
      <c r="L1192" s="132"/>
      <c r="M1192" s="132"/>
      <c r="N1192" s="131"/>
      <c r="O1192" s="131"/>
    </row>
    <row r="1193" spans="2:15" x14ac:dyDescent="0.35">
      <c r="B1193" t="s">
        <v>48</v>
      </c>
      <c r="C1193">
        <v>4040</v>
      </c>
      <c r="D1193" t="s">
        <v>55</v>
      </c>
      <c r="E1193">
        <v>124184</v>
      </c>
      <c r="F1193" t="s">
        <v>1286</v>
      </c>
      <c r="G1193" t="s">
        <v>10928</v>
      </c>
      <c r="H1193" s="93">
        <v>46171</v>
      </c>
      <c r="I1193" s="131">
        <v>1</v>
      </c>
      <c r="J1193" s="132"/>
      <c r="K1193" s="132"/>
      <c r="L1193" s="132"/>
      <c r="M1193" s="132"/>
      <c r="N1193" s="131"/>
      <c r="O1193" s="131"/>
    </row>
    <row r="1194" spans="2:15" x14ac:dyDescent="0.35">
      <c r="B1194" t="s">
        <v>48</v>
      </c>
      <c r="C1194">
        <v>4040</v>
      </c>
      <c r="D1194" t="s">
        <v>55</v>
      </c>
      <c r="E1194">
        <v>125957</v>
      </c>
      <c r="F1194" t="s">
        <v>1287</v>
      </c>
      <c r="G1194" t="s">
        <v>10926</v>
      </c>
      <c r="H1194" s="93">
        <v>46177</v>
      </c>
      <c r="I1194" s="131">
        <v>1</v>
      </c>
      <c r="J1194" s="132"/>
      <c r="K1194" s="132"/>
      <c r="L1194" s="132"/>
      <c r="M1194" s="132"/>
      <c r="N1194" s="131"/>
      <c r="O1194" s="131"/>
    </row>
    <row r="1195" spans="2:15" x14ac:dyDescent="0.35">
      <c r="B1195" t="s">
        <v>48</v>
      </c>
      <c r="C1195">
        <v>4040</v>
      </c>
      <c r="D1195" t="s">
        <v>55</v>
      </c>
      <c r="E1195">
        <v>127198</v>
      </c>
      <c r="F1195" t="s">
        <v>1288</v>
      </c>
      <c r="G1195" t="s">
        <v>10927</v>
      </c>
      <c r="H1195" s="93">
        <v>46183</v>
      </c>
      <c r="I1195" s="131"/>
      <c r="J1195" s="132"/>
      <c r="K1195" s="132"/>
      <c r="L1195" s="132"/>
      <c r="M1195" s="132"/>
      <c r="N1195" s="131"/>
      <c r="O1195" s="131"/>
    </row>
    <row r="1196" spans="2:15" x14ac:dyDescent="0.35">
      <c r="B1196" t="s">
        <v>48</v>
      </c>
      <c r="C1196">
        <v>4040</v>
      </c>
      <c r="D1196" t="s">
        <v>55</v>
      </c>
      <c r="E1196">
        <v>127435</v>
      </c>
      <c r="F1196" t="s">
        <v>1289</v>
      </c>
      <c r="G1196" t="s">
        <v>10930</v>
      </c>
      <c r="H1196" s="93">
        <v>46174</v>
      </c>
      <c r="I1196" s="131">
        <v>1</v>
      </c>
      <c r="J1196" s="132"/>
      <c r="K1196" s="132"/>
      <c r="L1196" s="132"/>
      <c r="M1196" s="132"/>
      <c r="N1196" s="131"/>
      <c r="O1196" s="131"/>
    </row>
    <row r="1197" spans="2:15" x14ac:dyDescent="0.35">
      <c r="B1197" t="s">
        <v>48</v>
      </c>
      <c r="C1197">
        <v>4040</v>
      </c>
      <c r="D1197" t="s">
        <v>55</v>
      </c>
      <c r="E1197">
        <v>131933</v>
      </c>
      <c r="F1197" t="s">
        <v>1290</v>
      </c>
      <c r="G1197" t="s">
        <v>10927</v>
      </c>
      <c r="H1197" s="93">
        <v>46176</v>
      </c>
      <c r="I1197" s="131">
        <v>1</v>
      </c>
      <c r="J1197" s="132">
        <v>1</v>
      </c>
      <c r="K1197" s="132"/>
      <c r="L1197" s="132"/>
      <c r="M1197" s="132"/>
      <c r="N1197" s="131"/>
      <c r="O1197" s="131"/>
    </row>
    <row r="1198" spans="2:15" x14ac:dyDescent="0.35">
      <c r="B1198" t="s">
        <v>48</v>
      </c>
      <c r="C1198">
        <v>4040</v>
      </c>
      <c r="D1198" t="s">
        <v>55</v>
      </c>
      <c r="E1198">
        <v>132954</v>
      </c>
      <c r="F1198" t="s">
        <v>1291</v>
      </c>
      <c r="G1198" t="s">
        <v>10927</v>
      </c>
      <c r="H1198" s="93">
        <v>46183</v>
      </c>
      <c r="I1198" s="131"/>
      <c r="J1198" s="132"/>
      <c r="K1198" s="132"/>
      <c r="L1198" s="132"/>
      <c r="M1198" s="132"/>
      <c r="N1198" s="131"/>
      <c r="O1198" s="131"/>
    </row>
    <row r="1199" spans="2:15" x14ac:dyDescent="0.35">
      <c r="B1199" t="s">
        <v>48</v>
      </c>
      <c r="C1199">
        <v>4040</v>
      </c>
      <c r="D1199" t="s">
        <v>55</v>
      </c>
      <c r="E1199">
        <v>133005</v>
      </c>
      <c r="F1199" t="s">
        <v>1292</v>
      </c>
      <c r="G1199" t="s">
        <v>10927</v>
      </c>
      <c r="H1199" s="93">
        <v>46176</v>
      </c>
      <c r="I1199" s="131"/>
      <c r="J1199" s="132"/>
      <c r="K1199" s="132"/>
      <c r="L1199" s="132"/>
      <c r="M1199" s="132"/>
      <c r="N1199" s="131"/>
      <c r="O1199" s="131"/>
    </row>
    <row r="1200" spans="2:15" x14ac:dyDescent="0.35">
      <c r="B1200" t="s">
        <v>48</v>
      </c>
      <c r="C1200">
        <v>4040</v>
      </c>
      <c r="D1200" t="s">
        <v>55</v>
      </c>
      <c r="E1200">
        <v>133914</v>
      </c>
      <c r="F1200" t="s">
        <v>1293</v>
      </c>
      <c r="G1200" t="s">
        <v>10926</v>
      </c>
      <c r="H1200" s="93">
        <v>46177</v>
      </c>
      <c r="I1200" s="131">
        <v>1</v>
      </c>
      <c r="J1200" s="132"/>
      <c r="K1200" s="132"/>
      <c r="L1200" s="132"/>
      <c r="M1200" s="132"/>
      <c r="N1200" s="131"/>
      <c r="O1200" s="131"/>
    </row>
    <row r="1201" spans="2:15" x14ac:dyDescent="0.35">
      <c r="B1201" t="s">
        <v>48</v>
      </c>
      <c r="C1201">
        <v>4040</v>
      </c>
      <c r="D1201" t="s">
        <v>55</v>
      </c>
      <c r="E1201">
        <v>135093</v>
      </c>
      <c r="F1201" t="s">
        <v>1294</v>
      </c>
      <c r="G1201" t="s">
        <v>10926</v>
      </c>
      <c r="H1201" s="93">
        <v>46170</v>
      </c>
      <c r="I1201" s="131">
        <v>1</v>
      </c>
      <c r="J1201" s="132"/>
      <c r="K1201" s="132"/>
      <c r="L1201" s="132"/>
      <c r="M1201" s="132"/>
      <c r="N1201" s="131"/>
      <c r="O1201" s="131"/>
    </row>
    <row r="1202" spans="2:15" x14ac:dyDescent="0.35">
      <c r="B1202" t="s">
        <v>48</v>
      </c>
      <c r="C1202">
        <v>4040</v>
      </c>
      <c r="D1202" t="s">
        <v>55</v>
      </c>
      <c r="E1202">
        <v>135112</v>
      </c>
      <c r="F1202" t="s">
        <v>1295</v>
      </c>
      <c r="G1202" t="s">
        <v>10928</v>
      </c>
      <c r="H1202" s="93">
        <v>46171</v>
      </c>
      <c r="I1202" s="131">
        <v>1</v>
      </c>
      <c r="J1202" s="132"/>
      <c r="K1202" s="132"/>
      <c r="L1202" s="132"/>
      <c r="M1202" s="132"/>
      <c r="N1202" s="131"/>
      <c r="O1202" s="131"/>
    </row>
    <row r="1203" spans="2:15" x14ac:dyDescent="0.35">
      <c r="B1203" t="s">
        <v>48</v>
      </c>
      <c r="C1203">
        <v>4040</v>
      </c>
      <c r="D1203" t="s">
        <v>55</v>
      </c>
      <c r="E1203">
        <v>135499</v>
      </c>
      <c r="F1203" t="s">
        <v>1296</v>
      </c>
      <c r="G1203" t="s">
        <v>10929</v>
      </c>
      <c r="H1203" s="93">
        <v>46175</v>
      </c>
      <c r="I1203" s="131">
        <v>1</v>
      </c>
      <c r="J1203" s="132"/>
      <c r="K1203" s="132"/>
      <c r="L1203" s="132"/>
      <c r="M1203" s="132"/>
      <c r="N1203" s="131"/>
      <c r="O1203" s="131"/>
    </row>
    <row r="1204" spans="2:15" x14ac:dyDescent="0.35">
      <c r="B1204" t="s">
        <v>48</v>
      </c>
      <c r="C1204">
        <v>4040</v>
      </c>
      <c r="D1204" t="s">
        <v>55</v>
      </c>
      <c r="E1204">
        <v>136058</v>
      </c>
      <c r="F1204" t="s">
        <v>1297</v>
      </c>
      <c r="G1204" t="s">
        <v>10930</v>
      </c>
      <c r="H1204" s="93">
        <v>46174</v>
      </c>
      <c r="I1204" s="131">
        <v>1</v>
      </c>
      <c r="J1204" s="132">
        <v>1</v>
      </c>
      <c r="K1204" s="132"/>
      <c r="L1204" s="132"/>
      <c r="M1204" s="132"/>
      <c r="N1204" s="131"/>
      <c r="O1204" s="131"/>
    </row>
    <row r="1205" spans="2:15" x14ac:dyDescent="0.35">
      <c r="B1205" t="s">
        <v>48</v>
      </c>
      <c r="C1205">
        <v>4040</v>
      </c>
      <c r="D1205" t="s">
        <v>55</v>
      </c>
      <c r="E1205">
        <v>136380</v>
      </c>
      <c r="F1205" t="s">
        <v>1298</v>
      </c>
      <c r="G1205" t="s">
        <v>10929</v>
      </c>
      <c r="H1205" s="93">
        <v>46182</v>
      </c>
      <c r="I1205" s="131"/>
      <c r="J1205" s="132"/>
      <c r="K1205" s="132"/>
      <c r="L1205" s="132"/>
      <c r="M1205" s="132"/>
      <c r="N1205" s="131"/>
      <c r="O1205" s="131"/>
    </row>
    <row r="1206" spans="2:15" x14ac:dyDescent="0.35">
      <c r="B1206" t="s">
        <v>48</v>
      </c>
      <c r="C1206">
        <v>4040</v>
      </c>
      <c r="D1206" t="s">
        <v>55</v>
      </c>
      <c r="E1206">
        <v>138382</v>
      </c>
      <c r="F1206" t="s">
        <v>1299</v>
      </c>
      <c r="G1206" t="s">
        <v>10926</v>
      </c>
      <c r="H1206" s="93">
        <v>46170</v>
      </c>
      <c r="I1206" s="131">
        <v>1</v>
      </c>
      <c r="J1206" s="132"/>
      <c r="K1206" s="132"/>
      <c r="L1206" s="132"/>
      <c r="M1206" s="132"/>
      <c r="N1206" s="131"/>
      <c r="O1206" s="131"/>
    </row>
    <row r="1207" spans="2:15" x14ac:dyDescent="0.35">
      <c r="B1207" t="s">
        <v>48</v>
      </c>
      <c r="C1207">
        <v>4040</v>
      </c>
      <c r="D1207" t="s">
        <v>55</v>
      </c>
      <c r="E1207">
        <v>139838</v>
      </c>
      <c r="F1207" t="s">
        <v>1300</v>
      </c>
      <c r="G1207" t="s">
        <v>10926</v>
      </c>
      <c r="H1207" s="93">
        <v>46170</v>
      </c>
      <c r="I1207" s="131"/>
      <c r="J1207" s="132"/>
      <c r="K1207" s="132"/>
      <c r="L1207" s="132"/>
      <c r="M1207" s="132"/>
      <c r="N1207" s="131"/>
      <c r="O1207" s="131"/>
    </row>
    <row r="1208" spans="2:15" x14ac:dyDescent="0.35">
      <c r="B1208" t="s">
        <v>48</v>
      </c>
      <c r="C1208">
        <v>4040</v>
      </c>
      <c r="D1208" t="s">
        <v>55</v>
      </c>
      <c r="E1208">
        <v>144956</v>
      </c>
      <c r="F1208" t="s">
        <v>1301</v>
      </c>
      <c r="G1208" t="s">
        <v>10926</v>
      </c>
      <c r="H1208" s="93">
        <v>46170</v>
      </c>
      <c r="I1208" s="131">
        <v>1</v>
      </c>
      <c r="J1208" s="132">
        <v>1</v>
      </c>
      <c r="K1208" s="132">
        <v>1</v>
      </c>
      <c r="L1208" s="132"/>
      <c r="M1208" s="132"/>
      <c r="N1208" s="131"/>
      <c r="O1208" s="131"/>
    </row>
    <row r="1209" spans="2:15" x14ac:dyDescent="0.35">
      <c r="B1209" t="s">
        <v>48</v>
      </c>
      <c r="C1209">
        <v>4040</v>
      </c>
      <c r="D1209" t="s">
        <v>55</v>
      </c>
      <c r="E1209">
        <v>146539</v>
      </c>
      <c r="F1209" t="s">
        <v>1302</v>
      </c>
      <c r="G1209" t="s">
        <v>10928</v>
      </c>
      <c r="H1209" s="93">
        <v>46171</v>
      </c>
      <c r="I1209" s="131"/>
      <c r="J1209" s="132"/>
      <c r="K1209" s="132"/>
      <c r="L1209" s="132"/>
      <c r="M1209" s="132"/>
      <c r="N1209" s="131"/>
      <c r="O1209" s="131"/>
    </row>
    <row r="1210" spans="2:15" x14ac:dyDescent="0.35">
      <c r="B1210" t="s">
        <v>48</v>
      </c>
      <c r="C1210">
        <v>4040</v>
      </c>
      <c r="D1210" t="s">
        <v>55</v>
      </c>
      <c r="E1210">
        <v>149674</v>
      </c>
      <c r="F1210" t="s">
        <v>1303</v>
      </c>
      <c r="G1210" t="s">
        <v>10930</v>
      </c>
      <c r="H1210" s="93">
        <v>46174</v>
      </c>
      <c r="I1210" s="131"/>
      <c r="J1210" s="132"/>
      <c r="K1210" s="132"/>
      <c r="L1210" s="132"/>
      <c r="M1210" s="132"/>
      <c r="N1210" s="131"/>
      <c r="O1210" s="131"/>
    </row>
    <row r="1211" spans="2:15" x14ac:dyDescent="0.35">
      <c r="B1211" t="s">
        <v>48</v>
      </c>
      <c r="C1211">
        <v>4040</v>
      </c>
      <c r="D1211" t="s">
        <v>55</v>
      </c>
      <c r="E1211">
        <v>151733</v>
      </c>
      <c r="F1211" t="s">
        <v>1304</v>
      </c>
      <c r="G1211" t="s">
        <v>10928</v>
      </c>
      <c r="H1211" s="93">
        <v>46178</v>
      </c>
      <c r="I1211" s="131"/>
      <c r="J1211" s="132"/>
      <c r="K1211" s="132"/>
      <c r="L1211" s="132"/>
      <c r="M1211" s="132"/>
      <c r="N1211" s="131"/>
      <c r="O1211" s="131"/>
    </row>
    <row r="1212" spans="2:15" x14ac:dyDescent="0.35">
      <c r="B1212" t="s">
        <v>48</v>
      </c>
      <c r="C1212">
        <v>4040</v>
      </c>
      <c r="D1212" t="s">
        <v>55</v>
      </c>
      <c r="E1212">
        <v>151735</v>
      </c>
      <c r="F1212" t="s">
        <v>1305</v>
      </c>
      <c r="G1212" t="s">
        <v>10927</v>
      </c>
      <c r="H1212" s="93">
        <v>46183</v>
      </c>
      <c r="I1212" s="131"/>
      <c r="J1212" s="132"/>
      <c r="K1212" s="132"/>
      <c r="L1212" s="132"/>
      <c r="M1212" s="132"/>
      <c r="N1212" s="131"/>
      <c r="O1212" s="131"/>
    </row>
    <row r="1213" spans="2:15" x14ac:dyDescent="0.35">
      <c r="B1213" t="s">
        <v>48</v>
      </c>
      <c r="C1213">
        <v>4040</v>
      </c>
      <c r="D1213" t="s">
        <v>55</v>
      </c>
      <c r="E1213">
        <v>153445</v>
      </c>
      <c r="F1213" t="s">
        <v>1306</v>
      </c>
      <c r="G1213" t="s">
        <v>10930</v>
      </c>
      <c r="H1213" s="93">
        <v>46174</v>
      </c>
      <c r="I1213" s="131">
        <v>1</v>
      </c>
      <c r="J1213" s="132"/>
      <c r="K1213" s="132"/>
      <c r="L1213" s="132"/>
      <c r="M1213" s="132"/>
      <c r="N1213" s="131"/>
      <c r="O1213" s="131"/>
    </row>
    <row r="1214" spans="2:15" x14ac:dyDescent="0.35">
      <c r="B1214" t="s">
        <v>48</v>
      </c>
      <c r="C1214">
        <v>4040</v>
      </c>
      <c r="D1214" t="s">
        <v>55</v>
      </c>
      <c r="E1214">
        <v>154148</v>
      </c>
      <c r="F1214" t="s">
        <v>1307</v>
      </c>
      <c r="G1214" t="s">
        <v>10930</v>
      </c>
      <c r="H1214" s="93">
        <v>46174</v>
      </c>
      <c r="I1214" s="131">
        <v>1</v>
      </c>
      <c r="J1214" s="132"/>
      <c r="K1214" s="132"/>
      <c r="L1214" s="132"/>
      <c r="M1214" s="132"/>
      <c r="N1214" s="131"/>
      <c r="O1214" s="131"/>
    </row>
    <row r="1215" spans="2:15" x14ac:dyDescent="0.35">
      <c r="B1215" t="s">
        <v>48</v>
      </c>
      <c r="C1215">
        <v>4040</v>
      </c>
      <c r="D1215" t="s">
        <v>55</v>
      </c>
      <c r="E1215">
        <v>154381</v>
      </c>
      <c r="F1215" t="s">
        <v>1308</v>
      </c>
      <c r="G1215" t="s">
        <v>10927</v>
      </c>
      <c r="H1215" s="93">
        <v>46176</v>
      </c>
      <c r="I1215" s="131">
        <v>1</v>
      </c>
      <c r="J1215" s="132">
        <v>1</v>
      </c>
      <c r="K1215" s="132"/>
      <c r="L1215" s="132"/>
      <c r="M1215" s="132"/>
      <c r="N1215" s="131"/>
      <c r="O1215" s="131"/>
    </row>
    <row r="1216" spans="2:15" x14ac:dyDescent="0.35">
      <c r="B1216" t="s">
        <v>48</v>
      </c>
      <c r="C1216">
        <v>4040</v>
      </c>
      <c r="D1216" t="s">
        <v>55</v>
      </c>
      <c r="E1216">
        <v>154652</v>
      </c>
      <c r="F1216" t="s">
        <v>1309</v>
      </c>
      <c r="G1216" t="s">
        <v>10926</v>
      </c>
      <c r="H1216" s="93">
        <v>46177</v>
      </c>
      <c r="I1216" s="131"/>
      <c r="J1216" s="132"/>
      <c r="K1216" s="132"/>
      <c r="L1216" s="132"/>
      <c r="M1216" s="132"/>
      <c r="N1216" s="131"/>
      <c r="O1216" s="131"/>
    </row>
    <row r="1217" spans="2:15" x14ac:dyDescent="0.35">
      <c r="B1217" t="s">
        <v>48</v>
      </c>
      <c r="C1217">
        <v>4040</v>
      </c>
      <c r="D1217" t="s">
        <v>55</v>
      </c>
      <c r="E1217">
        <v>156015</v>
      </c>
      <c r="F1217" t="s">
        <v>1310</v>
      </c>
      <c r="G1217" t="s">
        <v>10926</v>
      </c>
      <c r="H1217" s="93">
        <v>46177</v>
      </c>
      <c r="I1217" s="131"/>
      <c r="J1217" s="132"/>
      <c r="K1217" s="132"/>
      <c r="L1217" s="132"/>
      <c r="M1217" s="132"/>
      <c r="N1217" s="131"/>
      <c r="O1217" s="131"/>
    </row>
    <row r="1218" spans="2:15" x14ac:dyDescent="0.35">
      <c r="B1218" t="s">
        <v>48</v>
      </c>
      <c r="C1218">
        <v>4040</v>
      </c>
      <c r="D1218" t="s">
        <v>55</v>
      </c>
      <c r="E1218">
        <v>156477</v>
      </c>
      <c r="F1218" t="s">
        <v>1311</v>
      </c>
      <c r="G1218" t="s">
        <v>10928</v>
      </c>
      <c r="H1218" s="93">
        <v>46178</v>
      </c>
      <c r="I1218" s="131">
        <v>1</v>
      </c>
      <c r="J1218" s="132">
        <v>1</v>
      </c>
      <c r="K1218" s="132"/>
      <c r="L1218" s="132"/>
      <c r="M1218" s="132"/>
      <c r="N1218" s="131"/>
      <c r="O1218" s="131"/>
    </row>
    <row r="1219" spans="2:15" x14ac:dyDescent="0.35">
      <c r="B1219" t="s">
        <v>48</v>
      </c>
      <c r="C1219">
        <v>4040</v>
      </c>
      <c r="D1219" t="s">
        <v>55</v>
      </c>
      <c r="E1219">
        <v>156857</v>
      </c>
      <c r="F1219" t="s">
        <v>1312</v>
      </c>
      <c r="G1219" t="s">
        <v>10930</v>
      </c>
      <c r="H1219" s="93">
        <v>46174</v>
      </c>
      <c r="I1219" s="131">
        <v>1</v>
      </c>
      <c r="J1219" s="132"/>
      <c r="K1219" s="132"/>
      <c r="L1219" s="132"/>
      <c r="M1219" s="132"/>
      <c r="N1219" s="131"/>
      <c r="O1219" s="131"/>
    </row>
    <row r="1220" spans="2:15" x14ac:dyDescent="0.35">
      <c r="B1220" t="s">
        <v>48</v>
      </c>
      <c r="C1220">
        <v>4040</v>
      </c>
      <c r="D1220" t="s">
        <v>55</v>
      </c>
      <c r="E1220">
        <v>156878</v>
      </c>
      <c r="F1220" t="s">
        <v>1313</v>
      </c>
      <c r="G1220" t="s">
        <v>10929</v>
      </c>
      <c r="H1220" s="93">
        <v>46182</v>
      </c>
      <c r="I1220" s="131">
        <v>1</v>
      </c>
      <c r="J1220" s="132"/>
      <c r="K1220" s="132"/>
      <c r="L1220" s="132"/>
      <c r="M1220" s="132"/>
      <c r="N1220" s="131"/>
      <c r="O1220" s="131"/>
    </row>
    <row r="1221" spans="2:15" x14ac:dyDescent="0.35">
      <c r="B1221" t="s">
        <v>48</v>
      </c>
      <c r="C1221">
        <v>4040</v>
      </c>
      <c r="D1221" t="s">
        <v>55</v>
      </c>
      <c r="E1221">
        <v>157701</v>
      </c>
      <c r="F1221" t="s">
        <v>1314</v>
      </c>
      <c r="G1221" t="s">
        <v>10929</v>
      </c>
      <c r="H1221" s="93">
        <v>46182</v>
      </c>
      <c r="I1221" s="131">
        <v>1</v>
      </c>
      <c r="J1221" s="132"/>
      <c r="K1221" s="132">
        <v>1</v>
      </c>
      <c r="L1221" s="132"/>
      <c r="M1221" s="132"/>
      <c r="N1221" s="131"/>
      <c r="O1221" s="131"/>
    </row>
    <row r="1222" spans="2:15" x14ac:dyDescent="0.35">
      <c r="B1222" t="s">
        <v>48</v>
      </c>
      <c r="C1222">
        <v>4040</v>
      </c>
      <c r="D1222" t="s">
        <v>55</v>
      </c>
      <c r="E1222">
        <v>157930</v>
      </c>
      <c r="F1222" t="s">
        <v>1315</v>
      </c>
      <c r="G1222" t="s">
        <v>10927</v>
      </c>
      <c r="H1222" s="93">
        <v>46176</v>
      </c>
      <c r="I1222" s="131">
        <v>1</v>
      </c>
      <c r="J1222" s="132"/>
      <c r="K1222" s="132"/>
      <c r="L1222" s="132"/>
      <c r="M1222" s="132"/>
      <c r="N1222" s="131"/>
      <c r="O1222" s="131"/>
    </row>
    <row r="1223" spans="2:15" x14ac:dyDescent="0.35">
      <c r="B1223" t="s">
        <v>48</v>
      </c>
      <c r="C1223">
        <v>4040</v>
      </c>
      <c r="D1223" t="s">
        <v>55</v>
      </c>
      <c r="E1223">
        <v>158550</v>
      </c>
      <c r="F1223" t="s">
        <v>1316</v>
      </c>
      <c r="G1223" t="s">
        <v>10929</v>
      </c>
      <c r="H1223" s="93">
        <v>46182</v>
      </c>
      <c r="I1223" s="131">
        <v>1</v>
      </c>
      <c r="J1223" s="132">
        <v>1</v>
      </c>
      <c r="K1223" s="132">
        <v>1</v>
      </c>
      <c r="L1223" s="132"/>
      <c r="M1223" s="132"/>
      <c r="N1223" s="131"/>
      <c r="O1223" s="131"/>
    </row>
    <row r="1224" spans="2:15" x14ac:dyDescent="0.35">
      <c r="B1224" t="s">
        <v>48</v>
      </c>
      <c r="C1224">
        <v>4040</v>
      </c>
      <c r="D1224" t="s">
        <v>55</v>
      </c>
      <c r="E1224">
        <v>160784</v>
      </c>
      <c r="F1224" t="s">
        <v>1317</v>
      </c>
      <c r="G1224" t="s">
        <v>10927</v>
      </c>
      <c r="H1224" s="93">
        <v>46176</v>
      </c>
      <c r="I1224" s="131"/>
      <c r="J1224" s="132"/>
      <c r="K1224" s="132"/>
      <c r="L1224" s="132"/>
      <c r="M1224" s="132"/>
      <c r="N1224" s="131"/>
      <c r="O1224" s="131"/>
    </row>
    <row r="1225" spans="2:15" x14ac:dyDescent="0.35">
      <c r="B1225" t="s">
        <v>48</v>
      </c>
      <c r="C1225">
        <v>4040</v>
      </c>
      <c r="D1225" t="s">
        <v>55</v>
      </c>
      <c r="E1225">
        <v>162541</v>
      </c>
      <c r="F1225" t="s">
        <v>1318</v>
      </c>
      <c r="G1225" t="s">
        <v>10927</v>
      </c>
      <c r="H1225" s="93">
        <v>46176</v>
      </c>
      <c r="I1225" s="131">
        <v>1</v>
      </c>
      <c r="J1225" s="132"/>
      <c r="K1225" s="132"/>
      <c r="L1225" s="132"/>
      <c r="M1225" s="132"/>
      <c r="N1225" s="131"/>
      <c r="O1225" s="131"/>
    </row>
    <row r="1226" spans="2:15" x14ac:dyDescent="0.35">
      <c r="B1226" t="s">
        <v>48</v>
      </c>
      <c r="C1226">
        <v>4040</v>
      </c>
      <c r="D1226" t="s">
        <v>55</v>
      </c>
      <c r="E1226">
        <v>163349</v>
      </c>
      <c r="F1226" t="s">
        <v>1319</v>
      </c>
      <c r="G1226" t="s">
        <v>10929</v>
      </c>
      <c r="H1226" s="93">
        <v>46175</v>
      </c>
      <c r="I1226" s="131">
        <v>1</v>
      </c>
      <c r="J1226" s="132"/>
      <c r="K1226" s="132"/>
      <c r="L1226" s="132"/>
      <c r="M1226" s="132"/>
      <c r="N1226" s="131"/>
      <c r="O1226" s="131"/>
    </row>
    <row r="1227" spans="2:15" x14ac:dyDescent="0.35">
      <c r="B1227" t="s">
        <v>48</v>
      </c>
      <c r="C1227">
        <v>4040</v>
      </c>
      <c r="D1227" t="s">
        <v>55</v>
      </c>
      <c r="E1227">
        <v>163356</v>
      </c>
      <c r="F1227" t="s">
        <v>1320</v>
      </c>
      <c r="G1227" t="s">
        <v>10930</v>
      </c>
      <c r="H1227" s="93">
        <v>46174</v>
      </c>
      <c r="I1227" s="131">
        <v>1</v>
      </c>
      <c r="J1227" s="132">
        <v>1</v>
      </c>
      <c r="K1227" s="132">
        <v>1</v>
      </c>
      <c r="L1227" s="132"/>
      <c r="M1227" s="132"/>
      <c r="N1227" s="131"/>
      <c r="O1227" s="131"/>
    </row>
    <row r="1228" spans="2:15" x14ac:dyDescent="0.35">
      <c r="B1228" t="s">
        <v>48</v>
      </c>
      <c r="C1228">
        <v>4040</v>
      </c>
      <c r="D1228" t="s">
        <v>55</v>
      </c>
      <c r="E1228">
        <v>163939</v>
      </c>
      <c r="F1228" t="s">
        <v>1321</v>
      </c>
      <c r="G1228" t="s">
        <v>10927</v>
      </c>
      <c r="H1228" s="93">
        <v>46183</v>
      </c>
      <c r="I1228" s="131"/>
      <c r="J1228" s="132"/>
      <c r="K1228" s="132"/>
      <c r="L1228" s="132"/>
      <c r="M1228" s="132"/>
      <c r="N1228" s="131"/>
      <c r="O1228" s="131"/>
    </row>
    <row r="1229" spans="2:15" x14ac:dyDescent="0.35">
      <c r="B1229" t="s">
        <v>48</v>
      </c>
      <c r="C1229">
        <v>4040</v>
      </c>
      <c r="D1229" t="s">
        <v>55</v>
      </c>
      <c r="E1229">
        <v>164014</v>
      </c>
      <c r="F1229" t="s">
        <v>1322</v>
      </c>
      <c r="G1229" t="s">
        <v>10926</v>
      </c>
      <c r="H1229" s="93">
        <v>46170</v>
      </c>
      <c r="I1229" s="131">
        <v>1</v>
      </c>
      <c r="J1229" s="132"/>
      <c r="K1229" s="132"/>
      <c r="L1229" s="132"/>
      <c r="M1229" s="132"/>
      <c r="N1229" s="131"/>
      <c r="O1229" s="131"/>
    </row>
    <row r="1230" spans="2:15" x14ac:dyDescent="0.35">
      <c r="B1230" t="s">
        <v>48</v>
      </c>
      <c r="C1230">
        <v>4040</v>
      </c>
      <c r="D1230" t="s">
        <v>55</v>
      </c>
      <c r="E1230">
        <v>165976</v>
      </c>
      <c r="F1230" t="s">
        <v>1323</v>
      </c>
      <c r="G1230" t="s">
        <v>10930</v>
      </c>
      <c r="H1230" s="93">
        <v>46181</v>
      </c>
      <c r="I1230" s="131"/>
      <c r="J1230" s="132"/>
      <c r="K1230" s="132"/>
      <c r="L1230" s="132"/>
      <c r="M1230" s="132"/>
      <c r="N1230" s="131"/>
      <c r="O1230" s="131"/>
    </row>
    <row r="1231" spans="2:15" x14ac:dyDescent="0.35">
      <c r="B1231" t="s">
        <v>48</v>
      </c>
      <c r="C1231">
        <v>4040</v>
      </c>
      <c r="D1231" t="s">
        <v>55</v>
      </c>
      <c r="E1231">
        <v>166135</v>
      </c>
      <c r="F1231" t="s">
        <v>1324</v>
      </c>
      <c r="G1231" t="s">
        <v>10929</v>
      </c>
      <c r="H1231" s="93">
        <v>46182</v>
      </c>
      <c r="I1231" s="131">
        <v>1</v>
      </c>
      <c r="J1231" s="132"/>
      <c r="K1231" s="132"/>
      <c r="L1231" s="132"/>
      <c r="M1231" s="132"/>
      <c r="N1231" s="131"/>
      <c r="O1231" s="131"/>
    </row>
    <row r="1232" spans="2:15" x14ac:dyDescent="0.35">
      <c r="B1232" t="s">
        <v>48</v>
      </c>
      <c r="C1232">
        <v>4040</v>
      </c>
      <c r="D1232" t="s">
        <v>55</v>
      </c>
      <c r="E1232">
        <v>168081</v>
      </c>
      <c r="F1232" t="s">
        <v>1325</v>
      </c>
      <c r="G1232" t="s">
        <v>10930</v>
      </c>
      <c r="H1232" s="93">
        <v>46181</v>
      </c>
      <c r="I1232" s="131">
        <v>1</v>
      </c>
      <c r="J1232" s="132">
        <v>1</v>
      </c>
      <c r="K1232" s="132"/>
      <c r="L1232" s="132"/>
      <c r="M1232" s="132"/>
      <c r="N1232" s="131"/>
      <c r="O1232" s="131"/>
    </row>
    <row r="1233" spans="2:15" x14ac:dyDescent="0.35">
      <c r="B1233" t="s">
        <v>48</v>
      </c>
      <c r="C1233">
        <v>4040</v>
      </c>
      <c r="D1233" t="s">
        <v>55</v>
      </c>
      <c r="E1233">
        <v>168089</v>
      </c>
      <c r="F1233" t="s">
        <v>1326</v>
      </c>
      <c r="G1233" t="s">
        <v>10928</v>
      </c>
      <c r="H1233" s="93">
        <v>46178</v>
      </c>
      <c r="I1233" s="131">
        <v>1</v>
      </c>
      <c r="J1233" s="132">
        <v>1</v>
      </c>
      <c r="K1233" s="132"/>
      <c r="L1233" s="132"/>
      <c r="M1233" s="132"/>
      <c r="N1233" s="131"/>
      <c r="O1233" s="131"/>
    </row>
    <row r="1234" spans="2:15" x14ac:dyDescent="0.35">
      <c r="B1234" t="s">
        <v>48</v>
      </c>
      <c r="C1234">
        <v>4040</v>
      </c>
      <c r="D1234" t="s">
        <v>55</v>
      </c>
      <c r="E1234">
        <v>168180</v>
      </c>
      <c r="F1234" t="s">
        <v>1281</v>
      </c>
      <c r="G1234" t="s">
        <v>10929</v>
      </c>
      <c r="H1234" s="93">
        <v>46175</v>
      </c>
      <c r="I1234" s="131">
        <v>1</v>
      </c>
      <c r="J1234" s="132">
        <v>1</v>
      </c>
      <c r="K1234" s="132"/>
      <c r="L1234" s="132"/>
      <c r="M1234" s="132"/>
      <c r="N1234" s="131"/>
      <c r="O1234" s="131"/>
    </row>
    <row r="1235" spans="2:15" x14ac:dyDescent="0.35">
      <c r="B1235" t="s">
        <v>48</v>
      </c>
      <c r="C1235">
        <v>4040</v>
      </c>
      <c r="D1235" t="s">
        <v>55</v>
      </c>
      <c r="E1235">
        <v>168550</v>
      </c>
      <c r="F1235" t="s">
        <v>1327</v>
      </c>
      <c r="G1235" t="s">
        <v>10928</v>
      </c>
      <c r="H1235" s="93">
        <v>46178</v>
      </c>
      <c r="I1235" s="131"/>
      <c r="J1235" s="132"/>
      <c r="K1235" s="132"/>
      <c r="L1235" s="132"/>
      <c r="M1235" s="132"/>
      <c r="N1235" s="131"/>
      <c r="O1235" s="131"/>
    </row>
    <row r="1236" spans="2:15" x14ac:dyDescent="0.35">
      <c r="B1236" t="s">
        <v>48</v>
      </c>
      <c r="C1236">
        <v>4040</v>
      </c>
      <c r="D1236" t="s">
        <v>55</v>
      </c>
      <c r="E1236">
        <v>169410</v>
      </c>
      <c r="F1236" t="s">
        <v>1328</v>
      </c>
      <c r="G1236" t="s">
        <v>10929</v>
      </c>
      <c r="H1236" s="93">
        <v>46175</v>
      </c>
      <c r="I1236" s="131">
        <v>1</v>
      </c>
      <c r="J1236" s="132">
        <v>1</v>
      </c>
      <c r="K1236" s="132"/>
      <c r="L1236" s="132"/>
      <c r="M1236" s="132"/>
      <c r="N1236" s="131"/>
      <c r="O1236" s="131"/>
    </row>
    <row r="1237" spans="2:15" x14ac:dyDescent="0.35">
      <c r="B1237" t="s">
        <v>48</v>
      </c>
      <c r="C1237">
        <v>4040</v>
      </c>
      <c r="D1237" t="s">
        <v>55</v>
      </c>
      <c r="E1237">
        <v>169537</v>
      </c>
      <c r="F1237" t="s">
        <v>1329</v>
      </c>
      <c r="G1237" t="s">
        <v>10930</v>
      </c>
      <c r="H1237" s="93">
        <v>46174</v>
      </c>
      <c r="I1237" s="131"/>
      <c r="J1237" s="132"/>
      <c r="K1237" s="132"/>
      <c r="L1237" s="132"/>
      <c r="M1237" s="132"/>
      <c r="N1237" s="131"/>
      <c r="O1237" s="131"/>
    </row>
    <row r="1238" spans="2:15" x14ac:dyDescent="0.35">
      <c r="B1238" t="s">
        <v>48</v>
      </c>
      <c r="C1238">
        <v>4040</v>
      </c>
      <c r="D1238" t="s">
        <v>55</v>
      </c>
      <c r="E1238">
        <v>169919</v>
      </c>
      <c r="F1238" t="s">
        <v>1330</v>
      </c>
      <c r="G1238" t="s">
        <v>10930</v>
      </c>
      <c r="H1238" s="93">
        <v>46174</v>
      </c>
      <c r="I1238" s="131">
        <v>1</v>
      </c>
      <c r="J1238" s="132"/>
      <c r="K1238" s="132"/>
      <c r="L1238" s="132"/>
      <c r="M1238" s="132"/>
      <c r="N1238" s="131"/>
      <c r="O1238" s="131"/>
    </row>
    <row r="1239" spans="2:15" x14ac:dyDescent="0.35">
      <c r="B1239" t="s">
        <v>48</v>
      </c>
      <c r="C1239">
        <v>4040</v>
      </c>
      <c r="D1239" t="s">
        <v>55</v>
      </c>
      <c r="E1239">
        <v>170021</v>
      </c>
      <c r="F1239" t="s">
        <v>1331</v>
      </c>
      <c r="G1239" t="s">
        <v>10927</v>
      </c>
      <c r="H1239" s="93">
        <v>46176</v>
      </c>
      <c r="I1239" s="131"/>
      <c r="J1239" s="132"/>
      <c r="K1239" s="132"/>
      <c r="L1239" s="132"/>
      <c r="M1239" s="132"/>
      <c r="N1239" s="131"/>
      <c r="O1239" s="131"/>
    </row>
    <row r="1240" spans="2:15" x14ac:dyDescent="0.35">
      <c r="B1240" t="s">
        <v>48</v>
      </c>
      <c r="C1240">
        <v>4040</v>
      </c>
      <c r="D1240" t="s">
        <v>55</v>
      </c>
      <c r="E1240">
        <v>171100</v>
      </c>
      <c r="F1240" t="s">
        <v>1332</v>
      </c>
      <c r="G1240" t="s">
        <v>10927</v>
      </c>
      <c r="H1240" s="93">
        <v>46183</v>
      </c>
      <c r="I1240" s="131">
        <v>1</v>
      </c>
      <c r="J1240" s="132">
        <v>1</v>
      </c>
      <c r="K1240" s="132">
        <v>1</v>
      </c>
      <c r="L1240" s="132"/>
      <c r="M1240" s="132"/>
      <c r="N1240" s="131"/>
      <c r="O1240" s="131"/>
    </row>
    <row r="1241" spans="2:15" x14ac:dyDescent="0.35">
      <c r="B1241" t="s">
        <v>48</v>
      </c>
      <c r="C1241">
        <v>4040</v>
      </c>
      <c r="D1241" t="s">
        <v>55</v>
      </c>
      <c r="E1241">
        <v>172202</v>
      </c>
      <c r="F1241" t="s">
        <v>1333</v>
      </c>
      <c r="G1241" t="s">
        <v>10929</v>
      </c>
      <c r="H1241" s="93">
        <v>46175</v>
      </c>
      <c r="I1241" s="131"/>
      <c r="J1241" s="132"/>
      <c r="K1241" s="132"/>
      <c r="L1241" s="132"/>
      <c r="M1241" s="132"/>
      <c r="N1241" s="131"/>
      <c r="O1241" s="131"/>
    </row>
    <row r="1242" spans="2:15" x14ac:dyDescent="0.35">
      <c r="B1242" t="s">
        <v>48</v>
      </c>
      <c r="C1242">
        <v>4040</v>
      </c>
      <c r="D1242" t="s">
        <v>55</v>
      </c>
      <c r="E1242">
        <v>172342</v>
      </c>
      <c r="F1242" t="s">
        <v>1334</v>
      </c>
      <c r="G1242" t="s">
        <v>10929</v>
      </c>
      <c r="H1242" s="93">
        <v>46175</v>
      </c>
      <c r="I1242" s="131">
        <v>1</v>
      </c>
      <c r="J1242" s="132"/>
      <c r="K1242" s="132"/>
      <c r="L1242" s="132"/>
      <c r="M1242" s="132"/>
      <c r="N1242" s="131"/>
      <c r="O1242" s="131"/>
    </row>
    <row r="1243" spans="2:15" x14ac:dyDescent="0.35">
      <c r="B1243" t="s">
        <v>48</v>
      </c>
      <c r="C1243">
        <v>4040</v>
      </c>
      <c r="D1243" t="s">
        <v>55</v>
      </c>
      <c r="E1243">
        <v>172364</v>
      </c>
      <c r="F1243" t="s">
        <v>1335</v>
      </c>
      <c r="G1243" t="s">
        <v>10927</v>
      </c>
      <c r="H1243" s="93">
        <v>46176</v>
      </c>
      <c r="I1243" s="131">
        <v>1</v>
      </c>
      <c r="J1243" s="132"/>
      <c r="K1243" s="132"/>
      <c r="L1243" s="132"/>
      <c r="M1243" s="132"/>
      <c r="N1243" s="131"/>
      <c r="O1243" s="131"/>
    </row>
    <row r="1244" spans="2:15" x14ac:dyDescent="0.35">
      <c r="B1244" t="s">
        <v>48</v>
      </c>
      <c r="C1244">
        <v>4040</v>
      </c>
      <c r="D1244" t="s">
        <v>55</v>
      </c>
      <c r="E1244">
        <v>172408</v>
      </c>
      <c r="F1244" t="s">
        <v>1336</v>
      </c>
      <c r="G1244" t="s">
        <v>10929</v>
      </c>
      <c r="H1244" s="93">
        <v>46182</v>
      </c>
      <c r="I1244" s="131"/>
      <c r="J1244" s="132"/>
      <c r="K1244" s="132"/>
      <c r="L1244" s="132"/>
      <c r="M1244" s="132"/>
      <c r="N1244" s="131"/>
      <c r="O1244" s="131"/>
    </row>
    <row r="1245" spans="2:15" x14ac:dyDescent="0.35">
      <c r="B1245" t="s">
        <v>48</v>
      </c>
      <c r="C1245">
        <v>4040</v>
      </c>
      <c r="D1245" t="s">
        <v>55</v>
      </c>
      <c r="E1245">
        <v>172409</v>
      </c>
      <c r="F1245" t="s">
        <v>1337</v>
      </c>
      <c r="G1245" t="s">
        <v>10929</v>
      </c>
      <c r="H1245" s="93">
        <v>46182</v>
      </c>
      <c r="I1245" s="131"/>
      <c r="J1245" s="132"/>
      <c r="K1245" s="132"/>
      <c r="L1245" s="132"/>
      <c r="M1245" s="132"/>
      <c r="N1245" s="131"/>
      <c r="O1245" s="131"/>
    </row>
    <row r="1246" spans="2:15" x14ac:dyDescent="0.35">
      <c r="B1246" t="s">
        <v>48</v>
      </c>
      <c r="C1246">
        <v>4040</v>
      </c>
      <c r="D1246" t="s">
        <v>55</v>
      </c>
      <c r="E1246">
        <v>172410</v>
      </c>
      <c r="F1246" t="s">
        <v>1338</v>
      </c>
      <c r="G1246" t="s">
        <v>10929</v>
      </c>
      <c r="H1246" s="93">
        <v>46182</v>
      </c>
      <c r="I1246" s="131"/>
      <c r="J1246" s="132"/>
      <c r="K1246" s="132"/>
      <c r="L1246" s="132"/>
      <c r="M1246" s="132"/>
      <c r="N1246" s="131"/>
      <c r="O1246" s="131"/>
    </row>
    <row r="1247" spans="2:15" x14ac:dyDescent="0.35">
      <c r="B1247" t="s">
        <v>48</v>
      </c>
      <c r="C1247">
        <v>4040</v>
      </c>
      <c r="D1247" t="s">
        <v>55</v>
      </c>
      <c r="E1247">
        <v>174446</v>
      </c>
      <c r="F1247" t="s">
        <v>1339</v>
      </c>
      <c r="G1247" t="s">
        <v>10930</v>
      </c>
      <c r="H1247" s="93">
        <v>46174</v>
      </c>
      <c r="I1247" s="131">
        <v>1</v>
      </c>
      <c r="J1247" s="132"/>
      <c r="K1247" s="132"/>
      <c r="L1247" s="132"/>
      <c r="M1247" s="132"/>
      <c r="N1247" s="131"/>
      <c r="O1247" s="131"/>
    </row>
    <row r="1248" spans="2:15" x14ac:dyDescent="0.35">
      <c r="B1248" t="s">
        <v>48</v>
      </c>
      <c r="C1248">
        <v>4040</v>
      </c>
      <c r="D1248" t="s">
        <v>55</v>
      </c>
      <c r="E1248">
        <v>175422</v>
      </c>
      <c r="F1248" t="s">
        <v>1340</v>
      </c>
      <c r="G1248" t="s">
        <v>10927</v>
      </c>
      <c r="H1248" s="93">
        <v>46183</v>
      </c>
      <c r="I1248" s="131"/>
      <c r="J1248" s="132"/>
      <c r="K1248" s="132"/>
      <c r="L1248" s="132"/>
      <c r="M1248" s="132"/>
      <c r="N1248" s="131"/>
      <c r="O1248" s="131"/>
    </row>
    <row r="1249" spans="2:15" x14ac:dyDescent="0.35">
      <c r="B1249" t="s">
        <v>48</v>
      </c>
      <c r="C1249">
        <v>4040</v>
      </c>
      <c r="D1249" t="s">
        <v>55</v>
      </c>
      <c r="E1249">
        <v>175766</v>
      </c>
      <c r="F1249" t="s">
        <v>1341</v>
      </c>
      <c r="G1249" t="s">
        <v>10929</v>
      </c>
      <c r="H1249" s="93">
        <v>46182</v>
      </c>
      <c r="I1249" s="131">
        <v>1</v>
      </c>
      <c r="J1249" s="132">
        <v>1</v>
      </c>
      <c r="K1249" s="132"/>
      <c r="L1249" s="132"/>
      <c r="M1249" s="132"/>
      <c r="N1249" s="131"/>
      <c r="O1249" s="131"/>
    </row>
    <row r="1250" spans="2:15" x14ac:dyDescent="0.35">
      <c r="B1250" t="s">
        <v>48</v>
      </c>
      <c r="C1250">
        <v>4040</v>
      </c>
      <c r="D1250" t="s">
        <v>55</v>
      </c>
      <c r="E1250">
        <v>175931</v>
      </c>
      <c r="F1250" t="s">
        <v>1342</v>
      </c>
      <c r="G1250" t="s">
        <v>10927</v>
      </c>
      <c r="H1250" s="93">
        <v>46176</v>
      </c>
      <c r="I1250" s="131">
        <v>1</v>
      </c>
      <c r="J1250" s="132"/>
      <c r="K1250" s="132"/>
      <c r="L1250" s="132"/>
      <c r="M1250" s="132"/>
      <c r="N1250" s="131"/>
      <c r="O1250" s="131"/>
    </row>
    <row r="1251" spans="2:15" x14ac:dyDescent="0.35">
      <c r="B1251" t="s">
        <v>48</v>
      </c>
      <c r="C1251">
        <v>4040</v>
      </c>
      <c r="D1251" t="s">
        <v>55</v>
      </c>
      <c r="E1251">
        <v>176875</v>
      </c>
      <c r="F1251" t="s">
        <v>1343</v>
      </c>
      <c r="G1251" t="s">
        <v>10927</v>
      </c>
      <c r="H1251" s="93">
        <v>46176</v>
      </c>
      <c r="I1251" s="131">
        <v>1</v>
      </c>
      <c r="J1251" s="132"/>
      <c r="K1251" s="132"/>
      <c r="L1251" s="132"/>
      <c r="M1251" s="132"/>
      <c r="N1251" s="131"/>
      <c r="O1251" s="131"/>
    </row>
    <row r="1252" spans="2:15" x14ac:dyDescent="0.35">
      <c r="B1252" t="s">
        <v>48</v>
      </c>
      <c r="C1252">
        <v>4040</v>
      </c>
      <c r="D1252" t="s">
        <v>55</v>
      </c>
      <c r="E1252">
        <v>176975</v>
      </c>
      <c r="F1252" t="s">
        <v>1344</v>
      </c>
      <c r="G1252" t="s">
        <v>10930</v>
      </c>
      <c r="H1252" s="93">
        <v>46181</v>
      </c>
      <c r="I1252" s="131">
        <v>1</v>
      </c>
      <c r="J1252" s="132"/>
      <c r="K1252" s="132"/>
      <c r="L1252" s="132"/>
      <c r="M1252" s="132"/>
      <c r="N1252" s="131"/>
      <c r="O1252" s="131"/>
    </row>
    <row r="1253" spans="2:15" x14ac:dyDescent="0.35">
      <c r="B1253" t="s">
        <v>48</v>
      </c>
      <c r="C1253">
        <v>4040</v>
      </c>
      <c r="D1253" t="s">
        <v>55</v>
      </c>
      <c r="E1253">
        <v>177017</v>
      </c>
      <c r="F1253" t="s">
        <v>1345</v>
      </c>
      <c r="G1253" t="s">
        <v>10927</v>
      </c>
      <c r="H1253" s="93">
        <v>46176</v>
      </c>
      <c r="I1253" s="131"/>
      <c r="J1253" s="132"/>
      <c r="K1253" s="132"/>
      <c r="L1253" s="132"/>
      <c r="M1253" s="132"/>
      <c r="N1253" s="131"/>
      <c r="O1253" s="131"/>
    </row>
    <row r="1254" spans="2:15" x14ac:dyDescent="0.35">
      <c r="B1254" t="s">
        <v>48</v>
      </c>
      <c r="C1254">
        <v>4040</v>
      </c>
      <c r="D1254" t="s">
        <v>55</v>
      </c>
      <c r="E1254">
        <v>177083</v>
      </c>
      <c r="F1254" t="s">
        <v>1302</v>
      </c>
      <c r="G1254" t="s">
        <v>10928</v>
      </c>
      <c r="H1254" s="93">
        <v>46171</v>
      </c>
      <c r="I1254" s="131"/>
      <c r="J1254" s="132"/>
      <c r="K1254" s="132"/>
      <c r="L1254" s="132"/>
      <c r="M1254" s="132"/>
      <c r="N1254" s="131"/>
      <c r="O1254" s="131"/>
    </row>
    <row r="1255" spans="2:15" x14ac:dyDescent="0.35">
      <c r="B1255" t="s">
        <v>48</v>
      </c>
      <c r="C1255">
        <v>4040</v>
      </c>
      <c r="D1255" t="s">
        <v>55</v>
      </c>
      <c r="E1255">
        <v>177252</v>
      </c>
      <c r="F1255" t="s">
        <v>1346</v>
      </c>
      <c r="G1255" t="s">
        <v>10928</v>
      </c>
      <c r="H1255" s="93">
        <v>46178</v>
      </c>
      <c r="I1255" s="131">
        <v>1</v>
      </c>
      <c r="J1255" s="132"/>
      <c r="K1255" s="132"/>
      <c r="L1255" s="132"/>
      <c r="M1255" s="132"/>
      <c r="N1255" s="131"/>
      <c r="O1255" s="131"/>
    </row>
    <row r="1256" spans="2:15" x14ac:dyDescent="0.35">
      <c r="B1256" t="s">
        <v>48</v>
      </c>
      <c r="C1256">
        <v>4040</v>
      </c>
      <c r="D1256" t="s">
        <v>55</v>
      </c>
      <c r="E1256">
        <v>177372</v>
      </c>
      <c r="F1256" t="s">
        <v>1347</v>
      </c>
      <c r="G1256" t="s">
        <v>10929</v>
      </c>
      <c r="H1256" s="93">
        <v>46182</v>
      </c>
      <c r="I1256" s="131"/>
      <c r="J1256" s="132"/>
      <c r="K1256" s="132"/>
      <c r="L1256" s="132"/>
      <c r="M1256" s="132"/>
      <c r="N1256" s="131"/>
      <c r="O1256" s="131"/>
    </row>
    <row r="1257" spans="2:15" x14ac:dyDescent="0.35">
      <c r="B1257" t="s">
        <v>48</v>
      </c>
      <c r="C1257">
        <v>4040</v>
      </c>
      <c r="D1257" t="s">
        <v>55</v>
      </c>
      <c r="E1257">
        <v>177518</v>
      </c>
      <c r="F1257" t="s">
        <v>1348</v>
      </c>
      <c r="G1257" t="s">
        <v>10930</v>
      </c>
      <c r="H1257" s="93">
        <v>46181</v>
      </c>
      <c r="I1257" s="131"/>
      <c r="J1257" s="132"/>
      <c r="K1257" s="132"/>
      <c r="L1257" s="132"/>
      <c r="M1257" s="132"/>
      <c r="N1257" s="131"/>
      <c r="O1257" s="131"/>
    </row>
    <row r="1258" spans="2:15" x14ac:dyDescent="0.35">
      <c r="B1258" t="s">
        <v>48</v>
      </c>
      <c r="C1258">
        <v>4040</v>
      </c>
      <c r="D1258" t="s">
        <v>55</v>
      </c>
      <c r="E1258">
        <v>177610</v>
      </c>
      <c r="F1258" t="s">
        <v>1349</v>
      </c>
      <c r="G1258" t="s">
        <v>10926</v>
      </c>
      <c r="H1258" s="93">
        <v>46170</v>
      </c>
      <c r="I1258" s="131">
        <v>1</v>
      </c>
      <c r="J1258" s="132"/>
      <c r="K1258" s="132"/>
      <c r="L1258" s="132"/>
      <c r="M1258" s="132"/>
      <c r="N1258" s="131"/>
      <c r="O1258" s="131"/>
    </row>
    <row r="1259" spans="2:15" x14ac:dyDescent="0.35">
      <c r="B1259" t="s">
        <v>48</v>
      </c>
      <c r="C1259">
        <v>4040</v>
      </c>
      <c r="D1259" t="s">
        <v>55</v>
      </c>
      <c r="E1259">
        <v>177659</v>
      </c>
      <c r="F1259" t="s">
        <v>1350</v>
      </c>
      <c r="G1259" t="s">
        <v>10929</v>
      </c>
      <c r="H1259" s="93">
        <v>46182</v>
      </c>
      <c r="I1259" s="131">
        <v>1</v>
      </c>
      <c r="J1259" s="132"/>
      <c r="K1259" s="132"/>
      <c r="L1259" s="132"/>
      <c r="M1259" s="132"/>
      <c r="N1259" s="131"/>
      <c r="O1259" s="131"/>
    </row>
    <row r="1260" spans="2:15" x14ac:dyDescent="0.35">
      <c r="B1260" t="s">
        <v>48</v>
      </c>
      <c r="C1260">
        <v>4040</v>
      </c>
      <c r="D1260" t="s">
        <v>55</v>
      </c>
      <c r="E1260">
        <v>177778</v>
      </c>
      <c r="F1260" t="s">
        <v>1351</v>
      </c>
      <c r="G1260" t="s">
        <v>10927</v>
      </c>
      <c r="H1260" s="93">
        <v>46176</v>
      </c>
      <c r="I1260" s="131"/>
      <c r="J1260" s="132"/>
      <c r="K1260" s="132"/>
      <c r="L1260" s="132"/>
      <c r="M1260" s="132"/>
      <c r="N1260" s="131"/>
      <c r="O1260" s="131"/>
    </row>
    <row r="1261" spans="2:15" x14ac:dyDescent="0.35">
      <c r="B1261" t="s">
        <v>48</v>
      </c>
      <c r="C1261">
        <v>4040</v>
      </c>
      <c r="D1261" t="s">
        <v>55</v>
      </c>
      <c r="E1261">
        <v>178034</v>
      </c>
      <c r="F1261" t="s">
        <v>1352</v>
      </c>
      <c r="G1261" t="s">
        <v>10928</v>
      </c>
      <c r="H1261" s="93">
        <v>46171</v>
      </c>
      <c r="I1261" s="131">
        <v>1</v>
      </c>
      <c r="J1261" s="132"/>
      <c r="K1261" s="132"/>
      <c r="L1261" s="132"/>
      <c r="M1261" s="132"/>
      <c r="N1261" s="131"/>
      <c r="O1261" s="131"/>
    </row>
    <row r="1262" spans="2:15" x14ac:dyDescent="0.35">
      <c r="B1262" t="s">
        <v>48</v>
      </c>
      <c r="C1262">
        <v>4040</v>
      </c>
      <c r="D1262" t="s">
        <v>55</v>
      </c>
      <c r="E1262">
        <v>178621</v>
      </c>
      <c r="F1262" t="s">
        <v>1353</v>
      </c>
      <c r="G1262" t="s">
        <v>10928</v>
      </c>
      <c r="H1262" s="93">
        <v>46178</v>
      </c>
      <c r="I1262" s="131">
        <v>1</v>
      </c>
      <c r="J1262" s="132"/>
      <c r="K1262" s="132"/>
      <c r="L1262" s="132"/>
      <c r="M1262" s="132"/>
      <c r="N1262" s="131"/>
      <c r="O1262" s="131"/>
    </row>
    <row r="1263" spans="2:15" x14ac:dyDescent="0.35">
      <c r="B1263" t="s">
        <v>48</v>
      </c>
      <c r="C1263">
        <v>4040</v>
      </c>
      <c r="D1263" t="s">
        <v>55</v>
      </c>
      <c r="E1263">
        <v>178717</v>
      </c>
      <c r="F1263" t="s">
        <v>1354</v>
      </c>
      <c r="G1263" t="s">
        <v>10929</v>
      </c>
      <c r="H1263" s="93">
        <v>46175</v>
      </c>
      <c r="I1263" s="131"/>
      <c r="J1263" s="132"/>
      <c r="K1263" s="132"/>
      <c r="L1263" s="132"/>
      <c r="M1263" s="132"/>
      <c r="N1263" s="131"/>
      <c r="O1263" s="131"/>
    </row>
    <row r="1264" spans="2:15" x14ac:dyDescent="0.35">
      <c r="B1264" t="s">
        <v>48</v>
      </c>
      <c r="C1264">
        <v>4040</v>
      </c>
      <c r="D1264" t="s">
        <v>55</v>
      </c>
      <c r="E1264">
        <v>178743</v>
      </c>
      <c r="F1264" t="s">
        <v>1355</v>
      </c>
      <c r="G1264" t="s">
        <v>10927</v>
      </c>
      <c r="H1264" s="93">
        <v>46183</v>
      </c>
      <c r="I1264" s="131"/>
      <c r="J1264" s="132"/>
      <c r="K1264" s="132"/>
      <c r="L1264" s="132"/>
      <c r="M1264" s="132"/>
      <c r="N1264" s="131"/>
      <c r="O1264" s="131"/>
    </row>
    <row r="1265" spans="2:15" x14ac:dyDescent="0.35">
      <c r="B1265" t="s">
        <v>48</v>
      </c>
      <c r="C1265">
        <v>4040</v>
      </c>
      <c r="D1265" t="s">
        <v>55</v>
      </c>
      <c r="E1265">
        <v>178862</v>
      </c>
      <c r="F1265" t="s">
        <v>1356</v>
      </c>
      <c r="G1265" t="s">
        <v>10930</v>
      </c>
      <c r="H1265" s="93">
        <v>46181</v>
      </c>
      <c r="I1265" s="131"/>
      <c r="J1265" s="132"/>
      <c r="K1265" s="132"/>
      <c r="L1265" s="132"/>
      <c r="M1265" s="132"/>
      <c r="N1265" s="131"/>
      <c r="O1265" s="131"/>
    </row>
    <row r="1266" spans="2:15" x14ac:dyDescent="0.35">
      <c r="B1266" t="s">
        <v>48</v>
      </c>
      <c r="C1266">
        <v>4040</v>
      </c>
      <c r="D1266" t="s">
        <v>55</v>
      </c>
      <c r="E1266">
        <v>178970</v>
      </c>
      <c r="F1266" t="s">
        <v>1357</v>
      </c>
      <c r="G1266" t="s">
        <v>10926</v>
      </c>
      <c r="H1266" s="93">
        <v>46177</v>
      </c>
      <c r="I1266" s="131">
        <v>1</v>
      </c>
      <c r="J1266" s="132"/>
      <c r="K1266" s="132"/>
      <c r="L1266" s="132"/>
      <c r="M1266" s="132"/>
      <c r="N1266" s="131"/>
      <c r="O1266" s="131"/>
    </row>
    <row r="1267" spans="2:15" x14ac:dyDescent="0.35">
      <c r="B1267" t="s">
        <v>48</v>
      </c>
      <c r="C1267">
        <v>4040</v>
      </c>
      <c r="D1267" t="s">
        <v>55</v>
      </c>
      <c r="E1267">
        <v>179191</v>
      </c>
      <c r="F1267" t="s">
        <v>1358</v>
      </c>
      <c r="G1267" t="s">
        <v>10928</v>
      </c>
      <c r="H1267" s="93">
        <v>46178</v>
      </c>
      <c r="I1267" s="131">
        <v>1</v>
      </c>
      <c r="J1267" s="132">
        <v>1</v>
      </c>
      <c r="K1267" s="132">
        <v>1</v>
      </c>
      <c r="L1267" s="132"/>
      <c r="M1267" s="132"/>
      <c r="N1267" s="131"/>
      <c r="O1267" s="131"/>
    </row>
    <row r="1268" spans="2:15" x14ac:dyDescent="0.35">
      <c r="B1268" t="s">
        <v>48</v>
      </c>
      <c r="C1268">
        <v>4040</v>
      </c>
      <c r="D1268" t="s">
        <v>55</v>
      </c>
      <c r="E1268">
        <v>179277</v>
      </c>
      <c r="F1268" t="s">
        <v>1359</v>
      </c>
      <c r="G1268" t="s">
        <v>10928</v>
      </c>
      <c r="H1268" s="93">
        <v>46178</v>
      </c>
      <c r="I1268" s="131">
        <v>1</v>
      </c>
      <c r="J1268" s="132"/>
      <c r="K1268" s="132"/>
      <c r="L1268" s="132"/>
      <c r="M1268" s="132"/>
      <c r="N1268" s="131"/>
      <c r="O1268" s="131"/>
    </row>
    <row r="1269" spans="2:15" x14ac:dyDescent="0.35">
      <c r="B1269" t="s">
        <v>48</v>
      </c>
      <c r="C1269">
        <v>4040</v>
      </c>
      <c r="D1269" t="s">
        <v>55</v>
      </c>
      <c r="E1269">
        <v>179288</v>
      </c>
      <c r="F1269" t="s">
        <v>1360</v>
      </c>
      <c r="G1269" t="s">
        <v>10928</v>
      </c>
      <c r="H1269" s="93">
        <v>46178</v>
      </c>
      <c r="I1269" s="131"/>
      <c r="J1269" s="132"/>
      <c r="K1269" s="132"/>
      <c r="L1269" s="132"/>
      <c r="M1269" s="132"/>
      <c r="N1269" s="131"/>
      <c r="O1269" s="131"/>
    </row>
    <row r="1270" spans="2:15" x14ac:dyDescent="0.35">
      <c r="B1270" t="s">
        <v>48</v>
      </c>
      <c r="C1270">
        <v>4040</v>
      </c>
      <c r="D1270" t="s">
        <v>55</v>
      </c>
      <c r="E1270">
        <v>179308</v>
      </c>
      <c r="F1270" t="s">
        <v>1361</v>
      </c>
      <c r="G1270" t="s">
        <v>10928</v>
      </c>
      <c r="H1270" s="93">
        <v>46171</v>
      </c>
      <c r="I1270" s="131"/>
      <c r="J1270" s="132"/>
      <c r="K1270" s="132"/>
      <c r="L1270" s="132"/>
      <c r="M1270" s="132"/>
      <c r="N1270" s="131"/>
      <c r="O1270" s="131"/>
    </row>
    <row r="1271" spans="2:15" x14ac:dyDescent="0.35">
      <c r="B1271" t="s">
        <v>48</v>
      </c>
      <c r="C1271">
        <v>4040</v>
      </c>
      <c r="D1271" t="s">
        <v>55</v>
      </c>
      <c r="E1271">
        <v>179419</v>
      </c>
      <c r="F1271" t="s">
        <v>1362</v>
      </c>
      <c r="G1271" t="s">
        <v>10930</v>
      </c>
      <c r="H1271" s="93">
        <v>46181</v>
      </c>
      <c r="I1271" s="131"/>
      <c r="J1271" s="132"/>
      <c r="K1271" s="132"/>
      <c r="L1271" s="132"/>
      <c r="M1271" s="132"/>
      <c r="N1271" s="131"/>
      <c r="O1271" s="131"/>
    </row>
    <row r="1272" spans="2:15" x14ac:dyDescent="0.35">
      <c r="B1272" t="s">
        <v>48</v>
      </c>
      <c r="C1272">
        <v>4040</v>
      </c>
      <c r="D1272" t="s">
        <v>55</v>
      </c>
      <c r="E1272">
        <v>179566</v>
      </c>
      <c r="F1272" t="s">
        <v>1363</v>
      </c>
      <c r="G1272" t="s">
        <v>10927</v>
      </c>
      <c r="H1272" s="93">
        <v>46176</v>
      </c>
      <c r="I1272" s="131"/>
      <c r="J1272" s="132"/>
      <c r="K1272" s="132"/>
      <c r="L1272" s="132"/>
      <c r="M1272" s="132"/>
      <c r="N1272" s="131"/>
      <c r="O1272" s="131"/>
    </row>
    <row r="1273" spans="2:15" x14ac:dyDescent="0.35">
      <c r="B1273" t="s">
        <v>48</v>
      </c>
      <c r="C1273">
        <v>4040</v>
      </c>
      <c r="D1273" t="s">
        <v>55</v>
      </c>
      <c r="E1273">
        <v>179903</v>
      </c>
      <c r="F1273" t="s">
        <v>1364</v>
      </c>
      <c r="G1273" t="s">
        <v>10927</v>
      </c>
      <c r="H1273" s="93">
        <v>46183</v>
      </c>
      <c r="I1273" s="131">
        <v>1</v>
      </c>
      <c r="J1273" s="132"/>
      <c r="K1273" s="132"/>
      <c r="L1273" s="132"/>
      <c r="M1273" s="132"/>
      <c r="N1273" s="131"/>
      <c r="O1273" s="131"/>
    </row>
    <row r="1274" spans="2:15" x14ac:dyDescent="0.35">
      <c r="B1274" t="s">
        <v>48</v>
      </c>
      <c r="C1274">
        <v>4040</v>
      </c>
      <c r="D1274" t="s">
        <v>55</v>
      </c>
      <c r="E1274">
        <v>180458</v>
      </c>
      <c r="F1274" t="s">
        <v>1365</v>
      </c>
      <c r="G1274" t="s">
        <v>10930</v>
      </c>
      <c r="H1274" s="93">
        <v>46174</v>
      </c>
      <c r="I1274" s="131">
        <v>1</v>
      </c>
      <c r="J1274" s="132"/>
      <c r="K1274" s="132"/>
      <c r="L1274" s="132"/>
      <c r="M1274" s="132"/>
      <c r="N1274" s="131"/>
      <c r="O1274" s="131"/>
    </row>
    <row r="1275" spans="2:15" x14ac:dyDescent="0.35">
      <c r="B1275" t="s">
        <v>48</v>
      </c>
      <c r="C1275">
        <v>4040</v>
      </c>
      <c r="D1275" t="s">
        <v>55</v>
      </c>
      <c r="E1275">
        <v>180700</v>
      </c>
      <c r="F1275" t="s">
        <v>1366</v>
      </c>
      <c r="G1275" t="s">
        <v>10927</v>
      </c>
      <c r="H1275" s="93">
        <v>46183</v>
      </c>
      <c r="I1275" s="131"/>
      <c r="J1275" s="132"/>
      <c r="K1275" s="132"/>
      <c r="L1275" s="132"/>
      <c r="M1275" s="132"/>
      <c r="N1275" s="131"/>
      <c r="O1275" s="131"/>
    </row>
    <row r="1276" spans="2:15" x14ac:dyDescent="0.35">
      <c r="B1276" t="s">
        <v>48</v>
      </c>
      <c r="C1276">
        <v>4040</v>
      </c>
      <c r="D1276" t="s">
        <v>55</v>
      </c>
      <c r="E1276">
        <v>180704</v>
      </c>
      <c r="F1276" t="s">
        <v>791</v>
      </c>
      <c r="G1276" t="s">
        <v>10927</v>
      </c>
      <c r="H1276" s="93">
        <v>46183</v>
      </c>
      <c r="I1276" s="131"/>
      <c r="J1276" s="132"/>
      <c r="K1276" s="132"/>
      <c r="L1276" s="132"/>
      <c r="M1276" s="132"/>
      <c r="N1276" s="131"/>
      <c r="O1276" s="131"/>
    </row>
    <row r="1277" spans="2:15" x14ac:dyDescent="0.35">
      <c r="B1277" t="s">
        <v>48</v>
      </c>
      <c r="C1277">
        <v>4040</v>
      </c>
      <c r="D1277" t="s">
        <v>55</v>
      </c>
      <c r="E1277">
        <v>180739</v>
      </c>
      <c r="F1277" t="s">
        <v>1367</v>
      </c>
      <c r="G1277" t="s">
        <v>10929</v>
      </c>
      <c r="H1277" s="93">
        <v>46182</v>
      </c>
      <c r="I1277" s="131"/>
      <c r="J1277" s="132"/>
      <c r="K1277" s="132"/>
      <c r="L1277" s="132"/>
      <c r="M1277" s="132"/>
      <c r="N1277" s="131"/>
      <c r="O1277" s="131"/>
    </row>
    <row r="1278" spans="2:15" x14ac:dyDescent="0.35">
      <c r="B1278" t="s">
        <v>48</v>
      </c>
      <c r="C1278">
        <v>4040</v>
      </c>
      <c r="D1278" t="s">
        <v>55</v>
      </c>
      <c r="E1278">
        <v>181319</v>
      </c>
      <c r="F1278" t="s">
        <v>1368</v>
      </c>
      <c r="G1278" t="s">
        <v>10927</v>
      </c>
      <c r="H1278" s="93">
        <v>46176</v>
      </c>
      <c r="I1278" s="131">
        <v>1</v>
      </c>
      <c r="J1278" s="132"/>
      <c r="K1278" s="132"/>
      <c r="L1278" s="132"/>
      <c r="M1278" s="132"/>
      <c r="N1278" s="131"/>
      <c r="O1278" s="131"/>
    </row>
    <row r="1279" spans="2:15" x14ac:dyDescent="0.35">
      <c r="B1279" t="s">
        <v>48</v>
      </c>
      <c r="C1279">
        <v>4040</v>
      </c>
      <c r="D1279" t="s">
        <v>55</v>
      </c>
      <c r="E1279">
        <v>181528</v>
      </c>
      <c r="F1279" t="s">
        <v>1369</v>
      </c>
      <c r="G1279" t="s">
        <v>10929</v>
      </c>
      <c r="H1279" s="93">
        <v>46182</v>
      </c>
      <c r="I1279" s="131">
        <v>1</v>
      </c>
      <c r="J1279" s="132"/>
      <c r="K1279" s="132"/>
      <c r="L1279" s="132"/>
      <c r="M1279" s="132"/>
      <c r="N1279" s="131"/>
      <c r="O1279" s="131"/>
    </row>
    <row r="1280" spans="2:15" x14ac:dyDescent="0.35">
      <c r="B1280" t="s">
        <v>48</v>
      </c>
      <c r="C1280">
        <v>4040</v>
      </c>
      <c r="D1280" t="s">
        <v>55</v>
      </c>
      <c r="E1280">
        <v>181680</v>
      </c>
      <c r="F1280" t="s">
        <v>1370</v>
      </c>
      <c r="G1280" t="s">
        <v>10926</v>
      </c>
      <c r="H1280" s="93">
        <v>46170</v>
      </c>
      <c r="I1280" s="131"/>
      <c r="J1280" s="132"/>
      <c r="K1280" s="132"/>
      <c r="L1280" s="132"/>
      <c r="M1280" s="132"/>
      <c r="N1280" s="131"/>
      <c r="O1280" s="131"/>
    </row>
    <row r="1281" spans="2:15" x14ac:dyDescent="0.35">
      <c r="B1281" t="s">
        <v>48</v>
      </c>
      <c r="C1281">
        <v>4040</v>
      </c>
      <c r="D1281" t="s">
        <v>55</v>
      </c>
      <c r="E1281">
        <v>181736</v>
      </c>
      <c r="F1281" t="s">
        <v>1371</v>
      </c>
      <c r="G1281" t="s">
        <v>10928</v>
      </c>
      <c r="H1281" s="93">
        <v>46171</v>
      </c>
      <c r="I1281" s="131">
        <v>1</v>
      </c>
      <c r="J1281" s="132">
        <v>1</v>
      </c>
      <c r="K1281" s="132"/>
      <c r="L1281" s="132"/>
      <c r="M1281" s="132"/>
      <c r="N1281" s="131"/>
      <c r="O1281" s="131"/>
    </row>
    <row r="1282" spans="2:15" x14ac:dyDescent="0.35">
      <c r="B1282" t="s">
        <v>48</v>
      </c>
      <c r="C1282">
        <v>4040</v>
      </c>
      <c r="D1282" t="s">
        <v>55</v>
      </c>
      <c r="E1282">
        <v>182016</v>
      </c>
      <c r="F1282" t="s">
        <v>1372</v>
      </c>
      <c r="G1282" t="s">
        <v>10927</v>
      </c>
      <c r="H1282" s="93">
        <v>46176</v>
      </c>
      <c r="I1282" s="131">
        <v>1</v>
      </c>
      <c r="J1282" s="132"/>
      <c r="K1282" s="132"/>
      <c r="L1282" s="132"/>
      <c r="M1282" s="132"/>
      <c r="N1282" s="131"/>
      <c r="O1282" s="131"/>
    </row>
    <row r="1283" spans="2:15" x14ac:dyDescent="0.35">
      <c r="B1283" t="s">
        <v>48</v>
      </c>
      <c r="C1283">
        <v>4040</v>
      </c>
      <c r="D1283" t="s">
        <v>55</v>
      </c>
      <c r="E1283">
        <v>182410</v>
      </c>
      <c r="F1283" t="s">
        <v>1373</v>
      </c>
      <c r="G1283" t="s">
        <v>10929</v>
      </c>
      <c r="H1283" s="93">
        <v>46182</v>
      </c>
      <c r="I1283" s="131">
        <v>1</v>
      </c>
      <c r="J1283" s="132"/>
      <c r="K1283" s="132"/>
      <c r="L1283" s="132"/>
      <c r="M1283" s="132"/>
      <c r="N1283" s="131"/>
      <c r="O1283" s="131"/>
    </row>
    <row r="1284" spans="2:15" x14ac:dyDescent="0.35">
      <c r="B1284" t="s">
        <v>48</v>
      </c>
      <c r="C1284">
        <v>4040</v>
      </c>
      <c r="D1284" t="s">
        <v>55</v>
      </c>
      <c r="E1284">
        <v>182650</v>
      </c>
      <c r="F1284" t="s">
        <v>1374</v>
      </c>
      <c r="G1284" t="s">
        <v>10930</v>
      </c>
      <c r="H1284" s="93">
        <v>46174</v>
      </c>
      <c r="I1284" s="131">
        <v>1</v>
      </c>
      <c r="J1284" s="132"/>
      <c r="K1284" s="132"/>
      <c r="L1284" s="132"/>
      <c r="M1284" s="132"/>
      <c r="N1284" s="131"/>
      <c r="O1284" s="131"/>
    </row>
    <row r="1285" spans="2:15" x14ac:dyDescent="0.35">
      <c r="B1285" t="s">
        <v>48</v>
      </c>
      <c r="C1285">
        <v>4040</v>
      </c>
      <c r="D1285" t="s">
        <v>55</v>
      </c>
      <c r="E1285">
        <v>182753</v>
      </c>
      <c r="F1285" t="s">
        <v>1375</v>
      </c>
      <c r="G1285" t="s">
        <v>10929</v>
      </c>
      <c r="H1285" s="93">
        <v>46182</v>
      </c>
      <c r="I1285" s="131"/>
      <c r="J1285" s="132"/>
      <c r="K1285" s="132"/>
      <c r="L1285" s="132"/>
      <c r="M1285" s="132"/>
      <c r="N1285" s="131"/>
      <c r="O1285" s="131"/>
    </row>
    <row r="1286" spans="2:15" x14ac:dyDescent="0.35">
      <c r="B1286" t="s">
        <v>48</v>
      </c>
      <c r="C1286">
        <v>4040</v>
      </c>
      <c r="D1286" t="s">
        <v>55</v>
      </c>
      <c r="E1286">
        <v>182858</v>
      </c>
      <c r="F1286" t="s">
        <v>1376</v>
      </c>
      <c r="G1286" t="s">
        <v>10927</v>
      </c>
      <c r="H1286" s="93">
        <v>46183</v>
      </c>
      <c r="I1286" s="131">
        <v>1</v>
      </c>
      <c r="J1286" s="132"/>
      <c r="K1286" s="132"/>
      <c r="L1286" s="132"/>
      <c r="M1286" s="132"/>
      <c r="N1286" s="131"/>
      <c r="O1286" s="131"/>
    </row>
    <row r="1287" spans="2:15" x14ac:dyDescent="0.35">
      <c r="B1287" t="s">
        <v>48</v>
      </c>
      <c r="C1287">
        <v>4040</v>
      </c>
      <c r="D1287" t="s">
        <v>55</v>
      </c>
      <c r="E1287">
        <v>183314</v>
      </c>
      <c r="F1287" t="s">
        <v>1377</v>
      </c>
      <c r="G1287" t="s">
        <v>10927</v>
      </c>
      <c r="H1287" s="93">
        <v>46183</v>
      </c>
      <c r="I1287" s="131"/>
      <c r="J1287" s="132"/>
      <c r="K1287" s="132"/>
      <c r="L1287" s="132"/>
      <c r="M1287" s="132"/>
      <c r="N1287" s="131"/>
      <c r="O1287" s="131"/>
    </row>
    <row r="1288" spans="2:15" x14ac:dyDescent="0.35">
      <c r="B1288" t="s">
        <v>48</v>
      </c>
      <c r="C1288">
        <v>4040</v>
      </c>
      <c r="D1288" t="s">
        <v>55</v>
      </c>
      <c r="E1288">
        <v>183544</v>
      </c>
      <c r="F1288" t="s">
        <v>1378</v>
      </c>
      <c r="G1288" t="s">
        <v>10928</v>
      </c>
      <c r="H1288" s="93">
        <v>46178</v>
      </c>
      <c r="I1288" s="131">
        <v>1</v>
      </c>
      <c r="J1288" s="132"/>
      <c r="K1288" s="132"/>
      <c r="L1288" s="132"/>
      <c r="M1288" s="132"/>
      <c r="N1288" s="131"/>
      <c r="O1288" s="131"/>
    </row>
    <row r="1289" spans="2:15" x14ac:dyDescent="0.35">
      <c r="B1289" t="s">
        <v>48</v>
      </c>
      <c r="C1289">
        <v>4040</v>
      </c>
      <c r="D1289" t="s">
        <v>55</v>
      </c>
      <c r="E1289">
        <v>184177</v>
      </c>
      <c r="F1289" t="s">
        <v>1379</v>
      </c>
      <c r="G1289" t="s">
        <v>10930</v>
      </c>
      <c r="H1289" s="93">
        <v>46181</v>
      </c>
      <c r="I1289" s="131">
        <v>1</v>
      </c>
      <c r="J1289" s="132"/>
      <c r="K1289" s="132"/>
      <c r="L1289" s="132"/>
      <c r="M1289" s="132"/>
      <c r="N1289" s="131"/>
      <c r="O1289" s="131"/>
    </row>
    <row r="1290" spans="2:15" x14ac:dyDescent="0.35">
      <c r="B1290" t="s">
        <v>48</v>
      </c>
      <c r="C1290">
        <v>4040</v>
      </c>
      <c r="D1290" t="s">
        <v>55</v>
      </c>
      <c r="E1290">
        <v>184526</v>
      </c>
      <c r="F1290" t="s">
        <v>1380</v>
      </c>
      <c r="G1290" t="s">
        <v>10927</v>
      </c>
      <c r="H1290" s="93">
        <v>46183</v>
      </c>
      <c r="I1290" s="131">
        <v>1</v>
      </c>
      <c r="J1290" s="132"/>
      <c r="K1290" s="132"/>
      <c r="L1290" s="132"/>
      <c r="M1290" s="132"/>
      <c r="N1290" s="131"/>
      <c r="O1290" s="131"/>
    </row>
    <row r="1291" spans="2:15" x14ac:dyDescent="0.35">
      <c r="B1291" t="s">
        <v>48</v>
      </c>
      <c r="C1291">
        <v>4040</v>
      </c>
      <c r="D1291" t="s">
        <v>55</v>
      </c>
      <c r="E1291">
        <v>184554</v>
      </c>
      <c r="F1291" t="s">
        <v>1381</v>
      </c>
      <c r="G1291" t="s">
        <v>10926</v>
      </c>
      <c r="H1291" s="93">
        <v>46177</v>
      </c>
      <c r="I1291" s="131">
        <v>1</v>
      </c>
      <c r="J1291" s="132"/>
      <c r="K1291" s="132"/>
      <c r="L1291" s="132"/>
      <c r="M1291" s="132"/>
      <c r="N1291" s="131"/>
      <c r="O1291" s="131"/>
    </row>
    <row r="1292" spans="2:15" x14ac:dyDescent="0.35">
      <c r="B1292" t="s">
        <v>48</v>
      </c>
      <c r="C1292">
        <v>4040</v>
      </c>
      <c r="D1292" t="s">
        <v>55</v>
      </c>
      <c r="E1292">
        <v>185225</v>
      </c>
      <c r="F1292" t="s">
        <v>1382</v>
      </c>
      <c r="G1292" t="s">
        <v>10930</v>
      </c>
      <c r="H1292" s="93">
        <v>46174</v>
      </c>
      <c r="I1292" s="131"/>
      <c r="J1292" s="132"/>
      <c r="K1292" s="132"/>
      <c r="L1292" s="132"/>
      <c r="M1292" s="132"/>
      <c r="N1292" s="131"/>
      <c r="O1292" s="131"/>
    </row>
    <row r="1293" spans="2:15" x14ac:dyDescent="0.35">
      <c r="B1293" t="s">
        <v>48</v>
      </c>
      <c r="C1293">
        <v>4040</v>
      </c>
      <c r="D1293" t="s">
        <v>55</v>
      </c>
      <c r="E1293">
        <v>185488</v>
      </c>
      <c r="F1293" t="s">
        <v>1383</v>
      </c>
      <c r="G1293" t="s">
        <v>10927</v>
      </c>
      <c r="H1293" s="93">
        <v>46176</v>
      </c>
      <c r="I1293" s="131">
        <v>1</v>
      </c>
      <c r="J1293" s="132"/>
      <c r="K1293" s="132"/>
      <c r="L1293" s="132"/>
      <c r="M1293" s="132"/>
      <c r="N1293" s="131"/>
      <c r="O1293" s="131"/>
    </row>
    <row r="1294" spans="2:15" x14ac:dyDescent="0.35">
      <c r="B1294" t="s">
        <v>48</v>
      </c>
      <c r="C1294">
        <v>4040</v>
      </c>
      <c r="D1294" t="s">
        <v>55</v>
      </c>
      <c r="E1294">
        <v>185495</v>
      </c>
      <c r="F1294" t="s">
        <v>1384</v>
      </c>
      <c r="G1294" t="s">
        <v>10926</v>
      </c>
      <c r="H1294" s="93">
        <v>46177</v>
      </c>
      <c r="I1294" s="131"/>
      <c r="J1294" s="132"/>
      <c r="K1294" s="132"/>
      <c r="L1294" s="132"/>
      <c r="M1294" s="132"/>
      <c r="N1294" s="131"/>
      <c r="O1294" s="131"/>
    </row>
    <row r="1295" spans="2:15" x14ac:dyDescent="0.35">
      <c r="B1295" t="s">
        <v>48</v>
      </c>
      <c r="C1295">
        <v>4040</v>
      </c>
      <c r="D1295" t="s">
        <v>55</v>
      </c>
      <c r="E1295">
        <v>186477</v>
      </c>
      <c r="F1295" t="s">
        <v>1385</v>
      </c>
      <c r="G1295" t="s">
        <v>10926</v>
      </c>
      <c r="H1295" s="93">
        <v>46177</v>
      </c>
      <c r="I1295" s="131"/>
      <c r="J1295" s="132"/>
      <c r="K1295" s="132"/>
      <c r="L1295" s="132"/>
      <c r="M1295" s="132"/>
      <c r="N1295" s="131"/>
      <c r="O1295" s="131"/>
    </row>
    <row r="1296" spans="2:15" x14ac:dyDescent="0.35">
      <c r="B1296" t="s">
        <v>48</v>
      </c>
      <c r="C1296">
        <v>4040</v>
      </c>
      <c r="D1296" t="s">
        <v>55</v>
      </c>
      <c r="E1296">
        <v>186546</v>
      </c>
      <c r="F1296" t="s">
        <v>1386</v>
      </c>
      <c r="G1296" t="s">
        <v>10927</v>
      </c>
      <c r="H1296" s="93">
        <v>46183</v>
      </c>
      <c r="I1296" s="131">
        <v>1</v>
      </c>
      <c r="J1296" s="132">
        <v>1</v>
      </c>
      <c r="K1296" s="132"/>
      <c r="L1296" s="132"/>
      <c r="M1296" s="132"/>
      <c r="N1296" s="131"/>
      <c r="O1296" s="131"/>
    </row>
    <row r="1297" spans="2:15" x14ac:dyDescent="0.35">
      <c r="B1297" t="s">
        <v>48</v>
      </c>
      <c r="C1297">
        <v>4040</v>
      </c>
      <c r="D1297" t="s">
        <v>55</v>
      </c>
      <c r="E1297">
        <v>186744</v>
      </c>
      <c r="F1297" t="s">
        <v>1387</v>
      </c>
      <c r="G1297" t="s">
        <v>10929</v>
      </c>
      <c r="H1297" s="93">
        <v>46175</v>
      </c>
      <c r="I1297" s="131">
        <v>1</v>
      </c>
      <c r="J1297" s="132"/>
      <c r="K1297" s="132"/>
      <c r="L1297" s="132"/>
      <c r="M1297" s="132"/>
      <c r="N1297" s="131"/>
      <c r="O1297" s="131"/>
    </row>
    <row r="1298" spans="2:15" x14ac:dyDescent="0.35">
      <c r="B1298" t="s">
        <v>48</v>
      </c>
      <c r="C1298">
        <v>4040</v>
      </c>
      <c r="D1298" t="s">
        <v>55</v>
      </c>
      <c r="E1298">
        <v>187110</v>
      </c>
      <c r="F1298" t="s">
        <v>1388</v>
      </c>
      <c r="G1298" t="s">
        <v>10926</v>
      </c>
      <c r="H1298" s="93">
        <v>46170</v>
      </c>
      <c r="I1298" s="131"/>
      <c r="J1298" s="132"/>
      <c r="K1298" s="132"/>
      <c r="L1298" s="132"/>
      <c r="M1298" s="132"/>
      <c r="N1298" s="131"/>
      <c r="O1298" s="131"/>
    </row>
    <row r="1299" spans="2:15" x14ac:dyDescent="0.35">
      <c r="B1299" t="s">
        <v>48</v>
      </c>
      <c r="C1299">
        <v>4040</v>
      </c>
      <c r="D1299" t="s">
        <v>55</v>
      </c>
      <c r="E1299">
        <v>187126</v>
      </c>
      <c r="F1299" t="s">
        <v>1389</v>
      </c>
      <c r="G1299" t="s">
        <v>10930</v>
      </c>
      <c r="H1299" s="93">
        <v>46181</v>
      </c>
      <c r="I1299" s="131">
        <v>1</v>
      </c>
      <c r="J1299" s="132"/>
      <c r="K1299" s="132"/>
      <c r="L1299" s="132"/>
      <c r="M1299" s="132"/>
      <c r="N1299" s="131"/>
      <c r="O1299" s="131"/>
    </row>
    <row r="1300" spans="2:15" x14ac:dyDescent="0.35">
      <c r="B1300" t="s">
        <v>48</v>
      </c>
      <c r="C1300">
        <v>4040</v>
      </c>
      <c r="D1300" t="s">
        <v>55</v>
      </c>
      <c r="E1300">
        <v>187207</v>
      </c>
      <c r="F1300" t="s">
        <v>1390</v>
      </c>
      <c r="G1300" t="s">
        <v>10929</v>
      </c>
      <c r="H1300" s="93">
        <v>46175</v>
      </c>
      <c r="I1300" s="131">
        <v>1</v>
      </c>
      <c r="J1300" s="132"/>
      <c r="K1300" s="132"/>
      <c r="L1300" s="132"/>
      <c r="M1300" s="132"/>
      <c r="N1300" s="131"/>
      <c r="O1300" s="131"/>
    </row>
    <row r="1301" spans="2:15" x14ac:dyDescent="0.35">
      <c r="B1301" t="s">
        <v>48</v>
      </c>
      <c r="C1301">
        <v>4040</v>
      </c>
      <c r="D1301" t="s">
        <v>55</v>
      </c>
      <c r="E1301">
        <v>187600</v>
      </c>
      <c r="F1301" t="s">
        <v>1391</v>
      </c>
      <c r="G1301" t="s">
        <v>10928</v>
      </c>
      <c r="H1301" s="93">
        <v>46171</v>
      </c>
      <c r="I1301" s="131">
        <v>1</v>
      </c>
      <c r="J1301" s="132"/>
      <c r="K1301" s="132"/>
      <c r="L1301" s="132"/>
      <c r="M1301" s="132"/>
      <c r="N1301" s="131"/>
      <c r="O1301" s="131"/>
    </row>
    <row r="1302" spans="2:15" x14ac:dyDescent="0.35">
      <c r="B1302" t="s">
        <v>48</v>
      </c>
      <c r="C1302">
        <v>4040</v>
      </c>
      <c r="D1302" t="s">
        <v>55</v>
      </c>
      <c r="E1302">
        <v>187659</v>
      </c>
      <c r="F1302" t="s">
        <v>1392</v>
      </c>
      <c r="G1302" t="s">
        <v>10926</v>
      </c>
      <c r="H1302" s="93">
        <v>46170</v>
      </c>
      <c r="I1302" s="131">
        <v>1</v>
      </c>
      <c r="J1302" s="132"/>
      <c r="K1302" s="132"/>
      <c r="L1302" s="132"/>
      <c r="M1302" s="132"/>
      <c r="N1302" s="131"/>
      <c r="O1302" s="131"/>
    </row>
    <row r="1303" spans="2:15" x14ac:dyDescent="0.35">
      <c r="B1303" t="s">
        <v>48</v>
      </c>
      <c r="C1303">
        <v>4040</v>
      </c>
      <c r="D1303" t="s">
        <v>55</v>
      </c>
      <c r="E1303">
        <v>187660</v>
      </c>
      <c r="F1303" t="s">
        <v>1393</v>
      </c>
      <c r="G1303" t="s">
        <v>10926</v>
      </c>
      <c r="H1303" s="93">
        <v>46170</v>
      </c>
      <c r="I1303" s="131">
        <v>1</v>
      </c>
      <c r="J1303" s="132">
        <v>1</v>
      </c>
      <c r="K1303" s="132">
        <v>1</v>
      </c>
      <c r="L1303" s="132">
        <v>1</v>
      </c>
      <c r="M1303" s="132"/>
      <c r="N1303" s="131"/>
      <c r="O1303" s="131"/>
    </row>
    <row r="1304" spans="2:15" x14ac:dyDescent="0.35">
      <c r="B1304" t="s">
        <v>48</v>
      </c>
      <c r="C1304">
        <v>4040</v>
      </c>
      <c r="D1304" t="s">
        <v>55</v>
      </c>
      <c r="E1304">
        <v>187749</v>
      </c>
      <c r="F1304" t="s">
        <v>1394</v>
      </c>
      <c r="G1304" t="s">
        <v>10926</v>
      </c>
      <c r="H1304" s="93">
        <v>46170</v>
      </c>
      <c r="I1304" s="131">
        <v>1</v>
      </c>
      <c r="J1304" s="132"/>
      <c r="K1304" s="132"/>
      <c r="L1304" s="132"/>
      <c r="M1304" s="132"/>
      <c r="N1304" s="131"/>
      <c r="O1304" s="131"/>
    </row>
    <row r="1305" spans="2:15" x14ac:dyDescent="0.35">
      <c r="B1305" t="s">
        <v>48</v>
      </c>
      <c r="C1305">
        <v>4040</v>
      </c>
      <c r="D1305" t="s">
        <v>55</v>
      </c>
      <c r="E1305">
        <v>187776</v>
      </c>
      <c r="F1305" t="s">
        <v>1395</v>
      </c>
      <c r="G1305" t="s">
        <v>10927</v>
      </c>
      <c r="H1305" s="93">
        <v>46183</v>
      </c>
      <c r="I1305" s="131"/>
      <c r="J1305" s="132"/>
      <c r="K1305" s="132"/>
      <c r="L1305" s="132"/>
      <c r="M1305" s="132"/>
      <c r="N1305" s="131"/>
      <c r="O1305" s="131"/>
    </row>
    <row r="1306" spans="2:15" x14ac:dyDescent="0.35">
      <c r="B1306" t="s">
        <v>48</v>
      </c>
      <c r="C1306">
        <v>4040</v>
      </c>
      <c r="D1306" t="s">
        <v>55</v>
      </c>
      <c r="E1306">
        <v>188047</v>
      </c>
      <c r="F1306" t="s">
        <v>1396</v>
      </c>
      <c r="G1306" t="s">
        <v>10927</v>
      </c>
      <c r="H1306" s="93">
        <v>46183</v>
      </c>
      <c r="I1306" s="131"/>
      <c r="J1306" s="132"/>
      <c r="K1306" s="132"/>
      <c r="L1306" s="132"/>
      <c r="M1306" s="132"/>
      <c r="N1306" s="131"/>
      <c r="O1306" s="131"/>
    </row>
    <row r="1307" spans="2:15" x14ac:dyDescent="0.35">
      <c r="B1307" t="s">
        <v>48</v>
      </c>
      <c r="C1307">
        <v>4040</v>
      </c>
      <c r="D1307" t="s">
        <v>55</v>
      </c>
      <c r="E1307">
        <v>188065</v>
      </c>
      <c r="F1307" t="s">
        <v>1397</v>
      </c>
      <c r="G1307" t="s">
        <v>10927</v>
      </c>
      <c r="H1307" s="93">
        <v>46176</v>
      </c>
      <c r="I1307" s="131"/>
      <c r="J1307" s="132"/>
      <c r="K1307" s="132"/>
      <c r="L1307" s="132"/>
      <c r="M1307" s="132"/>
      <c r="N1307" s="131"/>
      <c r="O1307" s="131"/>
    </row>
    <row r="1308" spans="2:15" x14ac:dyDescent="0.35">
      <c r="B1308" t="s">
        <v>48</v>
      </c>
      <c r="C1308">
        <v>4040</v>
      </c>
      <c r="D1308" t="s">
        <v>55</v>
      </c>
      <c r="E1308">
        <v>188122</v>
      </c>
      <c r="F1308" t="s">
        <v>1398</v>
      </c>
      <c r="G1308" t="s">
        <v>10928</v>
      </c>
      <c r="H1308" s="93">
        <v>46171</v>
      </c>
      <c r="I1308" s="131"/>
      <c r="J1308" s="132"/>
      <c r="K1308" s="132"/>
      <c r="L1308" s="132"/>
      <c r="M1308" s="132"/>
      <c r="N1308" s="131"/>
      <c r="O1308" s="131"/>
    </row>
    <row r="1309" spans="2:15" x14ac:dyDescent="0.35">
      <c r="B1309" t="s">
        <v>48</v>
      </c>
      <c r="C1309">
        <v>4040</v>
      </c>
      <c r="D1309" t="s">
        <v>55</v>
      </c>
      <c r="E1309">
        <v>188413</v>
      </c>
      <c r="F1309" t="s">
        <v>1399</v>
      </c>
      <c r="G1309" t="s">
        <v>10927</v>
      </c>
      <c r="H1309" s="93">
        <v>46176</v>
      </c>
      <c r="I1309" s="131">
        <v>1</v>
      </c>
      <c r="J1309" s="132"/>
      <c r="K1309" s="132"/>
      <c r="L1309" s="132"/>
      <c r="M1309" s="132"/>
      <c r="N1309" s="131"/>
      <c r="O1309" s="131"/>
    </row>
    <row r="1310" spans="2:15" x14ac:dyDescent="0.35">
      <c r="B1310" t="s">
        <v>48</v>
      </c>
      <c r="C1310">
        <v>4040</v>
      </c>
      <c r="D1310" t="s">
        <v>55</v>
      </c>
      <c r="E1310">
        <v>188614</v>
      </c>
      <c r="F1310" t="s">
        <v>1400</v>
      </c>
      <c r="G1310" t="s">
        <v>10928</v>
      </c>
      <c r="H1310" s="93">
        <v>46171</v>
      </c>
      <c r="I1310" s="131"/>
      <c r="J1310" s="132"/>
      <c r="K1310" s="132"/>
      <c r="L1310" s="132"/>
      <c r="M1310" s="132"/>
      <c r="N1310" s="131"/>
      <c r="O1310" s="131"/>
    </row>
    <row r="1311" spans="2:15" x14ac:dyDescent="0.35">
      <c r="B1311" t="s">
        <v>48</v>
      </c>
      <c r="C1311">
        <v>4040</v>
      </c>
      <c r="D1311" t="s">
        <v>55</v>
      </c>
      <c r="E1311">
        <v>188751</v>
      </c>
      <c r="F1311" t="s">
        <v>1401</v>
      </c>
      <c r="G1311" t="s">
        <v>10928</v>
      </c>
      <c r="H1311" s="93">
        <v>46178</v>
      </c>
      <c r="I1311" s="131">
        <v>1</v>
      </c>
      <c r="J1311" s="132">
        <v>1</v>
      </c>
      <c r="K1311" s="132">
        <v>1</v>
      </c>
      <c r="L1311" s="132"/>
      <c r="M1311" s="132"/>
      <c r="N1311" s="131"/>
      <c r="O1311" s="131"/>
    </row>
    <row r="1312" spans="2:15" x14ac:dyDescent="0.35">
      <c r="B1312" t="s">
        <v>48</v>
      </c>
      <c r="C1312">
        <v>4040</v>
      </c>
      <c r="D1312" t="s">
        <v>55</v>
      </c>
      <c r="E1312">
        <v>189124</v>
      </c>
      <c r="F1312" t="s">
        <v>1402</v>
      </c>
      <c r="G1312" t="s">
        <v>10928</v>
      </c>
      <c r="H1312" s="93">
        <v>46171</v>
      </c>
      <c r="I1312" s="131">
        <v>1</v>
      </c>
      <c r="J1312" s="132">
        <v>1</v>
      </c>
      <c r="K1312" s="132"/>
      <c r="L1312" s="132"/>
      <c r="M1312" s="132"/>
      <c r="N1312" s="131"/>
      <c r="O1312" s="131"/>
    </row>
    <row r="1313" spans="2:15" x14ac:dyDescent="0.35">
      <c r="B1313" t="s">
        <v>48</v>
      </c>
      <c r="C1313">
        <v>4040</v>
      </c>
      <c r="D1313" t="s">
        <v>55</v>
      </c>
      <c r="E1313">
        <v>189358</v>
      </c>
      <c r="F1313" t="s">
        <v>1403</v>
      </c>
      <c r="G1313" t="s">
        <v>10927</v>
      </c>
      <c r="H1313" s="93">
        <v>46183</v>
      </c>
      <c r="I1313" s="131"/>
      <c r="J1313" s="132"/>
      <c r="K1313" s="132"/>
      <c r="L1313" s="132"/>
      <c r="M1313" s="132"/>
      <c r="N1313" s="131"/>
      <c r="O1313" s="131"/>
    </row>
    <row r="1314" spans="2:15" x14ac:dyDescent="0.35">
      <c r="B1314" t="s">
        <v>48</v>
      </c>
      <c r="C1314">
        <v>4040</v>
      </c>
      <c r="D1314" t="s">
        <v>55</v>
      </c>
      <c r="E1314">
        <v>189991</v>
      </c>
      <c r="F1314" t="s">
        <v>1404</v>
      </c>
      <c r="G1314" t="s">
        <v>10930</v>
      </c>
      <c r="H1314" s="93">
        <v>46181</v>
      </c>
      <c r="I1314" s="131">
        <v>1</v>
      </c>
      <c r="J1314" s="132"/>
      <c r="K1314" s="132"/>
      <c r="L1314" s="132"/>
      <c r="M1314" s="132"/>
      <c r="N1314" s="131"/>
      <c r="O1314" s="131"/>
    </row>
    <row r="1315" spans="2:15" x14ac:dyDescent="0.35">
      <c r="B1315" t="s">
        <v>48</v>
      </c>
      <c r="C1315">
        <v>4040</v>
      </c>
      <c r="D1315" t="s">
        <v>55</v>
      </c>
      <c r="E1315">
        <v>190039</v>
      </c>
      <c r="F1315" t="s">
        <v>1405</v>
      </c>
      <c r="G1315" t="s">
        <v>10930</v>
      </c>
      <c r="H1315" s="93">
        <v>46181</v>
      </c>
      <c r="I1315" s="131">
        <v>1</v>
      </c>
      <c r="J1315" s="132">
        <v>1</v>
      </c>
      <c r="K1315" s="132"/>
      <c r="L1315" s="132"/>
      <c r="M1315" s="132"/>
      <c r="N1315" s="131"/>
      <c r="O1315" s="131"/>
    </row>
    <row r="1316" spans="2:15" x14ac:dyDescent="0.35">
      <c r="B1316" t="s">
        <v>48</v>
      </c>
      <c r="C1316">
        <v>4040</v>
      </c>
      <c r="D1316" t="s">
        <v>55</v>
      </c>
      <c r="E1316">
        <v>190063</v>
      </c>
      <c r="F1316" t="s">
        <v>1406</v>
      </c>
      <c r="G1316" t="s">
        <v>10926</v>
      </c>
      <c r="H1316" s="93">
        <v>46170</v>
      </c>
      <c r="I1316" s="131">
        <v>1</v>
      </c>
      <c r="J1316" s="132"/>
      <c r="K1316" s="132"/>
      <c r="L1316" s="132"/>
      <c r="M1316" s="132"/>
      <c r="N1316" s="131"/>
      <c r="O1316" s="131"/>
    </row>
    <row r="1317" spans="2:15" x14ac:dyDescent="0.35">
      <c r="B1317" t="s">
        <v>48</v>
      </c>
      <c r="C1317">
        <v>4040</v>
      </c>
      <c r="D1317" t="s">
        <v>55</v>
      </c>
      <c r="E1317">
        <v>190108</v>
      </c>
      <c r="F1317" t="s">
        <v>1407</v>
      </c>
      <c r="G1317" t="s">
        <v>10927</v>
      </c>
      <c r="H1317" s="93">
        <v>46183</v>
      </c>
      <c r="I1317" s="131">
        <v>1</v>
      </c>
      <c r="J1317" s="132"/>
      <c r="K1317" s="132"/>
      <c r="L1317" s="132"/>
      <c r="M1317" s="132"/>
      <c r="N1317" s="131"/>
      <c r="O1317" s="131"/>
    </row>
    <row r="1318" spans="2:15" x14ac:dyDescent="0.35">
      <c r="B1318" t="s">
        <v>48</v>
      </c>
      <c r="C1318">
        <v>4040</v>
      </c>
      <c r="D1318" t="s">
        <v>55</v>
      </c>
      <c r="E1318">
        <v>190241</v>
      </c>
      <c r="F1318" t="s">
        <v>1408</v>
      </c>
      <c r="G1318" t="s">
        <v>10929</v>
      </c>
      <c r="H1318" s="93">
        <v>46182</v>
      </c>
      <c r="I1318" s="131">
        <v>1</v>
      </c>
      <c r="J1318" s="132"/>
      <c r="K1318" s="132"/>
      <c r="L1318" s="132"/>
      <c r="M1318" s="132"/>
      <c r="N1318" s="131"/>
      <c r="O1318" s="131"/>
    </row>
    <row r="1319" spans="2:15" x14ac:dyDescent="0.35">
      <c r="B1319" t="s">
        <v>48</v>
      </c>
      <c r="C1319">
        <v>4040</v>
      </c>
      <c r="D1319" t="s">
        <v>55</v>
      </c>
      <c r="E1319">
        <v>190261</v>
      </c>
      <c r="F1319" t="s">
        <v>1409</v>
      </c>
      <c r="G1319" t="s">
        <v>10927</v>
      </c>
      <c r="H1319" s="93">
        <v>46176</v>
      </c>
      <c r="I1319" s="131"/>
      <c r="J1319" s="132"/>
      <c r="K1319" s="132"/>
      <c r="L1319" s="132"/>
      <c r="M1319" s="132"/>
      <c r="N1319" s="131"/>
      <c r="O1319" s="131"/>
    </row>
    <row r="1320" spans="2:15" x14ac:dyDescent="0.35">
      <c r="B1320" t="s">
        <v>48</v>
      </c>
      <c r="C1320">
        <v>4040</v>
      </c>
      <c r="D1320" t="s">
        <v>55</v>
      </c>
      <c r="E1320">
        <v>190452</v>
      </c>
      <c r="F1320" t="s">
        <v>1410</v>
      </c>
      <c r="G1320" t="s">
        <v>10929</v>
      </c>
      <c r="H1320" s="93">
        <v>46182</v>
      </c>
      <c r="I1320" s="131"/>
      <c r="J1320" s="132"/>
      <c r="K1320" s="132"/>
      <c r="L1320" s="132"/>
      <c r="M1320" s="132"/>
      <c r="N1320" s="131"/>
      <c r="O1320" s="131"/>
    </row>
    <row r="1321" spans="2:15" x14ac:dyDescent="0.35">
      <c r="B1321" t="s">
        <v>48</v>
      </c>
      <c r="C1321">
        <v>4040</v>
      </c>
      <c r="D1321" t="s">
        <v>55</v>
      </c>
      <c r="E1321">
        <v>190537</v>
      </c>
      <c r="F1321" t="s">
        <v>1411</v>
      </c>
      <c r="G1321" t="s">
        <v>10928</v>
      </c>
      <c r="H1321" s="93">
        <v>46171</v>
      </c>
      <c r="I1321" s="131"/>
      <c r="J1321" s="132"/>
      <c r="K1321" s="132"/>
      <c r="L1321" s="132"/>
      <c r="M1321" s="132"/>
      <c r="N1321" s="131"/>
      <c r="O1321" s="131"/>
    </row>
    <row r="1322" spans="2:15" x14ac:dyDescent="0.35">
      <c r="B1322" t="s">
        <v>48</v>
      </c>
      <c r="C1322">
        <v>4040</v>
      </c>
      <c r="D1322" t="s">
        <v>55</v>
      </c>
      <c r="E1322">
        <v>190596</v>
      </c>
      <c r="F1322" t="s">
        <v>1412</v>
      </c>
      <c r="G1322" t="s">
        <v>10928</v>
      </c>
      <c r="H1322" s="93">
        <v>46171</v>
      </c>
      <c r="I1322" s="131">
        <v>1</v>
      </c>
      <c r="J1322" s="132"/>
      <c r="K1322" s="132"/>
      <c r="L1322" s="132"/>
      <c r="M1322" s="132"/>
      <c r="N1322" s="131"/>
      <c r="O1322" s="131"/>
    </row>
    <row r="1323" spans="2:15" x14ac:dyDescent="0.35">
      <c r="B1323" t="s">
        <v>48</v>
      </c>
      <c r="C1323">
        <v>4040</v>
      </c>
      <c r="D1323" t="s">
        <v>55</v>
      </c>
      <c r="E1323">
        <v>190768</v>
      </c>
      <c r="F1323" t="s">
        <v>1413</v>
      </c>
      <c r="G1323" t="s">
        <v>10930</v>
      </c>
      <c r="H1323" s="93">
        <v>46174</v>
      </c>
      <c r="I1323" s="131">
        <v>1</v>
      </c>
      <c r="J1323" s="132"/>
      <c r="K1323" s="132"/>
      <c r="L1323" s="132"/>
      <c r="M1323" s="132"/>
      <c r="N1323" s="131"/>
      <c r="O1323" s="131"/>
    </row>
    <row r="1324" spans="2:15" x14ac:dyDescent="0.35">
      <c r="B1324" t="s">
        <v>48</v>
      </c>
      <c r="C1324">
        <v>4040</v>
      </c>
      <c r="D1324" t="s">
        <v>55</v>
      </c>
      <c r="E1324">
        <v>190996</v>
      </c>
      <c r="F1324" t="s">
        <v>1414</v>
      </c>
      <c r="G1324" t="s">
        <v>10929</v>
      </c>
      <c r="H1324" s="93">
        <v>46175</v>
      </c>
      <c r="I1324" s="131"/>
      <c r="J1324" s="132"/>
      <c r="K1324" s="132"/>
      <c r="L1324" s="132"/>
      <c r="M1324" s="132"/>
      <c r="N1324" s="131"/>
      <c r="O1324" s="131"/>
    </row>
    <row r="1325" spans="2:15" x14ac:dyDescent="0.35">
      <c r="B1325" t="s">
        <v>48</v>
      </c>
      <c r="C1325">
        <v>4040</v>
      </c>
      <c r="D1325" t="s">
        <v>55</v>
      </c>
      <c r="E1325">
        <v>191583</v>
      </c>
      <c r="F1325" t="s">
        <v>1415</v>
      </c>
      <c r="G1325" t="s">
        <v>10927</v>
      </c>
      <c r="H1325" s="93">
        <v>46176</v>
      </c>
      <c r="I1325" s="131">
        <v>1</v>
      </c>
      <c r="J1325" s="132">
        <v>1</v>
      </c>
      <c r="K1325" s="132"/>
      <c r="L1325" s="132"/>
      <c r="M1325" s="132"/>
      <c r="N1325" s="131"/>
      <c r="O1325" s="131"/>
    </row>
    <row r="1326" spans="2:15" x14ac:dyDescent="0.35">
      <c r="B1326" t="s">
        <v>48</v>
      </c>
      <c r="C1326">
        <v>4040</v>
      </c>
      <c r="D1326" t="s">
        <v>55</v>
      </c>
      <c r="E1326">
        <v>191607</v>
      </c>
      <c r="F1326" t="s">
        <v>1416</v>
      </c>
      <c r="G1326" t="s">
        <v>10930</v>
      </c>
      <c r="H1326" s="93">
        <v>46181</v>
      </c>
      <c r="I1326" s="131"/>
      <c r="J1326" s="132"/>
      <c r="K1326" s="132"/>
      <c r="L1326" s="132"/>
      <c r="M1326" s="132"/>
      <c r="N1326" s="131"/>
      <c r="O1326" s="131"/>
    </row>
    <row r="1327" spans="2:15" x14ac:dyDescent="0.35">
      <c r="B1327" t="s">
        <v>48</v>
      </c>
      <c r="C1327">
        <v>4040</v>
      </c>
      <c r="D1327" t="s">
        <v>55</v>
      </c>
      <c r="E1327">
        <v>191689</v>
      </c>
      <c r="F1327" t="s">
        <v>1417</v>
      </c>
      <c r="G1327" t="s">
        <v>10928</v>
      </c>
      <c r="H1327" s="93">
        <v>46178</v>
      </c>
      <c r="I1327" s="131">
        <v>1</v>
      </c>
      <c r="J1327" s="132">
        <v>1</v>
      </c>
      <c r="K1327" s="132"/>
      <c r="L1327" s="132"/>
      <c r="M1327" s="132"/>
      <c r="N1327" s="131"/>
      <c r="O1327" s="131"/>
    </row>
    <row r="1328" spans="2:15" x14ac:dyDescent="0.35">
      <c r="B1328" t="s">
        <v>48</v>
      </c>
      <c r="C1328">
        <v>4040</v>
      </c>
      <c r="D1328" t="s">
        <v>55</v>
      </c>
      <c r="E1328">
        <v>191690</v>
      </c>
      <c r="F1328" t="s">
        <v>1417</v>
      </c>
      <c r="G1328" t="s">
        <v>10928</v>
      </c>
      <c r="H1328" s="93">
        <v>46178</v>
      </c>
      <c r="I1328" s="131">
        <v>1</v>
      </c>
      <c r="J1328" s="132">
        <v>1</v>
      </c>
      <c r="K1328" s="132"/>
      <c r="L1328" s="132"/>
      <c r="M1328" s="132"/>
      <c r="N1328" s="131"/>
      <c r="O1328" s="131"/>
    </row>
    <row r="1329" spans="2:15" x14ac:dyDescent="0.35">
      <c r="B1329" t="s">
        <v>48</v>
      </c>
      <c r="C1329">
        <v>4040</v>
      </c>
      <c r="D1329" t="s">
        <v>55</v>
      </c>
      <c r="E1329">
        <v>191854</v>
      </c>
      <c r="F1329" t="s">
        <v>1418</v>
      </c>
      <c r="G1329" t="s">
        <v>10926</v>
      </c>
      <c r="H1329" s="93">
        <v>46170</v>
      </c>
      <c r="I1329" s="131">
        <v>1</v>
      </c>
      <c r="J1329" s="132"/>
      <c r="K1329" s="132"/>
      <c r="L1329" s="132"/>
      <c r="M1329" s="132"/>
      <c r="N1329" s="131"/>
      <c r="O1329" s="131"/>
    </row>
    <row r="1330" spans="2:15" x14ac:dyDescent="0.35">
      <c r="B1330" t="s">
        <v>48</v>
      </c>
      <c r="C1330">
        <v>4040</v>
      </c>
      <c r="D1330" t="s">
        <v>55</v>
      </c>
      <c r="E1330">
        <v>191959</v>
      </c>
      <c r="F1330" t="s">
        <v>1419</v>
      </c>
      <c r="G1330" t="s">
        <v>10928</v>
      </c>
      <c r="H1330" s="93">
        <v>46178</v>
      </c>
      <c r="I1330" s="131"/>
      <c r="J1330" s="132"/>
      <c r="K1330" s="132"/>
      <c r="L1330" s="132"/>
      <c r="M1330" s="132"/>
      <c r="N1330" s="131"/>
      <c r="O1330" s="131"/>
    </row>
    <row r="1331" spans="2:15" x14ac:dyDescent="0.35">
      <c r="B1331" t="s">
        <v>48</v>
      </c>
      <c r="C1331">
        <v>4040</v>
      </c>
      <c r="D1331" t="s">
        <v>55</v>
      </c>
      <c r="E1331">
        <v>192067</v>
      </c>
      <c r="F1331" t="s">
        <v>1420</v>
      </c>
      <c r="G1331" t="s">
        <v>10929</v>
      </c>
      <c r="H1331" s="93">
        <v>46182</v>
      </c>
      <c r="I1331" s="131"/>
      <c r="J1331" s="132"/>
      <c r="K1331" s="132"/>
      <c r="L1331" s="132"/>
      <c r="M1331" s="132"/>
      <c r="N1331" s="131"/>
      <c r="O1331" s="131"/>
    </row>
    <row r="1332" spans="2:15" x14ac:dyDescent="0.35">
      <c r="B1332" t="s">
        <v>48</v>
      </c>
      <c r="C1332">
        <v>4040</v>
      </c>
      <c r="D1332" t="s">
        <v>55</v>
      </c>
      <c r="E1332">
        <v>192093</v>
      </c>
      <c r="F1332" t="s">
        <v>1421</v>
      </c>
      <c r="G1332" t="s">
        <v>10929</v>
      </c>
      <c r="H1332" s="93">
        <v>46182</v>
      </c>
      <c r="I1332" s="131">
        <v>1</v>
      </c>
      <c r="J1332" s="132"/>
      <c r="K1332" s="132"/>
      <c r="L1332" s="132"/>
      <c r="M1332" s="132"/>
      <c r="N1332" s="131"/>
      <c r="O1332" s="131"/>
    </row>
    <row r="1333" spans="2:15" x14ac:dyDescent="0.35">
      <c r="B1333" t="s">
        <v>48</v>
      </c>
      <c r="C1333">
        <v>4071</v>
      </c>
      <c r="D1333" t="s">
        <v>66</v>
      </c>
      <c r="E1333">
        <v>49909</v>
      </c>
      <c r="F1333" t="s">
        <v>1422</v>
      </c>
      <c r="G1333" t="s">
        <v>10930</v>
      </c>
      <c r="H1333" s="93">
        <v>46181</v>
      </c>
      <c r="I1333" s="131">
        <v>1</v>
      </c>
      <c r="J1333" s="132"/>
      <c r="K1333" s="132"/>
      <c r="L1333" s="132"/>
      <c r="M1333" s="132"/>
      <c r="N1333" s="131"/>
      <c r="O1333" s="131"/>
    </row>
    <row r="1334" spans="2:15" x14ac:dyDescent="0.35">
      <c r="B1334" t="s">
        <v>48</v>
      </c>
      <c r="C1334">
        <v>4071</v>
      </c>
      <c r="D1334" t="s">
        <v>66</v>
      </c>
      <c r="E1334">
        <v>51037</v>
      </c>
      <c r="F1334" t="s">
        <v>1423</v>
      </c>
      <c r="G1334" t="s">
        <v>10928</v>
      </c>
      <c r="H1334" s="93">
        <v>46178</v>
      </c>
      <c r="I1334" s="131"/>
      <c r="J1334" s="132"/>
      <c r="K1334" s="132"/>
      <c r="L1334" s="132"/>
      <c r="M1334" s="132"/>
      <c r="N1334" s="131"/>
      <c r="O1334" s="131"/>
    </row>
    <row r="1335" spans="2:15" x14ac:dyDescent="0.35">
      <c r="B1335" t="s">
        <v>48</v>
      </c>
      <c r="C1335">
        <v>4071</v>
      </c>
      <c r="D1335" t="s">
        <v>66</v>
      </c>
      <c r="E1335">
        <v>53227</v>
      </c>
      <c r="F1335" t="s">
        <v>1424</v>
      </c>
      <c r="G1335" t="s">
        <v>10927</v>
      </c>
      <c r="H1335" s="93">
        <v>46183</v>
      </c>
      <c r="I1335" s="131"/>
      <c r="J1335" s="132"/>
      <c r="K1335" s="132"/>
      <c r="L1335" s="132"/>
      <c r="M1335" s="132"/>
      <c r="N1335" s="131"/>
      <c r="O1335" s="131"/>
    </row>
    <row r="1336" spans="2:15" x14ac:dyDescent="0.35">
      <c r="B1336" t="s">
        <v>48</v>
      </c>
      <c r="C1336">
        <v>4071</v>
      </c>
      <c r="D1336" t="s">
        <v>66</v>
      </c>
      <c r="E1336">
        <v>54096</v>
      </c>
      <c r="F1336" t="s">
        <v>1425</v>
      </c>
      <c r="G1336" t="s">
        <v>10930</v>
      </c>
      <c r="H1336" s="93">
        <v>46181</v>
      </c>
      <c r="I1336" s="131"/>
      <c r="J1336" s="132"/>
      <c r="K1336" s="132"/>
      <c r="L1336" s="132"/>
      <c r="M1336" s="132"/>
      <c r="N1336" s="131"/>
      <c r="O1336" s="131"/>
    </row>
    <row r="1337" spans="2:15" x14ac:dyDescent="0.35">
      <c r="B1337" t="s">
        <v>48</v>
      </c>
      <c r="C1337">
        <v>4071</v>
      </c>
      <c r="D1337" t="s">
        <v>66</v>
      </c>
      <c r="E1337">
        <v>54801</v>
      </c>
      <c r="F1337" t="s">
        <v>1426</v>
      </c>
      <c r="G1337" t="s">
        <v>10927</v>
      </c>
      <c r="H1337" s="93">
        <v>46183</v>
      </c>
      <c r="I1337" s="131"/>
      <c r="J1337" s="132"/>
      <c r="K1337" s="132"/>
      <c r="L1337" s="132"/>
      <c r="M1337" s="132"/>
      <c r="N1337" s="131"/>
      <c r="O1337" s="131"/>
    </row>
    <row r="1338" spans="2:15" x14ac:dyDescent="0.35">
      <c r="B1338" t="s">
        <v>48</v>
      </c>
      <c r="C1338">
        <v>4071</v>
      </c>
      <c r="D1338" t="s">
        <v>66</v>
      </c>
      <c r="E1338">
        <v>57622</v>
      </c>
      <c r="F1338" t="s">
        <v>1427</v>
      </c>
      <c r="G1338" t="s">
        <v>10928</v>
      </c>
      <c r="H1338" s="93">
        <v>46178</v>
      </c>
      <c r="I1338" s="131"/>
      <c r="J1338" s="132"/>
      <c r="K1338" s="132"/>
      <c r="L1338" s="132"/>
      <c r="M1338" s="132"/>
      <c r="N1338" s="131"/>
      <c r="O1338" s="131"/>
    </row>
    <row r="1339" spans="2:15" x14ac:dyDescent="0.35">
      <c r="B1339" t="s">
        <v>48</v>
      </c>
      <c r="C1339">
        <v>4071</v>
      </c>
      <c r="D1339" t="s">
        <v>66</v>
      </c>
      <c r="E1339">
        <v>60431</v>
      </c>
      <c r="F1339" t="s">
        <v>1428</v>
      </c>
      <c r="G1339" t="s">
        <v>10929</v>
      </c>
      <c r="H1339" s="93">
        <v>46175</v>
      </c>
      <c r="I1339" s="131"/>
      <c r="J1339" s="132"/>
      <c r="K1339" s="132"/>
      <c r="L1339" s="132"/>
      <c r="M1339" s="132"/>
      <c r="N1339" s="131"/>
      <c r="O1339" s="131"/>
    </row>
    <row r="1340" spans="2:15" x14ac:dyDescent="0.35">
      <c r="B1340" t="s">
        <v>48</v>
      </c>
      <c r="C1340">
        <v>4071</v>
      </c>
      <c r="D1340" t="s">
        <v>66</v>
      </c>
      <c r="E1340">
        <v>62196</v>
      </c>
      <c r="F1340" t="s">
        <v>1429</v>
      </c>
      <c r="G1340" t="s">
        <v>10927</v>
      </c>
      <c r="H1340" s="93">
        <v>46183</v>
      </c>
      <c r="I1340" s="131">
        <v>1</v>
      </c>
      <c r="J1340" s="132"/>
      <c r="K1340" s="132"/>
      <c r="L1340" s="132"/>
      <c r="M1340" s="132"/>
      <c r="N1340" s="131"/>
      <c r="O1340" s="131"/>
    </row>
    <row r="1341" spans="2:15" x14ac:dyDescent="0.35">
      <c r="B1341" t="s">
        <v>48</v>
      </c>
      <c r="C1341">
        <v>4071</v>
      </c>
      <c r="D1341" t="s">
        <v>66</v>
      </c>
      <c r="E1341">
        <v>63237</v>
      </c>
      <c r="F1341" t="s">
        <v>1430</v>
      </c>
      <c r="G1341" t="s">
        <v>10930</v>
      </c>
      <c r="H1341" s="93">
        <v>46181</v>
      </c>
      <c r="I1341" s="131"/>
      <c r="J1341" s="132"/>
      <c r="K1341" s="132"/>
      <c r="L1341" s="132"/>
      <c r="M1341" s="132"/>
      <c r="N1341" s="131"/>
      <c r="O1341" s="131"/>
    </row>
    <row r="1342" spans="2:15" x14ac:dyDescent="0.35">
      <c r="B1342" t="s">
        <v>48</v>
      </c>
      <c r="C1342">
        <v>4071</v>
      </c>
      <c r="D1342" t="s">
        <v>66</v>
      </c>
      <c r="E1342">
        <v>70107</v>
      </c>
      <c r="F1342" t="s">
        <v>1431</v>
      </c>
      <c r="G1342" t="s">
        <v>10927</v>
      </c>
      <c r="H1342" s="93">
        <v>46176</v>
      </c>
      <c r="I1342" s="131">
        <v>1</v>
      </c>
      <c r="J1342" s="132"/>
      <c r="K1342" s="132"/>
      <c r="L1342" s="132"/>
      <c r="M1342" s="132"/>
      <c r="N1342" s="131"/>
      <c r="O1342" s="131"/>
    </row>
    <row r="1343" spans="2:15" x14ac:dyDescent="0.35">
      <c r="B1343" t="s">
        <v>48</v>
      </c>
      <c r="C1343">
        <v>4071</v>
      </c>
      <c r="D1343" t="s">
        <v>66</v>
      </c>
      <c r="E1343">
        <v>70853</v>
      </c>
      <c r="F1343" t="s">
        <v>1432</v>
      </c>
      <c r="G1343" t="s">
        <v>10928</v>
      </c>
      <c r="H1343" s="93">
        <v>46171</v>
      </c>
      <c r="I1343" s="131"/>
      <c r="J1343" s="132"/>
      <c r="K1343" s="132"/>
      <c r="L1343" s="132"/>
      <c r="M1343" s="132"/>
      <c r="N1343" s="131"/>
      <c r="O1343" s="131"/>
    </row>
    <row r="1344" spans="2:15" x14ac:dyDescent="0.35">
      <c r="B1344" t="s">
        <v>48</v>
      </c>
      <c r="C1344">
        <v>4071</v>
      </c>
      <c r="D1344" t="s">
        <v>66</v>
      </c>
      <c r="E1344">
        <v>73289</v>
      </c>
      <c r="F1344" t="s">
        <v>1433</v>
      </c>
      <c r="G1344" t="s">
        <v>10927</v>
      </c>
      <c r="H1344" s="93">
        <v>46176</v>
      </c>
      <c r="I1344" s="131"/>
      <c r="J1344" s="132"/>
      <c r="K1344" s="132"/>
      <c r="L1344" s="132"/>
      <c r="M1344" s="132"/>
      <c r="N1344" s="131"/>
      <c r="O1344" s="131"/>
    </row>
    <row r="1345" spans="2:15" x14ac:dyDescent="0.35">
      <c r="B1345" t="s">
        <v>48</v>
      </c>
      <c r="C1345">
        <v>4071</v>
      </c>
      <c r="D1345" t="s">
        <v>66</v>
      </c>
      <c r="E1345">
        <v>75804</v>
      </c>
      <c r="F1345" t="s">
        <v>1434</v>
      </c>
      <c r="G1345" t="s">
        <v>10930</v>
      </c>
      <c r="H1345" s="93">
        <v>46174</v>
      </c>
      <c r="I1345" s="131">
        <v>1</v>
      </c>
      <c r="J1345" s="132"/>
      <c r="K1345" s="132"/>
      <c r="L1345" s="132"/>
      <c r="M1345" s="132"/>
      <c r="N1345" s="131"/>
      <c r="O1345" s="131"/>
    </row>
    <row r="1346" spans="2:15" x14ac:dyDescent="0.35">
      <c r="B1346" t="s">
        <v>48</v>
      </c>
      <c r="C1346">
        <v>4071</v>
      </c>
      <c r="D1346" t="s">
        <v>66</v>
      </c>
      <c r="E1346">
        <v>77180</v>
      </c>
      <c r="F1346" t="s">
        <v>1435</v>
      </c>
      <c r="G1346" t="s">
        <v>10927</v>
      </c>
      <c r="H1346" s="93">
        <v>46183</v>
      </c>
      <c r="I1346" s="131"/>
      <c r="J1346" s="132"/>
      <c r="K1346" s="132"/>
      <c r="L1346" s="132"/>
      <c r="M1346" s="132"/>
      <c r="N1346" s="131"/>
      <c r="O1346" s="131"/>
    </row>
    <row r="1347" spans="2:15" x14ac:dyDescent="0.35">
      <c r="B1347" t="s">
        <v>48</v>
      </c>
      <c r="C1347">
        <v>4071</v>
      </c>
      <c r="D1347" t="s">
        <v>66</v>
      </c>
      <c r="E1347">
        <v>78795</v>
      </c>
      <c r="F1347" t="s">
        <v>1436</v>
      </c>
      <c r="G1347" t="s">
        <v>10927</v>
      </c>
      <c r="H1347" s="93">
        <v>46176</v>
      </c>
      <c r="I1347" s="131"/>
      <c r="J1347" s="132"/>
      <c r="K1347" s="132"/>
      <c r="L1347" s="132"/>
      <c r="M1347" s="132"/>
      <c r="N1347" s="131"/>
      <c r="O1347" s="131"/>
    </row>
    <row r="1348" spans="2:15" x14ac:dyDescent="0.35">
      <c r="B1348" t="s">
        <v>48</v>
      </c>
      <c r="C1348">
        <v>4071</v>
      </c>
      <c r="D1348" t="s">
        <v>66</v>
      </c>
      <c r="E1348">
        <v>82794</v>
      </c>
      <c r="F1348" t="s">
        <v>1437</v>
      </c>
      <c r="G1348" t="s">
        <v>10927</v>
      </c>
      <c r="H1348" s="93">
        <v>46183</v>
      </c>
      <c r="I1348" s="131">
        <v>1</v>
      </c>
      <c r="J1348" s="132">
        <v>1</v>
      </c>
      <c r="K1348" s="132"/>
      <c r="L1348" s="132"/>
      <c r="M1348" s="132"/>
      <c r="N1348" s="131"/>
      <c r="O1348" s="131"/>
    </row>
    <row r="1349" spans="2:15" x14ac:dyDescent="0.35">
      <c r="B1349" t="s">
        <v>48</v>
      </c>
      <c r="C1349">
        <v>4071</v>
      </c>
      <c r="D1349" t="s">
        <v>66</v>
      </c>
      <c r="E1349">
        <v>84355</v>
      </c>
      <c r="F1349" t="s">
        <v>1438</v>
      </c>
      <c r="G1349" t="s">
        <v>10930</v>
      </c>
      <c r="H1349" s="93">
        <v>46181</v>
      </c>
      <c r="I1349" s="131"/>
      <c r="J1349" s="132"/>
      <c r="K1349" s="132"/>
      <c r="L1349" s="132"/>
      <c r="M1349" s="132"/>
      <c r="N1349" s="131"/>
      <c r="O1349" s="131"/>
    </row>
    <row r="1350" spans="2:15" x14ac:dyDescent="0.35">
      <c r="B1350" t="s">
        <v>48</v>
      </c>
      <c r="C1350">
        <v>4071</v>
      </c>
      <c r="D1350" t="s">
        <v>66</v>
      </c>
      <c r="E1350">
        <v>90261</v>
      </c>
      <c r="F1350" t="s">
        <v>1439</v>
      </c>
      <c r="G1350" t="s">
        <v>10930</v>
      </c>
      <c r="H1350" s="93">
        <v>46181</v>
      </c>
      <c r="I1350" s="131"/>
      <c r="J1350" s="132"/>
      <c r="K1350" s="132"/>
      <c r="L1350" s="132"/>
      <c r="M1350" s="132"/>
      <c r="N1350" s="131"/>
      <c r="O1350" s="131"/>
    </row>
    <row r="1351" spans="2:15" x14ac:dyDescent="0.35">
      <c r="B1351" t="s">
        <v>48</v>
      </c>
      <c r="C1351">
        <v>4071</v>
      </c>
      <c r="D1351" t="s">
        <v>66</v>
      </c>
      <c r="E1351">
        <v>97183</v>
      </c>
      <c r="F1351" t="s">
        <v>1440</v>
      </c>
      <c r="G1351" t="s">
        <v>10927</v>
      </c>
      <c r="H1351" s="93">
        <v>46176</v>
      </c>
      <c r="I1351" s="131"/>
      <c r="J1351" s="132"/>
      <c r="K1351" s="132"/>
      <c r="L1351" s="132"/>
      <c r="M1351" s="132"/>
      <c r="N1351" s="131"/>
      <c r="O1351" s="131"/>
    </row>
    <row r="1352" spans="2:15" x14ac:dyDescent="0.35">
      <c r="B1352" t="s">
        <v>48</v>
      </c>
      <c r="C1352">
        <v>4071</v>
      </c>
      <c r="D1352" t="s">
        <v>66</v>
      </c>
      <c r="E1352">
        <v>102948</v>
      </c>
      <c r="F1352" t="s">
        <v>1441</v>
      </c>
      <c r="G1352" t="s">
        <v>10927</v>
      </c>
      <c r="H1352" s="93">
        <v>46183</v>
      </c>
      <c r="I1352" s="131"/>
      <c r="J1352" s="132"/>
      <c r="K1352" s="132"/>
      <c r="L1352" s="132"/>
      <c r="M1352" s="132"/>
      <c r="N1352" s="131"/>
      <c r="O1352" s="131"/>
    </row>
    <row r="1353" spans="2:15" x14ac:dyDescent="0.35">
      <c r="B1353" t="s">
        <v>48</v>
      </c>
      <c r="C1353">
        <v>4071</v>
      </c>
      <c r="D1353" t="s">
        <v>66</v>
      </c>
      <c r="E1353">
        <v>110431</v>
      </c>
      <c r="F1353" t="s">
        <v>1442</v>
      </c>
      <c r="G1353" t="s">
        <v>10930</v>
      </c>
      <c r="H1353" s="93">
        <v>46174</v>
      </c>
      <c r="I1353" s="131"/>
      <c r="J1353" s="132"/>
      <c r="K1353" s="132"/>
      <c r="L1353" s="132"/>
      <c r="M1353" s="132"/>
      <c r="N1353" s="131"/>
      <c r="O1353" s="131"/>
    </row>
    <row r="1354" spans="2:15" x14ac:dyDescent="0.35">
      <c r="B1354" t="s">
        <v>48</v>
      </c>
      <c r="C1354">
        <v>4071</v>
      </c>
      <c r="D1354" t="s">
        <v>66</v>
      </c>
      <c r="E1354">
        <v>113012</v>
      </c>
      <c r="F1354" t="s">
        <v>1443</v>
      </c>
      <c r="G1354" t="s">
        <v>10930</v>
      </c>
      <c r="H1354" s="93">
        <v>46181</v>
      </c>
      <c r="I1354" s="131"/>
      <c r="J1354" s="132"/>
      <c r="K1354" s="132"/>
      <c r="L1354" s="132"/>
      <c r="M1354" s="132"/>
      <c r="N1354" s="131"/>
      <c r="O1354" s="131"/>
    </row>
    <row r="1355" spans="2:15" x14ac:dyDescent="0.35">
      <c r="B1355" t="s">
        <v>48</v>
      </c>
      <c r="C1355">
        <v>4071</v>
      </c>
      <c r="D1355" t="s">
        <v>66</v>
      </c>
      <c r="E1355">
        <v>117832</v>
      </c>
      <c r="F1355" t="s">
        <v>1444</v>
      </c>
      <c r="G1355" t="s">
        <v>10930</v>
      </c>
      <c r="H1355" s="93">
        <v>46181</v>
      </c>
      <c r="I1355" s="131"/>
      <c r="J1355" s="132"/>
      <c r="K1355" s="132"/>
      <c r="L1355" s="132"/>
      <c r="M1355" s="132"/>
      <c r="N1355" s="131"/>
      <c r="O1355" s="131"/>
    </row>
    <row r="1356" spans="2:15" x14ac:dyDescent="0.35">
      <c r="B1356" t="s">
        <v>48</v>
      </c>
      <c r="C1356">
        <v>4071</v>
      </c>
      <c r="D1356" t="s">
        <v>66</v>
      </c>
      <c r="E1356">
        <v>121472</v>
      </c>
      <c r="F1356" t="s">
        <v>1445</v>
      </c>
      <c r="G1356" t="s">
        <v>10926</v>
      </c>
      <c r="H1356" s="93">
        <v>46170</v>
      </c>
      <c r="I1356" s="131"/>
      <c r="J1356" s="132"/>
      <c r="K1356" s="132"/>
      <c r="L1356" s="132"/>
      <c r="M1356" s="132"/>
      <c r="N1356" s="131"/>
      <c r="O1356" s="131"/>
    </row>
    <row r="1357" spans="2:15" x14ac:dyDescent="0.35">
      <c r="B1357" t="s">
        <v>48</v>
      </c>
      <c r="C1357">
        <v>4071</v>
      </c>
      <c r="D1357" t="s">
        <v>66</v>
      </c>
      <c r="E1357">
        <v>124971</v>
      </c>
      <c r="F1357" t="s">
        <v>1446</v>
      </c>
      <c r="G1357" t="s">
        <v>10926</v>
      </c>
      <c r="H1357" s="93">
        <v>46170</v>
      </c>
      <c r="I1357" s="131"/>
      <c r="J1357" s="132"/>
      <c r="K1357" s="132"/>
      <c r="L1357" s="132"/>
      <c r="M1357" s="132"/>
      <c r="N1357" s="131"/>
      <c r="O1357" s="131"/>
    </row>
    <row r="1358" spans="2:15" x14ac:dyDescent="0.35">
      <c r="B1358" t="s">
        <v>48</v>
      </c>
      <c r="C1358">
        <v>4071</v>
      </c>
      <c r="D1358" t="s">
        <v>66</v>
      </c>
      <c r="E1358">
        <v>125576</v>
      </c>
      <c r="F1358" t="s">
        <v>1447</v>
      </c>
      <c r="G1358" t="s">
        <v>10926</v>
      </c>
      <c r="H1358" s="93">
        <v>46177</v>
      </c>
      <c r="I1358" s="131"/>
      <c r="J1358" s="132"/>
      <c r="K1358" s="132"/>
      <c r="L1358" s="132"/>
      <c r="M1358" s="132"/>
      <c r="N1358" s="131"/>
      <c r="O1358" s="131"/>
    </row>
    <row r="1359" spans="2:15" x14ac:dyDescent="0.35">
      <c r="B1359" t="s">
        <v>48</v>
      </c>
      <c r="C1359">
        <v>4071</v>
      </c>
      <c r="D1359" t="s">
        <v>66</v>
      </c>
      <c r="E1359">
        <v>126441</v>
      </c>
      <c r="F1359" t="s">
        <v>1448</v>
      </c>
      <c r="G1359" t="s">
        <v>10930</v>
      </c>
      <c r="H1359" s="93">
        <v>46181</v>
      </c>
      <c r="I1359" s="131">
        <v>1</v>
      </c>
      <c r="J1359" s="132"/>
      <c r="K1359" s="132"/>
      <c r="L1359" s="132"/>
      <c r="M1359" s="132"/>
      <c r="N1359" s="131"/>
      <c r="O1359" s="131"/>
    </row>
    <row r="1360" spans="2:15" x14ac:dyDescent="0.35">
      <c r="B1360" t="s">
        <v>48</v>
      </c>
      <c r="C1360">
        <v>4071</v>
      </c>
      <c r="D1360" t="s">
        <v>66</v>
      </c>
      <c r="E1360">
        <v>129372</v>
      </c>
      <c r="F1360" t="s">
        <v>1449</v>
      </c>
      <c r="G1360" t="s">
        <v>10928</v>
      </c>
      <c r="H1360" s="93">
        <v>46178</v>
      </c>
      <c r="I1360" s="131"/>
      <c r="J1360" s="132"/>
      <c r="K1360" s="132"/>
      <c r="L1360" s="132"/>
      <c r="M1360" s="132"/>
      <c r="N1360" s="131"/>
      <c r="O1360" s="131"/>
    </row>
    <row r="1361" spans="2:15" x14ac:dyDescent="0.35">
      <c r="B1361" t="s">
        <v>48</v>
      </c>
      <c r="C1361">
        <v>4071</v>
      </c>
      <c r="D1361" t="s">
        <v>66</v>
      </c>
      <c r="E1361">
        <v>134801</v>
      </c>
      <c r="F1361" t="s">
        <v>1450</v>
      </c>
      <c r="G1361" t="s">
        <v>10926</v>
      </c>
      <c r="H1361" s="93">
        <v>46170</v>
      </c>
      <c r="I1361" s="131">
        <v>1</v>
      </c>
      <c r="J1361" s="132">
        <v>1</v>
      </c>
      <c r="K1361" s="132"/>
      <c r="L1361" s="132"/>
      <c r="M1361" s="132"/>
      <c r="N1361" s="131"/>
      <c r="O1361" s="131"/>
    </row>
    <row r="1362" spans="2:15" x14ac:dyDescent="0.35">
      <c r="B1362" t="s">
        <v>48</v>
      </c>
      <c r="C1362">
        <v>4071</v>
      </c>
      <c r="D1362" t="s">
        <v>66</v>
      </c>
      <c r="E1362">
        <v>135081</v>
      </c>
      <c r="F1362" t="s">
        <v>1451</v>
      </c>
      <c r="G1362" t="s">
        <v>10927</v>
      </c>
      <c r="H1362" s="93">
        <v>46176</v>
      </c>
      <c r="I1362" s="131"/>
      <c r="J1362" s="132"/>
      <c r="K1362" s="132"/>
      <c r="L1362" s="132"/>
      <c r="M1362" s="132"/>
      <c r="N1362" s="131"/>
      <c r="O1362" s="131"/>
    </row>
    <row r="1363" spans="2:15" x14ac:dyDescent="0.35">
      <c r="B1363" t="s">
        <v>48</v>
      </c>
      <c r="C1363">
        <v>4071</v>
      </c>
      <c r="D1363" t="s">
        <v>66</v>
      </c>
      <c r="E1363">
        <v>135101</v>
      </c>
      <c r="F1363" t="s">
        <v>1452</v>
      </c>
      <c r="G1363" t="s">
        <v>10928</v>
      </c>
      <c r="H1363" s="93">
        <v>46178</v>
      </c>
      <c r="I1363" s="131">
        <v>1</v>
      </c>
      <c r="J1363" s="132"/>
      <c r="K1363" s="132"/>
      <c r="L1363" s="132"/>
      <c r="M1363" s="132"/>
      <c r="N1363" s="131"/>
      <c r="O1363" s="131"/>
    </row>
    <row r="1364" spans="2:15" x14ac:dyDescent="0.35">
      <c r="B1364" t="s">
        <v>48</v>
      </c>
      <c r="C1364">
        <v>4071</v>
      </c>
      <c r="D1364" t="s">
        <v>66</v>
      </c>
      <c r="E1364">
        <v>136007</v>
      </c>
      <c r="F1364" t="s">
        <v>1453</v>
      </c>
      <c r="G1364" t="s">
        <v>10930</v>
      </c>
      <c r="H1364" s="93">
        <v>46181</v>
      </c>
      <c r="I1364" s="131"/>
      <c r="J1364" s="132"/>
      <c r="K1364" s="132"/>
      <c r="L1364" s="132"/>
      <c r="M1364" s="132"/>
      <c r="N1364" s="131"/>
      <c r="O1364" s="131"/>
    </row>
    <row r="1365" spans="2:15" x14ac:dyDescent="0.35">
      <c r="B1365" t="s">
        <v>48</v>
      </c>
      <c r="C1365">
        <v>4071</v>
      </c>
      <c r="D1365" t="s">
        <v>66</v>
      </c>
      <c r="E1365">
        <v>137806</v>
      </c>
      <c r="F1365" t="s">
        <v>1454</v>
      </c>
      <c r="G1365" t="s">
        <v>10929</v>
      </c>
      <c r="H1365" s="93">
        <v>46182</v>
      </c>
      <c r="I1365" s="131">
        <v>1</v>
      </c>
      <c r="J1365" s="132"/>
      <c r="K1365" s="132"/>
      <c r="L1365" s="132"/>
      <c r="M1365" s="132"/>
      <c r="N1365" s="131"/>
      <c r="O1365" s="131"/>
    </row>
    <row r="1366" spans="2:15" x14ac:dyDescent="0.35">
      <c r="B1366" t="s">
        <v>48</v>
      </c>
      <c r="C1366">
        <v>4071</v>
      </c>
      <c r="D1366" t="s">
        <v>66</v>
      </c>
      <c r="E1366">
        <v>139674</v>
      </c>
      <c r="F1366" t="s">
        <v>1455</v>
      </c>
      <c r="G1366" t="s">
        <v>10927</v>
      </c>
      <c r="H1366" s="93">
        <v>46183</v>
      </c>
      <c r="I1366" s="131"/>
      <c r="J1366" s="132"/>
      <c r="K1366" s="132"/>
      <c r="L1366" s="132"/>
      <c r="M1366" s="132"/>
      <c r="N1366" s="131"/>
      <c r="O1366" s="131"/>
    </row>
    <row r="1367" spans="2:15" x14ac:dyDescent="0.35">
      <c r="B1367" t="s">
        <v>48</v>
      </c>
      <c r="C1367">
        <v>4071</v>
      </c>
      <c r="D1367" t="s">
        <v>66</v>
      </c>
      <c r="E1367">
        <v>141025</v>
      </c>
      <c r="F1367" t="s">
        <v>1456</v>
      </c>
      <c r="G1367" t="s">
        <v>10927</v>
      </c>
      <c r="H1367" s="93">
        <v>46183</v>
      </c>
      <c r="I1367" s="131"/>
      <c r="J1367" s="132"/>
      <c r="K1367" s="132"/>
      <c r="L1367" s="132"/>
      <c r="M1367" s="132"/>
      <c r="N1367" s="131"/>
      <c r="O1367" s="131"/>
    </row>
    <row r="1368" spans="2:15" x14ac:dyDescent="0.35">
      <c r="B1368" t="s">
        <v>48</v>
      </c>
      <c r="C1368">
        <v>4071</v>
      </c>
      <c r="D1368" t="s">
        <v>66</v>
      </c>
      <c r="E1368">
        <v>142468</v>
      </c>
      <c r="F1368" t="s">
        <v>1457</v>
      </c>
      <c r="G1368" t="s">
        <v>10930</v>
      </c>
      <c r="H1368" s="93">
        <v>46174</v>
      </c>
      <c r="I1368" s="131"/>
      <c r="J1368" s="132"/>
      <c r="K1368" s="132"/>
      <c r="L1368" s="132"/>
      <c r="M1368" s="132"/>
      <c r="N1368" s="131"/>
      <c r="O1368" s="131"/>
    </row>
    <row r="1369" spans="2:15" x14ac:dyDescent="0.35">
      <c r="B1369" t="s">
        <v>48</v>
      </c>
      <c r="C1369">
        <v>4071</v>
      </c>
      <c r="D1369" t="s">
        <v>66</v>
      </c>
      <c r="E1369">
        <v>143426</v>
      </c>
      <c r="F1369" t="s">
        <v>1458</v>
      </c>
      <c r="G1369" t="s">
        <v>10929</v>
      </c>
      <c r="H1369" s="93">
        <v>46175</v>
      </c>
      <c r="I1369" s="131"/>
      <c r="J1369" s="132"/>
      <c r="K1369" s="132"/>
      <c r="L1369" s="132"/>
      <c r="M1369" s="132"/>
      <c r="N1369" s="131"/>
      <c r="O1369" s="131"/>
    </row>
    <row r="1370" spans="2:15" x14ac:dyDescent="0.35">
      <c r="B1370" t="s">
        <v>48</v>
      </c>
      <c r="C1370">
        <v>4071</v>
      </c>
      <c r="D1370" t="s">
        <v>66</v>
      </c>
      <c r="E1370">
        <v>146606</v>
      </c>
      <c r="F1370" t="s">
        <v>1459</v>
      </c>
      <c r="G1370" t="s">
        <v>10929</v>
      </c>
      <c r="H1370" s="93">
        <v>46182</v>
      </c>
      <c r="I1370" s="131"/>
      <c r="J1370" s="132"/>
      <c r="K1370" s="132"/>
      <c r="L1370" s="132"/>
      <c r="M1370" s="132"/>
      <c r="N1370" s="131"/>
      <c r="O1370" s="131"/>
    </row>
    <row r="1371" spans="2:15" x14ac:dyDescent="0.35">
      <c r="B1371" t="s">
        <v>48</v>
      </c>
      <c r="C1371">
        <v>4071</v>
      </c>
      <c r="D1371" t="s">
        <v>66</v>
      </c>
      <c r="E1371">
        <v>151805</v>
      </c>
      <c r="F1371" t="s">
        <v>1460</v>
      </c>
      <c r="G1371" t="s">
        <v>10928</v>
      </c>
      <c r="H1371" s="93">
        <v>46171</v>
      </c>
      <c r="I1371" s="131"/>
      <c r="J1371" s="132"/>
      <c r="K1371" s="132"/>
      <c r="L1371" s="132"/>
      <c r="M1371" s="132"/>
      <c r="N1371" s="131"/>
      <c r="O1371" s="131"/>
    </row>
    <row r="1372" spans="2:15" x14ac:dyDescent="0.35">
      <c r="B1372" t="s">
        <v>48</v>
      </c>
      <c r="C1372">
        <v>4071</v>
      </c>
      <c r="D1372" t="s">
        <v>66</v>
      </c>
      <c r="E1372">
        <v>154301</v>
      </c>
      <c r="F1372" t="s">
        <v>1461</v>
      </c>
      <c r="G1372" t="s">
        <v>10926</v>
      </c>
      <c r="H1372" s="93">
        <v>46177</v>
      </c>
      <c r="I1372" s="131">
        <v>1</v>
      </c>
      <c r="J1372" s="132"/>
      <c r="K1372" s="132"/>
      <c r="L1372" s="132"/>
      <c r="M1372" s="132"/>
      <c r="N1372" s="131"/>
      <c r="O1372" s="131"/>
    </row>
    <row r="1373" spans="2:15" x14ac:dyDescent="0.35">
      <c r="B1373" t="s">
        <v>48</v>
      </c>
      <c r="C1373">
        <v>4071</v>
      </c>
      <c r="D1373" t="s">
        <v>66</v>
      </c>
      <c r="E1373">
        <v>154795</v>
      </c>
      <c r="F1373" t="s">
        <v>1462</v>
      </c>
      <c r="G1373" t="s">
        <v>10929</v>
      </c>
      <c r="H1373" s="93">
        <v>46182</v>
      </c>
      <c r="I1373" s="131"/>
      <c r="J1373" s="132"/>
      <c r="K1373" s="132"/>
      <c r="L1373" s="132"/>
      <c r="M1373" s="132"/>
      <c r="N1373" s="131"/>
      <c r="O1373" s="131"/>
    </row>
    <row r="1374" spans="2:15" x14ac:dyDescent="0.35">
      <c r="B1374" t="s">
        <v>48</v>
      </c>
      <c r="C1374">
        <v>4071</v>
      </c>
      <c r="D1374" t="s">
        <v>66</v>
      </c>
      <c r="E1374">
        <v>154911</v>
      </c>
      <c r="F1374" t="s">
        <v>1463</v>
      </c>
      <c r="G1374" t="s">
        <v>10929</v>
      </c>
      <c r="H1374" s="93">
        <v>46175</v>
      </c>
      <c r="I1374" s="131"/>
      <c r="J1374" s="132"/>
      <c r="K1374" s="132"/>
      <c r="L1374" s="132"/>
      <c r="M1374" s="132"/>
      <c r="N1374" s="131"/>
      <c r="O1374" s="131"/>
    </row>
    <row r="1375" spans="2:15" x14ac:dyDescent="0.35">
      <c r="B1375" t="s">
        <v>48</v>
      </c>
      <c r="C1375">
        <v>4071</v>
      </c>
      <c r="D1375" t="s">
        <v>66</v>
      </c>
      <c r="E1375">
        <v>154933</v>
      </c>
      <c r="F1375" t="s">
        <v>1464</v>
      </c>
      <c r="G1375" t="s">
        <v>10929</v>
      </c>
      <c r="H1375" s="93">
        <v>46175</v>
      </c>
      <c r="I1375" s="131"/>
      <c r="J1375" s="132"/>
      <c r="K1375" s="132"/>
      <c r="L1375" s="132"/>
      <c r="M1375" s="132"/>
      <c r="N1375" s="131"/>
      <c r="O1375" s="131"/>
    </row>
    <row r="1376" spans="2:15" x14ac:dyDescent="0.35">
      <c r="B1376" t="s">
        <v>48</v>
      </c>
      <c r="C1376">
        <v>4071</v>
      </c>
      <c r="D1376" t="s">
        <v>66</v>
      </c>
      <c r="E1376">
        <v>157137</v>
      </c>
      <c r="F1376" t="s">
        <v>1465</v>
      </c>
      <c r="G1376" t="s">
        <v>10928</v>
      </c>
      <c r="H1376" s="93">
        <v>46178</v>
      </c>
      <c r="I1376" s="131"/>
      <c r="J1376" s="132"/>
      <c r="K1376" s="132"/>
      <c r="L1376" s="132"/>
      <c r="M1376" s="132"/>
      <c r="N1376" s="131"/>
      <c r="O1376" s="131"/>
    </row>
    <row r="1377" spans="2:15" x14ac:dyDescent="0.35">
      <c r="B1377" t="s">
        <v>48</v>
      </c>
      <c r="C1377">
        <v>4071</v>
      </c>
      <c r="D1377" t="s">
        <v>66</v>
      </c>
      <c r="E1377">
        <v>160207</v>
      </c>
      <c r="F1377" t="s">
        <v>1466</v>
      </c>
      <c r="G1377" t="s">
        <v>10929</v>
      </c>
      <c r="H1377" s="93">
        <v>46175</v>
      </c>
      <c r="I1377" s="131">
        <v>1</v>
      </c>
      <c r="J1377" s="132"/>
      <c r="K1377" s="132"/>
      <c r="L1377" s="132"/>
      <c r="M1377" s="132"/>
      <c r="N1377" s="131"/>
      <c r="O1377" s="131"/>
    </row>
    <row r="1378" spans="2:15" x14ac:dyDescent="0.35">
      <c r="B1378" t="s">
        <v>48</v>
      </c>
      <c r="C1378">
        <v>4071</v>
      </c>
      <c r="D1378" t="s">
        <v>66</v>
      </c>
      <c r="E1378">
        <v>166810</v>
      </c>
      <c r="F1378" t="s">
        <v>1467</v>
      </c>
      <c r="G1378" t="s">
        <v>10930</v>
      </c>
      <c r="H1378" s="93">
        <v>46174</v>
      </c>
      <c r="I1378" s="131"/>
      <c r="J1378" s="132"/>
      <c r="K1378" s="132"/>
      <c r="L1378" s="132"/>
      <c r="M1378" s="132"/>
      <c r="N1378" s="131"/>
      <c r="O1378" s="131"/>
    </row>
    <row r="1379" spans="2:15" x14ac:dyDescent="0.35">
      <c r="B1379" t="s">
        <v>48</v>
      </c>
      <c r="C1379">
        <v>4071</v>
      </c>
      <c r="D1379" t="s">
        <v>66</v>
      </c>
      <c r="E1379">
        <v>167212</v>
      </c>
      <c r="F1379" t="s">
        <v>1468</v>
      </c>
      <c r="G1379" t="s">
        <v>10928</v>
      </c>
      <c r="H1379" s="93">
        <v>46171</v>
      </c>
      <c r="I1379" s="131"/>
      <c r="J1379" s="132"/>
      <c r="K1379" s="132"/>
      <c r="L1379" s="132"/>
      <c r="M1379" s="132"/>
      <c r="N1379" s="131"/>
      <c r="O1379" s="131"/>
    </row>
    <row r="1380" spans="2:15" x14ac:dyDescent="0.35">
      <c r="B1380" t="s">
        <v>48</v>
      </c>
      <c r="C1380">
        <v>4071</v>
      </c>
      <c r="D1380" t="s">
        <v>66</v>
      </c>
      <c r="E1380">
        <v>167867</v>
      </c>
      <c r="F1380" t="s">
        <v>1469</v>
      </c>
      <c r="G1380" t="s">
        <v>10926</v>
      </c>
      <c r="H1380" s="93">
        <v>46170</v>
      </c>
      <c r="I1380" s="131"/>
      <c r="J1380" s="132"/>
      <c r="K1380" s="132"/>
      <c r="L1380" s="132"/>
      <c r="M1380" s="132"/>
      <c r="N1380" s="131"/>
      <c r="O1380" s="131"/>
    </row>
    <row r="1381" spans="2:15" x14ac:dyDescent="0.35">
      <c r="B1381" t="s">
        <v>48</v>
      </c>
      <c r="C1381">
        <v>4071</v>
      </c>
      <c r="D1381" t="s">
        <v>66</v>
      </c>
      <c r="E1381">
        <v>168548</v>
      </c>
      <c r="F1381" t="s">
        <v>1470</v>
      </c>
      <c r="G1381" t="s">
        <v>10927</v>
      </c>
      <c r="H1381" s="93">
        <v>46176</v>
      </c>
      <c r="I1381" s="131">
        <v>1</v>
      </c>
      <c r="J1381" s="132">
        <v>1</v>
      </c>
      <c r="K1381" s="132"/>
      <c r="L1381" s="132"/>
      <c r="M1381" s="132"/>
      <c r="N1381" s="131"/>
      <c r="O1381" s="131"/>
    </row>
    <row r="1382" spans="2:15" x14ac:dyDescent="0.35">
      <c r="B1382" t="s">
        <v>48</v>
      </c>
      <c r="C1382">
        <v>4071</v>
      </c>
      <c r="D1382" t="s">
        <v>66</v>
      </c>
      <c r="E1382">
        <v>170175</v>
      </c>
      <c r="F1382" t="s">
        <v>1471</v>
      </c>
      <c r="G1382" t="s">
        <v>10926</v>
      </c>
      <c r="H1382" s="93">
        <v>46170</v>
      </c>
      <c r="I1382" s="131"/>
      <c r="J1382" s="132"/>
      <c r="K1382" s="132"/>
      <c r="L1382" s="132"/>
      <c r="M1382" s="132"/>
      <c r="N1382" s="131"/>
      <c r="O1382" s="131"/>
    </row>
    <row r="1383" spans="2:15" x14ac:dyDescent="0.35">
      <c r="B1383" t="s">
        <v>48</v>
      </c>
      <c r="C1383">
        <v>4071</v>
      </c>
      <c r="D1383" t="s">
        <v>66</v>
      </c>
      <c r="E1383">
        <v>171006</v>
      </c>
      <c r="F1383" t="s">
        <v>1472</v>
      </c>
      <c r="G1383" t="s">
        <v>10927</v>
      </c>
      <c r="H1383" s="93">
        <v>46183</v>
      </c>
      <c r="I1383" s="131"/>
      <c r="J1383" s="132"/>
      <c r="K1383" s="132"/>
      <c r="L1383" s="132"/>
      <c r="M1383" s="132"/>
      <c r="N1383" s="131"/>
      <c r="O1383" s="131"/>
    </row>
    <row r="1384" spans="2:15" x14ac:dyDescent="0.35">
      <c r="B1384" t="s">
        <v>48</v>
      </c>
      <c r="C1384">
        <v>4071</v>
      </c>
      <c r="D1384" t="s">
        <v>66</v>
      </c>
      <c r="E1384">
        <v>171205</v>
      </c>
      <c r="F1384" t="s">
        <v>1473</v>
      </c>
      <c r="G1384" t="s">
        <v>10928</v>
      </c>
      <c r="H1384" s="93">
        <v>46178</v>
      </c>
      <c r="I1384" s="131"/>
      <c r="J1384" s="132"/>
      <c r="K1384" s="132"/>
      <c r="L1384" s="132"/>
      <c r="M1384" s="132"/>
      <c r="N1384" s="131"/>
      <c r="O1384" s="131"/>
    </row>
    <row r="1385" spans="2:15" x14ac:dyDescent="0.35">
      <c r="B1385" t="s">
        <v>48</v>
      </c>
      <c r="C1385">
        <v>4071</v>
      </c>
      <c r="D1385" t="s">
        <v>66</v>
      </c>
      <c r="E1385">
        <v>171241</v>
      </c>
      <c r="F1385" t="s">
        <v>1474</v>
      </c>
      <c r="G1385" t="s">
        <v>10927</v>
      </c>
      <c r="H1385" s="93">
        <v>46176</v>
      </c>
      <c r="I1385" s="131">
        <v>1</v>
      </c>
      <c r="J1385" s="132"/>
      <c r="K1385" s="132"/>
      <c r="L1385" s="132"/>
      <c r="M1385" s="132"/>
      <c r="N1385" s="131"/>
      <c r="O1385" s="131"/>
    </row>
    <row r="1386" spans="2:15" x14ac:dyDescent="0.35">
      <c r="B1386" t="s">
        <v>48</v>
      </c>
      <c r="C1386">
        <v>4071</v>
      </c>
      <c r="D1386" t="s">
        <v>66</v>
      </c>
      <c r="E1386">
        <v>171822</v>
      </c>
      <c r="F1386" t="s">
        <v>1475</v>
      </c>
      <c r="G1386" t="s">
        <v>10927</v>
      </c>
      <c r="H1386" s="93">
        <v>46176</v>
      </c>
      <c r="I1386" s="131"/>
      <c r="J1386" s="132"/>
      <c r="K1386" s="132"/>
      <c r="L1386" s="132"/>
      <c r="M1386" s="132"/>
      <c r="N1386" s="131"/>
      <c r="O1386" s="131"/>
    </row>
    <row r="1387" spans="2:15" x14ac:dyDescent="0.35">
      <c r="B1387" t="s">
        <v>48</v>
      </c>
      <c r="C1387">
        <v>4071</v>
      </c>
      <c r="D1387" t="s">
        <v>66</v>
      </c>
      <c r="E1387">
        <v>172457</v>
      </c>
      <c r="F1387" t="s">
        <v>1476</v>
      </c>
      <c r="G1387" t="s">
        <v>10930</v>
      </c>
      <c r="H1387" s="93">
        <v>46181</v>
      </c>
      <c r="I1387" s="131"/>
      <c r="J1387" s="132"/>
      <c r="K1387" s="132"/>
      <c r="L1387" s="132"/>
      <c r="M1387" s="132"/>
      <c r="N1387" s="131"/>
      <c r="O1387" s="131"/>
    </row>
    <row r="1388" spans="2:15" x14ac:dyDescent="0.35">
      <c r="B1388" t="s">
        <v>48</v>
      </c>
      <c r="C1388">
        <v>4071</v>
      </c>
      <c r="D1388" t="s">
        <v>66</v>
      </c>
      <c r="E1388">
        <v>172889</v>
      </c>
      <c r="F1388" t="s">
        <v>1477</v>
      </c>
      <c r="G1388" t="s">
        <v>10929</v>
      </c>
      <c r="H1388" s="93">
        <v>46182</v>
      </c>
      <c r="I1388" s="131"/>
      <c r="J1388" s="132"/>
      <c r="K1388" s="132"/>
      <c r="L1388" s="132"/>
      <c r="M1388" s="132"/>
      <c r="N1388" s="131"/>
      <c r="O1388" s="131"/>
    </row>
    <row r="1389" spans="2:15" x14ac:dyDescent="0.35">
      <c r="B1389" t="s">
        <v>48</v>
      </c>
      <c r="C1389">
        <v>4071</v>
      </c>
      <c r="D1389" t="s">
        <v>66</v>
      </c>
      <c r="E1389">
        <v>174523</v>
      </c>
      <c r="F1389" t="s">
        <v>1478</v>
      </c>
      <c r="G1389" t="s">
        <v>10927</v>
      </c>
      <c r="H1389" s="93">
        <v>46176</v>
      </c>
      <c r="I1389" s="131"/>
      <c r="J1389" s="132"/>
      <c r="K1389" s="132"/>
      <c r="L1389" s="132"/>
      <c r="M1389" s="132"/>
      <c r="N1389" s="131"/>
      <c r="O1389" s="131"/>
    </row>
    <row r="1390" spans="2:15" x14ac:dyDescent="0.35">
      <c r="B1390" t="s">
        <v>48</v>
      </c>
      <c r="C1390">
        <v>4071</v>
      </c>
      <c r="D1390" t="s">
        <v>66</v>
      </c>
      <c r="E1390">
        <v>174854</v>
      </c>
      <c r="F1390" t="s">
        <v>1479</v>
      </c>
      <c r="G1390" t="s">
        <v>10929</v>
      </c>
      <c r="H1390" s="93">
        <v>46175</v>
      </c>
      <c r="I1390" s="131"/>
      <c r="J1390" s="132"/>
      <c r="K1390" s="132"/>
      <c r="L1390" s="132"/>
      <c r="M1390" s="132"/>
      <c r="N1390" s="131"/>
      <c r="O1390" s="131"/>
    </row>
    <row r="1391" spans="2:15" x14ac:dyDescent="0.35">
      <c r="B1391" t="s">
        <v>48</v>
      </c>
      <c r="C1391">
        <v>4071</v>
      </c>
      <c r="D1391" t="s">
        <v>66</v>
      </c>
      <c r="E1391">
        <v>175119</v>
      </c>
      <c r="F1391" t="s">
        <v>1480</v>
      </c>
      <c r="G1391" t="s">
        <v>10926</v>
      </c>
      <c r="H1391" s="93">
        <v>46177</v>
      </c>
      <c r="I1391" s="131"/>
      <c r="J1391" s="132"/>
      <c r="K1391" s="132"/>
      <c r="L1391" s="132"/>
      <c r="M1391" s="132"/>
      <c r="N1391" s="131"/>
      <c r="O1391" s="131"/>
    </row>
    <row r="1392" spans="2:15" x14ac:dyDescent="0.35">
      <c r="B1392" t="s">
        <v>48</v>
      </c>
      <c r="C1392">
        <v>4071</v>
      </c>
      <c r="D1392" t="s">
        <v>66</v>
      </c>
      <c r="E1392">
        <v>175317</v>
      </c>
      <c r="F1392" t="s">
        <v>1481</v>
      </c>
      <c r="G1392" t="s">
        <v>10926</v>
      </c>
      <c r="H1392" s="93">
        <v>46170</v>
      </c>
      <c r="I1392" s="131"/>
      <c r="J1392" s="132"/>
      <c r="K1392" s="132"/>
      <c r="L1392" s="132"/>
      <c r="M1392" s="132"/>
      <c r="N1392" s="131"/>
      <c r="O1392" s="131"/>
    </row>
    <row r="1393" spans="2:15" x14ac:dyDescent="0.35">
      <c r="B1393" t="s">
        <v>48</v>
      </c>
      <c r="C1393">
        <v>4071</v>
      </c>
      <c r="D1393" t="s">
        <v>66</v>
      </c>
      <c r="E1393">
        <v>175483</v>
      </c>
      <c r="F1393" t="s">
        <v>1455</v>
      </c>
      <c r="G1393" t="s">
        <v>10928</v>
      </c>
      <c r="H1393" s="93">
        <v>46178</v>
      </c>
      <c r="I1393" s="131"/>
      <c r="J1393" s="132"/>
      <c r="K1393" s="132"/>
      <c r="L1393" s="132"/>
      <c r="M1393" s="132"/>
      <c r="N1393" s="131"/>
      <c r="O1393" s="131"/>
    </row>
    <row r="1394" spans="2:15" x14ac:dyDescent="0.35">
      <c r="B1394" t="s">
        <v>48</v>
      </c>
      <c r="C1394">
        <v>4071</v>
      </c>
      <c r="D1394" t="s">
        <v>66</v>
      </c>
      <c r="E1394">
        <v>175727</v>
      </c>
      <c r="F1394" t="s">
        <v>1482</v>
      </c>
      <c r="G1394" t="s">
        <v>10926</v>
      </c>
      <c r="H1394" s="93">
        <v>46170</v>
      </c>
      <c r="I1394" s="131"/>
      <c r="J1394" s="132"/>
      <c r="K1394" s="132"/>
      <c r="L1394" s="132"/>
      <c r="M1394" s="132"/>
      <c r="N1394" s="131"/>
      <c r="O1394" s="131"/>
    </row>
    <row r="1395" spans="2:15" x14ac:dyDescent="0.35">
      <c r="B1395" t="s">
        <v>48</v>
      </c>
      <c r="C1395">
        <v>4071</v>
      </c>
      <c r="D1395" t="s">
        <v>66</v>
      </c>
      <c r="E1395">
        <v>176181</v>
      </c>
      <c r="F1395" t="s">
        <v>1483</v>
      </c>
      <c r="G1395" t="s">
        <v>10927</v>
      </c>
      <c r="H1395" s="93">
        <v>46176</v>
      </c>
      <c r="I1395" s="131"/>
      <c r="J1395" s="132"/>
      <c r="K1395" s="132"/>
      <c r="L1395" s="132"/>
      <c r="M1395" s="132"/>
      <c r="N1395" s="131"/>
      <c r="O1395" s="131"/>
    </row>
    <row r="1396" spans="2:15" x14ac:dyDescent="0.35">
      <c r="B1396" t="s">
        <v>48</v>
      </c>
      <c r="C1396">
        <v>4071</v>
      </c>
      <c r="D1396" t="s">
        <v>66</v>
      </c>
      <c r="E1396">
        <v>177057</v>
      </c>
      <c r="F1396" t="s">
        <v>1484</v>
      </c>
      <c r="G1396" t="s">
        <v>10926</v>
      </c>
      <c r="H1396" s="93">
        <v>46177</v>
      </c>
      <c r="I1396" s="131"/>
      <c r="J1396" s="132"/>
      <c r="K1396" s="132"/>
      <c r="L1396" s="132"/>
      <c r="M1396" s="132"/>
      <c r="N1396" s="131"/>
      <c r="O1396" s="131"/>
    </row>
    <row r="1397" spans="2:15" x14ac:dyDescent="0.35">
      <c r="B1397" t="s">
        <v>48</v>
      </c>
      <c r="C1397">
        <v>4071</v>
      </c>
      <c r="D1397" t="s">
        <v>66</v>
      </c>
      <c r="E1397">
        <v>177279</v>
      </c>
      <c r="F1397" t="s">
        <v>1485</v>
      </c>
      <c r="G1397" t="s">
        <v>10927</v>
      </c>
      <c r="H1397" s="93">
        <v>46176</v>
      </c>
      <c r="I1397" s="131"/>
      <c r="J1397" s="132"/>
      <c r="K1397" s="132"/>
      <c r="L1397" s="132"/>
      <c r="M1397" s="132"/>
      <c r="N1397" s="131"/>
      <c r="O1397" s="131"/>
    </row>
    <row r="1398" spans="2:15" x14ac:dyDescent="0.35">
      <c r="B1398" t="s">
        <v>48</v>
      </c>
      <c r="C1398">
        <v>4071</v>
      </c>
      <c r="D1398" t="s">
        <v>66</v>
      </c>
      <c r="E1398">
        <v>177312</v>
      </c>
      <c r="F1398" t="s">
        <v>1486</v>
      </c>
      <c r="G1398" t="s">
        <v>10926</v>
      </c>
      <c r="H1398" s="93">
        <v>46170</v>
      </c>
      <c r="I1398" s="131"/>
      <c r="J1398" s="132"/>
      <c r="K1398" s="132"/>
      <c r="L1398" s="132"/>
      <c r="M1398" s="132"/>
      <c r="N1398" s="131"/>
      <c r="O1398" s="131"/>
    </row>
    <row r="1399" spans="2:15" x14ac:dyDescent="0.35">
      <c r="B1399" t="s">
        <v>48</v>
      </c>
      <c r="C1399">
        <v>4071</v>
      </c>
      <c r="D1399" t="s">
        <v>66</v>
      </c>
      <c r="E1399">
        <v>177325</v>
      </c>
      <c r="F1399" t="s">
        <v>1487</v>
      </c>
      <c r="G1399" t="s">
        <v>10928</v>
      </c>
      <c r="H1399" s="93">
        <v>46171</v>
      </c>
      <c r="I1399" s="131">
        <v>1</v>
      </c>
      <c r="J1399" s="132"/>
      <c r="K1399" s="132"/>
      <c r="L1399" s="132"/>
      <c r="M1399" s="132"/>
      <c r="N1399" s="131"/>
      <c r="O1399" s="131"/>
    </row>
    <row r="1400" spans="2:15" x14ac:dyDescent="0.35">
      <c r="B1400" t="s">
        <v>48</v>
      </c>
      <c r="C1400">
        <v>4071</v>
      </c>
      <c r="D1400" t="s">
        <v>66</v>
      </c>
      <c r="E1400">
        <v>177371</v>
      </c>
      <c r="F1400" t="s">
        <v>1488</v>
      </c>
      <c r="G1400" t="s">
        <v>10930</v>
      </c>
      <c r="H1400" s="93">
        <v>46174</v>
      </c>
      <c r="I1400" s="131"/>
      <c r="J1400" s="132"/>
      <c r="K1400" s="132"/>
      <c r="L1400" s="132"/>
      <c r="M1400" s="132"/>
      <c r="N1400" s="131"/>
      <c r="O1400" s="131"/>
    </row>
    <row r="1401" spans="2:15" x14ac:dyDescent="0.35">
      <c r="B1401" t="s">
        <v>48</v>
      </c>
      <c r="C1401">
        <v>4071</v>
      </c>
      <c r="D1401" t="s">
        <v>66</v>
      </c>
      <c r="E1401">
        <v>177532</v>
      </c>
      <c r="F1401" t="s">
        <v>1489</v>
      </c>
      <c r="G1401" t="s">
        <v>10928</v>
      </c>
      <c r="H1401" s="93">
        <v>46171</v>
      </c>
      <c r="I1401" s="131"/>
      <c r="J1401" s="132"/>
      <c r="K1401" s="132"/>
      <c r="L1401" s="132"/>
      <c r="M1401" s="132"/>
      <c r="N1401" s="131"/>
      <c r="O1401" s="131"/>
    </row>
    <row r="1402" spans="2:15" x14ac:dyDescent="0.35">
      <c r="B1402" t="s">
        <v>48</v>
      </c>
      <c r="C1402">
        <v>4071</v>
      </c>
      <c r="D1402" t="s">
        <v>66</v>
      </c>
      <c r="E1402">
        <v>177548</v>
      </c>
      <c r="F1402" t="s">
        <v>1490</v>
      </c>
      <c r="G1402" t="s">
        <v>10929</v>
      </c>
      <c r="H1402" s="93">
        <v>46182</v>
      </c>
      <c r="I1402" s="131"/>
      <c r="J1402" s="132"/>
      <c r="K1402" s="132"/>
      <c r="L1402" s="132"/>
      <c r="M1402" s="132"/>
      <c r="N1402" s="131"/>
      <c r="O1402" s="131"/>
    </row>
    <row r="1403" spans="2:15" x14ac:dyDescent="0.35">
      <c r="B1403" t="s">
        <v>48</v>
      </c>
      <c r="C1403">
        <v>4071</v>
      </c>
      <c r="D1403" t="s">
        <v>66</v>
      </c>
      <c r="E1403">
        <v>177550</v>
      </c>
      <c r="F1403" t="s">
        <v>1491</v>
      </c>
      <c r="G1403" t="s">
        <v>10928</v>
      </c>
      <c r="H1403" s="93">
        <v>46171</v>
      </c>
      <c r="I1403" s="131"/>
      <c r="J1403" s="132"/>
      <c r="K1403" s="132"/>
      <c r="L1403" s="132"/>
      <c r="M1403" s="132"/>
      <c r="N1403" s="131"/>
      <c r="O1403" s="131"/>
    </row>
    <row r="1404" spans="2:15" x14ac:dyDescent="0.35">
      <c r="B1404" t="s">
        <v>48</v>
      </c>
      <c r="C1404">
        <v>4071</v>
      </c>
      <c r="D1404" t="s">
        <v>66</v>
      </c>
      <c r="E1404">
        <v>177567</v>
      </c>
      <c r="F1404" t="s">
        <v>1492</v>
      </c>
      <c r="G1404" t="s">
        <v>10928</v>
      </c>
      <c r="H1404" s="93">
        <v>46171</v>
      </c>
      <c r="I1404" s="131"/>
      <c r="J1404" s="132"/>
      <c r="K1404" s="132"/>
      <c r="L1404" s="132"/>
      <c r="M1404" s="132"/>
      <c r="N1404" s="131"/>
      <c r="O1404" s="131"/>
    </row>
    <row r="1405" spans="2:15" x14ac:dyDescent="0.35">
      <c r="B1405" t="s">
        <v>48</v>
      </c>
      <c r="C1405">
        <v>4071</v>
      </c>
      <c r="D1405" t="s">
        <v>66</v>
      </c>
      <c r="E1405">
        <v>177615</v>
      </c>
      <c r="F1405" t="s">
        <v>1493</v>
      </c>
      <c r="G1405" t="s">
        <v>10928</v>
      </c>
      <c r="H1405" s="93">
        <v>46178</v>
      </c>
      <c r="I1405" s="131"/>
      <c r="J1405" s="132"/>
      <c r="K1405" s="132"/>
      <c r="L1405" s="132"/>
      <c r="M1405" s="132"/>
      <c r="N1405" s="131"/>
      <c r="O1405" s="131"/>
    </row>
    <row r="1406" spans="2:15" x14ac:dyDescent="0.35">
      <c r="B1406" t="s">
        <v>48</v>
      </c>
      <c r="C1406">
        <v>4071</v>
      </c>
      <c r="D1406" t="s">
        <v>66</v>
      </c>
      <c r="E1406">
        <v>177627</v>
      </c>
      <c r="F1406" t="s">
        <v>1494</v>
      </c>
      <c r="G1406" t="s">
        <v>10928</v>
      </c>
      <c r="H1406" s="93">
        <v>46171</v>
      </c>
      <c r="I1406" s="131"/>
      <c r="J1406" s="132"/>
      <c r="K1406" s="132"/>
      <c r="L1406" s="132"/>
      <c r="M1406" s="132"/>
      <c r="N1406" s="131"/>
      <c r="O1406" s="131"/>
    </row>
    <row r="1407" spans="2:15" x14ac:dyDescent="0.35">
      <c r="B1407" t="s">
        <v>48</v>
      </c>
      <c r="C1407">
        <v>4071</v>
      </c>
      <c r="D1407" t="s">
        <v>66</v>
      </c>
      <c r="E1407">
        <v>177644</v>
      </c>
      <c r="F1407" t="s">
        <v>1495</v>
      </c>
      <c r="G1407" t="s">
        <v>10928</v>
      </c>
      <c r="H1407" s="93">
        <v>46178</v>
      </c>
      <c r="I1407" s="131">
        <v>1</v>
      </c>
      <c r="J1407" s="132"/>
      <c r="K1407" s="132"/>
      <c r="L1407" s="132"/>
      <c r="M1407" s="132"/>
      <c r="N1407" s="131"/>
      <c r="O1407" s="131"/>
    </row>
    <row r="1408" spans="2:15" x14ac:dyDescent="0.35">
      <c r="B1408" t="s">
        <v>48</v>
      </c>
      <c r="C1408">
        <v>4071</v>
      </c>
      <c r="D1408" t="s">
        <v>66</v>
      </c>
      <c r="E1408">
        <v>177668</v>
      </c>
      <c r="F1408" t="s">
        <v>1496</v>
      </c>
      <c r="G1408" t="s">
        <v>10929</v>
      </c>
      <c r="H1408" s="93">
        <v>46182</v>
      </c>
      <c r="I1408" s="131"/>
      <c r="J1408" s="132"/>
      <c r="K1408" s="132"/>
      <c r="L1408" s="132"/>
      <c r="M1408" s="132"/>
      <c r="N1408" s="131"/>
      <c r="O1408" s="131"/>
    </row>
    <row r="1409" spans="2:15" x14ac:dyDescent="0.35">
      <c r="B1409" t="s">
        <v>48</v>
      </c>
      <c r="C1409">
        <v>4071</v>
      </c>
      <c r="D1409" t="s">
        <v>66</v>
      </c>
      <c r="E1409">
        <v>177719</v>
      </c>
      <c r="F1409" t="s">
        <v>1497</v>
      </c>
      <c r="G1409" t="s">
        <v>10928</v>
      </c>
      <c r="H1409" s="93">
        <v>46178</v>
      </c>
      <c r="I1409" s="131"/>
      <c r="J1409" s="132"/>
      <c r="K1409" s="132"/>
      <c r="L1409" s="132"/>
      <c r="M1409" s="132"/>
      <c r="N1409" s="131"/>
      <c r="O1409" s="131"/>
    </row>
    <row r="1410" spans="2:15" x14ac:dyDescent="0.35">
      <c r="B1410" t="s">
        <v>48</v>
      </c>
      <c r="C1410">
        <v>4071</v>
      </c>
      <c r="D1410" t="s">
        <v>66</v>
      </c>
      <c r="E1410">
        <v>177728</v>
      </c>
      <c r="F1410" t="s">
        <v>1498</v>
      </c>
      <c r="G1410" t="s">
        <v>10926</v>
      </c>
      <c r="H1410" s="93">
        <v>46177</v>
      </c>
      <c r="I1410" s="131"/>
      <c r="J1410" s="132"/>
      <c r="K1410" s="132"/>
      <c r="L1410" s="132"/>
      <c r="M1410" s="132"/>
      <c r="N1410" s="131"/>
      <c r="O1410" s="131"/>
    </row>
    <row r="1411" spans="2:15" x14ac:dyDescent="0.35">
      <c r="B1411" t="s">
        <v>48</v>
      </c>
      <c r="C1411">
        <v>4071</v>
      </c>
      <c r="D1411" t="s">
        <v>66</v>
      </c>
      <c r="E1411">
        <v>177788</v>
      </c>
      <c r="F1411" t="s">
        <v>1499</v>
      </c>
      <c r="G1411" t="s">
        <v>10928</v>
      </c>
      <c r="H1411" s="93">
        <v>46178</v>
      </c>
      <c r="I1411" s="131"/>
      <c r="J1411" s="132"/>
      <c r="K1411" s="132"/>
      <c r="L1411" s="132"/>
      <c r="M1411" s="132"/>
      <c r="N1411" s="131"/>
      <c r="O1411" s="131"/>
    </row>
    <row r="1412" spans="2:15" x14ac:dyDescent="0.35">
      <c r="B1412" t="s">
        <v>48</v>
      </c>
      <c r="C1412">
        <v>4071</v>
      </c>
      <c r="D1412" t="s">
        <v>66</v>
      </c>
      <c r="E1412">
        <v>177803</v>
      </c>
      <c r="F1412" t="s">
        <v>1500</v>
      </c>
      <c r="G1412" t="s">
        <v>10926</v>
      </c>
      <c r="H1412" s="93">
        <v>46177</v>
      </c>
      <c r="I1412" s="131">
        <v>1</v>
      </c>
      <c r="J1412" s="132"/>
      <c r="K1412" s="132"/>
      <c r="L1412" s="132"/>
      <c r="M1412" s="132"/>
      <c r="N1412" s="131"/>
      <c r="O1412" s="131"/>
    </row>
    <row r="1413" spans="2:15" x14ac:dyDescent="0.35">
      <c r="B1413" t="s">
        <v>48</v>
      </c>
      <c r="C1413">
        <v>4071</v>
      </c>
      <c r="D1413" t="s">
        <v>66</v>
      </c>
      <c r="E1413">
        <v>177836</v>
      </c>
      <c r="F1413" t="s">
        <v>1501</v>
      </c>
      <c r="G1413" t="s">
        <v>10926</v>
      </c>
      <c r="H1413" s="93">
        <v>46170</v>
      </c>
      <c r="I1413" s="131"/>
      <c r="J1413" s="132"/>
      <c r="K1413" s="132"/>
      <c r="L1413" s="132"/>
      <c r="M1413" s="132"/>
      <c r="N1413" s="131"/>
      <c r="O1413" s="131"/>
    </row>
    <row r="1414" spans="2:15" x14ac:dyDescent="0.35">
      <c r="B1414" t="s">
        <v>48</v>
      </c>
      <c r="C1414">
        <v>4071</v>
      </c>
      <c r="D1414" t="s">
        <v>66</v>
      </c>
      <c r="E1414">
        <v>177837</v>
      </c>
      <c r="F1414" t="s">
        <v>1502</v>
      </c>
      <c r="G1414" t="s">
        <v>10929</v>
      </c>
      <c r="H1414" s="93">
        <v>46182</v>
      </c>
      <c r="I1414" s="131"/>
      <c r="J1414" s="132"/>
      <c r="K1414" s="132"/>
      <c r="L1414" s="132"/>
      <c r="M1414" s="132"/>
      <c r="N1414" s="131"/>
      <c r="O1414" s="131"/>
    </row>
    <row r="1415" spans="2:15" x14ac:dyDescent="0.35">
      <c r="B1415" t="s">
        <v>48</v>
      </c>
      <c r="C1415">
        <v>4071</v>
      </c>
      <c r="D1415" t="s">
        <v>66</v>
      </c>
      <c r="E1415">
        <v>177841</v>
      </c>
      <c r="F1415" t="s">
        <v>1503</v>
      </c>
      <c r="G1415" t="s">
        <v>10928</v>
      </c>
      <c r="H1415" s="93">
        <v>46171</v>
      </c>
      <c r="I1415" s="131">
        <v>1</v>
      </c>
      <c r="J1415" s="132"/>
      <c r="K1415" s="132"/>
      <c r="L1415" s="132"/>
      <c r="M1415" s="132"/>
      <c r="N1415" s="131"/>
      <c r="O1415" s="131"/>
    </row>
    <row r="1416" spans="2:15" x14ac:dyDescent="0.35">
      <c r="B1416" t="s">
        <v>48</v>
      </c>
      <c r="C1416">
        <v>4071</v>
      </c>
      <c r="D1416" t="s">
        <v>66</v>
      </c>
      <c r="E1416">
        <v>177855</v>
      </c>
      <c r="F1416" t="s">
        <v>1504</v>
      </c>
      <c r="G1416" t="s">
        <v>10926</v>
      </c>
      <c r="H1416" s="93">
        <v>46170</v>
      </c>
      <c r="I1416" s="131"/>
      <c r="J1416" s="132"/>
      <c r="K1416" s="132"/>
      <c r="L1416" s="132"/>
      <c r="M1416" s="132"/>
      <c r="N1416" s="131"/>
      <c r="O1416" s="131"/>
    </row>
    <row r="1417" spans="2:15" x14ac:dyDescent="0.35">
      <c r="B1417" t="s">
        <v>48</v>
      </c>
      <c r="C1417">
        <v>4071</v>
      </c>
      <c r="D1417" t="s">
        <v>66</v>
      </c>
      <c r="E1417">
        <v>177856</v>
      </c>
      <c r="F1417" t="s">
        <v>1505</v>
      </c>
      <c r="G1417" t="s">
        <v>10926</v>
      </c>
      <c r="H1417" s="93">
        <v>46170</v>
      </c>
      <c r="I1417" s="131"/>
      <c r="J1417" s="132"/>
      <c r="K1417" s="132"/>
      <c r="L1417" s="132"/>
      <c r="M1417" s="132"/>
      <c r="N1417" s="131"/>
      <c r="O1417" s="131"/>
    </row>
    <row r="1418" spans="2:15" x14ac:dyDescent="0.35">
      <c r="B1418" t="s">
        <v>48</v>
      </c>
      <c r="C1418">
        <v>4071</v>
      </c>
      <c r="D1418" t="s">
        <v>66</v>
      </c>
      <c r="E1418">
        <v>177868</v>
      </c>
      <c r="F1418" t="s">
        <v>1506</v>
      </c>
      <c r="G1418" t="s">
        <v>10929</v>
      </c>
      <c r="H1418" s="93">
        <v>46175</v>
      </c>
      <c r="I1418" s="131"/>
      <c r="J1418" s="132"/>
      <c r="K1418" s="132"/>
      <c r="L1418" s="132"/>
      <c r="M1418" s="132"/>
      <c r="N1418" s="131"/>
      <c r="O1418" s="131"/>
    </row>
    <row r="1419" spans="2:15" x14ac:dyDescent="0.35">
      <c r="B1419" t="s">
        <v>48</v>
      </c>
      <c r="C1419">
        <v>4071</v>
      </c>
      <c r="D1419" t="s">
        <v>66</v>
      </c>
      <c r="E1419">
        <v>177888</v>
      </c>
      <c r="F1419" t="s">
        <v>1507</v>
      </c>
      <c r="G1419" t="s">
        <v>10927</v>
      </c>
      <c r="H1419" s="93">
        <v>46183</v>
      </c>
      <c r="I1419" s="131">
        <v>1</v>
      </c>
      <c r="J1419" s="132">
        <v>1</v>
      </c>
      <c r="K1419" s="132"/>
      <c r="L1419" s="132"/>
      <c r="M1419" s="132"/>
      <c r="N1419" s="131"/>
      <c r="O1419" s="131"/>
    </row>
    <row r="1420" spans="2:15" x14ac:dyDescent="0.35">
      <c r="B1420" t="s">
        <v>48</v>
      </c>
      <c r="C1420">
        <v>4071</v>
      </c>
      <c r="D1420" t="s">
        <v>66</v>
      </c>
      <c r="E1420">
        <v>178238</v>
      </c>
      <c r="F1420" t="s">
        <v>1508</v>
      </c>
      <c r="G1420" t="s">
        <v>10929</v>
      </c>
      <c r="H1420" s="93">
        <v>46175</v>
      </c>
      <c r="I1420" s="131"/>
      <c r="J1420" s="132"/>
      <c r="K1420" s="132"/>
      <c r="L1420" s="132"/>
      <c r="M1420" s="132"/>
      <c r="N1420" s="131"/>
      <c r="O1420" s="131"/>
    </row>
    <row r="1421" spans="2:15" x14ac:dyDescent="0.35">
      <c r="B1421" t="s">
        <v>48</v>
      </c>
      <c r="C1421">
        <v>4071</v>
      </c>
      <c r="D1421" t="s">
        <v>66</v>
      </c>
      <c r="E1421">
        <v>178279</v>
      </c>
      <c r="F1421" t="s">
        <v>1509</v>
      </c>
      <c r="G1421" t="s">
        <v>10927</v>
      </c>
      <c r="H1421" s="93">
        <v>46183</v>
      </c>
      <c r="I1421" s="131"/>
      <c r="J1421" s="132"/>
      <c r="K1421" s="132"/>
      <c r="L1421" s="132"/>
      <c r="M1421" s="132"/>
      <c r="N1421" s="131"/>
      <c r="O1421" s="131"/>
    </row>
    <row r="1422" spans="2:15" x14ac:dyDescent="0.35">
      <c r="B1422" t="s">
        <v>48</v>
      </c>
      <c r="C1422">
        <v>4071</v>
      </c>
      <c r="D1422" t="s">
        <v>66</v>
      </c>
      <c r="E1422">
        <v>178346</v>
      </c>
      <c r="F1422" t="s">
        <v>1510</v>
      </c>
      <c r="G1422" t="s">
        <v>10928</v>
      </c>
      <c r="H1422" s="93">
        <v>46178</v>
      </c>
      <c r="I1422" s="131"/>
      <c r="J1422" s="132"/>
      <c r="K1422" s="132"/>
      <c r="L1422" s="132"/>
      <c r="M1422" s="132"/>
      <c r="N1422" s="131"/>
      <c r="O1422" s="131"/>
    </row>
    <row r="1423" spans="2:15" x14ac:dyDescent="0.35">
      <c r="B1423" t="s">
        <v>48</v>
      </c>
      <c r="C1423">
        <v>4071</v>
      </c>
      <c r="D1423" t="s">
        <v>66</v>
      </c>
      <c r="E1423">
        <v>178612</v>
      </c>
      <c r="F1423" t="s">
        <v>1511</v>
      </c>
      <c r="G1423" t="s">
        <v>10927</v>
      </c>
      <c r="H1423" s="93">
        <v>46176</v>
      </c>
      <c r="I1423" s="131"/>
      <c r="J1423" s="132"/>
      <c r="K1423" s="132"/>
      <c r="L1423" s="132"/>
      <c r="M1423" s="132"/>
      <c r="N1423" s="131"/>
      <c r="O1423" s="131"/>
    </row>
    <row r="1424" spans="2:15" x14ac:dyDescent="0.35">
      <c r="B1424" t="s">
        <v>48</v>
      </c>
      <c r="C1424">
        <v>4071</v>
      </c>
      <c r="D1424" t="s">
        <v>66</v>
      </c>
      <c r="E1424">
        <v>179039</v>
      </c>
      <c r="F1424" t="s">
        <v>1512</v>
      </c>
      <c r="G1424" t="s">
        <v>10928</v>
      </c>
      <c r="H1424" s="93">
        <v>46178</v>
      </c>
      <c r="I1424" s="131"/>
      <c r="J1424" s="132"/>
      <c r="K1424" s="132"/>
      <c r="L1424" s="132"/>
      <c r="M1424" s="132"/>
      <c r="N1424" s="131"/>
      <c r="O1424" s="131"/>
    </row>
    <row r="1425" spans="2:15" x14ac:dyDescent="0.35">
      <c r="B1425" t="s">
        <v>48</v>
      </c>
      <c r="C1425">
        <v>4071</v>
      </c>
      <c r="D1425" t="s">
        <v>66</v>
      </c>
      <c r="E1425">
        <v>179069</v>
      </c>
      <c r="F1425" t="s">
        <v>1513</v>
      </c>
      <c r="G1425" t="s">
        <v>10930</v>
      </c>
      <c r="H1425" s="93">
        <v>46174</v>
      </c>
      <c r="I1425" s="131"/>
      <c r="J1425" s="132"/>
      <c r="K1425" s="132"/>
      <c r="L1425" s="132"/>
      <c r="M1425" s="132"/>
      <c r="N1425" s="131"/>
      <c r="O1425" s="131"/>
    </row>
    <row r="1426" spans="2:15" x14ac:dyDescent="0.35">
      <c r="B1426" t="s">
        <v>48</v>
      </c>
      <c r="C1426">
        <v>4071</v>
      </c>
      <c r="D1426" t="s">
        <v>66</v>
      </c>
      <c r="E1426">
        <v>179111</v>
      </c>
      <c r="F1426" t="s">
        <v>1514</v>
      </c>
      <c r="G1426" t="s">
        <v>10929</v>
      </c>
      <c r="H1426" s="93">
        <v>46175</v>
      </c>
      <c r="I1426" s="131">
        <v>1</v>
      </c>
      <c r="J1426" s="132"/>
      <c r="K1426" s="132"/>
      <c r="L1426" s="132"/>
      <c r="M1426" s="132"/>
      <c r="N1426" s="131"/>
      <c r="O1426" s="131"/>
    </row>
    <row r="1427" spans="2:15" x14ac:dyDescent="0.35">
      <c r="B1427" t="s">
        <v>48</v>
      </c>
      <c r="C1427">
        <v>4071</v>
      </c>
      <c r="D1427" t="s">
        <v>66</v>
      </c>
      <c r="E1427">
        <v>179362</v>
      </c>
      <c r="F1427" t="s">
        <v>1515</v>
      </c>
      <c r="G1427" t="s">
        <v>10929</v>
      </c>
      <c r="H1427" s="93">
        <v>46175</v>
      </c>
      <c r="I1427" s="131"/>
      <c r="J1427" s="132"/>
      <c r="K1427" s="132"/>
      <c r="L1427" s="132"/>
      <c r="M1427" s="132"/>
      <c r="N1427" s="131"/>
      <c r="O1427" s="131"/>
    </row>
    <row r="1428" spans="2:15" x14ac:dyDescent="0.35">
      <c r="B1428" t="s">
        <v>48</v>
      </c>
      <c r="C1428">
        <v>4071</v>
      </c>
      <c r="D1428" t="s">
        <v>66</v>
      </c>
      <c r="E1428">
        <v>179374</v>
      </c>
      <c r="F1428" t="s">
        <v>1516</v>
      </c>
      <c r="G1428" t="s">
        <v>10928</v>
      </c>
      <c r="H1428" s="93">
        <v>46171</v>
      </c>
      <c r="I1428" s="131"/>
      <c r="J1428" s="132"/>
      <c r="K1428" s="132"/>
      <c r="L1428" s="132"/>
      <c r="M1428" s="132"/>
      <c r="N1428" s="131"/>
      <c r="O1428" s="131"/>
    </row>
    <row r="1429" spans="2:15" x14ac:dyDescent="0.35">
      <c r="B1429" t="s">
        <v>48</v>
      </c>
      <c r="C1429">
        <v>4071</v>
      </c>
      <c r="D1429" t="s">
        <v>66</v>
      </c>
      <c r="E1429">
        <v>179644</v>
      </c>
      <c r="F1429" t="s">
        <v>1517</v>
      </c>
      <c r="G1429" t="s">
        <v>10926</v>
      </c>
      <c r="H1429" s="93">
        <v>46170</v>
      </c>
      <c r="I1429" s="131"/>
      <c r="J1429" s="132"/>
      <c r="K1429" s="132"/>
      <c r="L1429" s="132"/>
      <c r="M1429" s="132"/>
      <c r="N1429" s="131"/>
      <c r="O1429" s="131"/>
    </row>
    <row r="1430" spans="2:15" x14ac:dyDescent="0.35">
      <c r="B1430" t="s">
        <v>48</v>
      </c>
      <c r="C1430">
        <v>4071</v>
      </c>
      <c r="D1430" t="s">
        <v>66</v>
      </c>
      <c r="E1430">
        <v>180218</v>
      </c>
      <c r="F1430" t="s">
        <v>1518</v>
      </c>
      <c r="G1430" t="s">
        <v>10930</v>
      </c>
      <c r="H1430" s="93">
        <v>46174</v>
      </c>
      <c r="I1430" s="131"/>
      <c r="J1430" s="132"/>
      <c r="K1430" s="132"/>
      <c r="L1430" s="132"/>
      <c r="M1430" s="132"/>
      <c r="N1430" s="131"/>
      <c r="O1430" s="131"/>
    </row>
    <row r="1431" spans="2:15" x14ac:dyDescent="0.35">
      <c r="B1431" t="s">
        <v>48</v>
      </c>
      <c r="C1431">
        <v>4071</v>
      </c>
      <c r="D1431" t="s">
        <v>66</v>
      </c>
      <c r="E1431">
        <v>180243</v>
      </c>
      <c r="F1431" t="s">
        <v>1519</v>
      </c>
      <c r="G1431" t="s">
        <v>10930</v>
      </c>
      <c r="H1431" s="93">
        <v>46174</v>
      </c>
      <c r="I1431" s="131"/>
      <c r="J1431" s="132"/>
      <c r="K1431" s="132"/>
      <c r="L1431" s="132"/>
      <c r="M1431" s="132"/>
      <c r="N1431" s="131"/>
      <c r="O1431" s="131"/>
    </row>
    <row r="1432" spans="2:15" x14ac:dyDescent="0.35">
      <c r="B1432" t="s">
        <v>48</v>
      </c>
      <c r="C1432">
        <v>4071</v>
      </c>
      <c r="D1432" t="s">
        <v>66</v>
      </c>
      <c r="E1432">
        <v>180245</v>
      </c>
      <c r="F1432" t="s">
        <v>1520</v>
      </c>
      <c r="G1432" t="s">
        <v>10930</v>
      </c>
      <c r="H1432" s="93">
        <v>46174</v>
      </c>
      <c r="I1432" s="131"/>
      <c r="J1432" s="132"/>
      <c r="K1432" s="132"/>
      <c r="L1432" s="132"/>
      <c r="M1432" s="132"/>
      <c r="N1432" s="131"/>
      <c r="O1432" s="131"/>
    </row>
    <row r="1433" spans="2:15" x14ac:dyDescent="0.35">
      <c r="B1433" t="s">
        <v>48</v>
      </c>
      <c r="C1433">
        <v>4071</v>
      </c>
      <c r="D1433" t="s">
        <v>66</v>
      </c>
      <c r="E1433">
        <v>180358</v>
      </c>
      <c r="F1433" t="s">
        <v>1521</v>
      </c>
      <c r="G1433" t="s">
        <v>10929</v>
      </c>
      <c r="H1433" s="93">
        <v>46182</v>
      </c>
      <c r="I1433" s="131"/>
      <c r="J1433" s="132"/>
      <c r="K1433" s="132"/>
      <c r="L1433" s="132"/>
      <c r="M1433" s="132"/>
      <c r="N1433" s="131"/>
      <c r="O1433" s="131"/>
    </row>
    <row r="1434" spans="2:15" x14ac:dyDescent="0.35">
      <c r="B1434" t="s">
        <v>48</v>
      </c>
      <c r="C1434">
        <v>4071</v>
      </c>
      <c r="D1434" t="s">
        <v>66</v>
      </c>
      <c r="E1434">
        <v>180746</v>
      </c>
      <c r="F1434" t="s">
        <v>1522</v>
      </c>
      <c r="G1434" t="s">
        <v>10930</v>
      </c>
      <c r="H1434" s="93">
        <v>46174</v>
      </c>
      <c r="I1434" s="131"/>
      <c r="J1434" s="132"/>
      <c r="K1434" s="132"/>
      <c r="L1434" s="132"/>
      <c r="M1434" s="132"/>
      <c r="N1434" s="131"/>
      <c r="O1434" s="131"/>
    </row>
    <row r="1435" spans="2:15" x14ac:dyDescent="0.35">
      <c r="B1435" t="s">
        <v>48</v>
      </c>
      <c r="C1435">
        <v>4071</v>
      </c>
      <c r="D1435" t="s">
        <v>66</v>
      </c>
      <c r="E1435">
        <v>181149</v>
      </c>
      <c r="F1435" t="s">
        <v>1523</v>
      </c>
      <c r="G1435" t="s">
        <v>10927</v>
      </c>
      <c r="H1435" s="93">
        <v>46183</v>
      </c>
      <c r="I1435" s="131"/>
      <c r="J1435" s="132"/>
      <c r="K1435" s="132"/>
      <c r="L1435" s="132"/>
      <c r="M1435" s="132"/>
      <c r="N1435" s="131"/>
      <c r="O1435" s="131"/>
    </row>
    <row r="1436" spans="2:15" x14ac:dyDescent="0.35">
      <c r="B1436" t="s">
        <v>48</v>
      </c>
      <c r="C1436">
        <v>4071</v>
      </c>
      <c r="D1436" t="s">
        <v>66</v>
      </c>
      <c r="E1436">
        <v>181202</v>
      </c>
      <c r="F1436" t="s">
        <v>1524</v>
      </c>
      <c r="G1436" t="s">
        <v>10926</v>
      </c>
      <c r="H1436" s="93">
        <v>46177</v>
      </c>
      <c r="I1436" s="131"/>
      <c r="J1436" s="132"/>
      <c r="K1436" s="132"/>
      <c r="L1436" s="132"/>
      <c r="M1436" s="132"/>
      <c r="N1436" s="131"/>
      <c r="O1436" s="131"/>
    </row>
    <row r="1437" spans="2:15" x14ac:dyDescent="0.35">
      <c r="B1437" t="s">
        <v>48</v>
      </c>
      <c r="C1437">
        <v>4071</v>
      </c>
      <c r="D1437" t="s">
        <v>66</v>
      </c>
      <c r="E1437">
        <v>181509</v>
      </c>
      <c r="F1437" t="s">
        <v>1525</v>
      </c>
      <c r="G1437" t="s">
        <v>10928</v>
      </c>
      <c r="H1437" s="93">
        <v>46171</v>
      </c>
      <c r="I1437" s="131"/>
      <c r="J1437" s="132"/>
      <c r="K1437" s="132"/>
      <c r="L1437" s="132"/>
      <c r="M1437" s="132"/>
      <c r="N1437" s="131"/>
      <c r="O1437" s="131"/>
    </row>
    <row r="1438" spans="2:15" x14ac:dyDescent="0.35">
      <c r="B1438" t="s">
        <v>48</v>
      </c>
      <c r="C1438">
        <v>4071</v>
      </c>
      <c r="D1438" t="s">
        <v>66</v>
      </c>
      <c r="E1438">
        <v>181753</v>
      </c>
      <c r="F1438" t="s">
        <v>1526</v>
      </c>
      <c r="G1438" t="s">
        <v>10929</v>
      </c>
      <c r="H1438" s="93">
        <v>46182</v>
      </c>
      <c r="I1438" s="131"/>
      <c r="J1438" s="132"/>
      <c r="K1438" s="132"/>
      <c r="L1438" s="132"/>
      <c r="M1438" s="132"/>
      <c r="N1438" s="131"/>
      <c r="O1438" s="131"/>
    </row>
    <row r="1439" spans="2:15" x14ac:dyDescent="0.35">
      <c r="B1439" t="s">
        <v>48</v>
      </c>
      <c r="C1439">
        <v>4071</v>
      </c>
      <c r="D1439" t="s">
        <v>66</v>
      </c>
      <c r="E1439">
        <v>181867</v>
      </c>
      <c r="F1439" t="s">
        <v>1527</v>
      </c>
      <c r="G1439" t="s">
        <v>10927</v>
      </c>
      <c r="H1439" s="93">
        <v>46176</v>
      </c>
      <c r="I1439" s="131"/>
      <c r="J1439" s="132"/>
      <c r="K1439" s="132"/>
      <c r="L1439" s="132"/>
      <c r="M1439" s="132"/>
      <c r="N1439" s="131"/>
      <c r="O1439" s="131"/>
    </row>
    <row r="1440" spans="2:15" x14ac:dyDescent="0.35">
      <c r="B1440" t="s">
        <v>48</v>
      </c>
      <c r="C1440">
        <v>4071</v>
      </c>
      <c r="D1440" t="s">
        <v>66</v>
      </c>
      <c r="E1440">
        <v>182322</v>
      </c>
      <c r="F1440" t="s">
        <v>1528</v>
      </c>
      <c r="G1440" t="s">
        <v>10926</v>
      </c>
      <c r="H1440" s="93">
        <v>46170</v>
      </c>
      <c r="I1440" s="131">
        <v>1</v>
      </c>
      <c r="J1440" s="132"/>
      <c r="K1440" s="132"/>
      <c r="L1440" s="132"/>
      <c r="M1440" s="132"/>
      <c r="N1440" s="131"/>
      <c r="O1440" s="131"/>
    </row>
    <row r="1441" spans="2:15" x14ac:dyDescent="0.35">
      <c r="B1441" t="s">
        <v>48</v>
      </c>
      <c r="C1441">
        <v>4071</v>
      </c>
      <c r="D1441" t="s">
        <v>66</v>
      </c>
      <c r="E1441">
        <v>182684</v>
      </c>
      <c r="F1441" t="s">
        <v>1529</v>
      </c>
      <c r="G1441" t="s">
        <v>10926</v>
      </c>
      <c r="H1441" s="93">
        <v>46177</v>
      </c>
      <c r="I1441" s="131"/>
      <c r="J1441" s="132"/>
      <c r="K1441" s="132"/>
      <c r="L1441" s="132"/>
      <c r="M1441" s="132"/>
      <c r="N1441" s="131"/>
      <c r="O1441" s="131"/>
    </row>
    <row r="1442" spans="2:15" x14ac:dyDescent="0.35">
      <c r="B1442" t="s">
        <v>48</v>
      </c>
      <c r="C1442">
        <v>4071</v>
      </c>
      <c r="D1442" t="s">
        <v>66</v>
      </c>
      <c r="E1442">
        <v>182703</v>
      </c>
      <c r="F1442" t="s">
        <v>1530</v>
      </c>
      <c r="G1442" t="s">
        <v>10926</v>
      </c>
      <c r="H1442" s="93">
        <v>46177</v>
      </c>
      <c r="I1442" s="131"/>
      <c r="J1442" s="132"/>
      <c r="K1442" s="132"/>
      <c r="L1442" s="132"/>
      <c r="M1442" s="132"/>
      <c r="N1442" s="131"/>
      <c r="O1442" s="131"/>
    </row>
    <row r="1443" spans="2:15" x14ac:dyDescent="0.35">
      <c r="B1443" t="s">
        <v>48</v>
      </c>
      <c r="C1443">
        <v>4071</v>
      </c>
      <c r="D1443" t="s">
        <v>66</v>
      </c>
      <c r="E1443">
        <v>182926</v>
      </c>
      <c r="F1443" t="s">
        <v>1531</v>
      </c>
      <c r="G1443" t="s">
        <v>10930</v>
      </c>
      <c r="H1443" s="93">
        <v>46181</v>
      </c>
      <c r="I1443" s="131"/>
      <c r="J1443" s="132"/>
      <c r="K1443" s="132"/>
      <c r="L1443" s="132"/>
      <c r="M1443" s="132"/>
      <c r="N1443" s="131"/>
      <c r="O1443" s="131"/>
    </row>
    <row r="1444" spans="2:15" x14ac:dyDescent="0.35">
      <c r="B1444" t="s">
        <v>48</v>
      </c>
      <c r="C1444">
        <v>4071</v>
      </c>
      <c r="D1444" t="s">
        <v>66</v>
      </c>
      <c r="E1444">
        <v>183044</v>
      </c>
      <c r="F1444" t="s">
        <v>1532</v>
      </c>
      <c r="G1444" t="s">
        <v>10927</v>
      </c>
      <c r="H1444" s="93">
        <v>46183</v>
      </c>
      <c r="I1444" s="131"/>
      <c r="J1444" s="132"/>
      <c r="K1444" s="132"/>
      <c r="L1444" s="132"/>
      <c r="M1444" s="132"/>
      <c r="N1444" s="131"/>
      <c r="O1444" s="131"/>
    </row>
    <row r="1445" spans="2:15" x14ac:dyDescent="0.35">
      <c r="B1445" t="s">
        <v>48</v>
      </c>
      <c r="C1445">
        <v>4071</v>
      </c>
      <c r="D1445" t="s">
        <v>66</v>
      </c>
      <c r="E1445">
        <v>183382</v>
      </c>
      <c r="F1445" t="s">
        <v>1533</v>
      </c>
      <c r="G1445" t="s">
        <v>10929</v>
      </c>
      <c r="H1445" s="93">
        <v>46182</v>
      </c>
      <c r="I1445" s="131">
        <v>1</v>
      </c>
      <c r="J1445" s="132"/>
      <c r="K1445" s="132"/>
      <c r="L1445" s="132"/>
      <c r="M1445" s="132"/>
      <c r="N1445" s="131"/>
      <c r="O1445" s="131"/>
    </row>
    <row r="1446" spans="2:15" x14ac:dyDescent="0.35">
      <c r="B1446" t="s">
        <v>48</v>
      </c>
      <c r="C1446">
        <v>4071</v>
      </c>
      <c r="D1446" t="s">
        <v>66</v>
      </c>
      <c r="E1446">
        <v>183444</v>
      </c>
      <c r="F1446" t="s">
        <v>1534</v>
      </c>
      <c r="G1446" t="s">
        <v>10928</v>
      </c>
      <c r="H1446" s="93">
        <v>46178</v>
      </c>
      <c r="I1446" s="131">
        <v>1</v>
      </c>
      <c r="J1446" s="132">
        <v>1</v>
      </c>
      <c r="K1446" s="132"/>
      <c r="L1446" s="132"/>
      <c r="M1446" s="132"/>
      <c r="N1446" s="131"/>
      <c r="O1446" s="131"/>
    </row>
    <row r="1447" spans="2:15" x14ac:dyDescent="0.35">
      <c r="B1447" t="s">
        <v>48</v>
      </c>
      <c r="C1447">
        <v>4071</v>
      </c>
      <c r="D1447" t="s">
        <v>66</v>
      </c>
      <c r="E1447">
        <v>183576</v>
      </c>
      <c r="F1447" t="s">
        <v>1535</v>
      </c>
      <c r="G1447" t="s">
        <v>10927</v>
      </c>
      <c r="H1447" s="93">
        <v>46183</v>
      </c>
      <c r="I1447" s="131"/>
      <c r="J1447" s="132"/>
      <c r="K1447" s="132"/>
      <c r="L1447" s="132"/>
      <c r="M1447" s="132"/>
      <c r="N1447" s="131"/>
      <c r="O1447" s="131"/>
    </row>
    <row r="1448" spans="2:15" x14ac:dyDescent="0.35">
      <c r="B1448" t="s">
        <v>48</v>
      </c>
      <c r="C1448">
        <v>4071</v>
      </c>
      <c r="D1448" t="s">
        <v>66</v>
      </c>
      <c r="E1448">
        <v>183928</v>
      </c>
      <c r="F1448" t="s">
        <v>1536</v>
      </c>
      <c r="G1448" t="s">
        <v>10926</v>
      </c>
      <c r="H1448" s="93">
        <v>46177</v>
      </c>
      <c r="I1448" s="131">
        <v>1</v>
      </c>
      <c r="J1448" s="132"/>
      <c r="K1448" s="132"/>
      <c r="L1448" s="132"/>
      <c r="M1448" s="132"/>
      <c r="N1448" s="131"/>
      <c r="O1448" s="131"/>
    </row>
    <row r="1449" spans="2:15" x14ac:dyDescent="0.35">
      <c r="B1449" t="s">
        <v>48</v>
      </c>
      <c r="C1449">
        <v>4071</v>
      </c>
      <c r="D1449" t="s">
        <v>66</v>
      </c>
      <c r="E1449">
        <v>183985</v>
      </c>
      <c r="F1449" t="s">
        <v>1537</v>
      </c>
      <c r="G1449" t="s">
        <v>10929</v>
      </c>
      <c r="H1449" s="93">
        <v>46175</v>
      </c>
      <c r="I1449" s="131"/>
      <c r="J1449" s="132"/>
      <c r="K1449" s="132"/>
      <c r="L1449" s="132"/>
      <c r="M1449" s="132"/>
      <c r="N1449" s="131"/>
      <c r="O1449" s="131"/>
    </row>
    <row r="1450" spans="2:15" x14ac:dyDescent="0.35">
      <c r="B1450" t="s">
        <v>48</v>
      </c>
      <c r="C1450">
        <v>4071</v>
      </c>
      <c r="D1450" t="s">
        <v>66</v>
      </c>
      <c r="E1450">
        <v>184020</v>
      </c>
      <c r="F1450" t="s">
        <v>1538</v>
      </c>
      <c r="G1450" t="s">
        <v>10930</v>
      </c>
      <c r="H1450" s="93">
        <v>46181</v>
      </c>
      <c r="I1450" s="131"/>
      <c r="J1450" s="132"/>
      <c r="K1450" s="132"/>
      <c r="L1450" s="132"/>
      <c r="M1450" s="132"/>
      <c r="N1450" s="131"/>
      <c r="O1450" s="131"/>
    </row>
    <row r="1451" spans="2:15" x14ac:dyDescent="0.35">
      <c r="B1451" t="s">
        <v>48</v>
      </c>
      <c r="C1451">
        <v>4071</v>
      </c>
      <c r="D1451" t="s">
        <v>66</v>
      </c>
      <c r="E1451">
        <v>184068</v>
      </c>
      <c r="F1451" t="s">
        <v>1539</v>
      </c>
      <c r="G1451" t="s">
        <v>10930</v>
      </c>
      <c r="H1451" s="93">
        <v>46174</v>
      </c>
      <c r="I1451" s="131">
        <v>1</v>
      </c>
      <c r="J1451" s="132"/>
      <c r="K1451" s="132"/>
      <c r="L1451" s="132"/>
      <c r="M1451" s="132"/>
      <c r="N1451" s="131"/>
      <c r="O1451" s="131"/>
    </row>
    <row r="1452" spans="2:15" x14ac:dyDescent="0.35">
      <c r="B1452" t="s">
        <v>48</v>
      </c>
      <c r="C1452">
        <v>4071</v>
      </c>
      <c r="D1452" t="s">
        <v>66</v>
      </c>
      <c r="E1452">
        <v>184525</v>
      </c>
      <c r="F1452" t="s">
        <v>1540</v>
      </c>
      <c r="G1452" t="s">
        <v>10928</v>
      </c>
      <c r="H1452" s="93">
        <v>46178</v>
      </c>
      <c r="I1452" s="131"/>
      <c r="J1452" s="132"/>
      <c r="K1452" s="132"/>
      <c r="L1452" s="132"/>
      <c r="M1452" s="132"/>
      <c r="N1452" s="131"/>
      <c r="O1452" s="131"/>
    </row>
    <row r="1453" spans="2:15" x14ac:dyDescent="0.35">
      <c r="B1453" t="s">
        <v>48</v>
      </c>
      <c r="C1453">
        <v>4071</v>
      </c>
      <c r="D1453" t="s">
        <v>66</v>
      </c>
      <c r="E1453">
        <v>184617</v>
      </c>
      <c r="F1453" t="s">
        <v>1541</v>
      </c>
      <c r="G1453" t="s">
        <v>10926</v>
      </c>
      <c r="H1453" s="93">
        <v>46177</v>
      </c>
      <c r="I1453" s="131">
        <v>1</v>
      </c>
      <c r="J1453" s="132"/>
      <c r="K1453" s="132"/>
      <c r="L1453" s="132"/>
      <c r="M1453" s="132"/>
      <c r="N1453" s="131"/>
      <c r="O1453" s="131"/>
    </row>
    <row r="1454" spans="2:15" x14ac:dyDescent="0.35">
      <c r="B1454" t="s">
        <v>48</v>
      </c>
      <c r="C1454">
        <v>4071</v>
      </c>
      <c r="D1454" t="s">
        <v>66</v>
      </c>
      <c r="E1454">
        <v>184737</v>
      </c>
      <c r="F1454" t="s">
        <v>1542</v>
      </c>
      <c r="G1454" t="s">
        <v>10929</v>
      </c>
      <c r="H1454" s="93">
        <v>46175</v>
      </c>
      <c r="I1454" s="131">
        <v>1</v>
      </c>
      <c r="J1454" s="132"/>
      <c r="K1454" s="132"/>
      <c r="L1454" s="132"/>
      <c r="M1454" s="132"/>
      <c r="N1454" s="131"/>
      <c r="O1454" s="131"/>
    </row>
    <row r="1455" spans="2:15" x14ac:dyDescent="0.35">
      <c r="B1455" t="s">
        <v>48</v>
      </c>
      <c r="C1455">
        <v>4071</v>
      </c>
      <c r="D1455" t="s">
        <v>66</v>
      </c>
      <c r="E1455">
        <v>184893</v>
      </c>
      <c r="F1455" t="s">
        <v>1543</v>
      </c>
      <c r="G1455" t="s">
        <v>10927</v>
      </c>
      <c r="H1455" s="93">
        <v>46176</v>
      </c>
      <c r="I1455" s="131"/>
      <c r="J1455" s="132"/>
      <c r="K1455" s="132"/>
      <c r="L1455" s="132"/>
      <c r="M1455" s="132"/>
      <c r="N1455" s="131"/>
      <c r="O1455" s="131"/>
    </row>
    <row r="1456" spans="2:15" x14ac:dyDescent="0.35">
      <c r="B1456" t="s">
        <v>48</v>
      </c>
      <c r="C1456">
        <v>4071</v>
      </c>
      <c r="D1456" t="s">
        <v>66</v>
      </c>
      <c r="E1456">
        <v>184901</v>
      </c>
      <c r="F1456" t="s">
        <v>1544</v>
      </c>
      <c r="G1456" t="s">
        <v>10926</v>
      </c>
      <c r="H1456" s="93">
        <v>46177</v>
      </c>
      <c r="I1456" s="131"/>
      <c r="J1456" s="132"/>
      <c r="K1456" s="132"/>
      <c r="L1456" s="132"/>
      <c r="M1456" s="132"/>
      <c r="N1456" s="131"/>
      <c r="O1456" s="131"/>
    </row>
    <row r="1457" spans="2:15" x14ac:dyDescent="0.35">
      <c r="B1457" t="s">
        <v>48</v>
      </c>
      <c r="C1457">
        <v>4071</v>
      </c>
      <c r="D1457" t="s">
        <v>66</v>
      </c>
      <c r="E1457">
        <v>184985</v>
      </c>
      <c r="F1457" t="s">
        <v>1545</v>
      </c>
      <c r="G1457" t="s">
        <v>10930</v>
      </c>
      <c r="H1457" s="93">
        <v>46174</v>
      </c>
      <c r="I1457" s="131"/>
      <c r="J1457" s="132"/>
      <c r="K1457" s="132"/>
      <c r="L1457" s="132"/>
      <c r="M1457" s="132"/>
      <c r="N1457" s="131"/>
      <c r="O1457" s="131"/>
    </row>
    <row r="1458" spans="2:15" x14ac:dyDescent="0.35">
      <c r="B1458" t="s">
        <v>48</v>
      </c>
      <c r="C1458">
        <v>4071</v>
      </c>
      <c r="D1458" t="s">
        <v>66</v>
      </c>
      <c r="E1458">
        <v>185015</v>
      </c>
      <c r="F1458" t="s">
        <v>1546</v>
      </c>
      <c r="G1458" t="s">
        <v>10928</v>
      </c>
      <c r="H1458" s="93">
        <v>46171</v>
      </c>
      <c r="I1458" s="131"/>
      <c r="J1458" s="132"/>
      <c r="K1458" s="132"/>
      <c r="L1458" s="132"/>
      <c r="M1458" s="132"/>
      <c r="N1458" s="131"/>
      <c r="O1458" s="131"/>
    </row>
    <row r="1459" spans="2:15" x14ac:dyDescent="0.35">
      <c r="B1459" t="s">
        <v>48</v>
      </c>
      <c r="C1459">
        <v>4071</v>
      </c>
      <c r="D1459" t="s">
        <v>66</v>
      </c>
      <c r="E1459">
        <v>185370</v>
      </c>
      <c r="F1459" t="s">
        <v>1547</v>
      </c>
      <c r="G1459" t="s">
        <v>10927</v>
      </c>
      <c r="H1459" s="93">
        <v>46176</v>
      </c>
      <c r="I1459" s="131"/>
      <c r="J1459" s="132"/>
      <c r="K1459" s="132"/>
      <c r="L1459" s="132"/>
      <c r="M1459" s="132"/>
      <c r="N1459" s="131"/>
      <c r="O1459" s="131"/>
    </row>
    <row r="1460" spans="2:15" x14ac:dyDescent="0.35">
      <c r="B1460" t="s">
        <v>48</v>
      </c>
      <c r="C1460">
        <v>4071</v>
      </c>
      <c r="D1460" t="s">
        <v>66</v>
      </c>
      <c r="E1460">
        <v>185535</v>
      </c>
      <c r="F1460" t="s">
        <v>1548</v>
      </c>
      <c r="G1460" t="s">
        <v>10929</v>
      </c>
      <c r="H1460" s="93">
        <v>46182</v>
      </c>
      <c r="I1460" s="131">
        <v>1</v>
      </c>
      <c r="J1460" s="132">
        <v>1</v>
      </c>
      <c r="K1460" s="132"/>
      <c r="L1460" s="132"/>
      <c r="M1460" s="132"/>
      <c r="N1460" s="131"/>
      <c r="O1460" s="131"/>
    </row>
    <row r="1461" spans="2:15" x14ac:dyDescent="0.35">
      <c r="B1461" t="s">
        <v>48</v>
      </c>
      <c r="C1461">
        <v>4071</v>
      </c>
      <c r="D1461" t="s">
        <v>66</v>
      </c>
      <c r="E1461">
        <v>186229</v>
      </c>
      <c r="F1461" t="s">
        <v>1549</v>
      </c>
      <c r="G1461" t="s">
        <v>10930</v>
      </c>
      <c r="H1461" s="93">
        <v>46174</v>
      </c>
      <c r="I1461" s="131"/>
      <c r="J1461" s="132"/>
      <c r="K1461" s="132"/>
      <c r="L1461" s="132"/>
      <c r="M1461" s="132"/>
      <c r="N1461" s="131"/>
      <c r="O1461" s="131"/>
    </row>
    <row r="1462" spans="2:15" x14ac:dyDescent="0.35">
      <c r="B1462" t="s">
        <v>48</v>
      </c>
      <c r="C1462">
        <v>4071</v>
      </c>
      <c r="D1462" t="s">
        <v>66</v>
      </c>
      <c r="E1462">
        <v>186611</v>
      </c>
      <c r="F1462" t="s">
        <v>1550</v>
      </c>
      <c r="G1462" t="s">
        <v>10926</v>
      </c>
      <c r="H1462" s="93">
        <v>46170</v>
      </c>
      <c r="I1462" s="131"/>
      <c r="J1462" s="132"/>
      <c r="K1462" s="132"/>
      <c r="L1462" s="132"/>
      <c r="M1462" s="132"/>
      <c r="N1462" s="131"/>
      <c r="O1462" s="131"/>
    </row>
    <row r="1463" spans="2:15" x14ac:dyDescent="0.35">
      <c r="B1463" t="s">
        <v>48</v>
      </c>
      <c r="C1463">
        <v>4071</v>
      </c>
      <c r="D1463" t="s">
        <v>66</v>
      </c>
      <c r="E1463">
        <v>186672</v>
      </c>
      <c r="F1463" t="s">
        <v>1551</v>
      </c>
      <c r="G1463" t="s">
        <v>10929</v>
      </c>
      <c r="H1463" s="93">
        <v>46182</v>
      </c>
      <c r="I1463" s="131"/>
      <c r="J1463" s="132"/>
      <c r="K1463" s="132"/>
      <c r="L1463" s="132"/>
      <c r="M1463" s="132"/>
      <c r="N1463" s="131"/>
      <c r="O1463" s="131"/>
    </row>
    <row r="1464" spans="2:15" x14ac:dyDescent="0.35">
      <c r="B1464" t="s">
        <v>48</v>
      </c>
      <c r="C1464">
        <v>4071</v>
      </c>
      <c r="D1464" t="s">
        <v>66</v>
      </c>
      <c r="E1464">
        <v>186689</v>
      </c>
      <c r="F1464" t="s">
        <v>1552</v>
      </c>
      <c r="G1464" t="s">
        <v>10926</v>
      </c>
      <c r="H1464" s="93">
        <v>46177</v>
      </c>
      <c r="I1464" s="131">
        <v>1</v>
      </c>
      <c r="J1464" s="132"/>
      <c r="K1464" s="132"/>
      <c r="L1464" s="132"/>
      <c r="M1464" s="132"/>
      <c r="N1464" s="131"/>
      <c r="O1464" s="131"/>
    </row>
    <row r="1465" spans="2:15" x14ac:dyDescent="0.35">
      <c r="B1465" t="s">
        <v>48</v>
      </c>
      <c r="C1465">
        <v>4071</v>
      </c>
      <c r="D1465" t="s">
        <v>66</v>
      </c>
      <c r="E1465">
        <v>187042</v>
      </c>
      <c r="F1465" t="s">
        <v>1553</v>
      </c>
      <c r="G1465" t="s">
        <v>10929</v>
      </c>
      <c r="H1465" s="93">
        <v>46182</v>
      </c>
      <c r="I1465" s="131">
        <v>1</v>
      </c>
      <c r="J1465" s="132"/>
      <c r="K1465" s="132"/>
      <c r="L1465" s="132"/>
      <c r="M1465" s="132"/>
      <c r="N1465" s="131"/>
      <c r="O1465" s="131"/>
    </row>
    <row r="1466" spans="2:15" x14ac:dyDescent="0.35">
      <c r="B1466" t="s">
        <v>48</v>
      </c>
      <c r="C1466">
        <v>4071</v>
      </c>
      <c r="D1466" t="s">
        <v>66</v>
      </c>
      <c r="E1466">
        <v>187063</v>
      </c>
      <c r="F1466" t="s">
        <v>1554</v>
      </c>
      <c r="G1466" t="s">
        <v>10926</v>
      </c>
      <c r="H1466" s="93">
        <v>46170</v>
      </c>
      <c r="I1466" s="131">
        <v>1</v>
      </c>
      <c r="J1466" s="132"/>
      <c r="K1466" s="132"/>
      <c r="L1466" s="132"/>
      <c r="M1466" s="132"/>
      <c r="N1466" s="131"/>
      <c r="O1466" s="131"/>
    </row>
    <row r="1467" spans="2:15" x14ac:dyDescent="0.35">
      <c r="B1467" t="s">
        <v>48</v>
      </c>
      <c r="C1467">
        <v>4071</v>
      </c>
      <c r="D1467" t="s">
        <v>66</v>
      </c>
      <c r="E1467">
        <v>187141</v>
      </c>
      <c r="F1467" t="s">
        <v>1555</v>
      </c>
      <c r="G1467" t="s">
        <v>10926</v>
      </c>
      <c r="H1467" s="93">
        <v>46170</v>
      </c>
      <c r="I1467" s="131"/>
      <c r="J1467" s="132"/>
      <c r="K1467" s="132"/>
      <c r="L1467" s="132"/>
      <c r="M1467" s="132"/>
      <c r="N1467" s="131"/>
      <c r="O1467" s="131"/>
    </row>
    <row r="1468" spans="2:15" x14ac:dyDescent="0.35">
      <c r="B1468" t="s">
        <v>48</v>
      </c>
      <c r="C1468">
        <v>4071</v>
      </c>
      <c r="D1468" t="s">
        <v>66</v>
      </c>
      <c r="E1468">
        <v>187427</v>
      </c>
      <c r="F1468" t="s">
        <v>1556</v>
      </c>
      <c r="G1468" t="s">
        <v>10927</v>
      </c>
      <c r="H1468" s="93">
        <v>46183</v>
      </c>
      <c r="I1468" s="131"/>
      <c r="J1468" s="132"/>
      <c r="K1468" s="132"/>
      <c r="L1468" s="132"/>
      <c r="M1468" s="132"/>
      <c r="N1468" s="131"/>
      <c r="O1468" s="131"/>
    </row>
    <row r="1469" spans="2:15" x14ac:dyDescent="0.35">
      <c r="B1469" t="s">
        <v>48</v>
      </c>
      <c r="C1469">
        <v>4071</v>
      </c>
      <c r="D1469" t="s">
        <v>66</v>
      </c>
      <c r="E1469">
        <v>187524</v>
      </c>
      <c r="F1469" t="s">
        <v>1557</v>
      </c>
      <c r="G1469" t="s">
        <v>10929</v>
      </c>
      <c r="H1469" s="93">
        <v>46175</v>
      </c>
      <c r="I1469" s="131"/>
      <c r="J1469" s="132"/>
      <c r="K1469" s="132"/>
      <c r="L1469" s="132"/>
      <c r="M1469" s="132"/>
      <c r="N1469" s="131"/>
      <c r="O1469" s="131"/>
    </row>
    <row r="1470" spans="2:15" x14ac:dyDescent="0.35">
      <c r="B1470" t="s">
        <v>48</v>
      </c>
      <c r="C1470">
        <v>4071</v>
      </c>
      <c r="D1470" t="s">
        <v>66</v>
      </c>
      <c r="E1470">
        <v>187578</v>
      </c>
      <c r="F1470" t="s">
        <v>1558</v>
      </c>
      <c r="G1470" t="s">
        <v>10926</v>
      </c>
      <c r="H1470" s="93">
        <v>46170</v>
      </c>
      <c r="I1470" s="131"/>
      <c r="J1470" s="132"/>
      <c r="K1470" s="132"/>
      <c r="L1470" s="132"/>
      <c r="M1470" s="132"/>
      <c r="N1470" s="131"/>
      <c r="O1470" s="131"/>
    </row>
    <row r="1471" spans="2:15" x14ac:dyDescent="0.35">
      <c r="B1471" t="s">
        <v>48</v>
      </c>
      <c r="C1471">
        <v>4071</v>
      </c>
      <c r="D1471" t="s">
        <v>66</v>
      </c>
      <c r="E1471">
        <v>187768</v>
      </c>
      <c r="F1471" t="s">
        <v>1559</v>
      </c>
      <c r="G1471" t="s">
        <v>10930</v>
      </c>
      <c r="H1471" s="93">
        <v>46174</v>
      </c>
      <c r="I1471" s="131"/>
      <c r="J1471" s="132"/>
      <c r="K1471" s="132"/>
      <c r="L1471" s="132"/>
      <c r="M1471" s="132"/>
      <c r="N1471" s="131"/>
      <c r="O1471" s="131"/>
    </row>
    <row r="1472" spans="2:15" x14ac:dyDescent="0.35">
      <c r="B1472" t="s">
        <v>48</v>
      </c>
      <c r="C1472">
        <v>4071</v>
      </c>
      <c r="D1472" t="s">
        <v>66</v>
      </c>
      <c r="E1472">
        <v>187853</v>
      </c>
      <c r="F1472" t="s">
        <v>1560</v>
      </c>
      <c r="G1472" t="s">
        <v>10926</v>
      </c>
      <c r="H1472" s="93">
        <v>46177</v>
      </c>
      <c r="I1472" s="131"/>
      <c r="J1472" s="132"/>
      <c r="K1472" s="132"/>
      <c r="L1472" s="132"/>
      <c r="M1472" s="132"/>
      <c r="N1472" s="131"/>
      <c r="O1472" s="131"/>
    </row>
    <row r="1473" spans="2:15" x14ac:dyDescent="0.35">
      <c r="B1473" t="s">
        <v>48</v>
      </c>
      <c r="C1473">
        <v>4071</v>
      </c>
      <c r="D1473" t="s">
        <v>66</v>
      </c>
      <c r="E1473">
        <v>187902</v>
      </c>
      <c r="F1473" t="s">
        <v>10974</v>
      </c>
      <c r="G1473" t="s">
        <v>10926</v>
      </c>
      <c r="H1473" s="93">
        <v>46177</v>
      </c>
      <c r="I1473" s="131"/>
      <c r="J1473" s="132"/>
      <c r="K1473" s="132"/>
      <c r="L1473" s="132"/>
      <c r="M1473" s="132"/>
      <c r="N1473" s="131"/>
      <c r="O1473" s="131"/>
    </row>
    <row r="1474" spans="2:15" x14ac:dyDescent="0.35">
      <c r="B1474" t="s">
        <v>48</v>
      </c>
      <c r="C1474">
        <v>4071</v>
      </c>
      <c r="D1474" t="s">
        <v>66</v>
      </c>
      <c r="E1474">
        <v>188067</v>
      </c>
      <c r="F1474" t="s">
        <v>1561</v>
      </c>
      <c r="G1474" t="s">
        <v>10926</v>
      </c>
      <c r="H1474" s="93">
        <v>46177</v>
      </c>
      <c r="I1474" s="131"/>
      <c r="J1474" s="132"/>
      <c r="K1474" s="132"/>
      <c r="L1474" s="132"/>
      <c r="M1474" s="132"/>
      <c r="N1474" s="131"/>
      <c r="O1474" s="131"/>
    </row>
    <row r="1475" spans="2:15" x14ac:dyDescent="0.35">
      <c r="B1475" t="s">
        <v>48</v>
      </c>
      <c r="C1475">
        <v>4071</v>
      </c>
      <c r="D1475" t="s">
        <v>66</v>
      </c>
      <c r="E1475">
        <v>188268</v>
      </c>
      <c r="F1475" t="s">
        <v>1562</v>
      </c>
      <c r="G1475" t="s">
        <v>10928</v>
      </c>
      <c r="H1475" s="93">
        <v>46178</v>
      </c>
      <c r="I1475" s="131"/>
      <c r="J1475" s="132"/>
      <c r="K1475" s="132"/>
      <c r="L1475" s="132"/>
      <c r="M1475" s="132"/>
      <c r="N1475" s="131"/>
      <c r="O1475" s="131"/>
    </row>
    <row r="1476" spans="2:15" x14ac:dyDescent="0.35">
      <c r="B1476" t="s">
        <v>48</v>
      </c>
      <c r="C1476">
        <v>4071</v>
      </c>
      <c r="D1476" t="s">
        <v>66</v>
      </c>
      <c r="E1476">
        <v>188800</v>
      </c>
      <c r="F1476" t="s">
        <v>1563</v>
      </c>
      <c r="G1476" t="s">
        <v>10930</v>
      </c>
      <c r="H1476" s="93">
        <v>46174</v>
      </c>
      <c r="I1476" s="131"/>
      <c r="J1476" s="132"/>
      <c r="K1476" s="132"/>
      <c r="L1476" s="132"/>
      <c r="M1476" s="132"/>
      <c r="N1476" s="131"/>
      <c r="O1476" s="131"/>
    </row>
    <row r="1477" spans="2:15" x14ac:dyDescent="0.35">
      <c r="B1477" t="s">
        <v>48</v>
      </c>
      <c r="C1477">
        <v>4071</v>
      </c>
      <c r="D1477" t="s">
        <v>66</v>
      </c>
      <c r="E1477">
        <v>188965</v>
      </c>
      <c r="F1477" t="s">
        <v>1564</v>
      </c>
      <c r="G1477" t="s">
        <v>10927</v>
      </c>
      <c r="H1477" s="93">
        <v>46183</v>
      </c>
      <c r="I1477" s="131"/>
      <c r="J1477" s="132"/>
      <c r="K1477" s="132"/>
      <c r="L1477" s="132"/>
      <c r="M1477" s="132"/>
      <c r="N1477" s="131"/>
      <c r="O1477" s="131"/>
    </row>
    <row r="1478" spans="2:15" x14ac:dyDescent="0.35">
      <c r="B1478" t="s">
        <v>48</v>
      </c>
      <c r="C1478">
        <v>4071</v>
      </c>
      <c r="D1478" t="s">
        <v>66</v>
      </c>
      <c r="E1478">
        <v>189516</v>
      </c>
      <c r="F1478" t="s">
        <v>1565</v>
      </c>
      <c r="G1478" t="s">
        <v>10928</v>
      </c>
      <c r="H1478" s="93">
        <v>46171</v>
      </c>
      <c r="I1478" s="131"/>
      <c r="J1478" s="132"/>
      <c r="K1478" s="132"/>
      <c r="L1478" s="132"/>
      <c r="M1478" s="132"/>
      <c r="N1478" s="131"/>
      <c r="O1478" s="131"/>
    </row>
    <row r="1479" spans="2:15" x14ac:dyDescent="0.35">
      <c r="B1479" t="s">
        <v>48</v>
      </c>
      <c r="C1479">
        <v>4071</v>
      </c>
      <c r="D1479" t="s">
        <v>66</v>
      </c>
      <c r="E1479">
        <v>189517</v>
      </c>
      <c r="F1479" t="s">
        <v>1566</v>
      </c>
      <c r="G1479" t="s">
        <v>10929</v>
      </c>
      <c r="H1479" s="93">
        <v>46175</v>
      </c>
      <c r="I1479" s="131"/>
      <c r="J1479" s="132"/>
      <c r="K1479" s="132"/>
      <c r="L1479" s="132"/>
      <c r="M1479" s="132"/>
      <c r="N1479" s="131"/>
      <c r="O1479" s="131"/>
    </row>
    <row r="1480" spans="2:15" x14ac:dyDescent="0.35">
      <c r="B1480" t="s">
        <v>48</v>
      </c>
      <c r="C1480">
        <v>4071</v>
      </c>
      <c r="D1480" t="s">
        <v>66</v>
      </c>
      <c r="E1480">
        <v>189535</v>
      </c>
      <c r="F1480" t="s">
        <v>1567</v>
      </c>
      <c r="G1480" t="s">
        <v>10927</v>
      </c>
      <c r="H1480" s="93">
        <v>46176</v>
      </c>
      <c r="I1480" s="131"/>
      <c r="J1480" s="132"/>
      <c r="K1480" s="132"/>
      <c r="L1480" s="132"/>
      <c r="M1480" s="132"/>
      <c r="N1480" s="131"/>
      <c r="O1480" s="131"/>
    </row>
    <row r="1481" spans="2:15" x14ac:dyDescent="0.35">
      <c r="B1481" t="s">
        <v>48</v>
      </c>
      <c r="C1481">
        <v>4071</v>
      </c>
      <c r="D1481" t="s">
        <v>66</v>
      </c>
      <c r="E1481">
        <v>189536</v>
      </c>
      <c r="F1481" t="s">
        <v>1568</v>
      </c>
      <c r="G1481" t="s">
        <v>10927</v>
      </c>
      <c r="H1481" s="93">
        <v>46183</v>
      </c>
      <c r="I1481" s="131"/>
      <c r="J1481" s="132"/>
      <c r="K1481" s="132"/>
      <c r="L1481" s="132"/>
      <c r="M1481" s="132"/>
      <c r="N1481" s="131"/>
      <c r="O1481" s="131"/>
    </row>
    <row r="1482" spans="2:15" x14ac:dyDescent="0.35">
      <c r="B1482" t="s">
        <v>48</v>
      </c>
      <c r="C1482">
        <v>4071</v>
      </c>
      <c r="D1482" t="s">
        <v>66</v>
      </c>
      <c r="E1482">
        <v>189570</v>
      </c>
      <c r="F1482" t="s">
        <v>1569</v>
      </c>
      <c r="G1482" t="s">
        <v>10927</v>
      </c>
      <c r="H1482" s="93">
        <v>46176</v>
      </c>
      <c r="I1482" s="131"/>
      <c r="J1482" s="132"/>
      <c r="K1482" s="132"/>
      <c r="L1482" s="132"/>
      <c r="M1482" s="132"/>
      <c r="N1482" s="131"/>
      <c r="O1482" s="131"/>
    </row>
    <row r="1483" spans="2:15" x14ac:dyDescent="0.35">
      <c r="B1483" t="s">
        <v>48</v>
      </c>
      <c r="C1483">
        <v>4071</v>
      </c>
      <c r="D1483" t="s">
        <v>66</v>
      </c>
      <c r="E1483">
        <v>189597</v>
      </c>
      <c r="F1483" t="s">
        <v>1570</v>
      </c>
      <c r="G1483" t="s">
        <v>10928</v>
      </c>
      <c r="H1483" s="93">
        <v>46171</v>
      </c>
      <c r="I1483" s="131">
        <v>1</v>
      </c>
      <c r="J1483" s="132"/>
      <c r="K1483" s="132"/>
      <c r="L1483" s="132"/>
      <c r="M1483" s="132"/>
      <c r="N1483" s="131"/>
      <c r="O1483" s="131"/>
    </row>
    <row r="1484" spans="2:15" x14ac:dyDescent="0.35">
      <c r="B1484" t="s">
        <v>48</v>
      </c>
      <c r="C1484">
        <v>4071</v>
      </c>
      <c r="D1484" t="s">
        <v>66</v>
      </c>
      <c r="E1484">
        <v>189740</v>
      </c>
      <c r="F1484" t="s">
        <v>1571</v>
      </c>
      <c r="G1484" t="s">
        <v>10929</v>
      </c>
      <c r="H1484" s="93">
        <v>46175</v>
      </c>
      <c r="I1484" s="131"/>
      <c r="J1484" s="132"/>
      <c r="K1484" s="132"/>
      <c r="L1484" s="132"/>
      <c r="M1484" s="132"/>
      <c r="N1484" s="131"/>
      <c r="O1484" s="131"/>
    </row>
    <row r="1485" spans="2:15" x14ac:dyDescent="0.35">
      <c r="B1485" t="s">
        <v>48</v>
      </c>
      <c r="C1485">
        <v>4071</v>
      </c>
      <c r="D1485" t="s">
        <v>66</v>
      </c>
      <c r="E1485">
        <v>189818</v>
      </c>
      <c r="F1485" t="s">
        <v>1572</v>
      </c>
      <c r="G1485" t="s">
        <v>10930</v>
      </c>
      <c r="H1485" s="93">
        <v>46174</v>
      </c>
      <c r="I1485" s="131"/>
      <c r="J1485" s="132"/>
      <c r="K1485" s="132"/>
      <c r="L1485" s="132"/>
      <c r="M1485" s="132"/>
      <c r="N1485" s="131"/>
      <c r="O1485" s="131"/>
    </row>
    <row r="1486" spans="2:15" x14ac:dyDescent="0.35">
      <c r="B1486" t="s">
        <v>48</v>
      </c>
      <c r="C1486">
        <v>4071</v>
      </c>
      <c r="D1486" t="s">
        <v>66</v>
      </c>
      <c r="E1486">
        <v>189986</v>
      </c>
      <c r="F1486" t="s">
        <v>1573</v>
      </c>
      <c r="G1486" t="s">
        <v>10928</v>
      </c>
      <c r="H1486" s="93">
        <v>46178</v>
      </c>
      <c r="I1486" s="131">
        <v>1</v>
      </c>
      <c r="J1486" s="132"/>
      <c r="K1486" s="132"/>
      <c r="L1486" s="132"/>
      <c r="M1486" s="132"/>
      <c r="N1486" s="131"/>
      <c r="O1486" s="131"/>
    </row>
    <row r="1487" spans="2:15" x14ac:dyDescent="0.35">
      <c r="B1487" t="s">
        <v>48</v>
      </c>
      <c r="C1487">
        <v>4071</v>
      </c>
      <c r="D1487" t="s">
        <v>66</v>
      </c>
      <c r="E1487">
        <v>190016</v>
      </c>
      <c r="F1487" t="s">
        <v>1574</v>
      </c>
      <c r="G1487" t="s">
        <v>10930</v>
      </c>
      <c r="H1487" s="93">
        <v>46174</v>
      </c>
      <c r="I1487" s="131"/>
      <c r="J1487" s="132"/>
      <c r="K1487" s="132"/>
      <c r="L1487" s="132"/>
      <c r="M1487" s="132"/>
      <c r="N1487" s="131"/>
      <c r="O1487" s="131"/>
    </row>
    <row r="1488" spans="2:15" x14ac:dyDescent="0.35">
      <c r="B1488" t="s">
        <v>48</v>
      </c>
      <c r="C1488">
        <v>4071</v>
      </c>
      <c r="D1488" t="s">
        <v>66</v>
      </c>
      <c r="E1488">
        <v>190072</v>
      </c>
      <c r="F1488" t="s">
        <v>1575</v>
      </c>
      <c r="G1488" t="s">
        <v>10928</v>
      </c>
      <c r="H1488" s="93">
        <v>46171</v>
      </c>
      <c r="I1488" s="131">
        <v>1</v>
      </c>
      <c r="J1488" s="132"/>
      <c r="K1488" s="132"/>
      <c r="L1488" s="132"/>
      <c r="M1488" s="132"/>
      <c r="N1488" s="131"/>
      <c r="O1488" s="131"/>
    </row>
    <row r="1489" spans="2:15" x14ac:dyDescent="0.35">
      <c r="B1489" t="s">
        <v>48</v>
      </c>
      <c r="C1489">
        <v>4071</v>
      </c>
      <c r="D1489" t="s">
        <v>66</v>
      </c>
      <c r="E1489">
        <v>190109</v>
      </c>
      <c r="F1489" t="s">
        <v>1576</v>
      </c>
      <c r="G1489" t="s">
        <v>10929</v>
      </c>
      <c r="H1489" s="93">
        <v>46182</v>
      </c>
      <c r="I1489" s="131"/>
      <c r="J1489" s="132"/>
      <c r="K1489" s="132"/>
      <c r="L1489" s="132"/>
      <c r="M1489" s="132"/>
      <c r="N1489" s="131"/>
      <c r="O1489" s="131"/>
    </row>
    <row r="1490" spans="2:15" x14ac:dyDescent="0.35">
      <c r="B1490" t="s">
        <v>48</v>
      </c>
      <c r="C1490">
        <v>4071</v>
      </c>
      <c r="D1490" t="s">
        <v>66</v>
      </c>
      <c r="E1490">
        <v>190260</v>
      </c>
      <c r="F1490" t="s">
        <v>1577</v>
      </c>
      <c r="G1490" t="s">
        <v>10928</v>
      </c>
      <c r="H1490" s="93">
        <v>46178</v>
      </c>
      <c r="I1490" s="131"/>
      <c r="J1490" s="132"/>
      <c r="K1490" s="132"/>
      <c r="L1490" s="132"/>
      <c r="M1490" s="132"/>
      <c r="N1490" s="131"/>
      <c r="O1490" s="131"/>
    </row>
    <row r="1491" spans="2:15" x14ac:dyDescent="0.35">
      <c r="B1491" t="s">
        <v>48</v>
      </c>
      <c r="C1491">
        <v>4071</v>
      </c>
      <c r="D1491" t="s">
        <v>66</v>
      </c>
      <c r="E1491">
        <v>190370</v>
      </c>
      <c r="F1491" t="s">
        <v>1578</v>
      </c>
      <c r="G1491" t="s">
        <v>10929</v>
      </c>
      <c r="H1491" s="93">
        <v>46182</v>
      </c>
      <c r="I1491" s="131"/>
      <c r="J1491" s="132"/>
      <c r="K1491" s="132"/>
      <c r="L1491" s="132"/>
      <c r="M1491" s="132"/>
      <c r="N1491" s="131"/>
      <c r="O1491" s="131"/>
    </row>
    <row r="1492" spans="2:15" x14ac:dyDescent="0.35">
      <c r="B1492" t="s">
        <v>48</v>
      </c>
      <c r="C1492">
        <v>4071</v>
      </c>
      <c r="D1492" t="s">
        <v>66</v>
      </c>
      <c r="E1492">
        <v>190518</v>
      </c>
      <c r="F1492" t="s">
        <v>1579</v>
      </c>
      <c r="G1492" t="s">
        <v>10930</v>
      </c>
      <c r="H1492" s="93">
        <v>46181</v>
      </c>
      <c r="I1492" s="131"/>
      <c r="J1492" s="132"/>
      <c r="K1492" s="132"/>
      <c r="L1492" s="132"/>
      <c r="M1492" s="132"/>
      <c r="N1492" s="131"/>
      <c r="O1492" s="131"/>
    </row>
    <row r="1493" spans="2:15" x14ac:dyDescent="0.35">
      <c r="B1493" t="s">
        <v>48</v>
      </c>
      <c r="C1493">
        <v>4071</v>
      </c>
      <c r="D1493" t="s">
        <v>66</v>
      </c>
      <c r="E1493">
        <v>190556</v>
      </c>
      <c r="F1493" t="s">
        <v>1580</v>
      </c>
      <c r="G1493" t="s">
        <v>10929</v>
      </c>
      <c r="H1493" s="93">
        <v>46182</v>
      </c>
      <c r="I1493" s="131">
        <v>1</v>
      </c>
      <c r="J1493" s="132"/>
      <c r="K1493" s="132"/>
      <c r="L1493" s="132"/>
      <c r="M1493" s="132"/>
      <c r="N1493" s="131"/>
      <c r="O1493" s="131"/>
    </row>
    <row r="1494" spans="2:15" x14ac:dyDescent="0.35">
      <c r="B1494" t="s">
        <v>48</v>
      </c>
      <c r="C1494">
        <v>4071</v>
      </c>
      <c r="D1494" t="s">
        <v>66</v>
      </c>
      <c r="E1494">
        <v>190745</v>
      </c>
      <c r="F1494" t="s">
        <v>1581</v>
      </c>
      <c r="G1494" t="s">
        <v>10930</v>
      </c>
      <c r="H1494" s="93">
        <v>46181</v>
      </c>
      <c r="I1494" s="131"/>
      <c r="J1494" s="132"/>
      <c r="K1494" s="132"/>
      <c r="L1494" s="132"/>
      <c r="M1494" s="132"/>
      <c r="N1494" s="131"/>
      <c r="O1494" s="131"/>
    </row>
    <row r="1495" spans="2:15" x14ac:dyDescent="0.35">
      <c r="B1495" t="s">
        <v>48</v>
      </c>
      <c r="C1495">
        <v>4071</v>
      </c>
      <c r="D1495" t="s">
        <v>66</v>
      </c>
      <c r="E1495">
        <v>190951</v>
      </c>
      <c r="F1495" t="s">
        <v>1582</v>
      </c>
      <c r="G1495" t="s">
        <v>10927</v>
      </c>
      <c r="H1495" s="93">
        <v>46176</v>
      </c>
      <c r="I1495" s="131"/>
      <c r="J1495" s="132"/>
      <c r="K1495" s="132"/>
      <c r="L1495" s="132"/>
      <c r="M1495" s="132"/>
      <c r="N1495" s="131"/>
      <c r="O1495" s="131"/>
    </row>
    <row r="1496" spans="2:15" x14ac:dyDescent="0.35">
      <c r="B1496" t="s">
        <v>48</v>
      </c>
      <c r="C1496">
        <v>4071</v>
      </c>
      <c r="D1496" t="s">
        <v>66</v>
      </c>
      <c r="E1496">
        <v>191172</v>
      </c>
      <c r="F1496" t="s">
        <v>1583</v>
      </c>
      <c r="G1496" t="s">
        <v>10929</v>
      </c>
      <c r="H1496" s="93">
        <v>46182</v>
      </c>
      <c r="I1496" s="131">
        <v>1</v>
      </c>
      <c r="J1496" s="132"/>
      <c r="K1496" s="132"/>
      <c r="L1496" s="132"/>
      <c r="M1496" s="132"/>
      <c r="N1496" s="131"/>
      <c r="O1496" s="131"/>
    </row>
    <row r="1497" spans="2:15" x14ac:dyDescent="0.35">
      <c r="B1497" t="s">
        <v>48</v>
      </c>
      <c r="C1497">
        <v>4071</v>
      </c>
      <c r="D1497" t="s">
        <v>66</v>
      </c>
      <c r="E1497">
        <v>191299</v>
      </c>
      <c r="F1497" t="s">
        <v>1584</v>
      </c>
      <c r="G1497" t="s">
        <v>10926</v>
      </c>
      <c r="H1497" s="93">
        <v>46170</v>
      </c>
      <c r="I1497" s="131"/>
      <c r="J1497" s="132"/>
      <c r="K1497" s="132"/>
      <c r="L1497" s="132"/>
      <c r="M1497" s="132"/>
      <c r="N1497" s="131"/>
      <c r="O1497" s="131"/>
    </row>
    <row r="1498" spans="2:15" x14ac:dyDescent="0.35">
      <c r="B1498" t="s">
        <v>48</v>
      </c>
      <c r="C1498">
        <v>4071</v>
      </c>
      <c r="D1498" t="s">
        <v>66</v>
      </c>
      <c r="E1498">
        <v>191471</v>
      </c>
      <c r="F1498" t="s">
        <v>1585</v>
      </c>
      <c r="G1498" t="s">
        <v>10930</v>
      </c>
      <c r="H1498" s="93">
        <v>46181</v>
      </c>
      <c r="I1498" s="131"/>
      <c r="J1498" s="132"/>
      <c r="K1498" s="132"/>
      <c r="L1498" s="132"/>
      <c r="M1498" s="132"/>
      <c r="N1498" s="131"/>
      <c r="O1498" s="131"/>
    </row>
    <row r="1499" spans="2:15" x14ac:dyDescent="0.35">
      <c r="B1499" t="s">
        <v>48</v>
      </c>
      <c r="C1499">
        <v>4071</v>
      </c>
      <c r="D1499" t="s">
        <v>66</v>
      </c>
      <c r="E1499">
        <v>191532</v>
      </c>
      <c r="F1499" t="s">
        <v>1586</v>
      </c>
      <c r="G1499" t="s">
        <v>10926</v>
      </c>
      <c r="H1499" s="93">
        <v>46170</v>
      </c>
      <c r="I1499" s="131"/>
      <c r="J1499" s="132"/>
      <c r="K1499" s="132"/>
      <c r="L1499" s="132"/>
      <c r="M1499" s="132"/>
      <c r="N1499" s="131"/>
      <c r="O1499" s="131"/>
    </row>
    <row r="1500" spans="2:15" x14ac:dyDescent="0.35">
      <c r="B1500" t="s">
        <v>48</v>
      </c>
      <c r="C1500">
        <v>4071</v>
      </c>
      <c r="D1500" t="s">
        <v>66</v>
      </c>
      <c r="E1500">
        <v>191591</v>
      </c>
      <c r="F1500" t="s">
        <v>1587</v>
      </c>
      <c r="G1500" t="s">
        <v>10927</v>
      </c>
      <c r="H1500" s="93">
        <v>46176</v>
      </c>
      <c r="I1500" s="131"/>
      <c r="J1500" s="132"/>
      <c r="K1500" s="132"/>
      <c r="L1500" s="132"/>
      <c r="M1500" s="132"/>
      <c r="N1500" s="131"/>
      <c r="O1500" s="131"/>
    </row>
    <row r="1501" spans="2:15" x14ac:dyDescent="0.35">
      <c r="B1501" t="s">
        <v>48</v>
      </c>
      <c r="C1501">
        <v>4071</v>
      </c>
      <c r="D1501" t="s">
        <v>66</v>
      </c>
      <c r="E1501">
        <v>191881</v>
      </c>
      <c r="F1501" t="s">
        <v>1588</v>
      </c>
      <c r="G1501" t="s">
        <v>10927</v>
      </c>
      <c r="H1501" s="93">
        <v>46183</v>
      </c>
      <c r="I1501" s="131"/>
      <c r="J1501" s="132"/>
      <c r="K1501" s="132"/>
      <c r="L1501" s="132"/>
      <c r="M1501" s="132"/>
      <c r="N1501" s="131"/>
      <c r="O1501" s="131"/>
    </row>
    <row r="1502" spans="2:15" x14ac:dyDescent="0.35">
      <c r="B1502" t="s">
        <v>48</v>
      </c>
      <c r="C1502">
        <v>4071</v>
      </c>
      <c r="D1502" t="s">
        <v>66</v>
      </c>
      <c r="E1502">
        <v>191969</v>
      </c>
      <c r="F1502" t="s">
        <v>1589</v>
      </c>
      <c r="G1502" t="s">
        <v>10928</v>
      </c>
      <c r="H1502" s="93">
        <v>46171</v>
      </c>
      <c r="I1502" s="131">
        <v>1</v>
      </c>
      <c r="J1502" s="132"/>
      <c r="K1502" s="132"/>
      <c r="L1502" s="132"/>
      <c r="M1502" s="132"/>
      <c r="N1502" s="131"/>
      <c r="O1502" s="131"/>
    </row>
    <row r="1503" spans="2:15" x14ac:dyDescent="0.35">
      <c r="B1503" t="s">
        <v>48</v>
      </c>
      <c r="C1503">
        <v>4071</v>
      </c>
      <c r="D1503" t="s">
        <v>66</v>
      </c>
      <c r="E1503">
        <v>191991</v>
      </c>
      <c r="F1503" t="s">
        <v>1590</v>
      </c>
      <c r="G1503" t="s">
        <v>10927</v>
      </c>
      <c r="H1503" s="93">
        <v>46176</v>
      </c>
      <c r="I1503" s="131"/>
      <c r="J1503" s="132"/>
      <c r="K1503" s="132"/>
      <c r="L1503" s="132"/>
      <c r="M1503" s="132"/>
      <c r="N1503" s="131"/>
      <c r="O1503" s="131"/>
    </row>
    <row r="1504" spans="2:15" x14ac:dyDescent="0.35">
      <c r="B1504" t="s">
        <v>48</v>
      </c>
      <c r="C1504">
        <v>4071</v>
      </c>
      <c r="D1504" t="s">
        <v>66</v>
      </c>
      <c r="E1504">
        <v>192000</v>
      </c>
      <c r="F1504" t="s">
        <v>1591</v>
      </c>
      <c r="G1504" t="s">
        <v>10929</v>
      </c>
      <c r="H1504" s="93">
        <v>46175</v>
      </c>
      <c r="I1504" s="131"/>
      <c r="J1504" s="132"/>
      <c r="K1504" s="132"/>
      <c r="L1504" s="132"/>
      <c r="M1504" s="132"/>
      <c r="N1504" s="131"/>
      <c r="O1504" s="131"/>
    </row>
    <row r="1505" spans="2:15" x14ac:dyDescent="0.35">
      <c r="B1505" t="s">
        <v>48</v>
      </c>
      <c r="C1505">
        <v>4071</v>
      </c>
      <c r="D1505" t="s">
        <v>66</v>
      </c>
      <c r="E1505">
        <v>192001</v>
      </c>
      <c r="F1505" t="s">
        <v>1592</v>
      </c>
      <c r="G1505" t="s">
        <v>10927</v>
      </c>
      <c r="H1505" s="93">
        <v>46176</v>
      </c>
      <c r="I1505" s="131"/>
      <c r="J1505" s="132"/>
      <c r="K1505" s="132"/>
      <c r="L1505" s="132"/>
      <c r="M1505" s="132"/>
      <c r="N1505" s="131"/>
      <c r="O1505" s="131"/>
    </row>
    <row r="1506" spans="2:15" x14ac:dyDescent="0.35">
      <c r="B1506" t="s">
        <v>48</v>
      </c>
      <c r="C1506">
        <v>4071</v>
      </c>
      <c r="D1506" t="s">
        <v>66</v>
      </c>
      <c r="E1506">
        <v>192079</v>
      </c>
      <c r="F1506" t="s">
        <v>1593</v>
      </c>
      <c r="G1506" t="s">
        <v>10930</v>
      </c>
      <c r="H1506" s="93">
        <v>46174</v>
      </c>
      <c r="I1506" s="131"/>
      <c r="J1506" s="132"/>
      <c r="K1506" s="132"/>
      <c r="L1506" s="132"/>
      <c r="M1506" s="132"/>
      <c r="N1506" s="131"/>
      <c r="O1506" s="131"/>
    </row>
    <row r="1507" spans="2:15" x14ac:dyDescent="0.35">
      <c r="B1507" t="s">
        <v>48</v>
      </c>
      <c r="C1507">
        <v>4071</v>
      </c>
      <c r="D1507" t="s">
        <v>66</v>
      </c>
      <c r="E1507">
        <v>192083</v>
      </c>
      <c r="F1507" t="s">
        <v>1594</v>
      </c>
      <c r="G1507" t="s">
        <v>10926</v>
      </c>
      <c r="H1507" s="93">
        <v>46177</v>
      </c>
      <c r="I1507" s="131"/>
      <c r="J1507" s="132"/>
      <c r="K1507" s="132"/>
      <c r="L1507" s="132"/>
      <c r="M1507" s="132"/>
      <c r="N1507" s="131"/>
      <c r="O1507" s="131"/>
    </row>
    <row r="1508" spans="2:15" x14ac:dyDescent="0.35">
      <c r="B1508" t="s">
        <v>48</v>
      </c>
      <c r="C1508">
        <v>4072</v>
      </c>
      <c r="D1508" t="s">
        <v>67</v>
      </c>
      <c r="E1508">
        <v>48589</v>
      </c>
      <c r="F1508" t="s">
        <v>1595</v>
      </c>
      <c r="G1508" t="s">
        <v>10926</v>
      </c>
      <c r="H1508" s="93">
        <v>46177</v>
      </c>
      <c r="I1508" s="131">
        <v>1</v>
      </c>
      <c r="J1508" s="132"/>
      <c r="K1508" s="132"/>
      <c r="L1508" s="132"/>
      <c r="M1508" s="132"/>
      <c r="N1508" s="131"/>
      <c r="O1508" s="131"/>
    </row>
    <row r="1509" spans="2:15" x14ac:dyDescent="0.35">
      <c r="B1509" t="s">
        <v>48</v>
      </c>
      <c r="C1509">
        <v>4072</v>
      </c>
      <c r="D1509" t="s">
        <v>67</v>
      </c>
      <c r="E1509">
        <v>49633</v>
      </c>
      <c r="F1509" t="s">
        <v>1596</v>
      </c>
      <c r="G1509" t="s">
        <v>10929</v>
      </c>
      <c r="H1509" s="93">
        <v>46175</v>
      </c>
      <c r="I1509" s="131">
        <v>1</v>
      </c>
      <c r="J1509" s="132">
        <v>1</v>
      </c>
      <c r="K1509" s="132"/>
      <c r="L1509" s="132"/>
      <c r="M1509" s="132"/>
      <c r="N1509" s="131"/>
      <c r="O1509" s="131"/>
    </row>
    <row r="1510" spans="2:15" x14ac:dyDescent="0.35">
      <c r="B1510" t="s">
        <v>48</v>
      </c>
      <c r="C1510">
        <v>4072</v>
      </c>
      <c r="D1510" t="s">
        <v>67</v>
      </c>
      <c r="E1510">
        <v>50552</v>
      </c>
      <c r="F1510" t="s">
        <v>1597</v>
      </c>
      <c r="G1510" t="s">
        <v>10926</v>
      </c>
      <c r="H1510" s="93">
        <v>46177</v>
      </c>
      <c r="I1510" s="131"/>
      <c r="J1510" s="132"/>
      <c r="K1510" s="132"/>
      <c r="L1510" s="132"/>
      <c r="M1510" s="132"/>
      <c r="N1510" s="131"/>
      <c r="O1510" s="131"/>
    </row>
    <row r="1511" spans="2:15" x14ac:dyDescent="0.35">
      <c r="B1511" t="s">
        <v>48</v>
      </c>
      <c r="C1511">
        <v>4072</v>
      </c>
      <c r="D1511" t="s">
        <v>67</v>
      </c>
      <c r="E1511">
        <v>50722</v>
      </c>
      <c r="F1511" t="s">
        <v>1598</v>
      </c>
      <c r="G1511" t="s">
        <v>10929</v>
      </c>
      <c r="H1511" s="93">
        <v>46175</v>
      </c>
      <c r="I1511" s="131"/>
      <c r="J1511" s="132"/>
      <c r="K1511" s="132"/>
      <c r="L1511" s="132"/>
      <c r="M1511" s="132"/>
      <c r="N1511" s="131"/>
      <c r="O1511" s="131"/>
    </row>
    <row r="1512" spans="2:15" x14ac:dyDescent="0.35">
      <c r="B1512" t="s">
        <v>48</v>
      </c>
      <c r="C1512">
        <v>4072</v>
      </c>
      <c r="D1512" t="s">
        <v>67</v>
      </c>
      <c r="E1512">
        <v>50796</v>
      </c>
      <c r="F1512" t="s">
        <v>1599</v>
      </c>
      <c r="G1512" t="s">
        <v>10927</v>
      </c>
      <c r="H1512" s="93">
        <v>46183</v>
      </c>
      <c r="I1512" s="131">
        <v>1</v>
      </c>
      <c r="J1512" s="132"/>
      <c r="K1512" s="132"/>
      <c r="L1512" s="132"/>
      <c r="M1512" s="132"/>
      <c r="N1512" s="131"/>
      <c r="O1512" s="131"/>
    </row>
    <row r="1513" spans="2:15" x14ac:dyDescent="0.35">
      <c r="B1513" t="s">
        <v>48</v>
      </c>
      <c r="C1513">
        <v>4072</v>
      </c>
      <c r="D1513" t="s">
        <v>67</v>
      </c>
      <c r="E1513">
        <v>51756</v>
      </c>
      <c r="F1513" t="s">
        <v>1600</v>
      </c>
      <c r="G1513" t="s">
        <v>10927</v>
      </c>
      <c r="H1513" s="93">
        <v>46176</v>
      </c>
      <c r="I1513" s="131">
        <v>1</v>
      </c>
      <c r="J1513" s="132"/>
      <c r="K1513" s="132"/>
      <c r="L1513" s="132"/>
      <c r="M1513" s="132"/>
      <c r="N1513" s="131"/>
      <c r="O1513" s="131"/>
    </row>
    <row r="1514" spans="2:15" x14ac:dyDescent="0.35">
      <c r="B1514" t="s">
        <v>48</v>
      </c>
      <c r="C1514">
        <v>4072</v>
      </c>
      <c r="D1514" t="s">
        <v>67</v>
      </c>
      <c r="E1514">
        <v>53658</v>
      </c>
      <c r="F1514" t="s">
        <v>1601</v>
      </c>
      <c r="G1514" t="s">
        <v>10927</v>
      </c>
      <c r="H1514" s="93">
        <v>46183</v>
      </c>
      <c r="I1514" s="131">
        <v>1</v>
      </c>
      <c r="J1514" s="132">
        <v>1</v>
      </c>
      <c r="K1514" s="132"/>
      <c r="L1514" s="132"/>
      <c r="M1514" s="132"/>
      <c r="N1514" s="131"/>
      <c r="O1514" s="131"/>
    </row>
    <row r="1515" spans="2:15" x14ac:dyDescent="0.35">
      <c r="B1515" t="s">
        <v>48</v>
      </c>
      <c r="C1515">
        <v>4072</v>
      </c>
      <c r="D1515" t="s">
        <v>67</v>
      </c>
      <c r="E1515">
        <v>54593</v>
      </c>
      <c r="F1515" t="s">
        <v>1602</v>
      </c>
      <c r="G1515" t="s">
        <v>10930</v>
      </c>
      <c r="H1515" s="93">
        <v>46181</v>
      </c>
      <c r="I1515" s="131"/>
      <c r="J1515" s="132"/>
      <c r="K1515" s="132"/>
      <c r="L1515" s="132"/>
      <c r="M1515" s="132"/>
      <c r="N1515" s="131"/>
      <c r="O1515" s="131"/>
    </row>
    <row r="1516" spans="2:15" x14ac:dyDescent="0.35">
      <c r="B1516" t="s">
        <v>48</v>
      </c>
      <c r="C1516">
        <v>4072</v>
      </c>
      <c r="D1516" t="s">
        <v>67</v>
      </c>
      <c r="E1516">
        <v>58410</v>
      </c>
      <c r="F1516" t="s">
        <v>1603</v>
      </c>
      <c r="G1516" t="s">
        <v>10928</v>
      </c>
      <c r="H1516" s="93">
        <v>46178</v>
      </c>
      <c r="I1516" s="131"/>
      <c r="J1516" s="132"/>
      <c r="K1516" s="132"/>
      <c r="L1516" s="132"/>
      <c r="M1516" s="132"/>
      <c r="N1516" s="131"/>
      <c r="O1516" s="131"/>
    </row>
    <row r="1517" spans="2:15" x14ac:dyDescent="0.35">
      <c r="B1517" t="s">
        <v>48</v>
      </c>
      <c r="C1517">
        <v>4072</v>
      </c>
      <c r="D1517" t="s">
        <v>67</v>
      </c>
      <c r="E1517">
        <v>58934</v>
      </c>
      <c r="F1517" t="s">
        <v>1604</v>
      </c>
      <c r="G1517" t="s">
        <v>10930</v>
      </c>
      <c r="H1517" s="93">
        <v>46174</v>
      </c>
      <c r="I1517" s="131"/>
      <c r="J1517" s="132"/>
      <c r="K1517" s="132"/>
      <c r="L1517" s="132"/>
      <c r="M1517" s="132"/>
      <c r="N1517" s="131"/>
      <c r="O1517" s="131"/>
    </row>
    <row r="1518" spans="2:15" x14ac:dyDescent="0.35">
      <c r="B1518" t="s">
        <v>48</v>
      </c>
      <c r="C1518">
        <v>4072</v>
      </c>
      <c r="D1518" t="s">
        <v>67</v>
      </c>
      <c r="E1518">
        <v>58988</v>
      </c>
      <c r="F1518" t="s">
        <v>1605</v>
      </c>
      <c r="G1518" t="s">
        <v>10926</v>
      </c>
      <c r="H1518" s="93">
        <v>46177</v>
      </c>
      <c r="I1518" s="131">
        <v>1</v>
      </c>
      <c r="J1518" s="132"/>
      <c r="K1518" s="132"/>
      <c r="L1518" s="132"/>
      <c r="M1518" s="132"/>
      <c r="N1518" s="131"/>
      <c r="O1518" s="131"/>
    </row>
    <row r="1519" spans="2:15" x14ac:dyDescent="0.35">
      <c r="B1519" t="s">
        <v>48</v>
      </c>
      <c r="C1519">
        <v>4072</v>
      </c>
      <c r="D1519" t="s">
        <v>67</v>
      </c>
      <c r="E1519">
        <v>59497</v>
      </c>
      <c r="F1519" t="s">
        <v>1606</v>
      </c>
      <c r="G1519" t="s">
        <v>10927</v>
      </c>
      <c r="H1519" s="93">
        <v>46176</v>
      </c>
      <c r="I1519" s="131">
        <v>1</v>
      </c>
      <c r="J1519" s="132">
        <v>1</v>
      </c>
      <c r="K1519" s="132"/>
      <c r="L1519" s="132"/>
      <c r="M1519" s="132"/>
      <c r="N1519" s="131"/>
      <c r="O1519" s="131"/>
    </row>
    <row r="1520" spans="2:15" x14ac:dyDescent="0.35">
      <c r="B1520" t="s">
        <v>48</v>
      </c>
      <c r="C1520">
        <v>4072</v>
      </c>
      <c r="D1520" t="s">
        <v>67</v>
      </c>
      <c r="E1520">
        <v>59961</v>
      </c>
      <c r="F1520" t="s">
        <v>1607</v>
      </c>
      <c r="G1520" t="s">
        <v>10926</v>
      </c>
      <c r="H1520" s="93">
        <v>46170</v>
      </c>
      <c r="I1520" s="131">
        <v>1</v>
      </c>
      <c r="J1520" s="132"/>
      <c r="K1520" s="132">
        <v>1</v>
      </c>
      <c r="L1520" s="132"/>
      <c r="M1520" s="132"/>
      <c r="N1520" s="131"/>
      <c r="O1520" s="131"/>
    </row>
    <row r="1521" spans="2:15" x14ac:dyDescent="0.35">
      <c r="B1521" t="s">
        <v>48</v>
      </c>
      <c r="C1521">
        <v>4072</v>
      </c>
      <c r="D1521" t="s">
        <v>67</v>
      </c>
      <c r="E1521">
        <v>63696</v>
      </c>
      <c r="F1521" t="s">
        <v>1608</v>
      </c>
      <c r="G1521" t="s">
        <v>10928</v>
      </c>
      <c r="H1521" s="93">
        <v>46178</v>
      </c>
      <c r="I1521" s="131"/>
      <c r="J1521" s="132"/>
      <c r="K1521" s="132"/>
      <c r="L1521" s="132"/>
      <c r="M1521" s="132"/>
      <c r="N1521" s="131"/>
      <c r="O1521" s="131"/>
    </row>
    <row r="1522" spans="2:15" x14ac:dyDescent="0.35">
      <c r="B1522" t="s">
        <v>48</v>
      </c>
      <c r="C1522">
        <v>4072</v>
      </c>
      <c r="D1522" t="s">
        <v>67</v>
      </c>
      <c r="E1522">
        <v>64491</v>
      </c>
      <c r="F1522" t="s">
        <v>1609</v>
      </c>
      <c r="G1522" t="s">
        <v>10930</v>
      </c>
      <c r="H1522" s="93">
        <v>46174</v>
      </c>
      <c r="I1522" s="131"/>
      <c r="J1522" s="132"/>
      <c r="K1522" s="132"/>
      <c r="L1522" s="132"/>
      <c r="M1522" s="132"/>
      <c r="N1522" s="131"/>
      <c r="O1522" s="131"/>
    </row>
    <row r="1523" spans="2:15" x14ac:dyDescent="0.35">
      <c r="B1523" t="s">
        <v>48</v>
      </c>
      <c r="C1523">
        <v>4072</v>
      </c>
      <c r="D1523" t="s">
        <v>67</v>
      </c>
      <c r="E1523">
        <v>71048</v>
      </c>
      <c r="F1523" t="s">
        <v>1610</v>
      </c>
      <c r="G1523" t="s">
        <v>10929</v>
      </c>
      <c r="H1523" s="93">
        <v>46182</v>
      </c>
      <c r="I1523" s="131"/>
      <c r="J1523" s="132"/>
      <c r="K1523" s="132"/>
      <c r="L1523" s="132"/>
      <c r="M1523" s="132"/>
      <c r="N1523" s="131"/>
      <c r="O1523" s="131"/>
    </row>
    <row r="1524" spans="2:15" x14ac:dyDescent="0.35">
      <c r="B1524" t="s">
        <v>48</v>
      </c>
      <c r="C1524">
        <v>4072</v>
      </c>
      <c r="D1524" t="s">
        <v>67</v>
      </c>
      <c r="E1524">
        <v>72000</v>
      </c>
      <c r="F1524" t="s">
        <v>1611</v>
      </c>
      <c r="G1524" t="s">
        <v>10929</v>
      </c>
      <c r="H1524" s="93">
        <v>46175</v>
      </c>
      <c r="I1524" s="131"/>
      <c r="J1524" s="132"/>
      <c r="K1524" s="132"/>
      <c r="L1524" s="132"/>
      <c r="M1524" s="132"/>
      <c r="N1524" s="131"/>
      <c r="O1524" s="131"/>
    </row>
    <row r="1525" spans="2:15" x14ac:dyDescent="0.35">
      <c r="B1525" t="s">
        <v>48</v>
      </c>
      <c r="C1525">
        <v>4072</v>
      </c>
      <c r="D1525" t="s">
        <v>67</v>
      </c>
      <c r="E1525">
        <v>72045</v>
      </c>
      <c r="F1525" t="s">
        <v>1612</v>
      </c>
      <c r="G1525" t="s">
        <v>10930</v>
      </c>
      <c r="H1525" s="93">
        <v>46174</v>
      </c>
      <c r="I1525" s="131"/>
      <c r="J1525" s="132"/>
      <c r="K1525" s="132"/>
      <c r="L1525" s="132"/>
      <c r="M1525" s="132"/>
      <c r="N1525" s="131"/>
      <c r="O1525" s="131"/>
    </row>
    <row r="1526" spans="2:15" x14ac:dyDescent="0.35">
      <c r="B1526" t="s">
        <v>48</v>
      </c>
      <c r="C1526">
        <v>4072</v>
      </c>
      <c r="D1526" t="s">
        <v>67</v>
      </c>
      <c r="E1526">
        <v>75326</v>
      </c>
      <c r="F1526" t="s">
        <v>1613</v>
      </c>
      <c r="G1526" t="s">
        <v>10930</v>
      </c>
      <c r="H1526" s="93">
        <v>46181</v>
      </c>
      <c r="I1526" s="131">
        <v>1</v>
      </c>
      <c r="J1526" s="132">
        <v>1</v>
      </c>
      <c r="K1526" s="132"/>
      <c r="L1526" s="132"/>
      <c r="M1526" s="132"/>
      <c r="N1526" s="131"/>
      <c r="O1526" s="131"/>
    </row>
    <row r="1527" spans="2:15" x14ac:dyDescent="0.35">
      <c r="B1527" t="s">
        <v>48</v>
      </c>
      <c r="C1527">
        <v>4072</v>
      </c>
      <c r="D1527" t="s">
        <v>67</v>
      </c>
      <c r="E1527">
        <v>78425</v>
      </c>
      <c r="F1527" t="s">
        <v>1614</v>
      </c>
      <c r="G1527" t="s">
        <v>10926</v>
      </c>
      <c r="H1527" s="93">
        <v>46177</v>
      </c>
      <c r="I1527" s="131"/>
      <c r="J1527" s="132"/>
      <c r="K1527" s="132"/>
      <c r="L1527" s="132"/>
      <c r="M1527" s="132"/>
      <c r="N1527" s="131"/>
      <c r="O1527" s="131"/>
    </row>
    <row r="1528" spans="2:15" x14ac:dyDescent="0.35">
      <c r="B1528" t="s">
        <v>48</v>
      </c>
      <c r="C1528">
        <v>4072</v>
      </c>
      <c r="D1528" t="s">
        <v>67</v>
      </c>
      <c r="E1528">
        <v>78883</v>
      </c>
      <c r="F1528" t="s">
        <v>1615</v>
      </c>
      <c r="G1528" t="s">
        <v>10926</v>
      </c>
      <c r="H1528" s="93">
        <v>46170</v>
      </c>
      <c r="I1528" s="131">
        <v>1</v>
      </c>
      <c r="J1528" s="132"/>
      <c r="K1528" s="132"/>
      <c r="L1528" s="132"/>
      <c r="M1528" s="132"/>
      <c r="N1528" s="131"/>
      <c r="O1528" s="131"/>
    </row>
    <row r="1529" spans="2:15" x14ac:dyDescent="0.35">
      <c r="B1529" t="s">
        <v>48</v>
      </c>
      <c r="C1529">
        <v>4072</v>
      </c>
      <c r="D1529" t="s">
        <v>67</v>
      </c>
      <c r="E1529">
        <v>83724</v>
      </c>
      <c r="F1529" t="s">
        <v>1616</v>
      </c>
      <c r="G1529" t="s">
        <v>10930</v>
      </c>
      <c r="H1529" s="93">
        <v>46181</v>
      </c>
      <c r="I1529" s="131">
        <v>1</v>
      </c>
      <c r="J1529" s="132"/>
      <c r="K1529" s="132"/>
      <c r="L1529" s="132"/>
      <c r="M1529" s="132"/>
      <c r="N1529" s="131"/>
      <c r="O1529" s="131"/>
    </row>
    <row r="1530" spans="2:15" x14ac:dyDescent="0.35">
      <c r="B1530" t="s">
        <v>48</v>
      </c>
      <c r="C1530">
        <v>4072</v>
      </c>
      <c r="D1530" t="s">
        <v>67</v>
      </c>
      <c r="E1530">
        <v>87115</v>
      </c>
      <c r="F1530" t="s">
        <v>1617</v>
      </c>
      <c r="G1530" t="s">
        <v>10927</v>
      </c>
      <c r="H1530" s="93">
        <v>46176</v>
      </c>
      <c r="I1530" s="131">
        <v>1</v>
      </c>
      <c r="J1530" s="132"/>
      <c r="K1530" s="132"/>
      <c r="L1530" s="132"/>
      <c r="M1530" s="132"/>
      <c r="N1530" s="131"/>
      <c r="O1530" s="131"/>
    </row>
    <row r="1531" spans="2:15" x14ac:dyDescent="0.35">
      <c r="B1531" t="s">
        <v>48</v>
      </c>
      <c r="C1531">
        <v>4072</v>
      </c>
      <c r="D1531" t="s">
        <v>67</v>
      </c>
      <c r="E1531">
        <v>87212</v>
      </c>
      <c r="F1531" t="s">
        <v>1618</v>
      </c>
      <c r="G1531" t="s">
        <v>10929</v>
      </c>
      <c r="H1531" s="93">
        <v>46182</v>
      </c>
      <c r="I1531" s="131">
        <v>1</v>
      </c>
      <c r="J1531" s="132">
        <v>1</v>
      </c>
      <c r="K1531" s="132"/>
      <c r="L1531" s="132"/>
      <c r="M1531" s="132"/>
      <c r="N1531" s="131"/>
      <c r="O1531" s="131"/>
    </row>
    <row r="1532" spans="2:15" x14ac:dyDescent="0.35">
      <c r="B1532" t="s">
        <v>48</v>
      </c>
      <c r="C1532">
        <v>4072</v>
      </c>
      <c r="D1532" t="s">
        <v>67</v>
      </c>
      <c r="E1532">
        <v>89773</v>
      </c>
      <c r="F1532" t="s">
        <v>1619</v>
      </c>
      <c r="G1532" t="s">
        <v>10929</v>
      </c>
      <c r="H1532" s="93">
        <v>46182</v>
      </c>
      <c r="I1532" s="131"/>
      <c r="J1532" s="132"/>
      <c r="K1532" s="132"/>
      <c r="L1532" s="132"/>
      <c r="M1532" s="132"/>
      <c r="N1532" s="131"/>
      <c r="O1532" s="131"/>
    </row>
    <row r="1533" spans="2:15" x14ac:dyDescent="0.35">
      <c r="B1533" t="s">
        <v>48</v>
      </c>
      <c r="C1533">
        <v>4072</v>
      </c>
      <c r="D1533" t="s">
        <v>67</v>
      </c>
      <c r="E1533">
        <v>90074</v>
      </c>
      <c r="F1533" t="s">
        <v>1620</v>
      </c>
      <c r="G1533" t="s">
        <v>10930</v>
      </c>
      <c r="H1533" s="93">
        <v>46181</v>
      </c>
      <c r="I1533" s="131">
        <v>1</v>
      </c>
      <c r="J1533" s="132"/>
      <c r="K1533" s="132"/>
      <c r="L1533" s="132"/>
      <c r="M1533" s="132"/>
      <c r="N1533" s="131"/>
      <c r="O1533" s="131"/>
    </row>
    <row r="1534" spans="2:15" x14ac:dyDescent="0.35">
      <c r="B1534" t="s">
        <v>48</v>
      </c>
      <c r="C1534">
        <v>4072</v>
      </c>
      <c r="D1534" t="s">
        <v>67</v>
      </c>
      <c r="E1534">
        <v>90815</v>
      </c>
      <c r="F1534" t="s">
        <v>1621</v>
      </c>
      <c r="G1534" t="s">
        <v>10930</v>
      </c>
      <c r="H1534" s="93">
        <v>46174</v>
      </c>
      <c r="I1534" s="131">
        <v>1</v>
      </c>
      <c r="J1534" s="132">
        <v>1</v>
      </c>
      <c r="K1534" s="132"/>
      <c r="L1534" s="132">
        <v>1</v>
      </c>
      <c r="M1534" s="132"/>
      <c r="N1534" s="131"/>
      <c r="O1534" s="131"/>
    </row>
    <row r="1535" spans="2:15" x14ac:dyDescent="0.35">
      <c r="B1535" t="s">
        <v>48</v>
      </c>
      <c r="C1535">
        <v>4072</v>
      </c>
      <c r="D1535" t="s">
        <v>67</v>
      </c>
      <c r="E1535">
        <v>103177</v>
      </c>
      <c r="F1535" t="s">
        <v>1622</v>
      </c>
      <c r="G1535" t="s">
        <v>10930</v>
      </c>
      <c r="H1535" s="93">
        <v>46174</v>
      </c>
      <c r="I1535" s="131">
        <v>1</v>
      </c>
      <c r="J1535" s="132"/>
      <c r="K1535" s="132"/>
      <c r="L1535" s="132"/>
      <c r="M1535" s="132"/>
      <c r="N1535" s="131"/>
      <c r="O1535" s="131"/>
    </row>
    <row r="1536" spans="2:15" x14ac:dyDescent="0.35">
      <c r="B1536" t="s">
        <v>48</v>
      </c>
      <c r="C1536">
        <v>4072</v>
      </c>
      <c r="D1536" t="s">
        <v>67</v>
      </c>
      <c r="E1536">
        <v>103548</v>
      </c>
      <c r="F1536" t="s">
        <v>1623</v>
      </c>
      <c r="G1536" t="s">
        <v>10926</v>
      </c>
      <c r="H1536" s="93">
        <v>46170</v>
      </c>
      <c r="I1536" s="131">
        <v>1</v>
      </c>
      <c r="J1536" s="132">
        <v>1</v>
      </c>
      <c r="K1536" s="132"/>
      <c r="L1536" s="132"/>
      <c r="M1536" s="132"/>
      <c r="N1536" s="131"/>
      <c r="O1536" s="131"/>
    </row>
    <row r="1537" spans="2:15" x14ac:dyDescent="0.35">
      <c r="B1537" t="s">
        <v>48</v>
      </c>
      <c r="C1537">
        <v>4072</v>
      </c>
      <c r="D1537" t="s">
        <v>67</v>
      </c>
      <c r="E1537">
        <v>109798</v>
      </c>
      <c r="F1537" t="s">
        <v>1624</v>
      </c>
      <c r="G1537" t="s">
        <v>10927</v>
      </c>
      <c r="H1537" s="93">
        <v>46183</v>
      </c>
      <c r="I1537" s="131">
        <v>1</v>
      </c>
      <c r="J1537" s="132"/>
      <c r="K1537" s="132"/>
      <c r="L1537" s="132"/>
      <c r="M1537" s="132"/>
      <c r="N1537" s="131"/>
      <c r="O1537" s="131"/>
    </row>
    <row r="1538" spans="2:15" x14ac:dyDescent="0.35">
      <c r="B1538" t="s">
        <v>48</v>
      </c>
      <c r="C1538">
        <v>4072</v>
      </c>
      <c r="D1538" t="s">
        <v>67</v>
      </c>
      <c r="E1538">
        <v>110553</v>
      </c>
      <c r="F1538" t="s">
        <v>1625</v>
      </c>
      <c r="G1538" t="s">
        <v>10930</v>
      </c>
      <c r="H1538" s="93">
        <v>46174</v>
      </c>
      <c r="I1538" s="131">
        <v>1</v>
      </c>
      <c r="J1538" s="132"/>
      <c r="K1538" s="132"/>
      <c r="L1538" s="132"/>
      <c r="M1538" s="132"/>
      <c r="N1538" s="131"/>
      <c r="O1538" s="131"/>
    </row>
    <row r="1539" spans="2:15" x14ac:dyDescent="0.35">
      <c r="B1539" t="s">
        <v>48</v>
      </c>
      <c r="C1539">
        <v>4072</v>
      </c>
      <c r="D1539" t="s">
        <v>67</v>
      </c>
      <c r="E1539">
        <v>112101</v>
      </c>
      <c r="F1539" t="s">
        <v>1626</v>
      </c>
      <c r="G1539" t="s">
        <v>10929</v>
      </c>
      <c r="H1539" s="93">
        <v>46175</v>
      </c>
      <c r="I1539" s="131">
        <v>1</v>
      </c>
      <c r="J1539" s="132"/>
      <c r="K1539" s="132"/>
      <c r="L1539" s="132"/>
      <c r="M1539" s="132"/>
      <c r="N1539" s="131"/>
      <c r="O1539" s="131"/>
    </row>
    <row r="1540" spans="2:15" x14ac:dyDescent="0.35">
      <c r="B1540" t="s">
        <v>48</v>
      </c>
      <c r="C1540">
        <v>4072</v>
      </c>
      <c r="D1540" t="s">
        <v>67</v>
      </c>
      <c r="E1540">
        <v>112536</v>
      </c>
      <c r="F1540" t="s">
        <v>1627</v>
      </c>
      <c r="G1540" t="s">
        <v>10926</v>
      </c>
      <c r="H1540" s="93">
        <v>46177</v>
      </c>
      <c r="I1540" s="131">
        <v>1</v>
      </c>
      <c r="J1540" s="132"/>
      <c r="K1540" s="132"/>
      <c r="L1540" s="132"/>
      <c r="M1540" s="132"/>
      <c r="N1540" s="131"/>
      <c r="O1540" s="131"/>
    </row>
    <row r="1541" spans="2:15" x14ac:dyDescent="0.35">
      <c r="B1541" t="s">
        <v>48</v>
      </c>
      <c r="C1541">
        <v>4072</v>
      </c>
      <c r="D1541" t="s">
        <v>67</v>
      </c>
      <c r="E1541">
        <v>112940</v>
      </c>
      <c r="F1541" t="s">
        <v>1628</v>
      </c>
      <c r="G1541" t="s">
        <v>10926</v>
      </c>
      <c r="H1541" s="93">
        <v>46170</v>
      </c>
      <c r="I1541" s="131">
        <v>1</v>
      </c>
      <c r="J1541" s="132">
        <v>1</v>
      </c>
      <c r="K1541" s="132"/>
      <c r="L1541" s="132"/>
      <c r="M1541" s="132"/>
      <c r="N1541" s="131"/>
      <c r="O1541" s="131"/>
    </row>
    <row r="1542" spans="2:15" x14ac:dyDescent="0.35">
      <c r="B1542" t="s">
        <v>48</v>
      </c>
      <c r="C1542">
        <v>4072</v>
      </c>
      <c r="D1542" t="s">
        <v>67</v>
      </c>
      <c r="E1542">
        <v>113247</v>
      </c>
      <c r="F1542" t="s">
        <v>1629</v>
      </c>
      <c r="G1542" t="s">
        <v>10927</v>
      </c>
      <c r="H1542" s="93">
        <v>46183</v>
      </c>
      <c r="I1542" s="131"/>
      <c r="J1542" s="132"/>
      <c r="K1542" s="132"/>
      <c r="L1542" s="132"/>
      <c r="M1542" s="132"/>
      <c r="N1542" s="131"/>
      <c r="O1542" s="131"/>
    </row>
    <row r="1543" spans="2:15" x14ac:dyDescent="0.35">
      <c r="B1543" t="s">
        <v>48</v>
      </c>
      <c r="C1543">
        <v>4072</v>
      </c>
      <c r="D1543" t="s">
        <v>67</v>
      </c>
      <c r="E1543">
        <v>113251</v>
      </c>
      <c r="F1543" t="s">
        <v>1630</v>
      </c>
      <c r="G1543" t="s">
        <v>10927</v>
      </c>
      <c r="H1543" s="93">
        <v>46183</v>
      </c>
      <c r="I1543" s="131"/>
      <c r="J1543" s="132"/>
      <c r="K1543" s="132"/>
      <c r="L1543" s="132"/>
      <c r="M1543" s="132"/>
      <c r="N1543" s="131"/>
      <c r="O1543" s="131"/>
    </row>
    <row r="1544" spans="2:15" x14ac:dyDescent="0.35">
      <c r="B1544" t="s">
        <v>48</v>
      </c>
      <c r="C1544">
        <v>4072</v>
      </c>
      <c r="D1544" t="s">
        <v>67</v>
      </c>
      <c r="E1544">
        <v>113254</v>
      </c>
      <c r="F1544" t="s">
        <v>1631</v>
      </c>
      <c r="G1544" t="s">
        <v>10927</v>
      </c>
      <c r="H1544" s="93">
        <v>46183</v>
      </c>
      <c r="I1544" s="131">
        <v>1</v>
      </c>
      <c r="J1544" s="132"/>
      <c r="K1544" s="132"/>
      <c r="L1544" s="132"/>
      <c r="M1544" s="132"/>
      <c r="N1544" s="131"/>
      <c r="O1544" s="131"/>
    </row>
    <row r="1545" spans="2:15" x14ac:dyDescent="0.35">
      <c r="B1545" t="s">
        <v>48</v>
      </c>
      <c r="C1545">
        <v>4072</v>
      </c>
      <c r="D1545" t="s">
        <v>67</v>
      </c>
      <c r="E1545">
        <v>113264</v>
      </c>
      <c r="F1545" t="s">
        <v>1632</v>
      </c>
      <c r="G1545" t="s">
        <v>10930</v>
      </c>
      <c r="H1545" s="93">
        <v>46174</v>
      </c>
      <c r="I1545" s="131">
        <v>1</v>
      </c>
      <c r="J1545" s="132"/>
      <c r="K1545" s="132"/>
      <c r="L1545" s="132"/>
      <c r="M1545" s="132"/>
      <c r="N1545" s="131"/>
      <c r="O1545" s="131"/>
    </row>
    <row r="1546" spans="2:15" x14ac:dyDescent="0.35">
      <c r="B1546" t="s">
        <v>48</v>
      </c>
      <c r="C1546">
        <v>4072</v>
      </c>
      <c r="D1546" t="s">
        <v>67</v>
      </c>
      <c r="E1546">
        <v>113267</v>
      </c>
      <c r="F1546" t="s">
        <v>1633</v>
      </c>
      <c r="G1546" t="s">
        <v>10926</v>
      </c>
      <c r="H1546" s="93">
        <v>46177</v>
      </c>
      <c r="I1546" s="131">
        <v>1</v>
      </c>
      <c r="J1546" s="132">
        <v>1</v>
      </c>
      <c r="K1546" s="132"/>
      <c r="L1546" s="132"/>
      <c r="M1546" s="132"/>
      <c r="N1546" s="131"/>
      <c r="O1546" s="131"/>
    </row>
    <row r="1547" spans="2:15" x14ac:dyDescent="0.35">
      <c r="B1547" t="s">
        <v>48</v>
      </c>
      <c r="C1547">
        <v>4072</v>
      </c>
      <c r="D1547" t="s">
        <v>67</v>
      </c>
      <c r="E1547">
        <v>113279</v>
      </c>
      <c r="F1547" t="s">
        <v>1634</v>
      </c>
      <c r="G1547" t="s">
        <v>10926</v>
      </c>
      <c r="H1547" s="93">
        <v>46170</v>
      </c>
      <c r="I1547" s="131"/>
      <c r="J1547" s="132"/>
      <c r="K1547" s="132"/>
      <c r="L1547" s="132"/>
      <c r="M1547" s="132"/>
      <c r="N1547" s="131"/>
      <c r="O1547" s="131"/>
    </row>
    <row r="1548" spans="2:15" x14ac:dyDescent="0.35">
      <c r="B1548" t="s">
        <v>48</v>
      </c>
      <c r="C1548">
        <v>4072</v>
      </c>
      <c r="D1548" t="s">
        <v>67</v>
      </c>
      <c r="E1548">
        <v>114909</v>
      </c>
      <c r="F1548" t="s">
        <v>1635</v>
      </c>
      <c r="G1548" t="s">
        <v>10928</v>
      </c>
      <c r="H1548" s="93">
        <v>46178</v>
      </c>
      <c r="I1548" s="131"/>
      <c r="J1548" s="132"/>
      <c r="K1548" s="132"/>
      <c r="L1548" s="132"/>
      <c r="M1548" s="132"/>
      <c r="N1548" s="131"/>
      <c r="O1548" s="131"/>
    </row>
    <row r="1549" spans="2:15" x14ac:dyDescent="0.35">
      <c r="B1549" t="s">
        <v>48</v>
      </c>
      <c r="C1549">
        <v>4072</v>
      </c>
      <c r="D1549" t="s">
        <v>67</v>
      </c>
      <c r="E1549">
        <v>115836</v>
      </c>
      <c r="F1549" t="s">
        <v>1636</v>
      </c>
      <c r="G1549" t="s">
        <v>10926</v>
      </c>
      <c r="H1549" s="93">
        <v>46170</v>
      </c>
      <c r="I1549" s="131">
        <v>1</v>
      </c>
      <c r="J1549" s="132"/>
      <c r="K1549" s="132"/>
      <c r="L1549" s="132"/>
      <c r="M1549" s="132"/>
      <c r="N1549" s="131"/>
      <c r="O1549" s="131"/>
    </row>
    <row r="1550" spans="2:15" x14ac:dyDescent="0.35">
      <c r="B1550" t="s">
        <v>48</v>
      </c>
      <c r="C1550">
        <v>4072</v>
      </c>
      <c r="D1550" t="s">
        <v>67</v>
      </c>
      <c r="E1550">
        <v>117244</v>
      </c>
      <c r="F1550" t="s">
        <v>1637</v>
      </c>
      <c r="G1550" t="s">
        <v>10930</v>
      </c>
      <c r="H1550" s="93">
        <v>46174</v>
      </c>
      <c r="I1550" s="131"/>
      <c r="J1550" s="132"/>
      <c r="K1550" s="132"/>
      <c r="L1550" s="132"/>
      <c r="M1550" s="132"/>
      <c r="N1550" s="131"/>
      <c r="O1550" s="131"/>
    </row>
    <row r="1551" spans="2:15" x14ac:dyDescent="0.35">
      <c r="B1551" t="s">
        <v>48</v>
      </c>
      <c r="C1551">
        <v>4072</v>
      </c>
      <c r="D1551" t="s">
        <v>67</v>
      </c>
      <c r="E1551">
        <v>120514</v>
      </c>
      <c r="F1551" t="s">
        <v>1638</v>
      </c>
      <c r="G1551" t="s">
        <v>10927</v>
      </c>
      <c r="H1551" s="93">
        <v>46183</v>
      </c>
      <c r="I1551" s="131">
        <v>1</v>
      </c>
      <c r="J1551" s="132">
        <v>1</v>
      </c>
      <c r="K1551" s="132"/>
      <c r="L1551" s="132"/>
      <c r="M1551" s="132"/>
      <c r="N1551" s="131"/>
      <c r="O1551" s="131"/>
    </row>
    <row r="1552" spans="2:15" x14ac:dyDescent="0.35">
      <c r="B1552" t="s">
        <v>48</v>
      </c>
      <c r="C1552">
        <v>4072</v>
      </c>
      <c r="D1552" t="s">
        <v>67</v>
      </c>
      <c r="E1552">
        <v>121253</v>
      </c>
      <c r="F1552" t="s">
        <v>1639</v>
      </c>
      <c r="G1552" t="s">
        <v>10930</v>
      </c>
      <c r="H1552" s="93">
        <v>46181</v>
      </c>
      <c r="I1552" s="131">
        <v>1</v>
      </c>
      <c r="J1552" s="132">
        <v>1</v>
      </c>
      <c r="K1552" s="132"/>
      <c r="L1552" s="132"/>
      <c r="M1552" s="132"/>
      <c r="N1552" s="131"/>
      <c r="O1552" s="131"/>
    </row>
    <row r="1553" spans="2:15" x14ac:dyDescent="0.35">
      <c r="B1553" t="s">
        <v>48</v>
      </c>
      <c r="C1553">
        <v>4072</v>
      </c>
      <c r="D1553" t="s">
        <v>67</v>
      </c>
      <c r="E1553">
        <v>122177</v>
      </c>
      <c r="F1553" t="s">
        <v>1640</v>
      </c>
      <c r="G1553" t="s">
        <v>10929</v>
      </c>
      <c r="H1553" s="93">
        <v>46175</v>
      </c>
      <c r="I1553" s="131">
        <v>1</v>
      </c>
      <c r="J1553" s="132">
        <v>1</v>
      </c>
      <c r="K1553" s="132"/>
      <c r="L1553" s="132"/>
      <c r="M1553" s="132"/>
      <c r="N1553" s="131"/>
      <c r="O1553" s="131"/>
    </row>
    <row r="1554" spans="2:15" x14ac:dyDescent="0.35">
      <c r="B1554" t="s">
        <v>48</v>
      </c>
      <c r="C1554">
        <v>4072</v>
      </c>
      <c r="D1554" t="s">
        <v>67</v>
      </c>
      <c r="E1554">
        <v>122601</v>
      </c>
      <c r="F1554" t="s">
        <v>1641</v>
      </c>
      <c r="G1554" t="s">
        <v>10930</v>
      </c>
      <c r="H1554" s="93">
        <v>46174</v>
      </c>
      <c r="I1554" s="131">
        <v>1</v>
      </c>
      <c r="J1554" s="132">
        <v>1</v>
      </c>
      <c r="K1554" s="132"/>
      <c r="L1554" s="132"/>
      <c r="M1554" s="132"/>
      <c r="N1554" s="131"/>
      <c r="O1554" s="131"/>
    </row>
    <row r="1555" spans="2:15" x14ac:dyDescent="0.35">
      <c r="B1555" t="s">
        <v>48</v>
      </c>
      <c r="C1555">
        <v>4072</v>
      </c>
      <c r="D1555" t="s">
        <v>67</v>
      </c>
      <c r="E1555">
        <v>125699</v>
      </c>
      <c r="F1555" t="s">
        <v>1642</v>
      </c>
      <c r="G1555" t="s">
        <v>10930</v>
      </c>
      <c r="H1555" s="93">
        <v>46181</v>
      </c>
      <c r="I1555" s="131"/>
      <c r="J1555" s="132"/>
      <c r="K1555" s="132"/>
      <c r="L1555" s="132"/>
      <c r="M1555" s="132"/>
      <c r="N1555" s="131"/>
      <c r="O1555" s="131"/>
    </row>
    <row r="1556" spans="2:15" x14ac:dyDescent="0.35">
      <c r="B1556" t="s">
        <v>48</v>
      </c>
      <c r="C1556">
        <v>4072</v>
      </c>
      <c r="D1556" t="s">
        <v>67</v>
      </c>
      <c r="E1556">
        <v>126467</v>
      </c>
      <c r="F1556" t="s">
        <v>1643</v>
      </c>
      <c r="G1556" t="s">
        <v>10927</v>
      </c>
      <c r="H1556" s="93">
        <v>46176</v>
      </c>
      <c r="I1556" s="131"/>
      <c r="J1556" s="132"/>
      <c r="K1556" s="132"/>
      <c r="L1556" s="132"/>
      <c r="M1556" s="132"/>
      <c r="N1556" s="131"/>
      <c r="O1556" s="131"/>
    </row>
    <row r="1557" spans="2:15" x14ac:dyDescent="0.35">
      <c r="B1557" t="s">
        <v>48</v>
      </c>
      <c r="C1557">
        <v>4072</v>
      </c>
      <c r="D1557" t="s">
        <v>67</v>
      </c>
      <c r="E1557">
        <v>128534</v>
      </c>
      <c r="F1557" t="s">
        <v>1644</v>
      </c>
      <c r="G1557" t="s">
        <v>10928</v>
      </c>
      <c r="H1557" s="93">
        <v>46178</v>
      </c>
      <c r="I1557" s="131">
        <v>1</v>
      </c>
      <c r="J1557" s="132"/>
      <c r="K1557" s="132"/>
      <c r="L1557" s="132"/>
      <c r="M1557" s="132"/>
      <c r="N1557" s="131"/>
      <c r="O1557" s="131"/>
    </row>
    <row r="1558" spans="2:15" x14ac:dyDescent="0.35">
      <c r="B1558" t="s">
        <v>48</v>
      </c>
      <c r="C1558">
        <v>4072</v>
      </c>
      <c r="D1558" t="s">
        <v>67</v>
      </c>
      <c r="E1558">
        <v>133644</v>
      </c>
      <c r="F1558" t="s">
        <v>1645</v>
      </c>
      <c r="G1558" t="s">
        <v>10930</v>
      </c>
      <c r="H1558" s="93">
        <v>46181</v>
      </c>
      <c r="I1558" s="131">
        <v>1</v>
      </c>
      <c r="J1558" s="132"/>
      <c r="K1558" s="132"/>
      <c r="L1558" s="132"/>
      <c r="M1558" s="132"/>
      <c r="N1558" s="131"/>
      <c r="O1558" s="131"/>
    </row>
    <row r="1559" spans="2:15" x14ac:dyDescent="0.35">
      <c r="B1559" t="s">
        <v>48</v>
      </c>
      <c r="C1559">
        <v>4072</v>
      </c>
      <c r="D1559" t="s">
        <v>67</v>
      </c>
      <c r="E1559">
        <v>138859</v>
      </c>
      <c r="F1559" t="s">
        <v>1646</v>
      </c>
      <c r="G1559" t="s">
        <v>10929</v>
      </c>
      <c r="H1559" s="93">
        <v>46182</v>
      </c>
      <c r="I1559" s="131">
        <v>1</v>
      </c>
      <c r="J1559" s="132">
        <v>1</v>
      </c>
      <c r="K1559" s="132"/>
      <c r="L1559" s="132"/>
      <c r="M1559" s="132"/>
      <c r="N1559" s="131"/>
      <c r="O1559" s="131"/>
    </row>
    <row r="1560" spans="2:15" x14ac:dyDescent="0.35">
      <c r="B1560" t="s">
        <v>48</v>
      </c>
      <c r="C1560">
        <v>4072</v>
      </c>
      <c r="D1560" t="s">
        <v>67</v>
      </c>
      <c r="E1560">
        <v>138877</v>
      </c>
      <c r="F1560" t="s">
        <v>1647</v>
      </c>
      <c r="G1560" t="s">
        <v>10927</v>
      </c>
      <c r="H1560" s="93">
        <v>46183</v>
      </c>
      <c r="I1560" s="131">
        <v>1</v>
      </c>
      <c r="J1560" s="132">
        <v>1</v>
      </c>
      <c r="K1560" s="132"/>
      <c r="L1560" s="132"/>
      <c r="M1560" s="132"/>
      <c r="N1560" s="131"/>
      <c r="O1560" s="131"/>
    </row>
    <row r="1561" spans="2:15" x14ac:dyDescent="0.35">
      <c r="B1561" t="s">
        <v>48</v>
      </c>
      <c r="C1561">
        <v>4072</v>
      </c>
      <c r="D1561" t="s">
        <v>67</v>
      </c>
      <c r="E1561">
        <v>139793</v>
      </c>
      <c r="F1561" t="s">
        <v>1648</v>
      </c>
      <c r="G1561" t="s">
        <v>10929</v>
      </c>
      <c r="H1561" s="93">
        <v>46182</v>
      </c>
      <c r="I1561" s="131"/>
      <c r="J1561" s="132"/>
      <c r="K1561" s="132"/>
      <c r="L1561" s="132"/>
      <c r="M1561" s="132"/>
      <c r="N1561" s="131"/>
      <c r="O1561" s="131"/>
    </row>
    <row r="1562" spans="2:15" x14ac:dyDescent="0.35">
      <c r="B1562" t="s">
        <v>48</v>
      </c>
      <c r="C1562">
        <v>4072</v>
      </c>
      <c r="D1562" t="s">
        <v>67</v>
      </c>
      <c r="E1562">
        <v>145663</v>
      </c>
      <c r="F1562" t="s">
        <v>1649</v>
      </c>
      <c r="G1562" t="s">
        <v>10926</v>
      </c>
      <c r="H1562" s="93">
        <v>46170</v>
      </c>
      <c r="I1562" s="131"/>
      <c r="J1562" s="132"/>
      <c r="K1562" s="132"/>
      <c r="L1562" s="132"/>
      <c r="M1562" s="132"/>
      <c r="N1562" s="131"/>
      <c r="O1562" s="131"/>
    </row>
    <row r="1563" spans="2:15" x14ac:dyDescent="0.35">
      <c r="B1563" t="s">
        <v>48</v>
      </c>
      <c r="C1563">
        <v>4072</v>
      </c>
      <c r="D1563" t="s">
        <v>67</v>
      </c>
      <c r="E1563">
        <v>147814</v>
      </c>
      <c r="F1563" t="s">
        <v>1650</v>
      </c>
      <c r="G1563" t="s">
        <v>10928</v>
      </c>
      <c r="H1563" s="93">
        <v>46171</v>
      </c>
      <c r="I1563" s="131"/>
      <c r="J1563" s="132"/>
      <c r="K1563" s="132"/>
      <c r="L1563" s="132"/>
      <c r="M1563" s="132"/>
      <c r="N1563" s="131"/>
      <c r="O1563" s="131"/>
    </row>
    <row r="1564" spans="2:15" x14ac:dyDescent="0.35">
      <c r="B1564" t="s">
        <v>48</v>
      </c>
      <c r="C1564">
        <v>4072</v>
      </c>
      <c r="D1564" t="s">
        <v>67</v>
      </c>
      <c r="E1564">
        <v>147932</v>
      </c>
      <c r="F1564" t="s">
        <v>1651</v>
      </c>
      <c r="G1564" t="s">
        <v>10928</v>
      </c>
      <c r="H1564" s="93">
        <v>46171</v>
      </c>
      <c r="I1564" s="131"/>
      <c r="J1564" s="132"/>
      <c r="K1564" s="132"/>
      <c r="L1564" s="132"/>
      <c r="M1564" s="132"/>
      <c r="N1564" s="131"/>
      <c r="O1564" s="131"/>
    </row>
    <row r="1565" spans="2:15" x14ac:dyDescent="0.35">
      <c r="B1565" t="s">
        <v>48</v>
      </c>
      <c r="C1565">
        <v>4072</v>
      </c>
      <c r="D1565" t="s">
        <v>67</v>
      </c>
      <c r="E1565">
        <v>151411</v>
      </c>
      <c r="F1565" t="s">
        <v>1652</v>
      </c>
      <c r="G1565" t="s">
        <v>10930</v>
      </c>
      <c r="H1565" s="93">
        <v>46174</v>
      </c>
      <c r="I1565" s="131"/>
      <c r="J1565" s="132"/>
      <c r="K1565" s="132"/>
      <c r="L1565" s="132"/>
      <c r="M1565" s="132"/>
      <c r="N1565" s="131"/>
      <c r="O1565" s="131"/>
    </row>
    <row r="1566" spans="2:15" x14ac:dyDescent="0.35">
      <c r="B1566" t="s">
        <v>48</v>
      </c>
      <c r="C1566">
        <v>4072</v>
      </c>
      <c r="D1566" t="s">
        <v>67</v>
      </c>
      <c r="E1566">
        <v>151508</v>
      </c>
      <c r="F1566" t="s">
        <v>1653</v>
      </c>
      <c r="G1566" t="s">
        <v>10926</v>
      </c>
      <c r="H1566" s="93">
        <v>46177</v>
      </c>
      <c r="I1566" s="131">
        <v>1</v>
      </c>
      <c r="J1566" s="132"/>
      <c r="K1566" s="132"/>
      <c r="L1566" s="132"/>
      <c r="M1566" s="132"/>
      <c r="N1566" s="131"/>
      <c r="O1566" s="131"/>
    </row>
    <row r="1567" spans="2:15" x14ac:dyDescent="0.35">
      <c r="B1567" t="s">
        <v>48</v>
      </c>
      <c r="C1567">
        <v>4072</v>
      </c>
      <c r="D1567" t="s">
        <v>67</v>
      </c>
      <c r="E1567">
        <v>151824</v>
      </c>
      <c r="F1567" t="s">
        <v>1654</v>
      </c>
      <c r="G1567" t="s">
        <v>10926</v>
      </c>
      <c r="H1567" s="93">
        <v>46170</v>
      </c>
      <c r="I1567" s="131">
        <v>1</v>
      </c>
      <c r="J1567" s="132"/>
      <c r="K1567" s="132"/>
      <c r="L1567" s="132"/>
      <c r="M1567" s="132"/>
      <c r="N1567" s="131"/>
      <c r="O1567" s="131"/>
    </row>
    <row r="1568" spans="2:15" x14ac:dyDescent="0.35">
      <c r="B1568" t="s">
        <v>48</v>
      </c>
      <c r="C1568">
        <v>4072</v>
      </c>
      <c r="D1568" t="s">
        <v>67</v>
      </c>
      <c r="E1568">
        <v>152415</v>
      </c>
      <c r="F1568" t="s">
        <v>10975</v>
      </c>
      <c r="G1568" t="s">
        <v>10930</v>
      </c>
      <c r="H1568" s="93">
        <v>46181</v>
      </c>
      <c r="I1568" s="131"/>
      <c r="J1568" s="132"/>
      <c r="K1568" s="132"/>
      <c r="L1568" s="132"/>
      <c r="M1568" s="132"/>
      <c r="N1568" s="131"/>
      <c r="O1568" s="131"/>
    </row>
    <row r="1569" spans="2:15" x14ac:dyDescent="0.35">
      <c r="B1569" t="s">
        <v>48</v>
      </c>
      <c r="C1569">
        <v>4072</v>
      </c>
      <c r="D1569" t="s">
        <v>67</v>
      </c>
      <c r="E1569">
        <v>158033</v>
      </c>
      <c r="F1569" t="s">
        <v>1655</v>
      </c>
      <c r="G1569" t="s">
        <v>10927</v>
      </c>
      <c r="H1569" s="93">
        <v>46183</v>
      </c>
      <c r="I1569" s="131">
        <v>1</v>
      </c>
      <c r="J1569" s="132"/>
      <c r="K1569" s="132"/>
      <c r="L1569" s="132"/>
      <c r="M1569" s="132"/>
      <c r="N1569" s="131"/>
      <c r="O1569" s="131"/>
    </row>
    <row r="1570" spans="2:15" x14ac:dyDescent="0.35">
      <c r="B1570" t="s">
        <v>48</v>
      </c>
      <c r="C1570">
        <v>4072</v>
      </c>
      <c r="D1570" t="s">
        <v>67</v>
      </c>
      <c r="E1570">
        <v>158174</v>
      </c>
      <c r="F1570" t="s">
        <v>1656</v>
      </c>
      <c r="G1570" t="s">
        <v>10928</v>
      </c>
      <c r="H1570" s="93">
        <v>46178</v>
      </c>
      <c r="I1570" s="131"/>
      <c r="J1570" s="132"/>
      <c r="K1570" s="132"/>
      <c r="L1570" s="132"/>
      <c r="M1570" s="132"/>
      <c r="N1570" s="131"/>
      <c r="O1570" s="131"/>
    </row>
    <row r="1571" spans="2:15" x14ac:dyDescent="0.35">
      <c r="B1571" t="s">
        <v>48</v>
      </c>
      <c r="C1571">
        <v>4072</v>
      </c>
      <c r="D1571" t="s">
        <v>67</v>
      </c>
      <c r="E1571">
        <v>161884</v>
      </c>
      <c r="F1571" t="s">
        <v>1657</v>
      </c>
      <c r="G1571" t="s">
        <v>10928</v>
      </c>
      <c r="H1571" s="93">
        <v>46171</v>
      </c>
      <c r="I1571" s="131"/>
      <c r="J1571" s="132"/>
      <c r="K1571" s="132"/>
      <c r="L1571" s="132"/>
      <c r="M1571" s="132"/>
      <c r="N1571" s="131"/>
      <c r="O1571" s="131"/>
    </row>
    <row r="1572" spans="2:15" x14ac:dyDescent="0.35">
      <c r="B1572" t="s">
        <v>48</v>
      </c>
      <c r="C1572">
        <v>4072</v>
      </c>
      <c r="D1572" t="s">
        <v>67</v>
      </c>
      <c r="E1572">
        <v>162581</v>
      </c>
      <c r="F1572" t="s">
        <v>1652</v>
      </c>
      <c r="G1572" t="s">
        <v>10930</v>
      </c>
      <c r="H1572" s="93">
        <v>46174</v>
      </c>
      <c r="I1572" s="131"/>
      <c r="J1572" s="132"/>
      <c r="K1572" s="132"/>
      <c r="L1572" s="132"/>
      <c r="M1572" s="132"/>
      <c r="N1572" s="131"/>
      <c r="O1572" s="131"/>
    </row>
    <row r="1573" spans="2:15" x14ac:dyDescent="0.35">
      <c r="B1573" t="s">
        <v>48</v>
      </c>
      <c r="C1573">
        <v>4072</v>
      </c>
      <c r="D1573" t="s">
        <v>67</v>
      </c>
      <c r="E1573">
        <v>163135</v>
      </c>
      <c r="F1573" t="s">
        <v>1658</v>
      </c>
      <c r="G1573" t="s">
        <v>10926</v>
      </c>
      <c r="H1573" s="93">
        <v>46170</v>
      </c>
      <c r="I1573" s="131">
        <v>1</v>
      </c>
      <c r="J1573" s="132"/>
      <c r="K1573" s="132"/>
      <c r="L1573" s="132"/>
      <c r="M1573" s="132"/>
      <c r="N1573" s="131"/>
      <c r="O1573" s="131"/>
    </row>
    <row r="1574" spans="2:15" x14ac:dyDescent="0.35">
      <c r="B1574" t="s">
        <v>48</v>
      </c>
      <c r="C1574">
        <v>4072</v>
      </c>
      <c r="D1574" t="s">
        <v>67</v>
      </c>
      <c r="E1574">
        <v>164078</v>
      </c>
      <c r="F1574" t="s">
        <v>1659</v>
      </c>
      <c r="G1574" t="s">
        <v>10929</v>
      </c>
      <c r="H1574" s="93">
        <v>46175</v>
      </c>
      <c r="I1574" s="131">
        <v>1</v>
      </c>
      <c r="J1574" s="132">
        <v>1</v>
      </c>
      <c r="K1574" s="132"/>
      <c r="L1574" s="132"/>
      <c r="M1574" s="132"/>
      <c r="N1574" s="131"/>
      <c r="O1574" s="131"/>
    </row>
    <row r="1575" spans="2:15" x14ac:dyDescent="0.35">
      <c r="B1575" t="s">
        <v>48</v>
      </c>
      <c r="C1575">
        <v>4072</v>
      </c>
      <c r="D1575" t="s">
        <v>67</v>
      </c>
      <c r="E1575">
        <v>164693</v>
      </c>
      <c r="F1575" t="s">
        <v>1660</v>
      </c>
      <c r="G1575" t="s">
        <v>10930</v>
      </c>
      <c r="H1575" s="93">
        <v>46181</v>
      </c>
      <c r="I1575" s="131">
        <v>1</v>
      </c>
      <c r="J1575" s="132"/>
      <c r="K1575" s="132"/>
      <c r="L1575" s="132"/>
      <c r="M1575" s="132"/>
      <c r="N1575" s="131"/>
      <c r="O1575" s="131"/>
    </row>
    <row r="1576" spans="2:15" x14ac:dyDescent="0.35">
      <c r="B1576" t="s">
        <v>48</v>
      </c>
      <c r="C1576">
        <v>4072</v>
      </c>
      <c r="D1576" t="s">
        <v>67</v>
      </c>
      <c r="E1576">
        <v>165319</v>
      </c>
      <c r="F1576" t="s">
        <v>1661</v>
      </c>
      <c r="G1576" t="s">
        <v>10930</v>
      </c>
      <c r="H1576" s="93">
        <v>46181</v>
      </c>
      <c r="I1576" s="131">
        <v>1</v>
      </c>
      <c r="J1576" s="132">
        <v>1</v>
      </c>
      <c r="K1576" s="132"/>
      <c r="L1576" s="132"/>
      <c r="M1576" s="132"/>
      <c r="N1576" s="131"/>
      <c r="O1576" s="131"/>
    </row>
    <row r="1577" spans="2:15" x14ac:dyDescent="0.35">
      <c r="B1577" t="s">
        <v>48</v>
      </c>
      <c r="C1577">
        <v>4072</v>
      </c>
      <c r="D1577" t="s">
        <v>67</v>
      </c>
      <c r="E1577">
        <v>165590</v>
      </c>
      <c r="F1577" t="s">
        <v>1662</v>
      </c>
      <c r="G1577" t="s">
        <v>10930</v>
      </c>
      <c r="H1577" s="93">
        <v>46174</v>
      </c>
      <c r="I1577" s="131">
        <v>1</v>
      </c>
      <c r="J1577" s="132"/>
      <c r="K1577" s="132"/>
      <c r="L1577" s="132"/>
      <c r="M1577" s="132"/>
      <c r="N1577" s="131"/>
      <c r="O1577" s="131"/>
    </row>
    <row r="1578" spans="2:15" x14ac:dyDescent="0.35">
      <c r="B1578" t="s">
        <v>48</v>
      </c>
      <c r="C1578">
        <v>4072</v>
      </c>
      <c r="D1578" t="s">
        <v>67</v>
      </c>
      <c r="E1578">
        <v>165918</v>
      </c>
      <c r="F1578" t="s">
        <v>1663</v>
      </c>
      <c r="G1578" t="s">
        <v>10929</v>
      </c>
      <c r="H1578" s="93">
        <v>46175</v>
      </c>
      <c r="I1578" s="131">
        <v>1</v>
      </c>
      <c r="J1578" s="132"/>
      <c r="K1578" s="132"/>
      <c r="L1578" s="132"/>
      <c r="M1578" s="132"/>
      <c r="N1578" s="131"/>
      <c r="O1578" s="131"/>
    </row>
    <row r="1579" spans="2:15" x14ac:dyDescent="0.35">
      <c r="B1579" t="s">
        <v>48</v>
      </c>
      <c r="C1579">
        <v>4072</v>
      </c>
      <c r="D1579" t="s">
        <v>67</v>
      </c>
      <c r="E1579">
        <v>169258</v>
      </c>
      <c r="F1579" t="s">
        <v>1664</v>
      </c>
      <c r="G1579" t="s">
        <v>10927</v>
      </c>
      <c r="H1579" s="93">
        <v>46183</v>
      </c>
      <c r="I1579" s="131"/>
      <c r="J1579" s="132"/>
      <c r="K1579" s="132"/>
      <c r="L1579" s="132"/>
      <c r="M1579" s="132"/>
      <c r="N1579" s="131"/>
      <c r="O1579" s="131"/>
    </row>
    <row r="1580" spans="2:15" x14ac:dyDescent="0.35">
      <c r="B1580" t="s">
        <v>48</v>
      </c>
      <c r="C1580">
        <v>4072</v>
      </c>
      <c r="D1580" t="s">
        <v>67</v>
      </c>
      <c r="E1580">
        <v>170483</v>
      </c>
      <c r="F1580" t="s">
        <v>1665</v>
      </c>
      <c r="G1580" t="s">
        <v>10927</v>
      </c>
      <c r="H1580" s="93">
        <v>46183</v>
      </c>
      <c r="I1580" s="131"/>
      <c r="J1580" s="132"/>
      <c r="K1580" s="132"/>
      <c r="L1580" s="132"/>
      <c r="M1580" s="132"/>
      <c r="N1580" s="131"/>
      <c r="O1580" s="131"/>
    </row>
    <row r="1581" spans="2:15" x14ac:dyDescent="0.35">
      <c r="B1581" t="s">
        <v>48</v>
      </c>
      <c r="C1581">
        <v>4072</v>
      </c>
      <c r="D1581" t="s">
        <v>67</v>
      </c>
      <c r="E1581">
        <v>170923</v>
      </c>
      <c r="F1581" t="s">
        <v>1666</v>
      </c>
      <c r="G1581" t="s">
        <v>10926</v>
      </c>
      <c r="H1581" s="93">
        <v>46177</v>
      </c>
      <c r="I1581" s="131"/>
      <c r="J1581" s="132"/>
      <c r="K1581" s="132"/>
      <c r="L1581" s="132"/>
      <c r="M1581" s="132"/>
      <c r="N1581" s="131"/>
      <c r="O1581" s="131"/>
    </row>
    <row r="1582" spans="2:15" x14ac:dyDescent="0.35">
      <c r="B1582" t="s">
        <v>48</v>
      </c>
      <c r="C1582">
        <v>4072</v>
      </c>
      <c r="D1582" t="s">
        <v>67</v>
      </c>
      <c r="E1582">
        <v>170974</v>
      </c>
      <c r="F1582" t="s">
        <v>1667</v>
      </c>
      <c r="G1582" t="s">
        <v>10930</v>
      </c>
      <c r="H1582" s="93">
        <v>46181</v>
      </c>
      <c r="I1582" s="131"/>
      <c r="J1582" s="132"/>
      <c r="K1582" s="132"/>
      <c r="L1582" s="132"/>
      <c r="M1582" s="132"/>
      <c r="N1582" s="131"/>
      <c r="O1582" s="131"/>
    </row>
    <row r="1583" spans="2:15" x14ac:dyDescent="0.35">
      <c r="B1583" t="s">
        <v>48</v>
      </c>
      <c r="C1583">
        <v>4072</v>
      </c>
      <c r="D1583" t="s">
        <v>67</v>
      </c>
      <c r="E1583">
        <v>171000</v>
      </c>
      <c r="F1583" t="s">
        <v>1668</v>
      </c>
      <c r="G1583" t="s">
        <v>10926</v>
      </c>
      <c r="H1583" s="93">
        <v>46177</v>
      </c>
      <c r="I1583" s="131"/>
      <c r="J1583" s="132"/>
      <c r="K1583" s="132"/>
      <c r="L1583" s="132"/>
      <c r="M1583" s="132"/>
      <c r="N1583" s="131"/>
      <c r="O1583" s="131"/>
    </row>
    <row r="1584" spans="2:15" x14ac:dyDescent="0.35">
      <c r="B1584" t="s">
        <v>48</v>
      </c>
      <c r="C1584">
        <v>4072</v>
      </c>
      <c r="D1584" t="s">
        <v>67</v>
      </c>
      <c r="E1584">
        <v>171048</v>
      </c>
      <c r="F1584" t="s">
        <v>1669</v>
      </c>
      <c r="G1584" t="s">
        <v>10929</v>
      </c>
      <c r="H1584" s="93">
        <v>46182</v>
      </c>
      <c r="I1584" s="131">
        <v>1</v>
      </c>
      <c r="J1584" s="132">
        <v>1</v>
      </c>
      <c r="K1584" s="132"/>
      <c r="L1584" s="132"/>
      <c r="M1584" s="132"/>
      <c r="N1584" s="131"/>
      <c r="O1584" s="131"/>
    </row>
    <row r="1585" spans="2:15" x14ac:dyDescent="0.35">
      <c r="B1585" t="s">
        <v>48</v>
      </c>
      <c r="C1585">
        <v>4072</v>
      </c>
      <c r="D1585" t="s">
        <v>67</v>
      </c>
      <c r="E1585">
        <v>171751</v>
      </c>
      <c r="F1585" t="s">
        <v>1670</v>
      </c>
      <c r="G1585" t="s">
        <v>10926</v>
      </c>
      <c r="H1585" s="93">
        <v>46177</v>
      </c>
      <c r="I1585" s="131">
        <v>1</v>
      </c>
      <c r="J1585" s="132"/>
      <c r="K1585" s="132"/>
      <c r="L1585" s="132"/>
      <c r="M1585" s="132"/>
      <c r="N1585" s="131"/>
      <c r="O1585" s="131"/>
    </row>
    <row r="1586" spans="2:15" x14ac:dyDescent="0.35">
      <c r="B1586" t="s">
        <v>48</v>
      </c>
      <c r="C1586">
        <v>4072</v>
      </c>
      <c r="D1586" t="s">
        <v>67</v>
      </c>
      <c r="E1586">
        <v>171768</v>
      </c>
      <c r="F1586" t="s">
        <v>1671</v>
      </c>
      <c r="G1586" t="s">
        <v>10927</v>
      </c>
      <c r="H1586" s="93">
        <v>46183</v>
      </c>
      <c r="I1586" s="131"/>
      <c r="J1586" s="132"/>
      <c r="K1586" s="132"/>
      <c r="L1586" s="132"/>
      <c r="M1586" s="132"/>
      <c r="N1586" s="131"/>
      <c r="O1586" s="131"/>
    </row>
    <row r="1587" spans="2:15" x14ac:dyDescent="0.35">
      <c r="B1587" t="s">
        <v>48</v>
      </c>
      <c r="C1587">
        <v>4072</v>
      </c>
      <c r="D1587" t="s">
        <v>67</v>
      </c>
      <c r="E1587">
        <v>172363</v>
      </c>
      <c r="F1587" t="s">
        <v>1672</v>
      </c>
      <c r="G1587" t="s">
        <v>10928</v>
      </c>
      <c r="H1587" s="93">
        <v>46171</v>
      </c>
      <c r="I1587" s="131">
        <v>1</v>
      </c>
      <c r="J1587" s="132"/>
      <c r="K1587" s="132"/>
      <c r="L1587" s="132"/>
      <c r="M1587" s="132"/>
      <c r="N1587" s="131"/>
      <c r="O1587" s="131"/>
    </row>
    <row r="1588" spans="2:15" x14ac:dyDescent="0.35">
      <c r="B1588" t="s">
        <v>48</v>
      </c>
      <c r="C1588">
        <v>4072</v>
      </c>
      <c r="D1588" t="s">
        <v>67</v>
      </c>
      <c r="E1588">
        <v>172430</v>
      </c>
      <c r="F1588" t="s">
        <v>1673</v>
      </c>
      <c r="G1588" t="s">
        <v>10930</v>
      </c>
      <c r="H1588" s="93">
        <v>46181</v>
      </c>
      <c r="I1588" s="131">
        <v>1</v>
      </c>
      <c r="J1588" s="132"/>
      <c r="K1588" s="132"/>
      <c r="L1588" s="132"/>
      <c r="M1588" s="132"/>
      <c r="N1588" s="131"/>
      <c r="O1588" s="131"/>
    </row>
    <row r="1589" spans="2:15" x14ac:dyDescent="0.35">
      <c r="B1589" t="s">
        <v>48</v>
      </c>
      <c r="C1589">
        <v>4072</v>
      </c>
      <c r="D1589" t="s">
        <v>67</v>
      </c>
      <c r="E1589">
        <v>172432</v>
      </c>
      <c r="F1589" t="s">
        <v>1674</v>
      </c>
      <c r="G1589" t="s">
        <v>10930</v>
      </c>
      <c r="H1589" s="93">
        <v>46174</v>
      </c>
      <c r="I1589" s="131">
        <v>1</v>
      </c>
      <c r="J1589" s="132"/>
      <c r="K1589" s="132"/>
      <c r="L1589" s="132"/>
      <c r="M1589" s="132"/>
      <c r="N1589" s="131"/>
      <c r="O1589" s="131"/>
    </row>
    <row r="1590" spans="2:15" x14ac:dyDescent="0.35">
      <c r="B1590" t="s">
        <v>48</v>
      </c>
      <c r="C1590">
        <v>4072</v>
      </c>
      <c r="D1590" t="s">
        <v>67</v>
      </c>
      <c r="E1590">
        <v>174458</v>
      </c>
      <c r="F1590" t="s">
        <v>1675</v>
      </c>
      <c r="G1590" t="s">
        <v>10930</v>
      </c>
      <c r="H1590" s="93">
        <v>46174</v>
      </c>
      <c r="I1590" s="131"/>
      <c r="J1590" s="132"/>
      <c r="K1590" s="132"/>
      <c r="L1590" s="132"/>
      <c r="M1590" s="132"/>
      <c r="N1590" s="131"/>
      <c r="O1590" s="131"/>
    </row>
    <row r="1591" spans="2:15" x14ac:dyDescent="0.35">
      <c r="B1591" t="s">
        <v>48</v>
      </c>
      <c r="C1591">
        <v>4072</v>
      </c>
      <c r="D1591" t="s">
        <v>67</v>
      </c>
      <c r="E1591">
        <v>174517</v>
      </c>
      <c r="F1591" t="s">
        <v>1676</v>
      </c>
      <c r="G1591" t="s">
        <v>10929</v>
      </c>
      <c r="H1591" s="93">
        <v>46182</v>
      </c>
      <c r="I1591" s="131">
        <v>1</v>
      </c>
      <c r="J1591" s="132"/>
      <c r="K1591" s="132"/>
      <c r="L1591" s="132"/>
      <c r="M1591" s="132"/>
      <c r="N1591" s="131"/>
      <c r="O1591" s="131"/>
    </row>
    <row r="1592" spans="2:15" x14ac:dyDescent="0.35">
      <c r="B1592" t="s">
        <v>48</v>
      </c>
      <c r="C1592">
        <v>4072</v>
      </c>
      <c r="D1592" t="s">
        <v>67</v>
      </c>
      <c r="E1592">
        <v>174521</v>
      </c>
      <c r="F1592" t="s">
        <v>1677</v>
      </c>
      <c r="G1592" t="s">
        <v>10928</v>
      </c>
      <c r="H1592" s="93">
        <v>46171</v>
      </c>
      <c r="I1592" s="131"/>
      <c r="J1592" s="132"/>
      <c r="K1592" s="132"/>
      <c r="L1592" s="132"/>
      <c r="M1592" s="132"/>
      <c r="N1592" s="131"/>
      <c r="O1592" s="131"/>
    </row>
    <row r="1593" spans="2:15" x14ac:dyDescent="0.35">
      <c r="B1593" t="s">
        <v>48</v>
      </c>
      <c r="C1593">
        <v>4072</v>
      </c>
      <c r="D1593" t="s">
        <v>67</v>
      </c>
      <c r="E1593">
        <v>174532</v>
      </c>
      <c r="F1593" t="s">
        <v>1678</v>
      </c>
      <c r="G1593" t="s">
        <v>10929</v>
      </c>
      <c r="H1593" s="93">
        <v>46182</v>
      </c>
      <c r="I1593" s="131"/>
      <c r="J1593" s="132"/>
      <c r="K1593" s="132"/>
      <c r="L1593" s="132"/>
      <c r="M1593" s="132"/>
      <c r="N1593" s="131"/>
      <c r="O1593" s="131"/>
    </row>
    <row r="1594" spans="2:15" x14ac:dyDescent="0.35">
      <c r="B1594" t="s">
        <v>48</v>
      </c>
      <c r="C1594">
        <v>4072</v>
      </c>
      <c r="D1594" t="s">
        <v>67</v>
      </c>
      <c r="E1594">
        <v>174703</v>
      </c>
      <c r="F1594" t="s">
        <v>1679</v>
      </c>
      <c r="G1594" t="s">
        <v>10927</v>
      </c>
      <c r="H1594" s="93">
        <v>46176</v>
      </c>
      <c r="I1594" s="131"/>
      <c r="J1594" s="132"/>
      <c r="K1594" s="132"/>
      <c r="L1594" s="132"/>
      <c r="M1594" s="132"/>
      <c r="N1594" s="131"/>
      <c r="O1594" s="131"/>
    </row>
    <row r="1595" spans="2:15" x14ac:dyDescent="0.35">
      <c r="B1595" t="s">
        <v>48</v>
      </c>
      <c r="C1595">
        <v>4072</v>
      </c>
      <c r="D1595" t="s">
        <v>67</v>
      </c>
      <c r="E1595">
        <v>174962</v>
      </c>
      <c r="F1595" t="s">
        <v>1680</v>
      </c>
      <c r="G1595" t="s">
        <v>10929</v>
      </c>
      <c r="H1595" s="93">
        <v>46182</v>
      </c>
      <c r="I1595" s="131">
        <v>1</v>
      </c>
      <c r="J1595" s="132">
        <v>1</v>
      </c>
      <c r="K1595" s="132"/>
      <c r="L1595" s="132"/>
      <c r="M1595" s="132"/>
      <c r="N1595" s="131"/>
      <c r="O1595" s="131"/>
    </row>
    <row r="1596" spans="2:15" x14ac:dyDescent="0.35">
      <c r="B1596" t="s">
        <v>48</v>
      </c>
      <c r="C1596">
        <v>4072</v>
      </c>
      <c r="D1596" t="s">
        <v>67</v>
      </c>
      <c r="E1596">
        <v>175400</v>
      </c>
      <c r="F1596" t="s">
        <v>1681</v>
      </c>
      <c r="G1596" t="s">
        <v>10928</v>
      </c>
      <c r="H1596" s="93">
        <v>46178</v>
      </c>
      <c r="I1596" s="131"/>
      <c r="J1596" s="132"/>
      <c r="K1596" s="132"/>
      <c r="L1596" s="132"/>
      <c r="M1596" s="132"/>
      <c r="N1596" s="131"/>
      <c r="O1596" s="131"/>
    </row>
    <row r="1597" spans="2:15" x14ac:dyDescent="0.35">
      <c r="B1597" t="s">
        <v>48</v>
      </c>
      <c r="C1597">
        <v>4072</v>
      </c>
      <c r="D1597" t="s">
        <v>67</v>
      </c>
      <c r="E1597">
        <v>175563</v>
      </c>
      <c r="F1597" t="s">
        <v>1682</v>
      </c>
      <c r="G1597" t="s">
        <v>10926</v>
      </c>
      <c r="H1597" s="93">
        <v>46177</v>
      </c>
      <c r="I1597" s="131">
        <v>1</v>
      </c>
      <c r="J1597" s="132"/>
      <c r="K1597" s="132"/>
      <c r="L1597" s="132"/>
      <c r="M1597" s="132"/>
      <c r="N1597" s="131"/>
      <c r="O1597" s="131"/>
    </row>
    <row r="1598" spans="2:15" x14ac:dyDescent="0.35">
      <c r="B1598" t="s">
        <v>48</v>
      </c>
      <c r="C1598">
        <v>4072</v>
      </c>
      <c r="D1598" t="s">
        <v>67</v>
      </c>
      <c r="E1598">
        <v>176033</v>
      </c>
      <c r="F1598" t="s">
        <v>1683</v>
      </c>
      <c r="G1598" t="s">
        <v>10929</v>
      </c>
      <c r="H1598" s="93">
        <v>46175</v>
      </c>
      <c r="I1598" s="131">
        <v>1</v>
      </c>
      <c r="J1598" s="132"/>
      <c r="K1598" s="132"/>
      <c r="L1598" s="132"/>
      <c r="M1598" s="132"/>
      <c r="N1598" s="131"/>
      <c r="O1598" s="131"/>
    </row>
    <row r="1599" spans="2:15" x14ac:dyDescent="0.35">
      <c r="B1599" t="s">
        <v>48</v>
      </c>
      <c r="C1599">
        <v>4072</v>
      </c>
      <c r="D1599" t="s">
        <v>67</v>
      </c>
      <c r="E1599">
        <v>176252</v>
      </c>
      <c r="F1599" t="s">
        <v>1684</v>
      </c>
      <c r="G1599" t="s">
        <v>10930</v>
      </c>
      <c r="H1599" s="93">
        <v>46181</v>
      </c>
      <c r="I1599" s="131">
        <v>1</v>
      </c>
      <c r="J1599" s="132">
        <v>1</v>
      </c>
      <c r="K1599" s="132"/>
      <c r="L1599" s="132"/>
      <c r="M1599" s="132"/>
      <c r="N1599" s="131"/>
      <c r="O1599" s="131"/>
    </row>
    <row r="1600" spans="2:15" x14ac:dyDescent="0.35">
      <c r="B1600" t="s">
        <v>48</v>
      </c>
      <c r="C1600">
        <v>4072</v>
      </c>
      <c r="D1600" t="s">
        <v>67</v>
      </c>
      <c r="E1600">
        <v>177078</v>
      </c>
      <c r="F1600" t="s">
        <v>1685</v>
      </c>
      <c r="G1600" t="s">
        <v>10929</v>
      </c>
      <c r="H1600" s="93">
        <v>46182</v>
      </c>
      <c r="I1600" s="131">
        <v>1</v>
      </c>
      <c r="J1600" s="132"/>
      <c r="K1600" s="132"/>
      <c r="L1600" s="132"/>
      <c r="M1600" s="132"/>
      <c r="N1600" s="131"/>
      <c r="O1600" s="131"/>
    </row>
    <row r="1601" spans="2:15" x14ac:dyDescent="0.35">
      <c r="B1601" t="s">
        <v>48</v>
      </c>
      <c r="C1601">
        <v>4072</v>
      </c>
      <c r="D1601" t="s">
        <v>67</v>
      </c>
      <c r="E1601">
        <v>177136</v>
      </c>
      <c r="F1601" t="s">
        <v>1686</v>
      </c>
      <c r="G1601" t="s">
        <v>10926</v>
      </c>
      <c r="H1601" s="93">
        <v>46170</v>
      </c>
      <c r="I1601" s="131">
        <v>1</v>
      </c>
      <c r="J1601" s="132"/>
      <c r="K1601" s="132"/>
      <c r="L1601" s="132"/>
      <c r="M1601" s="132"/>
      <c r="N1601" s="131"/>
      <c r="O1601" s="131"/>
    </row>
    <row r="1602" spans="2:15" x14ac:dyDescent="0.35">
      <c r="B1602" t="s">
        <v>48</v>
      </c>
      <c r="C1602">
        <v>4072</v>
      </c>
      <c r="D1602" t="s">
        <v>67</v>
      </c>
      <c r="E1602">
        <v>177179</v>
      </c>
      <c r="F1602" t="s">
        <v>1687</v>
      </c>
      <c r="G1602" t="s">
        <v>10930</v>
      </c>
      <c r="H1602" s="93">
        <v>46174</v>
      </c>
      <c r="I1602" s="131"/>
      <c r="J1602" s="132"/>
      <c r="K1602" s="132"/>
      <c r="L1602" s="132"/>
      <c r="M1602" s="132"/>
      <c r="N1602" s="131"/>
      <c r="O1602" s="131"/>
    </row>
    <row r="1603" spans="2:15" x14ac:dyDescent="0.35">
      <c r="B1603" t="s">
        <v>48</v>
      </c>
      <c r="C1603">
        <v>4072</v>
      </c>
      <c r="D1603" t="s">
        <v>67</v>
      </c>
      <c r="E1603">
        <v>177433</v>
      </c>
      <c r="F1603" t="s">
        <v>1688</v>
      </c>
      <c r="G1603" t="s">
        <v>10928</v>
      </c>
      <c r="H1603" s="93">
        <v>46171</v>
      </c>
      <c r="I1603" s="131"/>
      <c r="J1603" s="132"/>
      <c r="K1603" s="132"/>
      <c r="L1603" s="132"/>
      <c r="M1603" s="132"/>
      <c r="N1603" s="131"/>
      <c r="O1603" s="131"/>
    </row>
    <row r="1604" spans="2:15" x14ac:dyDescent="0.35">
      <c r="B1604" t="s">
        <v>48</v>
      </c>
      <c r="C1604">
        <v>4072</v>
      </c>
      <c r="D1604" t="s">
        <v>67</v>
      </c>
      <c r="E1604">
        <v>177645</v>
      </c>
      <c r="F1604" t="s">
        <v>538</v>
      </c>
      <c r="G1604" t="s">
        <v>10928</v>
      </c>
      <c r="H1604" s="93">
        <v>46178</v>
      </c>
      <c r="I1604" s="131">
        <v>1</v>
      </c>
      <c r="J1604" s="132"/>
      <c r="K1604" s="132"/>
      <c r="L1604" s="132"/>
      <c r="M1604" s="132"/>
      <c r="N1604" s="131"/>
      <c r="O1604" s="131"/>
    </row>
    <row r="1605" spans="2:15" x14ac:dyDescent="0.35">
      <c r="B1605" t="s">
        <v>48</v>
      </c>
      <c r="C1605">
        <v>4072</v>
      </c>
      <c r="D1605" t="s">
        <v>67</v>
      </c>
      <c r="E1605">
        <v>178257</v>
      </c>
      <c r="F1605" t="s">
        <v>1689</v>
      </c>
      <c r="G1605" t="s">
        <v>10926</v>
      </c>
      <c r="H1605" s="93">
        <v>46170</v>
      </c>
      <c r="I1605" s="131"/>
      <c r="J1605" s="132"/>
      <c r="K1605" s="132"/>
      <c r="L1605" s="132"/>
      <c r="M1605" s="132"/>
      <c r="N1605" s="131"/>
      <c r="O1605" s="131"/>
    </row>
    <row r="1606" spans="2:15" x14ac:dyDescent="0.35">
      <c r="B1606" t="s">
        <v>48</v>
      </c>
      <c r="C1606">
        <v>4072</v>
      </c>
      <c r="D1606" t="s">
        <v>67</v>
      </c>
      <c r="E1606">
        <v>178262</v>
      </c>
      <c r="F1606" t="s">
        <v>1690</v>
      </c>
      <c r="G1606" t="s">
        <v>10927</v>
      </c>
      <c r="H1606" s="93">
        <v>46176</v>
      </c>
      <c r="I1606" s="131"/>
      <c r="J1606" s="132"/>
      <c r="K1606" s="132"/>
      <c r="L1606" s="132"/>
      <c r="M1606" s="132"/>
      <c r="N1606" s="131"/>
      <c r="O1606" s="131"/>
    </row>
    <row r="1607" spans="2:15" x14ac:dyDescent="0.35">
      <c r="B1607" t="s">
        <v>48</v>
      </c>
      <c r="C1607">
        <v>4072</v>
      </c>
      <c r="D1607" t="s">
        <v>67</v>
      </c>
      <c r="E1607">
        <v>178278</v>
      </c>
      <c r="F1607" t="s">
        <v>1691</v>
      </c>
      <c r="G1607" t="s">
        <v>10930</v>
      </c>
      <c r="H1607" s="93">
        <v>46181</v>
      </c>
      <c r="I1607" s="131"/>
      <c r="J1607" s="132"/>
      <c r="K1607" s="132"/>
      <c r="L1607" s="132"/>
      <c r="M1607" s="132"/>
      <c r="N1607" s="131"/>
      <c r="O1607" s="131"/>
    </row>
    <row r="1608" spans="2:15" x14ac:dyDescent="0.35">
      <c r="B1608" t="s">
        <v>48</v>
      </c>
      <c r="C1608">
        <v>4072</v>
      </c>
      <c r="D1608" t="s">
        <v>67</v>
      </c>
      <c r="E1608">
        <v>178465</v>
      </c>
      <c r="F1608" t="s">
        <v>11081</v>
      </c>
      <c r="G1608" t="s">
        <v>10928</v>
      </c>
      <c r="H1608" s="93">
        <v>46157</v>
      </c>
      <c r="I1608" s="131">
        <v>1</v>
      </c>
      <c r="J1608" s="132"/>
      <c r="K1608" s="132"/>
      <c r="L1608" s="132"/>
      <c r="M1608" s="132"/>
      <c r="N1608" s="131"/>
      <c r="O1608" s="131"/>
    </row>
    <row r="1609" spans="2:15" x14ac:dyDescent="0.35">
      <c r="B1609" t="s">
        <v>48</v>
      </c>
      <c r="C1609">
        <v>4072</v>
      </c>
      <c r="D1609" t="s">
        <v>67</v>
      </c>
      <c r="E1609">
        <v>178592</v>
      </c>
      <c r="F1609" t="s">
        <v>1692</v>
      </c>
      <c r="G1609" t="s">
        <v>10927</v>
      </c>
      <c r="H1609" s="93">
        <v>46183</v>
      </c>
      <c r="I1609" s="131"/>
      <c r="J1609" s="132"/>
      <c r="K1609" s="132"/>
      <c r="L1609" s="132"/>
      <c r="M1609" s="132"/>
      <c r="N1609" s="131"/>
      <c r="O1609" s="131"/>
    </row>
    <row r="1610" spans="2:15" x14ac:dyDescent="0.35">
      <c r="B1610" t="s">
        <v>48</v>
      </c>
      <c r="C1610">
        <v>4072</v>
      </c>
      <c r="D1610" t="s">
        <v>67</v>
      </c>
      <c r="E1610">
        <v>178602</v>
      </c>
      <c r="F1610" t="s">
        <v>1693</v>
      </c>
      <c r="G1610" t="s">
        <v>10928</v>
      </c>
      <c r="H1610" s="93">
        <v>46171</v>
      </c>
      <c r="I1610" s="131"/>
      <c r="J1610" s="132"/>
      <c r="K1610" s="132"/>
      <c r="L1610" s="132"/>
      <c r="M1610" s="132"/>
      <c r="N1610" s="131"/>
      <c r="O1610" s="131"/>
    </row>
    <row r="1611" spans="2:15" x14ac:dyDescent="0.35">
      <c r="B1611" t="s">
        <v>48</v>
      </c>
      <c r="C1611">
        <v>4072</v>
      </c>
      <c r="D1611" t="s">
        <v>67</v>
      </c>
      <c r="E1611">
        <v>179386</v>
      </c>
      <c r="F1611" t="s">
        <v>1694</v>
      </c>
      <c r="G1611" t="s">
        <v>10928</v>
      </c>
      <c r="H1611" s="93">
        <v>46171</v>
      </c>
      <c r="I1611" s="131"/>
      <c r="J1611" s="132"/>
      <c r="K1611" s="132"/>
      <c r="L1611" s="132"/>
      <c r="M1611" s="132"/>
      <c r="N1611" s="131"/>
      <c r="O1611" s="131"/>
    </row>
    <row r="1612" spans="2:15" x14ac:dyDescent="0.35">
      <c r="B1612" t="s">
        <v>48</v>
      </c>
      <c r="C1612">
        <v>4072</v>
      </c>
      <c r="D1612" t="s">
        <v>67</v>
      </c>
      <c r="E1612">
        <v>179591</v>
      </c>
      <c r="F1612" t="s">
        <v>1695</v>
      </c>
      <c r="G1612" t="s">
        <v>10929</v>
      </c>
      <c r="H1612" s="93">
        <v>46182</v>
      </c>
      <c r="I1612" s="131"/>
      <c r="J1612" s="132"/>
      <c r="K1612" s="132"/>
      <c r="L1612" s="132"/>
      <c r="M1612" s="132"/>
      <c r="N1612" s="131"/>
      <c r="O1612" s="131"/>
    </row>
    <row r="1613" spans="2:15" x14ac:dyDescent="0.35">
      <c r="B1613" t="s">
        <v>48</v>
      </c>
      <c r="C1613">
        <v>4072</v>
      </c>
      <c r="D1613" t="s">
        <v>67</v>
      </c>
      <c r="E1613">
        <v>179929</v>
      </c>
      <c r="F1613" t="s">
        <v>1696</v>
      </c>
      <c r="G1613" t="s">
        <v>10929</v>
      </c>
      <c r="H1613" s="93">
        <v>46182</v>
      </c>
      <c r="I1613" s="131">
        <v>1</v>
      </c>
      <c r="J1613" s="132"/>
      <c r="K1613" s="132"/>
      <c r="L1613" s="132"/>
      <c r="M1613" s="132"/>
      <c r="N1613" s="131"/>
      <c r="O1613" s="131"/>
    </row>
    <row r="1614" spans="2:15" x14ac:dyDescent="0.35">
      <c r="B1614" t="s">
        <v>48</v>
      </c>
      <c r="C1614">
        <v>4072</v>
      </c>
      <c r="D1614" t="s">
        <v>67</v>
      </c>
      <c r="E1614">
        <v>180248</v>
      </c>
      <c r="F1614" t="s">
        <v>1697</v>
      </c>
      <c r="G1614" t="s">
        <v>10930</v>
      </c>
      <c r="H1614" s="93">
        <v>46181</v>
      </c>
      <c r="I1614" s="131">
        <v>1</v>
      </c>
      <c r="J1614" s="132"/>
      <c r="K1614" s="132"/>
      <c r="L1614" s="132"/>
      <c r="M1614" s="132"/>
      <c r="N1614" s="131"/>
      <c r="O1614" s="131"/>
    </row>
    <row r="1615" spans="2:15" x14ac:dyDescent="0.35">
      <c r="B1615" t="s">
        <v>48</v>
      </c>
      <c r="C1615">
        <v>4072</v>
      </c>
      <c r="D1615" t="s">
        <v>67</v>
      </c>
      <c r="E1615">
        <v>180451</v>
      </c>
      <c r="F1615" t="s">
        <v>1698</v>
      </c>
      <c r="G1615" t="s">
        <v>10927</v>
      </c>
      <c r="H1615" s="93">
        <v>46176</v>
      </c>
      <c r="I1615" s="131"/>
      <c r="J1615" s="132"/>
      <c r="K1615" s="132"/>
      <c r="L1615" s="132"/>
      <c r="M1615" s="132"/>
      <c r="N1615" s="131"/>
      <c r="O1615" s="131"/>
    </row>
    <row r="1616" spans="2:15" x14ac:dyDescent="0.35">
      <c r="B1616" t="s">
        <v>48</v>
      </c>
      <c r="C1616">
        <v>4072</v>
      </c>
      <c r="D1616" t="s">
        <v>67</v>
      </c>
      <c r="E1616">
        <v>180962</v>
      </c>
      <c r="F1616" t="s">
        <v>1699</v>
      </c>
      <c r="G1616" t="s">
        <v>10930</v>
      </c>
      <c r="H1616" s="93">
        <v>46174</v>
      </c>
      <c r="I1616" s="131"/>
      <c r="J1616" s="132"/>
      <c r="K1616" s="132"/>
      <c r="L1616" s="132"/>
      <c r="M1616" s="132"/>
      <c r="N1616" s="131"/>
      <c r="O1616" s="131"/>
    </row>
    <row r="1617" spans="2:15" x14ac:dyDescent="0.35">
      <c r="B1617" t="s">
        <v>48</v>
      </c>
      <c r="C1617">
        <v>4072</v>
      </c>
      <c r="D1617" t="s">
        <v>67</v>
      </c>
      <c r="E1617">
        <v>181179</v>
      </c>
      <c r="F1617" t="s">
        <v>1700</v>
      </c>
      <c r="G1617" t="s">
        <v>10928</v>
      </c>
      <c r="H1617" s="93">
        <v>46171</v>
      </c>
      <c r="I1617" s="131"/>
      <c r="J1617" s="132"/>
      <c r="K1617" s="132"/>
      <c r="L1617" s="132"/>
      <c r="M1617" s="132"/>
      <c r="N1617" s="131"/>
      <c r="O1617" s="131"/>
    </row>
    <row r="1618" spans="2:15" x14ac:dyDescent="0.35">
      <c r="B1618" t="s">
        <v>48</v>
      </c>
      <c r="C1618">
        <v>4072</v>
      </c>
      <c r="D1618" t="s">
        <v>67</v>
      </c>
      <c r="E1618">
        <v>181348</v>
      </c>
      <c r="F1618" t="s">
        <v>1701</v>
      </c>
      <c r="G1618" t="s">
        <v>10927</v>
      </c>
      <c r="H1618" s="93">
        <v>46176</v>
      </c>
      <c r="I1618" s="131"/>
      <c r="J1618" s="132"/>
      <c r="K1618" s="132"/>
      <c r="L1618" s="132"/>
      <c r="M1618" s="132"/>
      <c r="N1618" s="131"/>
      <c r="O1618" s="131"/>
    </row>
    <row r="1619" spans="2:15" x14ac:dyDescent="0.35">
      <c r="B1619" t="s">
        <v>48</v>
      </c>
      <c r="C1619">
        <v>4072</v>
      </c>
      <c r="D1619" t="s">
        <v>67</v>
      </c>
      <c r="E1619">
        <v>181349</v>
      </c>
      <c r="F1619" t="s">
        <v>1702</v>
      </c>
      <c r="G1619" t="s">
        <v>10928</v>
      </c>
      <c r="H1619" s="93">
        <v>46171</v>
      </c>
      <c r="I1619" s="131"/>
      <c r="J1619" s="132"/>
      <c r="K1619" s="132"/>
      <c r="L1619" s="132"/>
      <c r="M1619" s="132"/>
      <c r="N1619" s="131"/>
      <c r="O1619" s="131"/>
    </row>
    <row r="1620" spans="2:15" x14ac:dyDescent="0.35">
      <c r="B1620" t="s">
        <v>48</v>
      </c>
      <c r="C1620">
        <v>4072</v>
      </c>
      <c r="D1620" t="s">
        <v>67</v>
      </c>
      <c r="E1620">
        <v>181469</v>
      </c>
      <c r="F1620" t="s">
        <v>1703</v>
      </c>
      <c r="G1620" t="s">
        <v>10927</v>
      </c>
      <c r="H1620" s="93">
        <v>46176</v>
      </c>
      <c r="I1620" s="131">
        <v>1</v>
      </c>
      <c r="J1620" s="132"/>
      <c r="K1620" s="132"/>
      <c r="L1620" s="132"/>
      <c r="M1620" s="132"/>
      <c r="N1620" s="131"/>
      <c r="O1620" s="131"/>
    </row>
    <row r="1621" spans="2:15" x14ac:dyDescent="0.35">
      <c r="B1621" t="s">
        <v>48</v>
      </c>
      <c r="C1621">
        <v>4072</v>
      </c>
      <c r="D1621" t="s">
        <v>67</v>
      </c>
      <c r="E1621">
        <v>181578</v>
      </c>
      <c r="F1621" t="s">
        <v>1704</v>
      </c>
      <c r="G1621" t="s">
        <v>10926</v>
      </c>
      <c r="H1621" s="93">
        <v>46170</v>
      </c>
      <c r="I1621" s="131"/>
      <c r="J1621" s="132"/>
      <c r="K1621" s="132"/>
      <c r="L1621" s="132"/>
      <c r="M1621" s="132"/>
      <c r="N1621" s="131"/>
      <c r="O1621" s="131"/>
    </row>
    <row r="1622" spans="2:15" x14ac:dyDescent="0.35">
      <c r="B1622" t="s">
        <v>48</v>
      </c>
      <c r="C1622">
        <v>4072</v>
      </c>
      <c r="D1622" t="s">
        <v>67</v>
      </c>
      <c r="E1622">
        <v>181701</v>
      </c>
      <c r="F1622" t="s">
        <v>1705</v>
      </c>
      <c r="G1622" t="s">
        <v>10927</v>
      </c>
      <c r="H1622" s="93">
        <v>46183</v>
      </c>
      <c r="I1622" s="131">
        <v>1</v>
      </c>
      <c r="J1622" s="132"/>
      <c r="K1622" s="132"/>
      <c r="L1622" s="132"/>
      <c r="M1622" s="132"/>
      <c r="N1622" s="131"/>
      <c r="O1622" s="131"/>
    </row>
    <row r="1623" spans="2:15" x14ac:dyDescent="0.35">
      <c r="B1623" t="s">
        <v>48</v>
      </c>
      <c r="C1623">
        <v>4072</v>
      </c>
      <c r="D1623" t="s">
        <v>67</v>
      </c>
      <c r="E1623">
        <v>181841</v>
      </c>
      <c r="F1623" t="s">
        <v>621</v>
      </c>
      <c r="G1623" t="s">
        <v>10927</v>
      </c>
      <c r="H1623" s="93">
        <v>46176</v>
      </c>
      <c r="I1623" s="131">
        <v>1</v>
      </c>
      <c r="J1623" s="132">
        <v>1</v>
      </c>
      <c r="K1623" s="132"/>
      <c r="L1623" s="132"/>
      <c r="M1623" s="132"/>
      <c r="N1623" s="131"/>
      <c r="O1623" s="131"/>
    </row>
    <row r="1624" spans="2:15" x14ac:dyDescent="0.35">
      <c r="B1624" t="s">
        <v>48</v>
      </c>
      <c r="C1624">
        <v>4072</v>
      </c>
      <c r="D1624" t="s">
        <v>67</v>
      </c>
      <c r="E1624">
        <v>181972</v>
      </c>
      <c r="F1624" t="s">
        <v>1706</v>
      </c>
      <c r="G1624" t="s">
        <v>10926</v>
      </c>
      <c r="H1624" s="93">
        <v>46177</v>
      </c>
      <c r="I1624" s="131"/>
      <c r="J1624" s="132"/>
      <c r="K1624" s="132"/>
      <c r="L1624" s="132"/>
      <c r="M1624" s="132"/>
      <c r="N1624" s="131"/>
      <c r="O1624" s="131"/>
    </row>
    <row r="1625" spans="2:15" x14ac:dyDescent="0.35">
      <c r="B1625" t="s">
        <v>48</v>
      </c>
      <c r="C1625">
        <v>4072</v>
      </c>
      <c r="D1625" t="s">
        <v>67</v>
      </c>
      <c r="E1625">
        <v>182198</v>
      </c>
      <c r="F1625" t="s">
        <v>1707</v>
      </c>
      <c r="G1625" t="s">
        <v>10929</v>
      </c>
      <c r="H1625" s="93">
        <v>46182</v>
      </c>
      <c r="I1625" s="131"/>
      <c r="J1625" s="132"/>
      <c r="K1625" s="132"/>
      <c r="L1625" s="132"/>
      <c r="M1625" s="132"/>
      <c r="N1625" s="131"/>
      <c r="O1625" s="131"/>
    </row>
    <row r="1626" spans="2:15" x14ac:dyDescent="0.35">
      <c r="B1626" t="s">
        <v>48</v>
      </c>
      <c r="C1626">
        <v>4072</v>
      </c>
      <c r="D1626" t="s">
        <v>67</v>
      </c>
      <c r="E1626">
        <v>182204</v>
      </c>
      <c r="F1626" t="s">
        <v>1708</v>
      </c>
      <c r="G1626" t="s">
        <v>10927</v>
      </c>
      <c r="H1626" s="93">
        <v>46176</v>
      </c>
      <c r="I1626" s="131">
        <v>1</v>
      </c>
      <c r="J1626" s="132"/>
      <c r="K1626" s="132"/>
      <c r="L1626" s="132"/>
      <c r="M1626" s="132"/>
      <c r="N1626" s="131"/>
      <c r="O1626" s="131"/>
    </row>
    <row r="1627" spans="2:15" x14ac:dyDescent="0.35">
      <c r="B1627" t="s">
        <v>48</v>
      </c>
      <c r="C1627">
        <v>4072</v>
      </c>
      <c r="D1627" t="s">
        <v>67</v>
      </c>
      <c r="E1627">
        <v>182350</v>
      </c>
      <c r="F1627" t="s">
        <v>1709</v>
      </c>
      <c r="G1627" t="s">
        <v>10929</v>
      </c>
      <c r="H1627" s="93">
        <v>46175</v>
      </c>
      <c r="I1627" s="131">
        <v>1</v>
      </c>
      <c r="J1627" s="132"/>
      <c r="K1627" s="132"/>
      <c r="L1627" s="132"/>
      <c r="M1627" s="132"/>
      <c r="N1627" s="131"/>
      <c r="O1627" s="131"/>
    </row>
    <row r="1628" spans="2:15" x14ac:dyDescent="0.35">
      <c r="B1628" t="s">
        <v>48</v>
      </c>
      <c r="C1628">
        <v>4072</v>
      </c>
      <c r="D1628" t="s">
        <v>67</v>
      </c>
      <c r="E1628">
        <v>182359</v>
      </c>
      <c r="F1628" t="s">
        <v>1710</v>
      </c>
      <c r="G1628" t="s">
        <v>10928</v>
      </c>
      <c r="H1628" s="93">
        <v>46178</v>
      </c>
      <c r="I1628" s="131"/>
      <c r="J1628" s="132"/>
      <c r="K1628" s="132"/>
      <c r="L1628" s="132"/>
      <c r="M1628" s="132"/>
      <c r="N1628" s="131"/>
      <c r="O1628" s="131"/>
    </row>
    <row r="1629" spans="2:15" x14ac:dyDescent="0.35">
      <c r="B1629" t="s">
        <v>48</v>
      </c>
      <c r="C1629">
        <v>4072</v>
      </c>
      <c r="D1629" t="s">
        <v>67</v>
      </c>
      <c r="E1629">
        <v>182434</v>
      </c>
      <c r="F1629" t="s">
        <v>1711</v>
      </c>
      <c r="G1629" t="s">
        <v>10926</v>
      </c>
      <c r="H1629" s="93">
        <v>46170</v>
      </c>
      <c r="I1629" s="131"/>
      <c r="J1629" s="132"/>
      <c r="K1629" s="132"/>
      <c r="L1629" s="132"/>
      <c r="M1629" s="132"/>
      <c r="N1629" s="131"/>
      <c r="O1629" s="131"/>
    </row>
    <row r="1630" spans="2:15" x14ac:dyDescent="0.35">
      <c r="B1630" t="s">
        <v>48</v>
      </c>
      <c r="C1630">
        <v>4072</v>
      </c>
      <c r="D1630" t="s">
        <v>67</v>
      </c>
      <c r="E1630">
        <v>183422</v>
      </c>
      <c r="F1630" t="s">
        <v>1712</v>
      </c>
      <c r="G1630" t="s">
        <v>10930</v>
      </c>
      <c r="H1630" s="93">
        <v>46174</v>
      </c>
      <c r="I1630" s="131"/>
      <c r="J1630" s="132"/>
      <c r="K1630" s="132"/>
      <c r="L1630" s="132"/>
      <c r="M1630" s="132"/>
      <c r="N1630" s="131"/>
      <c r="O1630" s="131"/>
    </row>
    <row r="1631" spans="2:15" x14ac:dyDescent="0.35">
      <c r="B1631" t="s">
        <v>48</v>
      </c>
      <c r="C1631">
        <v>4072</v>
      </c>
      <c r="D1631" t="s">
        <v>67</v>
      </c>
      <c r="E1631">
        <v>183806</v>
      </c>
      <c r="F1631" t="s">
        <v>1713</v>
      </c>
      <c r="G1631" t="s">
        <v>10929</v>
      </c>
      <c r="H1631" s="93">
        <v>46175</v>
      </c>
      <c r="I1631" s="131">
        <v>1</v>
      </c>
      <c r="J1631" s="132"/>
      <c r="K1631" s="132"/>
      <c r="L1631" s="132"/>
      <c r="M1631" s="132"/>
      <c r="N1631" s="131"/>
      <c r="O1631" s="131"/>
    </row>
    <row r="1632" spans="2:15" x14ac:dyDescent="0.35">
      <c r="B1632" t="s">
        <v>48</v>
      </c>
      <c r="C1632">
        <v>4072</v>
      </c>
      <c r="D1632" t="s">
        <v>67</v>
      </c>
      <c r="E1632">
        <v>184251</v>
      </c>
      <c r="F1632" t="s">
        <v>1714</v>
      </c>
      <c r="G1632" t="s">
        <v>10929</v>
      </c>
      <c r="H1632" s="93">
        <v>46175</v>
      </c>
      <c r="I1632" s="131">
        <v>1</v>
      </c>
      <c r="J1632" s="132">
        <v>1</v>
      </c>
      <c r="K1632" s="132"/>
      <c r="L1632" s="132"/>
      <c r="M1632" s="132"/>
      <c r="N1632" s="131"/>
      <c r="O1632" s="131"/>
    </row>
    <row r="1633" spans="2:15" x14ac:dyDescent="0.35">
      <c r="B1633" t="s">
        <v>48</v>
      </c>
      <c r="C1633">
        <v>4072</v>
      </c>
      <c r="D1633" t="s">
        <v>67</v>
      </c>
      <c r="E1633">
        <v>184319</v>
      </c>
      <c r="F1633" t="s">
        <v>1715</v>
      </c>
      <c r="G1633" t="s">
        <v>10929</v>
      </c>
      <c r="H1633" s="93">
        <v>46175</v>
      </c>
      <c r="I1633" s="131"/>
      <c r="J1633" s="132"/>
      <c r="K1633" s="132"/>
      <c r="L1633" s="132"/>
      <c r="M1633" s="132"/>
      <c r="N1633" s="131"/>
      <c r="O1633" s="131"/>
    </row>
    <row r="1634" spans="2:15" x14ac:dyDescent="0.35">
      <c r="B1634" t="s">
        <v>48</v>
      </c>
      <c r="C1634">
        <v>4072</v>
      </c>
      <c r="D1634" t="s">
        <v>67</v>
      </c>
      <c r="E1634">
        <v>184367</v>
      </c>
      <c r="F1634" t="s">
        <v>1716</v>
      </c>
      <c r="G1634" t="s">
        <v>10927</v>
      </c>
      <c r="H1634" s="93">
        <v>46176</v>
      </c>
      <c r="I1634" s="131">
        <v>1</v>
      </c>
      <c r="J1634" s="132"/>
      <c r="K1634" s="132"/>
      <c r="L1634" s="132"/>
      <c r="M1634" s="132"/>
      <c r="N1634" s="131"/>
      <c r="O1634" s="131"/>
    </row>
    <row r="1635" spans="2:15" x14ac:dyDescent="0.35">
      <c r="B1635" t="s">
        <v>48</v>
      </c>
      <c r="C1635">
        <v>4072</v>
      </c>
      <c r="D1635" t="s">
        <v>67</v>
      </c>
      <c r="E1635">
        <v>184633</v>
      </c>
      <c r="F1635" t="s">
        <v>1717</v>
      </c>
      <c r="G1635" t="s">
        <v>10927</v>
      </c>
      <c r="H1635" s="93">
        <v>46176</v>
      </c>
      <c r="I1635" s="131">
        <v>1</v>
      </c>
      <c r="J1635" s="132">
        <v>1</v>
      </c>
      <c r="K1635" s="132"/>
      <c r="L1635" s="132"/>
      <c r="M1635" s="132"/>
      <c r="N1635" s="131"/>
      <c r="O1635" s="131"/>
    </row>
    <row r="1636" spans="2:15" x14ac:dyDescent="0.35">
      <c r="B1636" t="s">
        <v>48</v>
      </c>
      <c r="C1636">
        <v>4072</v>
      </c>
      <c r="D1636" t="s">
        <v>67</v>
      </c>
      <c r="E1636">
        <v>184846</v>
      </c>
      <c r="F1636" t="s">
        <v>1718</v>
      </c>
      <c r="G1636" t="s">
        <v>10926</v>
      </c>
      <c r="H1636" s="93">
        <v>46177</v>
      </c>
      <c r="I1636" s="131"/>
      <c r="J1636" s="132"/>
      <c r="K1636" s="132"/>
      <c r="L1636" s="132"/>
      <c r="M1636" s="132"/>
      <c r="N1636" s="131"/>
      <c r="O1636" s="131"/>
    </row>
    <row r="1637" spans="2:15" x14ac:dyDescent="0.35">
      <c r="B1637" t="s">
        <v>48</v>
      </c>
      <c r="C1637">
        <v>4072</v>
      </c>
      <c r="D1637" t="s">
        <v>67</v>
      </c>
      <c r="E1637">
        <v>185345</v>
      </c>
      <c r="F1637" t="s">
        <v>1719</v>
      </c>
      <c r="G1637" t="s">
        <v>10929</v>
      </c>
      <c r="H1637" s="93">
        <v>46182</v>
      </c>
      <c r="I1637" s="131"/>
      <c r="J1637" s="132"/>
      <c r="K1637" s="132"/>
      <c r="L1637" s="132"/>
      <c r="M1637" s="132"/>
      <c r="N1637" s="131"/>
      <c r="O1637" s="131"/>
    </row>
    <row r="1638" spans="2:15" x14ac:dyDescent="0.35">
      <c r="B1638" t="s">
        <v>48</v>
      </c>
      <c r="C1638">
        <v>4072</v>
      </c>
      <c r="D1638" t="s">
        <v>67</v>
      </c>
      <c r="E1638">
        <v>185456</v>
      </c>
      <c r="F1638" t="s">
        <v>1720</v>
      </c>
      <c r="G1638" t="s">
        <v>10927</v>
      </c>
      <c r="H1638" s="93">
        <v>46176</v>
      </c>
      <c r="I1638" s="131">
        <v>1</v>
      </c>
      <c r="J1638" s="132"/>
      <c r="K1638" s="132"/>
      <c r="L1638" s="132"/>
      <c r="M1638" s="132"/>
      <c r="N1638" s="131"/>
      <c r="O1638" s="131"/>
    </row>
    <row r="1639" spans="2:15" x14ac:dyDescent="0.35">
      <c r="B1639" t="s">
        <v>48</v>
      </c>
      <c r="C1639">
        <v>4072</v>
      </c>
      <c r="D1639" t="s">
        <v>67</v>
      </c>
      <c r="E1639">
        <v>186168</v>
      </c>
      <c r="F1639" t="s">
        <v>1721</v>
      </c>
      <c r="G1639" t="s">
        <v>10927</v>
      </c>
      <c r="H1639" s="93">
        <v>46176</v>
      </c>
      <c r="I1639" s="131"/>
      <c r="J1639" s="132"/>
      <c r="K1639" s="132"/>
      <c r="L1639" s="132"/>
      <c r="M1639" s="132"/>
      <c r="N1639" s="131"/>
      <c r="O1639" s="131"/>
    </row>
    <row r="1640" spans="2:15" x14ac:dyDescent="0.35">
      <c r="B1640" t="s">
        <v>48</v>
      </c>
      <c r="C1640">
        <v>4072</v>
      </c>
      <c r="D1640" t="s">
        <v>67</v>
      </c>
      <c r="E1640">
        <v>186473</v>
      </c>
      <c r="F1640" t="s">
        <v>1722</v>
      </c>
      <c r="G1640" t="s">
        <v>10930</v>
      </c>
      <c r="H1640" s="93">
        <v>46181</v>
      </c>
      <c r="I1640" s="131">
        <v>1</v>
      </c>
      <c r="J1640" s="132">
        <v>1</v>
      </c>
      <c r="K1640" s="132"/>
      <c r="L1640" s="132"/>
      <c r="M1640" s="132"/>
      <c r="N1640" s="131"/>
      <c r="O1640" s="131"/>
    </row>
    <row r="1641" spans="2:15" x14ac:dyDescent="0.35">
      <c r="B1641" t="s">
        <v>48</v>
      </c>
      <c r="C1641">
        <v>4072</v>
      </c>
      <c r="D1641" t="s">
        <v>67</v>
      </c>
      <c r="E1641">
        <v>186639</v>
      </c>
      <c r="F1641" t="s">
        <v>1723</v>
      </c>
      <c r="G1641" t="s">
        <v>10929</v>
      </c>
      <c r="H1641" s="93">
        <v>46175</v>
      </c>
      <c r="I1641" s="131">
        <v>1</v>
      </c>
      <c r="J1641" s="132"/>
      <c r="K1641" s="132"/>
      <c r="L1641" s="132"/>
      <c r="M1641" s="132"/>
      <c r="N1641" s="131"/>
      <c r="O1641" s="131"/>
    </row>
    <row r="1642" spans="2:15" x14ac:dyDescent="0.35">
      <c r="B1642" t="s">
        <v>48</v>
      </c>
      <c r="C1642">
        <v>4072</v>
      </c>
      <c r="D1642" t="s">
        <v>67</v>
      </c>
      <c r="E1642">
        <v>186673</v>
      </c>
      <c r="F1642" t="s">
        <v>1724</v>
      </c>
      <c r="G1642" t="s">
        <v>10926</v>
      </c>
      <c r="H1642" s="93">
        <v>46170</v>
      </c>
      <c r="I1642" s="131"/>
      <c r="J1642" s="132"/>
      <c r="K1642" s="132"/>
      <c r="L1642" s="132"/>
      <c r="M1642" s="132"/>
      <c r="N1642" s="131"/>
      <c r="O1642" s="131"/>
    </row>
    <row r="1643" spans="2:15" x14ac:dyDescent="0.35">
      <c r="B1643" t="s">
        <v>48</v>
      </c>
      <c r="C1643">
        <v>4072</v>
      </c>
      <c r="D1643" t="s">
        <v>67</v>
      </c>
      <c r="E1643">
        <v>186732</v>
      </c>
      <c r="F1643" t="s">
        <v>1725</v>
      </c>
      <c r="G1643" t="s">
        <v>10926</v>
      </c>
      <c r="H1643" s="93">
        <v>46177</v>
      </c>
      <c r="I1643" s="131"/>
      <c r="J1643" s="132"/>
      <c r="K1643" s="132"/>
      <c r="L1643" s="132"/>
      <c r="M1643" s="132"/>
      <c r="N1643" s="131"/>
      <c r="O1643" s="131"/>
    </row>
    <row r="1644" spans="2:15" x14ac:dyDescent="0.35">
      <c r="B1644" t="s">
        <v>48</v>
      </c>
      <c r="C1644">
        <v>4072</v>
      </c>
      <c r="D1644" t="s">
        <v>67</v>
      </c>
      <c r="E1644">
        <v>186806</v>
      </c>
      <c r="F1644" t="s">
        <v>1726</v>
      </c>
      <c r="G1644" t="s">
        <v>10929</v>
      </c>
      <c r="H1644" s="93">
        <v>46182</v>
      </c>
      <c r="I1644" s="131">
        <v>1</v>
      </c>
      <c r="J1644" s="132"/>
      <c r="K1644" s="132"/>
      <c r="L1644" s="132"/>
      <c r="M1644" s="132"/>
      <c r="N1644" s="131"/>
      <c r="O1644" s="131"/>
    </row>
    <row r="1645" spans="2:15" x14ac:dyDescent="0.35">
      <c r="B1645" t="s">
        <v>48</v>
      </c>
      <c r="C1645">
        <v>4072</v>
      </c>
      <c r="D1645" t="s">
        <v>67</v>
      </c>
      <c r="E1645">
        <v>187140</v>
      </c>
      <c r="F1645" t="s">
        <v>1727</v>
      </c>
      <c r="G1645" t="s">
        <v>10930</v>
      </c>
      <c r="H1645" s="93">
        <v>46174</v>
      </c>
      <c r="I1645" s="131"/>
      <c r="J1645" s="132"/>
      <c r="K1645" s="132"/>
      <c r="L1645" s="132"/>
      <c r="M1645" s="132"/>
      <c r="N1645" s="131"/>
      <c r="O1645" s="131"/>
    </row>
    <row r="1646" spans="2:15" x14ac:dyDescent="0.35">
      <c r="B1646" t="s">
        <v>48</v>
      </c>
      <c r="C1646">
        <v>4072</v>
      </c>
      <c r="D1646" t="s">
        <v>67</v>
      </c>
      <c r="E1646">
        <v>187520</v>
      </c>
      <c r="F1646" t="s">
        <v>1728</v>
      </c>
      <c r="G1646" t="s">
        <v>10926</v>
      </c>
      <c r="H1646" s="93">
        <v>46177</v>
      </c>
      <c r="I1646" s="131">
        <v>1</v>
      </c>
      <c r="J1646" s="132"/>
      <c r="K1646" s="132"/>
      <c r="L1646" s="132"/>
      <c r="M1646" s="132"/>
      <c r="N1646" s="131"/>
      <c r="O1646" s="131"/>
    </row>
    <row r="1647" spans="2:15" x14ac:dyDescent="0.35">
      <c r="B1647" t="s">
        <v>48</v>
      </c>
      <c r="C1647">
        <v>4072</v>
      </c>
      <c r="D1647" t="s">
        <v>67</v>
      </c>
      <c r="E1647">
        <v>187567</v>
      </c>
      <c r="F1647" t="s">
        <v>1729</v>
      </c>
      <c r="G1647" t="s">
        <v>10930</v>
      </c>
      <c r="H1647" s="93">
        <v>46174</v>
      </c>
      <c r="I1647" s="131">
        <v>1</v>
      </c>
      <c r="J1647" s="132"/>
      <c r="K1647" s="132"/>
      <c r="L1647" s="132"/>
      <c r="M1647" s="132"/>
      <c r="N1647" s="131"/>
      <c r="O1647" s="131"/>
    </row>
    <row r="1648" spans="2:15" x14ac:dyDescent="0.35">
      <c r="B1648" t="s">
        <v>48</v>
      </c>
      <c r="C1648">
        <v>4072</v>
      </c>
      <c r="D1648" t="s">
        <v>67</v>
      </c>
      <c r="E1648">
        <v>187752</v>
      </c>
      <c r="F1648" t="s">
        <v>1730</v>
      </c>
      <c r="G1648" t="s">
        <v>10930</v>
      </c>
      <c r="H1648" s="93">
        <v>46181</v>
      </c>
      <c r="I1648" s="131"/>
      <c r="J1648" s="132"/>
      <c r="K1648" s="132"/>
      <c r="L1648" s="132"/>
      <c r="M1648" s="132"/>
      <c r="N1648" s="131"/>
      <c r="O1648" s="131"/>
    </row>
    <row r="1649" spans="2:15" x14ac:dyDescent="0.35">
      <c r="B1649" t="s">
        <v>48</v>
      </c>
      <c r="C1649">
        <v>4072</v>
      </c>
      <c r="D1649" t="s">
        <v>67</v>
      </c>
      <c r="E1649">
        <v>187907</v>
      </c>
      <c r="F1649" t="s">
        <v>1731</v>
      </c>
      <c r="G1649" t="s">
        <v>10926</v>
      </c>
      <c r="H1649" s="93">
        <v>46170</v>
      </c>
      <c r="I1649" s="131"/>
      <c r="J1649" s="132"/>
      <c r="K1649" s="132"/>
      <c r="L1649" s="132"/>
      <c r="M1649" s="132"/>
      <c r="N1649" s="131"/>
      <c r="O1649" s="131"/>
    </row>
    <row r="1650" spans="2:15" x14ac:dyDescent="0.35">
      <c r="B1650" t="s">
        <v>48</v>
      </c>
      <c r="C1650">
        <v>4072</v>
      </c>
      <c r="D1650" t="s">
        <v>67</v>
      </c>
      <c r="E1650">
        <v>188092</v>
      </c>
      <c r="F1650" t="s">
        <v>1732</v>
      </c>
      <c r="G1650" t="s">
        <v>10927</v>
      </c>
      <c r="H1650" s="93">
        <v>46176</v>
      </c>
      <c r="I1650" s="131"/>
      <c r="J1650" s="132"/>
      <c r="K1650" s="132"/>
      <c r="L1650" s="132"/>
      <c r="M1650" s="132"/>
      <c r="N1650" s="131"/>
      <c r="O1650" s="131"/>
    </row>
    <row r="1651" spans="2:15" x14ac:dyDescent="0.35">
      <c r="B1651" t="s">
        <v>48</v>
      </c>
      <c r="C1651">
        <v>4072</v>
      </c>
      <c r="D1651" t="s">
        <v>67</v>
      </c>
      <c r="E1651">
        <v>188139</v>
      </c>
      <c r="F1651" t="s">
        <v>1733</v>
      </c>
      <c r="G1651" t="s">
        <v>10928</v>
      </c>
      <c r="H1651" s="93">
        <v>46171</v>
      </c>
      <c r="I1651" s="131"/>
      <c r="J1651" s="132"/>
      <c r="K1651" s="132"/>
      <c r="L1651" s="132"/>
      <c r="M1651" s="132"/>
      <c r="N1651" s="131"/>
      <c r="O1651" s="131"/>
    </row>
    <row r="1652" spans="2:15" x14ac:dyDescent="0.35">
      <c r="B1652" t="s">
        <v>48</v>
      </c>
      <c r="C1652">
        <v>4072</v>
      </c>
      <c r="D1652" t="s">
        <v>67</v>
      </c>
      <c r="E1652">
        <v>188507</v>
      </c>
      <c r="F1652" t="s">
        <v>1734</v>
      </c>
      <c r="G1652" t="s">
        <v>10926</v>
      </c>
      <c r="H1652" s="93">
        <v>46170</v>
      </c>
      <c r="I1652" s="131"/>
      <c r="J1652" s="132"/>
      <c r="K1652" s="132"/>
      <c r="L1652" s="132"/>
      <c r="M1652" s="132"/>
      <c r="N1652" s="131"/>
      <c r="O1652" s="131"/>
    </row>
    <row r="1653" spans="2:15" x14ac:dyDescent="0.35">
      <c r="B1653" t="s">
        <v>48</v>
      </c>
      <c r="C1653">
        <v>4072</v>
      </c>
      <c r="D1653" t="s">
        <v>67</v>
      </c>
      <c r="E1653">
        <v>188886</v>
      </c>
      <c r="F1653" t="s">
        <v>1735</v>
      </c>
      <c r="G1653" t="s">
        <v>10929</v>
      </c>
      <c r="H1653" s="93">
        <v>46175</v>
      </c>
      <c r="I1653" s="131">
        <v>1</v>
      </c>
      <c r="J1653" s="132">
        <v>1</v>
      </c>
      <c r="K1653" s="132"/>
      <c r="L1653" s="132"/>
      <c r="M1653" s="132"/>
      <c r="N1653" s="131"/>
      <c r="O1653" s="131"/>
    </row>
    <row r="1654" spans="2:15" x14ac:dyDescent="0.35">
      <c r="B1654" t="s">
        <v>48</v>
      </c>
      <c r="C1654">
        <v>4072</v>
      </c>
      <c r="D1654" t="s">
        <v>67</v>
      </c>
      <c r="E1654">
        <v>189093</v>
      </c>
      <c r="F1654" t="s">
        <v>1736</v>
      </c>
      <c r="G1654" t="s">
        <v>10929</v>
      </c>
      <c r="H1654" s="93">
        <v>46175</v>
      </c>
      <c r="I1654" s="131">
        <v>1</v>
      </c>
      <c r="J1654" s="132">
        <v>1</v>
      </c>
      <c r="K1654" s="132"/>
      <c r="L1654" s="132"/>
      <c r="M1654" s="132"/>
      <c r="N1654" s="131"/>
      <c r="O1654" s="131"/>
    </row>
    <row r="1655" spans="2:15" x14ac:dyDescent="0.35">
      <c r="B1655" t="s">
        <v>48</v>
      </c>
      <c r="C1655">
        <v>4072</v>
      </c>
      <c r="D1655" t="s">
        <v>67</v>
      </c>
      <c r="E1655">
        <v>189320</v>
      </c>
      <c r="F1655" t="s">
        <v>1737</v>
      </c>
      <c r="G1655" t="s">
        <v>10929</v>
      </c>
      <c r="H1655" s="93">
        <v>46175</v>
      </c>
      <c r="I1655" s="131">
        <v>1</v>
      </c>
      <c r="J1655" s="132">
        <v>1</v>
      </c>
      <c r="K1655" s="132"/>
      <c r="L1655" s="132"/>
      <c r="M1655" s="132"/>
      <c r="N1655" s="131"/>
      <c r="O1655" s="131"/>
    </row>
    <row r="1656" spans="2:15" x14ac:dyDescent="0.35">
      <c r="B1656" t="s">
        <v>48</v>
      </c>
      <c r="C1656">
        <v>4072</v>
      </c>
      <c r="D1656" t="s">
        <v>67</v>
      </c>
      <c r="E1656">
        <v>189349</v>
      </c>
      <c r="F1656" t="s">
        <v>1738</v>
      </c>
      <c r="G1656" t="s">
        <v>10929</v>
      </c>
      <c r="H1656" s="93">
        <v>46182</v>
      </c>
      <c r="I1656" s="131">
        <v>1</v>
      </c>
      <c r="J1656" s="132"/>
      <c r="K1656" s="132"/>
      <c r="L1656" s="132"/>
      <c r="M1656" s="132"/>
      <c r="N1656" s="131"/>
      <c r="O1656" s="131"/>
    </row>
    <row r="1657" spans="2:15" x14ac:dyDescent="0.35">
      <c r="B1657" t="s">
        <v>48</v>
      </c>
      <c r="C1657">
        <v>4072</v>
      </c>
      <c r="D1657" t="s">
        <v>67</v>
      </c>
      <c r="E1657">
        <v>189641</v>
      </c>
      <c r="F1657" t="s">
        <v>1740</v>
      </c>
      <c r="G1657" t="s">
        <v>10926</v>
      </c>
      <c r="H1657" s="93">
        <v>46177</v>
      </c>
      <c r="I1657" s="131"/>
      <c r="J1657" s="132"/>
      <c r="K1657" s="132"/>
      <c r="L1657" s="132"/>
      <c r="M1657" s="132"/>
      <c r="N1657" s="131"/>
      <c r="O1657" s="131"/>
    </row>
    <row r="1658" spans="2:15" x14ac:dyDescent="0.35">
      <c r="B1658" t="s">
        <v>48</v>
      </c>
      <c r="C1658">
        <v>4072</v>
      </c>
      <c r="D1658" t="s">
        <v>67</v>
      </c>
      <c r="E1658">
        <v>189833</v>
      </c>
      <c r="F1658" t="s">
        <v>1741</v>
      </c>
      <c r="G1658" t="s">
        <v>10927</v>
      </c>
      <c r="H1658" s="93">
        <v>46176</v>
      </c>
      <c r="I1658" s="131"/>
      <c r="J1658" s="132"/>
      <c r="K1658" s="132"/>
      <c r="L1658" s="132"/>
      <c r="M1658" s="132"/>
      <c r="N1658" s="131"/>
      <c r="O1658" s="131"/>
    </row>
    <row r="1659" spans="2:15" x14ac:dyDescent="0.35">
      <c r="B1659" t="s">
        <v>48</v>
      </c>
      <c r="C1659">
        <v>4072</v>
      </c>
      <c r="D1659" t="s">
        <v>67</v>
      </c>
      <c r="E1659">
        <v>189997</v>
      </c>
      <c r="F1659" t="s">
        <v>1743</v>
      </c>
      <c r="G1659" t="s">
        <v>10929</v>
      </c>
      <c r="H1659" s="93">
        <v>46175</v>
      </c>
      <c r="I1659" s="131">
        <v>1</v>
      </c>
      <c r="J1659" s="132">
        <v>1</v>
      </c>
      <c r="K1659" s="132"/>
      <c r="L1659" s="132"/>
      <c r="M1659" s="132"/>
      <c r="N1659" s="131"/>
      <c r="O1659" s="131"/>
    </row>
    <row r="1660" spans="2:15" x14ac:dyDescent="0.35">
      <c r="B1660" t="s">
        <v>48</v>
      </c>
      <c r="C1660">
        <v>4072</v>
      </c>
      <c r="D1660" t="s">
        <v>67</v>
      </c>
      <c r="E1660">
        <v>190650</v>
      </c>
      <c r="F1660" t="s">
        <v>1744</v>
      </c>
      <c r="G1660" t="s">
        <v>10927</v>
      </c>
      <c r="H1660" s="93">
        <v>46176</v>
      </c>
      <c r="I1660" s="131"/>
      <c r="J1660" s="132"/>
      <c r="K1660" s="132"/>
      <c r="L1660" s="132"/>
      <c r="M1660" s="132"/>
      <c r="N1660" s="131"/>
      <c r="O1660" s="131"/>
    </row>
    <row r="1661" spans="2:15" x14ac:dyDescent="0.35">
      <c r="B1661" t="s">
        <v>48</v>
      </c>
      <c r="C1661">
        <v>4072</v>
      </c>
      <c r="D1661" t="s">
        <v>67</v>
      </c>
      <c r="E1661">
        <v>190651</v>
      </c>
      <c r="F1661" t="s">
        <v>1745</v>
      </c>
      <c r="G1661" t="s">
        <v>10928</v>
      </c>
      <c r="H1661" s="93">
        <v>46178</v>
      </c>
      <c r="I1661" s="131"/>
      <c r="J1661" s="132"/>
      <c r="K1661" s="132"/>
      <c r="L1661" s="132"/>
      <c r="M1661" s="132"/>
      <c r="N1661" s="131"/>
      <c r="O1661" s="131"/>
    </row>
    <row r="1662" spans="2:15" x14ac:dyDescent="0.35">
      <c r="B1662" t="s">
        <v>48</v>
      </c>
      <c r="C1662">
        <v>4072</v>
      </c>
      <c r="D1662" t="s">
        <v>67</v>
      </c>
      <c r="E1662">
        <v>190667</v>
      </c>
      <c r="F1662" t="s">
        <v>621</v>
      </c>
      <c r="G1662" t="s">
        <v>10928</v>
      </c>
      <c r="H1662" s="93">
        <v>46178</v>
      </c>
      <c r="I1662" s="131">
        <v>1</v>
      </c>
      <c r="J1662" s="132"/>
      <c r="K1662" s="132"/>
      <c r="L1662" s="132"/>
      <c r="M1662" s="132"/>
      <c r="N1662" s="131"/>
      <c r="O1662" s="131"/>
    </row>
    <row r="1663" spans="2:15" x14ac:dyDescent="0.35">
      <c r="B1663" t="s">
        <v>48</v>
      </c>
      <c r="C1663">
        <v>4072</v>
      </c>
      <c r="D1663" t="s">
        <v>67</v>
      </c>
      <c r="E1663">
        <v>190685</v>
      </c>
      <c r="F1663" t="s">
        <v>1746</v>
      </c>
      <c r="G1663" t="s">
        <v>10929</v>
      </c>
      <c r="H1663" s="93">
        <v>46182</v>
      </c>
      <c r="I1663" s="131">
        <v>1</v>
      </c>
      <c r="J1663" s="132"/>
      <c r="K1663" s="132"/>
      <c r="L1663" s="132"/>
      <c r="M1663" s="132"/>
      <c r="N1663" s="131"/>
      <c r="O1663" s="131"/>
    </row>
    <row r="1664" spans="2:15" x14ac:dyDescent="0.35">
      <c r="B1664" t="s">
        <v>48</v>
      </c>
      <c r="C1664">
        <v>4072</v>
      </c>
      <c r="D1664" t="s">
        <v>67</v>
      </c>
      <c r="E1664">
        <v>190801</v>
      </c>
      <c r="F1664" t="s">
        <v>1747</v>
      </c>
      <c r="G1664" t="s">
        <v>10928</v>
      </c>
      <c r="H1664" s="93">
        <v>46171</v>
      </c>
      <c r="I1664" s="131">
        <v>1</v>
      </c>
      <c r="J1664" s="132"/>
      <c r="K1664" s="132"/>
      <c r="L1664" s="132"/>
      <c r="M1664" s="132"/>
      <c r="N1664" s="131"/>
      <c r="O1664" s="131"/>
    </row>
    <row r="1665" spans="2:15" x14ac:dyDescent="0.35">
      <c r="B1665" t="s">
        <v>48</v>
      </c>
      <c r="C1665">
        <v>4072</v>
      </c>
      <c r="D1665" t="s">
        <v>67</v>
      </c>
      <c r="E1665">
        <v>190979</v>
      </c>
      <c r="F1665" t="s">
        <v>1748</v>
      </c>
      <c r="G1665" t="s">
        <v>10930</v>
      </c>
      <c r="H1665" s="93">
        <v>46181</v>
      </c>
      <c r="I1665" s="131">
        <v>1</v>
      </c>
      <c r="J1665" s="132"/>
      <c r="K1665" s="132"/>
      <c r="L1665" s="132"/>
      <c r="M1665" s="132"/>
      <c r="N1665" s="131"/>
      <c r="O1665" s="131"/>
    </row>
    <row r="1666" spans="2:15" x14ac:dyDescent="0.35">
      <c r="B1666" t="s">
        <v>48</v>
      </c>
      <c r="C1666">
        <v>4072</v>
      </c>
      <c r="D1666" t="s">
        <v>67</v>
      </c>
      <c r="E1666">
        <v>191055</v>
      </c>
      <c r="F1666" t="s">
        <v>1749</v>
      </c>
      <c r="G1666" t="s">
        <v>10927</v>
      </c>
      <c r="H1666" s="93">
        <v>46176</v>
      </c>
      <c r="I1666" s="131"/>
      <c r="J1666" s="132"/>
      <c r="K1666" s="132"/>
      <c r="L1666" s="132"/>
      <c r="M1666" s="132"/>
      <c r="N1666" s="131"/>
      <c r="O1666" s="131"/>
    </row>
    <row r="1667" spans="2:15" x14ac:dyDescent="0.35">
      <c r="B1667" t="s">
        <v>48</v>
      </c>
      <c r="C1667">
        <v>4072</v>
      </c>
      <c r="D1667" t="s">
        <v>67</v>
      </c>
      <c r="E1667">
        <v>191496</v>
      </c>
      <c r="F1667" t="s">
        <v>1750</v>
      </c>
      <c r="G1667" t="s">
        <v>10930</v>
      </c>
      <c r="H1667" s="93">
        <v>46181</v>
      </c>
      <c r="I1667" s="131"/>
      <c r="J1667" s="132"/>
      <c r="K1667" s="132"/>
      <c r="L1667" s="132"/>
      <c r="M1667" s="132"/>
      <c r="N1667" s="131"/>
      <c r="O1667" s="131"/>
    </row>
    <row r="1668" spans="2:15" x14ac:dyDescent="0.35">
      <c r="B1668" t="s">
        <v>48</v>
      </c>
      <c r="C1668">
        <v>4072</v>
      </c>
      <c r="D1668" t="s">
        <v>67</v>
      </c>
      <c r="E1668">
        <v>191514</v>
      </c>
      <c r="F1668" t="s">
        <v>1751</v>
      </c>
      <c r="G1668" t="s">
        <v>10928</v>
      </c>
      <c r="H1668" s="93">
        <v>46171</v>
      </c>
      <c r="I1668" s="131"/>
      <c r="J1668" s="132"/>
      <c r="K1668" s="132"/>
      <c r="L1668" s="132"/>
      <c r="M1668" s="132"/>
      <c r="N1668" s="131"/>
      <c r="O1668" s="131"/>
    </row>
    <row r="1669" spans="2:15" x14ac:dyDescent="0.35">
      <c r="B1669" t="s">
        <v>48</v>
      </c>
      <c r="C1669">
        <v>4072</v>
      </c>
      <c r="D1669" t="s">
        <v>67</v>
      </c>
      <c r="E1669">
        <v>191550</v>
      </c>
      <c r="F1669" t="s">
        <v>1752</v>
      </c>
      <c r="G1669" t="s">
        <v>10928</v>
      </c>
      <c r="H1669" s="93">
        <v>46178</v>
      </c>
      <c r="I1669" s="131">
        <v>1</v>
      </c>
      <c r="J1669" s="132"/>
      <c r="K1669" s="132"/>
      <c r="L1669" s="132"/>
      <c r="M1669" s="132"/>
      <c r="N1669" s="131"/>
      <c r="O1669" s="131"/>
    </row>
    <row r="1670" spans="2:15" x14ac:dyDescent="0.35">
      <c r="B1670" t="s">
        <v>48</v>
      </c>
      <c r="C1670">
        <v>4072</v>
      </c>
      <c r="D1670" t="s">
        <v>67</v>
      </c>
      <c r="E1670">
        <v>191665</v>
      </c>
      <c r="F1670" t="s">
        <v>1753</v>
      </c>
      <c r="G1670" t="s">
        <v>10927</v>
      </c>
      <c r="H1670" s="93">
        <v>46176</v>
      </c>
      <c r="I1670" s="131"/>
      <c r="J1670" s="132"/>
      <c r="K1670" s="132"/>
      <c r="L1670" s="132"/>
      <c r="M1670" s="132"/>
      <c r="N1670" s="131"/>
      <c r="O1670" s="131"/>
    </row>
    <row r="1671" spans="2:15" x14ac:dyDescent="0.35">
      <c r="B1671" t="s">
        <v>48</v>
      </c>
      <c r="C1671">
        <v>4072</v>
      </c>
      <c r="D1671" t="s">
        <v>67</v>
      </c>
      <c r="E1671">
        <v>191712</v>
      </c>
      <c r="F1671" t="s">
        <v>1754</v>
      </c>
      <c r="G1671" t="s">
        <v>10927</v>
      </c>
      <c r="H1671" s="93">
        <v>46176</v>
      </c>
      <c r="I1671" s="131">
        <v>1</v>
      </c>
      <c r="J1671" s="132"/>
      <c r="K1671" s="132"/>
      <c r="L1671" s="132"/>
      <c r="M1671" s="132"/>
      <c r="N1671" s="131"/>
      <c r="O1671" s="131"/>
    </row>
    <row r="1672" spans="2:15" x14ac:dyDescent="0.35">
      <c r="B1672" t="s">
        <v>48</v>
      </c>
      <c r="C1672">
        <v>4072</v>
      </c>
      <c r="D1672" t="s">
        <v>67</v>
      </c>
      <c r="E1672">
        <v>191900</v>
      </c>
      <c r="F1672" t="s">
        <v>1755</v>
      </c>
      <c r="G1672" t="s">
        <v>10930</v>
      </c>
      <c r="H1672" s="93">
        <v>46174</v>
      </c>
      <c r="I1672" s="131"/>
      <c r="J1672" s="132"/>
      <c r="K1672" s="132"/>
      <c r="L1672" s="132"/>
      <c r="M1672" s="132"/>
      <c r="N1672" s="131"/>
      <c r="O1672" s="131"/>
    </row>
    <row r="1673" spans="2:15" x14ac:dyDescent="0.35">
      <c r="B1673" t="s">
        <v>48</v>
      </c>
      <c r="C1673">
        <v>4072</v>
      </c>
      <c r="D1673" t="s">
        <v>67</v>
      </c>
      <c r="E1673">
        <v>192153</v>
      </c>
      <c r="F1673" t="s">
        <v>10976</v>
      </c>
      <c r="G1673" t="s">
        <v>10927</v>
      </c>
      <c r="H1673" s="93">
        <v>46183</v>
      </c>
      <c r="I1673" s="131"/>
      <c r="J1673" s="132"/>
      <c r="K1673" s="132"/>
      <c r="L1673" s="132"/>
      <c r="M1673" s="132"/>
      <c r="N1673" s="131"/>
      <c r="O1673" s="131"/>
    </row>
    <row r="1674" spans="2:15" x14ac:dyDescent="0.35">
      <c r="B1674" t="s">
        <v>48</v>
      </c>
      <c r="C1674">
        <v>4072</v>
      </c>
      <c r="D1674" t="s">
        <v>67</v>
      </c>
      <c r="E1674">
        <v>192219</v>
      </c>
      <c r="F1674" t="s">
        <v>10977</v>
      </c>
      <c r="G1674" t="s">
        <v>10928</v>
      </c>
      <c r="H1674" s="93">
        <v>46178</v>
      </c>
      <c r="I1674" s="131">
        <v>1</v>
      </c>
      <c r="J1674" s="132"/>
      <c r="K1674" s="132"/>
      <c r="L1674" s="132"/>
      <c r="M1674" s="132"/>
      <c r="N1674" s="131"/>
      <c r="O1674" s="131"/>
    </row>
    <row r="1675" spans="2:15" x14ac:dyDescent="0.35">
      <c r="B1675" t="s">
        <v>107</v>
      </c>
      <c r="C1675">
        <v>224</v>
      </c>
      <c r="D1675" t="s">
        <v>108</v>
      </c>
      <c r="E1675">
        <v>22663</v>
      </c>
      <c r="F1675" t="s">
        <v>1756</v>
      </c>
      <c r="G1675" t="s">
        <v>10930</v>
      </c>
      <c r="H1675" s="93">
        <v>46174</v>
      </c>
      <c r="I1675" s="131"/>
      <c r="J1675" s="132"/>
      <c r="K1675" s="132"/>
      <c r="L1675" s="132"/>
      <c r="M1675" s="132"/>
      <c r="N1675" s="131"/>
      <c r="O1675" s="131"/>
    </row>
    <row r="1676" spans="2:15" x14ac:dyDescent="0.35">
      <c r="B1676" t="s">
        <v>107</v>
      </c>
      <c r="C1676">
        <v>224</v>
      </c>
      <c r="D1676" t="s">
        <v>108</v>
      </c>
      <c r="E1676">
        <v>48272</v>
      </c>
      <c r="F1676" t="s">
        <v>1757</v>
      </c>
      <c r="G1676" t="s">
        <v>10927</v>
      </c>
      <c r="H1676" s="93">
        <v>46176</v>
      </c>
      <c r="I1676" s="131"/>
      <c r="J1676" s="132"/>
      <c r="K1676" s="132"/>
      <c r="L1676" s="132"/>
      <c r="M1676" s="132"/>
      <c r="N1676" s="131"/>
      <c r="O1676" s="131"/>
    </row>
    <row r="1677" spans="2:15" x14ac:dyDescent="0.35">
      <c r="B1677" t="s">
        <v>107</v>
      </c>
      <c r="C1677">
        <v>224</v>
      </c>
      <c r="D1677" t="s">
        <v>108</v>
      </c>
      <c r="E1677">
        <v>48273</v>
      </c>
      <c r="F1677" t="s">
        <v>1758</v>
      </c>
      <c r="G1677" t="s">
        <v>10928</v>
      </c>
      <c r="H1677" s="93">
        <v>46171</v>
      </c>
      <c r="I1677" s="131"/>
      <c r="J1677" s="132"/>
      <c r="K1677" s="132"/>
      <c r="L1677" s="132"/>
      <c r="M1677" s="132"/>
      <c r="N1677" s="131"/>
      <c r="O1677" s="131"/>
    </row>
    <row r="1678" spans="2:15" x14ac:dyDescent="0.35">
      <c r="B1678" t="s">
        <v>107</v>
      </c>
      <c r="C1678">
        <v>224</v>
      </c>
      <c r="D1678" t="s">
        <v>108</v>
      </c>
      <c r="E1678">
        <v>48503</v>
      </c>
      <c r="F1678" t="s">
        <v>1759</v>
      </c>
      <c r="G1678" t="s">
        <v>10926</v>
      </c>
      <c r="H1678" s="93">
        <v>46170</v>
      </c>
      <c r="I1678" s="131"/>
      <c r="J1678" s="132"/>
      <c r="K1678" s="132"/>
      <c r="L1678" s="132"/>
      <c r="M1678" s="132"/>
      <c r="N1678" s="131"/>
      <c r="O1678" s="131"/>
    </row>
    <row r="1679" spans="2:15" x14ac:dyDescent="0.35">
      <c r="B1679" t="s">
        <v>107</v>
      </c>
      <c r="C1679">
        <v>224</v>
      </c>
      <c r="D1679" t="s">
        <v>108</v>
      </c>
      <c r="E1679">
        <v>48752</v>
      </c>
      <c r="F1679" t="s">
        <v>1760</v>
      </c>
      <c r="G1679" t="s">
        <v>10928</v>
      </c>
      <c r="H1679" s="93">
        <v>46171</v>
      </c>
      <c r="I1679" s="131"/>
      <c r="J1679" s="132"/>
      <c r="K1679" s="132"/>
      <c r="L1679" s="132"/>
      <c r="M1679" s="132"/>
      <c r="N1679" s="131"/>
      <c r="O1679" s="131"/>
    </row>
    <row r="1680" spans="2:15" x14ac:dyDescent="0.35">
      <c r="B1680" t="s">
        <v>107</v>
      </c>
      <c r="C1680">
        <v>224</v>
      </c>
      <c r="D1680" t="s">
        <v>108</v>
      </c>
      <c r="E1680">
        <v>51518</v>
      </c>
      <c r="F1680" t="s">
        <v>1761</v>
      </c>
      <c r="G1680" t="s">
        <v>10930</v>
      </c>
      <c r="H1680" s="93">
        <v>46174</v>
      </c>
      <c r="I1680" s="131"/>
      <c r="J1680" s="132"/>
      <c r="K1680" s="132"/>
      <c r="L1680" s="132"/>
      <c r="M1680" s="132"/>
      <c r="N1680" s="131"/>
      <c r="O1680" s="131"/>
    </row>
    <row r="1681" spans="2:15" x14ac:dyDescent="0.35">
      <c r="B1681" t="s">
        <v>107</v>
      </c>
      <c r="C1681">
        <v>224</v>
      </c>
      <c r="D1681" t="s">
        <v>108</v>
      </c>
      <c r="E1681">
        <v>53382</v>
      </c>
      <c r="F1681" t="s">
        <v>1762</v>
      </c>
      <c r="G1681" t="s">
        <v>10927</v>
      </c>
      <c r="H1681" s="93">
        <v>46176</v>
      </c>
      <c r="I1681" s="131"/>
      <c r="J1681" s="132"/>
      <c r="K1681" s="132"/>
      <c r="L1681" s="132"/>
      <c r="M1681" s="132">
        <v>1</v>
      </c>
      <c r="N1681" s="131"/>
      <c r="O1681" s="131"/>
    </row>
    <row r="1682" spans="2:15" x14ac:dyDescent="0.35">
      <c r="B1682" t="s">
        <v>107</v>
      </c>
      <c r="C1682">
        <v>224</v>
      </c>
      <c r="D1682" t="s">
        <v>108</v>
      </c>
      <c r="E1682">
        <v>53384</v>
      </c>
      <c r="F1682" t="s">
        <v>1763</v>
      </c>
      <c r="G1682" t="s">
        <v>10927</v>
      </c>
      <c r="H1682" s="93">
        <v>46176</v>
      </c>
      <c r="I1682" s="131"/>
      <c r="J1682" s="132"/>
      <c r="K1682" s="132"/>
      <c r="L1682" s="132"/>
      <c r="M1682" s="132"/>
      <c r="N1682" s="131"/>
      <c r="O1682" s="131"/>
    </row>
    <row r="1683" spans="2:15" x14ac:dyDescent="0.35">
      <c r="B1683" t="s">
        <v>107</v>
      </c>
      <c r="C1683">
        <v>224</v>
      </c>
      <c r="D1683" t="s">
        <v>108</v>
      </c>
      <c r="E1683">
        <v>53385</v>
      </c>
      <c r="F1683" t="s">
        <v>1764</v>
      </c>
      <c r="G1683" t="s">
        <v>10927</v>
      </c>
      <c r="H1683" s="93">
        <v>46176</v>
      </c>
      <c r="I1683" s="131"/>
      <c r="J1683" s="132"/>
      <c r="K1683" s="132"/>
      <c r="L1683" s="132"/>
      <c r="M1683" s="132">
        <v>1</v>
      </c>
      <c r="N1683" s="131"/>
      <c r="O1683" s="131"/>
    </row>
    <row r="1684" spans="2:15" x14ac:dyDescent="0.35">
      <c r="B1684" t="s">
        <v>107</v>
      </c>
      <c r="C1684">
        <v>224</v>
      </c>
      <c r="D1684" t="s">
        <v>108</v>
      </c>
      <c r="E1684">
        <v>53420</v>
      </c>
      <c r="F1684" t="s">
        <v>1765</v>
      </c>
      <c r="G1684" t="s">
        <v>10927</v>
      </c>
      <c r="H1684" s="93">
        <v>46176</v>
      </c>
      <c r="I1684" s="131"/>
      <c r="J1684" s="132"/>
      <c r="K1684" s="132"/>
      <c r="L1684" s="132"/>
      <c r="M1684" s="132"/>
      <c r="N1684" s="131"/>
      <c r="O1684" s="131"/>
    </row>
    <row r="1685" spans="2:15" x14ac:dyDescent="0.35">
      <c r="B1685" t="s">
        <v>107</v>
      </c>
      <c r="C1685">
        <v>224</v>
      </c>
      <c r="D1685" t="s">
        <v>108</v>
      </c>
      <c r="E1685">
        <v>53428</v>
      </c>
      <c r="F1685" t="s">
        <v>1766</v>
      </c>
      <c r="G1685" t="s">
        <v>10930</v>
      </c>
      <c r="H1685" s="93">
        <v>46174</v>
      </c>
      <c r="I1685" s="131"/>
      <c r="J1685" s="132"/>
      <c r="K1685" s="132"/>
      <c r="L1685" s="132"/>
      <c r="M1685" s="132"/>
      <c r="N1685" s="131"/>
      <c r="O1685" s="131"/>
    </row>
    <row r="1686" spans="2:15" x14ac:dyDescent="0.35">
      <c r="B1686" t="s">
        <v>107</v>
      </c>
      <c r="C1686">
        <v>224</v>
      </c>
      <c r="D1686" t="s">
        <v>108</v>
      </c>
      <c r="E1686">
        <v>53445</v>
      </c>
      <c r="F1686" t="s">
        <v>1767</v>
      </c>
      <c r="G1686" t="s">
        <v>10929</v>
      </c>
      <c r="H1686" s="93">
        <v>46175</v>
      </c>
      <c r="I1686" s="131"/>
      <c r="J1686" s="132"/>
      <c r="K1686" s="132"/>
      <c r="L1686" s="132"/>
      <c r="M1686" s="132"/>
      <c r="N1686" s="131"/>
      <c r="O1686" s="131"/>
    </row>
    <row r="1687" spans="2:15" x14ac:dyDescent="0.35">
      <c r="B1687" t="s">
        <v>107</v>
      </c>
      <c r="C1687">
        <v>224</v>
      </c>
      <c r="D1687" t="s">
        <v>108</v>
      </c>
      <c r="E1687">
        <v>53454</v>
      </c>
      <c r="F1687" t="s">
        <v>1768</v>
      </c>
      <c r="G1687" t="s">
        <v>10927</v>
      </c>
      <c r="H1687" s="93">
        <v>46176</v>
      </c>
      <c r="I1687" s="131"/>
      <c r="J1687" s="132"/>
      <c r="K1687" s="132"/>
      <c r="L1687" s="132"/>
      <c r="M1687" s="132">
        <v>1</v>
      </c>
      <c r="N1687" s="131"/>
      <c r="O1687" s="131"/>
    </row>
    <row r="1688" spans="2:15" x14ac:dyDescent="0.35">
      <c r="B1688" t="s">
        <v>107</v>
      </c>
      <c r="C1688">
        <v>224</v>
      </c>
      <c r="D1688" t="s">
        <v>108</v>
      </c>
      <c r="E1688">
        <v>53500</v>
      </c>
      <c r="F1688" t="s">
        <v>1769</v>
      </c>
      <c r="G1688" t="s">
        <v>10927</v>
      </c>
      <c r="H1688" s="93">
        <v>46176</v>
      </c>
      <c r="I1688" s="131"/>
      <c r="J1688" s="132"/>
      <c r="K1688" s="132"/>
      <c r="L1688" s="132"/>
      <c r="M1688" s="132">
        <v>1</v>
      </c>
      <c r="N1688" s="131"/>
      <c r="O1688" s="131"/>
    </row>
    <row r="1689" spans="2:15" x14ac:dyDescent="0.35">
      <c r="B1689" t="s">
        <v>107</v>
      </c>
      <c r="C1689">
        <v>224</v>
      </c>
      <c r="D1689" t="s">
        <v>108</v>
      </c>
      <c r="E1689">
        <v>53539</v>
      </c>
      <c r="F1689" t="s">
        <v>1770</v>
      </c>
      <c r="G1689" t="s">
        <v>10927</v>
      </c>
      <c r="H1689" s="93">
        <v>46176</v>
      </c>
      <c r="I1689" s="131"/>
      <c r="J1689" s="132"/>
      <c r="K1689" s="132"/>
      <c r="L1689" s="132"/>
      <c r="M1689" s="132"/>
      <c r="N1689" s="131"/>
      <c r="O1689" s="131"/>
    </row>
    <row r="1690" spans="2:15" x14ac:dyDescent="0.35">
      <c r="B1690" t="s">
        <v>107</v>
      </c>
      <c r="C1690">
        <v>224</v>
      </c>
      <c r="D1690" t="s">
        <v>108</v>
      </c>
      <c r="E1690">
        <v>53866</v>
      </c>
      <c r="F1690" t="s">
        <v>1771</v>
      </c>
      <c r="G1690" t="s">
        <v>10930</v>
      </c>
      <c r="H1690" s="93">
        <v>46174</v>
      </c>
      <c r="I1690" s="131"/>
      <c r="J1690" s="132"/>
      <c r="K1690" s="132"/>
      <c r="L1690" s="132"/>
      <c r="M1690" s="132"/>
      <c r="N1690" s="131"/>
      <c r="O1690" s="131"/>
    </row>
    <row r="1691" spans="2:15" x14ac:dyDescent="0.35">
      <c r="B1691" t="s">
        <v>107</v>
      </c>
      <c r="C1691">
        <v>224</v>
      </c>
      <c r="D1691" t="s">
        <v>108</v>
      </c>
      <c r="E1691">
        <v>54133</v>
      </c>
      <c r="F1691" t="s">
        <v>229</v>
      </c>
      <c r="G1691" t="s">
        <v>10926</v>
      </c>
      <c r="H1691" s="93">
        <v>46170</v>
      </c>
      <c r="I1691" s="131">
        <v>1</v>
      </c>
      <c r="J1691" s="132"/>
      <c r="K1691" s="132"/>
      <c r="L1691" s="132"/>
      <c r="M1691" s="132"/>
      <c r="N1691" s="131"/>
      <c r="O1691" s="131"/>
    </row>
    <row r="1692" spans="2:15" x14ac:dyDescent="0.35">
      <c r="B1692" t="s">
        <v>107</v>
      </c>
      <c r="C1692">
        <v>224</v>
      </c>
      <c r="D1692" t="s">
        <v>108</v>
      </c>
      <c r="E1692">
        <v>54183</v>
      </c>
      <c r="F1692" t="s">
        <v>1772</v>
      </c>
      <c r="G1692" t="s">
        <v>10926</v>
      </c>
      <c r="H1692" s="93">
        <v>46170</v>
      </c>
      <c r="I1692" s="131">
        <v>1</v>
      </c>
      <c r="J1692" s="132">
        <v>1</v>
      </c>
      <c r="K1692" s="132">
        <v>1</v>
      </c>
      <c r="L1692" s="132"/>
      <c r="M1692" s="132"/>
      <c r="N1692" s="131"/>
      <c r="O1692" s="131"/>
    </row>
    <row r="1693" spans="2:15" x14ac:dyDescent="0.35">
      <c r="B1693" t="s">
        <v>107</v>
      </c>
      <c r="C1693">
        <v>224</v>
      </c>
      <c r="D1693" t="s">
        <v>108</v>
      </c>
      <c r="E1693">
        <v>57079</v>
      </c>
      <c r="F1693" t="s">
        <v>1773</v>
      </c>
      <c r="G1693" t="s">
        <v>10927</v>
      </c>
      <c r="H1693" s="93">
        <v>46176</v>
      </c>
      <c r="I1693" s="131"/>
      <c r="J1693" s="132"/>
      <c r="K1693" s="132"/>
      <c r="L1693" s="132"/>
      <c r="M1693" s="132">
        <v>1</v>
      </c>
      <c r="N1693" s="131"/>
      <c r="O1693" s="131"/>
    </row>
    <row r="1694" spans="2:15" x14ac:dyDescent="0.35">
      <c r="B1694" t="s">
        <v>107</v>
      </c>
      <c r="C1694">
        <v>224</v>
      </c>
      <c r="D1694" t="s">
        <v>108</v>
      </c>
      <c r="E1694">
        <v>57869</v>
      </c>
      <c r="F1694" t="s">
        <v>1774</v>
      </c>
      <c r="G1694" t="s">
        <v>10930</v>
      </c>
      <c r="H1694" s="93">
        <v>46174</v>
      </c>
      <c r="I1694" s="131"/>
      <c r="J1694" s="132"/>
      <c r="K1694" s="132"/>
      <c r="L1694" s="132"/>
      <c r="M1694" s="132"/>
      <c r="N1694" s="131"/>
      <c r="O1694" s="131"/>
    </row>
    <row r="1695" spans="2:15" x14ac:dyDescent="0.35">
      <c r="B1695" t="s">
        <v>107</v>
      </c>
      <c r="C1695">
        <v>224</v>
      </c>
      <c r="D1695" t="s">
        <v>108</v>
      </c>
      <c r="E1695">
        <v>58006</v>
      </c>
      <c r="F1695" t="s">
        <v>1775</v>
      </c>
      <c r="G1695" t="s">
        <v>10926</v>
      </c>
      <c r="H1695" s="93">
        <v>46170</v>
      </c>
      <c r="I1695" s="131"/>
      <c r="J1695" s="132"/>
      <c r="K1695" s="132"/>
      <c r="L1695" s="132"/>
      <c r="M1695" s="132"/>
      <c r="N1695" s="131"/>
      <c r="O1695" s="131"/>
    </row>
    <row r="1696" spans="2:15" x14ac:dyDescent="0.35">
      <c r="B1696" t="s">
        <v>107</v>
      </c>
      <c r="C1696">
        <v>224</v>
      </c>
      <c r="D1696" t="s">
        <v>108</v>
      </c>
      <c r="E1696">
        <v>58397</v>
      </c>
      <c r="F1696" t="s">
        <v>229</v>
      </c>
      <c r="G1696" t="s">
        <v>10930</v>
      </c>
      <c r="H1696" s="93">
        <v>46174</v>
      </c>
      <c r="I1696" s="131">
        <v>1</v>
      </c>
      <c r="J1696" s="132"/>
      <c r="K1696" s="132"/>
      <c r="L1696" s="132"/>
      <c r="M1696" s="132"/>
      <c r="N1696" s="131"/>
      <c r="O1696" s="131"/>
    </row>
    <row r="1697" spans="2:15" x14ac:dyDescent="0.35">
      <c r="B1697" t="s">
        <v>107</v>
      </c>
      <c r="C1697">
        <v>224</v>
      </c>
      <c r="D1697" t="s">
        <v>108</v>
      </c>
      <c r="E1697">
        <v>61620</v>
      </c>
      <c r="F1697" t="s">
        <v>229</v>
      </c>
      <c r="G1697" t="s">
        <v>10929</v>
      </c>
      <c r="H1697" s="93">
        <v>46175</v>
      </c>
      <c r="I1697" s="131">
        <v>1</v>
      </c>
      <c r="J1697" s="132"/>
      <c r="K1697" s="132"/>
      <c r="L1697" s="132"/>
      <c r="M1697" s="132"/>
      <c r="N1697" s="131"/>
      <c r="O1697" s="131"/>
    </row>
    <row r="1698" spans="2:15" x14ac:dyDescent="0.35">
      <c r="B1698" t="s">
        <v>107</v>
      </c>
      <c r="C1698">
        <v>224</v>
      </c>
      <c r="D1698" t="s">
        <v>108</v>
      </c>
      <c r="E1698">
        <v>64561</v>
      </c>
      <c r="F1698" t="s">
        <v>1776</v>
      </c>
      <c r="G1698" t="s">
        <v>10929</v>
      </c>
      <c r="H1698" s="93">
        <v>46175</v>
      </c>
      <c r="I1698" s="131"/>
      <c r="J1698" s="132"/>
      <c r="K1698" s="132"/>
      <c r="L1698" s="132"/>
      <c r="M1698" s="132"/>
      <c r="N1698" s="131"/>
      <c r="O1698" s="131"/>
    </row>
    <row r="1699" spans="2:15" x14ac:dyDescent="0.35">
      <c r="B1699" t="s">
        <v>107</v>
      </c>
      <c r="C1699">
        <v>224</v>
      </c>
      <c r="D1699" t="s">
        <v>108</v>
      </c>
      <c r="E1699">
        <v>65273</v>
      </c>
      <c r="F1699" t="s">
        <v>1777</v>
      </c>
      <c r="G1699" t="s">
        <v>10930</v>
      </c>
      <c r="H1699" s="93">
        <v>46174</v>
      </c>
      <c r="I1699" s="131"/>
      <c r="J1699" s="132"/>
      <c r="K1699" s="132"/>
      <c r="L1699" s="132"/>
      <c r="M1699" s="132"/>
      <c r="N1699" s="131"/>
      <c r="O1699" s="131"/>
    </row>
    <row r="1700" spans="2:15" x14ac:dyDescent="0.35">
      <c r="B1700" t="s">
        <v>107</v>
      </c>
      <c r="C1700">
        <v>224</v>
      </c>
      <c r="D1700" t="s">
        <v>108</v>
      </c>
      <c r="E1700">
        <v>66899</v>
      </c>
      <c r="F1700" t="s">
        <v>1778</v>
      </c>
      <c r="G1700" t="s">
        <v>10928</v>
      </c>
      <c r="H1700" s="93">
        <v>46171</v>
      </c>
      <c r="I1700" s="131"/>
      <c r="J1700" s="132"/>
      <c r="K1700" s="132"/>
      <c r="L1700" s="132"/>
      <c r="M1700" s="132"/>
      <c r="N1700" s="131"/>
      <c r="O1700" s="131"/>
    </row>
    <row r="1701" spans="2:15" x14ac:dyDescent="0.35">
      <c r="B1701" t="s">
        <v>107</v>
      </c>
      <c r="C1701">
        <v>224</v>
      </c>
      <c r="D1701" t="s">
        <v>108</v>
      </c>
      <c r="E1701">
        <v>68319</v>
      </c>
      <c r="F1701" t="s">
        <v>1779</v>
      </c>
      <c r="G1701" t="s">
        <v>10930</v>
      </c>
      <c r="H1701" s="93">
        <v>46174</v>
      </c>
      <c r="I1701" s="131"/>
      <c r="J1701" s="132"/>
      <c r="K1701" s="132"/>
      <c r="L1701" s="132"/>
      <c r="M1701" s="132"/>
      <c r="N1701" s="131"/>
      <c r="O1701" s="131"/>
    </row>
    <row r="1702" spans="2:15" x14ac:dyDescent="0.35">
      <c r="B1702" t="s">
        <v>107</v>
      </c>
      <c r="C1702">
        <v>224</v>
      </c>
      <c r="D1702" t="s">
        <v>108</v>
      </c>
      <c r="E1702">
        <v>68379</v>
      </c>
      <c r="F1702" t="s">
        <v>1780</v>
      </c>
      <c r="G1702" t="s">
        <v>10929</v>
      </c>
      <c r="H1702" s="93">
        <v>46182</v>
      </c>
      <c r="I1702" s="131">
        <v>1</v>
      </c>
      <c r="J1702" s="132"/>
      <c r="K1702" s="132"/>
      <c r="L1702" s="132"/>
      <c r="M1702" s="132"/>
      <c r="N1702" s="131"/>
      <c r="O1702" s="131"/>
    </row>
    <row r="1703" spans="2:15" x14ac:dyDescent="0.35">
      <c r="B1703" t="s">
        <v>107</v>
      </c>
      <c r="C1703">
        <v>224</v>
      </c>
      <c r="D1703" t="s">
        <v>108</v>
      </c>
      <c r="E1703">
        <v>72306</v>
      </c>
      <c r="F1703" t="s">
        <v>1781</v>
      </c>
      <c r="G1703" t="s">
        <v>10927</v>
      </c>
      <c r="H1703" s="93">
        <v>46176</v>
      </c>
      <c r="I1703" s="131"/>
      <c r="J1703" s="132"/>
      <c r="K1703" s="132"/>
      <c r="L1703" s="132"/>
      <c r="M1703" s="132">
        <v>1</v>
      </c>
      <c r="N1703" s="131"/>
      <c r="O1703" s="131"/>
    </row>
    <row r="1704" spans="2:15" x14ac:dyDescent="0.35">
      <c r="B1704" t="s">
        <v>107</v>
      </c>
      <c r="C1704">
        <v>224</v>
      </c>
      <c r="D1704" t="s">
        <v>108</v>
      </c>
      <c r="E1704">
        <v>74067</v>
      </c>
      <c r="F1704" t="s">
        <v>1782</v>
      </c>
      <c r="G1704" t="s">
        <v>10928</v>
      </c>
      <c r="H1704" s="93">
        <v>46171</v>
      </c>
      <c r="I1704" s="131"/>
      <c r="J1704" s="132"/>
      <c r="K1704" s="132"/>
      <c r="L1704" s="132"/>
      <c r="M1704" s="132"/>
      <c r="N1704" s="131"/>
      <c r="O1704" s="131"/>
    </row>
    <row r="1705" spans="2:15" x14ac:dyDescent="0.35">
      <c r="B1705" t="s">
        <v>107</v>
      </c>
      <c r="C1705">
        <v>224</v>
      </c>
      <c r="D1705" t="s">
        <v>108</v>
      </c>
      <c r="E1705">
        <v>76679</v>
      </c>
      <c r="F1705" t="s">
        <v>1783</v>
      </c>
      <c r="G1705" t="s">
        <v>10928</v>
      </c>
      <c r="H1705" s="93">
        <v>46171</v>
      </c>
      <c r="I1705" s="131"/>
      <c r="J1705" s="132"/>
      <c r="K1705" s="132"/>
      <c r="L1705" s="132"/>
      <c r="M1705" s="132"/>
      <c r="N1705" s="131"/>
      <c r="O1705" s="131"/>
    </row>
    <row r="1706" spans="2:15" x14ac:dyDescent="0.35">
      <c r="B1706" t="s">
        <v>107</v>
      </c>
      <c r="C1706">
        <v>224</v>
      </c>
      <c r="D1706" t="s">
        <v>108</v>
      </c>
      <c r="E1706">
        <v>76680</v>
      </c>
      <c r="F1706" t="s">
        <v>1784</v>
      </c>
      <c r="G1706" t="s">
        <v>10928</v>
      </c>
      <c r="H1706" s="93">
        <v>46171</v>
      </c>
      <c r="I1706" s="131"/>
      <c r="J1706" s="132"/>
      <c r="K1706" s="132"/>
      <c r="L1706" s="132"/>
      <c r="M1706" s="132"/>
      <c r="N1706" s="131"/>
      <c r="O1706" s="131"/>
    </row>
    <row r="1707" spans="2:15" x14ac:dyDescent="0.35">
      <c r="B1707" t="s">
        <v>107</v>
      </c>
      <c r="C1707">
        <v>224</v>
      </c>
      <c r="D1707" t="s">
        <v>108</v>
      </c>
      <c r="E1707">
        <v>76681</v>
      </c>
      <c r="F1707" t="s">
        <v>1785</v>
      </c>
      <c r="G1707" t="s">
        <v>10926</v>
      </c>
      <c r="H1707" s="93">
        <v>46170</v>
      </c>
      <c r="I1707" s="131"/>
      <c r="J1707" s="132"/>
      <c r="K1707" s="132"/>
      <c r="L1707" s="132"/>
      <c r="M1707" s="132"/>
      <c r="N1707" s="131"/>
      <c r="O1707" s="131"/>
    </row>
    <row r="1708" spans="2:15" x14ac:dyDescent="0.35">
      <c r="B1708" t="s">
        <v>107</v>
      </c>
      <c r="C1708">
        <v>224</v>
      </c>
      <c r="D1708" t="s">
        <v>108</v>
      </c>
      <c r="E1708">
        <v>76682</v>
      </c>
      <c r="F1708" t="s">
        <v>1786</v>
      </c>
      <c r="G1708" t="s">
        <v>10928</v>
      </c>
      <c r="H1708" s="93">
        <v>46171</v>
      </c>
      <c r="I1708" s="131"/>
      <c r="J1708" s="132"/>
      <c r="K1708" s="132"/>
      <c r="L1708" s="132"/>
      <c r="M1708" s="132"/>
      <c r="N1708" s="131"/>
      <c r="O1708" s="131"/>
    </row>
    <row r="1709" spans="2:15" x14ac:dyDescent="0.35">
      <c r="B1709" t="s">
        <v>107</v>
      </c>
      <c r="C1709">
        <v>224</v>
      </c>
      <c r="D1709" t="s">
        <v>108</v>
      </c>
      <c r="E1709">
        <v>76683</v>
      </c>
      <c r="F1709" t="s">
        <v>1787</v>
      </c>
      <c r="G1709" t="s">
        <v>10928</v>
      </c>
      <c r="H1709" s="93">
        <v>46171</v>
      </c>
      <c r="I1709" s="131"/>
      <c r="J1709" s="132"/>
      <c r="K1709" s="132"/>
      <c r="L1709" s="132"/>
      <c r="M1709" s="132"/>
      <c r="N1709" s="131"/>
      <c r="O1709" s="131"/>
    </row>
    <row r="1710" spans="2:15" x14ac:dyDescent="0.35">
      <c r="B1710" t="s">
        <v>107</v>
      </c>
      <c r="C1710">
        <v>224</v>
      </c>
      <c r="D1710" t="s">
        <v>108</v>
      </c>
      <c r="E1710">
        <v>76684</v>
      </c>
      <c r="F1710" t="s">
        <v>1788</v>
      </c>
      <c r="G1710" t="s">
        <v>10928</v>
      </c>
      <c r="H1710" s="93">
        <v>46171</v>
      </c>
      <c r="I1710" s="131"/>
      <c r="J1710" s="132"/>
      <c r="K1710" s="132"/>
      <c r="L1710" s="132"/>
      <c r="M1710" s="132"/>
      <c r="N1710" s="131"/>
      <c r="O1710" s="131"/>
    </row>
    <row r="1711" spans="2:15" x14ac:dyDescent="0.35">
      <c r="B1711" t="s">
        <v>107</v>
      </c>
      <c r="C1711">
        <v>224</v>
      </c>
      <c r="D1711" t="s">
        <v>108</v>
      </c>
      <c r="E1711">
        <v>84030</v>
      </c>
      <c r="F1711" t="s">
        <v>1789</v>
      </c>
      <c r="G1711" t="s">
        <v>10927</v>
      </c>
      <c r="H1711" s="93">
        <v>46176</v>
      </c>
      <c r="I1711" s="131"/>
      <c r="J1711" s="132"/>
      <c r="K1711" s="132"/>
      <c r="L1711" s="132"/>
      <c r="M1711" s="132">
        <v>1</v>
      </c>
      <c r="N1711" s="131"/>
      <c r="O1711" s="131"/>
    </row>
    <row r="1712" spans="2:15" x14ac:dyDescent="0.35">
      <c r="B1712" t="s">
        <v>107</v>
      </c>
      <c r="C1712">
        <v>224</v>
      </c>
      <c r="D1712" t="s">
        <v>108</v>
      </c>
      <c r="E1712">
        <v>84726</v>
      </c>
      <c r="F1712" t="s">
        <v>1790</v>
      </c>
      <c r="G1712" t="s">
        <v>10928</v>
      </c>
      <c r="H1712" s="93">
        <v>46171</v>
      </c>
      <c r="I1712" s="131"/>
      <c r="J1712" s="132"/>
      <c r="K1712" s="132"/>
      <c r="L1712" s="132"/>
      <c r="M1712" s="132"/>
      <c r="N1712" s="131"/>
      <c r="O1712" s="131"/>
    </row>
    <row r="1713" spans="2:15" x14ac:dyDescent="0.35">
      <c r="B1713" t="s">
        <v>107</v>
      </c>
      <c r="C1713">
        <v>224</v>
      </c>
      <c r="D1713" t="s">
        <v>108</v>
      </c>
      <c r="E1713">
        <v>84804</v>
      </c>
      <c r="F1713" t="s">
        <v>1791</v>
      </c>
      <c r="G1713" t="s">
        <v>10930</v>
      </c>
      <c r="H1713" s="93">
        <v>46174</v>
      </c>
      <c r="I1713" s="131"/>
      <c r="J1713" s="132"/>
      <c r="K1713" s="132"/>
      <c r="L1713" s="132"/>
      <c r="M1713" s="132"/>
      <c r="N1713" s="131"/>
      <c r="O1713" s="131"/>
    </row>
    <row r="1714" spans="2:15" x14ac:dyDescent="0.35">
      <c r="B1714" t="s">
        <v>107</v>
      </c>
      <c r="C1714">
        <v>224</v>
      </c>
      <c r="D1714" t="s">
        <v>108</v>
      </c>
      <c r="E1714">
        <v>86445</v>
      </c>
      <c r="F1714" t="s">
        <v>1792</v>
      </c>
      <c r="G1714" t="s">
        <v>10928</v>
      </c>
      <c r="H1714" s="93">
        <v>46171</v>
      </c>
      <c r="I1714" s="131"/>
      <c r="J1714" s="132"/>
      <c r="K1714" s="132"/>
      <c r="L1714" s="132"/>
      <c r="M1714" s="132"/>
      <c r="N1714" s="131"/>
      <c r="O1714" s="131"/>
    </row>
    <row r="1715" spans="2:15" x14ac:dyDescent="0.35">
      <c r="B1715" t="s">
        <v>107</v>
      </c>
      <c r="C1715">
        <v>224</v>
      </c>
      <c r="D1715" t="s">
        <v>108</v>
      </c>
      <c r="E1715">
        <v>95166</v>
      </c>
      <c r="F1715" t="s">
        <v>1793</v>
      </c>
      <c r="G1715" t="s">
        <v>10928</v>
      </c>
      <c r="H1715" s="93">
        <v>46171</v>
      </c>
      <c r="I1715" s="131"/>
      <c r="J1715" s="132"/>
      <c r="K1715" s="132"/>
      <c r="L1715" s="132"/>
      <c r="M1715" s="132"/>
      <c r="N1715" s="131"/>
      <c r="O1715" s="131"/>
    </row>
    <row r="1716" spans="2:15" x14ac:dyDescent="0.35">
      <c r="B1716" t="s">
        <v>107</v>
      </c>
      <c r="C1716">
        <v>224</v>
      </c>
      <c r="D1716" t="s">
        <v>108</v>
      </c>
      <c r="E1716">
        <v>95353</v>
      </c>
      <c r="F1716" t="s">
        <v>229</v>
      </c>
      <c r="G1716" t="s">
        <v>10926</v>
      </c>
      <c r="H1716" s="93">
        <v>46170</v>
      </c>
      <c r="I1716" s="131">
        <v>1</v>
      </c>
      <c r="J1716" s="132"/>
      <c r="K1716" s="132"/>
      <c r="L1716" s="132"/>
      <c r="M1716" s="132"/>
      <c r="N1716" s="131"/>
      <c r="O1716" s="131"/>
    </row>
    <row r="1717" spans="2:15" x14ac:dyDescent="0.35">
      <c r="B1717" t="s">
        <v>107</v>
      </c>
      <c r="C1717">
        <v>224</v>
      </c>
      <c r="D1717" t="s">
        <v>108</v>
      </c>
      <c r="E1717">
        <v>98044</v>
      </c>
      <c r="F1717" t="s">
        <v>1794</v>
      </c>
      <c r="G1717" t="s">
        <v>10930</v>
      </c>
      <c r="H1717" s="93">
        <v>46174</v>
      </c>
      <c r="I1717" s="131"/>
      <c r="J1717" s="132"/>
      <c r="K1717" s="132"/>
      <c r="L1717" s="132"/>
      <c r="M1717" s="132"/>
      <c r="N1717" s="131"/>
      <c r="O1717" s="131"/>
    </row>
    <row r="1718" spans="2:15" x14ac:dyDescent="0.35">
      <c r="B1718" t="s">
        <v>107</v>
      </c>
      <c r="C1718">
        <v>224</v>
      </c>
      <c r="D1718" t="s">
        <v>108</v>
      </c>
      <c r="E1718">
        <v>98045</v>
      </c>
      <c r="F1718" t="s">
        <v>1795</v>
      </c>
      <c r="G1718" t="s">
        <v>10930</v>
      </c>
      <c r="H1718" s="93">
        <v>46174</v>
      </c>
      <c r="I1718" s="131"/>
      <c r="J1718" s="132"/>
      <c r="K1718" s="132"/>
      <c r="L1718" s="132"/>
      <c r="M1718" s="132"/>
      <c r="N1718" s="131"/>
      <c r="O1718" s="131"/>
    </row>
    <row r="1719" spans="2:15" x14ac:dyDescent="0.35">
      <c r="B1719" t="s">
        <v>107</v>
      </c>
      <c r="C1719">
        <v>224</v>
      </c>
      <c r="D1719" t="s">
        <v>108</v>
      </c>
      <c r="E1719">
        <v>98046</v>
      </c>
      <c r="F1719" t="s">
        <v>1796</v>
      </c>
      <c r="G1719" t="s">
        <v>10930</v>
      </c>
      <c r="H1719" s="93">
        <v>46174</v>
      </c>
      <c r="I1719" s="131"/>
      <c r="J1719" s="132"/>
      <c r="K1719" s="132"/>
      <c r="L1719" s="132"/>
      <c r="M1719" s="132"/>
      <c r="N1719" s="131"/>
      <c r="O1719" s="131"/>
    </row>
    <row r="1720" spans="2:15" x14ac:dyDescent="0.35">
      <c r="B1720" t="s">
        <v>107</v>
      </c>
      <c r="C1720">
        <v>224</v>
      </c>
      <c r="D1720" t="s">
        <v>108</v>
      </c>
      <c r="E1720">
        <v>98048</v>
      </c>
      <c r="F1720" t="s">
        <v>1797</v>
      </c>
      <c r="G1720" t="s">
        <v>10930</v>
      </c>
      <c r="H1720" s="93">
        <v>46174</v>
      </c>
      <c r="I1720" s="131"/>
      <c r="J1720" s="132"/>
      <c r="K1720" s="132"/>
      <c r="L1720" s="132"/>
      <c r="M1720" s="132"/>
      <c r="N1720" s="131"/>
      <c r="O1720" s="131"/>
    </row>
    <row r="1721" spans="2:15" x14ac:dyDescent="0.35">
      <c r="B1721" t="s">
        <v>107</v>
      </c>
      <c r="C1721">
        <v>224</v>
      </c>
      <c r="D1721" t="s">
        <v>108</v>
      </c>
      <c r="E1721">
        <v>102048</v>
      </c>
      <c r="F1721" t="s">
        <v>1798</v>
      </c>
      <c r="G1721" t="s">
        <v>10927</v>
      </c>
      <c r="H1721" s="93">
        <v>46183</v>
      </c>
      <c r="I1721" s="131">
        <v>1</v>
      </c>
      <c r="J1721" s="132">
        <v>1</v>
      </c>
      <c r="K1721" s="132"/>
      <c r="L1721" s="132"/>
      <c r="M1721" s="132"/>
      <c r="N1721" s="131"/>
      <c r="O1721" s="131"/>
    </row>
    <row r="1722" spans="2:15" x14ac:dyDescent="0.35">
      <c r="B1722" t="s">
        <v>107</v>
      </c>
      <c r="C1722">
        <v>224</v>
      </c>
      <c r="D1722" t="s">
        <v>108</v>
      </c>
      <c r="E1722">
        <v>111431</v>
      </c>
      <c r="F1722" t="s">
        <v>1799</v>
      </c>
      <c r="G1722" t="s">
        <v>10928</v>
      </c>
      <c r="H1722" s="93">
        <v>46171</v>
      </c>
      <c r="I1722" s="131"/>
      <c r="J1722" s="132"/>
      <c r="K1722" s="132"/>
      <c r="L1722" s="132"/>
      <c r="M1722" s="132"/>
      <c r="N1722" s="131"/>
      <c r="O1722" s="131"/>
    </row>
    <row r="1723" spans="2:15" x14ac:dyDescent="0.35">
      <c r="B1723" t="s">
        <v>107</v>
      </c>
      <c r="C1723">
        <v>224</v>
      </c>
      <c r="D1723" t="s">
        <v>108</v>
      </c>
      <c r="E1723">
        <v>112816</v>
      </c>
      <c r="F1723" t="s">
        <v>1800</v>
      </c>
      <c r="G1723" t="s">
        <v>10927</v>
      </c>
      <c r="H1723" s="93">
        <v>46176</v>
      </c>
      <c r="I1723" s="131"/>
      <c r="J1723" s="132"/>
      <c r="K1723" s="132"/>
      <c r="L1723" s="132"/>
      <c r="M1723" s="132"/>
      <c r="N1723" s="131"/>
      <c r="O1723" s="131"/>
    </row>
    <row r="1724" spans="2:15" x14ac:dyDescent="0.35">
      <c r="B1724" t="s">
        <v>107</v>
      </c>
      <c r="C1724">
        <v>224</v>
      </c>
      <c r="D1724" t="s">
        <v>108</v>
      </c>
      <c r="E1724">
        <v>118984</v>
      </c>
      <c r="F1724" t="s">
        <v>1801</v>
      </c>
      <c r="G1724" t="s">
        <v>10930</v>
      </c>
      <c r="H1724" s="93">
        <v>46174</v>
      </c>
      <c r="I1724" s="131"/>
      <c r="J1724" s="132"/>
      <c r="K1724" s="132"/>
      <c r="L1724" s="132"/>
      <c r="M1724" s="132"/>
      <c r="N1724" s="131"/>
      <c r="O1724" s="131"/>
    </row>
    <row r="1725" spans="2:15" x14ac:dyDescent="0.35">
      <c r="B1725" t="s">
        <v>107</v>
      </c>
      <c r="C1725">
        <v>224</v>
      </c>
      <c r="D1725" t="s">
        <v>108</v>
      </c>
      <c r="E1725">
        <v>124519</v>
      </c>
      <c r="F1725" t="s">
        <v>1802</v>
      </c>
      <c r="G1725" t="s">
        <v>10927</v>
      </c>
      <c r="H1725" s="93">
        <v>46176</v>
      </c>
      <c r="I1725" s="131"/>
      <c r="J1725" s="132"/>
      <c r="K1725" s="132"/>
      <c r="L1725" s="132"/>
      <c r="M1725" s="132"/>
      <c r="N1725" s="131"/>
      <c r="O1725" s="131"/>
    </row>
    <row r="1726" spans="2:15" x14ac:dyDescent="0.35">
      <c r="B1726" t="s">
        <v>107</v>
      </c>
      <c r="C1726">
        <v>224</v>
      </c>
      <c r="D1726" t="s">
        <v>108</v>
      </c>
      <c r="E1726">
        <v>125118</v>
      </c>
      <c r="F1726" t="s">
        <v>1803</v>
      </c>
      <c r="G1726" t="s">
        <v>10926</v>
      </c>
      <c r="H1726" s="93">
        <v>46170</v>
      </c>
      <c r="I1726" s="131"/>
      <c r="J1726" s="132"/>
      <c r="K1726" s="132"/>
      <c r="L1726" s="132"/>
      <c r="M1726" s="132"/>
      <c r="N1726" s="131"/>
      <c r="O1726" s="131"/>
    </row>
    <row r="1727" spans="2:15" x14ac:dyDescent="0.35">
      <c r="B1727" t="s">
        <v>107</v>
      </c>
      <c r="C1727">
        <v>224</v>
      </c>
      <c r="D1727" t="s">
        <v>108</v>
      </c>
      <c r="E1727">
        <v>127698</v>
      </c>
      <c r="F1727" t="s">
        <v>1804</v>
      </c>
      <c r="G1727" t="s">
        <v>10928</v>
      </c>
      <c r="H1727" s="93">
        <v>46171</v>
      </c>
      <c r="I1727" s="131"/>
      <c r="J1727" s="132"/>
      <c r="K1727" s="132"/>
      <c r="L1727" s="132"/>
      <c r="M1727" s="132"/>
      <c r="N1727" s="131"/>
      <c r="O1727" s="131"/>
    </row>
    <row r="1728" spans="2:15" x14ac:dyDescent="0.35">
      <c r="B1728" t="s">
        <v>107</v>
      </c>
      <c r="C1728">
        <v>224</v>
      </c>
      <c r="D1728" t="s">
        <v>108</v>
      </c>
      <c r="E1728">
        <v>130427</v>
      </c>
      <c r="F1728" t="s">
        <v>1805</v>
      </c>
      <c r="G1728" t="s">
        <v>10930</v>
      </c>
      <c r="H1728" s="93">
        <v>46174</v>
      </c>
      <c r="I1728" s="131">
        <v>1</v>
      </c>
      <c r="J1728" s="132">
        <v>1</v>
      </c>
      <c r="K1728" s="132"/>
      <c r="L1728" s="132"/>
      <c r="M1728" s="132"/>
      <c r="N1728" s="131"/>
      <c r="O1728" s="131"/>
    </row>
    <row r="1729" spans="2:15" x14ac:dyDescent="0.35">
      <c r="B1729" t="s">
        <v>107</v>
      </c>
      <c r="C1729">
        <v>224</v>
      </c>
      <c r="D1729" t="s">
        <v>108</v>
      </c>
      <c r="E1729">
        <v>135442</v>
      </c>
      <c r="F1729" t="s">
        <v>1806</v>
      </c>
      <c r="G1729" t="s">
        <v>10927</v>
      </c>
      <c r="H1729" s="93">
        <v>46176</v>
      </c>
      <c r="I1729" s="131"/>
      <c r="J1729" s="132"/>
      <c r="K1729" s="132"/>
      <c r="L1729" s="132"/>
      <c r="M1729" s="132">
        <v>1</v>
      </c>
      <c r="N1729" s="131"/>
      <c r="O1729" s="131"/>
    </row>
    <row r="1730" spans="2:15" x14ac:dyDescent="0.35">
      <c r="B1730" t="s">
        <v>107</v>
      </c>
      <c r="C1730">
        <v>224</v>
      </c>
      <c r="D1730" t="s">
        <v>108</v>
      </c>
      <c r="E1730">
        <v>139657</v>
      </c>
      <c r="F1730" t="s">
        <v>1807</v>
      </c>
      <c r="G1730" t="s">
        <v>10930</v>
      </c>
      <c r="H1730" s="93">
        <v>46174</v>
      </c>
      <c r="I1730" s="131"/>
      <c r="J1730" s="132"/>
      <c r="K1730" s="132"/>
      <c r="L1730" s="132"/>
      <c r="M1730" s="132"/>
      <c r="N1730" s="131"/>
      <c r="O1730" s="131"/>
    </row>
    <row r="1731" spans="2:15" x14ac:dyDescent="0.35">
      <c r="B1731" t="s">
        <v>107</v>
      </c>
      <c r="C1731">
        <v>224</v>
      </c>
      <c r="D1731" t="s">
        <v>108</v>
      </c>
      <c r="E1731">
        <v>142437</v>
      </c>
      <c r="F1731" t="s">
        <v>1808</v>
      </c>
      <c r="G1731" t="s">
        <v>10929</v>
      </c>
      <c r="H1731" s="93">
        <v>46175</v>
      </c>
      <c r="I1731" s="131"/>
      <c r="J1731" s="132"/>
      <c r="K1731" s="132"/>
      <c r="L1731" s="132"/>
      <c r="M1731" s="132"/>
      <c r="N1731" s="131"/>
      <c r="O1731" s="131"/>
    </row>
    <row r="1732" spans="2:15" x14ac:dyDescent="0.35">
      <c r="B1732" t="s">
        <v>107</v>
      </c>
      <c r="C1732">
        <v>224</v>
      </c>
      <c r="D1732" t="s">
        <v>108</v>
      </c>
      <c r="E1732">
        <v>142440</v>
      </c>
      <c r="F1732" t="s">
        <v>1808</v>
      </c>
      <c r="G1732" t="s">
        <v>10930</v>
      </c>
      <c r="H1732" s="93">
        <v>46174</v>
      </c>
      <c r="I1732" s="131"/>
      <c r="J1732" s="132"/>
      <c r="K1732" s="132"/>
      <c r="L1732" s="132"/>
      <c r="M1732" s="132"/>
      <c r="N1732" s="131"/>
      <c r="O1732" s="131"/>
    </row>
    <row r="1733" spans="2:15" x14ac:dyDescent="0.35">
      <c r="B1733" t="s">
        <v>107</v>
      </c>
      <c r="C1733">
        <v>224</v>
      </c>
      <c r="D1733" t="s">
        <v>108</v>
      </c>
      <c r="E1733">
        <v>144417</v>
      </c>
      <c r="F1733" t="s">
        <v>1809</v>
      </c>
      <c r="G1733" t="s">
        <v>10927</v>
      </c>
      <c r="H1733" s="93">
        <v>46176</v>
      </c>
      <c r="I1733" s="131"/>
      <c r="J1733" s="132"/>
      <c r="K1733" s="132"/>
      <c r="L1733" s="132"/>
      <c r="M1733" s="132">
        <v>1</v>
      </c>
      <c r="N1733" s="131"/>
      <c r="O1733" s="131"/>
    </row>
    <row r="1734" spans="2:15" x14ac:dyDescent="0.35">
      <c r="B1734" t="s">
        <v>107</v>
      </c>
      <c r="C1734">
        <v>224</v>
      </c>
      <c r="D1734" t="s">
        <v>108</v>
      </c>
      <c r="E1734">
        <v>145433</v>
      </c>
      <c r="F1734" t="s">
        <v>1810</v>
      </c>
      <c r="G1734" t="s">
        <v>10930</v>
      </c>
      <c r="H1734" s="93">
        <v>46174</v>
      </c>
      <c r="I1734" s="131"/>
      <c r="J1734" s="132"/>
      <c r="K1734" s="132"/>
      <c r="L1734" s="132"/>
      <c r="M1734" s="132"/>
      <c r="N1734" s="131"/>
      <c r="O1734" s="131"/>
    </row>
    <row r="1735" spans="2:15" x14ac:dyDescent="0.35">
      <c r="B1735" t="s">
        <v>107</v>
      </c>
      <c r="C1735">
        <v>224</v>
      </c>
      <c r="D1735" t="s">
        <v>108</v>
      </c>
      <c r="E1735">
        <v>146852</v>
      </c>
      <c r="F1735" t="s">
        <v>1811</v>
      </c>
      <c r="G1735" t="s">
        <v>10929</v>
      </c>
      <c r="H1735" s="93">
        <v>46175</v>
      </c>
      <c r="I1735" s="131"/>
      <c r="J1735" s="132"/>
      <c r="K1735" s="132"/>
      <c r="L1735" s="132"/>
      <c r="M1735" s="132"/>
      <c r="N1735" s="131"/>
      <c r="O1735" s="131"/>
    </row>
    <row r="1736" spans="2:15" x14ac:dyDescent="0.35">
      <c r="B1736" t="s">
        <v>107</v>
      </c>
      <c r="C1736">
        <v>224</v>
      </c>
      <c r="D1736" t="s">
        <v>108</v>
      </c>
      <c r="E1736">
        <v>147913</v>
      </c>
      <c r="F1736" t="s">
        <v>229</v>
      </c>
      <c r="G1736" t="s">
        <v>10928</v>
      </c>
      <c r="H1736" s="93">
        <v>46171</v>
      </c>
      <c r="I1736" s="131"/>
      <c r="J1736" s="132"/>
      <c r="K1736" s="132"/>
      <c r="L1736" s="132"/>
      <c r="M1736" s="132"/>
      <c r="N1736" s="131"/>
      <c r="O1736" s="131"/>
    </row>
    <row r="1737" spans="2:15" x14ac:dyDescent="0.35">
      <c r="B1737" t="s">
        <v>107</v>
      </c>
      <c r="C1737">
        <v>224</v>
      </c>
      <c r="D1737" t="s">
        <v>108</v>
      </c>
      <c r="E1737">
        <v>149023</v>
      </c>
      <c r="F1737" t="s">
        <v>1808</v>
      </c>
      <c r="G1737" t="s">
        <v>10928</v>
      </c>
      <c r="H1737" s="93">
        <v>46171</v>
      </c>
      <c r="I1737" s="131"/>
      <c r="J1737" s="132"/>
      <c r="K1737" s="132"/>
      <c r="L1737" s="132"/>
      <c r="M1737" s="132"/>
      <c r="N1737" s="131"/>
      <c r="O1737" s="131"/>
    </row>
    <row r="1738" spans="2:15" x14ac:dyDescent="0.35">
      <c r="B1738" t="s">
        <v>107</v>
      </c>
      <c r="C1738">
        <v>224</v>
      </c>
      <c r="D1738" t="s">
        <v>108</v>
      </c>
      <c r="E1738">
        <v>150751</v>
      </c>
      <c r="F1738" t="s">
        <v>1812</v>
      </c>
      <c r="G1738" t="s">
        <v>10928</v>
      </c>
      <c r="H1738" s="93">
        <v>46171</v>
      </c>
      <c r="I1738" s="131"/>
      <c r="J1738" s="132"/>
      <c r="K1738" s="132"/>
      <c r="L1738" s="132"/>
      <c r="M1738" s="132"/>
      <c r="N1738" s="131"/>
      <c r="O1738" s="131"/>
    </row>
    <row r="1739" spans="2:15" x14ac:dyDescent="0.35">
      <c r="B1739" t="s">
        <v>107</v>
      </c>
      <c r="C1739">
        <v>224</v>
      </c>
      <c r="D1739" t="s">
        <v>108</v>
      </c>
      <c r="E1739">
        <v>151722</v>
      </c>
      <c r="F1739" t="s">
        <v>1813</v>
      </c>
      <c r="G1739" t="s">
        <v>10927</v>
      </c>
      <c r="H1739" s="93">
        <v>46176</v>
      </c>
      <c r="I1739" s="131"/>
      <c r="J1739" s="132"/>
      <c r="K1739" s="132"/>
      <c r="L1739" s="132"/>
      <c r="M1739" s="132">
        <v>1</v>
      </c>
      <c r="N1739" s="131"/>
      <c r="O1739" s="131"/>
    </row>
    <row r="1740" spans="2:15" x14ac:dyDescent="0.35">
      <c r="B1740" t="s">
        <v>107</v>
      </c>
      <c r="C1740">
        <v>224</v>
      </c>
      <c r="D1740" t="s">
        <v>108</v>
      </c>
      <c r="E1740">
        <v>157723</v>
      </c>
      <c r="F1740" t="s">
        <v>1814</v>
      </c>
      <c r="G1740" t="s">
        <v>10927</v>
      </c>
      <c r="H1740" s="93">
        <v>46176</v>
      </c>
      <c r="I1740" s="131"/>
      <c r="J1740" s="132"/>
      <c r="K1740" s="132"/>
      <c r="L1740" s="132"/>
      <c r="M1740" s="132"/>
      <c r="N1740" s="131"/>
      <c r="O1740" s="131"/>
    </row>
    <row r="1741" spans="2:15" x14ac:dyDescent="0.35">
      <c r="B1741" t="s">
        <v>107</v>
      </c>
      <c r="C1741">
        <v>224</v>
      </c>
      <c r="D1741" t="s">
        <v>108</v>
      </c>
      <c r="E1741">
        <v>164624</v>
      </c>
      <c r="F1741" t="s">
        <v>1808</v>
      </c>
      <c r="G1741" t="s">
        <v>10929</v>
      </c>
      <c r="H1741" s="93">
        <v>46182</v>
      </c>
      <c r="I1741" s="131"/>
      <c r="J1741" s="132"/>
      <c r="K1741" s="132"/>
      <c r="L1741" s="132"/>
      <c r="M1741" s="132"/>
      <c r="N1741" s="131"/>
      <c r="O1741" s="131"/>
    </row>
    <row r="1742" spans="2:15" x14ac:dyDescent="0.35">
      <c r="B1742" t="s">
        <v>107</v>
      </c>
      <c r="C1742">
        <v>224</v>
      </c>
      <c r="D1742" t="s">
        <v>108</v>
      </c>
      <c r="E1742">
        <v>166877</v>
      </c>
      <c r="F1742" t="s">
        <v>1815</v>
      </c>
      <c r="G1742" t="s">
        <v>10927</v>
      </c>
      <c r="H1742" s="93">
        <v>46176</v>
      </c>
      <c r="I1742" s="131"/>
      <c r="J1742" s="132"/>
      <c r="K1742" s="132"/>
      <c r="L1742" s="132"/>
      <c r="M1742" s="132"/>
      <c r="N1742" s="131"/>
      <c r="O1742" s="131"/>
    </row>
    <row r="1743" spans="2:15" x14ac:dyDescent="0.35">
      <c r="B1743" t="s">
        <v>107</v>
      </c>
      <c r="C1743">
        <v>224</v>
      </c>
      <c r="D1743" t="s">
        <v>108</v>
      </c>
      <c r="E1743">
        <v>167341</v>
      </c>
      <c r="F1743" t="s">
        <v>1808</v>
      </c>
      <c r="G1743" t="s">
        <v>10930</v>
      </c>
      <c r="H1743" s="93">
        <v>46174</v>
      </c>
      <c r="I1743" s="131"/>
      <c r="J1743" s="132"/>
      <c r="K1743" s="132"/>
      <c r="L1743" s="132"/>
      <c r="M1743" s="132"/>
      <c r="N1743" s="131"/>
      <c r="O1743" s="131"/>
    </row>
    <row r="1744" spans="2:15" x14ac:dyDescent="0.35">
      <c r="B1744" t="s">
        <v>107</v>
      </c>
      <c r="C1744">
        <v>224</v>
      </c>
      <c r="D1744" t="s">
        <v>108</v>
      </c>
      <c r="E1744">
        <v>167345</v>
      </c>
      <c r="F1744" t="s">
        <v>1816</v>
      </c>
      <c r="G1744" t="s">
        <v>10930</v>
      </c>
      <c r="H1744" s="93">
        <v>46174</v>
      </c>
      <c r="I1744" s="131"/>
      <c r="J1744" s="132"/>
      <c r="K1744" s="132"/>
      <c r="L1744" s="132"/>
      <c r="M1744" s="132"/>
      <c r="N1744" s="131"/>
      <c r="O1744" s="131"/>
    </row>
    <row r="1745" spans="2:15" x14ac:dyDescent="0.35">
      <c r="B1745" t="s">
        <v>107</v>
      </c>
      <c r="C1745">
        <v>224</v>
      </c>
      <c r="D1745" t="s">
        <v>108</v>
      </c>
      <c r="E1745">
        <v>167461</v>
      </c>
      <c r="F1745" t="s">
        <v>1817</v>
      </c>
      <c r="G1745" t="s">
        <v>10928</v>
      </c>
      <c r="H1745" s="93">
        <v>46178</v>
      </c>
      <c r="I1745" s="131"/>
      <c r="J1745" s="132"/>
      <c r="K1745" s="132"/>
      <c r="L1745" s="132"/>
      <c r="M1745" s="132"/>
      <c r="N1745" s="131"/>
      <c r="O1745" s="131"/>
    </row>
    <row r="1746" spans="2:15" x14ac:dyDescent="0.35">
      <c r="B1746" t="s">
        <v>107</v>
      </c>
      <c r="C1746">
        <v>224</v>
      </c>
      <c r="D1746" t="s">
        <v>108</v>
      </c>
      <c r="E1746">
        <v>167462</v>
      </c>
      <c r="F1746" t="s">
        <v>1818</v>
      </c>
      <c r="G1746" t="s">
        <v>10928</v>
      </c>
      <c r="H1746" s="93">
        <v>46178</v>
      </c>
      <c r="I1746" s="131"/>
      <c r="J1746" s="132"/>
      <c r="K1746" s="132"/>
      <c r="L1746" s="132"/>
      <c r="M1746" s="132"/>
      <c r="N1746" s="131"/>
      <c r="O1746" s="131"/>
    </row>
    <row r="1747" spans="2:15" x14ac:dyDescent="0.35">
      <c r="B1747" t="s">
        <v>107</v>
      </c>
      <c r="C1747">
        <v>224</v>
      </c>
      <c r="D1747" t="s">
        <v>108</v>
      </c>
      <c r="E1747">
        <v>167512</v>
      </c>
      <c r="F1747" t="s">
        <v>1819</v>
      </c>
      <c r="G1747" t="s">
        <v>10929</v>
      </c>
      <c r="H1747" s="93">
        <v>46175</v>
      </c>
      <c r="I1747" s="131"/>
      <c r="J1747" s="132"/>
      <c r="K1747" s="132"/>
      <c r="L1747" s="132"/>
      <c r="M1747" s="132"/>
      <c r="N1747" s="131"/>
      <c r="O1747" s="131"/>
    </row>
    <row r="1748" spans="2:15" x14ac:dyDescent="0.35">
      <c r="B1748" t="s">
        <v>107</v>
      </c>
      <c r="C1748">
        <v>224</v>
      </c>
      <c r="D1748" t="s">
        <v>108</v>
      </c>
      <c r="E1748">
        <v>169084</v>
      </c>
      <c r="F1748" t="s">
        <v>1820</v>
      </c>
      <c r="G1748" t="s">
        <v>10927</v>
      </c>
      <c r="H1748" s="93">
        <v>46176</v>
      </c>
      <c r="I1748" s="131"/>
      <c r="J1748" s="132"/>
      <c r="K1748" s="132"/>
      <c r="L1748" s="132"/>
      <c r="M1748" s="132">
        <v>1</v>
      </c>
      <c r="N1748" s="131"/>
      <c r="O1748" s="131"/>
    </row>
    <row r="1749" spans="2:15" x14ac:dyDescent="0.35">
      <c r="B1749" t="s">
        <v>107</v>
      </c>
      <c r="C1749">
        <v>224</v>
      </c>
      <c r="D1749" t="s">
        <v>108</v>
      </c>
      <c r="E1749">
        <v>169288</v>
      </c>
      <c r="F1749" t="s">
        <v>1821</v>
      </c>
      <c r="G1749" t="s">
        <v>10928</v>
      </c>
      <c r="H1749" s="93">
        <v>46171</v>
      </c>
      <c r="I1749" s="131"/>
      <c r="J1749" s="132"/>
      <c r="K1749" s="132"/>
      <c r="L1749" s="132"/>
      <c r="M1749" s="132"/>
      <c r="N1749" s="131"/>
      <c r="O1749" s="131"/>
    </row>
    <row r="1750" spans="2:15" x14ac:dyDescent="0.35">
      <c r="B1750" t="s">
        <v>107</v>
      </c>
      <c r="C1750">
        <v>224</v>
      </c>
      <c r="D1750" t="s">
        <v>108</v>
      </c>
      <c r="E1750">
        <v>170413</v>
      </c>
      <c r="F1750" t="s">
        <v>1822</v>
      </c>
      <c r="G1750" t="s">
        <v>10928</v>
      </c>
      <c r="H1750" s="93">
        <v>46171</v>
      </c>
      <c r="I1750" s="131"/>
      <c r="J1750" s="132"/>
      <c r="K1750" s="132"/>
      <c r="L1750" s="132"/>
      <c r="M1750" s="132"/>
      <c r="N1750" s="131"/>
      <c r="O1750" s="131"/>
    </row>
    <row r="1751" spans="2:15" x14ac:dyDescent="0.35">
      <c r="B1751" t="s">
        <v>107</v>
      </c>
      <c r="C1751">
        <v>224</v>
      </c>
      <c r="D1751" t="s">
        <v>108</v>
      </c>
      <c r="E1751">
        <v>170890</v>
      </c>
      <c r="F1751" t="s">
        <v>1823</v>
      </c>
      <c r="G1751" t="s">
        <v>10930</v>
      </c>
      <c r="H1751" s="93">
        <v>46174</v>
      </c>
      <c r="I1751" s="131">
        <v>1</v>
      </c>
      <c r="J1751" s="132"/>
      <c r="K1751" s="132"/>
      <c r="L1751" s="132"/>
      <c r="M1751" s="132">
        <v>1</v>
      </c>
      <c r="N1751" s="131"/>
      <c r="O1751" s="131"/>
    </row>
    <row r="1752" spans="2:15" x14ac:dyDescent="0.35">
      <c r="B1752" t="s">
        <v>107</v>
      </c>
      <c r="C1752">
        <v>224</v>
      </c>
      <c r="D1752" t="s">
        <v>108</v>
      </c>
      <c r="E1752">
        <v>170891</v>
      </c>
      <c r="F1752" t="s">
        <v>1824</v>
      </c>
      <c r="G1752" t="s">
        <v>10927</v>
      </c>
      <c r="H1752" s="93">
        <v>46176</v>
      </c>
      <c r="I1752" s="131"/>
      <c r="J1752" s="132"/>
      <c r="K1752" s="132"/>
      <c r="L1752" s="132"/>
      <c r="M1752" s="132"/>
      <c r="N1752" s="131"/>
      <c r="O1752" s="131"/>
    </row>
    <row r="1753" spans="2:15" x14ac:dyDescent="0.35">
      <c r="B1753" t="s">
        <v>107</v>
      </c>
      <c r="C1753">
        <v>224</v>
      </c>
      <c r="D1753" t="s">
        <v>108</v>
      </c>
      <c r="E1753">
        <v>171566</v>
      </c>
      <c r="F1753" t="s">
        <v>1825</v>
      </c>
      <c r="G1753" t="s">
        <v>10929</v>
      </c>
      <c r="H1753" s="93">
        <v>46175</v>
      </c>
      <c r="I1753" s="131"/>
      <c r="J1753" s="132"/>
      <c r="K1753" s="132"/>
      <c r="L1753" s="132"/>
      <c r="M1753" s="132"/>
      <c r="N1753" s="131"/>
      <c r="O1753" s="131"/>
    </row>
    <row r="1754" spans="2:15" x14ac:dyDescent="0.35">
      <c r="B1754" t="s">
        <v>107</v>
      </c>
      <c r="C1754">
        <v>224</v>
      </c>
      <c r="D1754" t="s">
        <v>108</v>
      </c>
      <c r="E1754">
        <v>172521</v>
      </c>
      <c r="F1754" t="s">
        <v>1826</v>
      </c>
      <c r="G1754" t="s">
        <v>10927</v>
      </c>
      <c r="H1754" s="93">
        <v>46183</v>
      </c>
      <c r="I1754" s="131"/>
      <c r="J1754" s="132"/>
      <c r="K1754" s="132"/>
      <c r="L1754" s="132"/>
      <c r="M1754" s="132"/>
      <c r="N1754" s="131"/>
      <c r="O1754" s="131"/>
    </row>
    <row r="1755" spans="2:15" x14ac:dyDescent="0.35">
      <c r="B1755" t="s">
        <v>107</v>
      </c>
      <c r="C1755">
        <v>224</v>
      </c>
      <c r="D1755" t="s">
        <v>108</v>
      </c>
      <c r="E1755">
        <v>172592</v>
      </c>
      <c r="F1755" t="s">
        <v>1827</v>
      </c>
      <c r="G1755" t="s">
        <v>10929</v>
      </c>
      <c r="H1755" s="93">
        <v>46175</v>
      </c>
      <c r="I1755" s="131">
        <v>1</v>
      </c>
      <c r="J1755" s="132"/>
      <c r="K1755" s="132"/>
      <c r="L1755" s="132"/>
      <c r="M1755" s="132">
        <v>1</v>
      </c>
      <c r="N1755" s="131"/>
      <c r="O1755" s="131"/>
    </row>
    <row r="1756" spans="2:15" x14ac:dyDescent="0.35">
      <c r="B1756" t="s">
        <v>107</v>
      </c>
      <c r="C1756">
        <v>224</v>
      </c>
      <c r="D1756" t="s">
        <v>108</v>
      </c>
      <c r="E1756">
        <v>174441</v>
      </c>
      <c r="F1756" t="s">
        <v>1780</v>
      </c>
      <c r="G1756" t="s">
        <v>10928</v>
      </c>
      <c r="H1756" s="93">
        <v>46178</v>
      </c>
      <c r="I1756" s="131"/>
      <c r="J1756" s="132"/>
      <c r="K1756" s="132"/>
      <c r="L1756" s="132"/>
      <c r="M1756" s="132"/>
      <c r="N1756" s="131"/>
      <c r="O1756" s="131"/>
    </row>
    <row r="1757" spans="2:15" x14ac:dyDescent="0.35">
      <c r="B1757" t="s">
        <v>107</v>
      </c>
      <c r="C1757">
        <v>224</v>
      </c>
      <c r="D1757" t="s">
        <v>108</v>
      </c>
      <c r="E1757">
        <v>176334</v>
      </c>
      <c r="F1757" t="s">
        <v>1828</v>
      </c>
      <c r="G1757" t="s">
        <v>10927</v>
      </c>
      <c r="H1757" s="93">
        <v>46176</v>
      </c>
      <c r="I1757" s="131">
        <v>1</v>
      </c>
      <c r="J1757" s="132"/>
      <c r="K1757" s="132"/>
      <c r="L1757" s="132"/>
      <c r="M1757" s="132">
        <v>1</v>
      </c>
      <c r="N1757" s="131"/>
      <c r="O1757" s="131"/>
    </row>
    <row r="1758" spans="2:15" x14ac:dyDescent="0.35">
      <c r="B1758" t="s">
        <v>107</v>
      </c>
      <c r="C1758">
        <v>224</v>
      </c>
      <c r="D1758" t="s">
        <v>108</v>
      </c>
      <c r="E1758">
        <v>176535</v>
      </c>
      <c r="F1758" t="s">
        <v>1829</v>
      </c>
      <c r="G1758" t="s">
        <v>10930</v>
      </c>
      <c r="H1758" s="93">
        <v>46174</v>
      </c>
      <c r="I1758" s="131"/>
      <c r="J1758" s="132"/>
      <c r="K1758" s="132"/>
      <c r="L1758" s="132"/>
      <c r="M1758" s="132"/>
      <c r="N1758" s="131"/>
      <c r="O1758" s="131"/>
    </row>
    <row r="1759" spans="2:15" x14ac:dyDescent="0.35">
      <c r="B1759" t="s">
        <v>107</v>
      </c>
      <c r="C1759">
        <v>224</v>
      </c>
      <c r="D1759" t="s">
        <v>108</v>
      </c>
      <c r="E1759">
        <v>176942</v>
      </c>
      <c r="F1759" t="s">
        <v>1830</v>
      </c>
      <c r="G1759" t="s">
        <v>10930</v>
      </c>
      <c r="H1759" s="93">
        <v>46174</v>
      </c>
      <c r="I1759" s="131"/>
      <c r="J1759" s="132"/>
      <c r="K1759" s="132"/>
      <c r="L1759" s="132"/>
      <c r="M1759" s="132"/>
      <c r="N1759" s="131"/>
      <c r="O1759" s="131"/>
    </row>
    <row r="1760" spans="2:15" x14ac:dyDescent="0.35">
      <c r="B1760" t="s">
        <v>107</v>
      </c>
      <c r="C1760">
        <v>224</v>
      </c>
      <c r="D1760" t="s">
        <v>108</v>
      </c>
      <c r="E1760">
        <v>177488</v>
      </c>
      <c r="F1760" t="s">
        <v>1831</v>
      </c>
      <c r="G1760" t="s">
        <v>10929</v>
      </c>
      <c r="H1760" s="93">
        <v>46175</v>
      </c>
      <c r="I1760" s="131"/>
      <c r="J1760" s="132"/>
      <c r="K1760" s="132"/>
      <c r="L1760" s="132"/>
      <c r="M1760" s="132">
        <v>1</v>
      </c>
      <c r="N1760" s="131"/>
      <c r="O1760" s="131"/>
    </row>
    <row r="1761" spans="2:15" x14ac:dyDescent="0.35">
      <c r="B1761" t="s">
        <v>107</v>
      </c>
      <c r="C1761">
        <v>224</v>
      </c>
      <c r="D1761" t="s">
        <v>108</v>
      </c>
      <c r="E1761">
        <v>177494</v>
      </c>
      <c r="F1761" t="s">
        <v>1832</v>
      </c>
      <c r="G1761" t="s">
        <v>10930</v>
      </c>
      <c r="H1761" s="93">
        <v>46174</v>
      </c>
      <c r="I1761" s="131"/>
      <c r="J1761" s="132"/>
      <c r="K1761" s="132"/>
      <c r="L1761" s="132"/>
      <c r="M1761" s="132"/>
      <c r="N1761" s="131"/>
      <c r="O1761" s="131"/>
    </row>
    <row r="1762" spans="2:15" x14ac:dyDescent="0.35">
      <c r="B1762" t="s">
        <v>107</v>
      </c>
      <c r="C1762">
        <v>224</v>
      </c>
      <c r="D1762" t="s">
        <v>108</v>
      </c>
      <c r="E1762">
        <v>177495</v>
      </c>
      <c r="F1762" t="s">
        <v>1833</v>
      </c>
      <c r="G1762" t="s">
        <v>10930</v>
      </c>
      <c r="H1762" s="93">
        <v>46174</v>
      </c>
      <c r="I1762" s="131"/>
      <c r="J1762" s="132"/>
      <c r="K1762" s="132"/>
      <c r="L1762" s="132"/>
      <c r="M1762" s="132"/>
      <c r="N1762" s="131"/>
      <c r="O1762" s="131"/>
    </row>
    <row r="1763" spans="2:15" x14ac:dyDescent="0.35">
      <c r="B1763" t="s">
        <v>107</v>
      </c>
      <c r="C1763">
        <v>224</v>
      </c>
      <c r="D1763" t="s">
        <v>108</v>
      </c>
      <c r="E1763">
        <v>180832</v>
      </c>
      <c r="F1763" t="s">
        <v>1834</v>
      </c>
      <c r="G1763" t="s">
        <v>10929</v>
      </c>
      <c r="H1763" s="93">
        <v>46175</v>
      </c>
      <c r="I1763" s="131"/>
      <c r="J1763" s="132"/>
      <c r="K1763" s="132"/>
      <c r="L1763" s="132"/>
      <c r="M1763" s="132"/>
      <c r="N1763" s="131"/>
      <c r="O1763" s="131"/>
    </row>
    <row r="1764" spans="2:15" x14ac:dyDescent="0.35">
      <c r="B1764" t="s">
        <v>107</v>
      </c>
      <c r="C1764">
        <v>224</v>
      </c>
      <c r="D1764" t="s">
        <v>108</v>
      </c>
      <c r="E1764">
        <v>180833</v>
      </c>
      <c r="F1764" t="s">
        <v>1835</v>
      </c>
      <c r="G1764" t="s">
        <v>10930</v>
      </c>
      <c r="H1764" s="93">
        <v>46174</v>
      </c>
      <c r="I1764" s="131"/>
      <c r="J1764" s="132"/>
      <c r="K1764" s="132"/>
      <c r="L1764" s="132"/>
      <c r="M1764" s="132"/>
      <c r="N1764" s="131"/>
      <c r="O1764" s="131"/>
    </row>
    <row r="1765" spans="2:15" x14ac:dyDescent="0.35">
      <c r="B1765" t="s">
        <v>107</v>
      </c>
      <c r="C1765">
        <v>224</v>
      </c>
      <c r="D1765" t="s">
        <v>108</v>
      </c>
      <c r="E1765">
        <v>180834</v>
      </c>
      <c r="F1765" t="s">
        <v>1836</v>
      </c>
      <c r="G1765" t="s">
        <v>10929</v>
      </c>
      <c r="H1765" s="93">
        <v>46175</v>
      </c>
      <c r="I1765" s="131">
        <v>1</v>
      </c>
      <c r="J1765" s="132"/>
      <c r="K1765" s="132"/>
      <c r="L1765" s="132"/>
      <c r="M1765" s="132">
        <v>1</v>
      </c>
      <c r="N1765" s="131"/>
      <c r="O1765" s="131"/>
    </row>
    <row r="1766" spans="2:15" x14ac:dyDescent="0.35">
      <c r="B1766" t="s">
        <v>107</v>
      </c>
      <c r="C1766">
        <v>224</v>
      </c>
      <c r="D1766" t="s">
        <v>108</v>
      </c>
      <c r="E1766">
        <v>180835</v>
      </c>
      <c r="F1766" t="s">
        <v>229</v>
      </c>
      <c r="G1766" t="s">
        <v>10928</v>
      </c>
      <c r="H1766" s="93">
        <v>46171</v>
      </c>
      <c r="I1766" s="131"/>
      <c r="J1766" s="132"/>
      <c r="K1766" s="132"/>
      <c r="L1766" s="132"/>
      <c r="M1766" s="132"/>
      <c r="N1766" s="131"/>
      <c r="O1766" s="131"/>
    </row>
    <row r="1767" spans="2:15" x14ac:dyDescent="0.35">
      <c r="B1767" t="s">
        <v>107</v>
      </c>
      <c r="C1767">
        <v>224</v>
      </c>
      <c r="D1767" t="s">
        <v>108</v>
      </c>
      <c r="E1767">
        <v>180836</v>
      </c>
      <c r="F1767" t="s">
        <v>1837</v>
      </c>
      <c r="G1767" t="s">
        <v>10928</v>
      </c>
      <c r="H1767" s="93">
        <v>46171</v>
      </c>
      <c r="I1767" s="131"/>
      <c r="J1767" s="132"/>
      <c r="K1767" s="132"/>
      <c r="L1767" s="132"/>
      <c r="M1767" s="132"/>
      <c r="N1767" s="131"/>
      <c r="O1767" s="131"/>
    </row>
    <row r="1768" spans="2:15" x14ac:dyDescent="0.35">
      <c r="B1768" t="s">
        <v>107</v>
      </c>
      <c r="C1768">
        <v>224</v>
      </c>
      <c r="D1768" t="s">
        <v>108</v>
      </c>
      <c r="E1768">
        <v>181543</v>
      </c>
      <c r="F1768" t="s">
        <v>1838</v>
      </c>
      <c r="G1768" t="s">
        <v>10930</v>
      </c>
      <c r="H1768" s="93">
        <v>46174</v>
      </c>
      <c r="I1768" s="131"/>
      <c r="J1768" s="132"/>
      <c r="K1768" s="132"/>
      <c r="L1768" s="132"/>
      <c r="M1768" s="132"/>
      <c r="N1768" s="131"/>
      <c r="O1768" s="131"/>
    </row>
    <row r="1769" spans="2:15" x14ac:dyDescent="0.35">
      <c r="B1769" t="s">
        <v>107</v>
      </c>
      <c r="C1769">
        <v>224</v>
      </c>
      <c r="D1769" t="s">
        <v>108</v>
      </c>
      <c r="E1769">
        <v>181939</v>
      </c>
      <c r="F1769" t="s">
        <v>1839</v>
      </c>
      <c r="G1769" t="s">
        <v>10926</v>
      </c>
      <c r="H1769" s="93">
        <v>46170</v>
      </c>
      <c r="I1769" s="131"/>
      <c r="J1769" s="132"/>
      <c r="K1769" s="132"/>
      <c r="L1769" s="132"/>
      <c r="M1769" s="132"/>
      <c r="N1769" s="131"/>
      <c r="O1769" s="131"/>
    </row>
    <row r="1770" spans="2:15" x14ac:dyDescent="0.35">
      <c r="B1770" t="s">
        <v>107</v>
      </c>
      <c r="C1770">
        <v>224</v>
      </c>
      <c r="D1770" t="s">
        <v>108</v>
      </c>
      <c r="E1770">
        <v>182526</v>
      </c>
      <c r="F1770" t="s">
        <v>1840</v>
      </c>
      <c r="G1770" t="s">
        <v>10927</v>
      </c>
      <c r="H1770" s="93">
        <v>46176</v>
      </c>
      <c r="I1770" s="131">
        <v>1</v>
      </c>
      <c r="J1770" s="132"/>
      <c r="K1770" s="132"/>
      <c r="L1770" s="132"/>
      <c r="M1770" s="132">
        <v>1</v>
      </c>
      <c r="N1770" s="131"/>
      <c r="O1770" s="131"/>
    </row>
    <row r="1771" spans="2:15" x14ac:dyDescent="0.35">
      <c r="B1771" t="s">
        <v>107</v>
      </c>
      <c r="C1771">
        <v>224</v>
      </c>
      <c r="D1771" t="s">
        <v>108</v>
      </c>
      <c r="E1771">
        <v>183081</v>
      </c>
      <c r="F1771" t="s">
        <v>1841</v>
      </c>
      <c r="G1771" t="s">
        <v>10927</v>
      </c>
      <c r="H1771" s="93">
        <v>46176</v>
      </c>
      <c r="I1771" s="131"/>
      <c r="J1771" s="132"/>
      <c r="K1771" s="132"/>
      <c r="L1771" s="132"/>
      <c r="M1771" s="132">
        <v>1</v>
      </c>
      <c r="N1771" s="131"/>
      <c r="O1771" s="131"/>
    </row>
    <row r="1772" spans="2:15" x14ac:dyDescent="0.35">
      <c r="B1772" t="s">
        <v>107</v>
      </c>
      <c r="C1772">
        <v>224</v>
      </c>
      <c r="D1772" t="s">
        <v>108</v>
      </c>
      <c r="E1772">
        <v>184935</v>
      </c>
      <c r="F1772" t="s">
        <v>1842</v>
      </c>
      <c r="G1772" t="s">
        <v>10927</v>
      </c>
      <c r="H1772" s="93">
        <v>46176</v>
      </c>
      <c r="I1772" s="131">
        <v>1</v>
      </c>
      <c r="J1772" s="132"/>
      <c r="K1772" s="132"/>
      <c r="L1772" s="132"/>
      <c r="M1772" s="132">
        <v>1</v>
      </c>
      <c r="N1772" s="131"/>
      <c r="O1772" s="131"/>
    </row>
    <row r="1773" spans="2:15" x14ac:dyDescent="0.35">
      <c r="B1773" t="s">
        <v>107</v>
      </c>
      <c r="C1773">
        <v>224</v>
      </c>
      <c r="D1773" t="s">
        <v>108</v>
      </c>
      <c r="E1773">
        <v>184965</v>
      </c>
      <c r="F1773" t="s">
        <v>1780</v>
      </c>
      <c r="G1773" t="s">
        <v>10929</v>
      </c>
      <c r="H1773" s="93">
        <v>46182</v>
      </c>
      <c r="I1773" s="131"/>
      <c r="J1773" s="132"/>
      <c r="K1773" s="132"/>
      <c r="L1773" s="132"/>
      <c r="M1773" s="132"/>
      <c r="N1773" s="131"/>
      <c r="O1773" s="131"/>
    </row>
    <row r="1774" spans="2:15" x14ac:dyDescent="0.35">
      <c r="B1774" t="s">
        <v>107</v>
      </c>
      <c r="C1774">
        <v>224</v>
      </c>
      <c r="D1774" t="s">
        <v>108</v>
      </c>
      <c r="E1774">
        <v>185226</v>
      </c>
      <c r="F1774" t="s">
        <v>1843</v>
      </c>
      <c r="G1774" t="s">
        <v>10930</v>
      </c>
      <c r="H1774" s="93">
        <v>46174</v>
      </c>
      <c r="I1774" s="131"/>
      <c r="J1774" s="132"/>
      <c r="K1774" s="132"/>
      <c r="L1774" s="132"/>
      <c r="M1774" s="132"/>
      <c r="N1774" s="131"/>
      <c r="O1774" s="131"/>
    </row>
    <row r="1775" spans="2:15" x14ac:dyDescent="0.35">
      <c r="B1775" t="s">
        <v>107</v>
      </c>
      <c r="C1775">
        <v>224</v>
      </c>
      <c r="D1775" t="s">
        <v>108</v>
      </c>
      <c r="E1775">
        <v>185641</v>
      </c>
      <c r="F1775" t="s">
        <v>1844</v>
      </c>
      <c r="G1775" t="s">
        <v>10927</v>
      </c>
      <c r="H1775" s="93">
        <v>46176</v>
      </c>
      <c r="I1775" s="131"/>
      <c r="J1775" s="132"/>
      <c r="K1775" s="132"/>
      <c r="L1775" s="132"/>
      <c r="M1775" s="132"/>
      <c r="N1775" s="131"/>
      <c r="O1775" s="131"/>
    </row>
    <row r="1776" spans="2:15" x14ac:dyDescent="0.35">
      <c r="B1776" t="s">
        <v>107</v>
      </c>
      <c r="C1776">
        <v>224</v>
      </c>
      <c r="D1776" t="s">
        <v>108</v>
      </c>
      <c r="E1776">
        <v>185823</v>
      </c>
      <c r="F1776" t="s">
        <v>1845</v>
      </c>
      <c r="G1776" t="s">
        <v>10928</v>
      </c>
      <c r="H1776" s="93">
        <v>46178</v>
      </c>
      <c r="I1776" s="131"/>
      <c r="J1776" s="132"/>
      <c r="K1776" s="132"/>
      <c r="L1776" s="132"/>
      <c r="M1776" s="132"/>
      <c r="N1776" s="131"/>
      <c r="O1776" s="131"/>
    </row>
    <row r="1777" spans="2:15" x14ac:dyDescent="0.35">
      <c r="B1777" t="s">
        <v>107</v>
      </c>
      <c r="C1777">
        <v>224</v>
      </c>
      <c r="D1777" t="s">
        <v>108</v>
      </c>
      <c r="E1777">
        <v>188024</v>
      </c>
      <c r="F1777" t="s">
        <v>1846</v>
      </c>
      <c r="G1777" t="s">
        <v>10928</v>
      </c>
      <c r="H1777" s="93">
        <v>46171</v>
      </c>
      <c r="I1777" s="131">
        <v>1</v>
      </c>
      <c r="J1777" s="132"/>
      <c r="K1777" s="132"/>
      <c r="L1777" s="132"/>
      <c r="M1777" s="132">
        <v>1</v>
      </c>
      <c r="N1777" s="131"/>
      <c r="O1777" s="131"/>
    </row>
    <row r="1778" spans="2:15" x14ac:dyDescent="0.35">
      <c r="B1778" t="s">
        <v>107</v>
      </c>
      <c r="C1778">
        <v>224</v>
      </c>
      <c r="D1778" t="s">
        <v>108</v>
      </c>
      <c r="E1778">
        <v>188230</v>
      </c>
      <c r="F1778" t="s">
        <v>1847</v>
      </c>
      <c r="G1778" t="s">
        <v>10929</v>
      </c>
      <c r="H1778" s="93">
        <v>46182</v>
      </c>
      <c r="I1778" s="131"/>
      <c r="J1778" s="132"/>
      <c r="K1778" s="132"/>
      <c r="L1778" s="132"/>
      <c r="M1778" s="132"/>
      <c r="N1778" s="131"/>
      <c r="O1778" s="131"/>
    </row>
    <row r="1779" spans="2:15" x14ac:dyDescent="0.35">
      <c r="B1779" t="s">
        <v>107</v>
      </c>
      <c r="C1779">
        <v>224</v>
      </c>
      <c r="D1779" t="s">
        <v>108</v>
      </c>
      <c r="E1779">
        <v>188313</v>
      </c>
      <c r="F1779" t="s">
        <v>1848</v>
      </c>
      <c r="G1779" t="s">
        <v>10929</v>
      </c>
      <c r="H1779" s="93">
        <v>46182</v>
      </c>
      <c r="I1779" s="131"/>
      <c r="J1779" s="132"/>
      <c r="K1779" s="132"/>
      <c r="L1779" s="132"/>
      <c r="M1779" s="132"/>
      <c r="N1779" s="131"/>
      <c r="O1779" s="131"/>
    </row>
    <row r="1780" spans="2:15" x14ac:dyDescent="0.35">
      <c r="B1780" t="s">
        <v>107</v>
      </c>
      <c r="C1780">
        <v>224</v>
      </c>
      <c r="D1780" t="s">
        <v>108</v>
      </c>
      <c r="E1780">
        <v>189167</v>
      </c>
      <c r="F1780" t="s">
        <v>1844</v>
      </c>
      <c r="G1780" t="s">
        <v>10930</v>
      </c>
      <c r="H1780" s="93">
        <v>46174</v>
      </c>
      <c r="I1780" s="131"/>
      <c r="J1780" s="132"/>
      <c r="K1780" s="132"/>
      <c r="L1780" s="132"/>
      <c r="M1780" s="132"/>
      <c r="N1780" s="131"/>
      <c r="O1780" s="131"/>
    </row>
    <row r="1781" spans="2:15" x14ac:dyDescent="0.35">
      <c r="B1781" t="s">
        <v>107</v>
      </c>
      <c r="C1781">
        <v>224</v>
      </c>
      <c r="D1781" t="s">
        <v>108</v>
      </c>
      <c r="E1781">
        <v>189546</v>
      </c>
      <c r="F1781" t="s">
        <v>1849</v>
      </c>
      <c r="G1781" t="s">
        <v>180</v>
      </c>
      <c r="H1781" t="s">
        <v>180</v>
      </c>
      <c r="I1781" s="131">
        <v>1</v>
      </c>
      <c r="J1781" s="132"/>
      <c r="K1781" s="132"/>
      <c r="L1781" s="132"/>
      <c r="M1781" s="132"/>
      <c r="N1781" s="131"/>
      <c r="O1781" s="131"/>
    </row>
    <row r="1782" spans="2:15" x14ac:dyDescent="0.35">
      <c r="B1782" t="s">
        <v>107</v>
      </c>
      <c r="C1782">
        <v>224</v>
      </c>
      <c r="D1782" t="s">
        <v>108</v>
      </c>
      <c r="E1782">
        <v>190662</v>
      </c>
      <c r="F1782" t="s">
        <v>1850</v>
      </c>
      <c r="G1782" t="s">
        <v>180</v>
      </c>
      <c r="H1782" t="s">
        <v>180</v>
      </c>
      <c r="I1782" s="131"/>
      <c r="J1782" s="132"/>
      <c r="K1782" s="132"/>
      <c r="L1782" s="132"/>
      <c r="M1782" s="132"/>
      <c r="N1782" s="131"/>
      <c r="O1782" s="131"/>
    </row>
    <row r="1783" spans="2:15" x14ac:dyDescent="0.35">
      <c r="B1783" t="s">
        <v>107</v>
      </c>
      <c r="C1783">
        <v>224</v>
      </c>
      <c r="D1783" t="s">
        <v>108</v>
      </c>
      <c r="E1783">
        <v>190727</v>
      </c>
      <c r="F1783" t="s">
        <v>1851</v>
      </c>
      <c r="G1783" t="s">
        <v>180</v>
      </c>
      <c r="H1783" t="s">
        <v>180</v>
      </c>
      <c r="I1783" s="131"/>
      <c r="J1783" s="132"/>
      <c r="K1783" s="132"/>
      <c r="L1783" s="132"/>
      <c r="M1783" s="132">
        <v>1</v>
      </c>
      <c r="N1783" s="131"/>
      <c r="O1783" s="131"/>
    </row>
    <row r="1784" spans="2:15" x14ac:dyDescent="0.35">
      <c r="B1784" t="s">
        <v>107</v>
      </c>
      <c r="C1784">
        <v>224</v>
      </c>
      <c r="D1784" t="s">
        <v>108</v>
      </c>
      <c r="E1784">
        <v>192141</v>
      </c>
      <c r="F1784" t="s">
        <v>1844</v>
      </c>
      <c r="G1784" t="s">
        <v>180</v>
      </c>
      <c r="H1784" t="s">
        <v>180</v>
      </c>
      <c r="I1784" s="131">
        <v>1</v>
      </c>
      <c r="J1784" s="132"/>
      <c r="K1784" s="132"/>
      <c r="L1784" s="132"/>
      <c r="M1784" s="132"/>
      <c r="N1784" s="131"/>
      <c r="O1784" s="131"/>
    </row>
    <row r="1785" spans="2:15" x14ac:dyDescent="0.35">
      <c r="B1785" t="s">
        <v>107</v>
      </c>
      <c r="C1785">
        <v>224</v>
      </c>
      <c r="D1785" t="s">
        <v>108</v>
      </c>
      <c r="E1785">
        <v>192160</v>
      </c>
      <c r="F1785" t="s">
        <v>10978</v>
      </c>
      <c r="G1785" t="s">
        <v>180</v>
      </c>
      <c r="H1785" t="s">
        <v>180</v>
      </c>
      <c r="I1785" s="131"/>
      <c r="J1785" s="132"/>
      <c r="K1785" s="132"/>
      <c r="L1785" s="132"/>
      <c r="M1785" s="132"/>
      <c r="N1785" s="131"/>
      <c r="O1785" s="131"/>
    </row>
    <row r="1786" spans="2:15" x14ac:dyDescent="0.35">
      <c r="B1786" t="s">
        <v>107</v>
      </c>
      <c r="C1786">
        <v>224</v>
      </c>
      <c r="D1786" t="s">
        <v>108</v>
      </c>
      <c r="E1786">
        <v>192162</v>
      </c>
      <c r="F1786" t="s">
        <v>10979</v>
      </c>
      <c r="G1786" t="s">
        <v>180</v>
      </c>
      <c r="H1786" t="s">
        <v>180</v>
      </c>
      <c r="I1786" s="131"/>
      <c r="J1786" s="132"/>
      <c r="K1786" s="132"/>
      <c r="L1786" s="132"/>
      <c r="M1786" s="132"/>
      <c r="N1786" s="131"/>
      <c r="O1786" s="131"/>
    </row>
    <row r="1787" spans="2:15" x14ac:dyDescent="0.35">
      <c r="B1787" t="s">
        <v>107</v>
      </c>
      <c r="C1787">
        <v>540</v>
      </c>
      <c r="D1787" t="s">
        <v>10980</v>
      </c>
      <c r="E1787">
        <v>190998</v>
      </c>
      <c r="F1787" t="s">
        <v>10981</v>
      </c>
      <c r="G1787" t="s">
        <v>180</v>
      </c>
      <c r="H1787" t="s">
        <v>180</v>
      </c>
      <c r="I1787" s="131"/>
      <c r="J1787" s="132"/>
      <c r="K1787" s="132"/>
      <c r="L1787" s="132"/>
      <c r="M1787" s="132"/>
      <c r="N1787" s="131"/>
      <c r="O1787" s="131"/>
    </row>
    <row r="1788" spans="2:15" x14ac:dyDescent="0.35">
      <c r="B1788" t="s">
        <v>107</v>
      </c>
      <c r="C1788">
        <v>3861</v>
      </c>
      <c r="D1788" t="s">
        <v>109</v>
      </c>
      <c r="E1788">
        <v>47934</v>
      </c>
      <c r="F1788" t="s">
        <v>1852</v>
      </c>
      <c r="G1788" t="s">
        <v>10930</v>
      </c>
      <c r="H1788" s="93">
        <v>46174</v>
      </c>
      <c r="I1788" s="131">
        <v>1</v>
      </c>
      <c r="J1788" s="132">
        <v>1</v>
      </c>
      <c r="K1788" s="132">
        <v>1</v>
      </c>
      <c r="L1788" s="132"/>
      <c r="M1788" s="132"/>
      <c r="N1788" s="131"/>
      <c r="O1788" s="131"/>
    </row>
    <row r="1789" spans="2:15" x14ac:dyDescent="0.35">
      <c r="B1789" t="s">
        <v>107</v>
      </c>
      <c r="C1789">
        <v>3861</v>
      </c>
      <c r="D1789" t="s">
        <v>109</v>
      </c>
      <c r="E1789">
        <v>49259</v>
      </c>
      <c r="F1789" t="s">
        <v>1853</v>
      </c>
      <c r="G1789" t="s">
        <v>10930</v>
      </c>
      <c r="H1789" s="93">
        <v>46174</v>
      </c>
      <c r="I1789" s="131"/>
      <c r="J1789" s="132"/>
      <c r="K1789" s="132"/>
      <c r="L1789" s="132"/>
      <c r="M1789" s="132"/>
      <c r="N1789" s="131"/>
      <c r="O1789" s="131"/>
    </row>
    <row r="1790" spans="2:15" x14ac:dyDescent="0.35">
      <c r="B1790" t="s">
        <v>107</v>
      </c>
      <c r="C1790">
        <v>3861</v>
      </c>
      <c r="D1790" t="s">
        <v>109</v>
      </c>
      <c r="E1790">
        <v>49280</v>
      </c>
      <c r="F1790" t="s">
        <v>1854</v>
      </c>
      <c r="G1790" t="s">
        <v>10930</v>
      </c>
      <c r="H1790" s="93">
        <v>46181</v>
      </c>
      <c r="I1790" s="131"/>
      <c r="J1790" s="132"/>
      <c r="K1790" s="132"/>
      <c r="L1790" s="132">
        <v>1</v>
      </c>
      <c r="M1790" s="132"/>
      <c r="N1790" s="131"/>
      <c r="O1790" s="131"/>
    </row>
    <row r="1791" spans="2:15" x14ac:dyDescent="0.35">
      <c r="B1791" t="s">
        <v>107</v>
      </c>
      <c r="C1791">
        <v>3861</v>
      </c>
      <c r="D1791" t="s">
        <v>109</v>
      </c>
      <c r="E1791">
        <v>49875</v>
      </c>
      <c r="F1791" t="s">
        <v>1855</v>
      </c>
      <c r="G1791" t="s">
        <v>10927</v>
      </c>
      <c r="H1791" s="93">
        <v>46183</v>
      </c>
      <c r="I1791" s="131"/>
      <c r="J1791" s="132"/>
      <c r="K1791" s="132"/>
      <c r="L1791" s="132"/>
      <c r="M1791" s="132"/>
      <c r="N1791" s="131"/>
      <c r="O1791" s="131"/>
    </row>
    <row r="1792" spans="2:15" x14ac:dyDescent="0.35">
      <c r="B1792" t="s">
        <v>107</v>
      </c>
      <c r="C1792">
        <v>3861</v>
      </c>
      <c r="D1792" t="s">
        <v>109</v>
      </c>
      <c r="E1792">
        <v>50120</v>
      </c>
      <c r="F1792" t="s">
        <v>1856</v>
      </c>
      <c r="G1792" t="s">
        <v>10926</v>
      </c>
      <c r="H1792" s="93">
        <v>46177</v>
      </c>
      <c r="I1792" s="131"/>
      <c r="J1792" s="132"/>
      <c r="K1792" s="132"/>
      <c r="L1792" s="132">
        <v>1</v>
      </c>
      <c r="M1792" s="132"/>
      <c r="N1792" s="131"/>
      <c r="O1792" s="131"/>
    </row>
    <row r="1793" spans="2:15" x14ac:dyDescent="0.35">
      <c r="B1793" t="s">
        <v>107</v>
      </c>
      <c r="C1793">
        <v>3861</v>
      </c>
      <c r="D1793" t="s">
        <v>109</v>
      </c>
      <c r="E1793">
        <v>51758</v>
      </c>
      <c r="F1793" t="s">
        <v>1857</v>
      </c>
      <c r="G1793" t="s">
        <v>10927</v>
      </c>
      <c r="H1793" s="93">
        <v>46176</v>
      </c>
      <c r="I1793" s="131"/>
      <c r="J1793" s="132"/>
      <c r="K1793" s="132"/>
      <c r="L1793" s="132">
        <v>1</v>
      </c>
      <c r="M1793" s="132"/>
      <c r="N1793" s="131"/>
      <c r="O1793" s="131"/>
    </row>
    <row r="1794" spans="2:15" x14ac:dyDescent="0.35">
      <c r="B1794" t="s">
        <v>107</v>
      </c>
      <c r="C1794">
        <v>3861</v>
      </c>
      <c r="D1794" t="s">
        <v>109</v>
      </c>
      <c r="E1794">
        <v>51832</v>
      </c>
      <c r="F1794" t="s">
        <v>1858</v>
      </c>
      <c r="G1794" t="s">
        <v>10927</v>
      </c>
      <c r="H1794" s="93">
        <v>46183</v>
      </c>
      <c r="I1794" s="131"/>
      <c r="J1794" s="132"/>
      <c r="K1794" s="132"/>
      <c r="L1794" s="132">
        <v>1</v>
      </c>
      <c r="M1794" s="132"/>
      <c r="N1794" s="131"/>
      <c r="O1794" s="131"/>
    </row>
    <row r="1795" spans="2:15" x14ac:dyDescent="0.35">
      <c r="B1795" t="s">
        <v>107</v>
      </c>
      <c r="C1795">
        <v>3861</v>
      </c>
      <c r="D1795" t="s">
        <v>109</v>
      </c>
      <c r="E1795">
        <v>52766</v>
      </c>
      <c r="F1795" t="s">
        <v>1859</v>
      </c>
      <c r="G1795" t="s">
        <v>10927</v>
      </c>
      <c r="H1795" s="93">
        <v>46176</v>
      </c>
      <c r="I1795" s="131"/>
      <c r="J1795" s="132"/>
      <c r="K1795" s="132"/>
      <c r="L1795" s="132"/>
      <c r="M1795" s="132"/>
      <c r="N1795" s="131"/>
      <c r="O1795" s="131"/>
    </row>
    <row r="1796" spans="2:15" x14ac:dyDescent="0.35">
      <c r="B1796" t="s">
        <v>107</v>
      </c>
      <c r="C1796">
        <v>3861</v>
      </c>
      <c r="D1796" t="s">
        <v>109</v>
      </c>
      <c r="E1796">
        <v>57050</v>
      </c>
      <c r="F1796" t="s">
        <v>1860</v>
      </c>
      <c r="G1796" t="s">
        <v>10928</v>
      </c>
      <c r="H1796" s="93">
        <v>46171</v>
      </c>
      <c r="I1796" s="131"/>
      <c r="J1796" s="132"/>
      <c r="K1796" s="132"/>
      <c r="L1796" s="132"/>
      <c r="M1796" s="132"/>
      <c r="N1796" s="131"/>
      <c r="O1796" s="131"/>
    </row>
    <row r="1797" spans="2:15" x14ac:dyDescent="0.35">
      <c r="B1797" t="s">
        <v>107</v>
      </c>
      <c r="C1797">
        <v>3861</v>
      </c>
      <c r="D1797" t="s">
        <v>109</v>
      </c>
      <c r="E1797">
        <v>61883</v>
      </c>
      <c r="F1797" t="s">
        <v>1861</v>
      </c>
      <c r="G1797" t="s">
        <v>10929</v>
      </c>
      <c r="H1797" s="93">
        <v>46175</v>
      </c>
      <c r="I1797" s="131"/>
      <c r="J1797" s="132"/>
      <c r="K1797" s="132"/>
      <c r="L1797" s="132"/>
      <c r="M1797" s="132"/>
      <c r="N1797" s="131"/>
      <c r="O1797" s="131"/>
    </row>
    <row r="1798" spans="2:15" x14ac:dyDescent="0.35">
      <c r="B1798" t="s">
        <v>107</v>
      </c>
      <c r="C1798">
        <v>3861</v>
      </c>
      <c r="D1798" t="s">
        <v>109</v>
      </c>
      <c r="E1798">
        <v>61885</v>
      </c>
      <c r="F1798" t="s">
        <v>1862</v>
      </c>
      <c r="G1798" t="s">
        <v>10928</v>
      </c>
      <c r="H1798" s="93">
        <v>46178</v>
      </c>
      <c r="I1798" s="131"/>
      <c r="J1798" s="132"/>
      <c r="K1798" s="132"/>
      <c r="L1798" s="132">
        <v>1</v>
      </c>
      <c r="M1798" s="132"/>
      <c r="N1798" s="131"/>
      <c r="O1798" s="131"/>
    </row>
    <row r="1799" spans="2:15" x14ac:dyDescent="0.35">
      <c r="B1799" t="s">
        <v>107</v>
      </c>
      <c r="C1799">
        <v>3861</v>
      </c>
      <c r="D1799" t="s">
        <v>109</v>
      </c>
      <c r="E1799">
        <v>64641</v>
      </c>
      <c r="F1799" t="s">
        <v>1863</v>
      </c>
      <c r="G1799" t="s">
        <v>10926</v>
      </c>
      <c r="H1799" s="93">
        <v>46170</v>
      </c>
      <c r="I1799" s="131"/>
      <c r="J1799" s="132"/>
      <c r="K1799" s="132"/>
      <c r="L1799" s="132">
        <v>1</v>
      </c>
      <c r="M1799" s="132"/>
      <c r="N1799" s="131"/>
      <c r="O1799" s="131"/>
    </row>
    <row r="1800" spans="2:15" x14ac:dyDescent="0.35">
      <c r="B1800" t="s">
        <v>107</v>
      </c>
      <c r="C1800">
        <v>3861</v>
      </c>
      <c r="D1800" t="s">
        <v>109</v>
      </c>
      <c r="E1800">
        <v>68585</v>
      </c>
      <c r="F1800" t="s">
        <v>1864</v>
      </c>
      <c r="G1800" t="s">
        <v>10928</v>
      </c>
      <c r="H1800" s="93">
        <v>46171</v>
      </c>
      <c r="I1800" s="131"/>
      <c r="J1800" s="132"/>
      <c r="K1800" s="132"/>
      <c r="L1800" s="132"/>
      <c r="M1800" s="132"/>
      <c r="N1800" s="131"/>
      <c r="O1800" s="131"/>
    </row>
    <row r="1801" spans="2:15" x14ac:dyDescent="0.35">
      <c r="B1801" t="s">
        <v>107</v>
      </c>
      <c r="C1801">
        <v>3861</v>
      </c>
      <c r="D1801" t="s">
        <v>109</v>
      </c>
      <c r="E1801">
        <v>70515</v>
      </c>
      <c r="F1801" t="s">
        <v>1865</v>
      </c>
      <c r="G1801" t="s">
        <v>10928</v>
      </c>
      <c r="H1801" s="93">
        <v>46178</v>
      </c>
      <c r="I1801" s="131"/>
      <c r="J1801" s="132"/>
      <c r="K1801" s="132"/>
      <c r="L1801" s="132">
        <v>1</v>
      </c>
      <c r="M1801" s="132"/>
      <c r="N1801" s="131"/>
      <c r="O1801" s="131"/>
    </row>
    <row r="1802" spans="2:15" x14ac:dyDescent="0.35">
      <c r="B1802" t="s">
        <v>107</v>
      </c>
      <c r="C1802">
        <v>3861</v>
      </c>
      <c r="D1802" t="s">
        <v>109</v>
      </c>
      <c r="E1802">
        <v>119806</v>
      </c>
      <c r="F1802" t="s">
        <v>1866</v>
      </c>
      <c r="G1802" t="s">
        <v>10929</v>
      </c>
      <c r="H1802" s="93">
        <v>46182</v>
      </c>
      <c r="I1802" s="131"/>
      <c r="J1802" s="132"/>
      <c r="K1802" s="132"/>
      <c r="L1802" s="132">
        <v>1</v>
      </c>
      <c r="M1802" s="132"/>
      <c r="N1802" s="131"/>
      <c r="O1802" s="131"/>
    </row>
    <row r="1803" spans="2:15" x14ac:dyDescent="0.35">
      <c r="B1803" t="s">
        <v>107</v>
      </c>
      <c r="C1803">
        <v>3861</v>
      </c>
      <c r="D1803" t="s">
        <v>109</v>
      </c>
      <c r="E1803">
        <v>127045</v>
      </c>
      <c r="F1803" t="s">
        <v>1867</v>
      </c>
      <c r="G1803" t="s">
        <v>10927</v>
      </c>
      <c r="H1803" s="93">
        <v>46176</v>
      </c>
      <c r="I1803" s="131"/>
      <c r="J1803" s="132"/>
      <c r="K1803" s="132"/>
      <c r="L1803" s="132"/>
      <c r="M1803" s="132"/>
      <c r="N1803" s="131"/>
      <c r="O1803" s="131"/>
    </row>
    <row r="1804" spans="2:15" x14ac:dyDescent="0.35">
      <c r="B1804" t="s">
        <v>107</v>
      </c>
      <c r="C1804">
        <v>3861</v>
      </c>
      <c r="D1804" t="s">
        <v>109</v>
      </c>
      <c r="E1804">
        <v>167173</v>
      </c>
      <c r="F1804" t="s">
        <v>1868</v>
      </c>
      <c r="G1804" t="s">
        <v>10927</v>
      </c>
      <c r="H1804" s="93">
        <v>46183</v>
      </c>
      <c r="I1804" s="131"/>
      <c r="J1804" s="132"/>
      <c r="K1804" s="132"/>
      <c r="L1804" s="132">
        <v>1</v>
      </c>
      <c r="M1804" s="132"/>
      <c r="N1804" s="131"/>
      <c r="O1804" s="131"/>
    </row>
    <row r="1805" spans="2:15" x14ac:dyDescent="0.35">
      <c r="B1805" t="s">
        <v>107</v>
      </c>
      <c r="C1805">
        <v>3861</v>
      </c>
      <c r="D1805" t="s">
        <v>109</v>
      </c>
      <c r="E1805">
        <v>167942</v>
      </c>
      <c r="F1805" t="s">
        <v>1869</v>
      </c>
      <c r="G1805" t="s">
        <v>10929</v>
      </c>
      <c r="H1805" s="93">
        <v>46175</v>
      </c>
      <c r="I1805" s="131"/>
      <c r="J1805" s="132"/>
      <c r="K1805" s="132"/>
      <c r="L1805" s="132"/>
      <c r="M1805" s="132"/>
      <c r="N1805" s="131"/>
      <c r="O1805" s="131"/>
    </row>
    <row r="1806" spans="2:15" x14ac:dyDescent="0.35">
      <c r="B1806" t="s">
        <v>107</v>
      </c>
      <c r="C1806">
        <v>3861</v>
      </c>
      <c r="D1806" t="s">
        <v>109</v>
      </c>
      <c r="E1806">
        <v>171895</v>
      </c>
      <c r="F1806" t="s">
        <v>1870</v>
      </c>
      <c r="G1806" t="s">
        <v>10928</v>
      </c>
      <c r="H1806" s="93">
        <v>46171</v>
      </c>
      <c r="I1806" s="131"/>
      <c r="J1806" s="132"/>
      <c r="K1806" s="132"/>
      <c r="L1806" s="132"/>
      <c r="M1806" s="132"/>
      <c r="N1806" s="131"/>
      <c r="O1806" s="131"/>
    </row>
    <row r="1807" spans="2:15" x14ac:dyDescent="0.35">
      <c r="B1807" t="s">
        <v>107</v>
      </c>
      <c r="C1807">
        <v>3861</v>
      </c>
      <c r="D1807" t="s">
        <v>109</v>
      </c>
      <c r="E1807">
        <v>172421</v>
      </c>
      <c r="F1807" t="s">
        <v>1871</v>
      </c>
      <c r="G1807" t="s">
        <v>10927</v>
      </c>
      <c r="H1807" s="93">
        <v>46176</v>
      </c>
      <c r="I1807" s="131"/>
      <c r="J1807" s="132"/>
      <c r="K1807" s="132"/>
      <c r="L1807" s="132"/>
      <c r="M1807" s="132"/>
      <c r="N1807" s="131"/>
      <c r="O1807" s="131"/>
    </row>
    <row r="1808" spans="2:15" x14ac:dyDescent="0.35">
      <c r="B1808" t="s">
        <v>107</v>
      </c>
      <c r="C1808">
        <v>3861</v>
      </c>
      <c r="D1808" t="s">
        <v>109</v>
      </c>
      <c r="E1808">
        <v>172526</v>
      </c>
      <c r="F1808" t="s">
        <v>1872</v>
      </c>
      <c r="G1808" t="s">
        <v>10930</v>
      </c>
      <c r="H1808" s="93">
        <v>46181</v>
      </c>
      <c r="I1808" s="131"/>
      <c r="J1808" s="132"/>
      <c r="K1808" s="132"/>
      <c r="L1808" s="132"/>
      <c r="M1808" s="132"/>
      <c r="N1808" s="131"/>
      <c r="O1808" s="131"/>
    </row>
    <row r="1809" spans="2:15" x14ac:dyDescent="0.35">
      <c r="B1809" t="s">
        <v>107</v>
      </c>
      <c r="C1809">
        <v>3861</v>
      </c>
      <c r="D1809" t="s">
        <v>109</v>
      </c>
      <c r="E1809">
        <v>172527</v>
      </c>
      <c r="F1809" t="s">
        <v>1873</v>
      </c>
      <c r="G1809" t="s">
        <v>10927</v>
      </c>
      <c r="H1809" s="93">
        <v>46176</v>
      </c>
      <c r="I1809" s="131"/>
      <c r="J1809" s="132"/>
      <c r="K1809" s="132"/>
      <c r="L1809" s="132">
        <v>2</v>
      </c>
      <c r="M1809" s="132"/>
      <c r="N1809" s="131"/>
      <c r="O1809" s="131"/>
    </row>
    <row r="1810" spans="2:15" x14ac:dyDescent="0.35">
      <c r="B1810" t="s">
        <v>107</v>
      </c>
      <c r="C1810">
        <v>3861</v>
      </c>
      <c r="D1810" t="s">
        <v>109</v>
      </c>
      <c r="E1810">
        <v>175297</v>
      </c>
      <c r="F1810" t="s">
        <v>1874</v>
      </c>
      <c r="G1810" t="s">
        <v>10930</v>
      </c>
      <c r="H1810" s="93">
        <v>46181</v>
      </c>
      <c r="I1810" s="131"/>
      <c r="J1810" s="132"/>
      <c r="K1810" s="132"/>
      <c r="L1810" s="132"/>
      <c r="M1810" s="132"/>
      <c r="N1810" s="131"/>
      <c r="O1810" s="131"/>
    </row>
    <row r="1811" spans="2:15" x14ac:dyDescent="0.35">
      <c r="B1811" t="s">
        <v>107</v>
      </c>
      <c r="C1811">
        <v>3861</v>
      </c>
      <c r="D1811" t="s">
        <v>109</v>
      </c>
      <c r="E1811">
        <v>176116</v>
      </c>
      <c r="F1811" t="s">
        <v>1875</v>
      </c>
      <c r="G1811" t="s">
        <v>10929</v>
      </c>
      <c r="H1811" s="93">
        <v>46175</v>
      </c>
      <c r="I1811" s="131"/>
      <c r="J1811" s="132"/>
      <c r="K1811" s="132"/>
      <c r="L1811" s="132"/>
      <c r="M1811" s="132"/>
      <c r="N1811" s="131"/>
      <c r="O1811" s="131"/>
    </row>
    <row r="1812" spans="2:15" x14ac:dyDescent="0.35">
      <c r="B1812" t="s">
        <v>107</v>
      </c>
      <c r="C1812">
        <v>3861</v>
      </c>
      <c r="D1812" t="s">
        <v>109</v>
      </c>
      <c r="E1812">
        <v>176290</v>
      </c>
      <c r="F1812" t="s">
        <v>1852</v>
      </c>
      <c r="G1812" t="s">
        <v>10930</v>
      </c>
      <c r="H1812" s="93">
        <v>46174</v>
      </c>
      <c r="I1812" s="131"/>
      <c r="J1812" s="132"/>
      <c r="K1812" s="132"/>
      <c r="L1812" s="132"/>
      <c r="M1812" s="132"/>
      <c r="N1812" s="131"/>
      <c r="O1812" s="131"/>
    </row>
    <row r="1813" spans="2:15" x14ac:dyDescent="0.35">
      <c r="B1813" t="s">
        <v>107</v>
      </c>
      <c r="C1813">
        <v>3861</v>
      </c>
      <c r="D1813" t="s">
        <v>109</v>
      </c>
      <c r="E1813">
        <v>176291</v>
      </c>
      <c r="F1813" t="s">
        <v>1876</v>
      </c>
      <c r="G1813" t="s">
        <v>10930</v>
      </c>
      <c r="H1813" s="93">
        <v>46174</v>
      </c>
      <c r="I1813" s="131"/>
      <c r="J1813" s="132"/>
      <c r="K1813" s="132"/>
      <c r="L1813" s="132"/>
      <c r="M1813" s="132"/>
      <c r="N1813" s="131"/>
      <c r="O1813" s="131"/>
    </row>
    <row r="1814" spans="2:15" x14ac:dyDescent="0.35">
      <c r="B1814" t="s">
        <v>107</v>
      </c>
      <c r="C1814">
        <v>3861</v>
      </c>
      <c r="D1814" t="s">
        <v>109</v>
      </c>
      <c r="E1814">
        <v>176978</v>
      </c>
      <c r="F1814" t="s">
        <v>1877</v>
      </c>
      <c r="G1814" t="s">
        <v>10926</v>
      </c>
      <c r="H1814" s="93">
        <v>46177</v>
      </c>
      <c r="I1814" s="131"/>
      <c r="J1814" s="132"/>
      <c r="K1814" s="132"/>
      <c r="L1814" s="132">
        <v>2</v>
      </c>
      <c r="M1814" s="132"/>
      <c r="N1814" s="131"/>
      <c r="O1814" s="131"/>
    </row>
    <row r="1815" spans="2:15" x14ac:dyDescent="0.35">
      <c r="B1815" t="s">
        <v>107</v>
      </c>
      <c r="C1815">
        <v>3861</v>
      </c>
      <c r="D1815" t="s">
        <v>109</v>
      </c>
      <c r="E1815">
        <v>177743</v>
      </c>
      <c r="F1815" t="s">
        <v>1878</v>
      </c>
      <c r="G1815" t="s">
        <v>10928</v>
      </c>
      <c r="H1815" s="93">
        <v>46178</v>
      </c>
      <c r="I1815" s="131"/>
      <c r="J1815" s="132"/>
      <c r="K1815" s="132"/>
      <c r="L1815" s="132"/>
      <c r="M1815" s="132"/>
      <c r="N1815" s="131"/>
      <c r="O1815" s="131"/>
    </row>
    <row r="1816" spans="2:15" x14ac:dyDescent="0.35">
      <c r="B1816" t="s">
        <v>107</v>
      </c>
      <c r="C1816">
        <v>3861</v>
      </c>
      <c r="D1816" t="s">
        <v>109</v>
      </c>
      <c r="E1816">
        <v>178923</v>
      </c>
      <c r="F1816" t="s">
        <v>1879</v>
      </c>
      <c r="G1816" t="s">
        <v>10928</v>
      </c>
      <c r="H1816" s="93">
        <v>46171</v>
      </c>
      <c r="I1816" s="131"/>
      <c r="J1816" s="132"/>
      <c r="K1816" s="132"/>
      <c r="L1816" s="132"/>
      <c r="M1816" s="132"/>
      <c r="N1816" s="131"/>
      <c r="O1816" s="131"/>
    </row>
    <row r="1817" spans="2:15" x14ac:dyDescent="0.35">
      <c r="B1817" t="s">
        <v>107</v>
      </c>
      <c r="C1817">
        <v>3861</v>
      </c>
      <c r="D1817" t="s">
        <v>109</v>
      </c>
      <c r="E1817">
        <v>180221</v>
      </c>
      <c r="F1817" t="s">
        <v>1880</v>
      </c>
      <c r="G1817" t="s">
        <v>10928</v>
      </c>
      <c r="H1817" s="93">
        <v>46171</v>
      </c>
      <c r="I1817" s="131"/>
      <c r="J1817" s="132"/>
      <c r="K1817" s="132"/>
      <c r="L1817" s="132"/>
      <c r="M1817" s="132"/>
      <c r="N1817" s="131"/>
      <c r="O1817" s="131"/>
    </row>
    <row r="1818" spans="2:15" x14ac:dyDescent="0.35">
      <c r="B1818" t="s">
        <v>107</v>
      </c>
      <c r="C1818">
        <v>3861</v>
      </c>
      <c r="D1818" t="s">
        <v>109</v>
      </c>
      <c r="E1818">
        <v>182136</v>
      </c>
      <c r="F1818" t="s">
        <v>1881</v>
      </c>
      <c r="G1818" t="s">
        <v>10928</v>
      </c>
      <c r="H1818" s="93">
        <v>46178</v>
      </c>
      <c r="I1818" s="131"/>
      <c r="J1818" s="132"/>
      <c r="K1818" s="132"/>
      <c r="L1818" s="132"/>
      <c r="M1818" s="132"/>
      <c r="N1818" s="131"/>
      <c r="O1818" s="131"/>
    </row>
    <row r="1819" spans="2:15" x14ac:dyDescent="0.35">
      <c r="B1819" t="s">
        <v>107</v>
      </c>
      <c r="C1819">
        <v>3861</v>
      </c>
      <c r="D1819" t="s">
        <v>109</v>
      </c>
      <c r="E1819">
        <v>183352</v>
      </c>
      <c r="F1819" t="s">
        <v>1882</v>
      </c>
      <c r="G1819" t="s">
        <v>10928</v>
      </c>
      <c r="H1819" s="93">
        <v>46178</v>
      </c>
      <c r="I1819" s="131"/>
      <c r="J1819" s="132"/>
      <c r="K1819" s="132"/>
      <c r="L1819" s="132">
        <v>1</v>
      </c>
      <c r="M1819" s="132"/>
      <c r="N1819" s="131"/>
      <c r="O1819" s="131"/>
    </row>
    <row r="1820" spans="2:15" x14ac:dyDescent="0.35">
      <c r="B1820" t="s">
        <v>107</v>
      </c>
      <c r="C1820">
        <v>3861</v>
      </c>
      <c r="D1820" t="s">
        <v>109</v>
      </c>
      <c r="E1820">
        <v>183990</v>
      </c>
      <c r="F1820" t="s">
        <v>1860</v>
      </c>
      <c r="G1820" t="s">
        <v>10928</v>
      </c>
      <c r="H1820" s="93">
        <v>46178</v>
      </c>
      <c r="I1820" s="131"/>
      <c r="J1820" s="132"/>
      <c r="K1820" s="132"/>
      <c r="L1820" s="132"/>
      <c r="M1820" s="132"/>
      <c r="N1820" s="131"/>
      <c r="O1820" s="131"/>
    </row>
    <row r="1821" spans="2:15" x14ac:dyDescent="0.35">
      <c r="B1821" t="s">
        <v>107</v>
      </c>
      <c r="C1821">
        <v>3861</v>
      </c>
      <c r="D1821" t="s">
        <v>109</v>
      </c>
      <c r="E1821">
        <v>188335</v>
      </c>
      <c r="F1821" t="s">
        <v>1860</v>
      </c>
      <c r="G1821" t="s">
        <v>10930</v>
      </c>
      <c r="H1821" s="93">
        <v>46181</v>
      </c>
      <c r="I1821" s="131"/>
      <c r="J1821" s="132"/>
      <c r="K1821" s="132"/>
      <c r="L1821" s="132"/>
      <c r="M1821" s="132"/>
      <c r="N1821" s="131"/>
      <c r="O1821" s="131"/>
    </row>
    <row r="1822" spans="2:15" x14ac:dyDescent="0.35">
      <c r="B1822" t="s">
        <v>107</v>
      </c>
      <c r="C1822">
        <v>3861</v>
      </c>
      <c r="D1822" t="s">
        <v>109</v>
      </c>
      <c r="E1822">
        <v>188609</v>
      </c>
      <c r="F1822" t="s">
        <v>1860</v>
      </c>
      <c r="G1822" t="s">
        <v>10926</v>
      </c>
      <c r="H1822" s="93">
        <v>46177</v>
      </c>
      <c r="I1822" s="131"/>
      <c r="J1822" s="132"/>
      <c r="K1822" s="132"/>
      <c r="L1822" s="132"/>
      <c r="M1822" s="132"/>
      <c r="N1822" s="131"/>
      <c r="O1822" s="131"/>
    </row>
    <row r="1823" spans="2:15" x14ac:dyDescent="0.35">
      <c r="B1823" t="s">
        <v>107</v>
      </c>
      <c r="C1823">
        <v>3861</v>
      </c>
      <c r="D1823" t="s">
        <v>109</v>
      </c>
      <c r="E1823">
        <v>189276</v>
      </c>
      <c r="F1823" t="s">
        <v>1860</v>
      </c>
      <c r="G1823" t="s">
        <v>10928</v>
      </c>
      <c r="H1823" s="93">
        <v>46171</v>
      </c>
      <c r="I1823" s="131"/>
      <c r="J1823" s="132"/>
      <c r="K1823" s="132"/>
      <c r="L1823" s="132"/>
      <c r="M1823" s="132"/>
      <c r="N1823" s="131"/>
      <c r="O1823" s="131"/>
    </row>
    <row r="1824" spans="2:15" x14ac:dyDescent="0.35">
      <c r="B1824" t="s">
        <v>107</v>
      </c>
      <c r="C1824">
        <v>3861</v>
      </c>
      <c r="D1824" t="s">
        <v>109</v>
      </c>
      <c r="E1824">
        <v>190674</v>
      </c>
      <c r="F1824" t="s">
        <v>1860</v>
      </c>
      <c r="G1824" t="s">
        <v>180</v>
      </c>
      <c r="H1824" t="s">
        <v>180</v>
      </c>
      <c r="I1824" s="131"/>
      <c r="J1824" s="132"/>
      <c r="K1824" s="132"/>
      <c r="L1824" s="132"/>
      <c r="M1824" s="132"/>
      <c r="N1824" s="131"/>
      <c r="O1824" s="131"/>
    </row>
    <row r="1825" spans="2:15" x14ac:dyDescent="0.35">
      <c r="B1825" t="s">
        <v>107</v>
      </c>
      <c r="C1825">
        <v>3861</v>
      </c>
      <c r="D1825" t="s">
        <v>109</v>
      </c>
      <c r="E1825">
        <v>192229</v>
      </c>
      <c r="F1825" t="s">
        <v>1860</v>
      </c>
      <c r="G1825" t="s">
        <v>180</v>
      </c>
      <c r="H1825" t="s">
        <v>180</v>
      </c>
      <c r="I1825" s="131"/>
      <c r="J1825" s="132"/>
      <c r="K1825" s="132"/>
      <c r="L1825" s="132"/>
      <c r="M1825" s="132"/>
      <c r="N1825" s="131"/>
      <c r="O1825" s="131"/>
    </row>
    <row r="1826" spans="2:15" x14ac:dyDescent="0.35">
      <c r="B1826" t="s">
        <v>107</v>
      </c>
      <c r="C1826">
        <v>3861</v>
      </c>
      <c r="D1826" t="s">
        <v>109</v>
      </c>
      <c r="E1826">
        <v>192280</v>
      </c>
      <c r="F1826" t="s">
        <v>1860</v>
      </c>
      <c r="G1826" t="s">
        <v>180</v>
      </c>
      <c r="H1826" t="s">
        <v>180</v>
      </c>
      <c r="I1826" s="131"/>
      <c r="J1826" s="132"/>
      <c r="K1826" s="132"/>
      <c r="L1826" s="132"/>
      <c r="M1826" s="132"/>
      <c r="N1826" s="131"/>
      <c r="O1826" s="131"/>
    </row>
    <row r="1827" spans="2:15" x14ac:dyDescent="0.35">
      <c r="B1827" t="s">
        <v>110</v>
      </c>
      <c r="C1827">
        <v>307</v>
      </c>
      <c r="D1827" t="s">
        <v>111</v>
      </c>
      <c r="E1827">
        <v>51551</v>
      </c>
      <c r="F1827" t="s">
        <v>1883</v>
      </c>
      <c r="G1827" t="s">
        <v>10930</v>
      </c>
      <c r="H1827" s="93">
        <v>46174</v>
      </c>
      <c r="I1827" s="131"/>
      <c r="J1827" s="132"/>
      <c r="K1827" s="132"/>
      <c r="L1827" s="132"/>
      <c r="M1827" s="132"/>
      <c r="N1827" s="131"/>
      <c r="O1827" s="131"/>
    </row>
    <row r="1828" spans="2:15" x14ac:dyDescent="0.35">
      <c r="B1828" t="s">
        <v>110</v>
      </c>
      <c r="C1828">
        <v>307</v>
      </c>
      <c r="D1828" t="s">
        <v>111</v>
      </c>
      <c r="E1828">
        <v>53486</v>
      </c>
      <c r="F1828" t="s">
        <v>1884</v>
      </c>
      <c r="G1828" t="s">
        <v>10929</v>
      </c>
      <c r="H1828" s="93">
        <v>46175</v>
      </c>
      <c r="I1828" s="131">
        <v>1</v>
      </c>
      <c r="J1828" s="132">
        <v>1</v>
      </c>
      <c r="K1828" s="132">
        <v>1</v>
      </c>
      <c r="L1828" s="132"/>
      <c r="M1828" s="132">
        <v>1</v>
      </c>
      <c r="N1828" s="131"/>
      <c r="O1828" s="131"/>
    </row>
    <row r="1829" spans="2:15" x14ac:dyDescent="0.35">
      <c r="B1829" t="s">
        <v>110</v>
      </c>
      <c r="C1829">
        <v>307</v>
      </c>
      <c r="D1829" t="s">
        <v>111</v>
      </c>
      <c r="E1829">
        <v>53601</v>
      </c>
      <c r="F1829" t="s">
        <v>1885</v>
      </c>
      <c r="G1829" t="s">
        <v>10930</v>
      </c>
      <c r="H1829" s="93">
        <v>46181</v>
      </c>
      <c r="I1829" s="131"/>
      <c r="J1829" s="132"/>
      <c r="K1829" s="132"/>
      <c r="L1829" s="132"/>
      <c r="M1829" s="132"/>
      <c r="N1829" s="131"/>
      <c r="O1829" s="131"/>
    </row>
    <row r="1830" spans="2:15" x14ac:dyDescent="0.35">
      <c r="B1830" t="s">
        <v>110</v>
      </c>
      <c r="C1830">
        <v>307</v>
      </c>
      <c r="D1830" t="s">
        <v>111</v>
      </c>
      <c r="E1830">
        <v>54734</v>
      </c>
      <c r="F1830" t="s">
        <v>1884</v>
      </c>
      <c r="G1830" t="s">
        <v>10929</v>
      </c>
      <c r="H1830" s="93">
        <v>46182</v>
      </c>
      <c r="I1830" s="131"/>
      <c r="J1830" s="132"/>
      <c r="K1830" s="132"/>
      <c r="L1830" s="132"/>
      <c r="M1830" s="132"/>
      <c r="N1830" s="131"/>
      <c r="O1830" s="131"/>
    </row>
    <row r="1831" spans="2:15" x14ac:dyDescent="0.35">
      <c r="B1831" t="s">
        <v>110</v>
      </c>
      <c r="C1831">
        <v>307</v>
      </c>
      <c r="D1831" t="s">
        <v>111</v>
      </c>
      <c r="E1831">
        <v>54963</v>
      </c>
      <c r="F1831" t="s">
        <v>1886</v>
      </c>
      <c r="G1831" t="s">
        <v>10926</v>
      </c>
      <c r="H1831" s="93">
        <v>46177</v>
      </c>
      <c r="I1831" s="131"/>
      <c r="J1831" s="132"/>
      <c r="K1831" s="132"/>
      <c r="L1831" s="132"/>
      <c r="M1831" s="132"/>
      <c r="N1831" s="131"/>
      <c r="O1831" s="131"/>
    </row>
    <row r="1832" spans="2:15" x14ac:dyDescent="0.35">
      <c r="B1832" t="s">
        <v>110</v>
      </c>
      <c r="C1832">
        <v>307</v>
      </c>
      <c r="D1832" t="s">
        <v>111</v>
      </c>
      <c r="E1832">
        <v>67374</v>
      </c>
      <c r="F1832" t="s">
        <v>1887</v>
      </c>
      <c r="G1832" t="s">
        <v>10927</v>
      </c>
      <c r="H1832" s="93">
        <v>46183</v>
      </c>
      <c r="I1832" s="131">
        <v>1</v>
      </c>
      <c r="J1832" s="132"/>
      <c r="K1832" s="132"/>
      <c r="L1832" s="132"/>
      <c r="M1832" s="132"/>
      <c r="N1832" s="131"/>
      <c r="O1832" s="131"/>
    </row>
    <row r="1833" spans="2:15" x14ac:dyDescent="0.35">
      <c r="B1833" t="s">
        <v>110</v>
      </c>
      <c r="C1833">
        <v>307</v>
      </c>
      <c r="D1833" t="s">
        <v>111</v>
      </c>
      <c r="E1833">
        <v>72906</v>
      </c>
      <c r="F1833" t="s">
        <v>1888</v>
      </c>
      <c r="G1833" t="s">
        <v>10927</v>
      </c>
      <c r="H1833" s="93">
        <v>46176</v>
      </c>
      <c r="I1833" s="131"/>
      <c r="J1833" s="132"/>
      <c r="K1833" s="132"/>
      <c r="L1833" s="132"/>
      <c r="M1833" s="132"/>
      <c r="N1833" s="131"/>
      <c r="O1833" s="131"/>
    </row>
    <row r="1834" spans="2:15" x14ac:dyDescent="0.35">
      <c r="B1834" t="s">
        <v>110</v>
      </c>
      <c r="C1834">
        <v>307</v>
      </c>
      <c r="D1834" t="s">
        <v>111</v>
      </c>
      <c r="E1834">
        <v>74744</v>
      </c>
      <c r="F1834" t="s">
        <v>1883</v>
      </c>
      <c r="G1834" t="s">
        <v>10929</v>
      </c>
      <c r="H1834" s="93">
        <v>46182</v>
      </c>
      <c r="I1834" s="131"/>
      <c r="J1834" s="132"/>
      <c r="K1834" s="132"/>
      <c r="L1834" s="132"/>
      <c r="M1834" s="132"/>
      <c r="N1834" s="131"/>
      <c r="O1834" s="131"/>
    </row>
    <row r="1835" spans="2:15" x14ac:dyDescent="0.35">
      <c r="B1835" t="s">
        <v>110</v>
      </c>
      <c r="C1835">
        <v>307</v>
      </c>
      <c r="D1835" t="s">
        <v>111</v>
      </c>
      <c r="E1835">
        <v>80945</v>
      </c>
      <c r="F1835" t="s">
        <v>1889</v>
      </c>
      <c r="G1835" t="s">
        <v>10928</v>
      </c>
      <c r="H1835" s="93">
        <v>46171</v>
      </c>
      <c r="I1835" s="131"/>
      <c r="J1835" s="132"/>
      <c r="K1835" s="132"/>
      <c r="L1835" s="132"/>
      <c r="M1835" s="132"/>
      <c r="N1835" s="131"/>
      <c r="O1835" s="131"/>
    </row>
    <row r="1836" spans="2:15" x14ac:dyDescent="0.35">
      <c r="B1836" t="s">
        <v>110</v>
      </c>
      <c r="C1836">
        <v>307</v>
      </c>
      <c r="D1836" t="s">
        <v>111</v>
      </c>
      <c r="E1836">
        <v>90064</v>
      </c>
      <c r="F1836" t="s">
        <v>1885</v>
      </c>
      <c r="G1836" t="s">
        <v>10930</v>
      </c>
      <c r="H1836" s="93">
        <v>46181</v>
      </c>
      <c r="I1836" s="131"/>
      <c r="J1836" s="132"/>
      <c r="K1836" s="132"/>
      <c r="L1836" s="132"/>
      <c r="M1836" s="132"/>
      <c r="N1836" s="131"/>
      <c r="O1836" s="131"/>
    </row>
    <row r="1837" spans="2:15" x14ac:dyDescent="0.35">
      <c r="B1837" t="s">
        <v>110</v>
      </c>
      <c r="C1837">
        <v>307</v>
      </c>
      <c r="D1837" t="s">
        <v>111</v>
      </c>
      <c r="E1837">
        <v>90763</v>
      </c>
      <c r="F1837" t="s">
        <v>1890</v>
      </c>
      <c r="G1837" t="s">
        <v>10929</v>
      </c>
      <c r="H1837" s="93">
        <v>46182</v>
      </c>
      <c r="I1837" s="131">
        <v>1</v>
      </c>
      <c r="J1837" s="132">
        <v>1</v>
      </c>
      <c r="K1837" s="132"/>
      <c r="L1837" s="132"/>
      <c r="M1837" s="132"/>
      <c r="N1837" s="131"/>
      <c r="O1837" s="131"/>
    </row>
    <row r="1838" spans="2:15" x14ac:dyDescent="0.35">
      <c r="B1838" t="s">
        <v>110</v>
      </c>
      <c r="C1838">
        <v>307</v>
      </c>
      <c r="D1838" t="s">
        <v>111</v>
      </c>
      <c r="E1838">
        <v>90883</v>
      </c>
      <c r="F1838" t="s">
        <v>1891</v>
      </c>
      <c r="G1838" t="s">
        <v>10929</v>
      </c>
      <c r="H1838" s="93">
        <v>46182</v>
      </c>
      <c r="I1838" s="131">
        <v>1</v>
      </c>
      <c r="J1838" s="132"/>
      <c r="K1838" s="132"/>
      <c r="L1838" s="132"/>
      <c r="M1838" s="132"/>
      <c r="N1838" s="131"/>
      <c r="O1838" s="131"/>
    </row>
    <row r="1839" spans="2:15" x14ac:dyDescent="0.35">
      <c r="B1839" t="s">
        <v>110</v>
      </c>
      <c r="C1839">
        <v>307</v>
      </c>
      <c r="D1839" t="s">
        <v>111</v>
      </c>
      <c r="E1839">
        <v>109929</v>
      </c>
      <c r="F1839" t="s">
        <v>1892</v>
      </c>
      <c r="G1839" t="s">
        <v>10926</v>
      </c>
      <c r="H1839" s="93">
        <v>46170</v>
      </c>
      <c r="I1839" s="131">
        <v>1</v>
      </c>
      <c r="J1839" s="132"/>
      <c r="K1839" s="132">
        <v>1</v>
      </c>
      <c r="L1839" s="132"/>
      <c r="M1839" s="132"/>
      <c r="N1839" s="131"/>
      <c r="O1839" s="131"/>
    </row>
    <row r="1840" spans="2:15" x14ac:dyDescent="0.35">
      <c r="B1840" t="s">
        <v>110</v>
      </c>
      <c r="C1840">
        <v>307</v>
      </c>
      <c r="D1840" t="s">
        <v>111</v>
      </c>
      <c r="E1840">
        <v>120517</v>
      </c>
      <c r="F1840" t="s">
        <v>1893</v>
      </c>
      <c r="G1840" t="s">
        <v>10927</v>
      </c>
      <c r="H1840" s="93">
        <v>46183</v>
      </c>
      <c r="I1840" s="131">
        <v>1</v>
      </c>
      <c r="J1840" s="132">
        <v>1</v>
      </c>
      <c r="K1840" s="132"/>
      <c r="L1840" s="132"/>
      <c r="M1840" s="132"/>
      <c r="N1840" s="131"/>
      <c r="O1840" s="131"/>
    </row>
    <row r="1841" spans="2:15" x14ac:dyDescent="0.35">
      <c r="B1841" t="s">
        <v>110</v>
      </c>
      <c r="C1841">
        <v>307</v>
      </c>
      <c r="D1841" t="s">
        <v>111</v>
      </c>
      <c r="E1841">
        <v>134214</v>
      </c>
      <c r="F1841" t="s">
        <v>1883</v>
      </c>
      <c r="G1841" t="s">
        <v>10929</v>
      </c>
      <c r="H1841" s="93">
        <v>46182</v>
      </c>
      <c r="I1841" s="131"/>
      <c r="J1841" s="132"/>
      <c r="K1841" s="132"/>
      <c r="L1841" s="132"/>
      <c r="M1841" s="132"/>
      <c r="N1841" s="131"/>
      <c r="O1841" s="131"/>
    </row>
    <row r="1842" spans="2:15" x14ac:dyDescent="0.35">
      <c r="B1842" t="s">
        <v>110</v>
      </c>
      <c r="C1842">
        <v>307</v>
      </c>
      <c r="D1842" t="s">
        <v>111</v>
      </c>
      <c r="E1842">
        <v>167594</v>
      </c>
      <c r="F1842" t="s">
        <v>1883</v>
      </c>
      <c r="G1842" t="s">
        <v>10930</v>
      </c>
      <c r="H1842" s="93">
        <v>46174</v>
      </c>
      <c r="I1842" s="131"/>
      <c r="J1842" s="132"/>
      <c r="K1842" s="132"/>
      <c r="L1842" s="132"/>
      <c r="M1842" s="132"/>
      <c r="N1842" s="131"/>
      <c r="O1842" s="131"/>
    </row>
    <row r="1843" spans="2:15" x14ac:dyDescent="0.35">
      <c r="B1843" t="s">
        <v>110</v>
      </c>
      <c r="C1843">
        <v>307</v>
      </c>
      <c r="D1843" t="s">
        <v>111</v>
      </c>
      <c r="E1843">
        <v>170523</v>
      </c>
      <c r="F1843" t="s">
        <v>1892</v>
      </c>
      <c r="G1843" t="s">
        <v>10926</v>
      </c>
      <c r="H1843" s="93">
        <v>46170</v>
      </c>
      <c r="I1843" s="131">
        <v>1</v>
      </c>
      <c r="J1843" s="132"/>
      <c r="K1843" s="132">
        <v>1</v>
      </c>
      <c r="L1843" s="132"/>
      <c r="M1843" s="132"/>
      <c r="N1843" s="131"/>
      <c r="O1843" s="131"/>
    </row>
    <row r="1844" spans="2:15" x14ac:dyDescent="0.35">
      <c r="B1844" t="s">
        <v>110</v>
      </c>
      <c r="C1844">
        <v>307</v>
      </c>
      <c r="D1844" t="s">
        <v>111</v>
      </c>
      <c r="E1844">
        <v>178403</v>
      </c>
      <c r="F1844" t="s">
        <v>1894</v>
      </c>
      <c r="G1844" t="s">
        <v>10929</v>
      </c>
      <c r="H1844" s="93">
        <v>46175</v>
      </c>
      <c r="I1844" s="131">
        <v>1</v>
      </c>
      <c r="J1844" s="132">
        <v>1</v>
      </c>
      <c r="K1844" s="132"/>
      <c r="L1844" s="132"/>
      <c r="M1844" s="132"/>
      <c r="N1844" s="131"/>
      <c r="O1844" s="131"/>
    </row>
    <row r="1845" spans="2:15" x14ac:dyDescent="0.35">
      <c r="B1845" t="s">
        <v>110</v>
      </c>
      <c r="C1845">
        <v>307</v>
      </c>
      <c r="D1845" t="s">
        <v>111</v>
      </c>
      <c r="E1845">
        <v>180012</v>
      </c>
      <c r="F1845" t="s">
        <v>1895</v>
      </c>
      <c r="G1845" t="s">
        <v>10928</v>
      </c>
      <c r="H1845" s="93">
        <v>46171</v>
      </c>
      <c r="I1845" s="131"/>
      <c r="J1845" s="132"/>
      <c r="K1845" s="132"/>
      <c r="L1845" s="132"/>
      <c r="M1845" s="132"/>
      <c r="N1845" s="131"/>
      <c r="O1845" s="131"/>
    </row>
    <row r="1846" spans="2:15" x14ac:dyDescent="0.35">
      <c r="B1846" t="s">
        <v>110</v>
      </c>
      <c r="C1846">
        <v>307</v>
      </c>
      <c r="D1846" t="s">
        <v>111</v>
      </c>
      <c r="E1846">
        <v>181800</v>
      </c>
      <c r="F1846" t="s">
        <v>1884</v>
      </c>
      <c r="G1846" t="s">
        <v>10926</v>
      </c>
      <c r="H1846" s="93">
        <v>46177</v>
      </c>
      <c r="I1846" s="131">
        <v>1</v>
      </c>
      <c r="J1846" s="132"/>
      <c r="K1846" s="132"/>
      <c r="L1846" s="132">
        <v>1</v>
      </c>
      <c r="M1846" s="132"/>
      <c r="N1846" s="131"/>
      <c r="O1846" s="131"/>
    </row>
    <row r="1847" spans="2:15" x14ac:dyDescent="0.35">
      <c r="B1847" t="s">
        <v>110</v>
      </c>
      <c r="C1847">
        <v>307</v>
      </c>
      <c r="D1847" t="s">
        <v>111</v>
      </c>
      <c r="E1847">
        <v>182419</v>
      </c>
      <c r="F1847" t="s">
        <v>1883</v>
      </c>
      <c r="G1847" t="s">
        <v>10928</v>
      </c>
      <c r="H1847" s="93">
        <v>46178</v>
      </c>
      <c r="I1847" s="131"/>
      <c r="J1847" s="132"/>
      <c r="K1847" s="132"/>
      <c r="L1847" s="132"/>
      <c r="M1847" s="132"/>
      <c r="N1847" s="131"/>
      <c r="O1847" s="131"/>
    </row>
    <row r="1848" spans="2:15" x14ac:dyDescent="0.35">
      <c r="B1848" t="s">
        <v>110</v>
      </c>
      <c r="C1848">
        <v>307</v>
      </c>
      <c r="D1848" t="s">
        <v>111</v>
      </c>
      <c r="E1848">
        <v>187394</v>
      </c>
      <c r="F1848" t="s">
        <v>1896</v>
      </c>
      <c r="G1848" t="s">
        <v>10927</v>
      </c>
      <c r="H1848" s="93">
        <v>46176</v>
      </c>
      <c r="I1848" s="131"/>
      <c r="J1848" s="132"/>
      <c r="K1848" s="132"/>
      <c r="L1848" s="132"/>
      <c r="M1848" s="132"/>
      <c r="N1848" s="131"/>
      <c r="O1848" s="131"/>
    </row>
    <row r="1849" spans="2:15" x14ac:dyDescent="0.35">
      <c r="B1849" t="s">
        <v>110</v>
      </c>
      <c r="C1849">
        <v>307</v>
      </c>
      <c r="D1849" t="s">
        <v>111</v>
      </c>
      <c r="E1849">
        <v>187956</v>
      </c>
      <c r="F1849" t="s">
        <v>1892</v>
      </c>
      <c r="G1849" t="s">
        <v>10928</v>
      </c>
      <c r="H1849" s="93">
        <v>46178</v>
      </c>
      <c r="I1849" s="131">
        <v>1</v>
      </c>
      <c r="J1849" s="132"/>
      <c r="K1849" s="132">
        <v>1</v>
      </c>
      <c r="L1849" s="132"/>
      <c r="M1849" s="132"/>
      <c r="N1849" s="131"/>
      <c r="O1849" s="131"/>
    </row>
    <row r="1850" spans="2:15" x14ac:dyDescent="0.35">
      <c r="B1850" t="s">
        <v>110</v>
      </c>
      <c r="C1850">
        <v>383</v>
      </c>
      <c r="D1850" t="s">
        <v>112</v>
      </c>
      <c r="E1850">
        <v>48374</v>
      </c>
      <c r="F1850" t="s">
        <v>1897</v>
      </c>
      <c r="G1850" t="s">
        <v>10929</v>
      </c>
      <c r="H1850" s="93">
        <v>46175</v>
      </c>
      <c r="I1850" s="131">
        <v>1</v>
      </c>
      <c r="J1850" s="132"/>
      <c r="K1850" s="132"/>
      <c r="L1850" s="132"/>
      <c r="M1850" s="132"/>
      <c r="N1850" s="131"/>
      <c r="O1850" s="131"/>
    </row>
    <row r="1851" spans="2:15" x14ac:dyDescent="0.35">
      <c r="B1851" t="s">
        <v>110</v>
      </c>
      <c r="C1851">
        <v>383</v>
      </c>
      <c r="D1851" t="s">
        <v>112</v>
      </c>
      <c r="E1851">
        <v>53405</v>
      </c>
      <c r="F1851" t="s">
        <v>1898</v>
      </c>
      <c r="G1851" t="s">
        <v>10927</v>
      </c>
      <c r="H1851" s="93">
        <v>46176</v>
      </c>
      <c r="I1851" s="131"/>
      <c r="J1851" s="132"/>
      <c r="K1851" s="132"/>
      <c r="L1851" s="132"/>
      <c r="M1851" s="132">
        <v>1</v>
      </c>
      <c r="N1851" s="131"/>
      <c r="O1851" s="131"/>
    </row>
    <row r="1852" spans="2:15" x14ac:dyDescent="0.35">
      <c r="B1852" t="s">
        <v>110</v>
      </c>
      <c r="C1852">
        <v>383</v>
      </c>
      <c r="D1852" t="s">
        <v>112</v>
      </c>
      <c r="E1852">
        <v>53427</v>
      </c>
      <c r="F1852" t="s">
        <v>1899</v>
      </c>
      <c r="G1852" t="s">
        <v>10926</v>
      </c>
      <c r="H1852" s="93">
        <v>46170</v>
      </c>
      <c r="I1852" s="131"/>
      <c r="J1852" s="132"/>
      <c r="K1852" s="132"/>
      <c r="L1852" s="132"/>
      <c r="M1852" s="132"/>
      <c r="N1852" s="131"/>
      <c r="O1852" s="131"/>
    </row>
    <row r="1853" spans="2:15" x14ac:dyDescent="0.35">
      <c r="B1853" t="s">
        <v>110</v>
      </c>
      <c r="C1853">
        <v>383</v>
      </c>
      <c r="D1853" t="s">
        <v>112</v>
      </c>
      <c r="E1853">
        <v>53461</v>
      </c>
      <c r="F1853" t="s">
        <v>1900</v>
      </c>
      <c r="G1853" t="s">
        <v>10928</v>
      </c>
      <c r="H1853" s="93">
        <v>46171</v>
      </c>
      <c r="I1853" s="131"/>
      <c r="J1853" s="132"/>
      <c r="K1853" s="132"/>
      <c r="L1853" s="132"/>
      <c r="M1853" s="132"/>
      <c r="N1853" s="131"/>
      <c r="O1853" s="131"/>
    </row>
    <row r="1854" spans="2:15" x14ac:dyDescent="0.35">
      <c r="B1854" t="s">
        <v>110</v>
      </c>
      <c r="C1854">
        <v>383</v>
      </c>
      <c r="D1854" t="s">
        <v>112</v>
      </c>
      <c r="E1854">
        <v>54675</v>
      </c>
      <c r="F1854" t="s">
        <v>1901</v>
      </c>
      <c r="G1854" t="s">
        <v>10930</v>
      </c>
      <c r="H1854" s="93">
        <v>46174</v>
      </c>
      <c r="I1854" s="131">
        <v>1</v>
      </c>
      <c r="J1854" s="132"/>
      <c r="K1854" s="132"/>
      <c r="L1854" s="132"/>
      <c r="M1854" s="132"/>
      <c r="N1854" s="131"/>
      <c r="O1854" s="131"/>
    </row>
    <row r="1855" spans="2:15" x14ac:dyDescent="0.35">
      <c r="B1855" t="s">
        <v>110</v>
      </c>
      <c r="C1855">
        <v>383</v>
      </c>
      <c r="D1855" t="s">
        <v>112</v>
      </c>
      <c r="E1855">
        <v>56110</v>
      </c>
      <c r="F1855" t="s">
        <v>1902</v>
      </c>
      <c r="G1855" t="s">
        <v>10928</v>
      </c>
      <c r="H1855" s="93">
        <v>46171</v>
      </c>
      <c r="I1855" s="131"/>
      <c r="J1855" s="132"/>
      <c r="K1855" s="132"/>
      <c r="L1855" s="132"/>
      <c r="M1855" s="132"/>
      <c r="N1855" s="131"/>
      <c r="O1855" s="131"/>
    </row>
    <row r="1856" spans="2:15" x14ac:dyDescent="0.35">
      <c r="B1856" t="s">
        <v>110</v>
      </c>
      <c r="C1856">
        <v>383</v>
      </c>
      <c r="D1856" t="s">
        <v>112</v>
      </c>
      <c r="E1856">
        <v>65205</v>
      </c>
      <c r="F1856" t="s">
        <v>1898</v>
      </c>
      <c r="G1856" t="s">
        <v>10929</v>
      </c>
      <c r="H1856" t="s">
        <v>180</v>
      </c>
      <c r="I1856" s="131"/>
      <c r="J1856" s="132"/>
      <c r="K1856" s="132"/>
      <c r="L1856" s="132"/>
      <c r="M1856" s="132"/>
      <c r="N1856" s="131"/>
      <c r="O1856" s="131"/>
    </row>
    <row r="1857" spans="2:15" x14ac:dyDescent="0.35">
      <c r="B1857" t="s">
        <v>110</v>
      </c>
      <c r="C1857">
        <v>383</v>
      </c>
      <c r="D1857" t="s">
        <v>112</v>
      </c>
      <c r="E1857">
        <v>69667</v>
      </c>
      <c r="F1857" t="s">
        <v>1903</v>
      </c>
      <c r="G1857" t="s">
        <v>10930</v>
      </c>
      <c r="H1857" s="93">
        <v>46174</v>
      </c>
      <c r="I1857" s="131">
        <v>1</v>
      </c>
      <c r="J1857" s="132"/>
      <c r="K1857" s="132"/>
      <c r="L1857" s="132"/>
      <c r="M1857" s="132"/>
      <c r="N1857" s="131"/>
      <c r="O1857" s="131"/>
    </row>
    <row r="1858" spans="2:15" x14ac:dyDescent="0.35">
      <c r="B1858" t="s">
        <v>110</v>
      </c>
      <c r="C1858">
        <v>383</v>
      </c>
      <c r="D1858" t="s">
        <v>112</v>
      </c>
      <c r="E1858">
        <v>69933</v>
      </c>
      <c r="F1858" t="s">
        <v>1899</v>
      </c>
      <c r="G1858" t="s">
        <v>10926</v>
      </c>
      <c r="H1858" s="93">
        <v>46170</v>
      </c>
      <c r="I1858" s="131"/>
      <c r="J1858" s="132"/>
      <c r="K1858" s="132"/>
      <c r="L1858" s="132"/>
      <c r="M1858" s="132"/>
      <c r="N1858" s="131"/>
      <c r="O1858" s="131"/>
    </row>
    <row r="1859" spans="2:15" x14ac:dyDescent="0.35">
      <c r="B1859" t="s">
        <v>110</v>
      </c>
      <c r="C1859">
        <v>383</v>
      </c>
      <c r="D1859" t="s">
        <v>112</v>
      </c>
      <c r="E1859">
        <v>73922</v>
      </c>
      <c r="F1859" t="s">
        <v>1904</v>
      </c>
      <c r="G1859" t="s">
        <v>10928</v>
      </c>
      <c r="H1859" s="93">
        <v>46171</v>
      </c>
      <c r="I1859" s="131"/>
      <c r="J1859" s="132"/>
      <c r="K1859" s="132"/>
      <c r="L1859" s="132"/>
      <c r="M1859" s="132"/>
      <c r="N1859" s="131"/>
      <c r="O1859" s="131"/>
    </row>
    <row r="1860" spans="2:15" x14ac:dyDescent="0.35">
      <c r="B1860" t="s">
        <v>110</v>
      </c>
      <c r="C1860">
        <v>383</v>
      </c>
      <c r="D1860" t="s">
        <v>112</v>
      </c>
      <c r="E1860">
        <v>89909</v>
      </c>
      <c r="F1860" t="s">
        <v>1899</v>
      </c>
      <c r="G1860" t="s">
        <v>10926</v>
      </c>
      <c r="H1860" s="93">
        <v>46170</v>
      </c>
      <c r="I1860" s="131"/>
      <c r="J1860" s="132"/>
      <c r="K1860" s="132"/>
      <c r="L1860" s="132"/>
      <c r="M1860" s="132"/>
      <c r="N1860" s="131"/>
      <c r="O1860" s="131"/>
    </row>
    <row r="1861" spans="2:15" x14ac:dyDescent="0.35">
      <c r="B1861" t="s">
        <v>110</v>
      </c>
      <c r="C1861">
        <v>383</v>
      </c>
      <c r="D1861" t="s">
        <v>112</v>
      </c>
      <c r="E1861">
        <v>94520</v>
      </c>
      <c r="F1861" t="s">
        <v>1905</v>
      </c>
      <c r="G1861" t="s">
        <v>10928</v>
      </c>
      <c r="H1861" s="93">
        <v>46171</v>
      </c>
      <c r="I1861" s="131">
        <v>1</v>
      </c>
      <c r="J1861" s="132"/>
      <c r="K1861" s="132"/>
      <c r="L1861" s="132"/>
      <c r="M1861" s="132"/>
      <c r="N1861" s="131"/>
      <c r="O1861" s="131"/>
    </row>
    <row r="1862" spans="2:15" x14ac:dyDescent="0.35">
      <c r="B1862" t="s">
        <v>110</v>
      </c>
      <c r="C1862">
        <v>383</v>
      </c>
      <c r="D1862" t="s">
        <v>112</v>
      </c>
      <c r="E1862">
        <v>98167</v>
      </c>
      <c r="F1862" t="s">
        <v>1906</v>
      </c>
      <c r="G1862" t="s">
        <v>10930</v>
      </c>
      <c r="H1862" s="93">
        <v>46174</v>
      </c>
      <c r="I1862" s="131">
        <v>1</v>
      </c>
      <c r="J1862" s="132"/>
      <c r="K1862" s="132"/>
      <c r="L1862" s="132"/>
      <c r="M1862" s="132"/>
      <c r="N1862" s="131"/>
      <c r="O1862" s="131"/>
    </row>
    <row r="1863" spans="2:15" x14ac:dyDescent="0.35">
      <c r="B1863" t="s">
        <v>110</v>
      </c>
      <c r="C1863">
        <v>383</v>
      </c>
      <c r="D1863" t="s">
        <v>112</v>
      </c>
      <c r="E1863">
        <v>102953</v>
      </c>
      <c r="F1863" t="s">
        <v>1907</v>
      </c>
      <c r="G1863" t="s">
        <v>10928</v>
      </c>
      <c r="H1863" s="93">
        <v>46171</v>
      </c>
      <c r="I1863" s="131"/>
      <c r="J1863" s="132"/>
      <c r="K1863" s="132"/>
      <c r="L1863" s="132"/>
      <c r="M1863" s="132"/>
      <c r="N1863" s="131"/>
      <c r="O1863" s="131"/>
    </row>
    <row r="1864" spans="2:15" x14ac:dyDescent="0.35">
      <c r="B1864" t="s">
        <v>110</v>
      </c>
      <c r="C1864">
        <v>383</v>
      </c>
      <c r="D1864" t="s">
        <v>112</v>
      </c>
      <c r="E1864">
        <v>111443</v>
      </c>
      <c r="F1864" t="s">
        <v>1899</v>
      </c>
      <c r="G1864" t="s">
        <v>10926</v>
      </c>
      <c r="H1864" s="93">
        <v>46170</v>
      </c>
      <c r="I1864" s="131">
        <v>1</v>
      </c>
      <c r="J1864" s="132"/>
      <c r="K1864" s="132"/>
      <c r="L1864" s="132"/>
      <c r="M1864" s="132"/>
      <c r="N1864" s="131"/>
      <c r="O1864" s="131"/>
    </row>
    <row r="1865" spans="2:15" x14ac:dyDescent="0.35">
      <c r="B1865" t="s">
        <v>110</v>
      </c>
      <c r="C1865">
        <v>383</v>
      </c>
      <c r="D1865" t="s">
        <v>112</v>
      </c>
      <c r="E1865">
        <v>119456</v>
      </c>
      <c r="F1865" t="s">
        <v>1908</v>
      </c>
      <c r="G1865" t="s">
        <v>10928</v>
      </c>
      <c r="H1865" s="93">
        <v>46171</v>
      </c>
      <c r="I1865" s="131"/>
      <c r="J1865" s="132"/>
      <c r="K1865" s="132"/>
      <c r="L1865" s="132"/>
      <c r="M1865" s="132"/>
      <c r="N1865" s="131"/>
      <c r="O1865" s="131"/>
    </row>
    <row r="1866" spans="2:15" x14ac:dyDescent="0.35">
      <c r="B1866" t="s">
        <v>110</v>
      </c>
      <c r="C1866">
        <v>383</v>
      </c>
      <c r="D1866" t="s">
        <v>112</v>
      </c>
      <c r="E1866">
        <v>131538</v>
      </c>
      <c r="F1866" t="s">
        <v>1909</v>
      </c>
      <c r="G1866" t="s">
        <v>10927</v>
      </c>
      <c r="H1866" s="93">
        <v>46176</v>
      </c>
      <c r="I1866" s="131"/>
      <c r="J1866" s="132"/>
      <c r="K1866" s="132"/>
      <c r="L1866" s="132"/>
      <c r="M1866" s="132"/>
      <c r="N1866" s="131"/>
      <c r="O1866" s="131"/>
    </row>
    <row r="1867" spans="2:15" x14ac:dyDescent="0.35">
      <c r="B1867" t="s">
        <v>110</v>
      </c>
      <c r="C1867">
        <v>383</v>
      </c>
      <c r="D1867" t="s">
        <v>112</v>
      </c>
      <c r="E1867">
        <v>131539</v>
      </c>
      <c r="F1867" t="s">
        <v>1910</v>
      </c>
      <c r="G1867" t="s">
        <v>10927</v>
      </c>
      <c r="H1867" s="93">
        <v>46176</v>
      </c>
      <c r="I1867" s="131"/>
      <c r="J1867" s="132"/>
      <c r="K1867" s="132"/>
      <c r="L1867" s="132"/>
      <c r="M1867" s="132"/>
      <c r="N1867" s="131"/>
      <c r="O1867" s="131"/>
    </row>
    <row r="1868" spans="2:15" x14ac:dyDescent="0.35">
      <c r="B1868" t="s">
        <v>110</v>
      </c>
      <c r="C1868">
        <v>383</v>
      </c>
      <c r="D1868" t="s">
        <v>112</v>
      </c>
      <c r="E1868">
        <v>134677</v>
      </c>
      <c r="F1868" t="s">
        <v>1911</v>
      </c>
      <c r="G1868" t="s">
        <v>10927</v>
      </c>
      <c r="H1868" s="93">
        <v>46176</v>
      </c>
      <c r="I1868" s="131">
        <v>1</v>
      </c>
      <c r="J1868" s="132">
        <v>1</v>
      </c>
      <c r="K1868" s="132"/>
      <c r="L1868" s="132"/>
      <c r="M1868" s="132"/>
      <c r="N1868" s="131"/>
      <c r="O1868" s="131"/>
    </row>
    <row r="1869" spans="2:15" x14ac:dyDescent="0.35">
      <c r="B1869" t="s">
        <v>110</v>
      </c>
      <c r="C1869">
        <v>383</v>
      </c>
      <c r="D1869" t="s">
        <v>112</v>
      </c>
      <c r="E1869">
        <v>150368</v>
      </c>
      <c r="F1869" t="s">
        <v>1912</v>
      </c>
      <c r="G1869" t="s">
        <v>10928</v>
      </c>
      <c r="H1869" s="93">
        <v>46171</v>
      </c>
      <c r="I1869" s="131"/>
      <c r="J1869" s="132"/>
      <c r="K1869" s="132"/>
      <c r="L1869" s="132"/>
      <c r="M1869" s="132"/>
      <c r="N1869" s="131"/>
      <c r="O1869" s="131"/>
    </row>
    <row r="1870" spans="2:15" x14ac:dyDescent="0.35">
      <c r="B1870" t="s">
        <v>110</v>
      </c>
      <c r="C1870">
        <v>383</v>
      </c>
      <c r="D1870" t="s">
        <v>112</v>
      </c>
      <c r="E1870">
        <v>152753</v>
      </c>
      <c r="F1870" t="s">
        <v>1913</v>
      </c>
      <c r="G1870" t="s">
        <v>10927</v>
      </c>
      <c r="H1870" s="93">
        <v>46176</v>
      </c>
      <c r="I1870" s="131"/>
      <c r="J1870" s="132"/>
      <c r="K1870" s="132"/>
      <c r="L1870" s="132"/>
      <c r="M1870" s="132"/>
      <c r="N1870" s="131"/>
      <c r="O1870" s="131"/>
    </row>
    <row r="1871" spans="2:15" x14ac:dyDescent="0.35">
      <c r="B1871" t="s">
        <v>110</v>
      </c>
      <c r="C1871">
        <v>383</v>
      </c>
      <c r="D1871" t="s">
        <v>112</v>
      </c>
      <c r="E1871">
        <v>158062</v>
      </c>
      <c r="F1871" t="s">
        <v>1914</v>
      </c>
      <c r="G1871" t="s">
        <v>10930</v>
      </c>
      <c r="H1871" s="93">
        <v>46174</v>
      </c>
      <c r="I1871" s="131">
        <v>1</v>
      </c>
      <c r="J1871" s="132"/>
      <c r="K1871" s="132"/>
      <c r="L1871" s="132"/>
      <c r="M1871" s="132"/>
      <c r="N1871" s="131"/>
      <c r="O1871" s="131"/>
    </row>
    <row r="1872" spans="2:15" x14ac:dyDescent="0.35">
      <c r="B1872" t="s">
        <v>110</v>
      </c>
      <c r="C1872">
        <v>383</v>
      </c>
      <c r="D1872" t="s">
        <v>112</v>
      </c>
      <c r="E1872">
        <v>159620</v>
      </c>
      <c r="F1872" t="s">
        <v>1914</v>
      </c>
      <c r="G1872" t="s">
        <v>10930</v>
      </c>
      <c r="H1872" s="93">
        <v>46174</v>
      </c>
      <c r="I1872" s="131">
        <v>1</v>
      </c>
      <c r="J1872" s="132"/>
      <c r="K1872" s="132"/>
      <c r="L1872" s="132"/>
      <c r="M1872" s="132"/>
      <c r="N1872" s="131"/>
      <c r="O1872" s="131"/>
    </row>
    <row r="1873" spans="2:15" x14ac:dyDescent="0.35">
      <c r="B1873" t="s">
        <v>110</v>
      </c>
      <c r="C1873">
        <v>383</v>
      </c>
      <c r="D1873" t="s">
        <v>112</v>
      </c>
      <c r="E1873">
        <v>163792</v>
      </c>
      <c r="F1873" t="s">
        <v>1899</v>
      </c>
      <c r="G1873" t="s">
        <v>10926</v>
      </c>
      <c r="H1873" s="93">
        <v>46170</v>
      </c>
      <c r="I1873" s="131"/>
      <c r="J1873" s="132"/>
      <c r="K1873" s="132"/>
      <c r="L1873" s="132"/>
      <c r="M1873" s="132"/>
      <c r="N1873" s="131"/>
      <c r="O1873" s="131"/>
    </row>
    <row r="1874" spans="2:15" x14ac:dyDescent="0.35">
      <c r="B1874" t="s">
        <v>110</v>
      </c>
      <c r="C1874">
        <v>383</v>
      </c>
      <c r="D1874" t="s">
        <v>112</v>
      </c>
      <c r="E1874">
        <v>164006</v>
      </c>
      <c r="F1874" t="s">
        <v>1915</v>
      </c>
      <c r="G1874" t="s">
        <v>10928</v>
      </c>
      <c r="H1874" s="93">
        <v>46171</v>
      </c>
      <c r="I1874" s="131"/>
      <c r="J1874" s="132"/>
      <c r="K1874" s="132"/>
      <c r="L1874" s="132"/>
      <c r="M1874" s="132"/>
      <c r="N1874" s="131"/>
      <c r="O1874" s="131"/>
    </row>
    <row r="1875" spans="2:15" x14ac:dyDescent="0.35">
      <c r="B1875" t="s">
        <v>110</v>
      </c>
      <c r="C1875">
        <v>383</v>
      </c>
      <c r="D1875" t="s">
        <v>112</v>
      </c>
      <c r="E1875">
        <v>165184</v>
      </c>
      <c r="F1875" t="s">
        <v>1906</v>
      </c>
      <c r="G1875" t="s">
        <v>10930</v>
      </c>
      <c r="H1875" s="93">
        <v>46174</v>
      </c>
      <c r="I1875" s="131">
        <v>1</v>
      </c>
      <c r="J1875" s="132"/>
      <c r="K1875" s="132"/>
      <c r="L1875" s="132"/>
      <c r="M1875" s="132"/>
      <c r="N1875" s="131"/>
      <c r="O1875" s="131"/>
    </row>
    <row r="1876" spans="2:15" x14ac:dyDescent="0.35">
      <c r="B1876" t="s">
        <v>110</v>
      </c>
      <c r="C1876">
        <v>383</v>
      </c>
      <c r="D1876" t="s">
        <v>112</v>
      </c>
      <c r="E1876">
        <v>165597</v>
      </c>
      <c r="F1876" t="s">
        <v>1899</v>
      </c>
      <c r="G1876" t="s">
        <v>10926</v>
      </c>
      <c r="H1876" s="93">
        <v>46170</v>
      </c>
      <c r="I1876" s="131"/>
      <c r="J1876" s="132"/>
      <c r="K1876" s="132"/>
      <c r="L1876" s="132"/>
      <c r="M1876" s="132"/>
      <c r="N1876" s="131"/>
      <c r="O1876" s="131"/>
    </row>
    <row r="1877" spans="2:15" x14ac:dyDescent="0.35">
      <c r="B1877" t="s">
        <v>110</v>
      </c>
      <c r="C1877">
        <v>383</v>
      </c>
      <c r="D1877" t="s">
        <v>112</v>
      </c>
      <c r="E1877">
        <v>165600</v>
      </c>
      <c r="F1877" t="s">
        <v>1899</v>
      </c>
      <c r="G1877" t="s">
        <v>10926</v>
      </c>
      <c r="H1877" s="93">
        <v>46170</v>
      </c>
      <c r="I1877" s="131"/>
      <c r="J1877" s="132"/>
      <c r="K1877" s="132"/>
      <c r="L1877" s="132"/>
      <c r="M1877" s="132"/>
      <c r="N1877" s="131"/>
      <c r="O1877" s="131"/>
    </row>
    <row r="1878" spans="2:15" x14ac:dyDescent="0.35">
      <c r="B1878" t="s">
        <v>110</v>
      </c>
      <c r="C1878">
        <v>383</v>
      </c>
      <c r="D1878" t="s">
        <v>112</v>
      </c>
      <c r="E1878">
        <v>166720</v>
      </c>
      <c r="F1878" t="s">
        <v>1898</v>
      </c>
      <c r="G1878" t="s">
        <v>10927</v>
      </c>
      <c r="H1878" s="93">
        <v>46176</v>
      </c>
      <c r="I1878" s="131"/>
      <c r="J1878" s="132"/>
      <c r="K1878" s="132"/>
      <c r="L1878" s="132"/>
      <c r="M1878" s="132"/>
      <c r="N1878" s="131"/>
      <c r="O1878" s="131"/>
    </row>
    <row r="1879" spans="2:15" x14ac:dyDescent="0.35">
      <c r="B1879" t="s">
        <v>110</v>
      </c>
      <c r="C1879">
        <v>383</v>
      </c>
      <c r="D1879" t="s">
        <v>112</v>
      </c>
      <c r="E1879">
        <v>167265</v>
      </c>
      <c r="F1879" t="s">
        <v>1916</v>
      </c>
      <c r="G1879" t="s">
        <v>10928</v>
      </c>
      <c r="H1879" s="93">
        <v>46171</v>
      </c>
      <c r="I1879" s="131"/>
      <c r="J1879" s="132"/>
      <c r="K1879" s="132"/>
      <c r="L1879" s="132"/>
      <c r="M1879" s="132"/>
      <c r="N1879" s="131"/>
      <c r="O1879" s="131"/>
    </row>
    <row r="1880" spans="2:15" x14ac:dyDescent="0.35">
      <c r="B1880" t="s">
        <v>110</v>
      </c>
      <c r="C1880">
        <v>383</v>
      </c>
      <c r="D1880" t="s">
        <v>112</v>
      </c>
      <c r="E1880">
        <v>167555</v>
      </c>
      <c r="F1880" t="s">
        <v>1906</v>
      </c>
      <c r="G1880" t="s">
        <v>10930</v>
      </c>
      <c r="H1880" s="93">
        <v>46174</v>
      </c>
      <c r="I1880" s="131">
        <v>1</v>
      </c>
      <c r="J1880" s="132"/>
      <c r="K1880" s="132"/>
      <c r="L1880" s="132"/>
      <c r="M1880" s="132"/>
      <c r="N1880" s="131"/>
      <c r="O1880" s="131"/>
    </row>
    <row r="1881" spans="2:15" x14ac:dyDescent="0.35">
      <c r="B1881" t="s">
        <v>110</v>
      </c>
      <c r="C1881">
        <v>383</v>
      </c>
      <c r="D1881" t="s">
        <v>112</v>
      </c>
      <c r="E1881">
        <v>169605</v>
      </c>
      <c r="F1881" t="s">
        <v>1906</v>
      </c>
      <c r="G1881" t="s">
        <v>10930</v>
      </c>
      <c r="H1881" s="93">
        <v>46174</v>
      </c>
      <c r="I1881" s="131">
        <v>1</v>
      </c>
      <c r="J1881" s="132"/>
      <c r="K1881" s="132"/>
      <c r="L1881" s="132"/>
      <c r="M1881" s="132"/>
      <c r="N1881" s="131"/>
      <c r="O1881" s="131"/>
    </row>
    <row r="1882" spans="2:15" x14ac:dyDescent="0.35">
      <c r="B1882" t="s">
        <v>110</v>
      </c>
      <c r="C1882">
        <v>383</v>
      </c>
      <c r="D1882" t="s">
        <v>112</v>
      </c>
      <c r="E1882">
        <v>170045</v>
      </c>
      <c r="F1882" t="s">
        <v>1899</v>
      </c>
      <c r="G1882" t="s">
        <v>10926</v>
      </c>
      <c r="H1882" s="93">
        <v>46170</v>
      </c>
      <c r="I1882" s="131"/>
      <c r="J1882" s="132"/>
      <c r="K1882" s="132"/>
      <c r="L1882" s="132"/>
      <c r="M1882" s="132"/>
      <c r="N1882" s="131"/>
      <c r="O1882" s="131"/>
    </row>
    <row r="1883" spans="2:15" x14ac:dyDescent="0.35">
      <c r="B1883" t="s">
        <v>110</v>
      </c>
      <c r="C1883">
        <v>383</v>
      </c>
      <c r="D1883" t="s">
        <v>112</v>
      </c>
      <c r="E1883">
        <v>170953</v>
      </c>
      <c r="F1883" t="s">
        <v>1906</v>
      </c>
      <c r="G1883" t="s">
        <v>10930</v>
      </c>
      <c r="H1883" s="93">
        <v>46174</v>
      </c>
      <c r="I1883" s="131">
        <v>1</v>
      </c>
      <c r="J1883" s="132"/>
      <c r="K1883" s="132"/>
      <c r="L1883" s="132"/>
      <c r="M1883" s="132"/>
      <c r="N1883" s="131"/>
      <c r="O1883" s="131"/>
    </row>
    <row r="1884" spans="2:15" x14ac:dyDescent="0.35">
      <c r="B1884" t="s">
        <v>110</v>
      </c>
      <c r="C1884">
        <v>383</v>
      </c>
      <c r="D1884" t="s">
        <v>112</v>
      </c>
      <c r="E1884">
        <v>171318</v>
      </c>
      <c r="F1884" t="s">
        <v>1906</v>
      </c>
      <c r="G1884" t="s">
        <v>10930</v>
      </c>
      <c r="H1884" s="93">
        <v>46174</v>
      </c>
      <c r="I1884" s="131">
        <v>1</v>
      </c>
      <c r="J1884" s="132"/>
      <c r="K1884" s="132"/>
      <c r="L1884" s="132"/>
      <c r="M1884" s="132"/>
      <c r="N1884" s="131"/>
      <c r="O1884" s="131"/>
    </row>
    <row r="1885" spans="2:15" x14ac:dyDescent="0.35">
      <c r="B1885" t="s">
        <v>110</v>
      </c>
      <c r="C1885">
        <v>383</v>
      </c>
      <c r="D1885" t="s">
        <v>112</v>
      </c>
      <c r="E1885">
        <v>175204</v>
      </c>
      <c r="F1885" t="s">
        <v>1906</v>
      </c>
      <c r="G1885" t="s">
        <v>10930</v>
      </c>
      <c r="H1885" s="93">
        <v>46174</v>
      </c>
      <c r="I1885" s="131"/>
      <c r="J1885" s="132"/>
      <c r="K1885" s="132"/>
      <c r="L1885" s="132"/>
      <c r="M1885" s="132"/>
      <c r="N1885" s="131"/>
      <c r="O1885" s="131"/>
    </row>
    <row r="1886" spans="2:15" x14ac:dyDescent="0.35">
      <c r="B1886" t="s">
        <v>110</v>
      </c>
      <c r="C1886">
        <v>383</v>
      </c>
      <c r="D1886" t="s">
        <v>112</v>
      </c>
      <c r="E1886">
        <v>179884</v>
      </c>
      <c r="F1886" t="s">
        <v>1906</v>
      </c>
      <c r="G1886" t="s">
        <v>10930</v>
      </c>
      <c r="H1886" s="93">
        <v>46174</v>
      </c>
      <c r="I1886" s="131">
        <v>1</v>
      </c>
      <c r="J1886" s="132"/>
      <c r="K1886" s="132"/>
      <c r="L1886" s="132"/>
      <c r="M1886" s="132"/>
      <c r="N1886" s="131"/>
      <c r="O1886" s="131"/>
    </row>
    <row r="1887" spans="2:15" x14ac:dyDescent="0.35">
      <c r="B1887" t="s">
        <v>110</v>
      </c>
      <c r="C1887">
        <v>383</v>
      </c>
      <c r="D1887" t="s">
        <v>112</v>
      </c>
      <c r="E1887">
        <v>182321</v>
      </c>
      <c r="F1887" t="s">
        <v>1899</v>
      </c>
      <c r="G1887" t="s">
        <v>10930</v>
      </c>
      <c r="H1887" s="93">
        <v>46174</v>
      </c>
      <c r="I1887" s="131"/>
      <c r="J1887" s="132"/>
      <c r="K1887" s="132"/>
      <c r="L1887" s="132"/>
      <c r="M1887" s="132"/>
      <c r="N1887" s="131"/>
      <c r="O1887" s="131"/>
    </row>
    <row r="1888" spans="2:15" x14ac:dyDescent="0.35">
      <c r="B1888" t="s">
        <v>110</v>
      </c>
      <c r="C1888">
        <v>383</v>
      </c>
      <c r="D1888" t="s">
        <v>112</v>
      </c>
      <c r="E1888">
        <v>182592</v>
      </c>
      <c r="F1888" t="s">
        <v>1917</v>
      </c>
      <c r="G1888" t="s">
        <v>10927</v>
      </c>
      <c r="H1888" s="93">
        <v>46176</v>
      </c>
      <c r="I1888" s="131"/>
      <c r="J1888" s="132"/>
      <c r="K1888" s="132"/>
      <c r="L1888" s="132"/>
      <c r="M1888" s="132"/>
      <c r="N1888" s="131"/>
      <c r="O1888" s="131"/>
    </row>
    <row r="1889" spans="2:15" x14ac:dyDescent="0.35">
      <c r="B1889" t="s">
        <v>110</v>
      </c>
      <c r="C1889">
        <v>383</v>
      </c>
      <c r="D1889" t="s">
        <v>112</v>
      </c>
      <c r="E1889">
        <v>182975</v>
      </c>
      <c r="F1889" t="s">
        <v>1906</v>
      </c>
      <c r="G1889" t="s">
        <v>10927</v>
      </c>
      <c r="H1889" s="93">
        <v>46176</v>
      </c>
      <c r="I1889" s="131"/>
      <c r="J1889" s="132"/>
      <c r="K1889" s="132"/>
      <c r="L1889" s="132"/>
      <c r="M1889" s="132"/>
      <c r="N1889" s="131"/>
      <c r="O1889" s="131"/>
    </row>
    <row r="1890" spans="2:15" x14ac:dyDescent="0.35">
      <c r="B1890" t="s">
        <v>110</v>
      </c>
      <c r="C1890">
        <v>383</v>
      </c>
      <c r="D1890" t="s">
        <v>112</v>
      </c>
      <c r="E1890">
        <v>184214</v>
      </c>
      <c r="F1890" t="s">
        <v>1898</v>
      </c>
      <c r="G1890" t="s">
        <v>10927</v>
      </c>
      <c r="H1890" s="93">
        <v>46176</v>
      </c>
      <c r="I1890" s="131"/>
      <c r="J1890" s="132"/>
      <c r="K1890" s="132"/>
      <c r="L1890" s="132"/>
      <c r="M1890" s="132"/>
      <c r="N1890" s="131"/>
      <c r="O1890" s="131"/>
    </row>
    <row r="1891" spans="2:15" x14ac:dyDescent="0.35">
      <c r="B1891" t="s">
        <v>110</v>
      </c>
      <c r="C1891">
        <v>383</v>
      </c>
      <c r="D1891" t="s">
        <v>112</v>
      </c>
      <c r="E1891">
        <v>184215</v>
      </c>
      <c r="F1891" t="s">
        <v>1918</v>
      </c>
      <c r="G1891" t="s">
        <v>10927</v>
      </c>
      <c r="H1891" s="93">
        <v>46176</v>
      </c>
      <c r="I1891" s="131"/>
      <c r="J1891" s="132"/>
      <c r="K1891" s="132"/>
      <c r="L1891" s="132"/>
      <c r="M1891" s="132"/>
      <c r="N1891" s="131"/>
      <c r="O1891" s="131"/>
    </row>
    <row r="1892" spans="2:15" x14ac:dyDescent="0.35">
      <c r="B1892" t="s">
        <v>110</v>
      </c>
      <c r="C1892">
        <v>383</v>
      </c>
      <c r="D1892" t="s">
        <v>112</v>
      </c>
      <c r="E1892">
        <v>184217</v>
      </c>
      <c r="F1892" t="s">
        <v>1919</v>
      </c>
      <c r="G1892" t="s">
        <v>10927</v>
      </c>
      <c r="H1892" s="93">
        <v>46176</v>
      </c>
      <c r="I1892" s="131"/>
      <c r="J1892" s="132"/>
      <c r="K1892" s="132"/>
      <c r="L1892" s="132"/>
      <c r="M1892" s="132"/>
      <c r="N1892" s="131"/>
      <c r="O1892" s="131"/>
    </row>
    <row r="1893" spans="2:15" x14ac:dyDescent="0.35">
      <c r="B1893" t="s">
        <v>110</v>
      </c>
      <c r="C1893">
        <v>383</v>
      </c>
      <c r="D1893" t="s">
        <v>112</v>
      </c>
      <c r="E1893">
        <v>184221</v>
      </c>
      <c r="F1893" t="s">
        <v>1898</v>
      </c>
      <c r="G1893" t="s">
        <v>10927</v>
      </c>
      <c r="H1893" s="93">
        <v>46176</v>
      </c>
      <c r="I1893" s="131">
        <v>1</v>
      </c>
      <c r="J1893" s="132"/>
      <c r="K1893" s="132"/>
      <c r="L1893" s="132"/>
      <c r="M1893" s="132"/>
      <c r="N1893" s="131"/>
      <c r="O1893" s="131"/>
    </row>
    <row r="1894" spans="2:15" x14ac:dyDescent="0.35">
      <c r="B1894" t="s">
        <v>110</v>
      </c>
      <c r="C1894">
        <v>383</v>
      </c>
      <c r="D1894" t="s">
        <v>112</v>
      </c>
      <c r="E1894">
        <v>184335</v>
      </c>
      <c r="F1894" t="s">
        <v>1919</v>
      </c>
      <c r="G1894" t="s">
        <v>10927</v>
      </c>
      <c r="H1894" s="93">
        <v>46176</v>
      </c>
      <c r="I1894" s="131"/>
      <c r="J1894" s="132"/>
      <c r="K1894" s="132"/>
      <c r="L1894" s="132"/>
      <c r="M1894" s="132"/>
      <c r="N1894" s="131"/>
      <c r="O1894" s="131"/>
    </row>
    <row r="1895" spans="2:15" x14ac:dyDescent="0.35">
      <c r="B1895" t="s">
        <v>110</v>
      </c>
      <c r="C1895">
        <v>383</v>
      </c>
      <c r="D1895" t="s">
        <v>112</v>
      </c>
      <c r="E1895">
        <v>184336</v>
      </c>
      <c r="F1895" t="s">
        <v>1899</v>
      </c>
      <c r="G1895" t="s">
        <v>10930</v>
      </c>
      <c r="H1895" s="93">
        <v>46174</v>
      </c>
      <c r="I1895" s="131"/>
      <c r="J1895" s="132"/>
      <c r="K1895" s="132"/>
      <c r="L1895" s="132"/>
      <c r="M1895" s="132"/>
      <c r="N1895" s="131"/>
      <c r="O1895" s="131"/>
    </row>
    <row r="1896" spans="2:15" x14ac:dyDescent="0.35">
      <c r="B1896" t="s">
        <v>110</v>
      </c>
      <c r="C1896">
        <v>383</v>
      </c>
      <c r="D1896" t="s">
        <v>112</v>
      </c>
      <c r="E1896">
        <v>187964</v>
      </c>
      <c r="F1896" t="s">
        <v>1906</v>
      </c>
      <c r="G1896" t="s">
        <v>10927</v>
      </c>
      <c r="H1896" s="93">
        <v>46176</v>
      </c>
      <c r="I1896" s="131"/>
      <c r="J1896" s="132"/>
      <c r="K1896" s="132"/>
      <c r="L1896" s="132"/>
      <c r="M1896" s="132"/>
      <c r="N1896" s="131"/>
      <c r="O1896" s="131"/>
    </row>
    <row r="1897" spans="2:15" x14ac:dyDescent="0.35">
      <c r="B1897" t="s">
        <v>110</v>
      </c>
      <c r="C1897">
        <v>383</v>
      </c>
      <c r="D1897" t="s">
        <v>112</v>
      </c>
      <c r="E1897">
        <v>190195</v>
      </c>
      <c r="F1897" t="s">
        <v>1899</v>
      </c>
      <c r="G1897" t="s">
        <v>180</v>
      </c>
      <c r="H1897" t="s">
        <v>180</v>
      </c>
      <c r="I1897" s="131"/>
      <c r="J1897" s="132"/>
      <c r="K1897" s="132"/>
      <c r="L1897" s="132"/>
      <c r="M1897" s="132"/>
      <c r="N1897" s="131"/>
      <c r="O1897" s="131"/>
    </row>
    <row r="1898" spans="2:15" x14ac:dyDescent="0.35">
      <c r="B1898" t="s">
        <v>110</v>
      </c>
      <c r="C1898">
        <v>383</v>
      </c>
      <c r="D1898" t="s">
        <v>112</v>
      </c>
      <c r="E1898">
        <v>190999</v>
      </c>
      <c r="F1898" t="s">
        <v>1897</v>
      </c>
      <c r="G1898" t="s">
        <v>180</v>
      </c>
      <c r="H1898" t="s">
        <v>180</v>
      </c>
      <c r="I1898" s="131"/>
      <c r="J1898" s="132"/>
      <c r="K1898" s="132"/>
      <c r="L1898" s="132"/>
      <c r="M1898" s="132"/>
      <c r="N1898" s="131"/>
      <c r="O1898" s="131"/>
    </row>
    <row r="1899" spans="2:15" x14ac:dyDescent="0.35">
      <c r="B1899" t="s">
        <v>110</v>
      </c>
      <c r="C1899">
        <v>383</v>
      </c>
      <c r="D1899" t="s">
        <v>112</v>
      </c>
      <c r="E1899">
        <v>192045</v>
      </c>
      <c r="F1899" t="s">
        <v>1920</v>
      </c>
      <c r="G1899" t="s">
        <v>180</v>
      </c>
      <c r="H1899" t="s">
        <v>180</v>
      </c>
      <c r="I1899" s="131"/>
      <c r="J1899" s="132"/>
      <c r="K1899" s="132"/>
      <c r="L1899" s="132"/>
      <c r="M1899" s="132"/>
      <c r="N1899" s="131"/>
      <c r="O1899" s="131"/>
    </row>
    <row r="1900" spans="2:15" x14ac:dyDescent="0.35">
      <c r="B1900" t="s">
        <v>110</v>
      </c>
      <c r="C1900">
        <v>3928</v>
      </c>
      <c r="D1900" t="s">
        <v>113</v>
      </c>
      <c r="E1900">
        <v>48614</v>
      </c>
      <c r="F1900" t="s">
        <v>1921</v>
      </c>
      <c r="G1900" t="s">
        <v>10929</v>
      </c>
      <c r="H1900" s="93">
        <v>46175</v>
      </c>
      <c r="I1900" s="131"/>
      <c r="J1900" s="132"/>
      <c r="K1900" s="132"/>
      <c r="L1900" s="132"/>
      <c r="M1900" s="132"/>
      <c r="N1900" s="131"/>
      <c r="O1900" s="131"/>
    </row>
    <row r="1901" spans="2:15" x14ac:dyDescent="0.35">
      <c r="B1901" t="s">
        <v>110</v>
      </c>
      <c r="C1901">
        <v>3928</v>
      </c>
      <c r="D1901" t="s">
        <v>113</v>
      </c>
      <c r="E1901">
        <v>51702</v>
      </c>
      <c r="F1901" t="s">
        <v>1922</v>
      </c>
      <c r="G1901" t="s">
        <v>10930</v>
      </c>
      <c r="H1901" s="93">
        <v>46174</v>
      </c>
      <c r="I1901" s="131">
        <v>1</v>
      </c>
      <c r="J1901" s="132">
        <v>1</v>
      </c>
      <c r="K1901" s="132">
        <v>1</v>
      </c>
      <c r="L1901" s="132"/>
      <c r="M1901" s="132"/>
      <c r="N1901" s="131"/>
      <c r="O1901" s="131"/>
    </row>
    <row r="1902" spans="2:15" x14ac:dyDescent="0.35">
      <c r="B1902" t="s">
        <v>110</v>
      </c>
      <c r="C1902">
        <v>3928</v>
      </c>
      <c r="D1902" t="s">
        <v>113</v>
      </c>
      <c r="E1902">
        <v>55070</v>
      </c>
      <c r="F1902" t="s">
        <v>1923</v>
      </c>
      <c r="G1902" t="s">
        <v>10928</v>
      </c>
      <c r="H1902" s="93">
        <v>46178</v>
      </c>
      <c r="I1902" s="131"/>
      <c r="J1902" s="132"/>
      <c r="K1902" s="132"/>
      <c r="L1902" s="132"/>
      <c r="M1902" s="132"/>
      <c r="N1902" s="131"/>
      <c r="O1902" s="131"/>
    </row>
    <row r="1903" spans="2:15" x14ac:dyDescent="0.35">
      <c r="B1903" t="s">
        <v>110</v>
      </c>
      <c r="C1903">
        <v>3928</v>
      </c>
      <c r="D1903" t="s">
        <v>113</v>
      </c>
      <c r="E1903">
        <v>57128</v>
      </c>
      <c r="F1903" t="s">
        <v>1924</v>
      </c>
      <c r="G1903" t="s">
        <v>10929</v>
      </c>
      <c r="H1903" s="93">
        <v>46175</v>
      </c>
      <c r="I1903" s="131">
        <v>1</v>
      </c>
      <c r="J1903" s="132"/>
      <c r="K1903" s="132"/>
      <c r="L1903" s="132"/>
      <c r="M1903" s="132"/>
      <c r="N1903" s="131"/>
      <c r="O1903" s="131"/>
    </row>
    <row r="1904" spans="2:15" x14ac:dyDescent="0.35">
      <c r="B1904" t="s">
        <v>110</v>
      </c>
      <c r="C1904">
        <v>3928</v>
      </c>
      <c r="D1904" t="s">
        <v>113</v>
      </c>
      <c r="E1904">
        <v>69413</v>
      </c>
      <c r="F1904" t="s">
        <v>1925</v>
      </c>
      <c r="G1904" t="s">
        <v>10926</v>
      </c>
      <c r="H1904" s="93">
        <v>46170</v>
      </c>
      <c r="I1904" s="131"/>
      <c r="J1904" s="132"/>
      <c r="K1904" s="132"/>
      <c r="L1904" s="132"/>
      <c r="M1904" s="132"/>
      <c r="N1904" s="131"/>
      <c r="O1904" s="131"/>
    </row>
    <row r="1905" spans="2:15" x14ac:dyDescent="0.35">
      <c r="B1905" t="s">
        <v>110</v>
      </c>
      <c r="C1905">
        <v>3928</v>
      </c>
      <c r="D1905" t="s">
        <v>113</v>
      </c>
      <c r="E1905">
        <v>116011</v>
      </c>
      <c r="F1905" t="s">
        <v>1925</v>
      </c>
      <c r="G1905" t="s">
        <v>10926</v>
      </c>
      <c r="H1905" s="93">
        <v>46170</v>
      </c>
      <c r="I1905" s="131"/>
      <c r="J1905" s="132"/>
      <c r="K1905" s="132"/>
      <c r="L1905" s="132"/>
      <c r="M1905" s="132"/>
      <c r="N1905" s="131"/>
      <c r="O1905" s="131"/>
    </row>
    <row r="1906" spans="2:15" x14ac:dyDescent="0.35">
      <c r="B1906" t="s">
        <v>110</v>
      </c>
      <c r="C1906">
        <v>3928</v>
      </c>
      <c r="D1906" t="s">
        <v>113</v>
      </c>
      <c r="E1906">
        <v>142393</v>
      </c>
      <c r="F1906" t="s">
        <v>1926</v>
      </c>
      <c r="G1906" t="s">
        <v>10928</v>
      </c>
      <c r="H1906" s="93">
        <v>46171</v>
      </c>
      <c r="I1906" s="131"/>
      <c r="J1906" s="132"/>
      <c r="K1906" s="132"/>
      <c r="L1906" s="132"/>
      <c r="M1906" s="132"/>
      <c r="N1906" s="131"/>
      <c r="O1906" s="131"/>
    </row>
    <row r="1907" spans="2:15" x14ac:dyDescent="0.35">
      <c r="B1907" t="s">
        <v>110</v>
      </c>
      <c r="C1907">
        <v>3928</v>
      </c>
      <c r="D1907" t="s">
        <v>113</v>
      </c>
      <c r="E1907">
        <v>143128</v>
      </c>
      <c r="F1907" t="s">
        <v>1926</v>
      </c>
      <c r="G1907" t="s">
        <v>10928</v>
      </c>
      <c r="H1907" s="93">
        <v>46171</v>
      </c>
      <c r="I1907" s="131"/>
      <c r="J1907" s="132"/>
      <c r="K1907" s="132"/>
      <c r="L1907" s="132"/>
      <c r="M1907" s="132"/>
      <c r="N1907" s="131"/>
      <c r="O1907" s="131"/>
    </row>
    <row r="1908" spans="2:15" x14ac:dyDescent="0.35">
      <c r="B1908" t="s">
        <v>110</v>
      </c>
      <c r="C1908">
        <v>3928</v>
      </c>
      <c r="D1908" t="s">
        <v>113</v>
      </c>
      <c r="E1908">
        <v>149666</v>
      </c>
      <c r="F1908" t="s">
        <v>1927</v>
      </c>
      <c r="G1908" t="s">
        <v>10927</v>
      </c>
      <c r="H1908" s="93">
        <v>46176</v>
      </c>
      <c r="I1908" s="131">
        <v>1</v>
      </c>
      <c r="J1908" s="132">
        <v>1</v>
      </c>
      <c r="K1908" s="132">
        <v>1</v>
      </c>
      <c r="L1908" s="132"/>
      <c r="M1908" s="132"/>
      <c r="N1908" s="131"/>
      <c r="O1908" s="131"/>
    </row>
    <row r="1909" spans="2:15" x14ac:dyDescent="0.35">
      <c r="B1909" t="s">
        <v>110</v>
      </c>
      <c r="C1909">
        <v>3928</v>
      </c>
      <c r="D1909" t="s">
        <v>113</v>
      </c>
      <c r="E1909">
        <v>149874</v>
      </c>
      <c r="F1909" t="s">
        <v>1928</v>
      </c>
      <c r="G1909" t="s">
        <v>10926</v>
      </c>
      <c r="H1909" s="93">
        <v>46170</v>
      </c>
      <c r="I1909" s="131">
        <v>1</v>
      </c>
      <c r="J1909" s="132"/>
      <c r="K1909" s="132"/>
      <c r="L1909" s="132"/>
      <c r="M1909" s="132"/>
      <c r="N1909" s="131"/>
      <c r="O1909" s="131"/>
    </row>
    <row r="1910" spans="2:15" x14ac:dyDescent="0.35">
      <c r="B1910" t="s">
        <v>110</v>
      </c>
      <c r="C1910">
        <v>3928</v>
      </c>
      <c r="D1910" t="s">
        <v>113</v>
      </c>
      <c r="E1910">
        <v>161091</v>
      </c>
      <c r="F1910" t="s">
        <v>1929</v>
      </c>
      <c r="G1910" t="s">
        <v>10929</v>
      </c>
      <c r="H1910" s="93">
        <v>46175</v>
      </c>
      <c r="I1910" s="131"/>
      <c r="J1910" s="132"/>
      <c r="K1910" s="132"/>
      <c r="L1910" s="132"/>
      <c r="M1910" s="132"/>
      <c r="N1910" s="131"/>
      <c r="O1910" s="131"/>
    </row>
    <row r="1911" spans="2:15" x14ac:dyDescent="0.35">
      <c r="B1911" t="s">
        <v>110</v>
      </c>
      <c r="C1911">
        <v>3928</v>
      </c>
      <c r="D1911" t="s">
        <v>113</v>
      </c>
      <c r="E1911">
        <v>171117</v>
      </c>
      <c r="F1911" t="s">
        <v>1925</v>
      </c>
      <c r="G1911" t="s">
        <v>10926</v>
      </c>
      <c r="H1911" s="93">
        <v>46177</v>
      </c>
      <c r="I1911" s="131"/>
      <c r="J1911" s="132"/>
      <c r="K1911" s="132"/>
      <c r="L1911" s="132"/>
      <c r="M1911" s="132"/>
      <c r="N1911" s="131"/>
      <c r="O1911" s="131"/>
    </row>
    <row r="1912" spans="2:15" x14ac:dyDescent="0.35">
      <c r="B1912" t="s">
        <v>110</v>
      </c>
      <c r="C1912">
        <v>3928</v>
      </c>
      <c r="D1912" t="s">
        <v>113</v>
      </c>
      <c r="E1912">
        <v>175979</v>
      </c>
      <c r="F1912" t="s">
        <v>1930</v>
      </c>
      <c r="G1912" t="s">
        <v>10930</v>
      </c>
      <c r="H1912" s="93">
        <v>46181</v>
      </c>
      <c r="I1912" s="131">
        <v>1</v>
      </c>
      <c r="J1912" s="132">
        <v>1</v>
      </c>
      <c r="K1912" s="132"/>
      <c r="L1912" s="132"/>
      <c r="M1912" s="132"/>
      <c r="N1912" s="131"/>
      <c r="O1912" s="131"/>
    </row>
    <row r="1913" spans="2:15" x14ac:dyDescent="0.35">
      <c r="B1913" t="s">
        <v>110</v>
      </c>
      <c r="C1913">
        <v>3928</v>
      </c>
      <c r="D1913" t="s">
        <v>113</v>
      </c>
      <c r="E1913">
        <v>176951</v>
      </c>
      <c r="F1913" t="s">
        <v>1931</v>
      </c>
      <c r="G1913" t="s">
        <v>10930</v>
      </c>
      <c r="H1913" s="93">
        <v>46174</v>
      </c>
      <c r="I1913" s="131">
        <v>1</v>
      </c>
      <c r="J1913" s="132"/>
      <c r="K1913" s="132"/>
      <c r="L1913" s="132"/>
      <c r="M1913" s="132"/>
      <c r="N1913" s="131"/>
      <c r="O1913" s="131"/>
    </row>
    <row r="1914" spans="2:15" x14ac:dyDescent="0.35">
      <c r="B1914" t="s">
        <v>110</v>
      </c>
      <c r="C1914">
        <v>3928</v>
      </c>
      <c r="D1914" t="s">
        <v>113</v>
      </c>
      <c r="E1914">
        <v>182741</v>
      </c>
      <c r="F1914" t="s">
        <v>1931</v>
      </c>
      <c r="G1914" t="s">
        <v>10930</v>
      </c>
      <c r="H1914" s="93">
        <v>46174</v>
      </c>
      <c r="I1914" s="131"/>
      <c r="J1914" s="132"/>
      <c r="K1914" s="132"/>
      <c r="L1914" s="132"/>
      <c r="M1914" s="132"/>
      <c r="N1914" s="131"/>
      <c r="O1914" s="131"/>
    </row>
    <row r="1915" spans="2:15" x14ac:dyDescent="0.35">
      <c r="B1915" t="s">
        <v>110</v>
      </c>
      <c r="C1915">
        <v>3928</v>
      </c>
      <c r="D1915" t="s">
        <v>113</v>
      </c>
      <c r="E1915">
        <v>184253</v>
      </c>
      <c r="F1915" t="s">
        <v>1932</v>
      </c>
      <c r="G1915" t="s">
        <v>10926</v>
      </c>
      <c r="H1915" s="93">
        <v>46170</v>
      </c>
      <c r="I1915" s="131">
        <v>1</v>
      </c>
      <c r="J1915" s="132"/>
      <c r="K1915" s="132"/>
      <c r="L1915" s="132"/>
      <c r="M1915" s="132"/>
      <c r="N1915" s="131"/>
      <c r="O1915" s="131"/>
    </row>
    <row r="1916" spans="2:15" x14ac:dyDescent="0.35">
      <c r="B1916" t="s">
        <v>110</v>
      </c>
      <c r="C1916">
        <v>3928</v>
      </c>
      <c r="D1916" t="s">
        <v>113</v>
      </c>
      <c r="E1916">
        <v>184604</v>
      </c>
      <c r="F1916" t="s">
        <v>1926</v>
      </c>
      <c r="G1916" t="s">
        <v>10928</v>
      </c>
      <c r="H1916" s="93">
        <v>46171</v>
      </c>
      <c r="I1916" s="131"/>
      <c r="J1916" s="132"/>
      <c r="K1916" s="132"/>
      <c r="L1916" s="132"/>
      <c r="M1916" s="132"/>
      <c r="N1916" s="131"/>
      <c r="O1916" s="131"/>
    </row>
    <row r="1917" spans="2:15" x14ac:dyDescent="0.35">
      <c r="B1917" t="s">
        <v>110</v>
      </c>
      <c r="C1917">
        <v>3928</v>
      </c>
      <c r="D1917" t="s">
        <v>113</v>
      </c>
      <c r="E1917">
        <v>185710</v>
      </c>
      <c r="F1917" t="s">
        <v>1923</v>
      </c>
      <c r="G1917" t="s">
        <v>10928</v>
      </c>
      <c r="H1917" s="93">
        <v>46178</v>
      </c>
      <c r="I1917" s="131"/>
      <c r="J1917" s="132"/>
      <c r="K1917" s="132"/>
      <c r="L1917" s="132"/>
      <c r="M1917" s="132"/>
      <c r="N1917" s="131"/>
      <c r="O1917" s="131"/>
    </row>
    <row r="1918" spans="2:15" x14ac:dyDescent="0.35">
      <c r="B1918" t="s">
        <v>110</v>
      </c>
      <c r="C1918">
        <v>3928</v>
      </c>
      <c r="D1918" t="s">
        <v>113</v>
      </c>
      <c r="E1918">
        <v>185711</v>
      </c>
      <c r="F1918" t="s">
        <v>1923</v>
      </c>
      <c r="G1918" t="s">
        <v>10926</v>
      </c>
      <c r="H1918" s="93">
        <v>46177</v>
      </c>
      <c r="I1918" s="131"/>
      <c r="J1918" s="132"/>
      <c r="K1918" s="132"/>
      <c r="L1918" s="132"/>
      <c r="M1918" s="132"/>
      <c r="N1918" s="131"/>
      <c r="O1918" s="131"/>
    </row>
    <row r="1919" spans="2:15" x14ac:dyDescent="0.35">
      <c r="B1919" t="s">
        <v>110</v>
      </c>
      <c r="C1919">
        <v>3928</v>
      </c>
      <c r="D1919" t="s">
        <v>113</v>
      </c>
      <c r="E1919">
        <v>185712</v>
      </c>
      <c r="F1919" t="s">
        <v>1923</v>
      </c>
      <c r="G1919" t="s">
        <v>10928</v>
      </c>
      <c r="H1919" s="93">
        <v>46171</v>
      </c>
      <c r="I1919" s="131"/>
      <c r="J1919" s="132"/>
      <c r="K1919" s="132"/>
      <c r="L1919" s="132"/>
      <c r="M1919" s="132"/>
      <c r="N1919" s="131"/>
      <c r="O1919" s="131"/>
    </row>
    <row r="1920" spans="2:15" x14ac:dyDescent="0.35">
      <c r="B1920" t="s">
        <v>110</v>
      </c>
      <c r="C1920">
        <v>3928</v>
      </c>
      <c r="D1920" t="s">
        <v>113</v>
      </c>
      <c r="E1920">
        <v>185713</v>
      </c>
      <c r="F1920" t="s">
        <v>1923</v>
      </c>
      <c r="G1920" t="s">
        <v>10926</v>
      </c>
      <c r="H1920" s="93">
        <v>46177</v>
      </c>
      <c r="I1920" s="131"/>
      <c r="J1920" s="132"/>
      <c r="K1920" s="132"/>
      <c r="L1920" s="132"/>
      <c r="M1920" s="132"/>
      <c r="N1920" s="131"/>
      <c r="O1920" s="131"/>
    </row>
    <row r="1921" spans="2:15" x14ac:dyDescent="0.35">
      <c r="B1921" t="s">
        <v>110</v>
      </c>
      <c r="C1921">
        <v>3928</v>
      </c>
      <c r="D1921" t="s">
        <v>113</v>
      </c>
      <c r="E1921">
        <v>185714</v>
      </c>
      <c r="F1921" t="s">
        <v>1923</v>
      </c>
      <c r="G1921" t="s">
        <v>10926</v>
      </c>
      <c r="H1921" s="93">
        <v>46177</v>
      </c>
      <c r="I1921" s="131"/>
      <c r="J1921" s="132"/>
      <c r="K1921" s="132"/>
      <c r="L1921" s="132"/>
      <c r="M1921" s="132"/>
      <c r="N1921" s="131"/>
      <c r="O1921" s="131"/>
    </row>
    <row r="1922" spans="2:15" x14ac:dyDescent="0.35">
      <c r="B1922" t="s">
        <v>110</v>
      </c>
      <c r="C1922">
        <v>3928</v>
      </c>
      <c r="D1922" t="s">
        <v>113</v>
      </c>
      <c r="E1922">
        <v>187461</v>
      </c>
      <c r="F1922" t="s">
        <v>1933</v>
      </c>
      <c r="G1922" t="s">
        <v>10926</v>
      </c>
      <c r="H1922" s="93">
        <v>46177</v>
      </c>
      <c r="I1922" s="131">
        <v>1</v>
      </c>
      <c r="J1922" s="132"/>
      <c r="K1922" s="132"/>
      <c r="L1922" s="132"/>
      <c r="M1922" s="132"/>
      <c r="N1922" s="131"/>
      <c r="O1922" s="131"/>
    </row>
    <row r="1923" spans="2:15" x14ac:dyDescent="0.35">
      <c r="B1923" t="s">
        <v>110</v>
      </c>
      <c r="C1923">
        <v>3928</v>
      </c>
      <c r="D1923" t="s">
        <v>113</v>
      </c>
      <c r="E1923">
        <v>188239</v>
      </c>
      <c r="F1923" t="s">
        <v>1926</v>
      </c>
      <c r="G1923" t="s">
        <v>10928</v>
      </c>
      <c r="H1923" s="93">
        <v>46171</v>
      </c>
      <c r="I1923" s="131"/>
      <c r="J1923" s="132"/>
      <c r="K1923" s="132"/>
      <c r="L1923" s="132"/>
      <c r="M1923" s="132"/>
      <c r="N1923" s="131"/>
      <c r="O1923" s="131"/>
    </row>
    <row r="1924" spans="2:15" x14ac:dyDescent="0.35">
      <c r="B1924" t="s">
        <v>110</v>
      </c>
      <c r="C1924">
        <v>3928</v>
      </c>
      <c r="D1924" t="s">
        <v>113</v>
      </c>
      <c r="E1924">
        <v>188425</v>
      </c>
      <c r="F1924" t="s">
        <v>1933</v>
      </c>
      <c r="G1924" t="s">
        <v>10927</v>
      </c>
      <c r="H1924" s="93">
        <v>46176</v>
      </c>
      <c r="I1924" s="131">
        <v>1</v>
      </c>
      <c r="J1924" s="132"/>
      <c r="K1924" s="132"/>
      <c r="L1924" s="132"/>
      <c r="M1924" s="132"/>
      <c r="N1924" s="131"/>
      <c r="O1924" s="131"/>
    </row>
    <row r="1925" spans="2:15" x14ac:dyDescent="0.35">
      <c r="B1925" t="s">
        <v>110</v>
      </c>
      <c r="C1925">
        <v>3928</v>
      </c>
      <c r="D1925" t="s">
        <v>113</v>
      </c>
      <c r="E1925">
        <v>188925</v>
      </c>
      <c r="F1925" t="s">
        <v>1933</v>
      </c>
      <c r="G1925" t="s">
        <v>10927</v>
      </c>
      <c r="H1925" s="93">
        <v>46176</v>
      </c>
      <c r="I1925" s="131">
        <v>1</v>
      </c>
      <c r="J1925" s="132">
        <v>1</v>
      </c>
      <c r="K1925" s="132">
        <v>1</v>
      </c>
      <c r="L1925" s="132"/>
      <c r="M1925" s="132"/>
      <c r="N1925" s="131"/>
      <c r="O1925" s="131"/>
    </row>
    <row r="1926" spans="2:15" x14ac:dyDescent="0.35">
      <c r="B1926" t="s">
        <v>110</v>
      </c>
      <c r="C1926">
        <v>3928</v>
      </c>
      <c r="D1926" t="s">
        <v>113</v>
      </c>
      <c r="E1926">
        <v>189860</v>
      </c>
      <c r="F1926" t="s">
        <v>1926</v>
      </c>
      <c r="G1926" t="s">
        <v>10928</v>
      </c>
      <c r="H1926" s="93">
        <v>46171</v>
      </c>
      <c r="I1926" s="131">
        <v>1</v>
      </c>
      <c r="J1926" s="132"/>
      <c r="K1926" s="132"/>
      <c r="L1926" s="132"/>
      <c r="M1926" s="132"/>
      <c r="N1926" s="131"/>
      <c r="O1926" s="131"/>
    </row>
    <row r="1927" spans="2:15" x14ac:dyDescent="0.35">
      <c r="B1927" t="s">
        <v>110</v>
      </c>
      <c r="C1927">
        <v>3928</v>
      </c>
      <c r="D1927" t="s">
        <v>113</v>
      </c>
      <c r="E1927">
        <v>191935</v>
      </c>
      <c r="F1927" t="s">
        <v>1934</v>
      </c>
      <c r="G1927" t="s">
        <v>180</v>
      </c>
      <c r="H1927" t="s">
        <v>180</v>
      </c>
      <c r="I1927" s="131">
        <v>1</v>
      </c>
      <c r="J1927" s="132"/>
      <c r="K1927" s="132"/>
      <c r="L1927" s="132"/>
      <c r="M1927" s="132"/>
      <c r="N1927" s="131"/>
      <c r="O1927" s="131"/>
    </row>
    <row r="1928" spans="2:15" x14ac:dyDescent="0.35">
      <c r="B1928" t="s">
        <v>110</v>
      </c>
      <c r="C1928">
        <v>3928</v>
      </c>
      <c r="D1928" t="s">
        <v>113</v>
      </c>
      <c r="E1928">
        <v>191936</v>
      </c>
      <c r="F1928" t="s">
        <v>1935</v>
      </c>
      <c r="G1928" t="s">
        <v>180</v>
      </c>
      <c r="H1928" t="s">
        <v>180</v>
      </c>
      <c r="I1928" s="131">
        <v>1</v>
      </c>
      <c r="J1928" s="132"/>
      <c r="K1928" s="132"/>
      <c r="L1928" s="132"/>
      <c r="M1928" s="132"/>
      <c r="N1928" s="131"/>
      <c r="O1928" s="131"/>
    </row>
    <row r="1929" spans="2:15" x14ac:dyDescent="0.35">
      <c r="B1929" t="s">
        <v>110</v>
      </c>
      <c r="C1929">
        <v>3942</v>
      </c>
      <c r="D1929" t="s">
        <v>114</v>
      </c>
      <c r="E1929">
        <v>49956</v>
      </c>
      <c r="F1929" t="s">
        <v>1936</v>
      </c>
      <c r="G1929" t="s">
        <v>10928</v>
      </c>
      <c r="H1929" s="93">
        <v>46178</v>
      </c>
      <c r="I1929" s="131">
        <v>1</v>
      </c>
      <c r="J1929" s="132"/>
      <c r="K1929" s="132">
        <v>1</v>
      </c>
      <c r="L1929" s="132"/>
      <c r="M1929" s="132"/>
      <c r="N1929" s="131"/>
      <c r="O1929" s="131"/>
    </row>
    <row r="1930" spans="2:15" x14ac:dyDescent="0.35">
      <c r="B1930" t="s">
        <v>110</v>
      </c>
      <c r="C1930">
        <v>3942</v>
      </c>
      <c r="D1930" t="s">
        <v>114</v>
      </c>
      <c r="E1930">
        <v>50393</v>
      </c>
      <c r="F1930" t="s">
        <v>1937</v>
      </c>
      <c r="G1930" t="s">
        <v>10929</v>
      </c>
      <c r="H1930" s="93">
        <v>46182</v>
      </c>
      <c r="I1930" s="131">
        <v>1</v>
      </c>
      <c r="J1930" s="132">
        <v>1</v>
      </c>
      <c r="K1930" s="132">
        <v>1</v>
      </c>
      <c r="L1930" s="132">
        <v>2</v>
      </c>
      <c r="M1930" s="132"/>
      <c r="N1930" s="131"/>
      <c r="O1930" s="131"/>
    </row>
    <row r="1931" spans="2:15" x14ac:dyDescent="0.35">
      <c r="B1931" t="s">
        <v>110</v>
      </c>
      <c r="C1931">
        <v>3942</v>
      </c>
      <c r="D1931" t="s">
        <v>114</v>
      </c>
      <c r="E1931">
        <v>51246</v>
      </c>
      <c r="F1931" t="s">
        <v>1938</v>
      </c>
      <c r="G1931" t="s">
        <v>10927</v>
      </c>
      <c r="H1931" s="93">
        <v>46183</v>
      </c>
      <c r="I1931" s="131"/>
      <c r="J1931" s="132"/>
      <c r="K1931" s="132"/>
      <c r="L1931" s="132"/>
      <c r="M1931" s="132"/>
      <c r="N1931" s="131"/>
      <c r="O1931" s="131"/>
    </row>
    <row r="1932" spans="2:15" x14ac:dyDescent="0.35">
      <c r="B1932" t="s">
        <v>110</v>
      </c>
      <c r="C1932">
        <v>3942</v>
      </c>
      <c r="D1932" t="s">
        <v>114</v>
      </c>
      <c r="E1932">
        <v>51911</v>
      </c>
      <c r="F1932" t="s">
        <v>1939</v>
      </c>
      <c r="G1932" t="s">
        <v>10930</v>
      </c>
      <c r="H1932" s="93">
        <v>46181</v>
      </c>
      <c r="I1932" s="131">
        <v>1</v>
      </c>
      <c r="J1932" s="132"/>
      <c r="K1932" s="132">
        <v>1</v>
      </c>
      <c r="L1932" s="132"/>
      <c r="M1932" s="132"/>
      <c r="N1932" s="131"/>
      <c r="O1932" s="131"/>
    </row>
    <row r="1933" spans="2:15" x14ac:dyDescent="0.35">
      <c r="B1933" t="s">
        <v>110</v>
      </c>
      <c r="C1933">
        <v>3942</v>
      </c>
      <c r="D1933" t="s">
        <v>114</v>
      </c>
      <c r="E1933">
        <v>53581</v>
      </c>
      <c r="F1933" t="s">
        <v>1940</v>
      </c>
      <c r="G1933" t="s">
        <v>10927</v>
      </c>
      <c r="H1933" s="93">
        <v>46176</v>
      </c>
      <c r="I1933" s="131">
        <v>1</v>
      </c>
      <c r="J1933" s="132">
        <v>1</v>
      </c>
      <c r="K1933" s="132">
        <v>1</v>
      </c>
      <c r="L1933" s="132"/>
      <c r="M1933" s="132"/>
      <c r="N1933" s="131"/>
      <c r="O1933" s="131"/>
    </row>
    <row r="1934" spans="2:15" x14ac:dyDescent="0.35">
      <c r="B1934" t="s">
        <v>110</v>
      </c>
      <c r="C1934">
        <v>3942</v>
      </c>
      <c r="D1934" t="s">
        <v>114</v>
      </c>
      <c r="E1934">
        <v>60558</v>
      </c>
      <c r="F1934" t="s">
        <v>1941</v>
      </c>
      <c r="G1934" t="s">
        <v>10926</v>
      </c>
      <c r="H1934" s="93">
        <v>46177</v>
      </c>
      <c r="I1934" s="131">
        <v>1</v>
      </c>
      <c r="J1934" s="132">
        <v>1</v>
      </c>
      <c r="K1934" s="132">
        <v>1</v>
      </c>
      <c r="L1934" s="132"/>
      <c r="M1934" s="132"/>
      <c r="N1934" s="131"/>
      <c r="O1934" s="131"/>
    </row>
    <row r="1935" spans="2:15" x14ac:dyDescent="0.35">
      <c r="B1935" t="s">
        <v>110</v>
      </c>
      <c r="C1935">
        <v>3942</v>
      </c>
      <c r="D1935" t="s">
        <v>114</v>
      </c>
      <c r="E1935">
        <v>61332</v>
      </c>
      <c r="F1935" t="s">
        <v>1942</v>
      </c>
      <c r="G1935" t="s">
        <v>10930</v>
      </c>
      <c r="H1935" s="93">
        <v>46181</v>
      </c>
      <c r="I1935" s="131">
        <v>1</v>
      </c>
      <c r="J1935" s="132">
        <v>1</v>
      </c>
      <c r="K1935" s="132">
        <v>1</v>
      </c>
      <c r="L1935" s="132">
        <v>1</v>
      </c>
      <c r="M1935" s="132"/>
      <c r="N1935" s="131"/>
      <c r="O1935" s="131"/>
    </row>
    <row r="1936" spans="2:15" x14ac:dyDescent="0.35">
      <c r="B1936" t="s">
        <v>110</v>
      </c>
      <c r="C1936">
        <v>3942</v>
      </c>
      <c r="D1936" t="s">
        <v>114</v>
      </c>
      <c r="E1936">
        <v>65314</v>
      </c>
      <c r="F1936" t="s">
        <v>1943</v>
      </c>
      <c r="G1936" t="s">
        <v>10929</v>
      </c>
      <c r="H1936" s="93">
        <v>46175</v>
      </c>
      <c r="I1936" s="131">
        <v>1</v>
      </c>
      <c r="J1936" s="132"/>
      <c r="K1936" s="132"/>
      <c r="L1936" s="132"/>
      <c r="M1936" s="132"/>
      <c r="N1936" s="131"/>
      <c r="O1936" s="131"/>
    </row>
    <row r="1937" spans="2:15" x14ac:dyDescent="0.35">
      <c r="B1937" t="s">
        <v>110</v>
      </c>
      <c r="C1937">
        <v>3942</v>
      </c>
      <c r="D1937" t="s">
        <v>114</v>
      </c>
      <c r="E1937">
        <v>74369</v>
      </c>
      <c r="F1937" t="s">
        <v>1944</v>
      </c>
      <c r="G1937" t="s">
        <v>10927</v>
      </c>
      <c r="H1937" s="93">
        <v>46176</v>
      </c>
      <c r="I1937" s="131">
        <v>1</v>
      </c>
      <c r="J1937" s="132">
        <v>1</v>
      </c>
      <c r="K1937" s="132">
        <v>1</v>
      </c>
      <c r="L1937" s="132"/>
      <c r="M1937" s="132"/>
      <c r="N1937" s="131"/>
      <c r="O1937" s="131"/>
    </row>
    <row r="1938" spans="2:15" x14ac:dyDescent="0.35">
      <c r="B1938" t="s">
        <v>110</v>
      </c>
      <c r="C1938">
        <v>3942</v>
      </c>
      <c r="D1938" t="s">
        <v>114</v>
      </c>
      <c r="E1938">
        <v>77969</v>
      </c>
      <c r="F1938" t="s">
        <v>1945</v>
      </c>
      <c r="G1938" t="s">
        <v>10930</v>
      </c>
      <c r="H1938" s="93">
        <v>46174</v>
      </c>
      <c r="I1938" s="131"/>
      <c r="J1938" s="132"/>
      <c r="K1938" s="132"/>
      <c r="L1938" s="132"/>
      <c r="M1938" s="132"/>
      <c r="N1938" s="131"/>
      <c r="O1938" s="131"/>
    </row>
    <row r="1939" spans="2:15" x14ac:dyDescent="0.35">
      <c r="B1939" t="s">
        <v>110</v>
      </c>
      <c r="C1939">
        <v>3942</v>
      </c>
      <c r="D1939" t="s">
        <v>114</v>
      </c>
      <c r="E1939">
        <v>80859</v>
      </c>
      <c r="F1939" t="s">
        <v>1946</v>
      </c>
      <c r="G1939" t="s">
        <v>10926</v>
      </c>
      <c r="H1939" s="93">
        <v>46177</v>
      </c>
      <c r="I1939" s="131">
        <v>1</v>
      </c>
      <c r="J1939" s="132">
        <v>1</v>
      </c>
      <c r="K1939" s="132">
        <v>1</v>
      </c>
      <c r="L1939" s="132"/>
      <c r="M1939" s="132"/>
      <c r="N1939" s="131"/>
      <c r="O1939" s="131"/>
    </row>
    <row r="1940" spans="2:15" x14ac:dyDescent="0.35">
      <c r="B1940" t="s">
        <v>110</v>
      </c>
      <c r="C1940">
        <v>3942</v>
      </c>
      <c r="D1940" t="s">
        <v>114</v>
      </c>
      <c r="E1940">
        <v>86833</v>
      </c>
      <c r="F1940" t="s">
        <v>1947</v>
      </c>
      <c r="G1940" t="s">
        <v>10928</v>
      </c>
      <c r="H1940" s="93">
        <v>46171</v>
      </c>
      <c r="I1940" s="131">
        <v>1</v>
      </c>
      <c r="J1940" s="132">
        <v>1</v>
      </c>
      <c r="K1940" s="132"/>
      <c r="L1940" s="132"/>
      <c r="M1940" s="132">
        <v>1</v>
      </c>
      <c r="N1940" s="131"/>
      <c r="O1940" s="131"/>
    </row>
    <row r="1941" spans="2:15" x14ac:dyDescent="0.35">
      <c r="B1941" t="s">
        <v>110</v>
      </c>
      <c r="C1941">
        <v>3942</v>
      </c>
      <c r="D1941" t="s">
        <v>114</v>
      </c>
      <c r="E1941">
        <v>89056</v>
      </c>
      <c r="F1941" t="s">
        <v>1948</v>
      </c>
      <c r="G1941" t="s">
        <v>10926</v>
      </c>
      <c r="H1941" s="93">
        <v>46170</v>
      </c>
      <c r="I1941" s="131">
        <v>1</v>
      </c>
      <c r="J1941" s="132">
        <v>1</v>
      </c>
      <c r="K1941" s="132">
        <v>1</v>
      </c>
      <c r="L1941" s="132">
        <v>2</v>
      </c>
      <c r="M1941" s="132"/>
      <c r="N1941" s="131"/>
      <c r="O1941" s="131"/>
    </row>
    <row r="1942" spans="2:15" x14ac:dyDescent="0.35">
      <c r="B1942" t="s">
        <v>110</v>
      </c>
      <c r="C1942">
        <v>3942</v>
      </c>
      <c r="D1942" t="s">
        <v>114</v>
      </c>
      <c r="E1942">
        <v>97991</v>
      </c>
      <c r="F1942" t="s">
        <v>1949</v>
      </c>
      <c r="G1942" t="s">
        <v>10930</v>
      </c>
      <c r="H1942" s="93">
        <v>46181</v>
      </c>
      <c r="I1942" s="131">
        <v>1</v>
      </c>
      <c r="J1942" s="132"/>
      <c r="K1942" s="132">
        <v>1</v>
      </c>
      <c r="L1942" s="132"/>
      <c r="M1942" s="132"/>
      <c r="N1942" s="131"/>
      <c r="O1942" s="131"/>
    </row>
    <row r="1943" spans="2:15" x14ac:dyDescent="0.35">
      <c r="B1943" t="s">
        <v>110</v>
      </c>
      <c r="C1943">
        <v>3942</v>
      </c>
      <c r="D1943" t="s">
        <v>114</v>
      </c>
      <c r="E1943">
        <v>120886</v>
      </c>
      <c r="F1943" t="s">
        <v>1950</v>
      </c>
      <c r="G1943" t="s">
        <v>10928</v>
      </c>
      <c r="H1943" s="93">
        <v>46178</v>
      </c>
      <c r="I1943" s="131"/>
      <c r="J1943" s="132"/>
      <c r="K1943" s="132"/>
      <c r="L1943" s="132"/>
      <c r="M1943" s="132"/>
      <c r="N1943" s="131"/>
      <c r="O1943" s="131"/>
    </row>
    <row r="1944" spans="2:15" x14ac:dyDescent="0.35">
      <c r="B1944" t="s">
        <v>110</v>
      </c>
      <c r="C1944">
        <v>3942</v>
      </c>
      <c r="D1944" t="s">
        <v>114</v>
      </c>
      <c r="E1944">
        <v>126882</v>
      </c>
      <c r="F1944" t="s">
        <v>1951</v>
      </c>
      <c r="G1944" t="s">
        <v>10926</v>
      </c>
      <c r="H1944" s="93">
        <v>46170</v>
      </c>
      <c r="I1944" s="131">
        <v>1</v>
      </c>
      <c r="J1944" s="132"/>
      <c r="K1944" s="132"/>
      <c r="L1944" s="132"/>
      <c r="M1944" s="132"/>
      <c r="N1944" s="131"/>
      <c r="O1944" s="131"/>
    </row>
    <row r="1945" spans="2:15" x14ac:dyDescent="0.35">
      <c r="B1945" t="s">
        <v>110</v>
      </c>
      <c r="C1945">
        <v>3942</v>
      </c>
      <c r="D1945" t="s">
        <v>114</v>
      </c>
      <c r="E1945">
        <v>128744</v>
      </c>
      <c r="F1945" t="s">
        <v>1952</v>
      </c>
      <c r="G1945" t="s">
        <v>10930</v>
      </c>
      <c r="H1945" s="93">
        <v>46174</v>
      </c>
      <c r="I1945" s="131"/>
      <c r="J1945" s="132"/>
      <c r="K1945" s="132"/>
      <c r="L1945" s="132"/>
      <c r="M1945" s="132"/>
      <c r="N1945" s="131"/>
      <c r="O1945" s="131"/>
    </row>
    <row r="1946" spans="2:15" x14ac:dyDescent="0.35">
      <c r="B1946" t="s">
        <v>110</v>
      </c>
      <c r="C1946">
        <v>3942</v>
      </c>
      <c r="D1946" t="s">
        <v>114</v>
      </c>
      <c r="E1946">
        <v>135225</v>
      </c>
      <c r="F1946" t="s">
        <v>1953</v>
      </c>
      <c r="G1946" t="s">
        <v>10927</v>
      </c>
      <c r="H1946" s="93">
        <v>46183</v>
      </c>
      <c r="I1946" s="131"/>
      <c r="J1946" s="132"/>
      <c r="K1946" s="132"/>
      <c r="L1946" s="132"/>
      <c r="M1946" s="132"/>
      <c r="N1946" s="131"/>
      <c r="O1946" s="131"/>
    </row>
    <row r="1947" spans="2:15" x14ac:dyDescent="0.35">
      <c r="B1947" t="s">
        <v>110</v>
      </c>
      <c r="C1947">
        <v>3942</v>
      </c>
      <c r="D1947" t="s">
        <v>114</v>
      </c>
      <c r="E1947">
        <v>135437</v>
      </c>
      <c r="F1947" t="s">
        <v>1954</v>
      </c>
      <c r="G1947" t="s">
        <v>10926</v>
      </c>
      <c r="H1947" s="93">
        <v>46177</v>
      </c>
      <c r="I1947" s="131">
        <v>1</v>
      </c>
      <c r="J1947" s="132">
        <v>1</v>
      </c>
      <c r="K1947" s="132">
        <v>1</v>
      </c>
      <c r="L1947" s="132"/>
      <c r="M1947" s="132"/>
      <c r="N1947" s="131"/>
      <c r="O1947" s="131"/>
    </row>
    <row r="1948" spans="2:15" x14ac:dyDescent="0.35">
      <c r="B1948" t="s">
        <v>110</v>
      </c>
      <c r="C1948">
        <v>3942</v>
      </c>
      <c r="D1948" t="s">
        <v>114</v>
      </c>
      <c r="E1948">
        <v>136856</v>
      </c>
      <c r="F1948" t="s">
        <v>1955</v>
      </c>
      <c r="G1948" t="s">
        <v>10927</v>
      </c>
      <c r="H1948" s="93">
        <v>46176</v>
      </c>
      <c r="I1948" s="131">
        <v>1</v>
      </c>
      <c r="J1948" s="132">
        <v>1</v>
      </c>
      <c r="K1948" s="132">
        <v>1</v>
      </c>
      <c r="L1948" s="132"/>
      <c r="M1948" s="132"/>
      <c r="N1948" s="131"/>
      <c r="O1948" s="131"/>
    </row>
    <row r="1949" spans="2:15" x14ac:dyDescent="0.35">
      <c r="B1949" t="s">
        <v>110</v>
      </c>
      <c r="C1949">
        <v>3942</v>
      </c>
      <c r="D1949" t="s">
        <v>114</v>
      </c>
      <c r="E1949">
        <v>138518</v>
      </c>
      <c r="F1949" t="s">
        <v>1943</v>
      </c>
      <c r="G1949" t="s">
        <v>10929</v>
      </c>
      <c r="H1949" s="93">
        <v>46175</v>
      </c>
      <c r="I1949" s="131">
        <v>1</v>
      </c>
      <c r="J1949" s="132">
        <v>1</v>
      </c>
      <c r="K1949" s="132"/>
      <c r="L1949" s="132"/>
      <c r="M1949" s="132"/>
      <c r="N1949" s="131"/>
      <c r="O1949" s="131"/>
    </row>
    <row r="1950" spans="2:15" x14ac:dyDescent="0.35">
      <c r="B1950" t="s">
        <v>110</v>
      </c>
      <c r="C1950">
        <v>3942</v>
      </c>
      <c r="D1950" t="s">
        <v>114</v>
      </c>
      <c r="E1950">
        <v>157652</v>
      </c>
      <c r="F1950" t="s">
        <v>1956</v>
      </c>
      <c r="G1950" t="s">
        <v>10926</v>
      </c>
      <c r="H1950" s="93">
        <v>46170</v>
      </c>
      <c r="I1950" s="131">
        <v>1</v>
      </c>
      <c r="J1950" s="132">
        <v>1</v>
      </c>
      <c r="K1950" s="132">
        <v>1</v>
      </c>
      <c r="L1950" s="132"/>
      <c r="M1950" s="132"/>
      <c r="N1950" s="131"/>
      <c r="O1950" s="131"/>
    </row>
    <row r="1951" spans="2:15" x14ac:dyDescent="0.35">
      <c r="B1951" t="s">
        <v>110</v>
      </c>
      <c r="C1951">
        <v>3942</v>
      </c>
      <c r="D1951" t="s">
        <v>114</v>
      </c>
      <c r="E1951">
        <v>164412</v>
      </c>
      <c r="F1951" t="s">
        <v>1953</v>
      </c>
      <c r="G1951" t="s">
        <v>10927</v>
      </c>
      <c r="H1951" s="93">
        <v>46183</v>
      </c>
      <c r="I1951" s="131"/>
      <c r="J1951" s="132"/>
      <c r="K1951" s="132"/>
      <c r="L1951" s="132"/>
      <c r="M1951" s="132"/>
      <c r="N1951" s="131"/>
      <c r="O1951" s="131"/>
    </row>
    <row r="1952" spans="2:15" x14ac:dyDescent="0.35">
      <c r="B1952" t="s">
        <v>110</v>
      </c>
      <c r="C1952">
        <v>3942</v>
      </c>
      <c r="D1952" t="s">
        <v>114</v>
      </c>
      <c r="E1952">
        <v>164618</v>
      </c>
      <c r="F1952" t="s">
        <v>1953</v>
      </c>
      <c r="G1952" t="s">
        <v>10927</v>
      </c>
      <c r="H1952" s="93">
        <v>46183</v>
      </c>
      <c r="I1952" s="131"/>
      <c r="J1952" s="132"/>
      <c r="K1952" s="132"/>
      <c r="L1952" s="132"/>
      <c r="M1952" s="132"/>
      <c r="N1952" s="131"/>
      <c r="O1952" s="131"/>
    </row>
    <row r="1953" spans="2:15" x14ac:dyDescent="0.35">
      <c r="B1953" t="s">
        <v>110</v>
      </c>
      <c r="C1953">
        <v>3942</v>
      </c>
      <c r="D1953" t="s">
        <v>114</v>
      </c>
      <c r="E1953">
        <v>167016</v>
      </c>
      <c r="F1953" t="s">
        <v>1957</v>
      </c>
      <c r="G1953" t="s">
        <v>10926</v>
      </c>
      <c r="H1953" s="93">
        <v>46170</v>
      </c>
      <c r="I1953" s="131">
        <v>1</v>
      </c>
      <c r="J1953" s="132">
        <v>1</v>
      </c>
      <c r="K1953" s="132">
        <v>1</v>
      </c>
      <c r="L1953" s="132"/>
      <c r="M1953" s="132"/>
      <c r="N1953" s="131"/>
      <c r="O1953" s="131"/>
    </row>
    <row r="1954" spans="2:15" x14ac:dyDescent="0.35">
      <c r="B1954" t="s">
        <v>110</v>
      </c>
      <c r="C1954">
        <v>3942</v>
      </c>
      <c r="D1954" t="s">
        <v>114</v>
      </c>
      <c r="E1954">
        <v>167453</v>
      </c>
      <c r="F1954" t="s">
        <v>1951</v>
      </c>
      <c r="G1954" t="s">
        <v>10927</v>
      </c>
      <c r="H1954" s="93">
        <v>46176</v>
      </c>
      <c r="I1954" s="131"/>
      <c r="J1954" s="132"/>
      <c r="K1954" s="132"/>
      <c r="L1954" s="132"/>
      <c r="M1954" s="132"/>
      <c r="N1954" s="131"/>
      <c r="O1954" s="131"/>
    </row>
    <row r="1955" spans="2:15" x14ac:dyDescent="0.35">
      <c r="B1955" t="s">
        <v>110</v>
      </c>
      <c r="C1955">
        <v>3942</v>
      </c>
      <c r="D1955" t="s">
        <v>114</v>
      </c>
      <c r="E1955">
        <v>171926</v>
      </c>
      <c r="F1955" t="s">
        <v>1947</v>
      </c>
      <c r="G1955" t="s">
        <v>10928</v>
      </c>
      <c r="H1955" s="93">
        <v>46171</v>
      </c>
      <c r="I1955" s="131">
        <v>1</v>
      </c>
      <c r="J1955" s="132"/>
      <c r="K1955" s="132"/>
      <c r="L1955" s="132">
        <v>2</v>
      </c>
      <c r="M1955" s="132"/>
      <c r="N1955" s="131"/>
      <c r="O1955" s="131"/>
    </row>
    <row r="1956" spans="2:15" x14ac:dyDescent="0.35">
      <c r="B1956" t="s">
        <v>110</v>
      </c>
      <c r="C1956">
        <v>3942</v>
      </c>
      <c r="D1956" t="s">
        <v>114</v>
      </c>
      <c r="E1956">
        <v>175145</v>
      </c>
      <c r="F1956" t="s">
        <v>1946</v>
      </c>
      <c r="G1956" t="s">
        <v>10926</v>
      </c>
      <c r="H1956" s="93">
        <v>46177</v>
      </c>
      <c r="I1956" s="131"/>
      <c r="J1956" s="132"/>
      <c r="K1956" s="132"/>
      <c r="L1956" s="132"/>
      <c r="M1956" s="132"/>
      <c r="N1956" s="131"/>
      <c r="O1956" s="131"/>
    </row>
    <row r="1957" spans="2:15" x14ac:dyDescent="0.35">
      <c r="B1957" t="s">
        <v>110</v>
      </c>
      <c r="C1957">
        <v>3942</v>
      </c>
      <c r="D1957" t="s">
        <v>114</v>
      </c>
      <c r="E1957">
        <v>177799</v>
      </c>
      <c r="F1957" t="s">
        <v>1947</v>
      </c>
      <c r="G1957" t="s">
        <v>10928</v>
      </c>
      <c r="H1957" s="93">
        <v>46171</v>
      </c>
      <c r="I1957" s="131">
        <v>1</v>
      </c>
      <c r="J1957" s="132"/>
      <c r="K1957" s="132"/>
      <c r="L1957" s="132">
        <v>2</v>
      </c>
      <c r="M1957" s="132"/>
      <c r="N1957" s="131"/>
      <c r="O1957" s="131"/>
    </row>
    <row r="1958" spans="2:15" x14ac:dyDescent="0.35">
      <c r="B1958" t="s">
        <v>110</v>
      </c>
      <c r="C1958">
        <v>3942</v>
      </c>
      <c r="D1958" t="s">
        <v>114</v>
      </c>
      <c r="E1958">
        <v>179516</v>
      </c>
      <c r="F1958" t="s">
        <v>1958</v>
      </c>
      <c r="G1958" t="s">
        <v>10930</v>
      </c>
      <c r="H1958" s="93">
        <v>46174</v>
      </c>
      <c r="I1958" s="131"/>
      <c r="J1958" s="132"/>
      <c r="K1958" s="132"/>
      <c r="L1958" s="132"/>
      <c r="M1958" s="132"/>
      <c r="N1958" s="131"/>
      <c r="O1958" s="131"/>
    </row>
    <row r="1959" spans="2:15" x14ac:dyDescent="0.35">
      <c r="B1959" t="s">
        <v>110</v>
      </c>
      <c r="C1959">
        <v>3942</v>
      </c>
      <c r="D1959" t="s">
        <v>114</v>
      </c>
      <c r="E1959">
        <v>190199</v>
      </c>
      <c r="F1959" t="s">
        <v>1959</v>
      </c>
      <c r="G1959" t="s">
        <v>10927</v>
      </c>
      <c r="H1959" s="93">
        <v>46183</v>
      </c>
      <c r="I1959" s="131">
        <v>1</v>
      </c>
      <c r="J1959" s="132"/>
      <c r="K1959" s="132">
        <v>1</v>
      </c>
      <c r="L1959" s="132">
        <v>3</v>
      </c>
      <c r="M1959" s="132">
        <v>1</v>
      </c>
      <c r="N1959" s="131"/>
      <c r="O1959" s="131"/>
    </row>
    <row r="1960" spans="2:15" x14ac:dyDescent="0.35">
      <c r="B1960" t="s">
        <v>110</v>
      </c>
      <c r="C1960">
        <v>3942</v>
      </c>
      <c r="D1960" t="s">
        <v>114</v>
      </c>
      <c r="E1960">
        <v>191782</v>
      </c>
      <c r="F1960" t="s">
        <v>1960</v>
      </c>
      <c r="G1960" t="s">
        <v>10930</v>
      </c>
      <c r="H1960" t="s">
        <v>180</v>
      </c>
      <c r="I1960" s="131">
        <v>1</v>
      </c>
      <c r="J1960" s="132">
        <v>1</v>
      </c>
      <c r="K1960" s="132">
        <v>1</v>
      </c>
      <c r="L1960" s="132"/>
      <c r="M1960" s="132"/>
      <c r="N1960" s="131"/>
      <c r="O1960" s="131"/>
    </row>
    <row r="1961" spans="2:15" x14ac:dyDescent="0.35">
      <c r="B1961" t="s">
        <v>110</v>
      </c>
      <c r="C1961">
        <v>4056</v>
      </c>
      <c r="D1961" t="s">
        <v>115</v>
      </c>
      <c r="E1961">
        <v>49419</v>
      </c>
      <c r="F1961" t="s">
        <v>1961</v>
      </c>
      <c r="G1961" t="s">
        <v>10929</v>
      </c>
      <c r="H1961" s="93">
        <v>46175</v>
      </c>
      <c r="I1961" s="131"/>
      <c r="J1961" s="132"/>
      <c r="K1961" s="132"/>
      <c r="L1961" s="132"/>
      <c r="M1961" s="132"/>
      <c r="N1961" s="131"/>
      <c r="O1961" s="131"/>
    </row>
    <row r="1962" spans="2:15" x14ac:dyDescent="0.35">
      <c r="B1962" t="s">
        <v>110</v>
      </c>
      <c r="C1962">
        <v>4056</v>
      </c>
      <c r="D1962" t="s">
        <v>115</v>
      </c>
      <c r="E1962">
        <v>55502</v>
      </c>
      <c r="F1962" t="s">
        <v>1962</v>
      </c>
      <c r="G1962" t="s">
        <v>10929</v>
      </c>
      <c r="H1962" s="93">
        <v>46175</v>
      </c>
      <c r="I1962" s="131">
        <v>1</v>
      </c>
      <c r="J1962" s="132">
        <v>1</v>
      </c>
      <c r="K1962" s="132">
        <v>1</v>
      </c>
      <c r="L1962" s="132">
        <v>1</v>
      </c>
      <c r="M1962" s="132"/>
      <c r="N1962" s="131"/>
      <c r="O1962" s="131"/>
    </row>
    <row r="1963" spans="2:15" x14ac:dyDescent="0.35">
      <c r="B1963" t="s">
        <v>110</v>
      </c>
      <c r="C1963">
        <v>4056</v>
      </c>
      <c r="D1963" t="s">
        <v>115</v>
      </c>
      <c r="E1963">
        <v>67978</v>
      </c>
      <c r="F1963" t="s">
        <v>1963</v>
      </c>
      <c r="G1963" t="s">
        <v>10927</v>
      </c>
      <c r="H1963" s="93">
        <v>46183</v>
      </c>
      <c r="I1963" s="131">
        <v>1</v>
      </c>
      <c r="J1963" s="132">
        <v>1</v>
      </c>
      <c r="K1963" s="132">
        <v>1</v>
      </c>
      <c r="L1963" s="132">
        <v>1</v>
      </c>
      <c r="M1963" s="132"/>
      <c r="N1963" s="131"/>
      <c r="O1963" s="131"/>
    </row>
    <row r="1964" spans="2:15" x14ac:dyDescent="0.35">
      <c r="B1964" t="s">
        <v>110</v>
      </c>
      <c r="C1964">
        <v>4056</v>
      </c>
      <c r="D1964" t="s">
        <v>115</v>
      </c>
      <c r="E1964">
        <v>84957</v>
      </c>
      <c r="F1964" t="s">
        <v>1964</v>
      </c>
      <c r="G1964" t="s">
        <v>10928</v>
      </c>
      <c r="H1964" s="93">
        <v>46178</v>
      </c>
      <c r="I1964" s="131">
        <v>1</v>
      </c>
      <c r="J1964" s="132"/>
      <c r="K1964" s="132"/>
      <c r="L1964" s="132"/>
      <c r="M1964" s="132"/>
      <c r="N1964" s="131"/>
      <c r="O1964" s="131"/>
    </row>
    <row r="1965" spans="2:15" x14ac:dyDescent="0.35">
      <c r="B1965" t="s">
        <v>110</v>
      </c>
      <c r="C1965">
        <v>4056</v>
      </c>
      <c r="D1965" t="s">
        <v>115</v>
      </c>
      <c r="E1965">
        <v>90442</v>
      </c>
      <c r="F1965" t="s">
        <v>1965</v>
      </c>
      <c r="G1965" t="s">
        <v>10928</v>
      </c>
      <c r="H1965" s="93">
        <v>46178</v>
      </c>
      <c r="I1965" s="131">
        <v>1</v>
      </c>
      <c r="J1965" s="132"/>
      <c r="K1965" s="132"/>
      <c r="L1965" s="132"/>
      <c r="M1965" s="132"/>
      <c r="N1965" s="131"/>
      <c r="O1965" s="131"/>
    </row>
    <row r="1966" spans="2:15" x14ac:dyDescent="0.35">
      <c r="B1966" t="s">
        <v>110</v>
      </c>
      <c r="C1966">
        <v>4056</v>
      </c>
      <c r="D1966" t="s">
        <v>115</v>
      </c>
      <c r="E1966">
        <v>114593</v>
      </c>
      <c r="F1966" t="s">
        <v>1966</v>
      </c>
      <c r="G1966" t="s">
        <v>10929</v>
      </c>
      <c r="H1966" s="93">
        <v>46175</v>
      </c>
      <c r="I1966" s="131">
        <v>1</v>
      </c>
      <c r="J1966" s="132">
        <v>1</v>
      </c>
      <c r="K1966" s="132">
        <v>1</v>
      </c>
      <c r="L1966" s="132">
        <v>1</v>
      </c>
      <c r="M1966" s="132"/>
      <c r="N1966" s="131"/>
      <c r="O1966" s="131"/>
    </row>
    <row r="1967" spans="2:15" x14ac:dyDescent="0.35">
      <c r="B1967" t="s">
        <v>110</v>
      </c>
      <c r="C1967">
        <v>4056</v>
      </c>
      <c r="D1967" t="s">
        <v>115</v>
      </c>
      <c r="E1967">
        <v>142391</v>
      </c>
      <c r="F1967" t="s">
        <v>1964</v>
      </c>
      <c r="G1967" t="s">
        <v>10928</v>
      </c>
      <c r="H1967" s="93">
        <v>46178</v>
      </c>
      <c r="I1967" s="131">
        <v>1</v>
      </c>
      <c r="J1967" s="132"/>
      <c r="K1967" s="132"/>
      <c r="L1967" s="132"/>
      <c r="M1967" s="132"/>
      <c r="N1967" s="131"/>
      <c r="O1967" s="131"/>
    </row>
    <row r="1968" spans="2:15" x14ac:dyDescent="0.35">
      <c r="B1968" t="s">
        <v>110</v>
      </c>
      <c r="C1968">
        <v>4056</v>
      </c>
      <c r="D1968" t="s">
        <v>115</v>
      </c>
      <c r="E1968">
        <v>147602</v>
      </c>
      <c r="F1968" t="s">
        <v>1967</v>
      </c>
      <c r="G1968" t="s">
        <v>10929</v>
      </c>
      <c r="H1968" s="93">
        <v>46175</v>
      </c>
      <c r="I1968" s="131">
        <v>1</v>
      </c>
      <c r="J1968" s="132">
        <v>1</v>
      </c>
      <c r="K1968" s="132"/>
      <c r="L1968" s="132"/>
      <c r="M1968" s="132"/>
      <c r="N1968" s="131"/>
      <c r="O1968" s="131"/>
    </row>
    <row r="1969" spans="2:15" x14ac:dyDescent="0.35">
      <c r="B1969" t="s">
        <v>110</v>
      </c>
      <c r="C1969">
        <v>4056</v>
      </c>
      <c r="D1969" t="s">
        <v>115</v>
      </c>
      <c r="E1969">
        <v>149038</v>
      </c>
      <c r="F1969" t="s">
        <v>1964</v>
      </c>
      <c r="G1969" t="s">
        <v>10928</v>
      </c>
      <c r="H1969" s="93">
        <v>46178</v>
      </c>
      <c r="I1969" s="131">
        <v>1</v>
      </c>
      <c r="J1969" s="132"/>
      <c r="K1969" s="132"/>
      <c r="L1969" s="132"/>
      <c r="M1969" s="132"/>
      <c r="N1969" s="131"/>
      <c r="O1969" s="131"/>
    </row>
    <row r="1970" spans="2:15" x14ac:dyDescent="0.35">
      <c r="B1970" t="s">
        <v>110</v>
      </c>
      <c r="C1970">
        <v>4056</v>
      </c>
      <c r="D1970" t="s">
        <v>115</v>
      </c>
      <c r="E1970">
        <v>171927</v>
      </c>
      <c r="F1970" t="s">
        <v>1968</v>
      </c>
      <c r="G1970" t="s">
        <v>10927</v>
      </c>
      <c r="H1970" s="93">
        <v>46176</v>
      </c>
      <c r="I1970" s="131"/>
      <c r="J1970" s="132"/>
      <c r="K1970" s="132"/>
      <c r="L1970" s="132"/>
      <c r="M1970" s="132"/>
      <c r="N1970" s="131"/>
      <c r="O1970" s="131"/>
    </row>
    <row r="1971" spans="2:15" x14ac:dyDescent="0.35">
      <c r="B1971" t="s">
        <v>110</v>
      </c>
      <c r="C1971">
        <v>4056</v>
      </c>
      <c r="D1971" t="s">
        <v>115</v>
      </c>
      <c r="E1971">
        <v>173881</v>
      </c>
      <c r="F1971" t="s">
        <v>1969</v>
      </c>
      <c r="G1971" t="s">
        <v>180</v>
      </c>
      <c r="H1971" t="s">
        <v>180</v>
      </c>
      <c r="I1971" s="131"/>
      <c r="J1971" s="132"/>
      <c r="K1971" s="132"/>
      <c r="L1971" s="132"/>
      <c r="M1971" s="132"/>
      <c r="N1971" s="131"/>
      <c r="O1971" s="131"/>
    </row>
    <row r="1972" spans="2:15" x14ac:dyDescent="0.35">
      <c r="B1972" t="s">
        <v>110</v>
      </c>
      <c r="C1972">
        <v>4056</v>
      </c>
      <c r="D1972" t="s">
        <v>115</v>
      </c>
      <c r="E1972">
        <v>173882</v>
      </c>
      <c r="F1972" t="s">
        <v>1970</v>
      </c>
      <c r="G1972" t="s">
        <v>180</v>
      </c>
      <c r="H1972" t="s">
        <v>180</v>
      </c>
      <c r="I1972" s="131">
        <v>1</v>
      </c>
      <c r="J1972" s="132"/>
      <c r="K1972" s="132"/>
      <c r="L1972" s="132"/>
      <c r="M1972" s="132"/>
      <c r="N1972" s="131"/>
      <c r="O1972" s="131"/>
    </row>
    <row r="1973" spans="2:15" x14ac:dyDescent="0.35">
      <c r="B1973" t="s">
        <v>110</v>
      </c>
      <c r="C1973">
        <v>4056</v>
      </c>
      <c r="D1973" t="s">
        <v>115</v>
      </c>
      <c r="E1973">
        <v>175847</v>
      </c>
      <c r="F1973" t="s">
        <v>1964</v>
      </c>
      <c r="G1973" t="s">
        <v>10927</v>
      </c>
      <c r="H1973" s="93">
        <v>46176</v>
      </c>
      <c r="I1973" s="131">
        <v>1</v>
      </c>
      <c r="J1973" s="132"/>
      <c r="K1973" s="132"/>
      <c r="L1973" s="132"/>
      <c r="M1973" s="132"/>
      <c r="N1973" s="131"/>
      <c r="O1973" s="131"/>
    </row>
    <row r="1974" spans="2:15" x14ac:dyDescent="0.35">
      <c r="B1974" t="s">
        <v>110</v>
      </c>
      <c r="C1974">
        <v>4056</v>
      </c>
      <c r="D1974" t="s">
        <v>115</v>
      </c>
      <c r="E1974">
        <v>179745</v>
      </c>
      <c r="F1974" t="s">
        <v>1970</v>
      </c>
      <c r="G1974" t="s">
        <v>180</v>
      </c>
      <c r="H1974" t="s">
        <v>180</v>
      </c>
      <c r="I1974" s="131">
        <v>1</v>
      </c>
      <c r="J1974" s="132"/>
      <c r="K1974" s="132"/>
      <c r="L1974" s="132"/>
      <c r="M1974" s="132"/>
      <c r="N1974" s="131"/>
      <c r="O1974" s="131"/>
    </row>
    <row r="1975" spans="2:15" x14ac:dyDescent="0.35">
      <c r="B1975" t="s">
        <v>110</v>
      </c>
      <c r="C1975">
        <v>4056</v>
      </c>
      <c r="D1975" t="s">
        <v>115</v>
      </c>
      <c r="E1975">
        <v>180215</v>
      </c>
      <c r="F1975" t="s">
        <v>1970</v>
      </c>
      <c r="G1975" t="s">
        <v>180</v>
      </c>
      <c r="H1975" t="s">
        <v>180</v>
      </c>
      <c r="I1975" s="131">
        <v>1</v>
      </c>
      <c r="J1975" s="132"/>
      <c r="K1975" s="132"/>
      <c r="L1975" s="132"/>
      <c r="M1975" s="132"/>
      <c r="N1975" s="131"/>
      <c r="O1975" s="131"/>
    </row>
    <row r="1976" spans="2:15" x14ac:dyDescent="0.35">
      <c r="B1976" t="s">
        <v>110</v>
      </c>
      <c r="C1976">
        <v>4056</v>
      </c>
      <c r="D1976" t="s">
        <v>115</v>
      </c>
      <c r="E1976">
        <v>180525</v>
      </c>
      <c r="F1976" t="s">
        <v>1970</v>
      </c>
      <c r="G1976" t="s">
        <v>180</v>
      </c>
      <c r="H1976" t="s">
        <v>180</v>
      </c>
      <c r="I1976" s="131">
        <v>1</v>
      </c>
      <c r="J1976" s="132"/>
      <c r="K1976" s="132"/>
      <c r="L1976" s="132"/>
      <c r="M1976" s="132"/>
      <c r="N1976" s="131"/>
      <c r="O1976" s="131"/>
    </row>
    <row r="1977" spans="2:15" x14ac:dyDescent="0.35">
      <c r="B1977" t="s">
        <v>110</v>
      </c>
      <c r="C1977">
        <v>4056</v>
      </c>
      <c r="D1977" t="s">
        <v>115</v>
      </c>
      <c r="E1977">
        <v>180852</v>
      </c>
      <c r="F1977" t="s">
        <v>1970</v>
      </c>
      <c r="G1977" t="s">
        <v>180</v>
      </c>
      <c r="H1977" t="s">
        <v>180</v>
      </c>
      <c r="I1977" s="131">
        <v>1</v>
      </c>
      <c r="J1977" s="132"/>
      <c r="K1977" s="132"/>
      <c r="L1977" s="132"/>
      <c r="M1977" s="132"/>
      <c r="N1977" s="131"/>
      <c r="O1977" s="131"/>
    </row>
    <row r="1978" spans="2:15" x14ac:dyDescent="0.35">
      <c r="B1978" t="s">
        <v>110</v>
      </c>
      <c r="C1978">
        <v>4056</v>
      </c>
      <c r="D1978" t="s">
        <v>115</v>
      </c>
      <c r="E1978">
        <v>185193</v>
      </c>
      <c r="F1978" t="s">
        <v>1971</v>
      </c>
      <c r="G1978" t="s">
        <v>180</v>
      </c>
      <c r="H1978" t="s">
        <v>180</v>
      </c>
      <c r="I1978" s="131">
        <v>1</v>
      </c>
      <c r="J1978" s="132"/>
      <c r="K1978" s="132"/>
      <c r="L1978" s="132"/>
      <c r="M1978" s="132"/>
      <c r="N1978" s="131"/>
      <c r="O1978" s="131"/>
    </row>
    <row r="1979" spans="2:15" x14ac:dyDescent="0.35">
      <c r="B1979" t="s">
        <v>110</v>
      </c>
      <c r="C1979">
        <v>4056</v>
      </c>
      <c r="D1979" t="s">
        <v>115</v>
      </c>
      <c r="E1979">
        <v>186181</v>
      </c>
      <c r="F1979" t="s">
        <v>1968</v>
      </c>
      <c r="G1979" t="s">
        <v>10927</v>
      </c>
      <c r="H1979" s="93">
        <v>46176</v>
      </c>
      <c r="I1979" s="131"/>
      <c r="J1979" s="132"/>
      <c r="K1979" s="132"/>
      <c r="L1979" s="132"/>
      <c r="M1979" s="132"/>
      <c r="N1979" s="131"/>
      <c r="O1979" s="131"/>
    </row>
    <row r="1980" spans="2:15" x14ac:dyDescent="0.35">
      <c r="B1980" t="s">
        <v>110</v>
      </c>
      <c r="C1980">
        <v>4056</v>
      </c>
      <c r="D1980" t="s">
        <v>115</v>
      </c>
      <c r="E1980">
        <v>190131</v>
      </c>
      <c r="F1980" t="s">
        <v>1971</v>
      </c>
      <c r="G1980" t="s">
        <v>180</v>
      </c>
      <c r="H1980" t="s">
        <v>180</v>
      </c>
      <c r="I1980" s="131">
        <v>1</v>
      </c>
      <c r="J1980" s="132"/>
      <c r="K1980" s="132"/>
      <c r="L1980" s="132"/>
      <c r="M1980" s="132"/>
      <c r="N1980" s="131"/>
      <c r="O1980" s="131"/>
    </row>
    <row r="1981" spans="2:15" x14ac:dyDescent="0.35">
      <c r="B1981" t="s">
        <v>110</v>
      </c>
      <c r="C1981">
        <v>4065</v>
      </c>
      <c r="D1981" t="s">
        <v>116</v>
      </c>
      <c r="E1981">
        <v>48286</v>
      </c>
      <c r="F1981" t="s">
        <v>1972</v>
      </c>
      <c r="G1981" t="s">
        <v>10928</v>
      </c>
      <c r="H1981" s="93">
        <v>46178</v>
      </c>
      <c r="I1981" s="131"/>
      <c r="J1981" s="132"/>
      <c r="K1981" s="132"/>
      <c r="L1981" s="132"/>
      <c r="M1981" s="132"/>
      <c r="N1981" s="131"/>
      <c r="O1981" s="131"/>
    </row>
    <row r="1982" spans="2:15" x14ac:dyDescent="0.35">
      <c r="B1982" t="s">
        <v>110</v>
      </c>
      <c r="C1982">
        <v>4065</v>
      </c>
      <c r="D1982" t="s">
        <v>116</v>
      </c>
      <c r="E1982">
        <v>48297</v>
      </c>
      <c r="F1982" t="s">
        <v>1973</v>
      </c>
      <c r="G1982" t="s">
        <v>10928</v>
      </c>
      <c r="H1982" s="93">
        <v>46178</v>
      </c>
      <c r="I1982" s="131"/>
      <c r="J1982" s="132"/>
      <c r="K1982" s="132"/>
      <c r="L1982" s="132"/>
      <c r="M1982" s="132"/>
      <c r="N1982" s="131"/>
      <c r="O1982" s="131"/>
    </row>
    <row r="1983" spans="2:15" x14ac:dyDescent="0.35">
      <c r="B1983" t="s">
        <v>110</v>
      </c>
      <c r="C1983">
        <v>4065</v>
      </c>
      <c r="D1983" t="s">
        <v>116</v>
      </c>
      <c r="E1983">
        <v>48507</v>
      </c>
      <c r="F1983" t="s">
        <v>1974</v>
      </c>
      <c r="G1983" t="s">
        <v>10929</v>
      </c>
      <c r="H1983" s="93">
        <v>46175</v>
      </c>
      <c r="I1983" s="131">
        <v>1</v>
      </c>
      <c r="J1983" s="132"/>
      <c r="K1983" s="132"/>
      <c r="L1983" s="132"/>
      <c r="M1983" s="132"/>
      <c r="N1983" s="131"/>
      <c r="O1983" s="131"/>
    </row>
    <row r="1984" spans="2:15" x14ac:dyDescent="0.35">
      <c r="B1984" t="s">
        <v>110</v>
      </c>
      <c r="C1984">
        <v>4065</v>
      </c>
      <c r="D1984" t="s">
        <v>116</v>
      </c>
      <c r="E1984">
        <v>48515</v>
      </c>
      <c r="F1984" t="s">
        <v>1975</v>
      </c>
      <c r="G1984" t="s">
        <v>10927</v>
      </c>
      <c r="H1984" s="93">
        <v>46183</v>
      </c>
      <c r="I1984" s="131">
        <v>1</v>
      </c>
      <c r="J1984" s="132">
        <v>1</v>
      </c>
      <c r="K1984" s="132">
        <v>1</v>
      </c>
      <c r="L1984" s="132"/>
      <c r="M1984" s="132"/>
      <c r="N1984" s="131"/>
      <c r="O1984" s="131"/>
    </row>
    <row r="1985" spans="2:15" x14ac:dyDescent="0.35">
      <c r="B1985" t="s">
        <v>110</v>
      </c>
      <c r="C1985">
        <v>4065</v>
      </c>
      <c r="D1985" t="s">
        <v>116</v>
      </c>
      <c r="E1985">
        <v>48561</v>
      </c>
      <c r="F1985" t="s">
        <v>1976</v>
      </c>
      <c r="G1985" t="s">
        <v>10928</v>
      </c>
      <c r="H1985" s="93">
        <v>46178</v>
      </c>
      <c r="I1985" s="131"/>
      <c r="J1985" s="132"/>
      <c r="K1985" s="132"/>
      <c r="L1985" s="132"/>
      <c r="M1985" s="132"/>
      <c r="N1985" s="131"/>
      <c r="O1985" s="131"/>
    </row>
    <row r="1986" spans="2:15" x14ac:dyDescent="0.35">
      <c r="B1986" t="s">
        <v>110</v>
      </c>
      <c r="C1986">
        <v>4065</v>
      </c>
      <c r="D1986" t="s">
        <v>116</v>
      </c>
      <c r="E1986">
        <v>48563</v>
      </c>
      <c r="F1986" t="s">
        <v>1977</v>
      </c>
      <c r="G1986" t="s">
        <v>10928</v>
      </c>
      <c r="H1986" s="93">
        <v>46178</v>
      </c>
      <c r="I1986" s="131"/>
      <c r="J1986" s="132"/>
      <c r="K1986" s="132"/>
      <c r="L1986" s="132"/>
      <c r="M1986" s="132"/>
      <c r="N1986" s="131"/>
      <c r="O1986" s="131"/>
    </row>
    <row r="1987" spans="2:15" x14ac:dyDescent="0.35">
      <c r="B1987" t="s">
        <v>110</v>
      </c>
      <c r="C1987">
        <v>4065</v>
      </c>
      <c r="D1987" t="s">
        <v>116</v>
      </c>
      <c r="E1987">
        <v>48565</v>
      </c>
      <c r="F1987" t="s">
        <v>1978</v>
      </c>
      <c r="G1987" t="s">
        <v>10928</v>
      </c>
      <c r="H1987" s="93">
        <v>46178</v>
      </c>
      <c r="I1987" s="131"/>
      <c r="J1987" s="132"/>
      <c r="K1987" s="132"/>
      <c r="L1987" s="132"/>
      <c r="M1987" s="132"/>
      <c r="N1987" s="131"/>
      <c r="O1987" s="131"/>
    </row>
    <row r="1988" spans="2:15" x14ac:dyDescent="0.35">
      <c r="B1988" t="s">
        <v>110</v>
      </c>
      <c r="C1988">
        <v>4065</v>
      </c>
      <c r="D1988" t="s">
        <v>116</v>
      </c>
      <c r="E1988">
        <v>48568</v>
      </c>
      <c r="F1988" t="s">
        <v>1979</v>
      </c>
      <c r="G1988" t="s">
        <v>10928</v>
      </c>
      <c r="H1988" s="93">
        <v>46171</v>
      </c>
      <c r="I1988" s="131"/>
      <c r="J1988" s="132"/>
      <c r="K1988" s="132"/>
      <c r="L1988" s="132"/>
      <c r="M1988" s="132"/>
      <c r="N1988" s="131"/>
      <c r="O1988" s="131"/>
    </row>
    <row r="1989" spans="2:15" x14ac:dyDescent="0.35">
      <c r="B1989" t="s">
        <v>110</v>
      </c>
      <c r="C1989">
        <v>4065</v>
      </c>
      <c r="D1989" t="s">
        <v>116</v>
      </c>
      <c r="E1989">
        <v>48569</v>
      </c>
      <c r="F1989" t="s">
        <v>1980</v>
      </c>
      <c r="G1989" t="s">
        <v>10928</v>
      </c>
      <c r="H1989" s="93">
        <v>46171</v>
      </c>
      <c r="I1989" s="131"/>
      <c r="J1989" s="132"/>
      <c r="K1989" s="132"/>
      <c r="L1989" s="132"/>
      <c r="M1989" s="132"/>
      <c r="N1989" s="131"/>
      <c r="O1989" s="131"/>
    </row>
    <row r="1990" spans="2:15" x14ac:dyDescent="0.35">
      <c r="B1990" t="s">
        <v>110</v>
      </c>
      <c r="C1990">
        <v>4065</v>
      </c>
      <c r="D1990" t="s">
        <v>116</v>
      </c>
      <c r="E1990">
        <v>49364</v>
      </c>
      <c r="F1990" t="s">
        <v>1981</v>
      </c>
      <c r="G1990" t="s">
        <v>10928</v>
      </c>
      <c r="H1990" s="93">
        <v>46178</v>
      </c>
      <c r="I1990" s="131"/>
      <c r="J1990" s="132"/>
      <c r="K1990" s="132"/>
      <c r="L1990" s="132"/>
      <c r="M1990" s="132"/>
      <c r="N1990" s="131"/>
      <c r="O1990" s="131"/>
    </row>
    <row r="1991" spans="2:15" x14ac:dyDescent="0.35">
      <c r="B1991" t="s">
        <v>110</v>
      </c>
      <c r="C1991">
        <v>4065</v>
      </c>
      <c r="D1991" t="s">
        <v>116</v>
      </c>
      <c r="E1991">
        <v>50765</v>
      </c>
      <c r="F1991" t="s">
        <v>1982</v>
      </c>
      <c r="G1991" t="s">
        <v>10930</v>
      </c>
      <c r="H1991" s="93">
        <v>46181</v>
      </c>
      <c r="I1991" s="131">
        <v>1</v>
      </c>
      <c r="J1991" s="132">
        <v>1</v>
      </c>
      <c r="K1991" s="132">
        <v>1</v>
      </c>
      <c r="L1991" s="132"/>
      <c r="M1991" s="132"/>
      <c r="N1991" s="131"/>
      <c r="O1991" s="131"/>
    </row>
    <row r="1992" spans="2:15" x14ac:dyDescent="0.35">
      <c r="B1992" t="s">
        <v>110</v>
      </c>
      <c r="C1992">
        <v>4065</v>
      </c>
      <c r="D1992" t="s">
        <v>116</v>
      </c>
      <c r="E1992">
        <v>50867</v>
      </c>
      <c r="F1992" t="s">
        <v>1983</v>
      </c>
      <c r="G1992" t="s">
        <v>10930</v>
      </c>
      <c r="H1992" s="93">
        <v>46181</v>
      </c>
      <c r="I1992" s="131">
        <v>1</v>
      </c>
      <c r="J1992" s="132">
        <v>1</v>
      </c>
      <c r="K1992" s="132">
        <v>1</v>
      </c>
      <c r="L1992" s="132"/>
      <c r="M1992" s="132"/>
      <c r="N1992" s="131"/>
      <c r="O1992" s="131"/>
    </row>
    <row r="1993" spans="2:15" x14ac:dyDescent="0.35">
      <c r="B1993" t="s">
        <v>110</v>
      </c>
      <c r="C1993">
        <v>4065</v>
      </c>
      <c r="D1993" t="s">
        <v>116</v>
      </c>
      <c r="E1993">
        <v>51147</v>
      </c>
      <c r="F1993" t="s">
        <v>1984</v>
      </c>
      <c r="G1993" t="s">
        <v>10930</v>
      </c>
      <c r="H1993" s="93">
        <v>46174</v>
      </c>
      <c r="I1993" s="131">
        <v>1</v>
      </c>
      <c r="J1993" s="132">
        <v>1</v>
      </c>
      <c r="K1993" s="132"/>
      <c r="L1993" s="132"/>
      <c r="M1993" s="132"/>
      <c r="N1993" s="131"/>
      <c r="O1993" s="131"/>
    </row>
    <row r="1994" spans="2:15" x14ac:dyDescent="0.35">
      <c r="B1994" t="s">
        <v>110</v>
      </c>
      <c r="C1994">
        <v>4065</v>
      </c>
      <c r="D1994" t="s">
        <v>116</v>
      </c>
      <c r="E1994">
        <v>51294</v>
      </c>
      <c r="F1994" t="s">
        <v>1985</v>
      </c>
      <c r="G1994" t="s">
        <v>10929</v>
      </c>
      <c r="H1994" s="93">
        <v>46182</v>
      </c>
      <c r="I1994" s="131">
        <v>1</v>
      </c>
      <c r="J1994" s="132"/>
      <c r="K1994" s="132">
        <v>1</v>
      </c>
      <c r="L1994" s="132"/>
      <c r="M1994" s="132"/>
      <c r="N1994" s="131"/>
      <c r="O1994" s="131"/>
    </row>
    <row r="1995" spans="2:15" x14ac:dyDescent="0.35">
      <c r="B1995" t="s">
        <v>110</v>
      </c>
      <c r="C1995">
        <v>4065</v>
      </c>
      <c r="D1995" t="s">
        <v>116</v>
      </c>
      <c r="E1995">
        <v>53792</v>
      </c>
      <c r="F1995" t="s">
        <v>1986</v>
      </c>
      <c r="G1995" t="s">
        <v>10926</v>
      </c>
      <c r="H1995" s="93">
        <v>46170</v>
      </c>
      <c r="I1995" s="131">
        <v>1</v>
      </c>
      <c r="J1995" s="132"/>
      <c r="K1995" s="132"/>
      <c r="L1995" s="132"/>
      <c r="M1995" s="132"/>
      <c r="N1995" s="131"/>
      <c r="O1995" s="131"/>
    </row>
    <row r="1996" spans="2:15" x14ac:dyDescent="0.35">
      <c r="B1996" t="s">
        <v>110</v>
      </c>
      <c r="C1996">
        <v>4065</v>
      </c>
      <c r="D1996" t="s">
        <v>116</v>
      </c>
      <c r="E1996">
        <v>54431</v>
      </c>
      <c r="F1996" t="s">
        <v>1987</v>
      </c>
      <c r="G1996" t="s">
        <v>10930</v>
      </c>
      <c r="H1996" s="93">
        <v>46174</v>
      </c>
      <c r="I1996" s="131">
        <v>1</v>
      </c>
      <c r="J1996" s="132">
        <v>1</v>
      </c>
      <c r="K1996" s="132">
        <v>1</v>
      </c>
      <c r="L1996" s="132"/>
      <c r="M1996" s="132"/>
      <c r="N1996" s="131"/>
      <c r="O1996" s="131"/>
    </row>
    <row r="1997" spans="2:15" x14ac:dyDescent="0.35">
      <c r="B1997" t="s">
        <v>110</v>
      </c>
      <c r="C1997">
        <v>4065</v>
      </c>
      <c r="D1997" t="s">
        <v>116</v>
      </c>
      <c r="E1997">
        <v>55368</v>
      </c>
      <c r="F1997" t="s">
        <v>1988</v>
      </c>
      <c r="G1997" t="s">
        <v>10930</v>
      </c>
      <c r="H1997" s="93">
        <v>46181</v>
      </c>
      <c r="I1997" s="131">
        <v>1</v>
      </c>
      <c r="J1997" s="132"/>
      <c r="K1997" s="132">
        <v>1</v>
      </c>
      <c r="L1997" s="132"/>
      <c r="M1997" s="132"/>
      <c r="N1997" s="131"/>
      <c r="O1997" s="131"/>
    </row>
    <row r="1998" spans="2:15" x14ac:dyDescent="0.35">
      <c r="B1998" t="s">
        <v>110</v>
      </c>
      <c r="C1998">
        <v>4065</v>
      </c>
      <c r="D1998" t="s">
        <v>116</v>
      </c>
      <c r="E1998">
        <v>55781</v>
      </c>
      <c r="F1998" t="s">
        <v>1989</v>
      </c>
      <c r="G1998" t="s">
        <v>10930</v>
      </c>
      <c r="H1998" s="93">
        <v>46181</v>
      </c>
      <c r="I1998" s="131">
        <v>1</v>
      </c>
      <c r="J1998" s="132"/>
      <c r="K1998" s="132">
        <v>1</v>
      </c>
      <c r="L1998" s="132"/>
      <c r="M1998" s="132"/>
      <c r="N1998" s="131"/>
      <c r="O1998" s="131"/>
    </row>
    <row r="1999" spans="2:15" x14ac:dyDescent="0.35">
      <c r="B1999" t="s">
        <v>110</v>
      </c>
      <c r="C1999">
        <v>4065</v>
      </c>
      <c r="D1999" t="s">
        <v>116</v>
      </c>
      <c r="E1999">
        <v>55887</v>
      </c>
      <c r="F1999" t="s">
        <v>1988</v>
      </c>
      <c r="G1999" t="s">
        <v>10929</v>
      </c>
      <c r="H1999" s="93">
        <v>46182</v>
      </c>
      <c r="I1999" s="131">
        <v>1</v>
      </c>
      <c r="J1999" s="132">
        <v>1</v>
      </c>
      <c r="K1999" s="132">
        <v>1</v>
      </c>
      <c r="L1999" s="132">
        <v>2</v>
      </c>
      <c r="M1999" s="132"/>
      <c r="N1999" s="131"/>
      <c r="O1999" s="131"/>
    </row>
    <row r="2000" spans="2:15" x14ac:dyDescent="0.35">
      <c r="B2000" t="s">
        <v>110</v>
      </c>
      <c r="C2000">
        <v>4065</v>
      </c>
      <c r="D2000" t="s">
        <v>116</v>
      </c>
      <c r="E2000">
        <v>56810</v>
      </c>
      <c r="F2000" t="s">
        <v>1990</v>
      </c>
      <c r="G2000" t="s">
        <v>10926</v>
      </c>
      <c r="H2000" s="93">
        <v>46170</v>
      </c>
      <c r="I2000" s="131">
        <v>1</v>
      </c>
      <c r="J2000" s="132"/>
      <c r="K2000" s="132"/>
      <c r="L2000" s="132"/>
      <c r="M2000" s="132"/>
      <c r="N2000" s="131"/>
      <c r="O2000" s="131"/>
    </row>
    <row r="2001" spans="2:15" x14ac:dyDescent="0.35">
      <c r="B2001" t="s">
        <v>110</v>
      </c>
      <c r="C2001">
        <v>4065</v>
      </c>
      <c r="D2001" t="s">
        <v>116</v>
      </c>
      <c r="E2001">
        <v>56817</v>
      </c>
      <c r="F2001" t="s">
        <v>1991</v>
      </c>
      <c r="G2001" t="s">
        <v>10930</v>
      </c>
      <c r="H2001" s="93">
        <v>46174</v>
      </c>
      <c r="I2001" s="131">
        <v>1</v>
      </c>
      <c r="J2001" s="132"/>
      <c r="K2001" s="132">
        <v>1</v>
      </c>
      <c r="L2001" s="132"/>
      <c r="M2001" s="132"/>
      <c r="N2001" s="131"/>
      <c r="O2001" s="131"/>
    </row>
    <row r="2002" spans="2:15" x14ac:dyDescent="0.35">
      <c r="B2002" t="s">
        <v>110</v>
      </c>
      <c r="C2002">
        <v>4065</v>
      </c>
      <c r="D2002" t="s">
        <v>116</v>
      </c>
      <c r="E2002">
        <v>62401</v>
      </c>
      <c r="F2002" t="s">
        <v>1992</v>
      </c>
      <c r="G2002" t="s">
        <v>10929</v>
      </c>
      <c r="H2002" s="93">
        <v>46182</v>
      </c>
      <c r="I2002" s="131">
        <v>1</v>
      </c>
      <c r="J2002" s="132"/>
      <c r="K2002" s="132"/>
      <c r="L2002" s="132"/>
      <c r="M2002" s="132"/>
      <c r="N2002" s="131"/>
      <c r="O2002" s="131"/>
    </row>
    <row r="2003" spans="2:15" x14ac:dyDescent="0.35">
      <c r="B2003" t="s">
        <v>110</v>
      </c>
      <c r="C2003">
        <v>4065</v>
      </c>
      <c r="D2003" t="s">
        <v>116</v>
      </c>
      <c r="E2003">
        <v>69403</v>
      </c>
      <c r="F2003" t="s">
        <v>1993</v>
      </c>
      <c r="G2003" t="s">
        <v>10929</v>
      </c>
      <c r="H2003" s="93">
        <v>46175</v>
      </c>
      <c r="I2003" s="131">
        <v>1</v>
      </c>
      <c r="J2003" s="132">
        <v>1</v>
      </c>
      <c r="K2003" s="132"/>
      <c r="L2003" s="132"/>
      <c r="M2003" s="132"/>
      <c r="N2003" s="131"/>
      <c r="O2003" s="131"/>
    </row>
    <row r="2004" spans="2:15" x14ac:dyDescent="0.35">
      <c r="B2004" t="s">
        <v>110</v>
      </c>
      <c r="C2004">
        <v>4065</v>
      </c>
      <c r="D2004" t="s">
        <v>116</v>
      </c>
      <c r="E2004">
        <v>75487</v>
      </c>
      <c r="F2004" t="s">
        <v>1994</v>
      </c>
      <c r="G2004" t="s">
        <v>10928</v>
      </c>
      <c r="H2004" s="93">
        <v>46178</v>
      </c>
      <c r="I2004" s="131"/>
      <c r="J2004" s="132"/>
      <c r="K2004" s="132"/>
      <c r="L2004" s="132"/>
      <c r="M2004" s="132"/>
      <c r="N2004" s="131"/>
      <c r="O2004" s="131"/>
    </row>
    <row r="2005" spans="2:15" x14ac:dyDescent="0.35">
      <c r="B2005" t="s">
        <v>110</v>
      </c>
      <c r="C2005">
        <v>4065</v>
      </c>
      <c r="D2005" t="s">
        <v>116</v>
      </c>
      <c r="E2005">
        <v>78858</v>
      </c>
      <c r="F2005" t="s">
        <v>1995</v>
      </c>
      <c r="G2005" t="s">
        <v>10929</v>
      </c>
      <c r="H2005" s="93">
        <v>46182</v>
      </c>
      <c r="I2005" s="131">
        <v>1</v>
      </c>
      <c r="J2005" s="132"/>
      <c r="K2005" s="132">
        <v>1</v>
      </c>
      <c r="L2005" s="132"/>
      <c r="M2005" s="132"/>
      <c r="N2005" s="131"/>
      <c r="O2005" s="131"/>
    </row>
    <row r="2006" spans="2:15" x14ac:dyDescent="0.35">
      <c r="B2006" t="s">
        <v>110</v>
      </c>
      <c r="C2006">
        <v>4065</v>
      </c>
      <c r="D2006" t="s">
        <v>116</v>
      </c>
      <c r="E2006">
        <v>81100</v>
      </c>
      <c r="F2006" t="s">
        <v>1996</v>
      </c>
      <c r="G2006" t="s">
        <v>10927</v>
      </c>
      <c r="H2006" s="93">
        <v>46183</v>
      </c>
      <c r="I2006" s="131">
        <v>1</v>
      </c>
      <c r="J2006" s="132"/>
      <c r="K2006" s="132">
        <v>1</v>
      </c>
      <c r="L2006" s="132"/>
      <c r="M2006" s="132"/>
      <c r="N2006" s="131"/>
      <c r="O2006" s="131"/>
    </row>
    <row r="2007" spans="2:15" x14ac:dyDescent="0.35">
      <c r="B2007" t="s">
        <v>110</v>
      </c>
      <c r="C2007">
        <v>4065</v>
      </c>
      <c r="D2007" t="s">
        <v>116</v>
      </c>
      <c r="E2007">
        <v>81746</v>
      </c>
      <c r="F2007" t="s">
        <v>1997</v>
      </c>
      <c r="G2007" t="s">
        <v>10929</v>
      </c>
      <c r="H2007" s="93">
        <v>46175</v>
      </c>
      <c r="I2007" s="131">
        <v>1</v>
      </c>
      <c r="J2007" s="132">
        <v>1</v>
      </c>
      <c r="K2007" s="132"/>
      <c r="L2007" s="132"/>
      <c r="M2007" s="132"/>
      <c r="N2007" s="131"/>
      <c r="O2007" s="131"/>
    </row>
    <row r="2008" spans="2:15" x14ac:dyDescent="0.35">
      <c r="B2008" t="s">
        <v>110</v>
      </c>
      <c r="C2008">
        <v>4065</v>
      </c>
      <c r="D2008" t="s">
        <v>116</v>
      </c>
      <c r="E2008">
        <v>105918</v>
      </c>
      <c r="F2008" t="s">
        <v>1998</v>
      </c>
      <c r="G2008" t="s">
        <v>10929</v>
      </c>
      <c r="H2008" s="93">
        <v>46175</v>
      </c>
      <c r="I2008" s="131">
        <v>1</v>
      </c>
      <c r="J2008" s="132">
        <v>1</v>
      </c>
      <c r="K2008" s="132"/>
      <c r="L2008" s="132"/>
      <c r="M2008" s="132"/>
      <c r="N2008" s="131"/>
      <c r="O2008" s="131"/>
    </row>
    <row r="2009" spans="2:15" x14ac:dyDescent="0.35">
      <c r="B2009" t="s">
        <v>110</v>
      </c>
      <c r="C2009">
        <v>4065</v>
      </c>
      <c r="D2009" t="s">
        <v>116</v>
      </c>
      <c r="E2009">
        <v>115754</v>
      </c>
      <c r="F2009" t="s">
        <v>1999</v>
      </c>
      <c r="G2009" t="s">
        <v>10927</v>
      </c>
      <c r="H2009" s="93">
        <v>46183</v>
      </c>
      <c r="I2009" s="131"/>
      <c r="J2009" s="132"/>
      <c r="K2009" s="132"/>
      <c r="L2009" s="132"/>
      <c r="M2009" s="132"/>
      <c r="N2009" s="131"/>
      <c r="O2009" s="131"/>
    </row>
    <row r="2010" spans="2:15" x14ac:dyDescent="0.35">
      <c r="B2010" t="s">
        <v>110</v>
      </c>
      <c r="C2010">
        <v>4065</v>
      </c>
      <c r="D2010" t="s">
        <v>116</v>
      </c>
      <c r="E2010">
        <v>124390</v>
      </c>
      <c r="F2010" t="s">
        <v>1994</v>
      </c>
      <c r="G2010" t="s">
        <v>10928</v>
      </c>
      <c r="H2010" s="93">
        <v>46171</v>
      </c>
      <c r="I2010" s="131"/>
      <c r="J2010" s="132"/>
      <c r="K2010" s="132"/>
      <c r="L2010" s="132"/>
      <c r="M2010" s="132"/>
      <c r="N2010" s="131"/>
      <c r="O2010" s="131"/>
    </row>
    <row r="2011" spans="2:15" x14ac:dyDescent="0.35">
      <c r="B2011" t="s">
        <v>110</v>
      </c>
      <c r="C2011">
        <v>4065</v>
      </c>
      <c r="D2011" t="s">
        <v>116</v>
      </c>
      <c r="E2011">
        <v>152311</v>
      </c>
      <c r="F2011" t="s">
        <v>2000</v>
      </c>
      <c r="G2011" t="s">
        <v>10929</v>
      </c>
      <c r="H2011" s="93">
        <v>46175</v>
      </c>
      <c r="I2011" s="131">
        <v>1</v>
      </c>
      <c r="J2011" s="132">
        <v>1</v>
      </c>
      <c r="K2011" s="132"/>
      <c r="L2011" s="132"/>
      <c r="M2011" s="132"/>
      <c r="N2011" s="131"/>
      <c r="O2011" s="131"/>
    </row>
    <row r="2012" spans="2:15" x14ac:dyDescent="0.35">
      <c r="B2012" t="s">
        <v>110</v>
      </c>
      <c r="C2012">
        <v>4065</v>
      </c>
      <c r="D2012" t="s">
        <v>116</v>
      </c>
      <c r="E2012">
        <v>155752</v>
      </c>
      <c r="F2012" t="s">
        <v>2001</v>
      </c>
      <c r="G2012" t="s">
        <v>10930</v>
      </c>
      <c r="H2012" s="93">
        <v>46174</v>
      </c>
      <c r="I2012" s="131">
        <v>1</v>
      </c>
      <c r="J2012" s="132">
        <v>1</v>
      </c>
      <c r="K2012" s="132">
        <v>1</v>
      </c>
      <c r="L2012" s="132"/>
      <c r="M2012" s="132"/>
      <c r="N2012" s="131"/>
      <c r="O2012" s="131"/>
    </row>
    <row r="2013" spans="2:15" x14ac:dyDescent="0.35">
      <c r="B2013" t="s">
        <v>110</v>
      </c>
      <c r="C2013">
        <v>4065</v>
      </c>
      <c r="D2013" t="s">
        <v>116</v>
      </c>
      <c r="E2013">
        <v>163072</v>
      </c>
      <c r="F2013" t="s">
        <v>2000</v>
      </c>
      <c r="G2013" t="s">
        <v>10930</v>
      </c>
      <c r="H2013" s="93">
        <v>46174</v>
      </c>
      <c r="I2013" s="131">
        <v>1</v>
      </c>
      <c r="J2013" s="132">
        <v>1</v>
      </c>
      <c r="K2013" s="132"/>
      <c r="L2013" s="132"/>
      <c r="M2013" s="132"/>
      <c r="N2013" s="131"/>
      <c r="O2013" s="131"/>
    </row>
    <row r="2014" spans="2:15" x14ac:dyDescent="0.35">
      <c r="B2014" t="s">
        <v>110</v>
      </c>
      <c r="C2014">
        <v>4065</v>
      </c>
      <c r="D2014" t="s">
        <v>116</v>
      </c>
      <c r="E2014">
        <v>163268</v>
      </c>
      <c r="F2014" t="s">
        <v>1974</v>
      </c>
      <c r="G2014" t="s">
        <v>10929</v>
      </c>
      <c r="H2014" s="93">
        <v>46175</v>
      </c>
      <c r="I2014" s="131">
        <v>1</v>
      </c>
      <c r="J2014" s="132"/>
      <c r="K2014" s="132"/>
      <c r="L2014" s="132"/>
      <c r="M2014" s="132"/>
      <c r="N2014" s="131"/>
      <c r="O2014" s="131"/>
    </row>
    <row r="2015" spans="2:15" x14ac:dyDescent="0.35">
      <c r="B2015" t="s">
        <v>110</v>
      </c>
      <c r="C2015">
        <v>4065</v>
      </c>
      <c r="D2015" t="s">
        <v>116</v>
      </c>
      <c r="E2015">
        <v>166574</v>
      </c>
      <c r="F2015" t="s">
        <v>2002</v>
      </c>
      <c r="G2015" t="s">
        <v>10930</v>
      </c>
      <c r="H2015" s="93">
        <v>46181</v>
      </c>
      <c r="I2015" s="131">
        <v>1</v>
      </c>
      <c r="J2015" s="132"/>
      <c r="K2015" s="132"/>
      <c r="L2015" s="132"/>
      <c r="M2015" s="132"/>
      <c r="N2015" s="131"/>
      <c r="O2015" s="131"/>
    </row>
    <row r="2016" spans="2:15" x14ac:dyDescent="0.35">
      <c r="B2016" t="s">
        <v>110</v>
      </c>
      <c r="C2016">
        <v>4065</v>
      </c>
      <c r="D2016" t="s">
        <v>116</v>
      </c>
      <c r="E2016">
        <v>171377</v>
      </c>
      <c r="F2016" t="s">
        <v>2003</v>
      </c>
      <c r="G2016" t="s">
        <v>10926</v>
      </c>
      <c r="H2016" s="93">
        <v>46170</v>
      </c>
      <c r="I2016" s="131"/>
      <c r="J2016" s="132"/>
      <c r="K2016" s="132"/>
      <c r="L2016" s="132"/>
      <c r="M2016" s="132"/>
      <c r="N2016" s="131"/>
      <c r="O2016" s="131"/>
    </row>
    <row r="2017" spans="2:15" x14ac:dyDescent="0.35">
      <c r="B2017" t="s">
        <v>110</v>
      </c>
      <c r="C2017">
        <v>4065</v>
      </c>
      <c r="D2017" t="s">
        <v>116</v>
      </c>
      <c r="E2017">
        <v>177206</v>
      </c>
      <c r="F2017" t="s">
        <v>2004</v>
      </c>
      <c r="G2017" t="s">
        <v>10929</v>
      </c>
      <c r="H2017" s="93">
        <v>46175</v>
      </c>
      <c r="I2017" s="131"/>
      <c r="J2017" s="132"/>
      <c r="K2017" s="132"/>
      <c r="L2017" s="132"/>
      <c r="M2017" s="132"/>
      <c r="N2017" s="131"/>
      <c r="O2017" s="131"/>
    </row>
    <row r="2018" spans="2:15" x14ac:dyDescent="0.35">
      <c r="B2018" t="s">
        <v>110</v>
      </c>
      <c r="C2018">
        <v>4065</v>
      </c>
      <c r="D2018" t="s">
        <v>116</v>
      </c>
      <c r="E2018">
        <v>183022</v>
      </c>
      <c r="F2018" t="s">
        <v>1994</v>
      </c>
      <c r="G2018" t="s">
        <v>10927</v>
      </c>
      <c r="H2018" s="93">
        <v>46183</v>
      </c>
      <c r="I2018" s="131"/>
      <c r="J2018" s="132"/>
      <c r="K2018" s="132"/>
      <c r="L2018" s="132"/>
      <c r="M2018" s="132"/>
      <c r="N2018" s="131"/>
      <c r="O2018" s="131"/>
    </row>
    <row r="2019" spans="2:15" x14ac:dyDescent="0.35">
      <c r="B2019" t="s">
        <v>110</v>
      </c>
      <c r="C2019">
        <v>4065</v>
      </c>
      <c r="D2019" t="s">
        <v>116</v>
      </c>
      <c r="E2019">
        <v>183373</v>
      </c>
      <c r="F2019" t="s">
        <v>1999</v>
      </c>
      <c r="G2019" t="s">
        <v>10926</v>
      </c>
      <c r="H2019" s="93">
        <v>46177</v>
      </c>
      <c r="I2019" s="131"/>
      <c r="J2019" s="132"/>
      <c r="K2019" s="132"/>
      <c r="L2019" s="132"/>
      <c r="M2019" s="132"/>
      <c r="N2019" s="131"/>
      <c r="O2019" s="131"/>
    </row>
    <row r="2020" spans="2:15" x14ac:dyDescent="0.35">
      <c r="B2020" t="s">
        <v>110</v>
      </c>
      <c r="C2020">
        <v>4065</v>
      </c>
      <c r="D2020" t="s">
        <v>116</v>
      </c>
      <c r="E2020">
        <v>186606</v>
      </c>
      <c r="F2020" t="s">
        <v>1999</v>
      </c>
      <c r="G2020" t="s">
        <v>10926</v>
      </c>
      <c r="H2020" s="93">
        <v>46177</v>
      </c>
      <c r="I2020" s="131"/>
      <c r="J2020" s="132"/>
      <c r="K2020" s="132"/>
      <c r="L2020" s="132"/>
      <c r="M2020" s="132"/>
      <c r="N2020" s="131"/>
      <c r="O2020" s="131"/>
    </row>
    <row r="2021" spans="2:15" x14ac:dyDescent="0.35">
      <c r="B2021" t="s">
        <v>110</v>
      </c>
      <c r="C2021">
        <v>4065</v>
      </c>
      <c r="D2021" t="s">
        <v>116</v>
      </c>
      <c r="E2021">
        <v>186990</v>
      </c>
      <c r="F2021" t="s">
        <v>2005</v>
      </c>
      <c r="G2021" t="s">
        <v>10930</v>
      </c>
      <c r="H2021" s="93">
        <v>46181</v>
      </c>
      <c r="I2021" s="131">
        <v>1</v>
      </c>
      <c r="J2021" s="132"/>
      <c r="K2021" s="132">
        <v>1</v>
      </c>
      <c r="L2021" s="132"/>
      <c r="M2021" s="132"/>
      <c r="N2021" s="131"/>
      <c r="O2021" s="131"/>
    </row>
    <row r="2022" spans="2:15" x14ac:dyDescent="0.35">
      <c r="B2022" t="s">
        <v>110</v>
      </c>
      <c r="C2022">
        <v>4065</v>
      </c>
      <c r="D2022" t="s">
        <v>116</v>
      </c>
      <c r="E2022">
        <v>188001</v>
      </c>
      <c r="F2022" t="s">
        <v>2006</v>
      </c>
      <c r="G2022" t="s">
        <v>10926</v>
      </c>
      <c r="H2022" s="93">
        <v>46177</v>
      </c>
      <c r="I2022" s="131">
        <v>1</v>
      </c>
      <c r="J2022" s="132"/>
      <c r="K2022" s="132"/>
      <c r="L2022" s="132"/>
      <c r="M2022" s="132"/>
      <c r="N2022" s="131"/>
      <c r="O2022" s="131"/>
    </row>
    <row r="2023" spans="2:15" x14ac:dyDescent="0.35">
      <c r="B2023" t="s">
        <v>110</v>
      </c>
      <c r="C2023">
        <v>4065</v>
      </c>
      <c r="D2023" t="s">
        <v>116</v>
      </c>
      <c r="E2023">
        <v>188198</v>
      </c>
      <c r="F2023" t="s">
        <v>2007</v>
      </c>
      <c r="G2023" t="s">
        <v>10926</v>
      </c>
      <c r="H2023" s="93">
        <v>46170</v>
      </c>
      <c r="I2023" s="131"/>
      <c r="J2023" s="132"/>
      <c r="K2023" s="132"/>
      <c r="L2023" s="132"/>
      <c r="M2023" s="132"/>
      <c r="N2023" s="131"/>
      <c r="O2023" s="131"/>
    </row>
    <row r="2024" spans="2:15" x14ac:dyDescent="0.35">
      <c r="B2024" t="s">
        <v>110</v>
      </c>
      <c r="C2024">
        <v>4065</v>
      </c>
      <c r="D2024" t="s">
        <v>116</v>
      </c>
      <c r="E2024">
        <v>188402</v>
      </c>
      <c r="F2024" t="s">
        <v>2008</v>
      </c>
      <c r="G2024" t="s">
        <v>10929</v>
      </c>
      <c r="H2024" s="93">
        <v>46182</v>
      </c>
      <c r="I2024" s="131"/>
      <c r="J2024" s="132"/>
      <c r="K2024" s="132"/>
      <c r="L2024" s="132"/>
      <c r="M2024" s="132"/>
      <c r="N2024" s="131"/>
      <c r="O2024" s="131"/>
    </row>
    <row r="2025" spans="2:15" x14ac:dyDescent="0.35">
      <c r="B2025" t="s">
        <v>110</v>
      </c>
      <c r="C2025">
        <v>4065</v>
      </c>
      <c r="D2025" t="s">
        <v>116</v>
      </c>
      <c r="E2025">
        <v>190034</v>
      </c>
      <c r="F2025" t="s">
        <v>2009</v>
      </c>
      <c r="G2025" t="s">
        <v>180</v>
      </c>
      <c r="H2025" t="s">
        <v>180</v>
      </c>
      <c r="I2025" s="131"/>
      <c r="J2025" s="132"/>
      <c r="K2025" s="132"/>
      <c r="L2025" s="132"/>
      <c r="M2025" s="132"/>
      <c r="N2025" s="131"/>
      <c r="O2025" s="131"/>
    </row>
    <row r="2026" spans="2:15" x14ac:dyDescent="0.35">
      <c r="B2026" t="s">
        <v>110</v>
      </c>
      <c r="C2026">
        <v>4065</v>
      </c>
      <c r="D2026" t="s">
        <v>116</v>
      </c>
      <c r="E2026">
        <v>190035</v>
      </c>
      <c r="F2026" t="s">
        <v>2010</v>
      </c>
      <c r="G2026" t="s">
        <v>180</v>
      </c>
      <c r="H2026" t="s">
        <v>180</v>
      </c>
      <c r="I2026" s="131"/>
      <c r="J2026" s="132"/>
      <c r="K2026" s="132"/>
      <c r="L2026" s="132"/>
      <c r="M2026" s="132"/>
      <c r="N2026" s="131"/>
      <c r="O2026" s="131"/>
    </row>
    <row r="2027" spans="2:15" x14ac:dyDescent="0.35">
      <c r="B2027" t="s">
        <v>110</v>
      </c>
      <c r="C2027">
        <v>4065</v>
      </c>
      <c r="D2027" t="s">
        <v>116</v>
      </c>
      <c r="E2027">
        <v>190431</v>
      </c>
      <c r="F2027" t="s">
        <v>1984</v>
      </c>
      <c r="G2027" t="s">
        <v>180</v>
      </c>
      <c r="H2027" t="s">
        <v>180</v>
      </c>
      <c r="I2027" s="131"/>
      <c r="J2027" s="132"/>
      <c r="K2027" s="132"/>
      <c r="L2027" s="132"/>
      <c r="M2027" s="132"/>
      <c r="N2027" s="131"/>
      <c r="O2027" s="131"/>
    </row>
    <row r="2028" spans="2:15" x14ac:dyDescent="0.35">
      <c r="B2028" t="s">
        <v>110</v>
      </c>
      <c r="C2028">
        <v>4085</v>
      </c>
      <c r="D2028" t="s">
        <v>117</v>
      </c>
      <c r="E2028">
        <v>50128</v>
      </c>
      <c r="F2028" t="s">
        <v>2011</v>
      </c>
      <c r="G2028" t="s">
        <v>10930</v>
      </c>
      <c r="H2028" s="93">
        <v>46181</v>
      </c>
      <c r="I2028" s="131"/>
      <c r="J2028" s="132"/>
      <c r="K2028" s="132"/>
      <c r="L2028" s="132"/>
      <c r="M2028" s="132"/>
      <c r="N2028" s="131"/>
      <c r="O2028" s="131"/>
    </row>
    <row r="2029" spans="2:15" x14ac:dyDescent="0.35">
      <c r="B2029" t="s">
        <v>110</v>
      </c>
      <c r="C2029">
        <v>4085</v>
      </c>
      <c r="D2029" t="s">
        <v>117</v>
      </c>
      <c r="E2029">
        <v>50187</v>
      </c>
      <c r="F2029" t="s">
        <v>2012</v>
      </c>
      <c r="G2029" t="s">
        <v>10930</v>
      </c>
      <c r="H2029" s="93">
        <v>46181</v>
      </c>
      <c r="I2029" s="131">
        <v>1</v>
      </c>
      <c r="J2029" s="132">
        <v>1</v>
      </c>
      <c r="K2029" s="132">
        <v>1</v>
      </c>
      <c r="L2029" s="132"/>
      <c r="M2029" s="132"/>
      <c r="N2029" s="131"/>
      <c r="O2029" s="131"/>
    </row>
    <row r="2030" spans="2:15" x14ac:dyDescent="0.35">
      <c r="B2030" t="s">
        <v>110</v>
      </c>
      <c r="C2030">
        <v>4085</v>
      </c>
      <c r="D2030" t="s">
        <v>117</v>
      </c>
      <c r="E2030">
        <v>50502</v>
      </c>
      <c r="F2030" t="s">
        <v>2013</v>
      </c>
      <c r="G2030" t="s">
        <v>10927</v>
      </c>
      <c r="H2030" s="93">
        <v>46176</v>
      </c>
      <c r="I2030" s="131"/>
      <c r="J2030" s="132"/>
      <c r="K2030" s="132"/>
      <c r="L2030" s="132"/>
      <c r="M2030" s="132"/>
      <c r="N2030" s="131"/>
      <c r="O2030" s="131"/>
    </row>
    <row r="2031" spans="2:15" x14ac:dyDescent="0.35">
      <c r="B2031" t="s">
        <v>110</v>
      </c>
      <c r="C2031">
        <v>4085</v>
      </c>
      <c r="D2031" t="s">
        <v>117</v>
      </c>
      <c r="E2031">
        <v>52139</v>
      </c>
      <c r="F2031" t="s">
        <v>2014</v>
      </c>
      <c r="G2031" t="s">
        <v>10926</v>
      </c>
      <c r="H2031" s="93">
        <v>46170</v>
      </c>
      <c r="I2031" s="131"/>
      <c r="J2031" s="132"/>
      <c r="K2031" s="132"/>
      <c r="L2031" s="132"/>
      <c r="M2031" s="132"/>
      <c r="N2031" s="131"/>
      <c r="O2031" s="131"/>
    </row>
    <row r="2032" spans="2:15" x14ac:dyDescent="0.35">
      <c r="B2032" t="s">
        <v>110</v>
      </c>
      <c r="C2032">
        <v>4085</v>
      </c>
      <c r="D2032" t="s">
        <v>117</v>
      </c>
      <c r="E2032">
        <v>53468</v>
      </c>
      <c r="F2032" t="s">
        <v>2015</v>
      </c>
      <c r="G2032" t="s">
        <v>10929</v>
      </c>
      <c r="H2032" s="93">
        <v>46182</v>
      </c>
      <c r="I2032" s="131"/>
      <c r="J2032" s="132"/>
      <c r="K2032" s="132"/>
      <c r="L2032" s="132"/>
      <c r="M2032" s="132"/>
      <c r="N2032" s="131"/>
      <c r="O2032" s="131"/>
    </row>
    <row r="2033" spans="2:15" x14ac:dyDescent="0.35">
      <c r="B2033" t="s">
        <v>110</v>
      </c>
      <c r="C2033">
        <v>4085</v>
      </c>
      <c r="D2033" t="s">
        <v>117</v>
      </c>
      <c r="E2033">
        <v>53564</v>
      </c>
      <c r="F2033" t="s">
        <v>2016</v>
      </c>
      <c r="G2033" t="s">
        <v>10930</v>
      </c>
      <c r="H2033" s="93">
        <v>46174</v>
      </c>
      <c r="I2033" s="131">
        <v>1</v>
      </c>
      <c r="J2033" s="132"/>
      <c r="K2033" s="132">
        <v>1</v>
      </c>
      <c r="L2033" s="132"/>
      <c r="M2033" s="132"/>
      <c r="N2033" s="131"/>
      <c r="O2033" s="131"/>
    </row>
    <row r="2034" spans="2:15" x14ac:dyDescent="0.35">
      <c r="B2034" t="s">
        <v>110</v>
      </c>
      <c r="C2034">
        <v>4085</v>
      </c>
      <c r="D2034" t="s">
        <v>117</v>
      </c>
      <c r="E2034">
        <v>53597</v>
      </c>
      <c r="F2034" t="s">
        <v>2017</v>
      </c>
      <c r="G2034" t="s">
        <v>10927</v>
      </c>
      <c r="H2034" s="93">
        <v>46176</v>
      </c>
      <c r="I2034" s="131"/>
      <c r="J2034" s="132"/>
      <c r="K2034" s="132"/>
      <c r="L2034" s="132"/>
      <c r="M2034" s="132"/>
      <c r="N2034" s="131"/>
      <c r="O2034" s="131"/>
    </row>
    <row r="2035" spans="2:15" x14ac:dyDescent="0.35">
      <c r="B2035" t="s">
        <v>110</v>
      </c>
      <c r="C2035">
        <v>4085</v>
      </c>
      <c r="D2035" t="s">
        <v>117</v>
      </c>
      <c r="E2035">
        <v>53616</v>
      </c>
      <c r="F2035" t="s">
        <v>2018</v>
      </c>
      <c r="G2035" t="s">
        <v>10926</v>
      </c>
      <c r="H2035" s="93">
        <v>46177</v>
      </c>
      <c r="I2035" s="131">
        <v>1</v>
      </c>
      <c r="J2035" s="132"/>
      <c r="K2035" s="132"/>
      <c r="L2035" s="132"/>
      <c r="M2035" s="132"/>
      <c r="N2035" s="131"/>
      <c r="O2035" s="131"/>
    </row>
    <row r="2036" spans="2:15" x14ac:dyDescent="0.35">
      <c r="B2036" t="s">
        <v>110</v>
      </c>
      <c r="C2036">
        <v>4085</v>
      </c>
      <c r="D2036" t="s">
        <v>117</v>
      </c>
      <c r="E2036">
        <v>57989</v>
      </c>
      <c r="F2036" t="s">
        <v>2019</v>
      </c>
      <c r="G2036" t="s">
        <v>10930</v>
      </c>
      <c r="H2036" s="93">
        <v>46174</v>
      </c>
      <c r="I2036" s="131">
        <v>1</v>
      </c>
      <c r="J2036" s="132"/>
      <c r="K2036" s="132">
        <v>1</v>
      </c>
      <c r="L2036" s="132"/>
      <c r="M2036" s="132"/>
      <c r="N2036" s="131"/>
      <c r="O2036" s="131"/>
    </row>
    <row r="2037" spans="2:15" x14ac:dyDescent="0.35">
      <c r="B2037" t="s">
        <v>110</v>
      </c>
      <c r="C2037">
        <v>4085</v>
      </c>
      <c r="D2037" t="s">
        <v>117</v>
      </c>
      <c r="E2037">
        <v>62048</v>
      </c>
      <c r="F2037" t="s">
        <v>2020</v>
      </c>
      <c r="G2037" t="s">
        <v>10929</v>
      </c>
      <c r="H2037" s="93">
        <v>46175</v>
      </c>
      <c r="I2037" s="131">
        <v>1</v>
      </c>
      <c r="J2037" s="132">
        <v>1</v>
      </c>
      <c r="K2037" s="132"/>
      <c r="L2037" s="132"/>
      <c r="M2037" s="132"/>
      <c r="N2037" s="131"/>
      <c r="O2037" s="131"/>
    </row>
    <row r="2038" spans="2:15" x14ac:dyDescent="0.35">
      <c r="B2038" t="s">
        <v>110</v>
      </c>
      <c r="C2038">
        <v>4085</v>
      </c>
      <c r="D2038" t="s">
        <v>117</v>
      </c>
      <c r="E2038">
        <v>64311</v>
      </c>
      <c r="F2038" t="s">
        <v>2021</v>
      </c>
      <c r="G2038" t="s">
        <v>10927</v>
      </c>
      <c r="H2038" s="93">
        <v>46183</v>
      </c>
      <c r="I2038" s="131">
        <v>1</v>
      </c>
      <c r="J2038" s="132">
        <v>1</v>
      </c>
      <c r="K2038" s="132"/>
      <c r="L2038" s="132"/>
      <c r="M2038" s="132"/>
      <c r="N2038" s="131"/>
      <c r="O2038" s="131"/>
    </row>
    <row r="2039" spans="2:15" x14ac:dyDescent="0.35">
      <c r="B2039" t="s">
        <v>110</v>
      </c>
      <c r="C2039">
        <v>4085</v>
      </c>
      <c r="D2039" t="s">
        <v>117</v>
      </c>
      <c r="E2039">
        <v>71066</v>
      </c>
      <c r="F2039" t="s">
        <v>2000</v>
      </c>
      <c r="G2039" t="s">
        <v>10928</v>
      </c>
      <c r="H2039" t="s">
        <v>180</v>
      </c>
      <c r="I2039" s="131">
        <v>1</v>
      </c>
      <c r="J2039" s="132">
        <v>1</v>
      </c>
      <c r="K2039" s="132"/>
      <c r="L2039" s="132"/>
      <c r="M2039" s="132"/>
      <c r="N2039" s="131"/>
      <c r="O2039" s="131"/>
    </row>
    <row r="2040" spans="2:15" x14ac:dyDescent="0.35">
      <c r="B2040" t="s">
        <v>110</v>
      </c>
      <c r="C2040">
        <v>4085</v>
      </c>
      <c r="D2040" t="s">
        <v>117</v>
      </c>
      <c r="E2040">
        <v>71404</v>
      </c>
      <c r="F2040" t="s">
        <v>2016</v>
      </c>
      <c r="G2040" t="s">
        <v>10930</v>
      </c>
      <c r="H2040" s="93">
        <v>46174</v>
      </c>
      <c r="I2040" s="131">
        <v>1</v>
      </c>
      <c r="J2040" s="132"/>
      <c r="K2040" s="132"/>
      <c r="L2040" s="132"/>
      <c r="M2040" s="132"/>
      <c r="N2040" s="131"/>
      <c r="O2040" s="131"/>
    </row>
    <row r="2041" spans="2:15" x14ac:dyDescent="0.35">
      <c r="B2041" t="s">
        <v>110</v>
      </c>
      <c r="C2041">
        <v>4085</v>
      </c>
      <c r="D2041" t="s">
        <v>117</v>
      </c>
      <c r="E2041">
        <v>144039</v>
      </c>
      <c r="F2041" t="s">
        <v>2018</v>
      </c>
      <c r="G2041" t="s">
        <v>10926</v>
      </c>
      <c r="H2041" s="93">
        <v>46177</v>
      </c>
      <c r="I2041" s="131"/>
      <c r="J2041" s="132"/>
      <c r="K2041" s="132"/>
      <c r="L2041" s="132"/>
      <c r="M2041" s="132"/>
      <c r="N2041" s="131"/>
      <c r="O2041" s="131"/>
    </row>
    <row r="2042" spans="2:15" x14ac:dyDescent="0.35">
      <c r="B2042" t="s">
        <v>110</v>
      </c>
      <c r="C2042">
        <v>4085</v>
      </c>
      <c r="D2042" t="s">
        <v>117</v>
      </c>
      <c r="E2042">
        <v>144233</v>
      </c>
      <c r="F2042" t="s">
        <v>2020</v>
      </c>
      <c r="G2042" t="s">
        <v>10929</v>
      </c>
      <c r="H2042" s="93">
        <v>46175</v>
      </c>
      <c r="I2042" s="131">
        <v>1</v>
      </c>
      <c r="J2042" s="132">
        <v>1</v>
      </c>
      <c r="K2042" s="132"/>
      <c r="L2042" s="132"/>
      <c r="M2042" s="132"/>
      <c r="N2042" s="131"/>
      <c r="O2042" s="131"/>
    </row>
    <row r="2043" spans="2:15" x14ac:dyDescent="0.35">
      <c r="B2043" t="s">
        <v>110</v>
      </c>
      <c r="C2043">
        <v>4085</v>
      </c>
      <c r="D2043" t="s">
        <v>117</v>
      </c>
      <c r="E2043">
        <v>150369</v>
      </c>
      <c r="F2043" t="s">
        <v>2021</v>
      </c>
      <c r="G2043" t="s">
        <v>10927</v>
      </c>
      <c r="H2043" s="93">
        <v>46183</v>
      </c>
      <c r="I2043" s="131">
        <v>1</v>
      </c>
      <c r="J2043" s="132">
        <v>1</v>
      </c>
      <c r="K2043" s="132"/>
      <c r="L2043" s="132"/>
      <c r="M2043" s="132"/>
      <c r="N2043" s="131"/>
      <c r="O2043" s="131"/>
    </row>
    <row r="2044" spans="2:15" x14ac:dyDescent="0.35">
      <c r="B2044" t="s">
        <v>110</v>
      </c>
      <c r="C2044">
        <v>4085</v>
      </c>
      <c r="D2044" t="s">
        <v>117</v>
      </c>
      <c r="E2044">
        <v>156597</v>
      </c>
      <c r="F2044" t="s">
        <v>2021</v>
      </c>
      <c r="G2044" t="s">
        <v>10927</v>
      </c>
      <c r="H2044" s="93">
        <v>46183</v>
      </c>
      <c r="I2044" s="131">
        <v>1</v>
      </c>
      <c r="J2044" s="132">
        <v>1</v>
      </c>
      <c r="K2044" s="132"/>
      <c r="L2044" s="132"/>
      <c r="M2044" s="132"/>
      <c r="N2044" s="131"/>
      <c r="O2044" s="131"/>
    </row>
    <row r="2045" spans="2:15" x14ac:dyDescent="0.35">
      <c r="B2045" t="s">
        <v>110</v>
      </c>
      <c r="C2045">
        <v>4085</v>
      </c>
      <c r="D2045" t="s">
        <v>117</v>
      </c>
      <c r="E2045">
        <v>171072</v>
      </c>
      <c r="F2045" t="s">
        <v>2020</v>
      </c>
      <c r="G2045" t="s">
        <v>10929</v>
      </c>
      <c r="H2045" s="93">
        <v>46175</v>
      </c>
      <c r="I2045" s="131">
        <v>1</v>
      </c>
      <c r="J2045" s="132"/>
      <c r="K2045" s="132"/>
      <c r="L2045" s="132"/>
      <c r="M2045" s="132"/>
      <c r="N2045" s="131"/>
      <c r="O2045" s="131"/>
    </row>
    <row r="2046" spans="2:15" x14ac:dyDescent="0.35">
      <c r="B2046" t="s">
        <v>110</v>
      </c>
      <c r="C2046">
        <v>4085</v>
      </c>
      <c r="D2046" t="s">
        <v>117</v>
      </c>
      <c r="E2046">
        <v>175300</v>
      </c>
      <c r="F2046" t="s">
        <v>2021</v>
      </c>
      <c r="G2046" t="s">
        <v>10927</v>
      </c>
      <c r="H2046" s="93">
        <v>46183</v>
      </c>
      <c r="I2046" s="131">
        <v>1</v>
      </c>
      <c r="J2046" s="132">
        <v>1</v>
      </c>
      <c r="K2046" s="132"/>
      <c r="L2046" s="132"/>
      <c r="M2046" s="132"/>
      <c r="N2046" s="131"/>
      <c r="O2046" s="131"/>
    </row>
    <row r="2047" spans="2:15" x14ac:dyDescent="0.35">
      <c r="B2047" t="s">
        <v>110</v>
      </c>
      <c r="C2047">
        <v>4085</v>
      </c>
      <c r="D2047" t="s">
        <v>117</v>
      </c>
      <c r="E2047">
        <v>175598</v>
      </c>
      <c r="F2047" t="s">
        <v>2022</v>
      </c>
      <c r="G2047" t="s">
        <v>10926</v>
      </c>
      <c r="H2047" s="93">
        <v>46170</v>
      </c>
      <c r="I2047" s="131"/>
      <c r="J2047" s="132"/>
      <c r="K2047" s="132"/>
      <c r="L2047" s="132"/>
      <c r="M2047" s="132"/>
      <c r="N2047" s="131"/>
      <c r="O2047" s="131"/>
    </row>
    <row r="2048" spans="2:15" x14ac:dyDescent="0.35">
      <c r="B2048" t="s">
        <v>110</v>
      </c>
      <c r="C2048">
        <v>4085</v>
      </c>
      <c r="D2048" t="s">
        <v>117</v>
      </c>
      <c r="E2048">
        <v>179379</v>
      </c>
      <c r="F2048" t="s">
        <v>2022</v>
      </c>
      <c r="G2048" t="s">
        <v>10928</v>
      </c>
      <c r="H2048" s="93">
        <v>46171</v>
      </c>
      <c r="I2048" s="131"/>
      <c r="J2048" s="132"/>
      <c r="K2048" s="132"/>
      <c r="L2048" s="132"/>
      <c r="M2048" s="132"/>
      <c r="N2048" s="131"/>
      <c r="O2048" s="131"/>
    </row>
    <row r="2049" spans="2:15" x14ac:dyDescent="0.35">
      <c r="B2049" t="s">
        <v>110</v>
      </c>
      <c r="C2049">
        <v>4085</v>
      </c>
      <c r="D2049" t="s">
        <v>117</v>
      </c>
      <c r="E2049">
        <v>179471</v>
      </c>
      <c r="F2049" t="s">
        <v>2021</v>
      </c>
      <c r="G2049" t="s">
        <v>10929</v>
      </c>
      <c r="H2049" s="93">
        <v>46182</v>
      </c>
      <c r="I2049" s="131">
        <v>1</v>
      </c>
      <c r="J2049" s="132">
        <v>1</v>
      </c>
      <c r="K2049" s="132"/>
      <c r="L2049" s="132"/>
      <c r="M2049" s="132"/>
      <c r="N2049" s="131"/>
      <c r="O2049" s="131"/>
    </row>
    <row r="2050" spans="2:15" x14ac:dyDescent="0.35">
      <c r="B2050" t="s">
        <v>110</v>
      </c>
      <c r="C2050">
        <v>4085</v>
      </c>
      <c r="D2050" t="s">
        <v>117</v>
      </c>
      <c r="E2050">
        <v>184149</v>
      </c>
      <c r="F2050" t="s">
        <v>2023</v>
      </c>
      <c r="G2050" t="s">
        <v>10929</v>
      </c>
      <c r="H2050" s="93">
        <v>46175</v>
      </c>
      <c r="I2050" s="131">
        <v>1</v>
      </c>
      <c r="J2050" s="132">
        <v>1</v>
      </c>
      <c r="K2050" s="132"/>
      <c r="L2050" s="132"/>
      <c r="M2050" s="132"/>
      <c r="N2050" s="131"/>
      <c r="O2050" s="131"/>
    </row>
    <row r="2051" spans="2:15" x14ac:dyDescent="0.35">
      <c r="B2051" t="s">
        <v>110</v>
      </c>
      <c r="C2051">
        <v>4085</v>
      </c>
      <c r="D2051" t="s">
        <v>117</v>
      </c>
      <c r="E2051">
        <v>185705</v>
      </c>
      <c r="F2051" t="s">
        <v>2000</v>
      </c>
      <c r="G2051" t="s">
        <v>180</v>
      </c>
      <c r="H2051" t="s">
        <v>180</v>
      </c>
      <c r="I2051" s="131">
        <v>1</v>
      </c>
      <c r="J2051" s="132">
        <v>1</v>
      </c>
      <c r="K2051" s="132"/>
      <c r="L2051" s="132"/>
      <c r="M2051" s="132"/>
      <c r="N2051" s="131"/>
      <c r="O2051" s="131"/>
    </row>
    <row r="2052" spans="2:15" x14ac:dyDescent="0.35">
      <c r="B2052" t="s">
        <v>110</v>
      </c>
      <c r="C2052">
        <v>4085</v>
      </c>
      <c r="D2052" t="s">
        <v>117</v>
      </c>
      <c r="E2052">
        <v>185937</v>
      </c>
      <c r="F2052" t="s">
        <v>2000</v>
      </c>
      <c r="G2052" t="s">
        <v>180</v>
      </c>
      <c r="H2052" t="s">
        <v>180</v>
      </c>
      <c r="I2052" s="131">
        <v>1</v>
      </c>
      <c r="J2052" s="132">
        <v>1</v>
      </c>
      <c r="K2052" s="132"/>
      <c r="L2052" s="132"/>
      <c r="M2052" s="132"/>
      <c r="N2052" s="131"/>
      <c r="O2052" s="131"/>
    </row>
    <row r="2053" spans="2:15" x14ac:dyDescent="0.35">
      <c r="B2053" t="s">
        <v>110</v>
      </c>
      <c r="C2053">
        <v>4085</v>
      </c>
      <c r="D2053" t="s">
        <v>117</v>
      </c>
      <c r="E2053">
        <v>185938</v>
      </c>
      <c r="F2053" t="s">
        <v>2000</v>
      </c>
      <c r="G2053" t="s">
        <v>180</v>
      </c>
      <c r="H2053" t="s">
        <v>180</v>
      </c>
      <c r="I2053" s="131">
        <v>1</v>
      </c>
      <c r="J2053" s="132">
        <v>1</v>
      </c>
      <c r="K2053" s="132"/>
      <c r="L2053" s="132"/>
      <c r="M2053" s="132"/>
      <c r="N2053" s="131"/>
      <c r="O2053" s="131"/>
    </row>
    <row r="2054" spans="2:15" x14ac:dyDescent="0.35">
      <c r="B2054" t="s">
        <v>110</v>
      </c>
      <c r="C2054">
        <v>4085</v>
      </c>
      <c r="D2054" t="s">
        <v>117</v>
      </c>
      <c r="E2054">
        <v>190943</v>
      </c>
      <c r="F2054" t="s">
        <v>2000</v>
      </c>
      <c r="G2054" t="s">
        <v>180</v>
      </c>
      <c r="H2054" t="s">
        <v>180</v>
      </c>
      <c r="I2054" s="131">
        <v>1</v>
      </c>
      <c r="J2054" s="132">
        <v>1</v>
      </c>
      <c r="K2054" s="132"/>
      <c r="L2054" s="132"/>
      <c r="M2054" s="132"/>
      <c r="N2054" s="131"/>
      <c r="O2054" s="131"/>
    </row>
    <row r="2055" spans="2:15" x14ac:dyDescent="0.35">
      <c r="B2055" t="s">
        <v>110</v>
      </c>
      <c r="C2055">
        <v>4085</v>
      </c>
      <c r="D2055" t="s">
        <v>117</v>
      </c>
      <c r="E2055">
        <v>190944</v>
      </c>
      <c r="F2055" t="s">
        <v>2000</v>
      </c>
      <c r="G2055" t="s">
        <v>180</v>
      </c>
      <c r="H2055" t="s">
        <v>180</v>
      </c>
      <c r="I2055" s="131">
        <v>1</v>
      </c>
      <c r="J2055" s="132">
        <v>1</v>
      </c>
      <c r="K2055" s="132"/>
      <c r="L2055" s="132"/>
      <c r="M2055" s="132"/>
      <c r="N2055" s="131"/>
      <c r="O2055" s="131"/>
    </row>
    <row r="2056" spans="2:15" x14ac:dyDescent="0.35">
      <c r="B2056" t="s">
        <v>110</v>
      </c>
      <c r="C2056">
        <v>5005</v>
      </c>
      <c r="D2056" t="s">
        <v>118</v>
      </c>
      <c r="E2056">
        <v>51429</v>
      </c>
      <c r="F2056" t="s">
        <v>2024</v>
      </c>
      <c r="G2056" t="s">
        <v>10930</v>
      </c>
      <c r="H2056" s="93">
        <v>46174</v>
      </c>
      <c r="I2056" s="131">
        <v>1</v>
      </c>
      <c r="J2056" s="132"/>
      <c r="K2056" s="132"/>
      <c r="L2056" s="132"/>
      <c r="M2056" s="132"/>
      <c r="N2056" s="131"/>
      <c r="O2056" s="131"/>
    </row>
    <row r="2057" spans="2:15" x14ac:dyDescent="0.35">
      <c r="B2057" t="s">
        <v>110</v>
      </c>
      <c r="C2057">
        <v>5005</v>
      </c>
      <c r="D2057" t="s">
        <v>118</v>
      </c>
      <c r="E2057">
        <v>55230</v>
      </c>
      <c r="F2057" t="s">
        <v>2025</v>
      </c>
      <c r="G2057" t="s">
        <v>10929</v>
      </c>
      <c r="H2057" s="93">
        <v>46175</v>
      </c>
      <c r="I2057" s="131">
        <v>1</v>
      </c>
      <c r="J2057" s="132">
        <v>1</v>
      </c>
      <c r="K2057" s="132">
        <v>1</v>
      </c>
      <c r="L2057" s="132">
        <v>2</v>
      </c>
      <c r="M2057" s="132"/>
      <c r="N2057" s="131"/>
      <c r="O2057" s="131"/>
    </row>
    <row r="2058" spans="2:15" x14ac:dyDescent="0.35">
      <c r="B2058" t="s">
        <v>110</v>
      </c>
      <c r="C2058">
        <v>5005</v>
      </c>
      <c r="D2058" t="s">
        <v>118</v>
      </c>
      <c r="E2058">
        <v>60992</v>
      </c>
      <c r="F2058" t="s">
        <v>2026</v>
      </c>
      <c r="G2058" t="s">
        <v>10930</v>
      </c>
      <c r="H2058" s="93">
        <v>46174</v>
      </c>
      <c r="I2058" s="131"/>
      <c r="J2058" s="132"/>
      <c r="K2058" s="132"/>
      <c r="L2058" s="132"/>
      <c r="M2058" s="132"/>
      <c r="N2058" s="131"/>
      <c r="O2058" s="131"/>
    </row>
    <row r="2059" spans="2:15" x14ac:dyDescent="0.35">
      <c r="B2059" t="s">
        <v>110</v>
      </c>
      <c r="C2059">
        <v>5005</v>
      </c>
      <c r="D2059" t="s">
        <v>118</v>
      </c>
      <c r="E2059">
        <v>111922</v>
      </c>
      <c r="F2059" t="s">
        <v>2027</v>
      </c>
      <c r="G2059" t="s">
        <v>10928</v>
      </c>
      <c r="H2059" s="93">
        <v>46171</v>
      </c>
      <c r="I2059" s="131">
        <v>1</v>
      </c>
      <c r="J2059" s="132"/>
      <c r="K2059" s="132"/>
      <c r="L2059" s="132">
        <v>1</v>
      </c>
      <c r="M2059" s="132"/>
      <c r="N2059" s="131"/>
      <c r="O2059" s="131"/>
    </row>
    <row r="2060" spans="2:15" x14ac:dyDescent="0.35">
      <c r="B2060" t="s">
        <v>110</v>
      </c>
      <c r="C2060">
        <v>5005</v>
      </c>
      <c r="D2060" t="s">
        <v>118</v>
      </c>
      <c r="E2060">
        <v>115244</v>
      </c>
      <c r="F2060" t="s">
        <v>2028</v>
      </c>
      <c r="G2060" t="s">
        <v>10927</v>
      </c>
      <c r="H2060" s="93">
        <v>46176</v>
      </c>
      <c r="I2060" s="131">
        <v>1</v>
      </c>
      <c r="J2060" s="132"/>
      <c r="K2060" s="132"/>
      <c r="L2060" s="132"/>
      <c r="M2060" s="132"/>
      <c r="N2060" s="131"/>
      <c r="O2060" s="131"/>
    </row>
    <row r="2061" spans="2:15" x14ac:dyDescent="0.35">
      <c r="B2061" t="s">
        <v>110</v>
      </c>
      <c r="C2061">
        <v>5005</v>
      </c>
      <c r="D2061" t="s">
        <v>118</v>
      </c>
      <c r="E2061">
        <v>116145</v>
      </c>
      <c r="F2061" t="s">
        <v>2029</v>
      </c>
      <c r="G2061" t="s">
        <v>10929</v>
      </c>
      <c r="H2061" s="93">
        <v>46175</v>
      </c>
      <c r="I2061" s="131">
        <v>1</v>
      </c>
      <c r="J2061" s="132">
        <v>1</v>
      </c>
      <c r="K2061" s="132">
        <v>1</v>
      </c>
      <c r="L2061" s="132"/>
      <c r="M2061" s="132"/>
      <c r="N2061" s="131"/>
      <c r="O2061" s="131"/>
    </row>
    <row r="2062" spans="2:15" x14ac:dyDescent="0.35">
      <c r="B2062" t="s">
        <v>110</v>
      </c>
      <c r="C2062">
        <v>5005</v>
      </c>
      <c r="D2062" t="s">
        <v>118</v>
      </c>
      <c r="E2062">
        <v>144260</v>
      </c>
      <c r="F2062" t="s">
        <v>2027</v>
      </c>
      <c r="G2062" t="s">
        <v>10928</v>
      </c>
      <c r="H2062" s="93">
        <v>46171</v>
      </c>
      <c r="I2062" s="131">
        <v>1</v>
      </c>
      <c r="J2062" s="132"/>
      <c r="K2062" s="132"/>
      <c r="L2062" s="132"/>
      <c r="M2062" s="132"/>
      <c r="N2062" s="131"/>
      <c r="O2062" s="131"/>
    </row>
    <row r="2063" spans="2:15" x14ac:dyDescent="0.35">
      <c r="B2063" t="s">
        <v>110</v>
      </c>
      <c r="C2063">
        <v>5005</v>
      </c>
      <c r="D2063" t="s">
        <v>118</v>
      </c>
      <c r="E2063">
        <v>154313</v>
      </c>
      <c r="F2063" t="s">
        <v>2028</v>
      </c>
      <c r="G2063" t="s">
        <v>10927</v>
      </c>
      <c r="H2063" s="93">
        <v>46176</v>
      </c>
      <c r="I2063" s="131"/>
      <c r="J2063" s="132"/>
      <c r="K2063" s="132"/>
      <c r="L2063" s="132"/>
      <c r="M2063" s="132"/>
      <c r="N2063" s="131"/>
      <c r="O2063" s="131"/>
    </row>
    <row r="2064" spans="2:15" x14ac:dyDescent="0.35">
      <c r="B2064" t="s">
        <v>110</v>
      </c>
      <c r="C2064">
        <v>5005</v>
      </c>
      <c r="D2064" t="s">
        <v>118</v>
      </c>
      <c r="E2064">
        <v>159418</v>
      </c>
      <c r="F2064" t="s">
        <v>2028</v>
      </c>
      <c r="G2064" t="s">
        <v>10927</v>
      </c>
      <c r="H2064" s="93">
        <v>46176</v>
      </c>
      <c r="I2064" s="131">
        <v>1</v>
      </c>
      <c r="J2064" s="132"/>
      <c r="K2064" s="132"/>
      <c r="L2064" s="132"/>
      <c r="M2064" s="132"/>
      <c r="N2064" s="131"/>
      <c r="O2064" s="131"/>
    </row>
    <row r="2065" spans="2:15" x14ac:dyDescent="0.35">
      <c r="B2065" t="s">
        <v>110</v>
      </c>
      <c r="C2065">
        <v>5005</v>
      </c>
      <c r="D2065" t="s">
        <v>118</v>
      </c>
      <c r="E2065">
        <v>162039</v>
      </c>
      <c r="F2065" t="s">
        <v>2030</v>
      </c>
      <c r="G2065" t="s">
        <v>10930</v>
      </c>
      <c r="H2065" s="93">
        <v>46174</v>
      </c>
      <c r="I2065" s="131"/>
      <c r="J2065" s="132"/>
      <c r="K2065" s="132"/>
      <c r="L2065" s="132"/>
      <c r="M2065" s="132"/>
      <c r="N2065" s="131"/>
      <c r="O2065" s="131"/>
    </row>
    <row r="2066" spans="2:15" x14ac:dyDescent="0.35">
      <c r="B2066" t="s">
        <v>110</v>
      </c>
      <c r="C2066">
        <v>5005</v>
      </c>
      <c r="D2066" t="s">
        <v>118</v>
      </c>
      <c r="E2066">
        <v>169080</v>
      </c>
      <c r="F2066" t="s">
        <v>2028</v>
      </c>
      <c r="G2066" t="s">
        <v>10927</v>
      </c>
      <c r="H2066" s="93">
        <v>46176</v>
      </c>
      <c r="I2066" s="131">
        <v>1</v>
      </c>
      <c r="J2066" s="132"/>
      <c r="K2066" s="132"/>
      <c r="L2066" s="132"/>
      <c r="M2066" s="132"/>
      <c r="N2066" s="131"/>
      <c r="O2066" s="131"/>
    </row>
    <row r="2067" spans="2:15" x14ac:dyDescent="0.35">
      <c r="B2067" t="s">
        <v>110</v>
      </c>
      <c r="C2067">
        <v>5005</v>
      </c>
      <c r="D2067" t="s">
        <v>118</v>
      </c>
      <c r="E2067">
        <v>170814</v>
      </c>
      <c r="F2067" t="s">
        <v>2030</v>
      </c>
      <c r="G2067" t="s">
        <v>10930</v>
      </c>
      <c r="H2067" s="93">
        <v>46174</v>
      </c>
      <c r="I2067" s="131"/>
      <c r="J2067" s="132"/>
      <c r="K2067" s="132"/>
      <c r="L2067" s="132"/>
      <c r="M2067" s="132"/>
      <c r="N2067" s="131"/>
      <c r="O2067" s="131"/>
    </row>
    <row r="2068" spans="2:15" x14ac:dyDescent="0.35">
      <c r="B2068" t="s">
        <v>110</v>
      </c>
      <c r="C2068">
        <v>5005</v>
      </c>
      <c r="D2068" t="s">
        <v>118</v>
      </c>
      <c r="E2068">
        <v>170882</v>
      </c>
      <c r="F2068" t="s">
        <v>2028</v>
      </c>
      <c r="G2068" t="s">
        <v>10927</v>
      </c>
      <c r="H2068" s="93">
        <v>46176</v>
      </c>
      <c r="I2068" s="131">
        <v>1</v>
      </c>
      <c r="J2068" s="132"/>
      <c r="K2068" s="132"/>
      <c r="L2068" s="132"/>
      <c r="M2068" s="132"/>
      <c r="N2068" s="131"/>
      <c r="O2068" s="131"/>
    </row>
    <row r="2069" spans="2:15" x14ac:dyDescent="0.35">
      <c r="B2069" t="s">
        <v>110</v>
      </c>
      <c r="C2069">
        <v>5005</v>
      </c>
      <c r="D2069" t="s">
        <v>118</v>
      </c>
      <c r="E2069">
        <v>171042</v>
      </c>
      <c r="F2069" t="s">
        <v>2027</v>
      </c>
      <c r="G2069" t="s">
        <v>10928</v>
      </c>
      <c r="H2069" s="93">
        <v>46171</v>
      </c>
      <c r="I2069" s="131"/>
      <c r="J2069" s="132"/>
      <c r="K2069" s="132"/>
      <c r="L2069" s="132"/>
      <c r="M2069" s="132"/>
      <c r="N2069" s="131"/>
      <c r="O2069" s="131"/>
    </row>
    <row r="2070" spans="2:15" x14ac:dyDescent="0.35">
      <c r="B2070" t="s">
        <v>110</v>
      </c>
      <c r="C2070">
        <v>5005</v>
      </c>
      <c r="D2070" t="s">
        <v>118</v>
      </c>
      <c r="E2070">
        <v>172184</v>
      </c>
      <c r="F2070" t="s">
        <v>2027</v>
      </c>
      <c r="G2070" t="s">
        <v>10928</v>
      </c>
      <c r="H2070" s="93">
        <v>46171</v>
      </c>
      <c r="I2070" s="131"/>
      <c r="J2070" s="132"/>
      <c r="K2070" s="132"/>
      <c r="L2070" s="132">
        <v>1</v>
      </c>
      <c r="M2070" s="132"/>
      <c r="N2070" s="131"/>
      <c r="O2070" s="131"/>
    </row>
    <row r="2071" spans="2:15" x14ac:dyDescent="0.35">
      <c r="B2071" t="s">
        <v>110</v>
      </c>
      <c r="C2071">
        <v>5005</v>
      </c>
      <c r="D2071" t="s">
        <v>118</v>
      </c>
      <c r="E2071">
        <v>175266</v>
      </c>
      <c r="F2071" t="s">
        <v>2028</v>
      </c>
      <c r="G2071" t="s">
        <v>10927</v>
      </c>
      <c r="H2071" s="93">
        <v>46176</v>
      </c>
      <c r="I2071" s="131">
        <v>1</v>
      </c>
      <c r="J2071" s="132"/>
      <c r="K2071" s="132"/>
      <c r="L2071" s="132"/>
      <c r="M2071" s="132"/>
      <c r="N2071" s="131"/>
      <c r="O2071" s="131"/>
    </row>
    <row r="2072" spans="2:15" x14ac:dyDescent="0.35">
      <c r="B2072" t="s">
        <v>110</v>
      </c>
      <c r="C2072">
        <v>5005</v>
      </c>
      <c r="D2072" t="s">
        <v>118</v>
      </c>
      <c r="E2072">
        <v>177620</v>
      </c>
      <c r="F2072" t="s">
        <v>2030</v>
      </c>
      <c r="G2072" t="s">
        <v>10926</v>
      </c>
      <c r="H2072" s="93">
        <v>46170</v>
      </c>
      <c r="I2072" s="131"/>
      <c r="J2072" s="132"/>
      <c r="K2072" s="132"/>
      <c r="L2072" s="132"/>
      <c r="M2072" s="132"/>
      <c r="N2072" s="131"/>
      <c r="O2072" s="131"/>
    </row>
    <row r="2073" spans="2:15" x14ac:dyDescent="0.35">
      <c r="B2073" t="s">
        <v>110</v>
      </c>
      <c r="C2073">
        <v>5005</v>
      </c>
      <c r="D2073" t="s">
        <v>118</v>
      </c>
      <c r="E2073">
        <v>178859</v>
      </c>
      <c r="F2073" t="s">
        <v>2030</v>
      </c>
      <c r="G2073" t="s">
        <v>10926</v>
      </c>
      <c r="H2073" s="93">
        <v>46170</v>
      </c>
      <c r="I2073" s="131"/>
      <c r="J2073" s="132"/>
      <c r="K2073" s="132"/>
      <c r="L2073" s="132"/>
      <c r="M2073" s="132"/>
      <c r="N2073" s="131"/>
      <c r="O2073" s="131"/>
    </row>
    <row r="2074" spans="2:15" x14ac:dyDescent="0.35">
      <c r="B2074" t="s">
        <v>110</v>
      </c>
      <c r="C2074">
        <v>5005</v>
      </c>
      <c r="D2074" t="s">
        <v>118</v>
      </c>
      <c r="E2074">
        <v>182487</v>
      </c>
      <c r="F2074" t="s">
        <v>2028</v>
      </c>
      <c r="G2074" t="s">
        <v>10927</v>
      </c>
      <c r="H2074" s="93">
        <v>46176</v>
      </c>
      <c r="I2074" s="131"/>
      <c r="J2074" s="132"/>
      <c r="K2074" s="132"/>
      <c r="L2074" s="132"/>
      <c r="M2074" s="132"/>
      <c r="N2074" s="131"/>
      <c r="O2074" s="131"/>
    </row>
    <row r="2075" spans="2:15" x14ac:dyDescent="0.35">
      <c r="B2075" t="s">
        <v>110</v>
      </c>
      <c r="C2075">
        <v>5005</v>
      </c>
      <c r="D2075" t="s">
        <v>118</v>
      </c>
      <c r="E2075">
        <v>184835</v>
      </c>
      <c r="F2075" t="s">
        <v>2028</v>
      </c>
      <c r="G2075" t="s">
        <v>10927</v>
      </c>
      <c r="H2075" s="93">
        <v>46176</v>
      </c>
      <c r="I2075" s="131">
        <v>1</v>
      </c>
      <c r="J2075" s="132"/>
      <c r="K2075" s="132"/>
      <c r="L2075" s="132"/>
      <c r="M2075" s="132"/>
      <c r="N2075" s="131"/>
      <c r="O2075" s="131"/>
    </row>
    <row r="2076" spans="2:15" x14ac:dyDescent="0.35">
      <c r="B2076" t="s">
        <v>110</v>
      </c>
      <c r="C2076">
        <v>5005</v>
      </c>
      <c r="D2076" t="s">
        <v>118</v>
      </c>
      <c r="E2076">
        <v>185277</v>
      </c>
      <c r="F2076" t="s">
        <v>2030</v>
      </c>
      <c r="G2076" t="s">
        <v>10926</v>
      </c>
      <c r="H2076" s="93">
        <v>46170</v>
      </c>
      <c r="I2076" s="131">
        <v>1</v>
      </c>
      <c r="J2076" s="132">
        <v>1</v>
      </c>
      <c r="K2076" s="132"/>
      <c r="L2076" s="132">
        <v>1</v>
      </c>
      <c r="M2076" s="132"/>
      <c r="N2076" s="131"/>
      <c r="O2076" s="131"/>
    </row>
    <row r="2077" spans="2:15" x14ac:dyDescent="0.35">
      <c r="B2077" t="s">
        <v>110</v>
      </c>
      <c r="C2077">
        <v>5005</v>
      </c>
      <c r="D2077" t="s">
        <v>118</v>
      </c>
      <c r="E2077">
        <v>185455</v>
      </c>
      <c r="F2077" t="s">
        <v>2030</v>
      </c>
      <c r="G2077" t="s">
        <v>10926</v>
      </c>
      <c r="H2077" s="93">
        <v>46170</v>
      </c>
      <c r="I2077" s="131"/>
      <c r="J2077" s="132"/>
      <c r="K2077" s="132"/>
      <c r="L2077" s="132"/>
      <c r="M2077" s="132"/>
      <c r="N2077" s="131"/>
      <c r="O2077" s="131"/>
    </row>
    <row r="2078" spans="2:15" x14ac:dyDescent="0.35">
      <c r="B2078" t="s">
        <v>110</v>
      </c>
      <c r="C2078">
        <v>5005</v>
      </c>
      <c r="D2078" t="s">
        <v>118</v>
      </c>
      <c r="E2078">
        <v>187913</v>
      </c>
      <c r="F2078" t="s">
        <v>2028</v>
      </c>
      <c r="G2078" t="s">
        <v>10927</v>
      </c>
      <c r="H2078" s="93">
        <v>46176</v>
      </c>
      <c r="I2078" s="131">
        <v>1</v>
      </c>
      <c r="J2078" s="132"/>
      <c r="K2078" s="132"/>
      <c r="L2078" s="132"/>
      <c r="M2078" s="132"/>
      <c r="N2078" s="131"/>
      <c r="O2078" s="131"/>
    </row>
    <row r="2079" spans="2:15" x14ac:dyDescent="0.35">
      <c r="B2079" t="s">
        <v>110</v>
      </c>
      <c r="C2079">
        <v>5005</v>
      </c>
      <c r="D2079" t="s">
        <v>118</v>
      </c>
      <c r="E2079">
        <v>187929</v>
      </c>
      <c r="F2079" t="s">
        <v>2030</v>
      </c>
      <c r="G2079" t="s">
        <v>10926</v>
      </c>
      <c r="H2079" s="93">
        <v>46170</v>
      </c>
      <c r="I2079" s="131"/>
      <c r="J2079" s="132"/>
      <c r="K2079" s="132"/>
      <c r="L2079" s="132"/>
      <c r="M2079" s="132"/>
      <c r="N2079" s="131"/>
      <c r="O2079" s="131"/>
    </row>
    <row r="2080" spans="2:15" x14ac:dyDescent="0.35">
      <c r="B2080" t="s">
        <v>110</v>
      </c>
      <c r="C2080">
        <v>5005</v>
      </c>
      <c r="D2080" t="s">
        <v>118</v>
      </c>
      <c r="E2080">
        <v>189548</v>
      </c>
      <c r="F2080" t="s">
        <v>2028</v>
      </c>
      <c r="G2080" t="s">
        <v>10928</v>
      </c>
      <c r="H2080" s="93">
        <v>46171</v>
      </c>
      <c r="I2080" s="131">
        <v>1</v>
      </c>
      <c r="J2080" s="132"/>
      <c r="K2080" s="132"/>
      <c r="L2080" s="132"/>
      <c r="M2080" s="132"/>
      <c r="N2080" s="131"/>
      <c r="O2080" s="131"/>
    </row>
    <row r="2081" spans="2:15" x14ac:dyDescent="0.35">
      <c r="B2081" t="s">
        <v>79</v>
      </c>
      <c r="C2081">
        <v>3988</v>
      </c>
      <c r="D2081" t="s">
        <v>31</v>
      </c>
      <c r="E2081">
        <v>48787</v>
      </c>
      <c r="F2081" t="s">
        <v>2031</v>
      </c>
      <c r="G2081" t="s">
        <v>10926</v>
      </c>
      <c r="H2081" s="93">
        <v>46170</v>
      </c>
      <c r="I2081" s="131">
        <v>1</v>
      </c>
      <c r="J2081" s="132"/>
      <c r="K2081" s="132"/>
      <c r="L2081" s="132"/>
      <c r="M2081" s="132"/>
      <c r="N2081" s="131"/>
      <c r="O2081" s="131"/>
    </row>
    <row r="2082" spans="2:15" x14ac:dyDescent="0.35">
      <c r="B2082" t="s">
        <v>79</v>
      </c>
      <c r="C2082">
        <v>3988</v>
      </c>
      <c r="D2082" t="s">
        <v>31</v>
      </c>
      <c r="E2082">
        <v>51183</v>
      </c>
      <c r="F2082" t="s">
        <v>2032</v>
      </c>
      <c r="G2082" t="s">
        <v>10929</v>
      </c>
      <c r="H2082" s="93">
        <v>46175</v>
      </c>
      <c r="I2082" s="131">
        <v>1</v>
      </c>
      <c r="J2082" s="132">
        <v>1</v>
      </c>
      <c r="K2082" s="132"/>
      <c r="L2082" s="132"/>
      <c r="M2082" s="132"/>
      <c r="N2082" s="131"/>
      <c r="O2082" s="131"/>
    </row>
    <row r="2083" spans="2:15" x14ac:dyDescent="0.35">
      <c r="B2083" t="s">
        <v>79</v>
      </c>
      <c r="C2083">
        <v>3988</v>
      </c>
      <c r="D2083" t="s">
        <v>31</v>
      </c>
      <c r="E2083">
        <v>52529</v>
      </c>
      <c r="F2083" t="s">
        <v>2033</v>
      </c>
      <c r="G2083" t="s">
        <v>10930</v>
      </c>
      <c r="H2083" s="93">
        <v>46181</v>
      </c>
      <c r="I2083" s="131">
        <v>1</v>
      </c>
      <c r="J2083" s="132">
        <v>1</v>
      </c>
      <c r="K2083" s="132"/>
      <c r="L2083" s="132"/>
      <c r="M2083" s="132"/>
      <c r="N2083" s="131"/>
      <c r="O2083" s="131"/>
    </row>
    <row r="2084" spans="2:15" x14ac:dyDescent="0.35">
      <c r="B2084" t="s">
        <v>79</v>
      </c>
      <c r="C2084">
        <v>3988</v>
      </c>
      <c r="D2084" t="s">
        <v>31</v>
      </c>
      <c r="E2084">
        <v>56396</v>
      </c>
      <c r="F2084" t="s">
        <v>2034</v>
      </c>
      <c r="G2084" t="s">
        <v>10926</v>
      </c>
      <c r="H2084" s="93">
        <v>46170</v>
      </c>
      <c r="I2084" s="131"/>
      <c r="J2084" s="132"/>
      <c r="K2084" s="132"/>
      <c r="L2084" s="132"/>
      <c r="M2084" s="132"/>
      <c r="N2084" s="131"/>
      <c r="O2084" s="131"/>
    </row>
    <row r="2085" spans="2:15" x14ac:dyDescent="0.35">
      <c r="B2085" t="s">
        <v>79</v>
      </c>
      <c r="C2085">
        <v>3988</v>
      </c>
      <c r="D2085" t="s">
        <v>31</v>
      </c>
      <c r="E2085">
        <v>56856</v>
      </c>
      <c r="F2085" t="s">
        <v>2035</v>
      </c>
      <c r="G2085" t="s">
        <v>10929</v>
      </c>
      <c r="H2085" s="93">
        <v>46182</v>
      </c>
      <c r="I2085" s="131">
        <v>1</v>
      </c>
      <c r="J2085" s="132">
        <v>1</v>
      </c>
      <c r="K2085" s="132"/>
      <c r="L2085" s="132"/>
      <c r="M2085" s="132"/>
      <c r="N2085" s="131"/>
      <c r="O2085" s="131"/>
    </row>
    <row r="2086" spans="2:15" x14ac:dyDescent="0.35">
      <c r="B2086" t="s">
        <v>79</v>
      </c>
      <c r="C2086">
        <v>3988</v>
      </c>
      <c r="D2086" t="s">
        <v>31</v>
      </c>
      <c r="E2086">
        <v>57762</v>
      </c>
      <c r="F2086" t="s">
        <v>2036</v>
      </c>
      <c r="G2086" t="s">
        <v>10928</v>
      </c>
      <c r="H2086" s="93">
        <v>46178</v>
      </c>
      <c r="I2086" s="131">
        <v>1</v>
      </c>
      <c r="J2086" s="132">
        <v>1</v>
      </c>
      <c r="K2086" s="132"/>
      <c r="L2086" s="132"/>
      <c r="M2086" s="132"/>
      <c r="N2086" s="131"/>
      <c r="O2086" s="131"/>
    </row>
    <row r="2087" spans="2:15" x14ac:dyDescent="0.35">
      <c r="B2087" t="s">
        <v>79</v>
      </c>
      <c r="C2087">
        <v>3988</v>
      </c>
      <c r="D2087" t="s">
        <v>31</v>
      </c>
      <c r="E2087">
        <v>60393</v>
      </c>
      <c r="F2087" t="s">
        <v>2037</v>
      </c>
      <c r="G2087" t="s">
        <v>10927</v>
      </c>
      <c r="H2087" s="93">
        <v>46176</v>
      </c>
      <c r="I2087" s="131"/>
      <c r="J2087" s="132"/>
      <c r="K2087" s="132"/>
      <c r="L2087" s="132"/>
      <c r="M2087" s="132"/>
      <c r="N2087" s="131"/>
      <c r="O2087" s="131"/>
    </row>
    <row r="2088" spans="2:15" x14ac:dyDescent="0.35">
      <c r="B2088" t="s">
        <v>79</v>
      </c>
      <c r="C2088">
        <v>3988</v>
      </c>
      <c r="D2088" t="s">
        <v>31</v>
      </c>
      <c r="E2088">
        <v>61109</v>
      </c>
      <c r="F2088" t="s">
        <v>2038</v>
      </c>
      <c r="G2088" t="s">
        <v>10928</v>
      </c>
      <c r="H2088" s="93">
        <v>46178</v>
      </c>
      <c r="I2088" s="131"/>
      <c r="J2088" s="132"/>
      <c r="K2088" s="132"/>
      <c r="L2088" s="132"/>
      <c r="M2088" s="132"/>
      <c r="N2088" s="131"/>
      <c r="O2088" s="131"/>
    </row>
    <row r="2089" spans="2:15" x14ac:dyDescent="0.35">
      <c r="B2089" t="s">
        <v>79</v>
      </c>
      <c r="C2089">
        <v>3988</v>
      </c>
      <c r="D2089" t="s">
        <v>31</v>
      </c>
      <c r="E2089">
        <v>62107</v>
      </c>
      <c r="F2089" t="s">
        <v>2039</v>
      </c>
      <c r="G2089" t="s">
        <v>10929</v>
      </c>
      <c r="H2089" s="93">
        <v>46175</v>
      </c>
      <c r="I2089" s="131">
        <v>1</v>
      </c>
      <c r="J2089" s="132">
        <v>1</v>
      </c>
      <c r="K2089" s="132">
        <v>1</v>
      </c>
      <c r="L2089" s="132"/>
      <c r="M2089" s="132"/>
      <c r="N2089" s="131"/>
      <c r="O2089" s="131"/>
    </row>
    <row r="2090" spans="2:15" x14ac:dyDescent="0.35">
      <c r="B2090" t="s">
        <v>79</v>
      </c>
      <c r="C2090">
        <v>3988</v>
      </c>
      <c r="D2090" t="s">
        <v>31</v>
      </c>
      <c r="E2090">
        <v>62223</v>
      </c>
      <c r="F2090" t="s">
        <v>2040</v>
      </c>
      <c r="G2090" t="s">
        <v>10928</v>
      </c>
      <c r="H2090" s="93">
        <v>46178</v>
      </c>
      <c r="I2090" s="131">
        <v>1</v>
      </c>
      <c r="J2090" s="132"/>
      <c r="K2090" s="132"/>
      <c r="L2090" s="132"/>
      <c r="M2090" s="132"/>
      <c r="N2090" s="131"/>
      <c r="O2090" s="131"/>
    </row>
    <row r="2091" spans="2:15" x14ac:dyDescent="0.35">
      <c r="B2091" t="s">
        <v>79</v>
      </c>
      <c r="C2091">
        <v>3988</v>
      </c>
      <c r="D2091" t="s">
        <v>31</v>
      </c>
      <c r="E2091">
        <v>62901</v>
      </c>
      <c r="F2091" t="s">
        <v>2041</v>
      </c>
      <c r="G2091" t="s">
        <v>10929</v>
      </c>
      <c r="H2091" s="93">
        <v>46175</v>
      </c>
      <c r="I2091" s="131">
        <v>1</v>
      </c>
      <c r="J2091" s="132">
        <v>1</v>
      </c>
      <c r="K2091" s="132">
        <v>1</v>
      </c>
      <c r="L2091" s="132"/>
      <c r="M2091" s="132"/>
      <c r="N2091" s="131"/>
      <c r="O2091" s="131"/>
    </row>
    <row r="2092" spans="2:15" x14ac:dyDescent="0.35">
      <c r="B2092" t="s">
        <v>79</v>
      </c>
      <c r="C2092">
        <v>3988</v>
      </c>
      <c r="D2092" t="s">
        <v>31</v>
      </c>
      <c r="E2092">
        <v>64636</v>
      </c>
      <c r="F2092" t="s">
        <v>2042</v>
      </c>
      <c r="G2092" t="s">
        <v>10928</v>
      </c>
      <c r="H2092" s="93">
        <v>46171</v>
      </c>
      <c r="I2092" s="131"/>
      <c r="J2092" s="132"/>
      <c r="K2092" s="132"/>
      <c r="L2092" s="132"/>
      <c r="M2092" s="132"/>
      <c r="N2092" s="131"/>
      <c r="O2092" s="131"/>
    </row>
    <row r="2093" spans="2:15" x14ac:dyDescent="0.35">
      <c r="B2093" t="s">
        <v>79</v>
      </c>
      <c r="C2093">
        <v>3988</v>
      </c>
      <c r="D2093" t="s">
        <v>31</v>
      </c>
      <c r="E2093">
        <v>69975</v>
      </c>
      <c r="F2093" t="s">
        <v>2043</v>
      </c>
      <c r="G2093" t="s">
        <v>10926</v>
      </c>
      <c r="H2093" s="93">
        <v>46170</v>
      </c>
      <c r="I2093" s="131">
        <v>1</v>
      </c>
      <c r="J2093" s="132"/>
      <c r="K2093" s="132"/>
      <c r="L2093" s="132"/>
      <c r="M2093" s="132"/>
      <c r="N2093" s="131"/>
      <c r="O2093" s="131"/>
    </row>
    <row r="2094" spans="2:15" x14ac:dyDescent="0.35">
      <c r="B2094" t="s">
        <v>79</v>
      </c>
      <c r="C2094">
        <v>3988</v>
      </c>
      <c r="D2094" t="s">
        <v>31</v>
      </c>
      <c r="E2094">
        <v>71067</v>
      </c>
      <c r="F2094" t="s">
        <v>2044</v>
      </c>
      <c r="G2094" t="s">
        <v>10926</v>
      </c>
      <c r="H2094" s="93">
        <v>46177</v>
      </c>
      <c r="I2094" s="131"/>
      <c r="J2094" s="132"/>
      <c r="K2094" s="132"/>
      <c r="L2094" s="132"/>
      <c r="M2094" s="132"/>
      <c r="N2094" s="131"/>
      <c r="O2094" s="131"/>
    </row>
    <row r="2095" spans="2:15" x14ac:dyDescent="0.35">
      <c r="B2095" t="s">
        <v>79</v>
      </c>
      <c r="C2095">
        <v>3988</v>
      </c>
      <c r="D2095" t="s">
        <v>31</v>
      </c>
      <c r="E2095">
        <v>71272</v>
      </c>
      <c r="F2095" t="s">
        <v>2045</v>
      </c>
      <c r="G2095" t="s">
        <v>10929</v>
      </c>
      <c r="H2095" s="93">
        <v>46182</v>
      </c>
      <c r="I2095" s="131">
        <v>1</v>
      </c>
      <c r="J2095" s="132"/>
      <c r="K2095" s="132"/>
      <c r="L2095" s="132"/>
      <c r="M2095" s="132"/>
      <c r="N2095" s="131"/>
      <c r="O2095" s="131"/>
    </row>
    <row r="2096" spans="2:15" x14ac:dyDescent="0.35">
      <c r="B2096" t="s">
        <v>79</v>
      </c>
      <c r="C2096">
        <v>3988</v>
      </c>
      <c r="D2096" t="s">
        <v>31</v>
      </c>
      <c r="E2096">
        <v>78008</v>
      </c>
      <c r="F2096" t="s">
        <v>2046</v>
      </c>
      <c r="G2096" t="s">
        <v>10929</v>
      </c>
      <c r="H2096" s="93">
        <v>46175</v>
      </c>
      <c r="I2096" s="131"/>
      <c r="J2096" s="132"/>
      <c r="K2096" s="132"/>
      <c r="L2096" s="132"/>
      <c r="M2096" s="132"/>
      <c r="N2096" s="131"/>
      <c r="O2096" s="131"/>
    </row>
    <row r="2097" spans="2:15" x14ac:dyDescent="0.35">
      <c r="B2097" t="s">
        <v>79</v>
      </c>
      <c r="C2097">
        <v>3988</v>
      </c>
      <c r="D2097" t="s">
        <v>31</v>
      </c>
      <c r="E2097">
        <v>82550</v>
      </c>
      <c r="F2097" t="s">
        <v>2047</v>
      </c>
      <c r="G2097" t="s">
        <v>10930</v>
      </c>
      <c r="H2097" s="93">
        <v>46174</v>
      </c>
      <c r="I2097" s="131">
        <v>1</v>
      </c>
      <c r="J2097" s="132">
        <v>1</v>
      </c>
      <c r="K2097" s="132"/>
      <c r="L2097" s="132"/>
      <c r="M2097" s="132"/>
      <c r="N2097" s="131"/>
      <c r="O2097" s="131"/>
    </row>
    <row r="2098" spans="2:15" x14ac:dyDescent="0.35">
      <c r="B2098" t="s">
        <v>79</v>
      </c>
      <c r="C2098">
        <v>3988</v>
      </c>
      <c r="D2098" t="s">
        <v>31</v>
      </c>
      <c r="E2098">
        <v>83635</v>
      </c>
      <c r="F2098" t="s">
        <v>2048</v>
      </c>
      <c r="G2098" t="s">
        <v>10927</v>
      </c>
      <c r="H2098" s="93">
        <v>46183</v>
      </c>
      <c r="I2098" s="131">
        <v>1</v>
      </c>
      <c r="J2098" s="132">
        <v>1</v>
      </c>
      <c r="K2098" s="132"/>
      <c r="L2098" s="132"/>
      <c r="M2098" s="132"/>
      <c r="N2098" s="131"/>
      <c r="O2098" s="131"/>
    </row>
    <row r="2099" spans="2:15" x14ac:dyDescent="0.35">
      <c r="B2099" t="s">
        <v>79</v>
      </c>
      <c r="C2099">
        <v>3988</v>
      </c>
      <c r="D2099" t="s">
        <v>31</v>
      </c>
      <c r="E2099">
        <v>87747</v>
      </c>
      <c r="F2099" t="s">
        <v>2049</v>
      </c>
      <c r="G2099" t="s">
        <v>10927</v>
      </c>
      <c r="H2099" s="93">
        <v>46176</v>
      </c>
      <c r="I2099" s="131"/>
      <c r="J2099" s="132"/>
      <c r="K2099" s="132"/>
      <c r="L2099" s="132"/>
      <c r="M2099" s="132"/>
      <c r="N2099" s="131"/>
      <c r="O2099" s="131"/>
    </row>
    <row r="2100" spans="2:15" x14ac:dyDescent="0.35">
      <c r="B2100" t="s">
        <v>79</v>
      </c>
      <c r="C2100">
        <v>3988</v>
      </c>
      <c r="D2100" t="s">
        <v>31</v>
      </c>
      <c r="E2100">
        <v>88822</v>
      </c>
      <c r="F2100" t="s">
        <v>2050</v>
      </c>
      <c r="G2100" t="s">
        <v>10926</v>
      </c>
      <c r="H2100" s="93">
        <v>46177</v>
      </c>
      <c r="I2100" s="131"/>
      <c r="J2100" s="132"/>
      <c r="K2100" s="132"/>
      <c r="L2100" s="132"/>
      <c r="M2100" s="132"/>
      <c r="N2100" s="131"/>
      <c r="O2100" s="131"/>
    </row>
    <row r="2101" spans="2:15" x14ac:dyDescent="0.35">
      <c r="B2101" t="s">
        <v>79</v>
      </c>
      <c r="C2101">
        <v>3988</v>
      </c>
      <c r="D2101" t="s">
        <v>31</v>
      </c>
      <c r="E2101">
        <v>106235</v>
      </c>
      <c r="F2101" t="s">
        <v>2051</v>
      </c>
      <c r="G2101" t="s">
        <v>10929</v>
      </c>
      <c r="H2101" s="93">
        <v>46182</v>
      </c>
      <c r="I2101" s="131"/>
      <c r="J2101" s="132"/>
      <c r="K2101" s="132"/>
      <c r="L2101" s="132"/>
      <c r="M2101" s="132"/>
      <c r="N2101" s="131"/>
      <c r="O2101" s="131"/>
    </row>
    <row r="2102" spans="2:15" x14ac:dyDescent="0.35">
      <c r="B2102" t="s">
        <v>79</v>
      </c>
      <c r="C2102">
        <v>3988</v>
      </c>
      <c r="D2102" t="s">
        <v>31</v>
      </c>
      <c r="E2102">
        <v>106269</v>
      </c>
      <c r="F2102" t="s">
        <v>2052</v>
      </c>
      <c r="G2102" t="s">
        <v>10926</v>
      </c>
      <c r="H2102" s="93">
        <v>46177</v>
      </c>
      <c r="I2102" s="131"/>
      <c r="J2102" s="132"/>
      <c r="K2102" s="132"/>
      <c r="L2102" s="132"/>
      <c r="M2102" s="132"/>
      <c r="N2102" s="131"/>
      <c r="O2102" s="131"/>
    </row>
    <row r="2103" spans="2:15" x14ac:dyDescent="0.35">
      <c r="B2103" t="s">
        <v>79</v>
      </c>
      <c r="C2103">
        <v>3988</v>
      </c>
      <c r="D2103" t="s">
        <v>31</v>
      </c>
      <c r="E2103">
        <v>107548</v>
      </c>
      <c r="F2103" t="s">
        <v>2053</v>
      </c>
      <c r="G2103" t="s">
        <v>10929</v>
      </c>
      <c r="H2103" s="93">
        <v>46175</v>
      </c>
      <c r="I2103" s="131">
        <v>1</v>
      </c>
      <c r="J2103" s="132"/>
      <c r="K2103" s="132"/>
      <c r="L2103" s="132"/>
      <c r="M2103" s="132"/>
      <c r="N2103" s="131"/>
      <c r="O2103" s="131"/>
    </row>
    <row r="2104" spans="2:15" x14ac:dyDescent="0.35">
      <c r="B2104" t="s">
        <v>79</v>
      </c>
      <c r="C2104">
        <v>3988</v>
      </c>
      <c r="D2104" t="s">
        <v>31</v>
      </c>
      <c r="E2104">
        <v>109931</v>
      </c>
      <c r="F2104" t="s">
        <v>2054</v>
      </c>
      <c r="G2104" t="s">
        <v>10929</v>
      </c>
      <c r="H2104" s="93">
        <v>46175</v>
      </c>
      <c r="I2104" s="131"/>
      <c r="J2104" s="132"/>
      <c r="K2104" s="132"/>
      <c r="L2104" s="132"/>
      <c r="M2104" s="132"/>
      <c r="N2104" s="131"/>
      <c r="O2104" s="131"/>
    </row>
    <row r="2105" spans="2:15" x14ac:dyDescent="0.35">
      <c r="B2105" t="s">
        <v>79</v>
      </c>
      <c r="C2105">
        <v>3988</v>
      </c>
      <c r="D2105" t="s">
        <v>31</v>
      </c>
      <c r="E2105">
        <v>111514</v>
      </c>
      <c r="F2105" t="s">
        <v>2049</v>
      </c>
      <c r="G2105" t="s">
        <v>10927</v>
      </c>
      <c r="H2105" s="93">
        <v>46176</v>
      </c>
      <c r="I2105" s="131"/>
      <c r="J2105" s="132"/>
      <c r="K2105" s="132"/>
      <c r="L2105" s="132"/>
      <c r="M2105" s="132"/>
      <c r="N2105" s="131"/>
      <c r="O2105" s="131"/>
    </row>
    <row r="2106" spans="2:15" x14ac:dyDescent="0.35">
      <c r="B2106" t="s">
        <v>79</v>
      </c>
      <c r="C2106">
        <v>3988</v>
      </c>
      <c r="D2106" t="s">
        <v>31</v>
      </c>
      <c r="E2106">
        <v>111598</v>
      </c>
      <c r="F2106" t="s">
        <v>2055</v>
      </c>
      <c r="G2106" t="s">
        <v>10930</v>
      </c>
      <c r="H2106" s="93">
        <v>46174</v>
      </c>
      <c r="I2106" s="131">
        <v>1</v>
      </c>
      <c r="J2106" s="132"/>
      <c r="K2106" s="132"/>
      <c r="L2106" s="132"/>
      <c r="M2106" s="132"/>
      <c r="N2106" s="131"/>
      <c r="O2106" s="131"/>
    </row>
    <row r="2107" spans="2:15" x14ac:dyDescent="0.35">
      <c r="B2107" t="s">
        <v>79</v>
      </c>
      <c r="C2107">
        <v>3988</v>
      </c>
      <c r="D2107" t="s">
        <v>31</v>
      </c>
      <c r="E2107">
        <v>111846</v>
      </c>
      <c r="F2107" t="s">
        <v>2056</v>
      </c>
      <c r="G2107" t="s">
        <v>10930</v>
      </c>
      <c r="H2107" s="93">
        <v>46181</v>
      </c>
      <c r="I2107" s="131"/>
      <c r="J2107" s="132"/>
      <c r="K2107" s="132"/>
      <c r="L2107" s="132"/>
      <c r="M2107" s="132"/>
      <c r="N2107" s="131"/>
      <c r="O2107" s="131"/>
    </row>
    <row r="2108" spans="2:15" x14ac:dyDescent="0.35">
      <c r="B2108" t="s">
        <v>79</v>
      </c>
      <c r="C2108">
        <v>3988</v>
      </c>
      <c r="D2108" t="s">
        <v>31</v>
      </c>
      <c r="E2108">
        <v>116284</v>
      </c>
      <c r="F2108" t="s">
        <v>2057</v>
      </c>
      <c r="G2108" t="s">
        <v>10929</v>
      </c>
      <c r="H2108" s="93">
        <v>46182</v>
      </c>
      <c r="I2108" s="131">
        <v>1</v>
      </c>
      <c r="J2108" s="132"/>
      <c r="K2108" s="132"/>
      <c r="L2108" s="132"/>
      <c r="M2108" s="132"/>
      <c r="N2108" s="131"/>
      <c r="O2108" s="131"/>
    </row>
    <row r="2109" spans="2:15" x14ac:dyDescent="0.35">
      <c r="B2109" t="s">
        <v>79</v>
      </c>
      <c r="C2109">
        <v>3988</v>
      </c>
      <c r="D2109" t="s">
        <v>31</v>
      </c>
      <c r="E2109">
        <v>117219</v>
      </c>
      <c r="F2109" t="s">
        <v>2058</v>
      </c>
      <c r="G2109" t="s">
        <v>10927</v>
      </c>
      <c r="H2109" s="93">
        <v>46183</v>
      </c>
      <c r="I2109" s="131">
        <v>1</v>
      </c>
      <c r="J2109" s="132"/>
      <c r="K2109" s="132"/>
      <c r="L2109" s="132"/>
      <c r="M2109" s="132"/>
      <c r="N2109" s="131"/>
      <c r="O2109" s="131"/>
    </row>
    <row r="2110" spans="2:15" x14ac:dyDescent="0.35">
      <c r="B2110" t="s">
        <v>79</v>
      </c>
      <c r="C2110">
        <v>3988</v>
      </c>
      <c r="D2110" t="s">
        <v>31</v>
      </c>
      <c r="E2110">
        <v>120405</v>
      </c>
      <c r="F2110" t="s">
        <v>2059</v>
      </c>
      <c r="G2110" t="s">
        <v>10929</v>
      </c>
      <c r="H2110" s="93">
        <v>46182</v>
      </c>
      <c r="I2110" s="131"/>
      <c r="J2110" s="132"/>
      <c r="K2110" s="132"/>
      <c r="L2110" s="132"/>
      <c r="M2110" s="132"/>
      <c r="N2110" s="131"/>
      <c r="O2110" s="131"/>
    </row>
    <row r="2111" spans="2:15" x14ac:dyDescent="0.35">
      <c r="B2111" t="s">
        <v>79</v>
      </c>
      <c r="C2111">
        <v>3988</v>
      </c>
      <c r="D2111" t="s">
        <v>31</v>
      </c>
      <c r="E2111">
        <v>130324</v>
      </c>
      <c r="F2111" t="s">
        <v>2060</v>
      </c>
      <c r="G2111" t="s">
        <v>10927</v>
      </c>
      <c r="H2111" s="93">
        <v>46183</v>
      </c>
      <c r="I2111" s="131">
        <v>1</v>
      </c>
      <c r="J2111" s="132"/>
      <c r="K2111" s="132"/>
      <c r="L2111" s="132"/>
      <c r="M2111" s="132"/>
      <c r="N2111" s="131"/>
      <c r="O2111" s="131"/>
    </row>
    <row r="2112" spans="2:15" x14ac:dyDescent="0.35">
      <c r="B2112" t="s">
        <v>79</v>
      </c>
      <c r="C2112">
        <v>3988</v>
      </c>
      <c r="D2112" t="s">
        <v>31</v>
      </c>
      <c r="E2112">
        <v>140087</v>
      </c>
      <c r="F2112" t="s">
        <v>2061</v>
      </c>
      <c r="G2112" t="s">
        <v>10927</v>
      </c>
      <c r="H2112" s="93">
        <v>46183</v>
      </c>
      <c r="I2112" s="131"/>
      <c r="J2112" s="132"/>
      <c r="K2112" s="132"/>
      <c r="L2112" s="132"/>
      <c r="M2112" s="132"/>
      <c r="N2112" s="131"/>
      <c r="O2112" s="131"/>
    </row>
    <row r="2113" spans="2:15" x14ac:dyDescent="0.35">
      <c r="B2113" t="s">
        <v>79</v>
      </c>
      <c r="C2113">
        <v>3988</v>
      </c>
      <c r="D2113" t="s">
        <v>31</v>
      </c>
      <c r="E2113">
        <v>143381</v>
      </c>
      <c r="F2113" t="s">
        <v>2062</v>
      </c>
      <c r="G2113" t="s">
        <v>10929</v>
      </c>
      <c r="H2113" s="93">
        <v>46175</v>
      </c>
      <c r="I2113" s="131">
        <v>1</v>
      </c>
      <c r="J2113" s="132">
        <v>1</v>
      </c>
      <c r="K2113" s="132">
        <v>1</v>
      </c>
      <c r="L2113" s="132"/>
      <c r="M2113" s="132"/>
      <c r="N2113" s="131"/>
      <c r="O2113" s="131"/>
    </row>
    <row r="2114" spans="2:15" x14ac:dyDescent="0.35">
      <c r="B2114" t="s">
        <v>79</v>
      </c>
      <c r="C2114">
        <v>3988</v>
      </c>
      <c r="D2114" t="s">
        <v>31</v>
      </c>
      <c r="E2114">
        <v>143964</v>
      </c>
      <c r="F2114" t="s">
        <v>2063</v>
      </c>
      <c r="G2114" t="s">
        <v>10929</v>
      </c>
      <c r="H2114" s="93">
        <v>46182</v>
      </c>
      <c r="I2114" s="131">
        <v>1</v>
      </c>
      <c r="J2114" s="132">
        <v>1</v>
      </c>
      <c r="K2114" s="132"/>
      <c r="L2114" s="132"/>
      <c r="M2114" s="132"/>
      <c r="N2114" s="131"/>
      <c r="O2114" s="131"/>
    </row>
    <row r="2115" spans="2:15" x14ac:dyDescent="0.35">
      <c r="B2115" t="s">
        <v>79</v>
      </c>
      <c r="C2115">
        <v>3988</v>
      </c>
      <c r="D2115" t="s">
        <v>31</v>
      </c>
      <c r="E2115">
        <v>146387</v>
      </c>
      <c r="F2115" t="s">
        <v>2064</v>
      </c>
      <c r="G2115" t="s">
        <v>10927</v>
      </c>
      <c r="H2115" s="93">
        <v>46176</v>
      </c>
      <c r="I2115" s="131">
        <v>1</v>
      </c>
      <c r="J2115" s="132">
        <v>1</v>
      </c>
      <c r="K2115" s="132">
        <v>1</v>
      </c>
      <c r="L2115" s="132">
        <v>1</v>
      </c>
      <c r="M2115" s="132"/>
      <c r="N2115" s="131"/>
      <c r="O2115" s="131"/>
    </row>
    <row r="2116" spans="2:15" x14ac:dyDescent="0.35">
      <c r="B2116" t="s">
        <v>79</v>
      </c>
      <c r="C2116">
        <v>3988</v>
      </c>
      <c r="D2116" t="s">
        <v>31</v>
      </c>
      <c r="E2116">
        <v>146696</v>
      </c>
      <c r="F2116" t="s">
        <v>2065</v>
      </c>
      <c r="G2116" t="s">
        <v>10926</v>
      </c>
      <c r="H2116" s="93">
        <v>46177</v>
      </c>
      <c r="I2116" s="131">
        <v>1</v>
      </c>
      <c r="J2116" s="132"/>
      <c r="K2116" s="132"/>
      <c r="L2116" s="132"/>
      <c r="M2116" s="132"/>
      <c r="N2116" s="131"/>
      <c r="O2116" s="131"/>
    </row>
    <row r="2117" spans="2:15" x14ac:dyDescent="0.35">
      <c r="B2117" t="s">
        <v>79</v>
      </c>
      <c r="C2117">
        <v>3988</v>
      </c>
      <c r="D2117" t="s">
        <v>31</v>
      </c>
      <c r="E2117">
        <v>150613</v>
      </c>
      <c r="F2117" t="s">
        <v>2066</v>
      </c>
      <c r="G2117" t="s">
        <v>10928</v>
      </c>
      <c r="H2117" s="93">
        <v>46171</v>
      </c>
      <c r="I2117" s="131">
        <v>1</v>
      </c>
      <c r="J2117" s="132">
        <v>1</v>
      </c>
      <c r="K2117" s="132"/>
      <c r="L2117" s="132"/>
      <c r="M2117" s="132"/>
      <c r="N2117" s="131"/>
      <c r="O2117" s="131"/>
    </row>
    <row r="2118" spans="2:15" x14ac:dyDescent="0.35">
      <c r="B2118" t="s">
        <v>79</v>
      </c>
      <c r="C2118">
        <v>3988</v>
      </c>
      <c r="D2118" t="s">
        <v>31</v>
      </c>
      <c r="E2118">
        <v>152098</v>
      </c>
      <c r="F2118" t="s">
        <v>2067</v>
      </c>
      <c r="G2118" t="s">
        <v>10930</v>
      </c>
      <c r="H2118" s="93">
        <v>46174</v>
      </c>
      <c r="I2118" s="131">
        <v>1</v>
      </c>
      <c r="J2118" s="132">
        <v>1</v>
      </c>
      <c r="K2118" s="132"/>
      <c r="L2118" s="132"/>
      <c r="M2118" s="132"/>
      <c r="N2118" s="131"/>
      <c r="O2118" s="131"/>
    </row>
    <row r="2119" spans="2:15" x14ac:dyDescent="0.35">
      <c r="B2119" t="s">
        <v>79</v>
      </c>
      <c r="C2119">
        <v>3988</v>
      </c>
      <c r="D2119" t="s">
        <v>31</v>
      </c>
      <c r="E2119">
        <v>153876</v>
      </c>
      <c r="F2119" t="s">
        <v>2068</v>
      </c>
      <c r="G2119" t="s">
        <v>10927</v>
      </c>
      <c r="H2119" s="93">
        <v>46183</v>
      </c>
      <c r="I2119" s="131">
        <v>1</v>
      </c>
      <c r="J2119" s="132">
        <v>1</v>
      </c>
      <c r="K2119" s="132">
        <v>1</v>
      </c>
      <c r="L2119" s="132"/>
      <c r="M2119" s="132"/>
      <c r="N2119" s="131"/>
      <c r="O2119" s="131"/>
    </row>
    <row r="2120" spans="2:15" x14ac:dyDescent="0.35">
      <c r="B2120" t="s">
        <v>79</v>
      </c>
      <c r="C2120">
        <v>3988</v>
      </c>
      <c r="D2120" t="s">
        <v>31</v>
      </c>
      <c r="E2120">
        <v>155675</v>
      </c>
      <c r="F2120" t="s">
        <v>2069</v>
      </c>
      <c r="G2120" t="s">
        <v>10927</v>
      </c>
      <c r="H2120" s="93">
        <v>46183</v>
      </c>
      <c r="I2120" s="131">
        <v>1</v>
      </c>
      <c r="J2120" s="132"/>
      <c r="K2120" s="132"/>
      <c r="L2120" s="132"/>
      <c r="M2120" s="132"/>
      <c r="N2120" s="131"/>
      <c r="O2120" s="131"/>
    </row>
    <row r="2121" spans="2:15" x14ac:dyDescent="0.35">
      <c r="B2121" t="s">
        <v>79</v>
      </c>
      <c r="C2121">
        <v>3988</v>
      </c>
      <c r="D2121" t="s">
        <v>31</v>
      </c>
      <c r="E2121">
        <v>155862</v>
      </c>
      <c r="F2121" t="s">
        <v>2070</v>
      </c>
      <c r="G2121" t="s">
        <v>10929</v>
      </c>
      <c r="H2121" s="93">
        <v>46182</v>
      </c>
      <c r="I2121" s="131"/>
      <c r="J2121" s="132"/>
      <c r="K2121" s="132"/>
      <c r="L2121" s="132"/>
      <c r="M2121" s="132"/>
      <c r="N2121" s="131"/>
      <c r="O2121" s="131"/>
    </row>
    <row r="2122" spans="2:15" x14ac:dyDescent="0.35">
      <c r="B2122" t="s">
        <v>79</v>
      </c>
      <c r="C2122">
        <v>3988</v>
      </c>
      <c r="D2122" t="s">
        <v>31</v>
      </c>
      <c r="E2122">
        <v>160335</v>
      </c>
      <c r="F2122" t="s">
        <v>2071</v>
      </c>
      <c r="G2122" t="s">
        <v>10930</v>
      </c>
      <c r="H2122" s="93">
        <v>46174</v>
      </c>
      <c r="I2122" s="131"/>
      <c r="J2122" s="132"/>
      <c r="K2122" s="132"/>
      <c r="L2122" s="132"/>
      <c r="M2122" s="132"/>
      <c r="N2122" s="131"/>
      <c r="O2122" s="131"/>
    </row>
    <row r="2123" spans="2:15" x14ac:dyDescent="0.35">
      <c r="B2123" t="s">
        <v>79</v>
      </c>
      <c r="C2123">
        <v>3988</v>
      </c>
      <c r="D2123" t="s">
        <v>31</v>
      </c>
      <c r="E2123">
        <v>160473</v>
      </c>
      <c r="F2123" t="s">
        <v>2072</v>
      </c>
      <c r="G2123" t="s">
        <v>10930</v>
      </c>
      <c r="H2123" s="93">
        <v>46174</v>
      </c>
      <c r="I2123" s="131">
        <v>1</v>
      </c>
      <c r="J2123" s="132"/>
      <c r="K2123" s="132"/>
      <c r="L2123" s="132"/>
      <c r="M2123" s="132"/>
      <c r="N2123" s="131"/>
      <c r="O2123" s="131"/>
    </row>
    <row r="2124" spans="2:15" x14ac:dyDescent="0.35">
      <c r="B2124" t="s">
        <v>79</v>
      </c>
      <c r="C2124">
        <v>3988</v>
      </c>
      <c r="D2124" t="s">
        <v>31</v>
      </c>
      <c r="E2124">
        <v>161407</v>
      </c>
      <c r="F2124" t="s">
        <v>2073</v>
      </c>
      <c r="G2124" t="s">
        <v>10930</v>
      </c>
      <c r="H2124" s="93">
        <v>46174</v>
      </c>
      <c r="I2124" s="131"/>
      <c r="J2124" s="132"/>
      <c r="K2124" s="132"/>
      <c r="L2124" s="132"/>
      <c r="M2124" s="132"/>
      <c r="N2124" s="131"/>
      <c r="O2124" s="131"/>
    </row>
    <row r="2125" spans="2:15" x14ac:dyDescent="0.35">
      <c r="B2125" t="s">
        <v>79</v>
      </c>
      <c r="C2125">
        <v>3988</v>
      </c>
      <c r="D2125" t="s">
        <v>31</v>
      </c>
      <c r="E2125">
        <v>163628</v>
      </c>
      <c r="F2125" t="s">
        <v>2074</v>
      </c>
      <c r="G2125" t="s">
        <v>10927</v>
      </c>
      <c r="H2125" s="93">
        <v>46176</v>
      </c>
      <c r="I2125" s="131">
        <v>1</v>
      </c>
      <c r="J2125" s="132">
        <v>1</v>
      </c>
      <c r="K2125" s="132"/>
      <c r="L2125" s="132"/>
      <c r="M2125" s="132"/>
      <c r="N2125" s="131"/>
      <c r="O2125" s="131"/>
    </row>
    <row r="2126" spans="2:15" x14ac:dyDescent="0.35">
      <c r="B2126" t="s">
        <v>79</v>
      </c>
      <c r="C2126">
        <v>3988</v>
      </c>
      <c r="D2126" t="s">
        <v>31</v>
      </c>
      <c r="E2126">
        <v>163986</v>
      </c>
      <c r="F2126" t="s">
        <v>2075</v>
      </c>
      <c r="G2126" t="s">
        <v>10929</v>
      </c>
      <c r="H2126" s="93">
        <v>46182</v>
      </c>
      <c r="I2126" s="131">
        <v>1</v>
      </c>
      <c r="J2126" s="132">
        <v>1</v>
      </c>
      <c r="K2126" s="132"/>
      <c r="L2126" s="132"/>
      <c r="M2126" s="132"/>
      <c r="N2126" s="131"/>
      <c r="O2126" s="131"/>
    </row>
    <row r="2127" spans="2:15" x14ac:dyDescent="0.35">
      <c r="B2127" t="s">
        <v>79</v>
      </c>
      <c r="C2127">
        <v>3988</v>
      </c>
      <c r="D2127" t="s">
        <v>31</v>
      </c>
      <c r="E2127">
        <v>164251</v>
      </c>
      <c r="F2127" t="s">
        <v>2071</v>
      </c>
      <c r="G2127" t="s">
        <v>10930</v>
      </c>
      <c r="H2127" s="93">
        <v>46174</v>
      </c>
      <c r="I2127" s="131"/>
      <c r="J2127" s="132"/>
      <c r="K2127" s="132"/>
      <c r="L2127" s="132"/>
      <c r="M2127" s="132"/>
      <c r="N2127" s="131"/>
      <c r="O2127" s="131"/>
    </row>
    <row r="2128" spans="2:15" x14ac:dyDescent="0.35">
      <c r="B2128" t="s">
        <v>79</v>
      </c>
      <c r="C2128">
        <v>3988</v>
      </c>
      <c r="D2128" t="s">
        <v>31</v>
      </c>
      <c r="E2128">
        <v>164753</v>
      </c>
      <c r="F2128" t="s">
        <v>2076</v>
      </c>
      <c r="G2128" t="s">
        <v>10930</v>
      </c>
      <c r="H2128" s="93">
        <v>46181</v>
      </c>
      <c r="I2128" s="131">
        <v>1</v>
      </c>
      <c r="J2128" s="132">
        <v>1</v>
      </c>
      <c r="K2128" s="132"/>
      <c r="L2128" s="132"/>
      <c r="M2128" s="132"/>
      <c r="N2128" s="131"/>
      <c r="O2128" s="131"/>
    </row>
    <row r="2129" spans="2:15" x14ac:dyDescent="0.35">
      <c r="B2129" t="s">
        <v>79</v>
      </c>
      <c r="C2129">
        <v>3988</v>
      </c>
      <c r="D2129" t="s">
        <v>31</v>
      </c>
      <c r="E2129">
        <v>164874</v>
      </c>
      <c r="F2129" t="s">
        <v>2077</v>
      </c>
      <c r="G2129" t="s">
        <v>10927</v>
      </c>
      <c r="H2129" s="93">
        <v>46176</v>
      </c>
      <c r="I2129" s="131">
        <v>1</v>
      </c>
      <c r="J2129" s="132">
        <v>1</v>
      </c>
      <c r="K2129" s="132"/>
      <c r="L2129" s="132"/>
      <c r="M2129" s="132"/>
      <c r="N2129" s="131"/>
      <c r="O2129" s="131"/>
    </row>
    <row r="2130" spans="2:15" x14ac:dyDescent="0.35">
      <c r="B2130" t="s">
        <v>79</v>
      </c>
      <c r="C2130">
        <v>3988</v>
      </c>
      <c r="D2130" t="s">
        <v>31</v>
      </c>
      <c r="E2130">
        <v>165780</v>
      </c>
      <c r="F2130" t="s">
        <v>2078</v>
      </c>
      <c r="G2130" t="s">
        <v>10929</v>
      </c>
      <c r="H2130" s="93">
        <v>46182</v>
      </c>
      <c r="I2130" s="131"/>
      <c r="J2130" s="132"/>
      <c r="K2130" s="132"/>
      <c r="L2130" s="132"/>
      <c r="M2130" s="132"/>
      <c r="N2130" s="131"/>
      <c r="O2130" s="131"/>
    </row>
    <row r="2131" spans="2:15" x14ac:dyDescent="0.35">
      <c r="B2131" t="s">
        <v>79</v>
      </c>
      <c r="C2131">
        <v>3988</v>
      </c>
      <c r="D2131" t="s">
        <v>31</v>
      </c>
      <c r="E2131">
        <v>165788</v>
      </c>
      <c r="F2131" t="s">
        <v>2079</v>
      </c>
      <c r="G2131" t="s">
        <v>10926</v>
      </c>
      <c r="H2131" s="93">
        <v>46170</v>
      </c>
      <c r="I2131" s="131">
        <v>1</v>
      </c>
      <c r="J2131" s="132"/>
      <c r="K2131" s="132"/>
      <c r="L2131" s="132"/>
      <c r="M2131" s="132"/>
      <c r="N2131" s="131"/>
      <c r="O2131" s="131"/>
    </row>
    <row r="2132" spans="2:15" x14ac:dyDescent="0.35">
      <c r="B2132" t="s">
        <v>79</v>
      </c>
      <c r="C2132">
        <v>3988</v>
      </c>
      <c r="D2132" t="s">
        <v>31</v>
      </c>
      <c r="E2132">
        <v>165834</v>
      </c>
      <c r="F2132" t="s">
        <v>2048</v>
      </c>
      <c r="G2132" t="s">
        <v>10926</v>
      </c>
      <c r="H2132" s="93">
        <v>46170</v>
      </c>
      <c r="I2132" s="131"/>
      <c r="J2132" s="132"/>
      <c r="K2132" s="132"/>
      <c r="L2132" s="132"/>
      <c r="M2132" s="132"/>
      <c r="N2132" s="131"/>
      <c r="O2132" s="131"/>
    </row>
    <row r="2133" spans="2:15" x14ac:dyDescent="0.35">
      <c r="B2133" t="s">
        <v>79</v>
      </c>
      <c r="C2133">
        <v>3988</v>
      </c>
      <c r="D2133" t="s">
        <v>31</v>
      </c>
      <c r="E2133">
        <v>166801</v>
      </c>
      <c r="F2133" t="s">
        <v>2048</v>
      </c>
      <c r="G2133" t="s">
        <v>10927</v>
      </c>
      <c r="H2133" s="93">
        <v>46183</v>
      </c>
      <c r="I2133" s="131">
        <v>1</v>
      </c>
      <c r="J2133" s="132">
        <v>1</v>
      </c>
      <c r="K2133" s="132"/>
      <c r="L2133" s="132"/>
      <c r="M2133" s="132">
        <v>1</v>
      </c>
      <c r="N2133" s="131"/>
      <c r="O2133" s="131"/>
    </row>
    <row r="2134" spans="2:15" x14ac:dyDescent="0.35">
      <c r="B2134" t="s">
        <v>79</v>
      </c>
      <c r="C2134">
        <v>3988</v>
      </c>
      <c r="D2134" t="s">
        <v>31</v>
      </c>
      <c r="E2134">
        <v>167649</v>
      </c>
      <c r="F2134" t="s">
        <v>2080</v>
      </c>
      <c r="G2134" t="s">
        <v>10928</v>
      </c>
      <c r="H2134" s="93">
        <v>46171</v>
      </c>
      <c r="I2134" s="131">
        <v>1</v>
      </c>
      <c r="J2134" s="132">
        <v>1</v>
      </c>
      <c r="K2134" s="132">
        <v>1</v>
      </c>
      <c r="L2134" s="132"/>
      <c r="M2134" s="132"/>
      <c r="N2134" s="131"/>
      <c r="O2134" s="131"/>
    </row>
    <row r="2135" spans="2:15" x14ac:dyDescent="0.35">
      <c r="B2135" t="s">
        <v>79</v>
      </c>
      <c r="C2135">
        <v>3988</v>
      </c>
      <c r="D2135" t="s">
        <v>31</v>
      </c>
      <c r="E2135">
        <v>168658</v>
      </c>
      <c r="F2135" t="s">
        <v>2081</v>
      </c>
      <c r="G2135" t="s">
        <v>10930</v>
      </c>
      <c r="H2135" s="93">
        <v>46181</v>
      </c>
      <c r="I2135" s="131">
        <v>1</v>
      </c>
      <c r="J2135" s="132"/>
      <c r="K2135" s="132"/>
      <c r="L2135" s="132"/>
      <c r="M2135" s="132"/>
      <c r="N2135" s="131"/>
      <c r="O2135" s="131"/>
    </row>
    <row r="2136" spans="2:15" x14ac:dyDescent="0.35">
      <c r="B2136" t="s">
        <v>79</v>
      </c>
      <c r="C2136">
        <v>3988</v>
      </c>
      <c r="D2136" t="s">
        <v>31</v>
      </c>
      <c r="E2136">
        <v>171102</v>
      </c>
      <c r="F2136" t="s">
        <v>2082</v>
      </c>
      <c r="G2136" t="s">
        <v>10926</v>
      </c>
      <c r="H2136" s="93">
        <v>46177</v>
      </c>
      <c r="I2136" s="131">
        <v>1</v>
      </c>
      <c r="J2136" s="132"/>
      <c r="K2136" s="132"/>
      <c r="L2136" s="132"/>
      <c r="M2136" s="132"/>
      <c r="N2136" s="131"/>
      <c r="O2136" s="131"/>
    </row>
    <row r="2137" spans="2:15" x14ac:dyDescent="0.35">
      <c r="B2137" t="s">
        <v>79</v>
      </c>
      <c r="C2137">
        <v>3988</v>
      </c>
      <c r="D2137" t="s">
        <v>31</v>
      </c>
      <c r="E2137">
        <v>171125</v>
      </c>
      <c r="F2137" t="s">
        <v>2083</v>
      </c>
      <c r="G2137" t="s">
        <v>10929</v>
      </c>
      <c r="H2137" s="93">
        <v>46182</v>
      </c>
      <c r="I2137" s="131">
        <v>1</v>
      </c>
      <c r="J2137" s="132">
        <v>1</v>
      </c>
      <c r="K2137" s="132"/>
      <c r="L2137" s="132"/>
      <c r="M2137" s="132"/>
      <c r="N2137" s="131"/>
      <c r="O2137" s="131"/>
    </row>
    <row r="2138" spans="2:15" x14ac:dyDescent="0.35">
      <c r="B2138" t="s">
        <v>79</v>
      </c>
      <c r="C2138">
        <v>3988</v>
      </c>
      <c r="D2138" t="s">
        <v>31</v>
      </c>
      <c r="E2138">
        <v>172072</v>
      </c>
      <c r="F2138" t="s">
        <v>2084</v>
      </c>
      <c r="G2138" t="s">
        <v>10927</v>
      </c>
      <c r="H2138" s="93">
        <v>46183</v>
      </c>
      <c r="I2138" s="131">
        <v>1</v>
      </c>
      <c r="J2138" s="132"/>
      <c r="K2138" s="132"/>
      <c r="L2138" s="132"/>
      <c r="M2138" s="132"/>
      <c r="N2138" s="131"/>
      <c r="O2138" s="131"/>
    </row>
    <row r="2139" spans="2:15" x14ac:dyDescent="0.35">
      <c r="B2139" t="s">
        <v>79</v>
      </c>
      <c r="C2139">
        <v>3988</v>
      </c>
      <c r="D2139" t="s">
        <v>31</v>
      </c>
      <c r="E2139">
        <v>172991</v>
      </c>
      <c r="F2139" t="s">
        <v>2085</v>
      </c>
      <c r="G2139" t="s">
        <v>10927</v>
      </c>
      <c r="H2139" s="93">
        <v>46176</v>
      </c>
      <c r="I2139" s="131">
        <v>1</v>
      </c>
      <c r="J2139" s="132"/>
      <c r="K2139" s="132"/>
      <c r="L2139" s="132"/>
      <c r="M2139" s="132"/>
      <c r="N2139" s="131"/>
      <c r="O2139" s="131"/>
    </row>
    <row r="2140" spans="2:15" x14ac:dyDescent="0.35">
      <c r="B2140" t="s">
        <v>79</v>
      </c>
      <c r="C2140">
        <v>3988</v>
      </c>
      <c r="D2140" t="s">
        <v>31</v>
      </c>
      <c r="E2140">
        <v>174412</v>
      </c>
      <c r="F2140" t="s">
        <v>2086</v>
      </c>
      <c r="G2140" t="s">
        <v>10929</v>
      </c>
      <c r="H2140" s="93">
        <v>46175</v>
      </c>
      <c r="I2140" s="131"/>
      <c r="J2140" s="132"/>
      <c r="K2140" s="132"/>
      <c r="L2140" s="132"/>
      <c r="M2140" s="132"/>
      <c r="N2140" s="131"/>
      <c r="O2140" s="131"/>
    </row>
    <row r="2141" spans="2:15" x14ac:dyDescent="0.35">
      <c r="B2141" t="s">
        <v>79</v>
      </c>
      <c r="C2141">
        <v>3988</v>
      </c>
      <c r="D2141" t="s">
        <v>31</v>
      </c>
      <c r="E2141">
        <v>175514</v>
      </c>
      <c r="F2141" t="s">
        <v>2087</v>
      </c>
      <c r="G2141" t="s">
        <v>10928</v>
      </c>
      <c r="H2141" s="93">
        <v>46178</v>
      </c>
      <c r="I2141" s="131">
        <v>1</v>
      </c>
      <c r="J2141" s="132">
        <v>1</v>
      </c>
      <c r="K2141" s="132"/>
      <c r="L2141" s="132"/>
      <c r="M2141" s="132"/>
      <c r="N2141" s="131"/>
      <c r="O2141" s="131"/>
    </row>
    <row r="2142" spans="2:15" x14ac:dyDescent="0.35">
      <c r="B2142" t="s">
        <v>79</v>
      </c>
      <c r="C2142">
        <v>3988</v>
      </c>
      <c r="D2142" t="s">
        <v>31</v>
      </c>
      <c r="E2142">
        <v>175703</v>
      </c>
      <c r="F2142" t="s">
        <v>2088</v>
      </c>
      <c r="G2142" t="s">
        <v>10930</v>
      </c>
      <c r="H2142" s="93">
        <v>46174</v>
      </c>
      <c r="I2142" s="131">
        <v>1</v>
      </c>
      <c r="J2142" s="132">
        <v>1</v>
      </c>
      <c r="K2142" s="132">
        <v>1</v>
      </c>
      <c r="L2142" s="132"/>
      <c r="M2142" s="132"/>
      <c r="N2142" s="131"/>
      <c r="O2142" s="131"/>
    </row>
    <row r="2143" spans="2:15" x14ac:dyDescent="0.35">
      <c r="B2143" t="s">
        <v>79</v>
      </c>
      <c r="C2143">
        <v>3988</v>
      </c>
      <c r="D2143" t="s">
        <v>31</v>
      </c>
      <c r="E2143">
        <v>175860</v>
      </c>
      <c r="F2143" t="s">
        <v>2048</v>
      </c>
      <c r="G2143" t="s">
        <v>10926</v>
      </c>
      <c r="H2143" s="93">
        <v>46170</v>
      </c>
      <c r="I2143" s="131">
        <v>1</v>
      </c>
      <c r="J2143" s="132">
        <v>1</v>
      </c>
      <c r="K2143" s="132"/>
      <c r="L2143" s="132"/>
      <c r="M2143" s="132"/>
      <c r="N2143" s="131"/>
      <c r="O2143" s="131"/>
    </row>
    <row r="2144" spans="2:15" x14ac:dyDescent="0.35">
      <c r="B2144" t="s">
        <v>79</v>
      </c>
      <c r="C2144">
        <v>3988</v>
      </c>
      <c r="D2144" t="s">
        <v>31</v>
      </c>
      <c r="E2144">
        <v>175967</v>
      </c>
      <c r="F2144" t="s">
        <v>2089</v>
      </c>
      <c r="G2144" t="s">
        <v>10926</v>
      </c>
      <c r="H2144" s="93">
        <v>46170</v>
      </c>
      <c r="I2144" s="131"/>
      <c r="J2144" s="132"/>
      <c r="K2144" s="132"/>
      <c r="L2144" s="132"/>
      <c r="M2144" s="132"/>
      <c r="N2144" s="131"/>
      <c r="O2144" s="131"/>
    </row>
    <row r="2145" spans="2:15" x14ac:dyDescent="0.35">
      <c r="B2145" t="s">
        <v>79</v>
      </c>
      <c r="C2145">
        <v>3988</v>
      </c>
      <c r="D2145" t="s">
        <v>31</v>
      </c>
      <c r="E2145">
        <v>176130</v>
      </c>
      <c r="F2145" t="s">
        <v>2090</v>
      </c>
      <c r="G2145" t="s">
        <v>10930</v>
      </c>
      <c r="H2145" s="93">
        <v>46181</v>
      </c>
      <c r="I2145" s="131">
        <v>1</v>
      </c>
      <c r="J2145" s="132">
        <v>1</v>
      </c>
      <c r="K2145" s="132"/>
      <c r="L2145" s="132"/>
      <c r="M2145" s="132"/>
      <c r="N2145" s="131"/>
      <c r="O2145" s="131"/>
    </row>
    <row r="2146" spans="2:15" x14ac:dyDescent="0.35">
      <c r="B2146" t="s">
        <v>79</v>
      </c>
      <c r="C2146">
        <v>3988</v>
      </c>
      <c r="D2146" t="s">
        <v>31</v>
      </c>
      <c r="E2146">
        <v>176486</v>
      </c>
      <c r="F2146" t="s">
        <v>2091</v>
      </c>
      <c r="G2146" t="s">
        <v>10926</v>
      </c>
      <c r="H2146" s="93">
        <v>46177</v>
      </c>
      <c r="I2146" s="131">
        <v>1</v>
      </c>
      <c r="J2146" s="132"/>
      <c r="K2146" s="132"/>
      <c r="L2146" s="132"/>
      <c r="M2146" s="132"/>
      <c r="N2146" s="131"/>
      <c r="O2146" s="131"/>
    </row>
    <row r="2147" spans="2:15" x14ac:dyDescent="0.35">
      <c r="B2147" t="s">
        <v>79</v>
      </c>
      <c r="C2147">
        <v>3988</v>
      </c>
      <c r="D2147" t="s">
        <v>31</v>
      </c>
      <c r="E2147">
        <v>176797</v>
      </c>
      <c r="F2147" t="s">
        <v>2092</v>
      </c>
      <c r="G2147" t="s">
        <v>10928</v>
      </c>
      <c r="H2147" s="93">
        <v>46178</v>
      </c>
      <c r="I2147" s="131">
        <v>1</v>
      </c>
      <c r="J2147" s="132"/>
      <c r="K2147" s="132"/>
      <c r="L2147" s="132"/>
      <c r="M2147" s="132"/>
      <c r="N2147" s="131"/>
      <c r="O2147" s="131"/>
    </row>
    <row r="2148" spans="2:15" x14ac:dyDescent="0.35">
      <c r="B2148" t="s">
        <v>79</v>
      </c>
      <c r="C2148">
        <v>3988</v>
      </c>
      <c r="D2148" t="s">
        <v>31</v>
      </c>
      <c r="E2148">
        <v>176808</v>
      </c>
      <c r="F2148" t="s">
        <v>2093</v>
      </c>
      <c r="G2148" t="s">
        <v>10926</v>
      </c>
      <c r="H2148" s="93">
        <v>46170</v>
      </c>
      <c r="I2148" s="131"/>
      <c r="J2148" s="132"/>
      <c r="K2148" s="132"/>
      <c r="L2148" s="132"/>
      <c r="M2148" s="132"/>
      <c r="N2148" s="131"/>
      <c r="O2148" s="131"/>
    </row>
    <row r="2149" spans="2:15" x14ac:dyDescent="0.35">
      <c r="B2149" t="s">
        <v>79</v>
      </c>
      <c r="C2149">
        <v>3988</v>
      </c>
      <c r="D2149" t="s">
        <v>31</v>
      </c>
      <c r="E2149">
        <v>177192</v>
      </c>
      <c r="F2149" t="s">
        <v>2094</v>
      </c>
      <c r="G2149" t="s">
        <v>10926</v>
      </c>
      <c r="H2149" s="93">
        <v>46177</v>
      </c>
      <c r="I2149" s="131"/>
      <c r="J2149" s="132"/>
      <c r="K2149" s="132"/>
      <c r="L2149" s="132"/>
      <c r="M2149" s="132"/>
      <c r="N2149" s="131"/>
      <c r="O2149" s="131"/>
    </row>
    <row r="2150" spans="2:15" x14ac:dyDescent="0.35">
      <c r="B2150" t="s">
        <v>79</v>
      </c>
      <c r="C2150">
        <v>3988</v>
      </c>
      <c r="D2150" t="s">
        <v>31</v>
      </c>
      <c r="E2150">
        <v>177219</v>
      </c>
      <c r="F2150" t="s">
        <v>2095</v>
      </c>
      <c r="G2150" t="s">
        <v>10927</v>
      </c>
      <c r="H2150" s="93">
        <v>46176</v>
      </c>
      <c r="I2150" s="131">
        <v>1</v>
      </c>
      <c r="J2150" s="132"/>
      <c r="K2150" s="132"/>
      <c r="L2150" s="132"/>
      <c r="M2150" s="132"/>
      <c r="N2150" s="131"/>
      <c r="O2150" s="131"/>
    </row>
    <row r="2151" spans="2:15" x14ac:dyDescent="0.35">
      <c r="B2151" t="s">
        <v>79</v>
      </c>
      <c r="C2151">
        <v>3988</v>
      </c>
      <c r="D2151" t="s">
        <v>31</v>
      </c>
      <c r="E2151">
        <v>178304</v>
      </c>
      <c r="F2151" t="s">
        <v>2096</v>
      </c>
      <c r="G2151" t="s">
        <v>10927</v>
      </c>
      <c r="H2151" s="93">
        <v>46176</v>
      </c>
      <c r="I2151" s="131">
        <v>1</v>
      </c>
      <c r="J2151" s="132">
        <v>1</v>
      </c>
      <c r="K2151" s="132"/>
      <c r="L2151" s="132"/>
      <c r="M2151" s="132"/>
      <c r="N2151" s="131"/>
      <c r="O2151" s="131"/>
    </row>
    <row r="2152" spans="2:15" x14ac:dyDescent="0.35">
      <c r="B2152" t="s">
        <v>79</v>
      </c>
      <c r="C2152">
        <v>3988</v>
      </c>
      <c r="D2152" t="s">
        <v>31</v>
      </c>
      <c r="E2152">
        <v>178885</v>
      </c>
      <c r="F2152" t="s">
        <v>2097</v>
      </c>
      <c r="G2152" t="s">
        <v>10930</v>
      </c>
      <c r="H2152" s="93">
        <v>46174</v>
      </c>
      <c r="I2152" s="131"/>
      <c r="J2152" s="132"/>
      <c r="K2152" s="132"/>
      <c r="L2152" s="132"/>
      <c r="M2152" s="132"/>
      <c r="N2152" s="131"/>
      <c r="O2152" s="131"/>
    </row>
    <row r="2153" spans="2:15" x14ac:dyDescent="0.35">
      <c r="B2153" t="s">
        <v>79</v>
      </c>
      <c r="C2153">
        <v>3988</v>
      </c>
      <c r="D2153" t="s">
        <v>31</v>
      </c>
      <c r="E2153">
        <v>178910</v>
      </c>
      <c r="F2153" t="s">
        <v>2098</v>
      </c>
      <c r="G2153" t="s">
        <v>10930</v>
      </c>
      <c r="H2153" s="93">
        <v>46174</v>
      </c>
      <c r="I2153" s="131"/>
      <c r="J2153" s="132"/>
      <c r="K2153" s="132"/>
      <c r="L2153" s="132"/>
      <c r="M2153" s="132"/>
      <c r="N2153" s="131"/>
      <c r="O2153" s="131"/>
    </row>
    <row r="2154" spans="2:15" x14ac:dyDescent="0.35">
      <c r="B2154" t="s">
        <v>79</v>
      </c>
      <c r="C2154">
        <v>3988</v>
      </c>
      <c r="D2154" t="s">
        <v>31</v>
      </c>
      <c r="E2154">
        <v>178947</v>
      </c>
      <c r="F2154" t="s">
        <v>2099</v>
      </c>
      <c r="G2154" t="s">
        <v>10929</v>
      </c>
      <c r="H2154" s="93">
        <v>46175</v>
      </c>
      <c r="I2154" s="131">
        <v>1</v>
      </c>
      <c r="J2154" s="132"/>
      <c r="K2154" s="132">
        <v>1</v>
      </c>
      <c r="L2154" s="132"/>
      <c r="M2154" s="132"/>
      <c r="N2154" s="131"/>
      <c r="O2154" s="131"/>
    </row>
    <row r="2155" spans="2:15" x14ac:dyDescent="0.35">
      <c r="B2155" t="s">
        <v>79</v>
      </c>
      <c r="C2155">
        <v>3988</v>
      </c>
      <c r="D2155" t="s">
        <v>31</v>
      </c>
      <c r="E2155">
        <v>179238</v>
      </c>
      <c r="F2155" t="s">
        <v>2100</v>
      </c>
      <c r="G2155" t="s">
        <v>10927</v>
      </c>
      <c r="H2155" s="93">
        <v>46183</v>
      </c>
      <c r="I2155" s="131"/>
      <c r="J2155" s="132"/>
      <c r="K2155" s="132"/>
      <c r="L2155" s="132"/>
      <c r="M2155" s="132"/>
      <c r="N2155" s="131"/>
      <c r="O2155" s="131"/>
    </row>
    <row r="2156" spans="2:15" x14ac:dyDescent="0.35">
      <c r="B2156" t="s">
        <v>79</v>
      </c>
      <c r="C2156">
        <v>3988</v>
      </c>
      <c r="D2156" t="s">
        <v>31</v>
      </c>
      <c r="E2156">
        <v>179252</v>
      </c>
      <c r="F2156" t="s">
        <v>2101</v>
      </c>
      <c r="G2156" t="s">
        <v>10929</v>
      </c>
      <c r="H2156" s="93">
        <v>46182</v>
      </c>
      <c r="I2156" s="131">
        <v>1</v>
      </c>
      <c r="J2156" s="132">
        <v>1</v>
      </c>
      <c r="K2156" s="132">
        <v>1</v>
      </c>
      <c r="L2156" s="132"/>
      <c r="M2156" s="132"/>
      <c r="N2156" s="131"/>
      <c r="O2156" s="131"/>
    </row>
    <row r="2157" spans="2:15" x14ac:dyDescent="0.35">
      <c r="B2157" t="s">
        <v>79</v>
      </c>
      <c r="C2157">
        <v>3988</v>
      </c>
      <c r="D2157" t="s">
        <v>31</v>
      </c>
      <c r="E2157">
        <v>179633</v>
      </c>
      <c r="F2157" t="s">
        <v>2102</v>
      </c>
      <c r="G2157" t="s">
        <v>10927</v>
      </c>
      <c r="H2157" s="93">
        <v>46183</v>
      </c>
      <c r="I2157" s="131">
        <v>1</v>
      </c>
      <c r="J2157" s="132"/>
      <c r="K2157" s="132"/>
      <c r="L2157" s="132"/>
      <c r="M2157" s="132"/>
      <c r="N2157" s="131"/>
      <c r="O2157" s="131"/>
    </row>
    <row r="2158" spans="2:15" x14ac:dyDescent="0.35">
      <c r="B2158" t="s">
        <v>79</v>
      </c>
      <c r="C2158">
        <v>3988</v>
      </c>
      <c r="D2158" t="s">
        <v>31</v>
      </c>
      <c r="E2158">
        <v>179697</v>
      </c>
      <c r="F2158" t="s">
        <v>2103</v>
      </c>
      <c r="G2158" t="s">
        <v>10926</v>
      </c>
      <c r="H2158" s="93">
        <v>46170</v>
      </c>
      <c r="I2158" s="131">
        <v>1</v>
      </c>
      <c r="J2158" s="132"/>
      <c r="K2158" s="132"/>
      <c r="L2158" s="132"/>
      <c r="M2158" s="132"/>
      <c r="N2158" s="131"/>
      <c r="O2158" s="131"/>
    </row>
    <row r="2159" spans="2:15" x14ac:dyDescent="0.35">
      <c r="B2159" t="s">
        <v>79</v>
      </c>
      <c r="C2159">
        <v>3988</v>
      </c>
      <c r="D2159" t="s">
        <v>31</v>
      </c>
      <c r="E2159">
        <v>179729</v>
      </c>
      <c r="F2159" t="s">
        <v>2104</v>
      </c>
      <c r="G2159" t="s">
        <v>10926</v>
      </c>
      <c r="H2159" s="93">
        <v>46177</v>
      </c>
      <c r="I2159" s="131">
        <v>1</v>
      </c>
      <c r="J2159" s="132"/>
      <c r="K2159" s="132"/>
      <c r="L2159" s="132"/>
      <c r="M2159" s="132"/>
      <c r="N2159" s="131"/>
      <c r="O2159" s="131"/>
    </row>
    <row r="2160" spans="2:15" x14ac:dyDescent="0.35">
      <c r="B2160" t="s">
        <v>79</v>
      </c>
      <c r="C2160">
        <v>3988</v>
      </c>
      <c r="D2160" t="s">
        <v>31</v>
      </c>
      <c r="E2160">
        <v>180396</v>
      </c>
      <c r="F2160" t="s">
        <v>2105</v>
      </c>
      <c r="G2160" t="s">
        <v>10927</v>
      </c>
      <c r="H2160" s="93">
        <v>46176</v>
      </c>
      <c r="I2160" s="131"/>
      <c r="J2160" s="132"/>
      <c r="K2160" s="132"/>
      <c r="L2160" s="132"/>
      <c r="M2160" s="132"/>
      <c r="N2160" s="131"/>
      <c r="O2160" s="131"/>
    </row>
    <row r="2161" spans="2:15" x14ac:dyDescent="0.35">
      <c r="B2161" t="s">
        <v>79</v>
      </c>
      <c r="C2161">
        <v>3988</v>
      </c>
      <c r="D2161" t="s">
        <v>31</v>
      </c>
      <c r="E2161">
        <v>180763</v>
      </c>
      <c r="F2161" t="s">
        <v>2106</v>
      </c>
      <c r="G2161" t="s">
        <v>10928</v>
      </c>
      <c r="H2161" s="93">
        <v>46178</v>
      </c>
      <c r="I2161" s="131">
        <v>1</v>
      </c>
      <c r="J2161" s="132"/>
      <c r="K2161" s="132"/>
      <c r="L2161" s="132"/>
      <c r="M2161" s="132"/>
      <c r="N2161" s="131"/>
      <c r="O2161" s="131"/>
    </row>
    <row r="2162" spans="2:15" x14ac:dyDescent="0.35">
      <c r="B2162" t="s">
        <v>79</v>
      </c>
      <c r="C2162">
        <v>3988</v>
      </c>
      <c r="D2162" t="s">
        <v>31</v>
      </c>
      <c r="E2162">
        <v>180878</v>
      </c>
      <c r="F2162" t="s">
        <v>2070</v>
      </c>
      <c r="G2162" t="s">
        <v>10926</v>
      </c>
      <c r="H2162" s="93">
        <v>46170</v>
      </c>
      <c r="I2162" s="131"/>
      <c r="J2162" s="132"/>
      <c r="K2162" s="132"/>
      <c r="L2162" s="132"/>
      <c r="M2162" s="132"/>
      <c r="N2162" s="131"/>
      <c r="O2162" s="131"/>
    </row>
    <row r="2163" spans="2:15" x14ac:dyDescent="0.35">
      <c r="B2163" t="s">
        <v>79</v>
      </c>
      <c r="C2163">
        <v>3988</v>
      </c>
      <c r="D2163" t="s">
        <v>31</v>
      </c>
      <c r="E2163">
        <v>181180</v>
      </c>
      <c r="F2163" t="s">
        <v>2107</v>
      </c>
      <c r="G2163" t="s">
        <v>10926</v>
      </c>
      <c r="H2163" s="93">
        <v>46177</v>
      </c>
      <c r="I2163" s="131">
        <v>1</v>
      </c>
      <c r="J2163" s="132"/>
      <c r="K2163" s="132"/>
      <c r="L2163" s="132"/>
      <c r="M2163" s="132"/>
      <c r="N2163" s="131"/>
      <c r="O2163" s="131"/>
    </row>
    <row r="2164" spans="2:15" x14ac:dyDescent="0.35">
      <c r="B2164" t="s">
        <v>79</v>
      </c>
      <c r="C2164">
        <v>3988</v>
      </c>
      <c r="D2164" t="s">
        <v>31</v>
      </c>
      <c r="E2164">
        <v>181207</v>
      </c>
      <c r="F2164" t="s">
        <v>2108</v>
      </c>
      <c r="G2164" t="s">
        <v>10930</v>
      </c>
      <c r="H2164" s="93">
        <v>46181</v>
      </c>
      <c r="I2164" s="131">
        <v>1</v>
      </c>
      <c r="J2164" s="132"/>
      <c r="K2164" s="132"/>
      <c r="L2164" s="132"/>
      <c r="M2164" s="132"/>
      <c r="N2164" s="131"/>
      <c r="O2164" s="131"/>
    </row>
    <row r="2165" spans="2:15" x14ac:dyDescent="0.35">
      <c r="B2165" t="s">
        <v>79</v>
      </c>
      <c r="C2165">
        <v>3988</v>
      </c>
      <c r="D2165" t="s">
        <v>31</v>
      </c>
      <c r="E2165">
        <v>181228</v>
      </c>
      <c r="F2165" t="s">
        <v>2109</v>
      </c>
      <c r="G2165" t="s">
        <v>10928</v>
      </c>
      <c r="H2165" s="93">
        <v>46178</v>
      </c>
      <c r="I2165" s="131"/>
      <c r="J2165" s="132"/>
      <c r="K2165" s="132"/>
      <c r="L2165" s="132"/>
      <c r="M2165" s="132"/>
      <c r="N2165" s="131"/>
      <c r="O2165" s="131"/>
    </row>
    <row r="2166" spans="2:15" x14ac:dyDescent="0.35">
      <c r="B2166" t="s">
        <v>79</v>
      </c>
      <c r="C2166">
        <v>3988</v>
      </c>
      <c r="D2166" t="s">
        <v>31</v>
      </c>
      <c r="E2166">
        <v>181293</v>
      </c>
      <c r="F2166" t="s">
        <v>2110</v>
      </c>
      <c r="G2166" t="s">
        <v>10928</v>
      </c>
      <c r="H2166" s="93">
        <v>46171</v>
      </c>
      <c r="I2166" s="131"/>
      <c r="J2166" s="132"/>
      <c r="K2166" s="132"/>
      <c r="L2166" s="132"/>
      <c r="M2166" s="132"/>
      <c r="N2166" s="131"/>
      <c r="O2166" s="131"/>
    </row>
    <row r="2167" spans="2:15" x14ac:dyDescent="0.35">
      <c r="B2167" t="s">
        <v>79</v>
      </c>
      <c r="C2167">
        <v>3988</v>
      </c>
      <c r="D2167" t="s">
        <v>31</v>
      </c>
      <c r="E2167">
        <v>181294</v>
      </c>
      <c r="F2167" t="s">
        <v>2111</v>
      </c>
      <c r="G2167" t="s">
        <v>10928</v>
      </c>
      <c r="H2167" s="93">
        <v>46178</v>
      </c>
      <c r="I2167" s="131">
        <v>1</v>
      </c>
      <c r="J2167" s="132"/>
      <c r="K2167" s="132"/>
      <c r="L2167" s="132"/>
      <c r="M2167" s="132"/>
      <c r="N2167" s="131"/>
      <c r="O2167" s="131"/>
    </row>
    <row r="2168" spans="2:15" x14ac:dyDescent="0.35">
      <c r="B2168" t="s">
        <v>79</v>
      </c>
      <c r="C2168">
        <v>3988</v>
      </c>
      <c r="D2168" t="s">
        <v>31</v>
      </c>
      <c r="E2168">
        <v>181602</v>
      </c>
      <c r="F2168" t="s">
        <v>2112</v>
      </c>
      <c r="G2168" t="s">
        <v>10928</v>
      </c>
      <c r="H2168" s="93">
        <v>46178</v>
      </c>
      <c r="I2168" s="131"/>
      <c r="J2168" s="132"/>
      <c r="K2168" s="132"/>
      <c r="L2168" s="132"/>
      <c r="M2168" s="132"/>
      <c r="N2168" s="131"/>
      <c r="O2168" s="131"/>
    </row>
    <row r="2169" spans="2:15" x14ac:dyDescent="0.35">
      <c r="B2169" t="s">
        <v>79</v>
      </c>
      <c r="C2169">
        <v>3988</v>
      </c>
      <c r="D2169" t="s">
        <v>31</v>
      </c>
      <c r="E2169">
        <v>181906</v>
      </c>
      <c r="F2169" t="s">
        <v>2113</v>
      </c>
      <c r="G2169" t="s">
        <v>10926</v>
      </c>
      <c r="H2169" s="93">
        <v>46177</v>
      </c>
      <c r="I2169" s="131"/>
      <c r="J2169" s="132"/>
      <c r="K2169" s="132"/>
      <c r="L2169" s="132"/>
      <c r="M2169" s="132"/>
      <c r="N2169" s="131"/>
      <c r="O2169" s="131"/>
    </row>
    <row r="2170" spans="2:15" x14ac:dyDescent="0.35">
      <c r="B2170" t="s">
        <v>79</v>
      </c>
      <c r="C2170">
        <v>3988</v>
      </c>
      <c r="D2170" t="s">
        <v>31</v>
      </c>
      <c r="E2170">
        <v>182346</v>
      </c>
      <c r="F2170" t="s">
        <v>2114</v>
      </c>
      <c r="G2170" t="s">
        <v>10930</v>
      </c>
      <c r="H2170" s="93">
        <v>46174</v>
      </c>
      <c r="I2170" s="131"/>
      <c r="J2170" s="132"/>
      <c r="K2170" s="132"/>
      <c r="L2170" s="132"/>
      <c r="M2170" s="132"/>
      <c r="N2170" s="131"/>
      <c r="O2170" s="131"/>
    </row>
    <row r="2171" spans="2:15" x14ac:dyDescent="0.35">
      <c r="B2171" t="s">
        <v>79</v>
      </c>
      <c r="C2171">
        <v>3988</v>
      </c>
      <c r="D2171" t="s">
        <v>31</v>
      </c>
      <c r="E2171">
        <v>182552</v>
      </c>
      <c r="F2171" t="s">
        <v>2115</v>
      </c>
      <c r="G2171" t="s">
        <v>10930</v>
      </c>
      <c r="H2171" s="93">
        <v>46181</v>
      </c>
      <c r="I2171" s="131">
        <v>1</v>
      </c>
      <c r="J2171" s="132"/>
      <c r="K2171" s="132"/>
      <c r="L2171" s="132"/>
      <c r="M2171" s="132"/>
      <c r="N2171" s="131"/>
      <c r="O2171" s="131"/>
    </row>
    <row r="2172" spans="2:15" x14ac:dyDescent="0.35">
      <c r="B2172" t="s">
        <v>79</v>
      </c>
      <c r="C2172">
        <v>3988</v>
      </c>
      <c r="D2172" t="s">
        <v>31</v>
      </c>
      <c r="E2172">
        <v>182890</v>
      </c>
      <c r="F2172" t="s">
        <v>2077</v>
      </c>
      <c r="G2172" t="s">
        <v>10927</v>
      </c>
      <c r="H2172" s="93">
        <v>46176</v>
      </c>
      <c r="I2172" s="131">
        <v>1</v>
      </c>
      <c r="J2172" s="132">
        <v>1</v>
      </c>
      <c r="K2172" s="132"/>
      <c r="L2172" s="132"/>
      <c r="M2172" s="132"/>
      <c r="N2172" s="131"/>
      <c r="O2172" s="131"/>
    </row>
    <row r="2173" spans="2:15" x14ac:dyDescent="0.35">
      <c r="B2173" t="s">
        <v>79</v>
      </c>
      <c r="C2173">
        <v>3988</v>
      </c>
      <c r="D2173" t="s">
        <v>31</v>
      </c>
      <c r="E2173">
        <v>183134</v>
      </c>
      <c r="F2173" t="s">
        <v>2116</v>
      </c>
      <c r="G2173" t="s">
        <v>10928</v>
      </c>
      <c r="H2173" s="93">
        <v>46178</v>
      </c>
      <c r="I2173" s="131">
        <v>1</v>
      </c>
      <c r="J2173" s="132"/>
      <c r="K2173" s="132"/>
      <c r="L2173" s="132"/>
      <c r="M2173" s="132"/>
      <c r="N2173" s="131"/>
      <c r="O2173" s="131"/>
    </row>
    <row r="2174" spans="2:15" x14ac:dyDescent="0.35">
      <c r="B2174" t="s">
        <v>79</v>
      </c>
      <c r="C2174">
        <v>3988</v>
      </c>
      <c r="D2174" t="s">
        <v>31</v>
      </c>
      <c r="E2174">
        <v>183259</v>
      </c>
      <c r="F2174" t="s">
        <v>2117</v>
      </c>
      <c r="G2174" t="s">
        <v>10929</v>
      </c>
      <c r="H2174" s="93">
        <v>46175</v>
      </c>
      <c r="I2174" s="131">
        <v>1</v>
      </c>
      <c r="J2174" s="132">
        <v>1</v>
      </c>
      <c r="K2174" s="132"/>
      <c r="L2174" s="132"/>
      <c r="M2174" s="132"/>
      <c r="N2174" s="131"/>
      <c r="O2174" s="131"/>
    </row>
    <row r="2175" spans="2:15" x14ac:dyDescent="0.35">
      <c r="B2175" t="s">
        <v>79</v>
      </c>
      <c r="C2175">
        <v>3988</v>
      </c>
      <c r="D2175" t="s">
        <v>31</v>
      </c>
      <c r="E2175">
        <v>183363</v>
      </c>
      <c r="F2175" t="s">
        <v>2118</v>
      </c>
      <c r="G2175" t="s">
        <v>10929</v>
      </c>
      <c r="H2175" s="93">
        <v>46175</v>
      </c>
      <c r="I2175" s="131">
        <v>1</v>
      </c>
      <c r="J2175" s="132">
        <v>1</v>
      </c>
      <c r="K2175" s="132"/>
      <c r="L2175" s="132"/>
      <c r="M2175" s="132"/>
      <c r="N2175" s="131"/>
      <c r="O2175" s="131"/>
    </row>
    <row r="2176" spans="2:15" x14ac:dyDescent="0.35">
      <c r="B2176" t="s">
        <v>79</v>
      </c>
      <c r="C2176">
        <v>3988</v>
      </c>
      <c r="D2176" t="s">
        <v>31</v>
      </c>
      <c r="E2176">
        <v>183535</v>
      </c>
      <c r="F2176" t="s">
        <v>2119</v>
      </c>
      <c r="G2176" t="s">
        <v>10927</v>
      </c>
      <c r="H2176" s="93">
        <v>46176</v>
      </c>
      <c r="I2176" s="131"/>
      <c r="J2176" s="132"/>
      <c r="K2176" s="132"/>
      <c r="L2176" s="132"/>
      <c r="M2176" s="132"/>
      <c r="N2176" s="131"/>
      <c r="O2176" s="131"/>
    </row>
    <row r="2177" spans="2:15" x14ac:dyDescent="0.35">
      <c r="B2177" t="s">
        <v>79</v>
      </c>
      <c r="C2177">
        <v>3988</v>
      </c>
      <c r="D2177" t="s">
        <v>31</v>
      </c>
      <c r="E2177">
        <v>183609</v>
      </c>
      <c r="F2177" t="s">
        <v>2120</v>
      </c>
      <c r="G2177" t="s">
        <v>10926</v>
      </c>
      <c r="H2177" s="93">
        <v>46177</v>
      </c>
      <c r="I2177" s="131">
        <v>1</v>
      </c>
      <c r="J2177" s="132">
        <v>1</v>
      </c>
      <c r="K2177" s="132"/>
      <c r="L2177" s="132"/>
      <c r="M2177" s="132"/>
      <c r="N2177" s="131"/>
      <c r="O2177" s="131"/>
    </row>
    <row r="2178" spans="2:15" x14ac:dyDescent="0.35">
      <c r="B2178" t="s">
        <v>79</v>
      </c>
      <c r="C2178">
        <v>3988</v>
      </c>
      <c r="D2178" t="s">
        <v>31</v>
      </c>
      <c r="E2178">
        <v>183635</v>
      </c>
      <c r="F2178" t="s">
        <v>2121</v>
      </c>
      <c r="G2178" t="s">
        <v>10929</v>
      </c>
      <c r="H2178" s="93">
        <v>46175</v>
      </c>
      <c r="I2178" s="131">
        <v>1</v>
      </c>
      <c r="J2178" s="132">
        <v>1</v>
      </c>
      <c r="K2178" s="132"/>
      <c r="L2178" s="132"/>
      <c r="M2178" s="132"/>
      <c r="N2178" s="131"/>
      <c r="O2178" s="131"/>
    </row>
    <row r="2179" spans="2:15" x14ac:dyDescent="0.35">
      <c r="B2179" t="s">
        <v>79</v>
      </c>
      <c r="C2179">
        <v>3988</v>
      </c>
      <c r="D2179" t="s">
        <v>31</v>
      </c>
      <c r="E2179">
        <v>183651</v>
      </c>
      <c r="F2179" t="s">
        <v>2122</v>
      </c>
      <c r="G2179" t="s">
        <v>10927</v>
      </c>
      <c r="H2179" s="93">
        <v>46176</v>
      </c>
      <c r="I2179" s="131"/>
      <c r="J2179" s="132"/>
      <c r="K2179" s="132"/>
      <c r="L2179" s="132"/>
      <c r="M2179" s="132"/>
      <c r="N2179" s="131"/>
      <c r="O2179" s="131"/>
    </row>
    <row r="2180" spans="2:15" x14ac:dyDescent="0.35">
      <c r="B2180" t="s">
        <v>79</v>
      </c>
      <c r="C2180">
        <v>3988</v>
      </c>
      <c r="D2180" t="s">
        <v>31</v>
      </c>
      <c r="E2180">
        <v>183952</v>
      </c>
      <c r="F2180" t="s">
        <v>2123</v>
      </c>
      <c r="G2180" t="s">
        <v>10927</v>
      </c>
      <c r="H2180" s="93">
        <v>46176</v>
      </c>
      <c r="I2180" s="131">
        <v>1</v>
      </c>
      <c r="J2180" s="132"/>
      <c r="K2180" s="132"/>
      <c r="L2180" s="132"/>
      <c r="M2180" s="132"/>
      <c r="N2180" s="131"/>
      <c r="O2180" s="131"/>
    </row>
    <row r="2181" spans="2:15" x14ac:dyDescent="0.35">
      <c r="B2181" t="s">
        <v>79</v>
      </c>
      <c r="C2181">
        <v>3988</v>
      </c>
      <c r="D2181" t="s">
        <v>31</v>
      </c>
      <c r="E2181">
        <v>183965</v>
      </c>
      <c r="F2181" t="s">
        <v>2124</v>
      </c>
      <c r="G2181" t="s">
        <v>10930</v>
      </c>
      <c r="H2181" s="93">
        <v>46174</v>
      </c>
      <c r="I2181" s="131">
        <v>1</v>
      </c>
      <c r="J2181" s="132">
        <v>1</v>
      </c>
      <c r="K2181" s="132">
        <v>1</v>
      </c>
      <c r="L2181" s="132"/>
      <c r="M2181" s="132"/>
      <c r="N2181" s="131"/>
      <c r="O2181" s="131"/>
    </row>
    <row r="2182" spans="2:15" x14ac:dyDescent="0.35">
      <c r="B2182" t="s">
        <v>79</v>
      </c>
      <c r="C2182">
        <v>3988</v>
      </c>
      <c r="D2182" t="s">
        <v>31</v>
      </c>
      <c r="E2182">
        <v>184000</v>
      </c>
      <c r="F2182" t="s">
        <v>2125</v>
      </c>
      <c r="G2182" t="s">
        <v>10927</v>
      </c>
      <c r="H2182" s="93">
        <v>46176</v>
      </c>
      <c r="I2182" s="131">
        <v>1</v>
      </c>
      <c r="J2182" s="132"/>
      <c r="K2182" s="132"/>
      <c r="L2182" s="132"/>
      <c r="M2182" s="132"/>
      <c r="N2182" s="131"/>
      <c r="O2182" s="131"/>
    </row>
    <row r="2183" spans="2:15" x14ac:dyDescent="0.35">
      <c r="B2183" t="s">
        <v>79</v>
      </c>
      <c r="C2183">
        <v>3988</v>
      </c>
      <c r="D2183" t="s">
        <v>31</v>
      </c>
      <c r="E2183">
        <v>184042</v>
      </c>
      <c r="F2183" t="s">
        <v>2126</v>
      </c>
      <c r="G2183" t="s">
        <v>10928</v>
      </c>
      <c r="H2183" s="93">
        <v>46178</v>
      </c>
      <c r="I2183" s="131"/>
      <c r="J2183" s="132"/>
      <c r="K2183" s="132"/>
      <c r="L2183" s="132"/>
      <c r="M2183" s="132"/>
      <c r="N2183" s="131"/>
      <c r="O2183" s="131"/>
    </row>
    <row r="2184" spans="2:15" x14ac:dyDescent="0.35">
      <c r="B2184" t="s">
        <v>79</v>
      </c>
      <c r="C2184">
        <v>3988</v>
      </c>
      <c r="D2184" t="s">
        <v>31</v>
      </c>
      <c r="E2184">
        <v>184295</v>
      </c>
      <c r="F2184" t="s">
        <v>2127</v>
      </c>
      <c r="G2184" t="s">
        <v>10928</v>
      </c>
      <c r="H2184" s="93">
        <v>46171</v>
      </c>
      <c r="I2184" s="131">
        <v>1</v>
      </c>
      <c r="J2184" s="132"/>
      <c r="K2184" s="132"/>
      <c r="L2184" s="132"/>
      <c r="M2184" s="132"/>
      <c r="N2184" s="131"/>
      <c r="O2184" s="131"/>
    </row>
    <row r="2185" spans="2:15" x14ac:dyDescent="0.35">
      <c r="B2185" t="s">
        <v>79</v>
      </c>
      <c r="C2185">
        <v>3988</v>
      </c>
      <c r="D2185" t="s">
        <v>31</v>
      </c>
      <c r="E2185">
        <v>184497</v>
      </c>
      <c r="F2185" t="s">
        <v>2128</v>
      </c>
      <c r="G2185" t="s">
        <v>10928</v>
      </c>
      <c r="H2185" s="93">
        <v>46171</v>
      </c>
      <c r="I2185" s="131">
        <v>1</v>
      </c>
      <c r="J2185" s="132">
        <v>1</v>
      </c>
      <c r="K2185" s="132"/>
      <c r="L2185" s="132"/>
      <c r="M2185" s="132"/>
      <c r="N2185" s="131"/>
      <c r="O2185" s="131"/>
    </row>
    <row r="2186" spans="2:15" x14ac:dyDescent="0.35">
      <c r="B2186" t="s">
        <v>79</v>
      </c>
      <c r="C2186">
        <v>3988</v>
      </c>
      <c r="D2186" t="s">
        <v>31</v>
      </c>
      <c r="E2186">
        <v>184665</v>
      </c>
      <c r="F2186" t="s">
        <v>2129</v>
      </c>
      <c r="G2186" t="s">
        <v>10928</v>
      </c>
      <c r="H2186" s="93">
        <v>46171</v>
      </c>
      <c r="I2186" s="131">
        <v>1</v>
      </c>
      <c r="J2186" s="132"/>
      <c r="K2186" s="132"/>
      <c r="L2186" s="132"/>
      <c r="M2186" s="132"/>
      <c r="N2186" s="131"/>
      <c r="O2186" s="131"/>
    </row>
    <row r="2187" spans="2:15" x14ac:dyDescent="0.35">
      <c r="B2187" t="s">
        <v>79</v>
      </c>
      <c r="C2187">
        <v>3988</v>
      </c>
      <c r="D2187" t="s">
        <v>31</v>
      </c>
      <c r="E2187">
        <v>184736</v>
      </c>
      <c r="F2187" t="s">
        <v>2130</v>
      </c>
      <c r="G2187" t="s">
        <v>10926</v>
      </c>
      <c r="H2187" s="93">
        <v>46170</v>
      </c>
      <c r="I2187" s="131">
        <v>1</v>
      </c>
      <c r="J2187" s="132"/>
      <c r="K2187" s="132"/>
      <c r="L2187" s="132"/>
      <c r="M2187" s="132"/>
      <c r="N2187" s="131"/>
      <c r="O2187" s="131"/>
    </row>
    <row r="2188" spans="2:15" x14ac:dyDescent="0.35">
      <c r="B2188" t="s">
        <v>79</v>
      </c>
      <c r="C2188">
        <v>3988</v>
      </c>
      <c r="D2188" t="s">
        <v>31</v>
      </c>
      <c r="E2188">
        <v>184843</v>
      </c>
      <c r="F2188" t="s">
        <v>2131</v>
      </c>
      <c r="G2188" t="s">
        <v>10930</v>
      </c>
      <c r="H2188" s="93">
        <v>46181</v>
      </c>
      <c r="I2188" s="131">
        <v>1</v>
      </c>
      <c r="J2188" s="132">
        <v>1</v>
      </c>
      <c r="K2188" s="132"/>
      <c r="L2188" s="132"/>
      <c r="M2188" s="132"/>
      <c r="N2188" s="131"/>
      <c r="O2188" s="131"/>
    </row>
    <row r="2189" spans="2:15" x14ac:dyDescent="0.35">
      <c r="B2189" t="s">
        <v>79</v>
      </c>
      <c r="C2189">
        <v>3988</v>
      </c>
      <c r="D2189" t="s">
        <v>31</v>
      </c>
      <c r="E2189">
        <v>184861</v>
      </c>
      <c r="F2189" t="s">
        <v>2132</v>
      </c>
      <c r="G2189" t="s">
        <v>10930</v>
      </c>
      <c r="H2189" s="93">
        <v>46174</v>
      </c>
      <c r="I2189" s="131">
        <v>1</v>
      </c>
      <c r="J2189" s="132"/>
      <c r="K2189" s="132"/>
      <c r="L2189" s="132"/>
      <c r="M2189" s="132"/>
      <c r="N2189" s="131"/>
      <c r="O2189" s="131"/>
    </row>
    <row r="2190" spans="2:15" x14ac:dyDescent="0.35">
      <c r="B2190" t="s">
        <v>79</v>
      </c>
      <c r="C2190">
        <v>3988</v>
      </c>
      <c r="D2190" t="s">
        <v>31</v>
      </c>
      <c r="E2190">
        <v>185093</v>
      </c>
      <c r="F2190" t="s">
        <v>2133</v>
      </c>
      <c r="G2190" t="s">
        <v>10926</v>
      </c>
      <c r="H2190" s="93">
        <v>46170</v>
      </c>
      <c r="I2190" s="131"/>
      <c r="J2190" s="132"/>
      <c r="K2190" s="132"/>
      <c r="L2190" s="132"/>
      <c r="M2190" s="132"/>
      <c r="N2190" s="131"/>
      <c r="O2190" s="131"/>
    </row>
    <row r="2191" spans="2:15" x14ac:dyDescent="0.35">
      <c r="B2191" t="s">
        <v>79</v>
      </c>
      <c r="C2191">
        <v>3988</v>
      </c>
      <c r="D2191" t="s">
        <v>31</v>
      </c>
      <c r="E2191">
        <v>185121</v>
      </c>
      <c r="F2191" t="s">
        <v>2134</v>
      </c>
      <c r="G2191" t="s">
        <v>10926</v>
      </c>
      <c r="H2191" s="93">
        <v>46170</v>
      </c>
      <c r="I2191" s="131">
        <v>1</v>
      </c>
      <c r="J2191" s="132"/>
      <c r="K2191" s="132"/>
      <c r="L2191" s="132"/>
      <c r="M2191" s="132"/>
      <c r="N2191" s="131"/>
      <c r="O2191" s="131"/>
    </row>
    <row r="2192" spans="2:15" x14ac:dyDescent="0.35">
      <c r="B2192" t="s">
        <v>79</v>
      </c>
      <c r="C2192">
        <v>3988</v>
      </c>
      <c r="D2192" t="s">
        <v>31</v>
      </c>
      <c r="E2192">
        <v>185233</v>
      </c>
      <c r="F2192" t="s">
        <v>2135</v>
      </c>
      <c r="G2192" t="s">
        <v>10926</v>
      </c>
      <c r="H2192" s="93">
        <v>46177</v>
      </c>
      <c r="I2192" s="131">
        <v>1</v>
      </c>
      <c r="J2192" s="132">
        <v>1</v>
      </c>
      <c r="K2192" s="132"/>
      <c r="L2192" s="132"/>
      <c r="M2192" s="132"/>
      <c r="N2192" s="131"/>
      <c r="O2192" s="131"/>
    </row>
    <row r="2193" spans="2:15" x14ac:dyDescent="0.35">
      <c r="B2193" t="s">
        <v>79</v>
      </c>
      <c r="C2193">
        <v>3988</v>
      </c>
      <c r="D2193" t="s">
        <v>31</v>
      </c>
      <c r="E2193">
        <v>185793</v>
      </c>
      <c r="F2193" t="s">
        <v>2048</v>
      </c>
      <c r="G2193" t="s">
        <v>10927</v>
      </c>
      <c r="H2193" s="93">
        <v>46183</v>
      </c>
      <c r="I2193" s="131">
        <v>1</v>
      </c>
      <c r="J2193" s="132">
        <v>1</v>
      </c>
      <c r="K2193" s="132"/>
      <c r="L2193" s="132"/>
      <c r="M2193" s="132"/>
      <c r="N2193" s="131"/>
      <c r="O2193" s="131"/>
    </row>
    <row r="2194" spans="2:15" x14ac:dyDescent="0.35">
      <c r="B2194" t="s">
        <v>79</v>
      </c>
      <c r="C2194">
        <v>3988</v>
      </c>
      <c r="D2194" t="s">
        <v>31</v>
      </c>
      <c r="E2194">
        <v>185863</v>
      </c>
      <c r="F2194" t="s">
        <v>2136</v>
      </c>
      <c r="G2194" t="s">
        <v>10929</v>
      </c>
      <c r="H2194" s="93">
        <v>46175</v>
      </c>
      <c r="I2194" s="131">
        <v>1</v>
      </c>
      <c r="J2194" s="132">
        <v>1</v>
      </c>
      <c r="K2194" s="132"/>
      <c r="L2194" s="132"/>
      <c r="M2194" s="132"/>
      <c r="N2194" s="131"/>
      <c r="O2194" s="131"/>
    </row>
    <row r="2195" spans="2:15" x14ac:dyDescent="0.35">
      <c r="B2195" t="s">
        <v>79</v>
      </c>
      <c r="C2195">
        <v>3988</v>
      </c>
      <c r="D2195" t="s">
        <v>31</v>
      </c>
      <c r="E2195">
        <v>185944</v>
      </c>
      <c r="F2195" t="s">
        <v>2041</v>
      </c>
      <c r="G2195" t="s">
        <v>10930</v>
      </c>
      <c r="H2195" s="93">
        <v>46181</v>
      </c>
      <c r="I2195" s="131">
        <v>1</v>
      </c>
      <c r="J2195" s="132">
        <v>1</v>
      </c>
      <c r="K2195" s="132"/>
      <c r="L2195" s="132"/>
      <c r="M2195" s="132"/>
      <c r="N2195" s="131"/>
      <c r="O2195" s="131"/>
    </row>
    <row r="2196" spans="2:15" x14ac:dyDescent="0.35">
      <c r="B2196" t="s">
        <v>79</v>
      </c>
      <c r="C2196">
        <v>3988</v>
      </c>
      <c r="D2196" t="s">
        <v>31</v>
      </c>
      <c r="E2196">
        <v>185967</v>
      </c>
      <c r="F2196" t="s">
        <v>2137</v>
      </c>
      <c r="G2196" t="s">
        <v>10929</v>
      </c>
      <c r="H2196" s="93">
        <v>46182</v>
      </c>
      <c r="I2196" s="131"/>
      <c r="J2196" s="132"/>
      <c r="K2196" s="132"/>
      <c r="L2196" s="132"/>
      <c r="M2196" s="132"/>
      <c r="N2196" s="131"/>
      <c r="O2196" s="131"/>
    </row>
    <row r="2197" spans="2:15" x14ac:dyDescent="0.35">
      <c r="B2197" t="s">
        <v>79</v>
      </c>
      <c r="C2197">
        <v>3988</v>
      </c>
      <c r="D2197" t="s">
        <v>31</v>
      </c>
      <c r="E2197">
        <v>185994</v>
      </c>
      <c r="F2197" t="s">
        <v>2138</v>
      </c>
      <c r="G2197" t="s">
        <v>10927</v>
      </c>
      <c r="H2197" s="93">
        <v>46183</v>
      </c>
      <c r="I2197" s="131"/>
      <c r="J2197" s="132"/>
      <c r="K2197" s="132"/>
      <c r="L2197" s="132"/>
      <c r="M2197" s="132"/>
      <c r="N2197" s="131"/>
      <c r="O2197" s="131"/>
    </row>
    <row r="2198" spans="2:15" x14ac:dyDescent="0.35">
      <c r="B2198" t="s">
        <v>79</v>
      </c>
      <c r="C2198">
        <v>3988</v>
      </c>
      <c r="D2198" t="s">
        <v>31</v>
      </c>
      <c r="E2198">
        <v>186251</v>
      </c>
      <c r="F2198" t="s">
        <v>2139</v>
      </c>
      <c r="G2198" t="s">
        <v>10928</v>
      </c>
      <c r="H2198" s="93">
        <v>46171</v>
      </c>
      <c r="I2198" s="131"/>
      <c r="J2198" s="132"/>
      <c r="K2198" s="132"/>
      <c r="L2198" s="132"/>
      <c r="M2198" s="132"/>
      <c r="N2198" s="131"/>
      <c r="O2198" s="131"/>
    </row>
    <row r="2199" spans="2:15" x14ac:dyDescent="0.35">
      <c r="B2199" t="s">
        <v>79</v>
      </c>
      <c r="C2199">
        <v>3988</v>
      </c>
      <c r="D2199" t="s">
        <v>31</v>
      </c>
      <c r="E2199">
        <v>186290</v>
      </c>
      <c r="F2199" t="s">
        <v>2140</v>
      </c>
      <c r="G2199" t="s">
        <v>10929</v>
      </c>
      <c r="H2199" s="93">
        <v>46175</v>
      </c>
      <c r="I2199" s="131">
        <v>1</v>
      </c>
      <c r="J2199" s="132"/>
      <c r="K2199" s="132"/>
      <c r="L2199" s="132"/>
      <c r="M2199" s="132"/>
      <c r="N2199" s="131"/>
      <c r="O2199" s="131"/>
    </row>
    <row r="2200" spans="2:15" x14ac:dyDescent="0.35">
      <c r="B2200" t="s">
        <v>79</v>
      </c>
      <c r="C2200">
        <v>3988</v>
      </c>
      <c r="D2200" t="s">
        <v>31</v>
      </c>
      <c r="E2200">
        <v>186821</v>
      </c>
      <c r="F2200" t="s">
        <v>2141</v>
      </c>
      <c r="G2200" t="s">
        <v>10928</v>
      </c>
      <c r="H2200" s="93">
        <v>46178</v>
      </c>
      <c r="I2200" s="131"/>
      <c r="J2200" s="132"/>
      <c r="K2200" s="132"/>
      <c r="L2200" s="132"/>
      <c r="M2200" s="132"/>
      <c r="N2200" s="131"/>
      <c r="O2200" s="131"/>
    </row>
    <row r="2201" spans="2:15" x14ac:dyDescent="0.35">
      <c r="B2201" t="s">
        <v>79</v>
      </c>
      <c r="C2201">
        <v>3988</v>
      </c>
      <c r="D2201" t="s">
        <v>31</v>
      </c>
      <c r="E2201">
        <v>187245</v>
      </c>
      <c r="F2201" t="s">
        <v>2142</v>
      </c>
      <c r="G2201" t="s">
        <v>10926</v>
      </c>
      <c r="H2201" s="93">
        <v>46177</v>
      </c>
      <c r="I2201" s="131"/>
      <c r="J2201" s="132"/>
      <c r="K2201" s="132"/>
      <c r="L2201" s="132"/>
      <c r="M2201" s="132"/>
      <c r="N2201" s="131"/>
      <c r="O2201" s="131"/>
    </row>
    <row r="2202" spans="2:15" x14ac:dyDescent="0.35">
      <c r="B2202" t="s">
        <v>79</v>
      </c>
      <c r="C2202">
        <v>3988</v>
      </c>
      <c r="D2202" t="s">
        <v>31</v>
      </c>
      <c r="E2202">
        <v>187414</v>
      </c>
      <c r="F2202" t="s">
        <v>2143</v>
      </c>
      <c r="G2202" t="s">
        <v>10927</v>
      </c>
      <c r="H2202" s="93">
        <v>46183</v>
      </c>
      <c r="I2202" s="131">
        <v>1</v>
      </c>
      <c r="J2202" s="132">
        <v>1</v>
      </c>
      <c r="K2202" s="132">
        <v>1</v>
      </c>
      <c r="L2202" s="132"/>
      <c r="M2202" s="132"/>
      <c r="N2202" s="131"/>
      <c r="O2202" s="131"/>
    </row>
    <row r="2203" spans="2:15" x14ac:dyDescent="0.35">
      <c r="B2203" t="s">
        <v>79</v>
      </c>
      <c r="C2203">
        <v>3988</v>
      </c>
      <c r="D2203" t="s">
        <v>31</v>
      </c>
      <c r="E2203">
        <v>187453</v>
      </c>
      <c r="F2203" t="s">
        <v>2144</v>
      </c>
      <c r="G2203" t="s">
        <v>10930</v>
      </c>
      <c r="H2203" s="93">
        <v>46174</v>
      </c>
      <c r="I2203" s="131">
        <v>1</v>
      </c>
      <c r="J2203" s="132">
        <v>1</v>
      </c>
      <c r="K2203" s="132"/>
      <c r="L2203" s="132"/>
      <c r="M2203" s="132"/>
      <c r="N2203" s="131"/>
      <c r="O2203" s="131"/>
    </row>
    <row r="2204" spans="2:15" x14ac:dyDescent="0.35">
      <c r="B2204" t="s">
        <v>79</v>
      </c>
      <c r="C2204">
        <v>3988</v>
      </c>
      <c r="D2204" t="s">
        <v>31</v>
      </c>
      <c r="E2204">
        <v>187696</v>
      </c>
      <c r="F2204" t="s">
        <v>2145</v>
      </c>
      <c r="G2204" t="s">
        <v>10928</v>
      </c>
      <c r="H2204" s="93">
        <v>46171</v>
      </c>
      <c r="I2204" s="131"/>
      <c r="J2204" s="132"/>
      <c r="K2204" s="132"/>
      <c r="L2204" s="132"/>
      <c r="M2204" s="132"/>
      <c r="N2204" s="131"/>
      <c r="O2204" s="131"/>
    </row>
    <row r="2205" spans="2:15" x14ac:dyDescent="0.35">
      <c r="B2205" t="s">
        <v>79</v>
      </c>
      <c r="C2205">
        <v>3988</v>
      </c>
      <c r="D2205" t="s">
        <v>31</v>
      </c>
      <c r="E2205">
        <v>187934</v>
      </c>
      <c r="F2205" t="s">
        <v>2146</v>
      </c>
      <c r="G2205" t="s">
        <v>10928</v>
      </c>
      <c r="H2205" s="93">
        <v>46171</v>
      </c>
      <c r="I2205" s="131">
        <v>1</v>
      </c>
      <c r="J2205" s="132">
        <v>1</v>
      </c>
      <c r="K2205" s="132"/>
      <c r="L2205" s="132"/>
      <c r="M2205" s="132"/>
      <c r="N2205" s="131"/>
      <c r="O2205" s="131"/>
    </row>
    <row r="2206" spans="2:15" x14ac:dyDescent="0.35">
      <c r="B2206" t="s">
        <v>79</v>
      </c>
      <c r="C2206">
        <v>3988</v>
      </c>
      <c r="D2206" t="s">
        <v>31</v>
      </c>
      <c r="E2206">
        <v>188098</v>
      </c>
      <c r="F2206" t="s">
        <v>2147</v>
      </c>
      <c r="G2206" t="s">
        <v>10927</v>
      </c>
      <c r="H2206" s="93">
        <v>46183</v>
      </c>
      <c r="I2206" s="131">
        <v>1</v>
      </c>
      <c r="J2206" s="132"/>
      <c r="K2206" s="132"/>
      <c r="L2206" s="132"/>
      <c r="M2206" s="132"/>
      <c r="N2206" s="131"/>
      <c r="O2206" s="131"/>
    </row>
    <row r="2207" spans="2:15" x14ac:dyDescent="0.35">
      <c r="B2207" t="s">
        <v>79</v>
      </c>
      <c r="C2207">
        <v>3988</v>
      </c>
      <c r="D2207" t="s">
        <v>31</v>
      </c>
      <c r="E2207">
        <v>188131</v>
      </c>
      <c r="F2207" t="s">
        <v>2148</v>
      </c>
      <c r="G2207" t="s">
        <v>10930</v>
      </c>
      <c r="H2207" s="93">
        <v>46174</v>
      </c>
      <c r="I2207" s="131">
        <v>1</v>
      </c>
      <c r="J2207" s="132">
        <v>1</v>
      </c>
      <c r="K2207" s="132"/>
      <c r="L2207" s="132"/>
      <c r="M2207" s="132"/>
      <c r="N2207" s="131"/>
      <c r="O2207" s="131"/>
    </row>
    <row r="2208" spans="2:15" x14ac:dyDescent="0.35">
      <c r="B2208" t="s">
        <v>79</v>
      </c>
      <c r="C2208">
        <v>3988</v>
      </c>
      <c r="D2208" t="s">
        <v>31</v>
      </c>
      <c r="E2208">
        <v>188277</v>
      </c>
      <c r="F2208" t="s">
        <v>2149</v>
      </c>
      <c r="G2208" t="s">
        <v>10930</v>
      </c>
      <c r="H2208" s="93">
        <v>46174</v>
      </c>
      <c r="I2208" s="131">
        <v>1</v>
      </c>
      <c r="J2208" s="132"/>
      <c r="K2208" s="132"/>
      <c r="L2208" s="132"/>
      <c r="M2208" s="132"/>
      <c r="N2208" s="131"/>
      <c r="O2208" s="131"/>
    </row>
    <row r="2209" spans="2:15" x14ac:dyDescent="0.35">
      <c r="B2209" t="s">
        <v>79</v>
      </c>
      <c r="C2209">
        <v>3988</v>
      </c>
      <c r="D2209" t="s">
        <v>31</v>
      </c>
      <c r="E2209">
        <v>188513</v>
      </c>
      <c r="F2209" t="s">
        <v>2150</v>
      </c>
      <c r="G2209" t="s">
        <v>10926</v>
      </c>
      <c r="H2209" s="93">
        <v>46170</v>
      </c>
      <c r="I2209" s="131">
        <v>1</v>
      </c>
      <c r="J2209" s="132"/>
      <c r="K2209" s="132"/>
      <c r="L2209" s="132"/>
      <c r="M2209" s="132"/>
      <c r="N2209" s="131"/>
      <c r="O2209" s="131"/>
    </row>
    <row r="2210" spans="2:15" x14ac:dyDescent="0.35">
      <c r="B2210" t="s">
        <v>79</v>
      </c>
      <c r="C2210">
        <v>3988</v>
      </c>
      <c r="D2210" t="s">
        <v>31</v>
      </c>
      <c r="E2210">
        <v>188753</v>
      </c>
      <c r="F2210" t="s">
        <v>2151</v>
      </c>
      <c r="G2210" t="s">
        <v>10927</v>
      </c>
      <c r="H2210" s="93">
        <v>46183</v>
      </c>
      <c r="I2210" s="131"/>
      <c r="J2210" s="132"/>
      <c r="K2210" s="132"/>
      <c r="L2210" s="132"/>
      <c r="M2210" s="132"/>
      <c r="N2210" s="131"/>
      <c r="O2210" s="131"/>
    </row>
    <row r="2211" spans="2:15" x14ac:dyDescent="0.35">
      <c r="B2211" t="s">
        <v>79</v>
      </c>
      <c r="C2211">
        <v>3988</v>
      </c>
      <c r="D2211" t="s">
        <v>31</v>
      </c>
      <c r="E2211">
        <v>188901</v>
      </c>
      <c r="F2211" t="s">
        <v>2152</v>
      </c>
      <c r="G2211" t="s">
        <v>10926</v>
      </c>
      <c r="H2211" s="93">
        <v>46177</v>
      </c>
      <c r="I2211" s="131"/>
      <c r="J2211" s="132"/>
      <c r="K2211" s="132"/>
      <c r="L2211" s="132"/>
      <c r="M2211" s="132"/>
      <c r="N2211" s="131"/>
      <c r="O2211" s="131"/>
    </row>
    <row r="2212" spans="2:15" x14ac:dyDescent="0.35">
      <c r="B2212" t="s">
        <v>79</v>
      </c>
      <c r="C2212">
        <v>3988</v>
      </c>
      <c r="D2212" t="s">
        <v>31</v>
      </c>
      <c r="E2212">
        <v>188999</v>
      </c>
      <c r="F2212" t="s">
        <v>2153</v>
      </c>
      <c r="G2212" t="s">
        <v>10928</v>
      </c>
      <c r="H2212" s="93">
        <v>46171</v>
      </c>
      <c r="I2212" s="131">
        <v>1</v>
      </c>
      <c r="J2212" s="132">
        <v>1</v>
      </c>
      <c r="K2212" s="132"/>
      <c r="L2212" s="132"/>
      <c r="M2212" s="132"/>
      <c r="N2212" s="131"/>
      <c r="O2212" s="131"/>
    </row>
    <row r="2213" spans="2:15" x14ac:dyDescent="0.35">
      <c r="B2213" t="s">
        <v>79</v>
      </c>
      <c r="C2213">
        <v>3988</v>
      </c>
      <c r="D2213" t="s">
        <v>31</v>
      </c>
      <c r="E2213">
        <v>189040</v>
      </c>
      <c r="F2213" t="s">
        <v>2154</v>
      </c>
      <c r="G2213" t="s">
        <v>10929</v>
      </c>
      <c r="H2213" s="93">
        <v>46182</v>
      </c>
      <c r="I2213" s="131"/>
      <c r="J2213" s="132"/>
      <c r="K2213" s="132"/>
      <c r="L2213" s="132"/>
      <c r="M2213" s="132"/>
      <c r="N2213" s="131"/>
      <c r="O2213" s="131"/>
    </row>
    <row r="2214" spans="2:15" x14ac:dyDescent="0.35">
      <c r="B2214" t="s">
        <v>79</v>
      </c>
      <c r="C2214">
        <v>3988</v>
      </c>
      <c r="D2214" t="s">
        <v>31</v>
      </c>
      <c r="E2214">
        <v>189146</v>
      </c>
      <c r="F2214" t="s">
        <v>2155</v>
      </c>
      <c r="G2214" t="s">
        <v>10926</v>
      </c>
      <c r="H2214" s="93">
        <v>46177</v>
      </c>
      <c r="I2214" s="131">
        <v>1</v>
      </c>
      <c r="J2214" s="132"/>
      <c r="K2214" s="132"/>
      <c r="L2214" s="132"/>
      <c r="M2214" s="132"/>
      <c r="N2214" s="131"/>
      <c r="O2214" s="131"/>
    </row>
    <row r="2215" spans="2:15" x14ac:dyDescent="0.35">
      <c r="B2215" t="s">
        <v>79</v>
      </c>
      <c r="C2215">
        <v>3988</v>
      </c>
      <c r="D2215" t="s">
        <v>31</v>
      </c>
      <c r="E2215">
        <v>189207</v>
      </c>
      <c r="F2215" t="s">
        <v>2156</v>
      </c>
      <c r="G2215" t="s">
        <v>10930</v>
      </c>
      <c r="H2215" s="93">
        <v>46174</v>
      </c>
      <c r="I2215" s="131"/>
      <c r="J2215" s="132"/>
      <c r="K2215" s="132"/>
      <c r="L2215" s="132"/>
      <c r="M2215" s="132"/>
      <c r="N2215" s="131"/>
      <c r="O2215" s="131"/>
    </row>
    <row r="2216" spans="2:15" x14ac:dyDescent="0.35">
      <c r="B2216" t="s">
        <v>79</v>
      </c>
      <c r="C2216">
        <v>3988</v>
      </c>
      <c r="D2216" t="s">
        <v>31</v>
      </c>
      <c r="E2216">
        <v>189324</v>
      </c>
      <c r="F2216" t="s">
        <v>2157</v>
      </c>
      <c r="G2216" t="s">
        <v>10927</v>
      </c>
      <c r="H2216" s="93">
        <v>46176</v>
      </c>
      <c r="I2216" s="131">
        <v>1</v>
      </c>
      <c r="J2216" s="132"/>
      <c r="K2216" s="132"/>
      <c r="L2216" s="132"/>
      <c r="M2216" s="132"/>
      <c r="N2216" s="131"/>
      <c r="O2216" s="131"/>
    </row>
    <row r="2217" spans="2:15" x14ac:dyDescent="0.35">
      <c r="B2217" t="s">
        <v>79</v>
      </c>
      <c r="C2217">
        <v>3988</v>
      </c>
      <c r="D2217" t="s">
        <v>31</v>
      </c>
      <c r="E2217">
        <v>189557</v>
      </c>
      <c r="F2217" t="s">
        <v>2158</v>
      </c>
      <c r="G2217" t="s">
        <v>10930</v>
      </c>
      <c r="H2217" s="93">
        <v>46181</v>
      </c>
      <c r="I2217" s="131">
        <v>1</v>
      </c>
      <c r="J2217" s="132"/>
      <c r="K2217" s="132"/>
      <c r="L2217" s="132"/>
      <c r="M2217" s="132"/>
      <c r="N2217" s="131"/>
      <c r="O2217" s="131"/>
    </row>
    <row r="2218" spans="2:15" x14ac:dyDescent="0.35">
      <c r="B2218" t="s">
        <v>79</v>
      </c>
      <c r="C2218">
        <v>3988</v>
      </c>
      <c r="D2218" t="s">
        <v>31</v>
      </c>
      <c r="E2218">
        <v>189614</v>
      </c>
      <c r="F2218" t="s">
        <v>2159</v>
      </c>
      <c r="G2218" t="s">
        <v>10928</v>
      </c>
      <c r="H2218" s="93">
        <v>46178</v>
      </c>
      <c r="I2218" s="131"/>
      <c r="J2218" s="132"/>
      <c r="K2218" s="132"/>
      <c r="L2218" s="132"/>
      <c r="M2218" s="132"/>
      <c r="N2218" s="131"/>
      <c r="O2218" s="131"/>
    </row>
    <row r="2219" spans="2:15" x14ac:dyDescent="0.35">
      <c r="B2219" t="s">
        <v>79</v>
      </c>
      <c r="C2219">
        <v>3988</v>
      </c>
      <c r="D2219" t="s">
        <v>31</v>
      </c>
      <c r="E2219">
        <v>189697</v>
      </c>
      <c r="F2219" t="s">
        <v>2160</v>
      </c>
      <c r="G2219" t="s">
        <v>10927</v>
      </c>
      <c r="H2219" s="93">
        <v>46176</v>
      </c>
      <c r="I2219" s="131">
        <v>1</v>
      </c>
      <c r="J2219" s="132"/>
      <c r="K2219" s="132"/>
      <c r="L2219" s="132"/>
      <c r="M2219" s="132"/>
      <c r="N2219" s="131"/>
      <c r="O2219" s="131"/>
    </row>
    <row r="2220" spans="2:15" x14ac:dyDescent="0.35">
      <c r="B2220" t="s">
        <v>79</v>
      </c>
      <c r="C2220">
        <v>3988</v>
      </c>
      <c r="D2220" t="s">
        <v>31</v>
      </c>
      <c r="E2220">
        <v>189787</v>
      </c>
      <c r="F2220" t="s">
        <v>2161</v>
      </c>
      <c r="G2220" t="s">
        <v>10928</v>
      </c>
      <c r="H2220" s="93">
        <v>46178</v>
      </c>
      <c r="I2220" s="131">
        <v>1</v>
      </c>
      <c r="J2220" s="132"/>
      <c r="K2220" s="132"/>
      <c r="L2220" s="132"/>
      <c r="M2220" s="132"/>
      <c r="N2220" s="131"/>
      <c r="O2220" s="131"/>
    </row>
    <row r="2221" spans="2:15" x14ac:dyDescent="0.35">
      <c r="B2221" t="s">
        <v>79</v>
      </c>
      <c r="C2221">
        <v>3988</v>
      </c>
      <c r="D2221" t="s">
        <v>31</v>
      </c>
      <c r="E2221">
        <v>189846</v>
      </c>
      <c r="F2221" t="s">
        <v>2162</v>
      </c>
      <c r="G2221" t="s">
        <v>10929</v>
      </c>
      <c r="H2221" s="93">
        <v>46175</v>
      </c>
      <c r="I2221" s="131">
        <v>1</v>
      </c>
      <c r="J2221" s="132">
        <v>1</v>
      </c>
      <c r="K2221" s="132"/>
      <c r="L2221" s="132"/>
      <c r="M2221" s="132"/>
      <c r="N2221" s="131"/>
      <c r="O2221" s="131"/>
    </row>
    <row r="2222" spans="2:15" x14ac:dyDescent="0.35">
      <c r="B2222" t="s">
        <v>79</v>
      </c>
      <c r="C2222">
        <v>3988</v>
      </c>
      <c r="D2222" t="s">
        <v>31</v>
      </c>
      <c r="E2222">
        <v>189862</v>
      </c>
      <c r="F2222" t="s">
        <v>2163</v>
      </c>
      <c r="G2222" t="s">
        <v>10926</v>
      </c>
      <c r="H2222" s="93">
        <v>46170</v>
      </c>
      <c r="I2222" s="131">
        <v>1</v>
      </c>
      <c r="J2222" s="132"/>
      <c r="K2222" s="132"/>
      <c r="L2222" s="132"/>
      <c r="M2222" s="132"/>
      <c r="N2222" s="131"/>
      <c r="O2222" s="131"/>
    </row>
    <row r="2223" spans="2:15" x14ac:dyDescent="0.35">
      <c r="B2223" t="s">
        <v>79</v>
      </c>
      <c r="C2223">
        <v>3988</v>
      </c>
      <c r="D2223" t="s">
        <v>31</v>
      </c>
      <c r="E2223">
        <v>189879</v>
      </c>
      <c r="F2223" t="s">
        <v>2164</v>
      </c>
      <c r="G2223" t="s">
        <v>10926</v>
      </c>
      <c r="H2223" s="93">
        <v>46170</v>
      </c>
      <c r="I2223" s="131">
        <v>1</v>
      </c>
      <c r="J2223" s="132"/>
      <c r="K2223" s="132"/>
      <c r="L2223" s="132"/>
      <c r="M2223" s="132"/>
      <c r="N2223" s="131"/>
      <c r="O2223" s="131"/>
    </row>
    <row r="2224" spans="2:15" x14ac:dyDescent="0.35">
      <c r="B2224" t="s">
        <v>79</v>
      </c>
      <c r="C2224">
        <v>3988</v>
      </c>
      <c r="D2224" t="s">
        <v>31</v>
      </c>
      <c r="E2224">
        <v>189972</v>
      </c>
      <c r="F2224" t="s">
        <v>2165</v>
      </c>
      <c r="G2224" t="s">
        <v>10926</v>
      </c>
      <c r="H2224" s="93">
        <v>46170</v>
      </c>
      <c r="I2224" s="131"/>
      <c r="J2224" s="132"/>
      <c r="K2224" s="132"/>
      <c r="L2224" s="132"/>
      <c r="M2224" s="132"/>
      <c r="N2224" s="131"/>
      <c r="O2224" s="131"/>
    </row>
    <row r="2225" spans="2:15" x14ac:dyDescent="0.35">
      <c r="B2225" t="s">
        <v>79</v>
      </c>
      <c r="C2225">
        <v>3988</v>
      </c>
      <c r="D2225" t="s">
        <v>31</v>
      </c>
      <c r="E2225">
        <v>189981</v>
      </c>
      <c r="F2225" t="s">
        <v>2166</v>
      </c>
      <c r="G2225" t="s">
        <v>10930</v>
      </c>
      <c r="H2225" s="93">
        <v>46181</v>
      </c>
      <c r="I2225" s="131"/>
      <c r="J2225" s="132"/>
      <c r="K2225" s="132"/>
      <c r="L2225" s="132"/>
      <c r="M2225" s="132"/>
      <c r="N2225" s="131"/>
      <c r="O2225" s="131"/>
    </row>
    <row r="2226" spans="2:15" x14ac:dyDescent="0.35">
      <c r="B2226" t="s">
        <v>79</v>
      </c>
      <c r="C2226">
        <v>3988</v>
      </c>
      <c r="D2226" t="s">
        <v>31</v>
      </c>
      <c r="E2226">
        <v>190192</v>
      </c>
      <c r="F2226" t="s">
        <v>2167</v>
      </c>
      <c r="G2226" t="s">
        <v>10927</v>
      </c>
      <c r="H2226" s="93">
        <v>46183</v>
      </c>
      <c r="I2226" s="131">
        <v>1</v>
      </c>
      <c r="J2226" s="132"/>
      <c r="K2226" s="132"/>
      <c r="L2226" s="132"/>
      <c r="M2226" s="132"/>
      <c r="N2226" s="131"/>
      <c r="O2226" s="131"/>
    </row>
    <row r="2227" spans="2:15" x14ac:dyDescent="0.35">
      <c r="B2227" t="s">
        <v>79</v>
      </c>
      <c r="C2227">
        <v>3988</v>
      </c>
      <c r="D2227" t="s">
        <v>31</v>
      </c>
      <c r="E2227">
        <v>190247</v>
      </c>
      <c r="F2227" t="s">
        <v>2168</v>
      </c>
      <c r="G2227" t="s">
        <v>10929</v>
      </c>
      <c r="H2227" s="93">
        <v>46175</v>
      </c>
      <c r="I2227" s="131"/>
      <c r="J2227" s="132"/>
      <c r="K2227" s="132"/>
      <c r="L2227" s="132"/>
      <c r="M2227" s="132"/>
      <c r="N2227" s="131"/>
      <c r="O2227" s="131"/>
    </row>
    <row r="2228" spans="2:15" x14ac:dyDescent="0.35">
      <c r="B2228" t="s">
        <v>79</v>
      </c>
      <c r="C2228">
        <v>3988</v>
      </c>
      <c r="D2228" t="s">
        <v>31</v>
      </c>
      <c r="E2228">
        <v>190400</v>
      </c>
      <c r="F2228" t="s">
        <v>2169</v>
      </c>
      <c r="G2228" t="s">
        <v>10926</v>
      </c>
      <c r="H2228" s="93">
        <v>46177</v>
      </c>
      <c r="I2228" s="131">
        <v>1</v>
      </c>
      <c r="J2228" s="132"/>
      <c r="K2228" s="132"/>
      <c r="L2228" s="132"/>
      <c r="M2228" s="132"/>
      <c r="N2228" s="131"/>
      <c r="O2228" s="131"/>
    </row>
    <row r="2229" spans="2:15" x14ac:dyDescent="0.35">
      <c r="B2229" t="s">
        <v>79</v>
      </c>
      <c r="C2229">
        <v>3988</v>
      </c>
      <c r="D2229" t="s">
        <v>31</v>
      </c>
      <c r="E2229">
        <v>190659</v>
      </c>
      <c r="F2229" t="s">
        <v>2170</v>
      </c>
      <c r="G2229" t="s">
        <v>10926</v>
      </c>
      <c r="H2229" s="93">
        <v>46170</v>
      </c>
      <c r="I2229" s="131">
        <v>1</v>
      </c>
      <c r="J2229" s="132"/>
      <c r="K2229" s="132"/>
      <c r="L2229" s="132"/>
      <c r="M2229" s="132"/>
      <c r="N2229" s="131"/>
      <c r="O2229" s="131"/>
    </row>
    <row r="2230" spans="2:15" x14ac:dyDescent="0.35">
      <c r="B2230" t="s">
        <v>79</v>
      </c>
      <c r="C2230">
        <v>3988</v>
      </c>
      <c r="D2230" t="s">
        <v>31</v>
      </c>
      <c r="E2230">
        <v>190750</v>
      </c>
      <c r="F2230" t="s">
        <v>2171</v>
      </c>
      <c r="G2230" t="s">
        <v>10927</v>
      </c>
      <c r="H2230" s="93">
        <v>46183</v>
      </c>
      <c r="I2230" s="131">
        <v>1</v>
      </c>
      <c r="J2230" s="132"/>
      <c r="K2230" s="132"/>
      <c r="L2230" s="132"/>
      <c r="M2230" s="132"/>
      <c r="N2230" s="131"/>
      <c r="O2230" s="131"/>
    </row>
    <row r="2231" spans="2:15" x14ac:dyDescent="0.35">
      <c r="B2231" t="s">
        <v>79</v>
      </c>
      <c r="C2231">
        <v>3988</v>
      </c>
      <c r="D2231" t="s">
        <v>31</v>
      </c>
      <c r="E2231">
        <v>190772</v>
      </c>
      <c r="F2231" t="s">
        <v>2172</v>
      </c>
      <c r="G2231" t="s">
        <v>10928</v>
      </c>
      <c r="H2231" s="93">
        <v>46178</v>
      </c>
      <c r="I2231" s="131">
        <v>1</v>
      </c>
      <c r="J2231" s="132"/>
      <c r="K2231" s="132"/>
      <c r="L2231" s="132"/>
      <c r="M2231" s="132"/>
      <c r="N2231" s="131"/>
      <c r="O2231" s="131"/>
    </row>
    <row r="2232" spans="2:15" x14ac:dyDescent="0.35">
      <c r="B2232" t="s">
        <v>79</v>
      </c>
      <c r="C2232">
        <v>3988</v>
      </c>
      <c r="D2232" t="s">
        <v>31</v>
      </c>
      <c r="E2232">
        <v>190790</v>
      </c>
      <c r="F2232" t="s">
        <v>2173</v>
      </c>
      <c r="G2232" t="s">
        <v>10927</v>
      </c>
      <c r="H2232" s="93">
        <v>46176</v>
      </c>
      <c r="I2232" s="131">
        <v>1</v>
      </c>
      <c r="J2232" s="132">
        <v>1</v>
      </c>
      <c r="K2232" s="132"/>
      <c r="L2232" s="132"/>
      <c r="M2232" s="132"/>
      <c r="N2232" s="131"/>
      <c r="O2232" s="131"/>
    </row>
    <row r="2233" spans="2:15" x14ac:dyDescent="0.35">
      <c r="B2233" t="s">
        <v>79</v>
      </c>
      <c r="C2233">
        <v>3988</v>
      </c>
      <c r="D2233" t="s">
        <v>31</v>
      </c>
      <c r="E2233">
        <v>191131</v>
      </c>
      <c r="F2233" t="s">
        <v>2174</v>
      </c>
      <c r="G2233" t="s">
        <v>10927</v>
      </c>
      <c r="H2233" s="93">
        <v>46176</v>
      </c>
      <c r="I2233" s="131">
        <v>1</v>
      </c>
      <c r="J2233" s="132"/>
      <c r="K2233" s="132"/>
      <c r="L2233" s="132"/>
      <c r="M2233" s="132"/>
      <c r="N2233" s="131"/>
      <c r="O2233" s="131"/>
    </row>
    <row r="2234" spans="2:15" x14ac:dyDescent="0.35">
      <c r="B2234" t="s">
        <v>79</v>
      </c>
      <c r="C2234">
        <v>3988</v>
      </c>
      <c r="D2234" t="s">
        <v>31</v>
      </c>
      <c r="E2234">
        <v>191240</v>
      </c>
      <c r="F2234" t="s">
        <v>2175</v>
      </c>
      <c r="G2234" t="s">
        <v>10926</v>
      </c>
      <c r="H2234" s="93">
        <v>46177</v>
      </c>
      <c r="I2234" s="131"/>
      <c r="J2234" s="132"/>
      <c r="K2234" s="132"/>
      <c r="L2234" s="132"/>
      <c r="M2234" s="132"/>
      <c r="N2234" s="131"/>
      <c r="O2234" s="131"/>
    </row>
    <row r="2235" spans="2:15" x14ac:dyDescent="0.35">
      <c r="B2235" t="s">
        <v>79</v>
      </c>
      <c r="C2235">
        <v>3988</v>
      </c>
      <c r="D2235" t="s">
        <v>31</v>
      </c>
      <c r="E2235">
        <v>191353</v>
      </c>
      <c r="F2235" t="s">
        <v>2176</v>
      </c>
      <c r="G2235" t="s">
        <v>10930</v>
      </c>
      <c r="H2235" s="93">
        <v>46181</v>
      </c>
      <c r="I2235" s="131"/>
      <c r="J2235" s="132"/>
      <c r="K2235" s="132"/>
      <c r="L2235" s="132"/>
      <c r="M2235" s="132"/>
      <c r="N2235" s="131"/>
      <c r="O2235" s="131"/>
    </row>
    <row r="2236" spans="2:15" x14ac:dyDescent="0.35">
      <c r="B2236" t="s">
        <v>79</v>
      </c>
      <c r="C2236">
        <v>3988</v>
      </c>
      <c r="D2236" t="s">
        <v>31</v>
      </c>
      <c r="E2236">
        <v>191421</v>
      </c>
      <c r="F2236" t="s">
        <v>2177</v>
      </c>
      <c r="G2236" t="s">
        <v>10926</v>
      </c>
      <c r="H2236" s="93">
        <v>46177</v>
      </c>
      <c r="I2236" s="131">
        <v>1</v>
      </c>
      <c r="J2236" s="132"/>
      <c r="K2236" s="132"/>
      <c r="L2236" s="132"/>
      <c r="M2236" s="132"/>
      <c r="N2236" s="131"/>
      <c r="O2236" s="131"/>
    </row>
    <row r="2237" spans="2:15" x14ac:dyDescent="0.35">
      <c r="B2237" t="s">
        <v>79</v>
      </c>
      <c r="C2237">
        <v>3988</v>
      </c>
      <c r="D2237" t="s">
        <v>31</v>
      </c>
      <c r="E2237">
        <v>191446</v>
      </c>
      <c r="F2237" t="s">
        <v>2178</v>
      </c>
      <c r="G2237" t="s">
        <v>10926</v>
      </c>
      <c r="H2237" s="93">
        <v>46177</v>
      </c>
      <c r="I2237" s="131">
        <v>1</v>
      </c>
      <c r="J2237" s="132">
        <v>1</v>
      </c>
      <c r="K2237" s="132"/>
      <c r="L2237" s="132"/>
      <c r="M2237" s="132"/>
      <c r="N2237" s="131"/>
      <c r="O2237" s="131"/>
    </row>
    <row r="2238" spans="2:15" x14ac:dyDescent="0.35">
      <c r="B2238" t="s">
        <v>79</v>
      </c>
      <c r="C2238">
        <v>3988</v>
      </c>
      <c r="D2238" t="s">
        <v>31</v>
      </c>
      <c r="E2238">
        <v>191561</v>
      </c>
      <c r="F2238" t="s">
        <v>2179</v>
      </c>
      <c r="G2238" t="s">
        <v>10930</v>
      </c>
      <c r="H2238" s="93">
        <v>46174</v>
      </c>
      <c r="I2238" s="131">
        <v>1</v>
      </c>
      <c r="J2238" s="132">
        <v>1</v>
      </c>
      <c r="K2238" s="132"/>
      <c r="L2238" s="132"/>
      <c r="M2238" s="132"/>
      <c r="N2238" s="131"/>
      <c r="O2238" s="131"/>
    </row>
    <row r="2239" spans="2:15" x14ac:dyDescent="0.35">
      <c r="B2239" t="s">
        <v>79</v>
      </c>
      <c r="C2239">
        <v>3988</v>
      </c>
      <c r="D2239" t="s">
        <v>31</v>
      </c>
      <c r="E2239">
        <v>191739</v>
      </c>
      <c r="F2239" t="s">
        <v>2180</v>
      </c>
      <c r="G2239" t="s">
        <v>10928</v>
      </c>
      <c r="H2239" s="93">
        <v>46171</v>
      </c>
      <c r="I2239" s="131"/>
      <c r="J2239" s="132"/>
      <c r="K2239" s="132"/>
      <c r="L2239" s="132"/>
      <c r="M2239" s="132"/>
      <c r="N2239" s="131"/>
      <c r="O2239" s="131"/>
    </row>
    <row r="2240" spans="2:15" x14ac:dyDescent="0.35">
      <c r="B2240" t="s">
        <v>79</v>
      </c>
      <c r="C2240">
        <v>3988</v>
      </c>
      <c r="D2240" t="s">
        <v>31</v>
      </c>
      <c r="E2240">
        <v>191806</v>
      </c>
      <c r="F2240" t="s">
        <v>2181</v>
      </c>
      <c r="G2240" t="s">
        <v>10929</v>
      </c>
      <c r="H2240" s="93">
        <v>46175</v>
      </c>
      <c r="I2240" s="131">
        <v>1</v>
      </c>
      <c r="J2240" s="132"/>
      <c r="K2240" s="132"/>
      <c r="L2240" s="132"/>
      <c r="M2240" s="132"/>
      <c r="N2240" s="131"/>
      <c r="O2240" s="131"/>
    </row>
    <row r="2241" spans="2:15" x14ac:dyDescent="0.35">
      <c r="B2241" t="s">
        <v>79</v>
      </c>
      <c r="C2241">
        <v>3989</v>
      </c>
      <c r="D2241" t="s">
        <v>32</v>
      </c>
      <c r="E2241">
        <v>48380</v>
      </c>
      <c r="F2241" t="s">
        <v>2182</v>
      </c>
      <c r="G2241" t="s">
        <v>10929</v>
      </c>
      <c r="H2241" s="93">
        <v>46182</v>
      </c>
      <c r="I2241" s="131">
        <v>1</v>
      </c>
      <c r="J2241" s="132"/>
      <c r="K2241" s="132"/>
      <c r="L2241" s="132"/>
      <c r="M2241" s="132"/>
      <c r="N2241" s="131"/>
      <c r="O2241" s="131"/>
    </row>
    <row r="2242" spans="2:15" x14ac:dyDescent="0.35">
      <c r="B2242" t="s">
        <v>79</v>
      </c>
      <c r="C2242">
        <v>3989</v>
      </c>
      <c r="D2242" t="s">
        <v>32</v>
      </c>
      <c r="E2242">
        <v>52792</v>
      </c>
      <c r="F2242" t="s">
        <v>2183</v>
      </c>
      <c r="G2242" t="s">
        <v>10926</v>
      </c>
      <c r="H2242" s="93">
        <v>46177</v>
      </c>
      <c r="I2242" s="131"/>
      <c r="J2242" s="132"/>
      <c r="K2242" s="132"/>
      <c r="L2242" s="132"/>
      <c r="M2242" s="132"/>
      <c r="N2242" s="131"/>
      <c r="O2242" s="131"/>
    </row>
    <row r="2243" spans="2:15" x14ac:dyDescent="0.35">
      <c r="B2243" t="s">
        <v>79</v>
      </c>
      <c r="C2243">
        <v>3989</v>
      </c>
      <c r="D2243" t="s">
        <v>32</v>
      </c>
      <c r="E2243">
        <v>54510</v>
      </c>
      <c r="F2243" t="s">
        <v>2184</v>
      </c>
      <c r="G2243" t="s">
        <v>10926</v>
      </c>
      <c r="H2243" s="93">
        <v>46170</v>
      </c>
      <c r="I2243" s="131"/>
      <c r="J2243" s="132"/>
      <c r="K2243" s="132"/>
      <c r="L2243" s="132"/>
      <c r="M2243" s="132"/>
      <c r="N2243" s="131"/>
      <c r="O2243" s="131"/>
    </row>
    <row r="2244" spans="2:15" x14ac:dyDescent="0.35">
      <c r="B2244" t="s">
        <v>79</v>
      </c>
      <c r="C2244">
        <v>3989</v>
      </c>
      <c r="D2244" t="s">
        <v>32</v>
      </c>
      <c r="E2244">
        <v>62141</v>
      </c>
      <c r="F2244" t="s">
        <v>2185</v>
      </c>
      <c r="G2244" t="s">
        <v>10929</v>
      </c>
      <c r="H2244" s="93">
        <v>46182</v>
      </c>
      <c r="I2244" s="131">
        <v>1</v>
      </c>
      <c r="J2244" s="132"/>
      <c r="K2244" s="132"/>
      <c r="L2244" s="132"/>
      <c r="M2244" s="132"/>
      <c r="N2244" s="131"/>
      <c r="O2244" s="131"/>
    </row>
    <row r="2245" spans="2:15" x14ac:dyDescent="0.35">
      <c r="B2245" t="s">
        <v>79</v>
      </c>
      <c r="C2245">
        <v>3989</v>
      </c>
      <c r="D2245" t="s">
        <v>32</v>
      </c>
      <c r="E2245">
        <v>70974</v>
      </c>
      <c r="F2245" t="s">
        <v>2186</v>
      </c>
      <c r="G2245" t="s">
        <v>10930</v>
      </c>
      <c r="H2245" s="93">
        <v>46181</v>
      </c>
      <c r="I2245" s="131">
        <v>1</v>
      </c>
      <c r="J2245" s="132">
        <v>1</v>
      </c>
      <c r="K2245" s="132"/>
      <c r="L2245" s="132">
        <v>1</v>
      </c>
      <c r="M2245" s="132"/>
      <c r="N2245" s="131"/>
      <c r="O2245" s="131"/>
    </row>
    <row r="2246" spans="2:15" x14ac:dyDescent="0.35">
      <c r="B2246" t="s">
        <v>79</v>
      </c>
      <c r="C2246">
        <v>3989</v>
      </c>
      <c r="D2246" t="s">
        <v>32</v>
      </c>
      <c r="E2246">
        <v>78431</v>
      </c>
      <c r="F2246" t="s">
        <v>2187</v>
      </c>
      <c r="G2246" t="s">
        <v>10928</v>
      </c>
      <c r="H2246" s="93">
        <v>46178</v>
      </c>
      <c r="I2246" s="131"/>
      <c r="J2246" s="132"/>
      <c r="K2246" s="132"/>
      <c r="L2246" s="132"/>
      <c r="M2246" s="132"/>
      <c r="N2246" s="131"/>
      <c r="O2246" s="131"/>
    </row>
    <row r="2247" spans="2:15" x14ac:dyDescent="0.35">
      <c r="B2247" t="s">
        <v>79</v>
      </c>
      <c r="C2247">
        <v>3989</v>
      </c>
      <c r="D2247" t="s">
        <v>32</v>
      </c>
      <c r="E2247">
        <v>81308</v>
      </c>
      <c r="F2247" t="s">
        <v>2188</v>
      </c>
      <c r="G2247" t="s">
        <v>10926</v>
      </c>
      <c r="H2247" s="93">
        <v>46177</v>
      </c>
      <c r="I2247" s="131">
        <v>1</v>
      </c>
      <c r="J2247" s="132">
        <v>1</v>
      </c>
      <c r="K2247" s="132"/>
      <c r="L2247" s="132"/>
      <c r="M2247" s="132"/>
      <c r="N2247" s="131"/>
      <c r="O2247" s="131"/>
    </row>
    <row r="2248" spans="2:15" x14ac:dyDescent="0.35">
      <c r="B2248" t="s">
        <v>79</v>
      </c>
      <c r="C2248">
        <v>3989</v>
      </c>
      <c r="D2248" t="s">
        <v>32</v>
      </c>
      <c r="E2248">
        <v>81870</v>
      </c>
      <c r="F2248" t="s">
        <v>2189</v>
      </c>
      <c r="G2248" t="s">
        <v>10929</v>
      </c>
      <c r="H2248" s="93">
        <v>46175</v>
      </c>
      <c r="I2248" s="131">
        <v>1</v>
      </c>
      <c r="J2248" s="132">
        <v>1</v>
      </c>
      <c r="K2248" s="132"/>
      <c r="L2248" s="132"/>
      <c r="M2248" s="132"/>
      <c r="N2248" s="131"/>
      <c r="O2248" s="131"/>
    </row>
    <row r="2249" spans="2:15" x14ac:dyDescent="0.35">
      <c r="B2249" t="s">
        <v>79</v>
      </c>
      <c r="C2249">
        <v>3989</v>
      </c>
      <c r="D2249" t="s">
        <v>32</v>
      </c>
      <c r="E2249">
        <v>85251</v>
      </c>
      <c r="F2249" t="s">
        <v>2190</v>
      </c>
      <c r="G2249" t="s">
        <v>10930</v>
      </c>
      <c r="H2249" s="93">
        <v>46174</v>
      </c>
      <c r="I2249" s="131">
        <v>1</v>
      </c>
      <c r="J2249" s="132"/>
      <c r="K2249" s="132">
        <v>1</v>
      </c>
      <c r="L2249" s="132"/>
      <c r="M2249" s="132"/>
      <c r="N2249" s="131"/>
      <c r="O2249" s="131"/>
    </row>
    <row r="2250" spans="2:15" x14ac:dyDescent="0.35">
      <c r="B2250" t="s">
        <v>79</v>
      </c>
      <c r="C2250">
        <v>3989</v>
      </c>
      <c r="D2250" t="s">
        <v>32</v>
      </c>
      <c r="E2250">
        <v>95880</v>
      </c>
      <c r="F2250" t="s">
        <v>2191</v>
      </c>
      <c r="G2250" t="s">
        <v>10930</v>
      </c>
      <c r="H2250" s="93">
        <v>46181</v>
      </c>
      <c r="I2250" s="131">
        <v>1</v>
      </c>
      <c r="J2250" s="132"/>
      <c r="K2250" s="132"/>
      <c r="L2250" s="132"/>
      <c r="M2250" s="132"/>
      <c r="N2250" s="131"/>
      <c r="O2250" s="131"/>
    </row>
    <row r="2251" spans="2:15" x14ac:dyDescent="0.35">
      <c r="B2251" t="s">
        <v>79</v>
      </c>
      <c r="C2251">
        <v>3989</v>
      </c>
      <c r="D2251" t="s">
        <v>32</v>
      </c>
      <c r="E2251">
        <v>96007</v>
      </c>
      <c r="F2251" t="s">
        <v>2192</v>
      </c>
      <c r="G2251" t="s">
        <v>10928</v>
      </c>
      <c r="H2251" s="93">
        <v>46171</v>
      </c>
      <c r="I2251" s="131">
        <v>1</v>
      </c>
      <c r="J2251" s="132"/>
      <c r="K2251" s="132"/>
      <c r="L2251" s="132"/>
      <c r="M2251" s="132"/>
      <c r="N2251" s="131"/>
      <c r="O2251" s="131"/>
    </row>
    <row r="2252" spans="2:15" x14ac:dyDescent="0.35">
      <c r="B2252" t="s">
        <v>79</v>
      </c>
      <c r="C2252">
        <v>3989</v>
      </c>
      <c r="D2252" t="s">
        <v>32</v>
      </c>
      <c r="E2252">
        <v>100367</v>
      </c>
      <c r="F2252" t="s">
        <v>2193</v>
      </c>
      <c r="G2252" t="s">
        <v>10930</v>
      </c>
      <c r="H2252" s="93">
        <v>46174</v>
      </c>
      <c r="I2252" s="131">
        <v>1</v>
      </c>
      <c r="J2252" s="132"/>
      <c r="K2252" s="132"/>
      <c r="L2252" s="132"/>
      <c r="M2252" s="132"/>
      <c r="N2252" s="131"/>
      <c r="O2252" s="131"/>
    </row>
    <row r="2253" spans="2:15" x14ac:dyDescent="0.35">
      <c r="B2253" t="s">
        <v>79</v>
      </c>
      <c r="C2253">
        <v>3989</v>
      </c>
      <c r="D2253" t="s">
        <v>32</v>
      </c>
      <c r="E2253">
        <v>107118</v>
      </c>
      <c r="F2253" t="s">
        <v>2194</v>
      </c>
      <c r="G2253" t="s">
        <v>10929</v>
      </c>
      <c r="H2253" s="93">
        <v>46182</v>
      </c>
      <c r="I2253" s="131">
        <v>1</v>
      </c>
      <c r="J2253" s="132">
        <v>1</v>
      </c>
      <c r="K2253" s="132">
        <v>1</v>
      </c>
      <c r="L2253" s="132"/>
      <c r="M2253" s="132"/>
      <c r="N2253" s="131"/>
      <c r="O2253" s="131"/>
    </row>
    <row r="2254" spans="2:15" x14ac:dyDescent="0.35">
      <c r="B2254" t="s">
        <v>79</v>
      </c>
      <c r="C2254">
        <v>3989</v>
      </c>
      <c r="D2254" t="s">
        <v>32</v>
      </c>
      <c r="E2254">
        <v>112140</v>
      </c>
      <c r="F2254" t="s">
        <v>2195</v>
      </c>
      <c r="G2254" t="s">
        <v>10927</v>
      </c>
      <c r="H2254" s="93">
        <v>46183</v>
      </c>
      <c r="I2254" s="131">
        <v>1</v>
      </c>
      <c r="J2254" s="132"/>
      <c r="K2254" s="132"/>
      <c r="L2254" s="132"/>
      <c r="M2254" s="132"/>
      <c r="N2254" s="131"/>
      <c r="O2254" s="131"/>
    </row>
    <row r="2255" spans="2:15" x14ac:dyDescent="0.35">
      <c r="B2255" t="s">
        <v>79</v>
      </c>
      <c r="C2255">
        <v>3989</v>
      </c>
      <c r="D2255" t="s">
        <v>32</v>
      </c>
      <c r="E2255">
        <v>112612</v>
      </c>
      <c r="F2255" t="s">
        <v>2196</v>
      </c>
      <c r="G2255" t="s">
        <v>10930</v>
      </c>
      <c r="H2255" s="93">
        <v>46181</v>
      </c>
      <c r="I2255" s="131">
        <v>1</v>
      </c>
      <c r="J2255" s="132"/>
      <c r="K2255" s="132"/>
      <c r="L2255" s="132"/>
      <c r="M2255" s="132"/>
      <c r="N2255" s="131"/>
      <c r="O2255" s="131"/>
    </row>
    <row r="2256" spans="2:15" x14ac:dyDescent="0.35">
      <c r="B2256" t="s">
        <v>79</v>
      </c>
      <c r="C2256">
        <v>3989</v>
      </c>
      <c r="D2256" t="s">
        <v>32</v>
      </c>
      <c r="E2256">
        <v>113235</v>
      </c>
      <c r="F2256" t="s">
        <v>2197</v>
      </c>
      <c r="G2256" t="s">
        <v>10928</v>
      </c>
      <c r="H2256" s="93">
        <v>46171</v>
      </c>
      <c r="I2256" s="131"/>
      <c r="J2256" s="132"/>
      <c r="K2256" s="132"/>
      <c r="L2256" s="132"/>
      <c r="M2256" s="132"/>
      <c r="N2256" s="131"/>
      <c r="O2256" s="131"/>
    </row>
    <row r="2257" spans="2:15" x14ac:dyDescent="0.35">
      <c r="B2257" t="s">
        <v>79</v>
      </c>
      <c r="C2257">
        <v>3989</v>
      </c>
      <c r="D2257" t="s">
        <v>32</v>
      </c>
      <c r="E2257">
        <v>121617</v>
      </c>
      <c r="F2257" t="s">
        <v>2198</v>
      </c>
      <c r="G2257" t="s">
        <v>10928</v>
      </c>
      <c r="H2257" s="93">
        <v>46171</v>
      </c>
      <c r="I2257" s="131"/>
      <c r="J2257" s="132"/>
      <c r="K2257" s="132"/>
      <c r="L2257" s="132"/>
      <c r="M2257" s="132"/>
      <c r="N2257" s="131"/>
      <c r="O2257" s="131"/>
    </row>
    <row r="2258" spans="2:15" x14ac:dyDescent="0.35">
      <c r="B2258" t="s">
        <v>79</v>
      </c>
      <c r="C2258">
        <v>3989</v>
      </c>
      <c r="D2258" t="s">
        <v>32</v>
      </c>
      <c r="E2258">
        <v>121622</v>
      </c>
      <c r="F2258" t="s">
        <v>2199</v>
      </c>
      <c r="G2258" t="s">
        <v>10930</v>
      </c>
      <c r="H2258" s="93">
        <v>46174</v>
      </c>
      <c r="I2258" s="131"/>
      <c r="J2258" s="132"/>
      <c r="K2258" s="132"/>
      <c r="L2258" s="132"/>
      <c r="M2258" s="132"/>
      <c r="N2258" s="131"/>
      <c r="O2258" s="131"/>
    </row>
    <row r="2259" spans="2:15" x14ac:dyDescent="0.35">
      <c r="B2259" t="s">
        <v>79</v>
      </c>
      <c r="C2259">
        <v>3989</v>
      </c>
      <c r="D2259" t="s">
        <v>32</v>
      </c>
      <c r="E2259">
        <v>122576</v>
      </c>
      <c r="F2259" t="s">
        <v>2200</v>
      </c>
      <c r="G2259" t="s">
        <v>10929</v>
      </c>
      <c r="H2259" s="93">
        <v>46175</v>
      </c>
      <c r="I2259" s="131">
        <v>1</v>
      </c>
      <c r="J2259" s="132">
        <v>1</v>
      </c>
      <c r="K2259" s="132"/>
      <c r="L2259" s="132"/>
      <c r="M2259" s="132"/>
      <c r="N2259" s="131"/>
      <c r="O2259" s="131"/>
    </row>
    <row r="2260" spans="2:15" x14ac:dyDescent="0.35">
      <c r="B2260" t="s">
        <v>79</v>
      </c>
      <c r="C2260">
        <v>3989</v>
      </c>
      <c r="D2260" t="s">
        <v>32</v>
      </c>
      <c r="E2260">
        <v>124161</v>
      </c>
      <c r="F2260" t="s">
        <v>2201</v>
      </c>
      <c r="G2260" t="s">
        <v>10929</v>
      </c>
      <c r="H2260" s="93">
        <v>46182</v>
      </c>
      <c r="I2260" s="131">
        <v>1</v>
      </c>
      <c r="J2260" s="132"/>
      <c r="K2260" s="132"/>
      <c r="L2260" s="132"/>
      <c r="M2260" s="132"/>
      <c r="N2260" s="131"/>
      <c r="O2260" s="131"/>
    </row>
    <row r="2261" spans="2:15" x14ac:dyDescent="0.35">
      <c r="B2261" t="s">
        <v>79</v>
      </c>
      <c r="C2261">
        <v>3989</v>
      </c>
      <c r="D2261" t="s">
        <v>32</v>
      </c>
      <c r="E2261">
        <v>126048</v>
      </c>
      <c r="F2261" t="s">
        <v>2202</v>
      </c>
      <c r="G2261" t="s">
        <v>10926</v>
      </c>
      <c r="H2261" s="93">
        <v>46177</v>
      </c>
      <c r="I2261" s="131">
        <v>1</v>
      </c>
      <c r="J2261" s="132">
        <v>1</v>
      </c>
      <c r="K2261" s="132"/>
      <c r="L2261" s="132"/>
      <c r="M2261" s="132"/>
      <c r="N2261" s="131"/>
      <c r="O2261" s="131"/>
    </row>
    <row r="2262" spans="2:15" x14ac:dyDescent="0.35">
      <c r="B2262" t="s">
        <v>79</v>
      </c>
      <c r="C2262">
        <v>3989</v>
      </c>
      <c r="D2262" t="s">
        <v>32</v>
      </c>
      <c r="E2262">
        <v>126732</v>
      </c>
      <c r="F2262" t="s">
        <v>2203</v>
      </c>
      <c r="G2262" t="s">
        <v>10930</v>
      </c>
      <c r="H2262" s="93">
        <v>46181</v>
      </c>
      <c r="I2262" s="131">
        <v>1</v>
      </c>
      <c r="J2262" s="132"/>
      <c r="K2262" s="132"/>
      <c r="L2262" s="132"/>
      <c r="M2262" s="132"/>
      <c r="N2262" s="131"/>
      <c r="O2262" s="131"/>
    </row>
    <row r="2263" spans="2:15" x14ac:dyDescent="0.35">
      <c r="B2263" t="s">
        <v>79</v>
      </c>
      <c r="C2263">
        <v>3989</v>
      </c>
      <c r="D2263" t="s">
        <v>32</v>
      </c>
      <c r="E2263">
        <v>127597</v>
      </c>
      <c r="F2263" t="s">
        <v>2204</v>
      </c>
      <c r="G2263" t="s">
        <v>10929</v>
      </c>
      <c r="H2263" s="93">
        <v>46175</v>
      </c>
      <c r="I2263" s="131">
        <v>1</v>
      </c>
      <c r="J2263" s="132">
        <v>1</v>
      </c>
      <c r="K2263" s="132">
        <v>1</v>
      </c>
      <c r="L2263" s="132"/>
      <c r="M2263" s="132"/>
      <c r="N2263" s="131"/>
      <c r="O2263" s="131"/>
    </row>
    <row r="2264" spans="2:15" x14ac:dyDescent="0.35">
      <c r="B2264" t="s">
        <v>79</v>
      </c>
      <c r="C2264">
        <v>3989</v>
      </c>
      <c r="D2264" t="s">
        <v>32</v>
      </c>
      <c r="E2264">
        <v>128748</v>
      </c>
      <c r="F2264" t="s">
        <v>2205</v>
      </c>
      <c r="G2264" t="s">
        <v>10927</v>
      </c>
      <c r="H2264" s="93">
        <v>46176</v>
      </c>
      <c r="I2264" s="131">
        <v>1</v>
      </c>
      <c r="J2264" s="132">
        <v>1</v>
      </c>
      <c r="K2264" s="132">
        <v>1</v>
      </c>
      <c r="L2264" s="132"/>
      <c r="M2264" s="132"/>
      <c r="N2264" s="131"/>
      <c r="O2264" s="131"/>
    </row>
    <row r="2265" spans="2:15" x14ac:dyDescent="0.35">
      <c r="B2265" t="s">
        <v>79</v>
      </c>
      <c r="C2265">
        <v>3989</v>
      </c>
      <c r="D2265" t="s">
        <v>32</v>
      </c>
      <c r="E2265">
        <v>133673</v>
      </c>
      <c r="F2265" t="s">
        <v>2206</v>
      </c>
      <c r="G2265" t="s">
        <v>10929</v>
      </c>
      <c r="H2265" s="93">
        <v>46175</v>
      </c>
      <c r="I2265" s="131">
        <v>1</v>
      </c>
      <c r="J2265" s="132">
        <v>1</v>
      </c>
      <c r="K2265" s="132">
        <v>1</v>
      </c>
      <c r="L2265" s="132">
        <v>1</v>
      </c>
      <c r="M2265" s="132"/>
      <c r="N2265" s="131"/>
      <c r="O2265" s="131"/>
    </row>
    <row r="2266" spans="2:15" x14ac:dyDescent="0.35">
      <c r="B2266" t="s">
        <v>79</v>
      </c>
      <c r="C2266">
        <v>3989</v>
      </c>
      <c r="D2266" t="s">
        <v>32</v>
      </c>
      <c r="E2266">
        <v>136382</v>
      </c>
      <c r="F2266" t="s">
        <v>2207</v>
      </c>
      <c r="G2266" t="s">
        <v>10930</v>
      </c>
      <c r="H2266" s="93">
        <v>46181</v>
      </c>
      <c r="I2266" s="131">
        <v>1</v>
      </c>
      <c r="J2266" s="132"/>
      <c r="K2266" s="132"/>
      <c r="L2266" s="132"/>
      <c r="M2266" s="132"/>
      <c r="N2266" s="131"/>
      <c r="O2266" s="131"/>
    </row>
    <row r="2267" spans="2:15" x14ac:dyDescent="0.35">
      <c r="B2267" t="s">
        <v>79</v>
      </c>
      <c r="C2267">
        <v>3989</v>
      </c>
      <c r="D2267" t="s">
        <v>32</v>
      </c>
      <c r="E2267">
        <v>136801</v>
      </c>
      <c r="F2267" t="s">
        <v>2208</v>
      </c>
      <c r="G2267" t="s">
        <v>10928</v>
      </c>
      <c r="H2267" s="93">
        <v>46171</v>
      </c>
      <c r="I2267" s="131">
        <v>1</v>
      </c>
      <c r="J2267" s="132">
        <v>1</v>
      </c>
      <c r="K2267" s="132"/>
      <c r="L2267" s="132"/>
      <c r="M2267" s="132"/>
      <c r="N2267" s="131"/>
      <c r="O2267" s="131"/>
    </row>
    <row r="2268" spans="2:15" x14ac:dyDescent="0.35">
      <c r="B2268" t="s">
        <v>79</v>
      </c>
      <c r="C2268">
        <v>3989</v>
      </c>
      <c r="D2268" t="s">
        <v>32</v>
      </c>
      <c r="E2268">
        <v>142316</v>
      </c>
      <c r="F2268" t="s">
        <v>2209</v>
      </c>
      <c r="G2268" t="s">
        <v>10929</v>
      </c>
      <c r="H2268" s="93">
        <v>46182</v>
      </c>
      <c r="I2268" s="131">
        <v>1</v>
      </c>
      <c r="J2268" s="132"/>
      <c r="K2268" s="132"/>
      <c r="L2268" s="132"/>
      <c r="M2268" s="132"/>
      <c r="N2268" s="131"/>
      <c r="O2268" s="131"/>
    </row>
    <row r="2269" spans="2:15" x14ac:dyDescent="0.35">
      <c r="B2269" t="s">
        <v>79</v>
      </c>
      <c r="C2269">
        <v>3989</v>
      </c>
      <c r="D2269" t="s">
        <v>32</v>
      </c>
      <c r="E2269">
        <v>143225</v>
      </c>
      <c r="F2269" t="s">
        <v>2210</v>
      </c>
      <c r="G2269" t="s">
        <v>10927</v>
      </c>
      <c r="H2269" s="93">
        <v>46176</v>
      </c>
      <c r="I2269" s="131"/>
      <c r="J2269" s="132"/>
      <c r="K2269" s="132"/>
      <c r="L2269" s="132"/>
      <c r="M2269" s="132"/>
      <c r="N2269" s="131"/>
      <c r="O2269" s="131"/>
    </row>
    <row r="2270" spans="2:15" x14ac:dyDescent="0.35">
      <c r="B2270" t="s">
        <v>79</v>
      </c>
      <c r="C2270">
        <v>3989</v>
      </c>
      <c r="D2270" t="s">
        <v>32</v>
      </c>
      <c r="E2270">
        <v>144161</v>
      </c>
      <c r="F2270" t="s">
        <v>2211</v>
      </c>
      <c r="G2270" t="s">
        <v>10926</v>
      </c>
      <c r="H2270" s="93">
        <v>46170</v>
      </c>
      <c r="I2270" s="131">
        <v>1</v>
      </c>
      <c r="J2270" s="132"/>
      <c r="K2270" s="132"/>
      <c r="L2270" s="132"/>
      <c r="M2270" s="132"/>
      <c r="N2270" s="131"/>
      <c r="O2270" s="131"/>
    </row>
    <row r="2271" spans="2:15" x14ac:dyDescent="0.35">
      <c r="B2271" t="s">
        <v>79</v>
      </c>
      <c r="C2271">
        <v>3989</v>
      </c>
      <c r="D2271" t="s">
        <v>32</v>
      </c>
      <c r="E2271">
        <v>144627</v>
      </c>
      <c r="F2271" t="s">
        <v>2212</v>
      </c>
      <c r="G2271" t="s">
        <v>10928</v>
      </c>
      <c r="H2271" s="93">
        <v>46178</v>
      </c>
      <c r="I2271" s="131">
        <v>1</v>
      </c>
      <c r="J2271" s="132"/>
      <c r="K2271" s="132"/>
      <c r="L2271" s="132"/>
      <c r="M2271" s="132"/>
      <c r="N2271" s="131"/>
      <c r="O2271" s="131"/>
    </row>
    <row r="2272" spans="2:15" x14ac:dyDescent="0.35">
      <c r="B2272" t="s">
        <v>79</v>
      </c>
      <c r="C2272">
        <v>3989</v>
      </c>
      <c r="D2272" t="s">
        <v>32</v>
      </c>
      <c r="E2272">
        <v>146201</v>
      </c>
      <c r="F2272" t="s">
        <v>2213</v>
      </c>
      <c r="G2272" t="s">
        <v>10930</v>
      </c>
      <c r="H2272" s="93">
        <v>46181</v>
      </c>
      <c r="I2272" s="131">
        <v>1</v>
      </c>
      <c r="J2272" s="132"/>
      <c r="K2272" s="132"/>
      <c r="L2272" s="132"/>
      <c r="M2272" s="132"/>
      <c r="N2272" s="131"/>
      <c r="O2272" s="131"/>
    </row>
    <row r="2273" spans="2:15" x14ac:dyDescent="0.35">
      <c r="B2273" t="s">
        <v>79</v>
      </c>
      <c r="C2273">
        <v>3989</v>
      </c>
      <c r="D2273" t="s">
        <v>32</v>
      </c>
      <c r="E2273">
        <v>147283</v>
      </c>
      <c r="F2273" t="s">
        <v>2214</v>
      </c>
      <c r="G2273" t="s">
        <v>10929</v>
      </c>
      <c r="H2273" s="93">
        <v>46182</v>
      </c>
      <c r="I2273" s="131">
        <v>1</v>
      </c>
      <c r="J2273" s="132">
        <v>1</v>
      </c>
      <c r="K2273" s="132"/>
      <c r="L2273" s="132"/>
      <c r="M2273" s="132"/>
      <c r="N2273" s="131"/>
      <c r="O2273" s="131"/>
    </row>
    <row r="2274" spans="2:15" x14ac:dyDescent="0.35">
      <c r="B2274" t="s">
        <v>79</v>
      </c>
      <c r="C2274">
        <v>3989</v>
      </c>
      <c r="D2274" t="s">
        <v>32</v>
      </c>
      <c r="E2274">
        <v>148716</v>
      </c>
      <c r="F2274" t="s">
        <v>2215</v>
      </c>
      <c r="G2274" t="s">
        <v>10930</v>
      </c>
      <c r="H2274" s="93">
        <v>46181</v>
      </c>
      <c r="I2274" s="131">
        <v>1</v>
      </c>
      <c r="J2274" s="132"/>
      <c r="K2274" s="132"/>
      <c r="L2274" s="132"/>
      <c r="M2274" s="132"/>
      <c r="N2274" s="131"/>
      <c r="O2274" s="131"/>
    </row>
    <row r="2275" spans="2:15" x14ac:dyDescent="0.35">
      <c r="B2275" t="s">
        <v>79</v>
      </c>
      <c r="C2275">
        <v>3989</v>
      </c>
      <c r="D2275" t="s">
        <v>32</v>
      </c>
      <c r="E2275">
        <v>151815</v>
      </c>
      <c r="F2275" t="s">
        <v>2216</v>
      </c>
      <c r="G2275" t="s">
        <v>10926</v>
      </c>
      <c r="H2275" s="93">
        <v>46170</v>
      </c>
      <c r="I2275" s="131">
        <v>1</v>
      </c>
      <c r="J2275" s="132"/>
      <c r="K2275" s="132"/>
      <c r="L2275" s="132"/>
      <c r="M2275" s="132"/>
      <c r="N2275" s="131"/>
      <c r="O2275" s="131"/>
    </row>
    <row r="2276" spans="2:15" x14ac:dyDescent="0.35">
      <c r="B2276" t="s">
        <v>79</v>
      </c>
      <c r="C2276">
        <v>3989</v>
      </c>
      <c r="D2276" t="s">
        <v>32</v>
      </c>
      <c r="E2276">
        <v>157335</v>
      </c>
      <c r="F2276" t="s">
        <v>2217</v>
      </c>
      <c r="G2276" t="s">
        <v>10926</v>
      </c>
      <c r="H2276" s="93">
        <v>46177</v>
      </c>
      <c r="I2276" s="131">
        <v>1</v>
      </c>
      <c r="J2276" s="132"/>
      <c r="K2276" s="132"/>
      <c r="L2276" s="132"/>
      <c r="M2276" s="132"/>
      <c r="N2276" s="131"/>
      <c r="O2276" s="131"/>
    </row>
    <row r="2277" spans="2:15" x14ac:dyDescent="0.35">
      <c r="B2277" t="s">
        <v>79</v>
      </c>
      <c r="C2277">
        <v>3989</v>
      </c>
      <c r="D2277" t="s">
        <v>32</v>
      </c>
      <c r="E2277">
        <v>158589</v>
      </c>
      <c r="F2277" t="s">
        <v>2218</v>
      </c>
      <c r="G2277" t="s">
        <v>10926</v>
      </c>
      <c r="H2277" s="93">
        <v>46177</v>
      </c>
      <c r="I2277" s="131">
        <v>1</v>
      </c>
      <c r="J2277" s="132"/>
      <c r="K2277" s="132">
        <v>1</v>
      </c>
      <c r="L2277" s="132"/>
      <c r="M2277" s="132"/>
      <c r="N2277" s="131"/>
      <c r="O2277" s="131"/>
    </row>
    <row r="2278" spans="2:15" x14ac:dyDescent="0.35">
      <c r="B2278" t="s">
        <v>79</v>
      </c>
      <c r="C2278">
        <v>3989</v>
      </c>
      <c r="D2278" t="s">
        <v>32</v>
      </c>
      <c r="E2278">
        <v>160620</v>
      </c>
      <c r="F2278" t="s">
        <v>2219</v>
      </c>
      <c r="G2278" t="s">
        <v>10928</v>
      </c>
      <c r="H2278" s="93">
        <v>46171</v>
      </c>
      <c r="I2278" s="131"/>
      <c r="J2278" s="132"/>
      <c r="K2278" s="132"/>
      <c r="L2278" s="132"/>
      <c r="M2278" s="132"/>
      <c r="N2278" s="131"/>
      <c r="O2278" s="131"/>
    </row>
    <row r="2279" spans="2:15" x14ac:dyDescent="0.35">
      <c r="B2279" t="s">
        <v>79</v>
      </c>
      <c r="C2279">
        <v>3989</v>
      </c>
      <c r="D2279" t="s">
        <v>32</v>
      </c>
      <c r="E2279">
        <v>160908</v>
      </c>
      <c r="F2279" t="s">
        <v>2220</v>
      </c>
      <c r="G2279" t="s">
        <v>10926</v>
      </c>
      <c r="H2279" s="93">
        <v>46177</v>
      </c>
      <c r="I2279" s="131">
        <v>1</v>
      </c>
      <c r="J2279" s="132">
        <v>1</v>
      </c>
      <c r="K2279" s="132"/>
      <c r="L2279" s="132"/>
      <c r="M2279" s="132"/>
      <c r="N2279" s="131"/>
      <c r="O2279" s="131"/>
    </row>
    <row r="2280" spans="2:15" x14ac:dyDescent="0.35">
      <c r="B2280" t="s">
        <v>79</v>
      </c>
      <c r="C2280">
        <v>3989</v>
      </c>
      <c r="D2280" t="s">
        <v>32</v>
      </c>
      <c r="E2280">
        <v>162362</v>
      </c>
      <c r="F2280" t="s">
        <v>2221</v>
      </c>
      <c r="G2280" t="s">
        <v>10927</v>
      </c>
      <c r="H2280" s="93">
        <v>46176</v>
      </c>
      <c r="I2280" s="131">
        <v>1</v>
      </c>
      <c r="J2280" s="132"/>
      <c r="K2280" s="132"/>
      <c r="L2280" s="132"/>
      <c r="M2280" s="132"/>
      <c r="N2280" s="131"/>
      <c r="O2280" s="131"/>
    </row>
    <row r="2281" spans="2:15" x14ac:dyDescent="0.35">
      <c r="B2281" t="s">
        <v>79</v>
      </c>
      <c r="C2281">
        <v>3989</v>
      </c>
      <c r="D2281" t="s">
        <v>32</v>
      </c>
      <c r="E2281">
        <v>163579</v>
      </c>
      <c r="F2281" t="s">
        <v>2222</v>
      </c>
      <c r="G2281" t="s">
        <v>10926</v>
      </c>
      <c r="H2281" s="93">
        <v>46177</v>
      </c>
      <c r="I2281" s="131">
        <v>1</v>
      </c>
      <c r="J2281" s="132"/>
      <c r="K2281" s="132"/>
      <c r="L2281" s="132"/>
      <c r="M2281" s="132"/>
      <c r="N2281" s="131"/>
      <c r="O2281" s="131"/>
    </row>
    <row r="2282" spans="2:15" x14ac:dyDescent="0.35">
      <c r="B2282" t="s">
        <v>79</v>
      </c>
      <c r="C2282">
        <v>3989</v>
      </c>
      <c r="D2282" t="s">
        <v>32</v>
      </c>
      <c r="E2282">
        <v>165694</v>
      </c>
      <c r="F2282" t="s">
        <v>2223</v>
      </c>
      <c r="G2282" t="s">
        <v>10926</v>
      </c>
      <c r="H2282" s="93">
        <v>46177</v>
      </c>
      <c r="I2282" s="131">
        <v>1</v>
      </c>
      <c r="J2282" s="132">
        <v>1</v>
      </c>
      <c r="K2282" s="132"/>
      <c r="L2282" s="132"/>
      <c r="M2282" s="132"/>
      <c r="N2282" s="131"/>
      <c r="O2282" s="131"/>
    </row>
    <row r="2283" spans="2:15" x14ac:dyDescent="0.35">
      <c r="B2283" t="s">
        <v>79</v>
      </c>
      <c r="C2283">
        <v>3989</v>
      </c>
      <c r="D2283" t="s">
        <v>32</v>
      </c>
      <c r="E2283">
        <v>167889</v>
      </c>
      <c r="F2283" t="s">
        <v>2224</v>
      </c>
      <c r="G2283" t="s">
        <v>10926</v>
      </c>
      <c r="H2283" s="93">
        <v>46170</v>
      </c>
      <c r="I2283" s="131">
        <v>1</v>
      </c>
      <c r="J2283" s="132">
        <v>1</v>
      </c>
      <c r="K2283" s="132"/>
      <c r="L2283" s="132"/>
      <c r="M2283" s="132"/>
      <c r="N2283" s="131"/>
      <c r="O2283" s="131"/>
    </row>
    <row r="2284" spans="2:15" x14ac:dyDescent="0.35">
      <c r="B2284" t="s">
        <v>79</v>
      </c>
      <c r="C2284">
        <v>3989</v>
      </c>
      <c r="D2284" t="s">
        <v>32</v>
      </c>
      <c r="E2284">
        <v>168444</v>
      </c>
      <c r="F2284" t="s">
        <v>2225</v>
      </c>
      <c r="G2284" t="s">
        <v>10930</v>
      </c>
      <c r="H2284" s="93">
        <v>46181</v>
      </c>
      <c r="I2284" s="131">
        <v>1</v>
      </c>
      <c r="J2284" s="132"/>
      <c r="K2284" s="132"/>
      <c r="L2284" s="132"/>
      <c r="M2284" s="132"/>
      <c r="N2284" s="131"/>
      <c r="O2284" s="131"/>
    </row>
    <row r="2285" spans="2:15" x14ac:dyDescent="0.35">
      <c r="B2285" t="s">
        <v>79</v>
      </c>
      <c r="C2285">
        <v>3989</v>
      </c>
      <c r="D2285" t="s">
        <v>32</v>
      </c>
      <c r="E2285">
        <v>169839</v>
      </c>
      <c r="F2285" t="s">
        <v>2226</v>
      </c>
      <c r="G2285" t="s">
        <v>10927</v>
      </c>
      <c r="H2285" s="93">
        <v>46183</v>
      </c>
      <c r="I2285" s="131"/>
      <c r="J2285" s="132"/>
      <c r="K2285" s="132"/>
      <c r="L2285" s="132"/>
      <c r="M2285" s="132"/>
      <c r="N2285" s="131"/>
      <c r="O2285" s="131"/>
    </row>
    <row r="2286" spans="2:15" x14ac:dyDescent="0.35">
      <c r="B2286" t="s">
        <v>79</v>
      </c>
      <c r="C2286">
        <v>3989</v>
      </c>
      <c r="D2286" t="s">
        <v>32</v>
      </c>
      <c r="E2286">
        <v>170562</v>
      </c>
      <c r="F2286" t="s">
        <v>2227</v>
      </c>
      <c r="G2286" t="s">
        <v>10926</v>
      </c>
      <c r="H2286" s="93">
        <v>46177</v>
      </c>
      <c r="I2286" s="131">
        <v>1</v>
      </c>
      <c r="J2286" s="132"/>
      <c r="K2286" s="132"/>
      <c r="L2286" s="132"/>
      <c r="M2286" s="132"/>
      <c r="N2286" s="131"/>
      <c r="O2286" s="131"/>
    </row>
    <row r="2287" spans="2:15" x14ac:dyDescent="0.35">
      <c r="B2287" t="s">
        <v>79</v>
      </c>
      <c r="C2287">
        <v>3989</v>
      </c>
      <c r="D2287" t="s">
        <v>32</v>
      </c>
      <c r="E2287">
        <v>170878</v>
      </c>
      <c r="F2287" t="s">
        <v>2228</v>
      </c>
      <c r="G2287" t="s">
        <v>10926</v>
      </c>
      <c r="H2287" s="93">
        <v>46170</v>
      </c>
      <c r="I2287" s="131"/>
      <c r="J2287" s="132"/>
      <c r="K2287" s="132"/>
      <c r="L2287" s="132"/>
      <c r="M2287" s="132"/>
      <c r="N2287" s="131"/>
      <c r="O2287" s="131"/>
    </row>
    <row r="2288" spans="2:15" x14ac:dyDescent="0.35">
      <c r="B2288" t="s">
        <v>79</v>
      </c>
      <c r="C2288">
        <v>3989</v>
      </c>
      <c r="D2288" t="s">
        <v>32</v>
      </c>
      <c r="E2288">
        <v>171662</v>
      </c>
      <c r="F2288" t="s">
        <v>2229</v>
      </c>
      <c r="G2288" t="s">
        <v>10930</v>
      </c>
      <c r="H2288" s="93">
        <v>46181</v>
      </c>
      <c r="I2288" s="131">
        <v>1</v>
      </c>
      <c r="J2288" s="132"/>
      <c r="K2288" s="132"/>
      <c r="L2288" s="132"/>
      <c r="M2288" s="132"/>
      <c r="N2288" s="131"/>
      <c r="O2288" s="131"/>
    </row>
    <row r="2289" spans="2:15" x14ac:dyDescent="0.35">
      <c r="B2289" t="s">
        <v>79</v>
      </c>
      <c r="C2289">
        <v>3989</v>
      </c>
      <c r="D2289" t="s">
        <v>32</v>
      </c>
      <c r="E2289">
        <v>172103</v>
      </c>
      <c r="F2289" t="s">
        <v>2230</v>
      </c>
      <c r="G2289" t="s">
        <v>10926</v>
      </c>
      <c r="H2289" s="93">
        <v>46177</v>
      </c>
      <c r="I2289" s="131"/>
      <c r="J2289" s="132"/>
      <c r="K2289" s="132"/>
      <c r="L2289" s="132"/>
      <c r="M2289" s="132"/>
      <c r="N2289" s="131"/>
      <c r="O2289" s="131"/>
    </row>
    <row r="2290" spans="2:15" x14ac:dyDescent="0.35">
      <c r="B2290" t="s">
        <v>79</v>
      </c>
      <c r="C2290">
        <v>3989</v>
      </c>
      <c r="D2290" t="s">
        <v>32</v>
      </c>
      <c r="E2290">
        <v>172107</v>
      </c>
      <c r="F2290" t="s">
        <v>2231</v>
      </c>
      <c r="G2290" t="s">
        <v>10926</v>
      </c>
      <c r="H2290" s="93">
        <v>46177</v>
      </c>
      <c r="I2290" s="131">
        <v>1</v>
      </c>
      <c r="J2290" s="132"/>
      <c r="K2290" s="132"/>
      <c r="L2290" s="132"/>
      <c r="M2290" s="132"/>
      <c r="N2290" s="131"/>
      <c r="O2290" s="131"/>
    </row>
    <row r="2291" spans="2:15" x14ac:dyDescent="0.35">
      <c r="B2291" t="s">
        <v>79</v>
      </c>
      <c r="C2291">
        <v>3989</v>
      </c>
      <c r="D2291" t="s">
        <v>32</v>
      </c>
      <c r="E2291">
        <v>172213</v>
      </c>
      <c r="F2291" t="s">
        <v>2232</v>
      </c>
      <c r="G2291" t="s">
        <v>10928</v>
      </c>
      <c r="H2291" s="93">
        <v>46178</v>
      </c>
      <c r="I2291" s="131">
        <v>1</v>
      </c>
      <c r="J2291" s="132"/>
      <c r="K2291" s="132"/>
      <c r="L2291" s="132"/>
      <c r="M2291" s="132"/>
      <c r="N2291" s="131"/>
      <c r="O2291" s="131"/>
    </row>
    <row r="2292" spans="2:15" x14ac:dyDescent="0.35">
      <c r="B2292" t="s">
        <v>79</v>
      </c>
      <c r="C2292">
        <v>3989</v>
      </c>
      <c r="D2292" t="s">
        <v>32</v>
      </c>
      <c r="E2292">
        <v>172345</v>
      </c>
      <c r="F2292" t="s">
        <v>2233</v>
      </c>
      <c r="G2292" t="s">
        <v>10926</v>
      </c>
      <c r="H2292" s="93">
        <v>46170</v>
      </c>
      <c r="I2292" s="131">
        <v>1</v>
      </c>
      <c r="J2292" s="132"/>
      <c r="K2292" s="132"/>
      <c r="L2292" s="132"/>
      <c r="M2292" s="132"/>
      <c r="N2292" s="131"/>
      <c r="O2292" s="131"/>
    </row>
    <row r="2293" spans="2:15" x14ac:dyDescent="0.35">
      <c r="B2293" t="s">
        <v>79</v>
      </c>
      <c r="C2293">
        <v>3989</v>
      </c>
      <c r="D2293" t="s">
        <v>32</v>
      </c>
      <c r="E2293">
        <v>173900</v>
      </c>
      <c r="F2293" t="s">
        <v>2234</v>
      </c>
      <c r="G2293" t="s">
        <v>10930</v>
      </c>
      <c r="H2293" s="93">
        <v>46174</v>
      </c>
      <c r="I2293" s="131"/>
      <c r="J2293" s="132"/>
      <c r="K2293" s="132"/>
      <c r="L2293" s="132"/>
      <c r="M2293" s="132"/>
      <c r="N2293" s="131"/>
      <c r="O2293" s="131"/>
    </row>
    <row r="2294" spans="2:15" x14ac:dyDescent="0.35">
      <c r="B2294" t="s">
        <v>79</v>
      </c>
      <c r="C2294">
        <v>3989</v>
      </c>
      <c r="D2294" t="s">
        <v>32</v>
      </c>
      <c r="E2294">
        <v>174478</v>
      </c>
      <c r="F2294" t="s">
        <v>2235</v>
      </c>
      <c r="G2294" t="s">
        <v>10930</v>
      </c>
      <c r="H2294" s="93">
        <v>46174</v>
      </c>
      <c r="I2294" s="131">
        <v>1</v>
      </c>
      <c r="J2294" s="132"/>
      <c r="K2294" s="132"/>
      <c r="L2294" s="132"/>
      <c r="M2294" s="132"/>
      <c r="N2294" s="131"/>
      <c r="O2294" s="131"/>
    </row>
    <row r="2295" spans="2:15" x14ac:dyDescent="0.35">
      <c r="B2295" t="s">
        <v>79</v>
      </c>
      <c r="C2295">
        <v>3989</v>
      </c>
      <c r="D2295" t="s">
        <v>32</v>
      </c>
      <c r="E2295">
        <v>174479</v>
      </c>
      <c r="F2295" t="s">
        <v>2236</v>
      </c>
      <c r="G2295" t="s">
        <v>10927</v>
      </c>
      <c r="H2295" s="93">
        <v>46176</v>
      </c>
      <c r="I2295" s="131"/>
      <c r="J2295" s="132"/>
      <c r="K2295" s="132"/>
      <c r="L2295" s="132"/>
      <c r="M2295" s="132"/>
      <c r="N2295" s="131"/>
      <c r="O2295" s="131"/>
    </row>
    <row r="2296" spans="2:15" x14ac:dyDescent="0.35">
      <c r="B2296" t="s">
        <v>79</v>
      </c>
      <c r="C2296">
        <v>3989</v>
      </c>
      <c r="D2296" t="s">
        <v>32</v>
      </c>
      <c r="E2296">
        <v>175223</v>
      </c>
      <c r="F2296" t="s">
        <v>2237</v>
      </c>
      <c r="G2296" t="s">
        <v>10928</v>
      </c>
      <c r="H2296" s="93">
        <v>46178</v>
      </c>
      <c r="I2296" s="131">
        <v>1</v>
      </c>
      <c r="J2296" s="132"/>
      <c r="K2296" s="132"/>
      <c r="L2296" s="132"/>
      <c r="M2296" s="132"/>
      <c r="N2296" s="131"/>
      <c r="O2296" s="131"/>
    </row>
    <row r="2297" spans="2:15" x14ac:dyDescent="0.35">
      <c r="B2297" t="s">
        <v>79</v>
      </c>
      <c r="C2297">
        <v>3989</v>
      </c>
      <c r="D2297" t="s">
        <v>32</v>
      </c>
      <c r="E2297">
        <v>175417</v>
      </c>
      <c r="F2297" t="s">
        <v>2238</v>
      </c>
      <c r="G2297" t="s">
        <v>10927</v>
      </c>
      <c r="H2297" s="93">
        <v>46176</v>
      </c>
      <c r="I2297" s="131"/>
      <c r="J2297" s="132"/>
      <c r="K2297" s="132"/>
      <c r="L2297" s="132"/>
      <c r="M2297" s="132"/>
      <c r="N2297" s="131"/>
      <c r="O2297" s="131"/>
    </row>
    <row r="2298" spans="2:15" x14ac:dyDescent="0.35">
      <c r="B2298" t="s">
        <v>79</v>
      </c>
      <c r="C2298">
        <v>3989</v>
      </c>
      <c r="D2298" t="s">
        <v>32</v>
      </c>
      <c r="E2298">
        <v>175491</v>
      </c>
      <c r="F2298" t="s">
        <v>2239</v>
      </c>
      <c r="G2298" t="s">
        <v>10927</v>
      </c>
      <c r="H2298" s="93">
        <v>46176</v>
      </c>
      <c r="I2298" s="131">
        <v>1</v>
      </c>
      <c r="J2298" s="132"/>
      <c r="K2298" s="132">
        <v>1</v>
      </c>
      <c r="L2298" s="132"/>
      <c r="M2298" s="132"/>
      <c r="N2298" s="131"/>
      <c r="O2298" s="131"/>
    </row>
    <row r="2299" spans="2:15" x14ac:dyDescent="0.35">
      <c r="B2299" t="s">
        <v>79</v>
      </c>
      <c r="C2299">
        <v>3989</v>
      </c>
      <c r="D2299" t="s">
        <v>32</v>
      </c>
      <c r="E2299">
        <v>175929</v>
      </c>
      <c r="F2299" t="s">
        <v>2240</v>
      </c>
      <c r="G2299" t="s">
        <v>10928</v>
      </c>
      <c r="H2299" s="93">
        <v>46171</v>
      </c>
      <c r="I2299" s="131">
        <v>1</v>
      </c>
      <c r="J2299" s="132"/>
      <c r="K2299" s="132"/>
      <c r="L2299" s="132"/>
      <c r="M2299" s="132"/>
      <c r="N2299" s="131"/>
      <c r="O2299" s="131"/>
    </row>
    <row r="2300" spans="2:15" x14ac:dyDescent="0.35">
      <c r="B2300" t="s">
        <v>79</v>
      </c>
      <c r="C2300">
        <v>3989</v>
      </c>
      <c r="D2300" t="s">
        <v>32</v>
      </c>
      <c r="E2300">
        <v>176123</v>
      </c>
      <c r="F2300" t="s">
        <v>2241</v>
      </c>
      <c r="G2300" t="s">
        <v>10928</v>
      </c>
      <c r="H2300" s="93">
        <v>46171</v>
      </c>
      <c r="I2300" s="131">
        <v>1</v>
      </c>
      <c r="J2300" s="132"/>
      <c r="K2300" s="132">
        <v>1</v>
      </c>
      <c r="L2300" s="132"/>
      <c r="M2300" s="132"/>
      <c r="N2300" s="131"/>
      <c r="O2300" s="131"/>
    </row>
    <row r="2301" spans="2:15" x14ac:dyDescent="0.35">
      <c r="B2301" t="s">
        <v>79</v>
      </c>
      <c r="C2301">
        <v>3989</v>
      </c>
      <c r="D2301" t="s">
        <v>32</v>
      </c>
      <c r="E2301">
        <v>176353</v>
      </c>
      <c r="F2301" t="s">
        <v>2242</v>
      </c>
      <c r="G2301" t="s">
        <v>10928</v>
      </c>
      <c r="H2301" s="93">
        <v>46178</v>
      </c>
      <c r="I2301" s="131">
        <v>1</v>
      </c>
      <c r="J2301" s="132"/>
      <c r="K2301" s="132"/>
      <c r="L2301" s="132"/>
      <c r="M2301" s="132"/>
      <c r="N2301" s="131"/>
      <c r="O2301" s="131"/>
    </row>
    <row r="2302" spans="2:15" x14ac:dyDescent="0.35">
      <c r="B2302" t="s">
        <v>79</v>
      </c>
      <c r="C2302">
        <v>3989</v>
      </c>
      <c r="D2302" t="s">
        <v>32</v>
      </c>
      <c r="E2302">
        <v>177072</v>
      </c>
      <c r="F2302" t="s">
        <v>2243</v>
      </c>
      <c r="G2302" t="s">
        <v>10929</v>
      </c>
      <c r="H2302" s="93">
        <v>46182</v>
      </c>
      <c r="I2302" s="131">
        <v>1</v>
      </c>
      <c r="J2302" s="132">
        <v>1</v>
      </c>
      <c r="K2302" s="132">
        <v>1</v>
      </c>
      <c r="L2302" s="132">
        <v>1</v>
      </c>
      <c r="M2302" s="132"/>
      <c r="N2302" s="131"/>
      <c r="O2302" s="131"/>
    </row>
    <row r="2303" spans="2:15" x14ac:dyDescent="0.35">
      <c r="B2303" t="s">
        <v>79</v>
      </c>
      <c r="C2303">
        <v>3989</v>
      </c>
      <c r="D2303" t="s">
        <v>32</v>
      </c>
      <c r="E2303">
        <v>177162</v>
      </c>
      <c r="F2303" t="s">
        <v>2244</v>
      </c>
      <c r="G2303" t="s">
        <v>10928</v>
      </c>
      <c r="H2303" s="93">
        <v>46178</v>
      </c>
      <c r="I2303" s="131">
        <v>1</v>
      </c>
      <c r="J2303" s="132"/>
      <c r="K2303" s="132"/>
      <c r="L2303" s="132"/>
      <c r="M2303" s="132"/>
      <c r="N2303" s="131"/>
      <c r="O2303" s="131"/>
    </row>
    <row r="2304" spans="2:15" x14ac:dyDescent="0.35">
      <c r="B2304" t="s">
        <v>79</v>
      </c>
      <c r="C2304">
        <v>3989</v>
      </c>
      <c r="D2304" t="s">
        <v>32</v>
      </c>
      <c r="E2304">
        <v>177283</v>
      </c>
      <c r="F2304" t="s">
        <v>2245</v>
      </c>
      <c r="G2304" t="s">
        <v>10929</v>
      </c>
      <c r="H2304" s="93">
        <v>46182</v>
      </c>
      <c r="I2304" s="131"/>
      <c r="J2304" s="132"/>
      <c r="K2304" s="132"/>
      <c r="L2304" s="132"/>
      <c r="M2304" s="132"/>
      <c r="N2304" s="131"/>
      <c r="O2304" s="131"/>
    </row>
    <row r="2305" spans="2:15" x14ac:dyDescent="0.35">
      <c r="B2305" t="s">
        <v>79</v>
      </c>
      <c r="C2305">
        <v>3989</v>
      </c>
      <c r="D2305" t="s">
        <v>32</v>
      </c>
      <c r="E2305">
        <v>177364</v>
      </c>
      <c r="F2305" t="s">
        <v>2246</v>
      </c>
      <c r="G2305" t="s">
        <v>10929</v>
      </c>
      <c r="H2305" s="93">
        <v>46175</v>
      </c>
      <c r="I2305" s="131">
        <v>1</v>
      </c>
      <c r="J2305" s="132">
        <v>1</v>
      </c>
      <c r="K2305" s="132"/>
      <c r="L2305" s="132"/>
      <c r="M2305" s="132"/>
      <c r="N2305" s="131"/>
      <c r="O2305" s="131"/>
    </row>
    <row r="2306" spans="2:15" x14ac:dyDescent="0.35">
      <c r="B2306" t="s">
        <v>79</v>
      </c>
      <c r="C2306">
        <v>3989</v>
      </c>
      <c r="D2306" t="s">
        <v>32</v>
      </c>
      <c r="E2306">
        <v>177566</v>
      </c>
      <c r="F2306" t="s">
        <v>2247</v>
      </c>
      <c r="G2306" t="s">
        <v>10930</v>
      </c>
      <c r="H2306" s="93">
        <v>46181</v>
      </c>
      <c r="I2306" s="131">
        <v>1</v>
      </c>
      <c r="J2306" s="132"/>
      <c r="K2306" s="132"/>
      <c r="L2306" s="132"/>
      <c r="M2306" s="132"/>
      <c r="N2306" s="131"/>
      <c r="O2306" s="131"/>
    </row>
    <row r="2307" spans="2:15" x14ac:dyDescent="0.35">
      <c r="B2307" t="s">
        <v>79</v>
      </c>
      <c r="C2307">
        <v>3989</v>
      </c>
      <c r="D2307" t="s">
        <v>32</v>
      </c>
      <c r="E2307">
        <v>177636</v>
      </c>
      <c r="F2307" t="s">
        <v>2248</v>
      </c>
      <c r="G2307" t="s">
        <v>10929</v>
      </c>
      <c r="H2307" s="93">
        <v>46182</v>
      </c>
      <c r="I2307" s="131">
        <v>1</v>
      </c>
      <c r="J2307" s="132"/>
      <c r="K2307" s="132"/>
      <c r="L2307" s="132"/>
      <c r="M2307" s="132"/>
      <c r="N2307" s="131"/>
      <c r="O2307" s="131"/>
    </row>
    <row r="2308" spans="2:15" x14ac:dyDescent="0.35">
      <c r="B2308" t="s">
        <v>79</v>
      </c>
      <c r="C2308">
        <v>3989</v>
      </c>
      <c r="D2308" t="s">
        <v>32</v>
      </c>
      <c r="E2308">
        <v>177861</v>
      </c>
      <c r="F2308" t="s">
        <v>2249</v>
      </c>
      <c r="G2308" t="s">
        <v>10929</v>
      </c>
      <c r="H2308" s="93">
        <v>46182</v>
      </c>
      <c r="I2308" s="131">
        <v>1</v>
      </c>
      <c r="J2308" s="132"/>
      <c r="K2308" s="132"/>
      <c r="L2308" s="132"/>
      <c r="M2308" s="132"/>
      <c r="N2308" s="131"/>
      <c r="O2308" s="131"/>
    </row>
    <row r="2309" spans="2:15" x14ac:dyDescent="0.35">
      <c r="B2309" t="s">
        <v>79</v>
      </c>
      <c r="C2309">
        <v>3989</v>
      </c>
      <c r="D2309" t="s">
        <v>32</v>
      </c>
      <c r="E2309">
        <v>177865</v>
      </c>
      <c r="F2309" t="s">
        <v>2250</v>
      </c>
      <c r="G2309" t="s">
        <v>10930</v>
      </c>
      <c r="H2309" s="93">
        <v>46174</v>
      </c>
      <c r="I2309" s="131">
        <v>1</v>
      </c>
      <c r="J2309" s="132">
        <v>1</v>
      </c>
      <c r="K2309" s="132">
        <v>1</v>
      </c>
      <c r="L2309" s="132">
        <v>1</v>
      </c>
      <c r="M2309" s="132"/>
      <c r="N2309" s="131"/>
      <c r="O2309" s="131"/>
    </row>
    <row r="2310" spans="2:15" x14ac:dyDescent="0.35">
      <c r="B2310" t="s">
        <v>79</v>
      </c>
      <c r="C2310">
        <v>3989</v>
      </c>
      <c r="D2310" t="s">
        <v>32</v>
      </c>
      <c r="E2310">
        <v>178037</v>
      </c>
      <c r="F2310" t="s">
        <v>2251</v>
      </c>
      <c r="G2310" t="s">
        <v>10926</v>
      </c>
      <c r="H2310" s="93">
        <v>46177</v>
      </c>
      <c r="I2310" s="131">
        <v>1</v>
      </c>
      <c r="J2310" s="132">
        <v>1</v>
      </c>
      <c r="K2310" s="132"/>
      <c r="L2310" s="132"/>
      <c r="M2310" s="132"/>
      <c r="N2310" s="131"/>
      <c r="O2310" s="131"/>
    </row>
    <row r="2311" spans="2:15" x14ac:dyDescent="0.35">
      <c r="B2311" t="s">
        <v>79</v>
      </c>
      <c r="C2311">
        <v>3989</v>
      </c>
      <c r="D2311" t="s">
        <v>32</v>
      </c>
      <c r="E2311">
        <v>178038</v>
      </c>
      <c r="F2311" t="s">
        <v>2252</v>
      </c>
      <c r="G2311" t="s">
        <v>10929</v>
      </c>
      <c r="H2311" s="93">
        <v>46175</v>
      </c>
      <c r="I2311" s="131">
        <v>1</v>
      </c>
      <c r="J2311" s="132"/>
      <c r="K2311" s="132">
        <v>1</v>
      </c>
      <c r="L2311" s="132"/>
      <c r="M2311" s="132"/>
      <c r="N2311" s="131"/>
      <c r="O2311" s="131"/>
    </row>
    <row r="2312" spans="2:15" x14ac:dyDescent="0.35">
      <c r="B2312" t="s">
        <v>79</v>
      </c>
      <c r="C2312">
        <v>3989</v>
      </c>
      <c r="D2312" t="s">
        <v>32</v>
      </c>
      <c r="E2312">
        <v>178302</v>
      </c>
      <c r="F2312" t="s">
        <v>2253</v>
      </c>
      <c r="G2312" t="s">
        <v>10927</v>
      </c>
      <c r="H2312" s="93">
        <v>46183</v>
      </c>
      <c r="I2312" s="131">
        <v>1</v>
      </c>
      <c r="J2312" s="132"/>
      <c r="K2312" s="132"/>
      <c r="L2312" s="132"/>
      <c r="M2312" s="132"/>
      <c r="N2312" s="131"/>
      <c r="O2312" s="131"/>
    </row>
    <row r="2313" spans="2:15" x14ac:dyDescent="0.35">
      <c r="B2313" t="s">
        <v>79</v>
      </c>
      <c r="C2313">
        <v>3989</v>
      </c>
      <c r="D2313" t="s">
        <v>32</v>
      </c>
      <c r="E2313">
        <v>178406</v>
      </c>
      <c r="F2313" t="s">
        <v>2254</v>
      </c>
      <c r="G2313" t="s">
        <v>10928</v>
      </c>
      <c r="H2313" s="93">
        <v>46171</v>
      </c>
      <c r="I2313" s="131"/>
      <c r="J2313" s="132"/>
      <c r="K2313" s="132"/>
      <c r="L2313" s="132"/>
      <c r="M2313" s="132"/>
      <c r="N2313" s="131"/>
      <c r="O2313" s="131"/>
    </row>
    <row r="2314" spans="2:15" x14ac:dyDescent="0.35">
      <c r="B2314" t="s">
        <v>79</v>
      </c>
      <c r="C2314">
        <v>3989</v>
      </c>
      <c r="D2314" t="s">
        <v>32</v>
      </c>
      <c r="E2314">
        <v>178435</v>
      </c>
      <c r="F2314" t="s">
        <v>2255</v>
      </c>
      <c r="G2314" t="s">
        <v>10928</v>
      </c>
      <c r="H2314" s="93">
        <v>46178</v>
      </c>
      <c r="I2314" s="131">
        <v>1</v>
      </c>
      <c r="J2314" s="132"/>
      <c r="K2314" s="132"/>
      <c r="L2314" s="132"/>
      <c r="M2314" s="132"/>
      <c r="N2314" s="131"/>
      <c r="O2314" s="131"/>
    </row>
    <row r="2315" spans="2:15" x14ac:dyDescent="0.35">
      <c r="B2315" t="s">
        <v>79</v>
      </c>
      <c r="C2315">
        <v>3989</v>
      </c>
      <c r="D2315" t="s">
        <v>32</v>
      </c>
      <c r="E2315">
        <v>178739</v>
      </c>
      <c r="F2315" t="s">
        <v>2256</v>
      </c>
      <c r="G2315" t="s">
        <v>10930</v>
      </c>
      <c r="H2315" s="93">
        <v>46181</v>
      </c>
      <c r="I2315" s="131">
        <v>1</v>
      </c>
      <c r="J2315" s="132"/>
      <c r="K2315" s="132">
        <v>1</v>
      </c>
      <c r="L2315" s="132"/>
      <c r="M2315" s="132"/>
      <c r="N2315" s="131"/>
      <c r="O2315" s="131"/>
    </row>
    <row r="2316" spans="2:15" x14ac:dyDescent="0.35">
      <c r="B2316" t="s">
        <v>79</v>
      </c>
      <c r="C2316">
        <v>3989</v>
      </c>
      <c r="D2316" t="s">
        <v>32</v>
      </c>
      <c r="E2316">
        <v>179256</v>
      </c>
      <c r="F2316" t="s">
        <v>2257</v>
      </c>
      <c r="G2316" t="s">
        <v>10929</v>
      </c>
      <c r="H2316" s="93">
        <v>46175</v>
      </c>
      <c r="I2316" s="131">
        <v>1</v>
      </c>
      <c r="J2316" s="132"/>
      <c r="K2316" s="132"/>
      <c r="L2316" s="132"/>
      <c r="M2316" s="132"/>
      <c r="N2316" s="131"/>
      <c r="O2316" s="131"/>
    </row>
    <row r="2317" spans="2:15" x14ac:dyDescent="0.35">
      <c r="B2317" t="s">
        <v>79</v>
      </c>
      <c r="C2317">
        <v>3989</v>
      </c>
      <c r="D2317" t="s">
        <v>32</v>
      </c>
      <c r="E2317">
        <v>179297</v>
      </c>
      <c r="F2317" t="s">
        <v>2258</v>
      </c>
      <c r="G2317" t="s">
        <v>10927</v>
      </c>
      <c r="H2317" s="93">
        <v>46176</v>
      </c>
      <c r="I2317" s="131">
        <v>1</v>
      </c>
      <c r="J2317" s="132">
        <v>1</v>
      </c>
      <c r="K2317" s="132">
        <v>1</v>
      </c>
      <c r="L2317" s="132"/>
      <c r="M2317" s="132"/>
      <c r="N2317" s="131"/>
      <c r="O2317" s="131"/>
    </row>
    <row r="2318" spans="2:15" x14ac:dyDescent="0.35">
      <c r="B2318" t="s">
        <v>79</v>
      </c>
      <c r="C2318">
        <v>3989</v>
      </c>
      <c r="D2318" t="s">
        <v>32</v>
      </c>
      <c r="E2318">
        <v>179398</v>
      </c>
      <c r="F2318" t="s">
        <v>2259</v>
      </c>
      <c r="G2318" t="s">
        <v>10928</v>
      </c>
      <c r="H2318" s="93">
        <v>46178</v>
      </c>
      <c r="I2318" s="131"/>
      <c r="J2318" s="132"/>
      <c r="K2318" s="132"/>
      <c r="L2318" s="132"/>
      <c r="M2318" s="132"/>
      <c r="N2318" s="131"/>
      <c r="O2318" s="131"/>
    </row>
    <row r="2319" spans="2:15" x14ac:dyDescent="0.35">
      <c r="B2319" t="s">
        <v>79</v>
      </c>
      <c r="C2319">
        <v>3989</v>
      </c>
      <c r="D2319" t="s">
        <v>32</v>
      </c>
      <c r="E2319">
        <v>179624</v>
      </c>
      <c r="F2319" t="s">
        <v>2260</v>
      </c>
      <c r="G2319" t="s">
        <v>10929</v>
      </c>
      <c r="H2319" s="93">
        <v>46175</v>
      </c>
      <c r="I2319" s="131"/>
      <c r="J2319" s="132"/>
      <c r="K2319" s="132"/>
      <c r="L2319" s="132"/>
      <c r="M2319" s="132"/>
      <c r="N2319" s="131"/>
      <c r="O2319" s="131"/>
    </row>
    <row r="2320" spans="2:15" x14ac:dyDescent="0.35">
      <c r="B2320" t="s">
        <v>79</v>
      </c>
      <c r="C2320">
        <v>3989</v>
      </c>
      <c r="D2320" t="s">
        <v>32</v>
      </c>
      <c r="E2320">
        <v>179788</v>
      </c>
      <c r="F2320" t="s">
        <v>2261</v>
      </c>
      <c r="G2320" t="s">
        <v>10927</v>
      </c>
      <c r="H2320" s="93">
        <v>46183</v>
      </c>
      <c r="I2320" s="131">
        <v>1</v>
      </c>
      <c r="J2320" s="132"/>
      <c r="K2320" s="132"/>
      <c r="L2320" s="132"/>
      <c r="M2320" s="132"/>
      <c r="N2320" s="131"/>
      <c r="O2320" s="131"/>
    </row>
    <row r="2321" spans="2:15" x14ac:dyDescent="0.35">
      <c r="B2321" t="s">
        <v>79</v>
      </c>
      <c r="C2321">
        <v>3989</v>
      </c>
      <c r="D2321" t="s">
        <v>32</v>
      </c>
      <c r="E2321">
        <v>179861</v>
      </c>
      <c r="F2321" t="s">
        <v>2262</v>
      </c>
      <c r="G2321" t="s">
        <v>10927</v>
      </c>
      <c r="H2321" s="93">
        <v>46183</v>
      </c>
      <c r="I2321" s="131">
        <v>1</v>
      </c>
      <c r="J2321" s="132">
        <v>1</v>
      </c>
      <c r="K2321" s="132"/>
      <c r="L2321" s="132"/>
      <c r="M2321" s="132"/>
      <c r="N2321" s="131"/>
      <c r="O2321" s="131"/>
    </row>
    <row r="2322" spans="2:15" x14ac:dyDescent="0.35">
      <c r="B2322" t="s">
        <v>79</v>
      </c>
      <c r="C2322">
        <v>3989</v>
      </c>
      <c r="D2322" t="s">
        <v>32</v>
      </c>
      <c r="E2322">
        <v>179913</v>
      </c>
      <c r="F2322" t="s">
        <v>2263</v>
      </c>
      <c r="G2322" t="s">
        <v>10928</v>
      </c>
      <c r="H2322" s="93">
        <v>46171</v>
      </c>
      <c r="I2322" s="131"/>
      <c r="J2322" s="132"/>
      <c r="K2322" s="132"/>
      <c r="L2322" s="132"/>
      <c r="M2322" s="132"/>
      <c r="N2322" s="131"/>
      <c r="O2322" s="131"/>
    </row>
    <row r="2323" spans="2:15" x14ac:dyDescent="0.35">
      <c r="B2323" t="s">
        <v>79</v>
      </c>
      <c r="C2323">
        <v>3989</v>
      </c>
      <c r="D2323" t="s">
        <v>32</v>
      </c>
      <c r="E2323">
        <v>179955</v>
      </c>
      <c r="F2323" t="s">
        <v>2264</v>
      </c>
      <c r="G2323" t="s">
        <v>10928</v>
      </c>
      <c r="H2323" s="93">
        <v>46171</v>
      </c>
      <c r="I2323" s="131">
        <v>1</v>
      </c>
      <c r="J2323" s="132"/>
      <c r="K2323" s="132">
        <v>1</v>
      </c>
      <c r="L2323" s="132"/>
      <c r="M2323" s="132"/>
      <c r="N2323" s="131"/>
      <c r="O2323" s="131"/>
    </row>
    <row r="2324" spans="2:15" x14ac:dyDescent="0.35">
      <c r="B2324" t="s">
        <v>79</v>
      </c>
      <c r="C2324">
        <v>3989</v>
      </c>
      <c r="D2324" t="s">
        <v>32</v>
      </c>
      <c r="E2324">
        <v>180149</v>
      </c>
      <c r="F2324" t="s">
        <v>2265</v>
      </c>
      <c r="G2324" t="s">
        <v>10929</v>
      </c>
      <c r="H2324" s="93">
        <v>46175</v>
      </c>
      <c r="I2324" s="131"/>
      <c r="J2324" s="132"/>
      <c r="K2324" s="132"/>
      <c r="L2324" s="132"/>
      <c r="M2324" s="132"/>
      <c r="N2324" s="131"/>
      <c r="O2324" s="131"/>
    </row>
    <row r="2325" spans="2:15" x14ac:dyDescent="0.35">
      <c r="B2325" t="s">
        <v>79</v>
      </c>
      <c r="C2325">
        <v>3989</v>
      </c>
      <c r="D2325" t="s">
        <v>32</v>
      </c>
      <c r="E2325">
        <v>180236</v>
      </c>
      <c r="F2325" t="s">
        <v>2266</v>
      </c>
      <c r="G2325" t="s">
        <v>10927</v>
      </c>
      <c r="H2325" s="93">
        <v>46183</v>
      </c>
      <c r="I2325" s="131">
        <v>1</v>
      </c>
      <c r="J2325" s="132">
        <v>1</v>
      </c>
      <c r="K2325" s="132"/>
      <c r="L2325" s="132"/>
      <c r="M2325" s="132"/>
      <c r="N2325" s="131"/>
      <c r="O2325" s="131"/>
    </row>
    <row r="2326" spans="2:15" x14ac:dyDescent="0.35">
      <c r="B2326" t="s">
        <v>79</v>
      </c>
      <c r="C2326">
        <v>3989</v>
      </c>
      <c r="D2326" t="s">
        <v>32</v>
      </c>
      <c r="E2326">
        <v>180290</v>
      </c>
      <c r="F2326" t="s">
        <v>2267</v>
      </c>
      <c r="G2326" t="s">
        <v>10926</v>
      </c>
      <c r="H2326" s="93">
        <v>46170</v>
      </c>
      <c r="I2326" s="131">
        <v>1</v>
      </c>
      <c r="J2326" s="132"/>
      <c r="K2326" s="132"/>
      <c r="L2326" s="132"/>
      <c r="M2326" s="132"/>
      <c r="N2326" s="131"/>
      <c r="O2326" s="131"/>
    </row>
    <row r="2327" spans="2:15" x14ac:dyDescent="0.35">
      <c r="B2327" t="s">
        <v>79</v>
      </c>
      <c r="C2327">
        <v>3989</v>
      </c>
      <c r="D2327" t="s">
        <v>32</v>
      </c>
      <c r="E2327">
        <v>180577</v>
      </c>
      <c r="F2327" t="s">
        <v>2268</v>
      </c>
      <c r="G2327" t="s">
        <v>10927</v>
      </c>
      <c r="H2327" s="93">
        <v>46183</v>
      </c>
      <c r="I2327" s="131">
        <v>1</v>
      </c>
      <c r="J2327" s="132"/>
      <c r="K2327" s="132"/>
      <c r="L2327" s="132"/>
      <c r="M2327" s="132"/>
      <c r="N2327" s="131"/>
      <c r="O2327" s="131"/>
    </row>
    <row r="2328" spans="2:15" x14ac:dyDescent="0.35">
      <c r="B2328" t="s">
        <v>79</v>
      </c>
      <c r="C2328">
        <v>3989</v>
      </c>
      <c r="D2328" t="s">
        <v>32</v>
      </c>
      <c r="E2328">
        <v>180697</v>
      </c>
      <c r="F2328" t="s">
        <v>2269</v>
      </c>
      <c r="G2328" t="s">
        <v>10927</v>
      </c>
      <c r="H2328" s="93">
        <v>46183</v>
      </c>
      <c r="I2328" s="131">
        <v>1</v>
      </c>
      <c r="J2328" s="132">
        <v>1</v>
      </c>
      <c r="K2328" s="132"/>
      <c r="L2328" s="132"/>
      <c r="M2328" s="132"/>
      <c r="N2328" s="131"/>
      <c r="O2328" s="131"/>
    </row>
    <row r="2329" spans="2:15" x14ac:dyDescent="0.35">
      <c r="B2329" t="s">
        <v>79</v>
      </c>
      <c r="C2329">
        <v>3989</v>
      </c>
      <c r="D2329" t="s">
        <v>32</v>
      </c>
      <c r="E2329">
        <v>180831</v>
      </c>
      <c r="F2329" t="s">
        <v>2270</v>
      </c>
      <c r="G2329" t="s">
        <v>10927</v>
      </c>
      <c r="H2329" s="93">
        <v>46176</v>
      </c>
      <c r="I2329" s="131">
        <v>1</v>
      </c>
      <c r="J2329" s="132"/>
      <c r="K2329" s="132"/>
      <c r="L2329" s="132"/>
      <c r="M2329" s="132"/>
      <c r="N2329" s="131"/>
      <c r="O2329" s="131"/>
    </row>
    <row r="2330" spans="2:15" x14ac:dyDescent="0.35">
      <c r="B2330" t="s">
        <v>79</v>
      </c>
      <c r="C2330">
        <v>3989</v>
      </c>
      <c r="D2330" t="s">
        <v>32</v>
      </c>
      <c r="E2330">
        <v>180863</v>
      </c>
      <c r="F2330" t="s">
        <v>2271</v>
      </c>
      <c r="G2330" t="s">
        <v>10928</v>
      </c>
      <c r="H2330" s="93">
        <v>46178</v>
      </c>
      <c r="I2330" s="131">
        <v>1</v>
      </c>
      <c r="J2330" s="132"/>
      <c r="K2330" s="132"/>
      <c r="L2330" s="132"/>
      <c r="M2330" s="132"/>
      <c r="N2330" s="131"/>
      <c r="O2330" s="131"/>
    </row>
    <row r="2331" spans="2:15" x14ac:dyDescent="0.35">
      <c r="B2331" t="s">
        <v>79</v>
      </c>
      <c r="C2331">
        <v>3989</v>
      </c>
      <c r="D2331" t="s">
        <v>32</v>
      </c>
      <c r="E2331">
        <v>180901</v>
      </c>
      <c r="F2331" t="s">
        <v>2272</v>
      </c>
      <c r="G2331" t="s">
        <v>10928</v>
      </c>
      <c r="H2331" s="93">
        <v>46178</v>
      </c>
      <c r="I2331" s="131"/>
      <c r="J2331" s="132"/>
      <c r="K2331" s="132"/>
      <c r="L2331" s="132"/>
      <c r="M2331" s="132"/>
      <c r="N2331" s="131"/>
      <c r="O2331" s="131"/>
    </row>
    <row r="2332" spans="2:15" x14ac:dyDescent="0.35">
      <c r="B2332" t="s">
        <v>79</v>
      </c>
      <c r="C2332">
        <v>3989</v>
      </c>
      <c r="D2332" t="s">
        <v>32</v>
      </c>
      <c r="E2332">
        <v>180952</v>
      </c>
      <c r="F2332" t="s">
        <v>2273</v>
      </c>
      <c r="G2332" t="s">
        <v>10928</v>
      </c>
      <c r="H2332" s="93">
        <v>46178</v>
      </c>
      <c r="I2332" s="131">
        <v>1</v>
      </c>
      <c r="J2332" s="132"/>
      <c r="K2332" s="132"/>
      <c r="L2332" s="132"/>
      <c r="M2332" s="132"/>
      <c r="N2332" s="131"/>
      <c r="O2332" s="131"/>
    </row>
    <row r="2333" spans="2:15" x14ac:dyDescent="0.35">
      <c r="B2333" t="s">
        <v>79</v>
      </c>
      <c r="C2333">
        <v>3989</v>
      </c>
      <c r="D2333" t="s">
        <v>32</v>
      </c>
      <c r="E2333">
        <v>181018</v>
      </c>
      <c r="F2333" t="s">
        <v>2274</v>
      </c>
      <c r="G2333" t="s">
        <v>10928</v>
      </c>
      <c r="H2333" s="93">
        <v>46171</v>
      </c>
      <c r="I2333" s="131">
        <v>1</v>
      </c>
      <c r="J2333" s="132"/>
      <c r="K2333" s="132"/>
      <c r="L2333" s="132"/>
      <c r="M2333" s="132"/>
      <c r="N2333" s="131"/>
      <c r="O2333" s="131"/>
    </row>
    <row r="2334" spans="2:15" x14ac:dyDescent="0.35">
      <c r="B2334" t="s">
        <v>79</v>
      </c>
      <c r="C2334">
        <v>3989</v>
      </c>
      <c r="D2334" t="s">
        <v>32</v>
      </c>
      <c r="E2334">
        <v>181025</v>
      </c>
      <c r="F2334" t="s">
        <v>2275</v>
      </c>
      <c r="G2334" t="s">
        <v>10929</v>
      </c>
      <c r="H2334" s="93">
        <v>46182</v>
      </c>
      <c r="I2334" s="131">
        <v>1</v>
      </c>
      <c r="J2334" s="132">
        <v>1</v>
      </c>
      <c r="K2334" s="132"/>
      <c r="L2334" s="132"/>
      <c r="M2334" s="132"/>
      <c r="N2334" s="131"/>
      <c r="O2334" s="131"/>
    </row>
    <row r="2335" spans="2:15" x14ac:dyDescent="0.35">
      <c r="B2335" t="s">
        <v>79</v>
      </c>
      <c r="C2335">
        <v>3989</v>
      </c>
      <c r="D2335" t="s">
        <v>32</v>
      </c>
      <c r="E2335">
        <v>181311</v>
      </c>
      <c r="F2335" t="s">
        <v>2276</v>
      </c>
      <c r="G2335" t="s">
        <v>10928</v>
      </c>
      <c r="H2335" s="93">
        <v>46178</v>
      </c>
      <c r="I2335" s="131"/>
      <c r="J2335" s="132"/>
      <c r="K2335" s="132"/>
      <c r="L2335" s="132"/>
      <c r="M2335" s="132"/>
      <c r="N2335" s="131"/>
      <c r="O2335" s="131"/>
    </row>
    <row r="2336" spans="2:15" x14ac:dyDescent="0.35">
      <c r="B2336" t="s">
        <v>79</v>
      </c>
      <c r="C2336">
        <v>3989</v>
      </c>
      <c r="D2336" t="s">
        <v>32</v>
      </c>
      <c r="E2336">
        <v>181327</v>
      </c>
      <c r="F2336" t="s">
        <v>2277</v>
      </c>
      <c r="G2336" t="s">
        <v>10930</v>
      </c>
      <c r="H2336" s="93">
        <v>46174</v>
      </c>
      <c r="I2336" s="131"/>
      <c r="J2336" s="132"/>
      <c r="K2336" s="132"/>
      <c r="L2336" s="132"/>
      <c r="M2336" s="132"/>
      <c r="N2336" s="131"/>
      <c r="O2336" s="131"/>
    </row>
    <row r="2337" spans="2:15" x14ac:dyDescent="0.35">
      <c r="B2337" t="s">
        <v>79</v>
      </c>
      <c r="C2337">
        <v>3989</v>
      </c>
      <c r="D2337" t="s">
        <v>32</v>
      </c>
      <c r="E2337">
        <v>181530</v>
      </c>
      <c r="F2337" t="s">
        <v>2278</v>
      </c>
      <c r="G2337" t="s">
        <v>10926</v>
      </c>
      <c r="H2337" s="93">
        <v>46170</v>
      </c>
      <c r="I2337" s="131">
        <v>1</v>
      </c>
      <c r="J2337" s="132">
        <v>1</v>
      </c>
      <c r="K2337" s="132"/>
      <c r="L2337" s="132">
        <v>1</v>
      </c>
      <c r="M2337" s="132"/>
      <c r="N2337" s="131"/>
      <c r="O2337" s="131"/>
    </row>
    <row r="2338" spans="2:15" x14ac:dyDescent="0.35">
      <c r="B2338" t="s">
        <v>79</v>
      </c>
      <c r="C2338">
        <v>3989</v>
      </c>
      <c r="D2338" t="s">
        <v>32</v>
      </c>
      <c r="E2338">
        <v>182516</v>
      </c>
      <c r="F2338" t="s">
        <v>2279</v>
      </c>
      <c r="G2338" t="s">
        <v>10930</v>
      </c>
      <c r="H2338" s="93">
        <v>46174</v>
      </c>
      <c r="I2338" s="131">
        <v>1</v>
      </c>
      <c r="J2338" s="132"/>
      <c r="K2338" s="132"/>
      <c r="L2338" s="132"/>
      <c r="M2338" s="132"/>
      <c r="N2338" s="131"/>
      <c r="O2338" s="131"/>
    </row>
    <row r="2339" spans="2:15" x14ac:dyDescent="0.35">
      <c r="B2339" t="s">
        <v>79</v>
      </c>
      <c r="C2339">
        <v>3989</v>
      </c>
      <c r="D2339" t="s">
        <v>32</v>
      </c>
      <c r="E2339">
        <v>182855</v>
      </c>
      <c r="F2339" t="s">
        <v>2280</v>
      </c>
      <c r="G2339" t="s">
        <v>10927</v>
      </c>
      <c r="H2339" s="93">
        <v>46183</v>
      </c>
      <c r="I2339" s="131">
        <v>1</v>
      </c>
      <c r="J2339" s="132"/>
      <c r="K2339" s="132"/>
      <c r="L2339" s="132"/>
      <c r="M2339" s="132"/>
      <c r="N2339" s="131"/>
      <c r="O2339" s="131"/>
    </row>
    <row r="2340" spans="2:15" x14ac:dyDescent="0.35">
      <c r="B2340" t="s">
        <v>79</v>
      </c>
      <c r="C2340">
        <v>3989</v>
      </c>
      <c r="D2340" t="s">
        <v>32</v>
      </c>
      <c r="E2340">
        <v>182958</v>
      </c>
      <c r="F2340" t="s">
        <v>2281</v>
      </c>
      <c r="G2340" t="s">
        <v>10928</v>
      </c>
      <c r="H2340" s="93">
        <v>46171</v>
      </c>
      <c r="I2340" s="131"/>
      <c r="J2340" s="132"/>
      <c r="K2340" s="132"/>
      <c r="L2340" s="132"/>
      <c r="M2340" s="132"/>
      <c r="N2340" s="131"/>
      <c r="O2340" s="131"/>
    </row>
    <row r="2341" spans="2:15" x14ac:dyDescent="0.35">
      <c r="B2341" t="s">
        <v>79</v>
      </c>
      <c r="C2341">
        <v>3989</v>
      </c>
      <c r="D2341" t="s">
        <v>32</v>
      </c>
      <c r="E2341">
        <v>183378</v>
      </c>
      <c r="F2341" t="s">
        <v>2282</v>
      </c>
      <c r="G2341" t="s">
        <v>10928</v>
      </c>
      <c r="H2341" s="93">
        <v>46171</v>
      </c>
      <c r="I2341" s="131">
        <v>1</v>
      </c>
      <c r="J2341" s="132"/>
      <c r="K2341" s="132">
        <v>1</v>
      </c>
      <c r="L2341" s="132"/>
      <c r="M2341" s="132"/>
      <c r="N2341" s="131"/>
      <c r="O2341" s="131"/>
    </row>
    <row r="2342" spans="2:15" x14ac:dyDescent="0.35">
      <c r="B2342" t="s">
        <v>79</v>
      </c>
      <c r="C2342">
        <v>3989</v>
      </c>
      <c r="D2342" t="s">
        <v>32</v>
      </c>
      <c r="E2342">
        <v>183423</v>
      </c>
      <c r="F2342" t="s">
        <v>2283</v>
      </c>
      <c r="G2342" t="s">
        <v>10927</v>
      </c>
      <c r="H2342" s="93">
        <v>46176</v>
      </c>
      <c r="I2342" s="131"/>
      <c r="J2342" s="132"/>
      <c r="K2342" s="132"/>
      <c r="L2342" s="132"/>
      <c r="M2342" s="132"/>
      <c r="N2342" s="131"/>
      <c r="O2342" s="131"/>
    </row>
    <row r="2343" spans="2:15" x14ac:dyDescent="0.35">
      <c r="B2343" t="s">
        <v>79</v>
      </c>
      <c r="C2343">
        <v>3989</v>
      </c>
      <c r="D2343" t="s">
        <v>32</v>
      </c>
      <c r="E2343">
        <v>183529</v>
      </c>
      <c r="F2343" t="s">
        <v>2284</v>
      </c>
      <c r="G2343" t="s">
        <v>10927</v>
      </c>
      <c r="H2343" s="93">
        <v>46183</v>
      </c>
      <c r="I2343" s="131">
        <v>1</v>
      </c>
      <c r="J2343" s="132">
        <v>1</v>
      </c>
      <c r="K2343" s="132"/>
      <c r="L2343" s="132"/>
      <c r="M2343" s="132"/>
      <c r="N2343" s="131"/>
      <c r="O2343" s="131"/>
    </row>
    <row r="2344" spans="2:15" x14ac:dyDescent="0.35">
      <c r="B2344" t="s">
        <v>79</v>
      </c>
      <c r="C2344">
        <v>3989</v>
      </c>
      <c r="D2344" t="s">
        <v>32</v>
      </c>
      <c r="E2344">
        <v>183610</v>
      </c>
      <c r="F2344" t="s">
        <v>2285</v>
      </c>
      <c r="G2344" t="s">
        <v>10926</v>
      </c>
      <c r="H2344" s="93">
        <v>46177</v>
      </c>
      <c r="I2344" s="131"/>
      <c r="J2344" s="132"/>
      <c r="K2344" s="132"/>
      <c r="L2344" s="132"/>
      <c r="M2344" s="132"/>
      <c r="N2344" s="131"/>
      <c r="O2344" s="131"/>
    </row>
    <row r="2345" spans="2:15" x14ac:dyDescent="0.35">
      <c r="B2345" t="s">
        <v>79</v>
      </c>
      <c r="C2345">
        <v>3989</v>
      </c>
      <c r="D2345" t="s">
        <v>32</v>
      </c>
      <c r="E2345">
        <v>183831</v>
      </c>
      <c r="F2345" t="s">
        <v>2286</v>
      </c>
      <c r="G2345" t="s">
        <v>10930</v>
      </c>
      <c r="H2345" s="93">
        <v>46174</v>
      </c>
      <c r="I2345" s="131"/>
      <c r="J2345" s="132"/>
      <c r="K2345" s="132"/>
      <c r="L2345" s="132"/>
      <c r="M2345" s="132"/>
      <c r="N2345" s="131"/>
      <c r="O2345" s="131"/>
    </row>
    <row r="2346" spans="2:15" x14ac:dyDescent="0.35">
      <c r="B2346" t="s">
        <v>79</v>
      </c>
      <c r="C2346">
        <v>3989</v>
      </c>
      <c r="D2346" t="s">
        <v>32</v>
      </c>
      <c r="E2346">
        <v>184130</v>
      </c>
      <c r="F2346" t="s">
        <v>11082</v>
      </c>
      <c r="G2346" t="s">
        <v>10927</v>
      </c>
      <c r="H2346" s="93">
        <v>46183</v>
      </c>
      <c r="I2346" s="131">
        <v>1</v>
      </c>
      <c r="J2346" s="132">
        <v>1</v>
      </c>
      <c r="K2346" s="132">
        <v>1</v>
      </c>
      <c r="L2346" s="132"/>
      <c r="M2346" s="132"/>
      <c r="N2346" s="131"/>
      <c r="O2346" s="131"/>
    </row>
    <row r="2347" spans="2:15" x14ac:dyDescent="0.35">
      <c r="B2347" t="s">
        <v>79</v>
      </c>
      <c r="C2347">
        <v>3989</v>
      </c>
      <c r="D2347" t="s">
        <v>32</v>
      </c>
      <c r="E2347">
        <v>184146</v>
      </c>
      <c r="F2347" t="s">
        <v>2287</v>
      </c>
      <c r="G2347" t="s">
        <v>10927</v>
      </c>
      <c r="H2347" s="93">
        <v>46176</v>
      </c>
      <c r="I2347" s="131">
        <v>1</v>
      </c>
      <c r="J2347" s="132"/>
      <c r="K2347" s="132"/>
      <c r="L2347" s="132"/>
      <c r="M2347" s="132"/>
      <c r="N2347" s="131"/>
      <c r="O2347" s="131"/>
    </row>
    <row r="2348" spans="2:15" x14ac:dyDescent="0.35">
      <c r="B2348" t="s">
        <v>79</v>
      </c>
      <c r="C2348">
        <v>3989</v>
      </c>
      <c r="D2348" t="s">
        <v>32</v>
      </c>
      <c r="E2348">
        <v>184325</v>
      </c>
      <c r="F2348" t="s">
        <v>2288</v>
      </c>
      <c r="G2348" t="s">
        <v>10927</v>
      </c>
      <c r="H2348" s="93">
        <v>46176</v>
      </c>
      <c r="I2348" s="131">
        <v>1</v>
      </c>
      <c r="J2348" s="132"/>
      <c r="K2348" s="132"/>
      <c r="L2348" s="132"/>
      <c r="M2348" s="132"/>
      <c r="N2348" s="131"/>
      <c r="O2348" s="131"/>
    </row>
    <row r="2349" spans="2:15" x14ac:dyDescent="0.35">
      <c r="B2349" t="s">
        <v>79</v>
      </c>
      <c r="C2349">
        <v>3989</v>
      </c>
      <c r="D2349" t="s">
        <v>32</v>
      </c>
      <c r="E2349">
        <v>184527</v>
      </c>
      <c r="F2349" t="s">
        <v>2289</v>
      </c>
      <c r="G2349" t="s">
        <v>10927</v>
      </c>
      <c r="H2349" s="93">
        <v>46176</v>
      </c>
      <c r="I2349" s="131">
        <v>1</v>
      </c>
      <c r="J2349" s="132"/>
      <c r="K2349" s="132"/>
      <c r="L2349" s="132"/>
      <c r="M2349" s="132"/>
      <c r="N2349" s="131"/>
      <c r="O2349" s="131"/>
    </row>
    <row r="2350" spans="2:15" x14ac:dyDescent="0.35">
      <c r="B2350" t="s">
        <v>79</v>
      </c>
      <c r="C2350">
        <v>3989</v>
      </c>
      <c r="D2350" t="s">
        <v>32</v>
      </c>
      <c r="E2350">
        <v>184652</v>
      </c>
      <c r="F2350" t="s">
        <v>2290</v>
      </c>
      <c r="G2350" t="s">
        <v>10926</v>
      </c>
      <c r="H2350" s="93">
        <v>46170</v>
      </c>
      <c r="I2350" s="131">
        <v>1</v>
      </c>
      <c r="J2350" s="132">
        <v>1</v>
      </c>
      <c r="K2350" s="132"/>
      <c r="L2350" s="132"/>
      <c r="M2350" s="132"/>
      <c r="N2350" s="131"/>
      <c r="O2350" s="131"/>
    </row>
    <row r="2351" spans="2:15" x14ac:dyDescent="0.35">
      <c r="B2351" t="s">
        <v>79</v>
      </c>
      <c r="C2351">
        <v>3989</v>
      </c>
      <c r="D2351" t="s">
        <v>32</v>
      </c>
      <c r="E2351">
        <v>184702</v>
      </c>
      <c r="F2351" t="s">
        <v>2291</v>
      </c>
      <c r="G2351" t="s">
        <v>10926</v>
      </c>
      <c r="H2351" s="93">
        <v>46177</v>
      </c>
      <c r="I2351" s="131">
        <v>1</v>
      </c>
      <c r="J2351" s="132">
        <v>1</v>
      </c>
      <c r="K2351" s="132">
        <v>1</v>
      </c>
      <c r="L2351" s="132"/>
      <c r="M2351" s="132"/>
      <c r="N2351" s="131"/>
      <c r="O2351" s="131"/>
    </row>
    <row r="2352" spans="2:15" x14ac:dyDescent="0.35">
      <c r="B2352" t="s">
        <v>79</v>
      </c>
      <c r="C2352">
        <v>3989</v>
      </c>
      <c r="D2352" t="s">
        <v>32</v>
      </c>
      <c r="E2352">
        <v>185003</v>
      </c>
      <c r="F2352" t="s">
        <v>2292</v>
      </c>
      <c r="G2352" t="s">
        <v>10929</v>
      </c>
      <c r="H2352" s="93">
        <v>46182</v>
      </c>
      <c r="I2352" s="131">
        <v>1</v>
      </c>
      <c r="J2352" s="132">
        <v>1</v>
      </c>
      <c r="K2352" s="132">
        <v>1</v>
      </c>
      <c r="L2352" s="132"/>
      <c r="M2352" s="132"/>
      <c r="N2352" s="131"/>
      <c r="O2352" s="131"/>
    </row>
    <row r="2353" spans="2:15" x14ac:dyDescent="0.35">
      <c r="B2353" t="s">
        <v>79</v>
      </c>
      <c r="C2353">
        <v>3989</v>
      </c>
      <c r="D2353" t="s">
        <v>32</v>
      </c>
      <c r="E2353">
        <v>185461</v>
      </c>
      <c r="F2353" t="s">
        <v>2293</v>
      </c>
      <c r="G2353" t="s">
        <v>10929</v>
      </c>
      <c r="H2353" s="93">
        <v>46182</v>
      </c>
      <c r="I2353" s="131"/>
      <c r="J2353" s="132"/>
      <c r="K2353" s="132"/>
      <c r="L2353" s="132"/>
      <c r="M2353" s="132"/>
      <c r="N2353" s="131"/>
      <c r="O2353" s="131"/>
    </row>
    <row r="2354" spans="2:15" x14ac:dyDescent="0.35">
      <c r="B2354" t="s">
        <v>79</v>
      </c>
      <c r="C2354">
        <v>3989</v>
      </c>
      <c r="D2354" t="s">
        <v>32</v>
      </c>
      <c r="E2354">
        <v>185795</v>
      </c>
      <c r="F2354" t="s">
        <v>2294</v>
      </c>
      <c r="G2354" t="s">
        <v>10927</v>
      </c>
      <c r="H2354" s="93">
        <v>46176</v>
      </c>
      <c r="I2354" s="131"/>
      <c r="J2354" s="132"/>
      <c r="K2354" s="132"/>
      <c r="L2354" s="132"/>
      <c r="M2354" s="132"/>
      <c r="N2354" s="131"/>
      <c r="O2354" s="131"/>
    </row>
    <row r="2355" spans="2:15" x14ac:dyDescent="0.35">
      <c r="B2355" t="s">
        <v>79</v>
      </c>
      <c r="C2355">
        <v>3989</v>
      </c>
      <c r="D2355" t="s">
        <v>32</v>
      </c>
      <c r="E2355">
        <v>185988</v>
      </c>
      <c r="F2355" t="s">
        <v>2295</v>
      </c>
      <c r="G2355" t="s">
        <v>10926</v>
      </c>
      <c r="H2355" s="93">
        <v>46177</v>
      </c>
      <c r="I2355" s="131">
        <v>1</v>
      </c>
      <c r="J2355" s="132"/>
      <c r="K2355" s="132"/>
      <c r="L2355" s="132"/>
      <c r="M2355" s="132"/>
      <c r="N2355" s="131"/>
      <c r="O2355" s="131"/>
    </row>
    <row r="2356" spans="2:15" x14ac:dyDescent="0.35">
      <c r="B2356" t="s">
        <v>79</v>
      </c>
      <c r="C2356">
        <v>3989</v>
      </c>
      <c r="D2356" t="s">
        <v>32</v>
      </c>
      <c r="E2356">
        <v>186330</v>
      </c>
      <c r="F2356" t="s">
        <v>2296</v>
      </c>
      <c r="G2356" t="s">
        <v>10926</v>
      </c>
      <c r="H2356" s="93">
        <v>46177</v>
      </c>
      <c r="I2356" s="131">
        <v>1</v>
      </c>
      <c r="J2356" s="132">
        <v>1</v>
      </c>
      <c r="K2356" s="132"/>
      <c r="L2356" s="132"/>
      <c r="M2356" s="132"/>
      <c r="N2356" s="131"/>
      <c r="O2356" s="131"/>
    </row>
    <row r="2357" spans="2:15" x14ac:dyDescent="0.35">
      <c r="B2357" t="s">
        <v>79</v>
      </c>
      <c r="C2357">
        <v>3989</v>
      </c>
      <c r="D2357" t="s">
        <v>32</v>
      </c>
      <c r="E2357">
        <v>186415</v>
      </c>
      <c r="F2357" t="s">
        <v>2297</v>
      </c>
      <c r="G2357" t="s">
        <v>10928</v>
      </c>
      <c r="H2357" s="93">
        <v>46171</v>
      </c>
      <c r="I2357" s="131"/>
      <c r="J2357" s="132"/>
      <c r="K2357" s="132"/>
      <c r="L2357" s="132"/>
      <c r="M2357" s="132"/>
      <c r="N2357" s="131"/>
      <c r="O2357" s="131"/>
    </row>
    <row r="2358" spans="2:15" x14ac:dyDescent="0.35">
      <c r="B2358" t="s">
        <v>79</v>
      </c>
      <c r="C2358">
        <v>3989</v>
      </c>
      <c r="D2358" t="s">
        <v>32</v>
      </c>
      <c r="E2358">
        <v>186425</v>
      </c>
      <c r="F2358" t="s">
        <v>2298</v>
      </c>
      <c r="G2358" t="s">
        <v>10929</v>
      </c>
      <c r="H2358" s="93">
        <v>46175</v>
      </c>
      <c r="I2358" s="131">
        <v>1</v>
      </c>
      <c r="J2358" s="132"/>
      <c r="K2358" s="132">
        <v>1</v>
      </c>
      <c r="L2358" s="132"/>
      <c r="M2358" s="132"/>
      <c r="N2358" s="131"/>
      <c r="O2358" s="131"/>
    </row>
    <row r="2359" spans="2:15" x14ac:dyDescent="0.35">
      <c r="B2359" t="s">
        <v>79</v>
      </c>
      <c r="C2359">
        <v>3989</v>
      </c>
      <c r="D2359" t="s">
        <v>32</v>
      </c>
      <c r="E2359">
        <v>186613</v>
      </c>
      <c r="F2359" t="s">
        <v>2299</v>
      </c>
      <c r="G2359" t="s">
        <v>10927</v>
      </c>
      <c r="H2359" s="93">
        <v>46183</v>
      </c>
      <c r="I2359" s="131">
        <v>1</v>
      </c>
      <c r="J2359" s="132"/>
      <c r="K2359" s="132"/>
      <c r="L2359" s="132"/>
      <c r="M2359" s="132"/>
      <c r="N2359" s="131"/>
      <c r="O2359" s="131"/>
    </row>
    <row r="2360" spans="2:15" x14ac:dyDescent="0.35">
      <c r="B2360" t="s">
        <v>79</v>
      </c>
      <c r="C2360">
        <v>3989</v>
      </c>
      <c r="D2360" t="s">
        <v>32</v>
      </c>
      <c r="E2360">
        <v>186629</v>
      </c>
      <c r="F2360" t="s">
        <v>2300</v>
      </c>
      <c r="G2360" t="s">
        <v>10930</v>
      </c>
      <c r="H2360" s="93">
        <v>46174</v>
      </c>
      <c r="I2360" s="131">
        <v>1</v>
      </c>
      <c r="J2360" s="132"/>
      <c r="K2360" s="132"/>
      <c r="L2360" s="132"/>
      <c r="M2360" s="132"/>
      <c r="N2360" s="131"/>
      <c r="O2360" s="131"/>
    </row>
    <row r="2361" spans="2:15" x14ac:dyDescent="0.35">
      <c r="B2361" t="s">
        <v>79</v>
      </c>
      <c r="C2361">
        <v>3989</v>
      </c>
      <c r="D2361" t="s">
        <v>32</v>
      </c>
      <c r="E2361">
        <v>186677</v>
      </c>
      <c r="F2361" t="s">
        <v>2301</v>
      </c>
      <c r="G2361" t="s">
        <v>10930</v>
      </c>
      <c r="H2361" s="93">
        <v>46181</v>
      </c>
      <c r="I2361" s="131">
        <v>1</v>
      </c>
      <c r="J2361" s="132"/>
      <c r="K2361" s="132"/>
      <c r="L2361" s="132"/>
      <c r="M2361" s="132"/>
      <c r="N2361" s="131"/>
      <c r="O2361" s="131"/>
    </row>
    <row r="2362" spans="2:15" x14ac:dyDescent="0.35">
      <c r="B2362" t="s">
        <v>79</v>
      </c>
      <c r="C2362">
        <v>3989</v>
      </c>
      <c r="D2362" t="s">
        <v>32</v>
      </c>
      <c r="E2362">
        <v>186708</v>
      </c>
      <c r="F2362" t="s">
        <v>2302</v>
      </c>
      <c r="G2362" t="s">
        <v>10928</v>
      </c>
      <c r="H2362" s="93">
        <v>46178</v>
      </c>
      <c r="I2362" s="131">
        <v>1</v>
      </c>
      <c r="J2362" s="132">
        <v>1</v>
      </c>
      <c r="K2362" s="132"/>
      <c r="L2362" s="132"/>
      <c r="M2362" s="132"/>
      <c r="N2362" s="131"/>
      <c r="O2362" s="131"/>
    </row>
    <row r="2363" spans="2:15" x14ac:dyDescent="0.35">
      <c r="B2363" t="s">
        <v>79</v>
      </c>
      <c r="C2363">
        <v>3989</v>
      </c>
      <c r="D2363" t="s">
        <v>32</v>
      </c>
      <c r="E2363">
        <v>187104</v>
      </c>
      <c r="F2363" t="s">
        <v>2303</v>
      </c>
      <c r="G2363" t="s">
        <v>10927</v>
      </c>
      <c r="H2363" s="93">
        <v>46183</v>
      </c>
      <c r="I2363" s="131">
        <v>1</v>
      </c>
      <c r="J2363" s="132"/>
      <c r="K2363" s="132"/>
      <c r="L2363" s="132"/>
      <c r="M2363" s="132"/>
      <c r="N2363" s="131"/>
      <c r="O2363" s="131"/>
    </row>
    <row r="2364" spans="2:15" x14ac:dyDescent="0.35">
      <c r="B2364" t="s">
        <v>79</v>
      </c>
      <c r="C2364">
        <v>3989</v>
      </c>
      <c r="D2364" t="s">
        <v>32</v>
      </c>
      <c r="E2364">
        <v>187389</v>
      </c>
      <c r="F2364" t="s">
        <v>2304</v>
      </c>
      <c r="G2364" t="s">
        <v>10927</v>
      </c>
      <c r="H2364" s="93">
        <v>46183</v>
      </c>
      <c r="I2364" s="131">
        <v>1</v>
      </c>
      <c r="J2364" s="132"/>
      <c r="K2364" s="132"/>
      <c r="L2364" s="132"/>
      <c r="M2364" s="132"/>
      <c r="N2364" s="131"/>
      <c r="O2364" s="131"/>
    </row>
    <row r="2365" spans="2:15" x14ac:dyDescent="0.35">
      <c r="B2365" t="s">
        <v>79</v>
      </c>
      <c r="C2365">
        <v>3989</v>
      </c>
      <c r="D2365" t="s">
        <v>32</v>
      </c>
      <c r="E2365">
        <v>187396</v>
      </c>
      <c r="F2365" t="s">
        <v>2305</v>
      </c>
      <c r="G2365" t="s">
        <v>10926</v>
      </c>
      <c r="H2365" s="93">
        <v>46170</v>
      </c>
      <c r="I2365" s="131">
        <v>1</v>
      </c>
      <c r="J2365" s="132"/>
      <c r="K2365" s="132"/>
      <c r="L2365" s="132"/>
      <c r="M2365" s="132"/>
      <c r="N2365" s="131"/>
      <c r="O2365" s="131"/>
    </row>
    <row r="2366" spans="2:15" x14ac:dyDescent="0.35">
      <c r="B2366" t="s">
        <v>79</v>
      </c>
      <c r="C2366">
        <v>3989</v>
      </c>
      <c r="D2366" t="s">
        <v>32</v>
      </c>
      <c r="E2366">
        <v>187511</v>
      </c>
      <c r="F2366" t="s">
        <v>2306</v>
      </c>
      <c r="G2366" t="s">
        <v>10926</v>
      </c>
      <c r="H2366" s="93">
        <v>46170</v>
      </c>
      <c r="I2366" s="131">
        <v>1</v>
      </c>
      <c r="J2366" s="132"/>
      <c r="K2366" s="132"/>
      <c r="L2366" s="132"/>
      <c r="M2366" s="132"/>
      <c r="N2366" s="131"/>
      <c r="O2366" s="131"/>
    </row>
    <row r="2367" spans="2:15" x14ac:dyDescent="0.35">
      <c r="B2367" t="s">
        <v>79</v>
      </c>
      <c r="C2367">
        <v>3989</v>
      </c>
      <c r="D2367" t="s">
        <v>32</v>
      </c>
      <c r="E2367">
        <v>187644</v>
      </c>
      <c r="F2367" t="s">
        <v>2307</v>
      </c>
      <c r="G2367" t="s">
        <v>10927</v>
      </c>
      <c r="H2367" s="93">
        <v>46183</v>
      </c>
      <c r="I2367" s="131">
        <v>1</v>
      </c>
      <c r="J2367" s="132"/>
      <c r="K2367" s="132">
        <v>1</v>
      </c>
      <c r="L2367" s="132"/>
      <c r="M2367" s="132"/>
      <c r="N2367" s="131"/>
      <c r="O2367" s="131"/>
    </row>
    <row r="2368" spans="2:15" x14ac:dyDescent="0.35">
      <c r="B2368" t="s">
        <v>79</v>
      </c>
      <c r="C2368">
        <v>3989</v>
      </c>
      <c r="D2368" t="s">
        <v>32</v>
      </c>
      <c r="E2368">
        <v>187809</v>
      </c>
      <c r="F2368" t="s">
        <v>2308</v>
      </c>
      <c r="G2368" t="s">
        <v>10929</v>
      </c>
      <c r="H2368" s="93">
        <v>46175</v>
      </c>
      <c r="I2368" s="131">
        <v>1</v>
      </c>
      <c r="J2368" s="132"/>
      <c r="K2368" s="132"/>
      <c r="L2368" s="132"/>
      <c r="M2368" s="132"/>
      <c r="N2368" s="131"/>
      <c r="O2368" s="131"/>
    </row>
    <row r="2369" spans="2:15" x14ac:dyDescent="0.35">
      <c r="B2369" t="s">
        <v>79</v>
      </c>
      <c r="C2369">
        <v>3989</v>
      </c>
      <c r="D2369" t="s">
        <v>32</v>
      </c>
      <c r="E2369">
        <v>188159</v>
      </c>
      <c r="F2369" t="s">
        <v>2309</v>
      </c>
      <c r="G2369" t="s">
        <v>10926</v>
      </c>
      <c r="H2369" s="93">
        <v>46170</v>
      </c>
      <c r="I2369" s="131">
        <v>1</v>
      </c>
      <c r="J2369" s="132">
        <v>1</v>
      </c>
      <c r="K2369" s="132"/>
      <c r="L2369" s="132"/>
      <c r="M2369" s="132"/>
      <c r="N2369" s="131"/>
      <c r="O2369" s="131"/>
    </row>
    <row r="2370" spans="2:15" x14ac:dyDescent="0.35">
      <c r="B2370" t="s">
        <v>79</v>
      </c>
      <c r="C2370">
        <v>3989</v>
      </c>
      <c r="D2370" t="s">
        <v>32</v>
      </c>
      <c r="E2370">
        <v>188235</v>
      </c>
      <c r="F2370" t="s">
        <v>2310</v>
      </c>
      <c r="G2370" t="s">
        <v>10926</v>
      </c>
      <c r="H2370" s="93">
        <v>46170</v>
      </c>
      <c r="I2370" s="131">
        <v>1</v>
      </c>
      <c r="J2370" s="132"/>
      <c r="K2370" s="132"/>
      <c r="L2370" s="132"/>
      <c r="M2370" s="132"/>
      <c r="N2370" s="131"/>
      <c r="O2370" s="131"/>
    </row>
    <row r="2371" spans="2:15" x14ac:dyDescent="0.35">
      <c r="B2371" t="s">
        <v>79</v>
      </c>
      <c r="C2371">
        <v>3989</v>
      </c>
      <c r="D2371" t="s">
        <v>32</v>
      </c>
      <c r="E2371">
        <v>188295</v>
      </c>
      <c r="F2371" t="s">
        <v>2311</v>
      </c>
      <c r="G2371" t="s">
        <v>10930</v>
      </c>
      <c r="H2371" s="93">
        <v>46174</v>
      </c>
      <c r="I2371" s="131">
        <v>1</v>
      </c>
      <c r="J2371" s="132">
        <v>1</v>
      </c>
      <c r="K2371" s="132"/>
      <c r="L2371" s="132"/>
      <c r="M2371" s="132"/>
      <c r="N2371" s="131"/>
      <c r="O2371" s="131"/>
    </row>
    <row r="2372" spans="2:15" x14ac:dyDescent="0.35">
      <c r="B2372" t="s">
        <v>79</v>
      </c>
      <c r="C2372">
        <v>3989</v>
      </c>
      <c r="D2372" t="s">
        <v>32</v>
      </c>
      <c r="E2372">
        <v>188372</v>
      </c>
      <c r="F2372" t="s">
        <v>2312</v>
      </c>
      <c r="G2372" t="s">
        <v>10930</v>
      </c>
      <c r="H2372" s="93">
        <v>46181</v>
      </c>
      <c r="I2372" s="131">
        <v>1</v>
      </c>
      <c r="J2372" s="132"/>
      <c r="K2372" s="132"/>
      <c r="L2372" s="132"/>
      <c r="M2372" s="132"/>
      <c r="N2372" s="131"/>
      <c r="O2372" s="131"/>
    </row>
    <row r="2373" spans="2:15" x14ac:dyDescent="0.35">
      <c r="B2373" t="s">
        <v>79</v>
      </c>
      <c r="C2373">
        <v>3989</v>
      </c>
      <c r="D2373" t="s">
        <v>32</v>
      </c>
      <c r="E2373">
        <v>188390</v>
      </c>
      <c r="F2373" t="s">
        <v>2313</v>
      </c>
      <c r="G2373" t="s">
        <v>10928</v>
      </c>
      <c r="H2373" s="93">
        <v>46178</v>
      </c>
      <c r="I2373" s="131">
        <v>1</v>
      </c>
      <c r="J2373" s="132"/>
      <c r="K2373" s="132"/>
      <c r="L2373" s="132"/>
      <c r="M2373" s="132"/>
      <c r="N2373" s="131"/>
      <c r="O2373" s="131"/>
    </row>
    <row r="2374" spans="2:15" x14ac:dyDescent="0.35">
      <c r="B2374" t="s">
        <v>79</v>
      </c>
      <c r="C2374">
        <v>3989</v>
      </c>
      <c r="D2374" t="s">
        <v>32</v>
      </c>
      <c r="E2374">
        <v>188516</v>
      </c>
      <c r="F2374" t="s">
        <v>2314</v>
      </c>
      <c r="G2374" t="s">
        <v>10929</v>
      </c>
      <c r="H2374" s="93">
        <v>46182</v>
      </c>
      <c r="I2374" s="131"/>
      <c r="J2374" s="132"/>
      <c r="K2374" s="132"/>
      <c r="L2374" s="132"/>
      <c r="M2374" s="132"/>
      <c r="N2374" s="131"/>
      <c r="O2374" s="131"/>
    </row>
    <row r="2375" spans="2:15" x14ac:dyDescent="0.35">
      <c r="B2375" t="s">
        <v>79</v>
      </c>
      <c r="C2375">
        <v>3989</v>
      </c>
      <c r="D2375" t="s">
        <v>32</v>
      </c>
      <c r="E2375">
        <v>188541</v>
      </c>
      <c r="F2375" t="s">
        <v>2315</v>
      </c>
      <c r="G2375" t="s">
        <v>10929</v>
      </c>
      <c r="H2375" s="93">
        <v>46175</v>
      </c>
      <c r="I2375" s="131"/>
      <c r="J2375" s="132"/>
      <c r="K2375" s="132"/>
      <c r="L2375" s="132"/>
      <c r="M2375" s="132"/>
      <c r="N2375" s="131"/>
      <c r="O2375" s="131"/>
    </row>
    <row r="2376" spans="2:15" x14ac:dyDescent="0.35">
      <c r="B2376" t="s">
        <v>79</v>
      </c>
      <c r="C2376">
        <v>3989</v>
      </c>
      <c r="D2376" t="s">
        <v>32</v>
      </c>
      <c r="E2376">
        <v>188686</v>
      </c>
      <c r="F2376" t="s">
        <v>2316</v>
      </c>
      <c r="G2376" t="s">
        <v>10930</v>
      </c>
      <c r="H2376" s="93">
        <v>46174</v>
      </c>
      <c r="I2376" s="131"/>
      <c r="J2376" s="132"/>
      <c r="K2376" s="132"/>
      <c r="L2376" s="132"/>
      <c r="M2376" s="132"/>
      <c r="N2376" s="131"/>
      <c r="O2376" s="131"/>
    </row>
    <row r="2377" spans="2:15" x14ac:dyDescent="0.35">
      <c r="B2377" t="s">
        <v>79</v>
      </c>
      <c r="C2377">
        <v>3989</v>
      </c>
      <c r="D2377" t="s">
        <v>32</v>
      </c>
      <c r="E2377">
        <v>188737</v>
      </c>
      <c r="F2377" t="s">
        <v>2317</v>
      </c>
      <c r="G2377" t="s">
        <v>10927</v>
      </c>
      <c r="H2377" s="93">
        <v>46183</v>
      </c>
      <c r="I2377" s="131"/>
      <c r="J2377" s="132"/>
      <c r="K2377" s="132"/>
      <c r="L2377" s="132"/>
      <c r="M2377" s="132"/>
      <c r="N2377" s="131"/>
      <c r="O2377" s="131"/>
    </row>
    <row r="2378" spans="2:15" x14ac:dyDescent="0.35">
      <c r="B2378" t="s">
        <v>79</v>
      </c>
      <c r="C2378">
        <v>3989</v>
      </c>
      <c r="D2378" t="s">
        <v>32</v>
      </c>
      <c r="E2378">
        <v>188777</v>
      </c>
      <c r="F2378" t="s">
        <v>2186</v>
      </c>
      <c r="G2378" t="s">
        <v>10930</v>
      </c>
      <c r="H2378" s="93">
        <v>46174</v>
      </c>
      <c r="I2378" s="131">
        <v>1</v>
      </c>
      <c r="J2378" s="132">
        <v>1</v>
      </c>
      <c r="K2378" s="132"/>
      <c r="L2378" s="132"/>
      <c r="M2378" s="132"/>
      <c r="N2378" s="131"/>
      <c r="O2378" s="131"/>
    </row>
    <row r="2379" spans="2:15" x14ac:dyDescent="0.35">
      <c r="B2379" t="s">
        <v>79</v>
      </c>
      <c r="C2379">
        <v>3989</v>
      </c>
      <c r="D2379" t="s">
        <v>32</v>
      </c>
      <c r="E2379">
        <v>188787</v>
      </c>
      <c r="F2379" t="s">
        <v>2318</v>
      </c>
      <c r="G2379" t="s">
        <v>10926</v>
      </c>
      <c r="H2379" s="93">
        <v>46170</v>
      </c>
      <c r="I2379" s="131"/>
      <c r="J2379" s="132"/>
      <c r="K2379" s="132"/>
      <c r="L2379" s="132"/>
      <c r="M2379" s="132"/>
      <c r="N2379" s="131"/>
      <c r="O2379" s="131"/>
    </row>
    <row r="2380" spans="2:15" x14ac:dyDescent="0.35">
      <c r="B2380" t="s">
        <v>79</v>
      </c>
      <c r="C2380">
        <v>3989</v>
      </c>
      <c r="D2380" t="s">
        <v>32</v>
      </c>
      <c r="E2380">
        <v>188924</v>
      </c>
      <c r="F2380" t="s">
        <v>2319</v>
      </c>
      <c r="G2380" t="s">
        <v>10930</v>
      </c>
      <c r="H2380" s="93">
        <v>46174</v>
      </c>
      <c r="I2380" s="131">
        <v>1</v>
      </c>
      <c r="J2380" s="132"/>
      <c r="K2380" s="132"/>
      <c r="L2380" s="132"/>
      <c r="M2380" s="132"/>
      <c r="N2380" s="131"/>
      <c r="O2380" s="131"/>
    </row>
    <row r="2381" spans="2:15" x14ac:dyDescent="0.35">
      <c r="B2381" t="s">
        <v>79</v>
      </c>
      <c r="C2381">
        <v>3989</v>
      </c>
      <c r="D2381" t="s">
        <v>32</v>
      </c>
      <c r="E2381">
        <v>188935</v>
      </c>
      <c r="F2381" t="s">
        <v>2320</v>
      </c>
      <c r="G2381" t="s">
        <v>10929</v>
      </c>
      <c r="H2381" s="93">
        <v>46175</v>
      </c>
      <c r="I2381" s="131"/>
      <c r="J2381" s="132"/>
      <c r="K2381" s="132"/>
      <c r="L2381" s="132"/>
      <c r="M2381" s="132"/>
      <c r="N2381" s="131"/>
      <c r="O2381" s="131"/>
    </row>
    <row r="2382" spans="2:15" x14ac:dyDescent="0.35">
      <c r="B2382" t="s">
        <v>79</v>
      </c>
      <c r="C2382">
        <v>3989</v>
      </c>
      <c r="D2382" t="s">
        <v>32</v>
      </c>
      <c r="E2382">
        <v>189075</v>
      </c>
      <c r="F2382" t="s">
        <v>2321</v>
      </c>
      <c r="G2382" t="s">
        <v>10929</v>
      </c>
      <c r="H2382" s="93">
        <v>46182</v>
      </c>
      <c r="I2382" s="131"/>
      <c r="J2382" s="132"/>
      <c r="K2382" s="132"/>
      <c r="L2382" s="132"/>
      <c r="M2382" s="132"/>
      <c r="N2382" s="131"/>
      <c r="O2382" s="131"/>
    </row>
    <row r="2383" spans="2:15" x14ac:dyDescent="0.35">
      <c r="B2383" t="s">
        <v>79</v>
      </c>
      <c r="C2383">
        <v>3989</v>
      </c>
      <c r="D2383" t="s">
        <v>32</v>
      </c>
      <c r="E2383">
        <v>189371</v>
      </c>
      <c r="F2383" t="s">
        <v>2322</v>
      </c>
      <c r="G2383" t="s">
        <v>10926</v>
      </c>
      <c r="H2383" s="93">
        <v>46170</v>
      </c>
      <c r="I2383" s="131">
        <v>1</v>
      </c>
      <c r="J2383" s="132"/>
      <c r="K2383" s="132">
        <v>1</v>
      </c>
      <c r="L2383" s="132"/>
      <c r="M2383" s="132"/>
      <c r="N2383" s="131"/>
      <c r="O2383" s="131"/>
    </row>
    <row r="2384" spans="2:15" x14ac:dyDescent="0.35">
      <c r="B2384" t="s">
        <v>79</v>
      </c>
      <c r="C2384">
        <v>3989</v>
      </c>
      <c r="D2384" t="s">
        <v>32</v>
      </c>
      <c r="E2384">
        <v>189588</v>
      </c>
      <c r="F2384" t="s">
        <v>2323</v>
      </c>
      <c r="G2384" t="s">
        <v>10928</v>
      </c>
      <c r="H2384" s="93">
        <v>46171</v>
      </c>
      <c r="I2384" s="131">
        <v>1</v>
      </c>
      <c r="J2384" s="132">
        <v>1</v>
      </c>
      <c r="K2384" s="132"/>
      <c r="L2384" s="132"/>
      <c r="M2384" s="132"/>
      <c r="N2384" s="131"/>
      <c r="O2384" s="131"/>
    </row>
    <row r="2385" spans="2:15" x14ac:dyDescent="0.35">
      <c r="B2385" t="s">
        <v>79</v>
      </c>
      <c r="C2385">
        <v>3989</v>
      </c>
      <c r="D2385" t="s">
        <v>32</v>
      </c>
      <c r="E2385">
        <v>190028</v>
      </c>
      <c r="F2385" t="s">
        <v>2324</v>
      </c>
      <c r="G2385" t="s">
        <v>10927</v>
      </c>
      <c r="H2385" s="93">
        <v>46183</v>
      </c>
      <c r="I2385" s="131">
        <v>1</v>
      </c>
      <c r="J2385" s="132"/>
      <c r="K2385" s="132"/>
      <c r="L2385" s="132"/>
      <c r="M2385" s="132"/>
      <c r="N2385" s="131"/>
      <c r="O2385" s="131"/>
    </row>
    <row r="2386" spans="2:15" x14ac:dyDescent="0.35">
      <c r="B2386" t="s">
        <v>79</v>
      </c>
      <c r="C2386">
        <v>3989</v>
      </c>
      <c r="D2386" t="s">
        <v>32</v>
      </c>
      <c r="E2386">
        <v>190042</v>
      </c>
      <c r="F2386" t="s">
        <v>2325</v>
      </c>
      <c r="G2386" t="s">
        <v>10926</v>
      </c>
      <c r="H2386" s="93">
        <v>46170</v>
      </c>
      <c r="I2386" s="131">
        <v>1</v>
      </c>
      <c r="J2386" s="132"/>
      <c r="K2386" s="132"/>
      <c r="L2386" s="132"/>
      <c r="M2386" s="132"/>
      <c r="N2386" s="131"/>
      <c r="O2386" s="131"/>
    </row>
    <row r="2387" spans="2:15" x14ac:dyDescent="0.35">
      <c r="B2387" t="s">
        <v>79</v>
      </c>
      <c r="C2387">
        <v>3989</v>
      </c>
      <c r="D2387" t="s">
        <v>32</v>
      </c>
      <c r="E2387">
        <v>190070</v>
      </c>
      <c r="F2387" t="s">
        <v>2326</v>
      </c>
      <c r="G2387" t="s">
        <v>10926</v>
      </c>
      <c r="H2387" s="93">
        <v>46170</v>
      </c>
      <c r="I2387" s="131">
        <v>1</v>
      </c>
      <c r="J2387" s="132">
        <v>1</v>
      </c>
      <c r="K2387" s="132"/>
      <c r="L2387" s="132"/>
      <c r="M2387" s="132"/>
      <c r="N2387" s="131"/>
      <c r="O2387" s="131"/>
    </row>
    <row r="2388" spans="2:15" x14ac:dyDescent="0.35">
      <c r="B2388" t="s">
        <v>79</v>
      </c>
      <c r="C2388">
        <v>3989</v>
      </c>
      <c r="D2388" t="s">
        <v>32</v>
      </c>
      <c r="E2388">
        <v>190071</v>
      </c>
      <c r="F2388" t="s">
        <v>2327</v>
      </c>
      <c r="G2388" t="s">
        <v>10928</v>
      </c>
      <c r="H2388" s="93">
        <v>46171</v>
      </c>
      <c r="I2388" s="131"/>
      <c r="J2388" s="132"/>
      <c r="K2388" s="132"/>
      <c r="L2388" s="132"/>
      <c r="M2388" s="132"/>
      <c r="N2388" s="131"/>
      <c r="O2388" s="131"/>
    </row>
    <row r="2389" spans="2:15" x14ac:dyDescent="0.35">
      <c r="B2389" t="s">
        <v>79</v>
      </c>
      <c r="C2389">
        <v>3989</v>
      </c>
      <c r="D2389" t="s">
        <v>32</v>
      </c>
      <c r="E2389">
        <v>190226</v>
      </c>
      <c r="F2389" t="s">
        <v>2328</v>
      </c>
      <c r="G2389" t="s">
        <v>10929</v>
      </c>
      <c r="H2389" s="93">
        <v>46175</v>
      </c>
      <c r="I2389" s="131"/>
      <c r="J2389" s="132"/>
      <c r="K2389" s="132"/>
      <c r="L2389" s="132"/>
      <c r="M2389" s="132"/>
      <c r="N2389" s="131"/>
      <c r="O2389" s="131"/>
    </row>
    <row r="2390" spans="2:15" x14ac:dyDescent="0.35">
      <c r="B2390" t="s">
        <v>79</v>
      </c>
      <c r="C2390">
        <v>3989</v>
      </c>
      <c r="D2390" t="s">
        <v>32</v>
      </c>
      <c r="E2390">
        <v>190305</v>
      </c>
      <c r="F2390" t="s">
        <v>2329</v>
      </c>
      <c r="G2390" t="s">
        <v>10926</v>
      </c>
      <c r="H2390" s="93">
        <v>46170</v>
      </c>
      <c r="I2390" s="131"/>
      <c r="J2390" s="132"/>
      <c r="K2390" s="132"/>
      <c r="L2390" s="132"/>
      <c r="M2390" s="132"/>
      <c r="N2390" s="131"/>
      <c r="O2390" s="131"/>
    </row>
    <row r="2391" spans="2:15" x14ac:dyDescent="0.35">
      <c r="B2391" t="s">
        <v>79</v>
      </c>
      <c r="C2391">
        <v>3989</v>
      </c>
      <c r="D2391" t="s">
        <v>32</v>
      </c>
      <c r="E2391">
        <v>190318</v>
      </c>
      <c r="F2391" t="s">
        <v>2330</v>
      </c>
      <c r="G2391" t="s">
        <v>10930</v>
      </c>
      <c r="H2391" s="93">
        <v>46174</v>
      </c>
      <c r="I2391" s="131"/>
      <c r="J2391" s="132"/>
      <c r="K2391" s="132"/>
      <c r="L2391" s="132"/>
      <c r="M2391" s="132"/>
      <c r="N2391" s="131"/>
      <c r="O2391" s="131"/>
    </row>
    <row r="2392" spans="2:15" x14ac:dyDescent="0.35">
      <c r="B2392" t="s">
        <v>79</v>
      </c>
      <c r="C2392">
        <v>3989</v>
      </c>
      <c r="D2392" t="s">
        <v>32</v>
      </c>
      <c r="E2392">
        <v>190381</v>
      </c>
      <c r="F2392" t="s">
        <v>2331</v>
      </c>
      <c r="G2392" t="s">
        <v>10927</v>
      </c>
      <c r="H2392" s="93">
        <v>46183</v>
      </c>
      <c r="I2392" s="131">
        <v>1</v>
      </c>
      <c r="J2392" s="132"/>
      <c r="K2392" s="132"/>
      <c r="L2392" s="132"/>
      <c r="M2392" s="132"/>
      <c r="N2392" s="131"/>
      <c r="O2392" s="131"/>
    </row>
    <row r="2393" spans="2:15" x14ac:dyDescent="0.35">
      <c r="B2393" t="s">
        <v>79</v>
      </c>
      <c r="C2393">
        <v>3989</v>
      </c>
      <c r="D2393" t="s">
        <v>32</v>
      </c>
      <c r="E2393">
        <v>190422</v>
      </c>
      <c r="F2393" t="s">
        <v>2332</v>
      </c>
      <c r="G2393" t="s">
        <v>10927</v>
      </c>
      <c r="H2393" s="93">
        <v>46176</v>
      </c>
      <c r="I2393" s="131">
        <v>1</v>
      </c>
      <c r="J2393" s="132"/>
      <c r="K2393" s="132"/>
      <c r="L2393" s="132"/>
      <c r="M2393" s="132"/>
      <c r="N2393" s="131"/>
      <c r="O2393" s="131"/>
    </row>
    <row r="2394" spans="2:15" x14ac:dyDescent="0.35">
      <c r="B2394" t="s">
        <v>79</v>
      </c>
      <c r="C2394">
        <v>3989</v>
      </c>
      <c r="D2394" t="s">
        <v>32</v>
      </c>
      <c r="E2394">
        <v>190491</v>
      </c>
      <c r="F2394" t="s">
        <v>2205</v>
      </c>
      <c r="G2394" t="s">
        <v>10927</v>
      </c>
      <c r="H2394" s="93">
        <v>46176</v>
      </c>
      <c r="I2394" s="131">
        <v>1</v>
      </c>
      <c r="J2394" s="132">
        <v>1</v>
      </c>
      <c r="K2394" s="132"/>
      <c r="L2394" s="132"/>
      <c r="M2394" s="132"/>
      <c r="N2394" s="131"/>
      <c r="O2394" s="131"/>
    </row>
    <row r="2395" spans="2:15" x14ac:dyDescent="0.35">
      <c r="B2395" t="s">
        <v>79</v>
      </c>
      <c r="C2395">
        <v>3989</v>
      </c>
      <c r="D2395" t="s">
        <v>32</v>
      </c>
      <c r="E2395">
        <v>190855</v>
      </c>
      <c r="F2395" t="s">
        <v>2333</v>
      </c>
      <c r="G2395" t="s">
        <v>10930</v>
      </c>
      <c r="H2395" s="93">
        <v>46174</v>
      </c>
      <c r="I2395" s="131">
        <v>1</v>
      </c>
      <c r="J2395" s="132">
        <v>1</v>
      </c>
      <c r="K2395" s="132"/>
      <c r="L2395" s="132"/>
      <c r="M2395" s="132"/>
      <c r="N2395" s="131"/>
      <c r="O2395" s="131"/>
    </row>
    <row r="2396" spans="2:15" x14ac:dyDescent="0.35">
      <c r="B2396" t="s">
        <v>79</v>
      </c>
      <c r="C2396">
        <v>3989</v>
      </c>
      <c r="D2396" t="s">
        <v>32</v>
      </c>
      <c r="E2396">
        <v>190858</v>
      </c>
      <c r="F2396" t="s">
        <v>2334</v>
      </c>
      <c r="G2396" t="s">
        <v>10927</v>
      </c>
      <c r="H2396" s="93">
        <v>46183</v>
      </c>
      <c r="I2396" s="131"/>
      <c r="J2396" s="132"/>
      <c r="K2396" s="132"/>
      <c r="L2396" s="132"/>
      <c r="M2396" s="132"/>
      <c r="N2396" s="131"/>
      <c r="O2396" s="131"/>
    </row>
    <row r="2397" spans="2:15" x14ac:dyDescent="0.35">
      <c r="B2397" t="s">
        <v>79</v>
      </c>
      <c r="C2397">
        <v>3989</v>
      </c>
      <c r="D2397" t="s">
        <v>32</v>
      </c>
      <c r="E2397">
        <v>191081</v>
      </c>
      <c r="F2397" t="s">
        <v>2335</v>
      </c>
      <c r="G2397" t="s">
        <v>10929</v>
      </c>
      <c r="H2397" s="93">
        <v>46175</v>
      </c>
      <c r="I2397" s="131">
        <v>1</v>
      </c>
      <c r="J2397" s="132"/>
      <c r="K2397" s="132"/>
      <c r="L2397" s="132"/>
      <c r="M2397" s="132"/>
      <c r="N2397" s="131"/>
      <c r="O2397" s="131"/>
    </row>
    <row r="2398" spans="2:15" x14ac:dyDescent="0.35">
      <c r="B2398" t="s">
        <v>79</v>
      </c>
      <c r="C2398">
        <v>3989</v>
      </c>
      <c r="D2398" t="s">
        <v>32</v>
      </c>
      <c r="E2398">
        <v>191146</v>
      </c>
      <c r="F2398" t="s">
        <v>2336</v>
      </c>
      <c r="G2398" t="s">
        <v>10928</v>
      </c>
      <c r="H2398" s="93">
        <v>46171</v>
      </c>
      <c r="I2398" s="131">
        <v>1</v>
      </c>
      <c r="J2398" s="132"/>
      <c r="K2398" s="132"/>
      <c r="L2398" s="132"/>
      <c r="M2398" s="132"/>
      <c r="N2398" s="131"/>
      <c r="O2398" s="131"/>
    </row>
    <row r="2399" spans="2:15" x14ac:dyDescent="0.35">
      <c r="B2399" t="s">
        <v>79</v>
      </c>
      <c r="C2399">
        <v>3989</v>
      </c>
      <c r="D2399" t="s">
        <v>32</v>
      </c>
      <c r="E2399">
        <v>191257</v>
      </c>
      <c r="F2399" t="s">
        <v>2337</v>
      </c>
      <c r="G2399" t="s">
        <v>10926</v>
      </c>
      <c r="H2399" s="93">
        <v>46177</v>
      </c>
      <c r="I2399" s="131">
        <v>1</v>
      </c>
      <c r="J2399" s="132"/>
      <c r="K2399" s="132"/>
      <c r="L2399" s="132"/>
      <c r="M2399" s="132"/>
      <c r="N2399" s="131"/>
      <c r="O2399" s="131"/>
    </row>
    <row r="2400" spans="2:15" x14ac:dyDescent="0.35">
      <c r="B2400" t="s">
        <v>79</v>
      </c>
      <c r="C2400">
        <v>3989</v>
      </c>
      <c r="D2400" t="s">
        <v>32</v>
      </c>
      <c r="E2400">
        <v>191317</v>
      </c>
      <c r="F2400" t="s">
        <v>2338</v>
      </c>
      <c r="G2400" t="s">
        <v>10928</v>
      </c>
      <c r="H2400" s="93">
        <v>46171</v>
      </c>
      <c r="I2400" s="131">
        <v>1</v>
      </c>
      <c r="J2400" s="132"/>
      <c r="K2400" s="132"/>
      <c r="L2400" s="132"/>
      <c r="M2400" s="132"/>
      <c r="N2400" s="131"/>
      <c r="O2400" s="131"/>
    </row>
    <row r="2401" spans="2:15" x14ac:dyDescent="0.35">
      <c r="B2401" t="s">
        <v>79</v>
      </c>
      <c r="C2401">
        <v>3989</v>
      </c>
      <c r="D2401" t="s">
        <v>32</v>
      </c>
      <c r="E2401">
        <v>191331</v>
      </c>
      <c r="F2401" t="s">
        <v>2339</v>
      </c>
      <c r="G2401" t="s">
        <v>10926</v>
      </c>
      <c r="H2401" s="93">
        <v>46170</v>
      </c>
      <c r="I2401" s="131">
        <v>1</v>
      </c>
      <c r="J2401" s="132"/>
      <c r="K2401" s="132"/>
      <c r="L2401" s="132"/>
      <c r="M2401" s="132"/>
      <c r="N2401" s="131"/>
      <c r="O2401" s="131"/>
    </row>
    <row r="2402" spans="2:15" x14ac:dyDescent="0.35">
      <c r="B2402" t="s">
        <v>79</v>
      </c>
      <c r="C2402">
        <v>3989</v>
      </c>
      <c r="D2402" t="s">
        <v>32</v>
      </c>
      <c r="E2402">
        <v>191382</v>
      </c>
      <c r="F2402" t="s">
        <v>2340</v>
      </c>
      <c r="G2402" t="s">
        <v>10930</v>
      </c>
      <c r="H2402" s="93">
        <v>46174</v>
      </c>
      <c r="I2402" s="131"/>
      <c r="J2402" s="132"/>
      <c r="K2402" s="132"/>
      <c r="L2402" s="132"/>
      <c r="M2402" s="132"/>
      <c r="N2402" s="131"/>
      <c r="O2402" s="131"/>
    </row>
    <row r="2403" spans="2:15" x14ac:dyDescent="0.35">
      <c r="B2403" t="s">
        <v>79</v>
      </c>
      <c r="C2403">
        <v>3989</v>
      </c>
      <c r="D2403" t="s">
        <v>32</v>
      </c>
      <c r="E2403">
        <v>191430</v>
      </c>
      <c r="F2403" t="s">
        <v>2341</v>
      </c>
      <c r="G2403" t="s">
        <v>10930</v>
      </c>
      <c r="H2403" s="93">
        <v>46181</v>
      </c>
      <c r="I2403" s="131">
        <v>1</v>
      </c>
      <c r="J2403" s="132"/>
      <c r="K2403" s="132"/>
      <c r="L2403" s="132"/>
      <c r="M2403" s="132"/>
      <c r="N2403" s="131"/>
      <c r="O2403" s="131"/>
    </row>
    <row r="2404" spans="2:15" x14ac:dyDescent="0.35">
      <c r="B2404" t="s">
        <v>79</v>
      </c>
      <c r="C2404">
        <v>3989</v>
      </c>
      <c r="D2404" t="s">
        <v>32</v>
      </c>
      <c r="E2404">
        <v>191450</v>
      </c>
      <c r="F2404" t="s">
        <v>2342</v>
      </c>
      <c r="G2404" t="s">
        <v>10929</v>
      </c>
      <c r="H2404" s="93">
        <v>46182</v>
      </c>
      <c r="I2404" s="131">
        <v>1</v>
      </c>
      <c r="J2404" s="132"/>
      <c r="K2404" s="132">
        <v>1</v>
      </c>
      <c r="L2404" s="132"/>
      <c r="M2404" s="132"/>
      <c r="N2404" s="131"/>
      <c r="O2404" s="131"/>
    </row>
    <row r="2405" spans="2:15" x14ac:dyDescent="0.35">
      <c r="B2405" t="s">
        <v>79</v>
      </c>
      <c r="C2405">
        <v>3989</v>
      </c>
      <c r="D2405" t="s">
        <v>32</v>
      </c>
      <c r="E2405">
        <v>191468</v>
      </c>
      <c r="F2405" t="s">
        <v>2343</v>
      </c>
      <c r="G2405" t="s">
        <v>10930</v>
      </c>
      <c r="H2405" s="93">
        <v>46174</v>
      </c>
      <c r="I2405" s="131">
        <v>1</v>
      </c>
      <c r="J2405" s="132"/>
      <c r="K2405" s="132"/>
      <c r="L2405" s="132"/>
      <c r="M2405" s="132"/>
      <c r="N2405" s="131"/>
      <c r="O2405" s="131"/>
    </row>
    <row r="2406" spans="2:15" x14ac:dyDescent="0.35">
      <c r="B2406" t="s">
        <v>79</v>
      </c>
      <c r="C2406">
        <v>3989</v>
      </c>
      <c r="D2406" t="s">
        <v>32</v>
      </c>
      <c r="E2406">
        <v>191469</v>
      </c>
      <c r="F2406" t="s">
        <v>2344</v>
      </c>
      <c r="G2406" t="s">
        <v>10927</v>
      </c>
      <c r="H2406" s="93">
        <v>46183</v>
      </c>
      <c r="I2406" s="131">
        <v>1</v>
      </c>
      <c r="J2406" s="132"/>
      <c r="K2406" s="132"/>
      <c r="L2406" s="132"/>
      <c r="M2406" s="132"/>
      <c r="N2406" s="131"/>
      <c r="O2406" s="131"/>
    </row>
    <row r="2407" spans="2:15" x14ac:dyDescent="0.35">
      <c r="B2407" t="s">
        <v>79</v>
      </c>
      <c r="C2407">
        <v>3989</v>
      </c>
      <c r="D2407" t="s">
        <v>32</v>
      </c>
      <c r="E2407">
        <v>191568</v>
      </c>
      <c r="F2407" t="s">
        <v>2345</v>
      </c>
      <c r="G2407" t="s">
        <v>10930</v>
      </c>
      <c r="H2407" s="93">
        <v>46181</v>
      </c>
      <c r="I2407" s="131">
        <v>1</v>
      </c>
      <c r="J2407" s="132"/>
      <c r="K2407" s="132"/>
      <c r="L2407" s="132"/>
      <c r="M2407" s="132"/>
      <c r="N2407" s="131"/>
      <c r="O2407" s="131"/>
    </row>
    <row r="2408" spans="2:15" x14ac:dyDescent="0.35">
      <c r="B2408" t="s">
        <v>79</v>
      </c>
      <c r="C2408">
        <v>3989</v>
      </c>
      <c r="D2408" t="s">
        <v>32</v>
      </c>
      <c r="E2408">
        <v>191704</v>
      </c>
      <c r="F2408" t="s">
        <v>2346</v>
      </c>
      <c r="G2408" t="s">
        <v>10930</v>
      </c>
      <c r="H2408" s="93">
        <v>46174</v>
      </c>
      <c r="I2408" s="131">
        <v>1</v>
      </c>
      <c r="J2408" s="132"/>
      <c r="K2408" s="132"/>
      <c r="L2408" s="132"/>
      <c r="M2408" s="132"/>
      <c r="N2408" s="131"/>
      <c r="O2408" s="131"/>
    </row>
    <row r="2409" spans="2:15" x14ac:dyDescent="0.35">
      <c r="B2409" t="s">
        <v>79</v>
      </c>
      <c r="C2409">
        <v>3989</v>
      </c>
      <c r="D2409" t="s">
        <v>32</v>
      </c>
      <c r="E2409">
        <v>191763</v>
      </c>
      <c r="F2409" t="s">
        <v>2347</v>
      </c>
      <c r="G2409" t="s">
        <v>10929</v>
      </c>
      <c r="H2409" s="93">
        <v>46175</v>
      </c>
      <c r="I2409" s="131">
        <v>1</v>
      </c>
      <c r="J2409" s="132"/>
      <c r="K2409" s="132"/>
      <c r="L2409" s="132"/>
      <c r="M2409" s="132"/>
      <c r="N2409" s="131"/>
      <c r="O2409" s="131"/>
    </row>
    <row r="2410" spans="2:15" x14ac:dyDescent="0.35">
      <c r="B2410" t="s">
        <v>79</v>
      </c>
      <c r="C2410">
        <v>3989</v>
      </c>
      <c r="D2410" t="s">
        <v>32</v>
      </c>
      <c r="E2410">
        <v>191842</v>
      </c>
      <c r="F2410" t="s">
        <v>2348</v>
      </c>
      <c r="G2410" t="s">
        <v>10930</v>
      </c>
      <c r="H2410" s="93">
        <v>46181</v>
      </c>
      <c r="I2410" s="131">
        <v>1</v>
      </c>
      <c r="J2410" s="132"/>
      <c r="K2410" s="132"/>
      <c r="L2410" s="132"/>
      <c r="M2410" s="132"/>
      <c r="N2410" s="131"/>
      <c r="O2410" s="131"/>
    </row>
    <row r="2411" spans="2:15" x14ac:dyDescent="0.35">
      <c r="B2411" t="s">
        <v>79</v>
      </c>
      <c r="C2411">
        <v>3989</v>
      </c>
      <c r="D2411" t="s">
        <v>32</v>
      </c>
      <c r="E2411">
        <v>191859</v>
      </c>
      <c r="F2411" t="s">
        <v>2349</v>
      </c>
      <c r="G2411" t="s">
        <v>10929</v>
      </c>
      <c r="H2411" s="93">
        <v>46175</v>
      </c>
      <c r="I2411" s="131">
        <v>1</v>
      </c>
      <c r="J2411" s="132"/>
      <c r="K2411" s="132"/>
      <c r="L2411" s="132"/>
      <c r="M2411" s="132"/>
      <c r="N2411" s="131"/>
      <c r="O2411" s="131"/>
    </row>
    <row r="2412" spans="2:15" x14ac:dyDescent="0.35">
      <c r="B2412" t="s">
        <v>79</v>
      </c>
      <c r="C2412">
        <v>3989</v>
      </c>
      <c r="D2412" t="s">
        <v>32</v>
      </c>
      <c r="E2412">
        <v>191963</v>
      </c>
      <c r="F2412" t="s">
        <v>11083</v>
      </c>
      <c r="G2412" t="s">
        <v>10927</v>
      </c>
      <c r="H2412" s="93">
        <v>46183</v>
      </c>
      <c r="I2412" s="131">
        <v>1</v>
      </c>
      <c r="J2412" s="132"/>
      <c r="K2412" s="132">
        <v>1</v>
      </c>
      <c r="L2412" s="132"/>
      <c r="M2412" s="132"/>
      <c r="N2412" s="131"/>
      <c r="O2412" s="131"/>
    </row>
    <row r="2413" spans="2:15" x14ac:dyDescent="0.35">
      <c r="B2413" t="s">
        <v>79</v>
      </c>
      <c r="C2413">
        <v>3989</v>
      </c>
      <c r="D2413" t="s">
        <v>32</v>
      </c>
      <c r="E2413">
        <v>192240</v>
      </c>
      <c r="F2413" t="s">
        <v>10982</v>
      </c>
      <c r="G2413" t="s">
        <v>10930</v>
      </c>
      <c r="H2413" t="s">
        <v>180</v>
      </c>
      <c r="I2413" s="131"/>
      <c r="J2413" s="132"/>
      <c r="K2413" s="132"/>
      <c r="L2413" s="132"/>
      <c r="M2413" s="132"/>
      <c r="N2413" s="131"/>
      <c r="O2413" s="131"/>
    </row>
    <row r="2414" spans="2:15" x14ac:dyDescent="0.35">
      <c r="B2414" t="s">
        <v>79</v>
      </c>
      <c r="C2414">
        <v>3990</v>
      </c>
      <c r="D2414" t="s">
        <v>33</v>
      </c>
      <c r="E2414">
        <v>48727</v>
      </c>
      <c r="F2414" t="s">
        <v>2350</v>
      </c>
      <c r="G2414" t="s">
        <v>10928</v>
      </c>
      <c r="H2414" s="93">
        <v>46171</v>
      </c>
      <c r="I2414" s="131"/>
      <c r="J2414" s="132"/>
      <c r="K2414" s="132"/>
      <c r="L2414" s="132"/>
      <c r="M2414" s="132"/>
      <c r="N2414" s="131"/>
      <c r="O2414" s="131"/>
    </row>
    <row r="2415" spans="2:15" x14ac:dyDescent="0.35">
      <c r="B2415" t="s">
        <v>79</v>
      </c>
      <c r="C2415">
        <v>3990</v>
      </c>
      <c r="D2415" t="s">
        <v>33</v>
      </c>
      <c r="E2415">
        <v>49346</v>
      </c>
      <c r="F2415" t="s">
        <v>2351</v>
      </c>
      <c r="G2415" t="s">
        <v>10928</v>
      </c>
      <c r="H2415" s="93">
        <v>46178</v>
      </c>
      <c r="I2415" s="131">
        <v>1</v>
      </c>
      <c r="J2415" s="132">
        <v>1</v>
      </c>
      <c r="K2415" s="132"/>
      <c r="L2415" s="132"/>
      <c r="M2415" s="132"/>
      <c r="N2415" s="131"/>
      <c r="O2415" s="131"/>
    </row>
    <row r="2416" spans="2:15" x14ac:dyDescent="0.35">
      <c r="B2416" t="s">
        <v>79</v>
      </c>
      <c r="C2416">
        <v>3990</v>
      </c>
      <c r="D2416" t="s">
        <v>33</v>
      </c>
      <c r="E2416">
        <v>49796</v>
      </c>
      <c r="F2416" t="s">
        <v>2352</v>
      </c>
      <c r="G2416" t="s">
        <v>10928</v>
      </c>
      <c r="H2416" s="93">
        <v>46171</v>
      </c>
      <c r="I2416" s="131">
        <v>1</v>
      </c>
      <c r="J2416" s="132"/>
      <c r="K2416" s="132"/>
      <c r="L2416" s="132"/>
      <c r="M2416" s="132"/>
      <c r="N2416" s="131"/>
      <c r="O2416" s="131"/>
    </row>
    <row r="2417" spans="2:15" x14ac:dyDescent="0.35">
      <c r="B2417" t="s">
        <v>79</v>
      </c>
      <c r="C2417">
        <v>3990</v>
      </c>
      <c r="D2417" t="s">
        <v>33</v>
      </c>
      <c r="E2417">
        <v>49988</v>
      </c>
      <c r="F2417" t="s">
        <v>2353</v>
      </c>
      <c r="G2417" t="s">
        <v>10928</v>
      </c>
      <c r="H2417" s="93">
        <v>46178</v>
      </c>
      <c r="I2417" s="131"/>
      <c r="J2417" s="132"/>
      <c r="K2417" s="132"/>
      <c r="L2417" s="132"/>
      <c r="M2417" s="132"/>
      <c r="N2417" s="131"/>
      <c r="O2417" s="131"/>
    </row>
    <row r="2418" spans="2:15" x14ac:dyDescent="0.35">
      <c r="B2418" t="s">
        <v>79</v>
      </c>
      <c r="C2418">
        <v>3990</v>
      </c>
      <c r="D2418" t="s">
        <v>33</v>
      </c>
      <c r="E2418">
        <v>50308</v>
      </c>
      <c r="F2418" t="s">
        <v>2354</v>
      </c>
      <c r="G2418" t="s">
        <v>10928</v>
      </c>
      <c r="H2418" s="93">
        <v>46171</v>
      </c>
      <c r="I2418" s="131">
        <v>1</v>
      </c>
      <c r="J2418" s="132"/>
      <c r="K2418" s="132"/>
      <c r="L2418" s="132"/>
      <c r="M2418" s="132"/>
      <c r="N2418" s="131"/>
      <c r="O2418" s="131"/>
    </row>
    <row r="2419" spans="2:15" x14ac:dyDescent="0.35">
      <c r="B2419" t="s">
        <v>79</v>
      </c>
      <c r="C2419">
        <v>3990</v>
      </c>
      <c r="D2419" t="s">
        <v>33</v>
      </c>
      <c r="E2419">
        <v>51264</v>
      </c>
      <c r="F2419" t="s">
        <v>2355</v>
      </c>
      <c r="G2419" t="s">
        <v>10929</v>
      </c>
      <c r="H2419" s="93">
        <v>46182</v>
      </c>
      <c r="I2419" s="131"/>
      <c r="J2419" s="132"/>
      <c r="K2419" s="132"/>
      <c r="L2419" s="132"/>
      <c r="M2419" s="132"/>
      <c r="N2419" s="131"/>
      <c r="O2419" s="131"/>
    </row>
    <row r="2420" spans="2:15" x14ac:dyDescent="0.35">
      <c r="B2420" t="s">
        <v>79</v>
      </c>
      <c r="C2420">
        <v>3990</v>
      </c>
      <c r="D2420" t="s">
        <v>33</v>
      </c>
      <c r="E2420">
        <v>56128</v>
      </c>
      <c r="F2420" t="s">
        <v>2356</v>
      </c>
      <c r="G2420" t="s">
        <v>10928</v>
      </c>
      <c r="H2420" s="93">
        <v>46171</v>
      </c>
      <c r="I2420" s="131">
        <v>1</v>
      </c>
      <c r="J2420" s="132"/>
      <c r="K2420" s="132"/>
      <c r="L2420" s="132"/>
      <c r="M2420" s="132"/>
      <c r="N2420" s="131"/>
      <c r="O2420" s="131"/>
    </row>
    <row r="2421" spans="2:15" x14ac:dyDescent="0.35">
      <c r="B2421" t="s">
        <v>79</v>
      </c>
      <c r="C2421">
        <v>3990</v>
      </c>
      <c r="D2421" t="s">
        <v>33</v>
      </c>
      <c r="E2421">
        <v>56130</v>
      </c>
      <c r="F2421" t="s">
        <v>2357</v>
      </c>
      <c r="G2421" t="s">
        <v>10928</v>
      </c>
      <c r="H2421" s="93">
        <v>46171</v>
      </c>
      <c r="I2421" s="131">
        <v>1</v>
      </c>
      <c r="J2421" s="132"/>
      <c r="K2421" s="132"/>
      <c r="L2421" s="132"/>
      <c r="M2421" s="132"/>
      <c r="N2421" s="131"/>
      <c r="O2421" s="131"/>
    </row>
    <row r="2422" spans="2:15" x14ac:dyDescent="0.35">
      <c r="B2422" t="s">
        <v>79</v>
      </c>
      <c r="C2422">
        <v>3990</v>
      </c>
      <c r="D2422" t="s">
        <v>33</v>
      </c>
      <c r="E2422">
        <v>56147</v>
      </c>
      <c r="F2422" t="s">
        <v>2358</v>
      </c>
      <c r="G2422" t="s">
        <v>10926</v>
      </c>
      <c r="H2422" s="93">
        <v>46177</v>
      </c>
      <c r="I2422" s="131">
        <v>1</v>
      </c>
      <c r="J2422" s="132"/>
      <c r="K2422" s="132"/>
      <c r="L2422" s="132"/>
      <c r="M2422" s="132"/>
      <c r="N2422" s="131"/>
      <c r="O2422" s="131"/>
    </row>
    <row r="2423" spans="2:15" x14ac:dyDescent="0.35">
      <c r="B2423" t="s">
        <v>79</v>
      </c>
      <c r="C2423">
        <v>3990</v>
      </c>
      <c r="D2423" t="s">
        <v>33</v>
      </c>
      <c r="E2423">
        <v>56608</v>
      </c>
      <c r="F2423" t="s">
        <v>2359</v>
      </c>
      <c r="G2423" t="s">
        <v>10926</v>
      </c>
      <c r="H2423" s="93">
        <v>46177</v>
      </c>
      <c r="I2423" s="131">
        <v>1</v>
      </c>
      <c r="J2423" s="132"/>
      <c r="K2423" s="132"/>
      <c r="L2423" s="132"/>
      <c r="M2423" s="132"/>
      <c r="N2423" s="131"/>
      <c r="O2423" s="131"/>
    </row>
    <row r="2424" spans="2:15" x14ac:dyDescent="0.35">
      <c r="B2424" t="s">
        <v>79</v>
      </c>
      <c r="C2424">
        <v>3990</v>
      </c>
      <c r="D2424" t="s">
        <v>33</v>
      </c>
      <c r="E2424">
        <v>56819</v>
      </c>
      <c r="F2424" t="s">
        <v>2360</v>
      </c>
      <c r="G2424" t="s">
        <v>10930</v>
      </c>
      <c r="H2424" s="93">
        <v>46181</v>
      </c>
      <c r="I2424" s="131">
        <v>1</v>
      </c>
      <c r="J2424" s="132">
        <v>1</v>
      </c>
      <c r="K2424" s="132"/>
      <c r="L2424" s="132"/>
      <c r="M2424" s="132"/>
      <c r="N2424" s="131"/>
      <c r="O2424" s="131"/>
    </row>
    <row r="2425" spans="2:15" x14ac:dyDescent="0.35">
      <c r="B2425" t="s">
        <v>79</v>
      </c>
      <c r="C2425">
        <v>3990</v>
      </c>
      <c r="D2425" t="s">
        <v>33</v>
      </c>
      <c r="E2425">
        <v>57963</v>
      </c>
      <c r="F2425" t="s">
        <v>2361</v>
      </c>
      <c r="G2425" t="s">
        <v>10926</v>
      </c>
      <c r="H2425" s="93">
        <v>46170</v>
      </c>
      <c r="I2425" s="131">
        <v>1</v>
      </c>
      <c r="J2425" s="132">
        <v>1</v>
      </c>
      <c r="K2425" s="132"/>
      <c r="L2425" s="132"/>
      <c r="M2425" s="132"/>
      <c r="N2425" s="131"/>
      <c r="O2425" s="131"/>
    </row>
    <row r="2426" spans="2:15" x14ac:dyDescent="0.35">
      <c r="B2426" t="s">
        <v>79</v>
      </c>
      <c r="C2426">
        <v>3990</v>
      </c>
      <c r="D2426" t="s">
        <v>33</v>
      </c>
      <c r="E2426">
        <v>60321</v>
      </c>
      <c r="F2426" t="s">
        <v>2362</v>
      </c>
      <c r="G2426" t="s">
        <v>10930</v>
      </c>
      <c r="H2426" s="93">
        <v>46181</v>
      </c>
      <c r="I2426" s="131">
        <v>1</v>
      </c>
      <c r="J2426" s="132">
        <v>1</v>
      </c>
      <c r="K2426" s="132"/>
      <c r="L2426" s="132"/>
      <c r="M2426" s="132"/>
      <c r="N2426" s="131"/>
      <c r="O2426" s="131"/>
    </row>
    <row r="2427" spans="2:15" x14ac:dyDescent="0.35">
      <c r="B2427" t="s">
        <v>79</v>
      </c>
      <c r="C2427">
        <v>3990</v>
      </c>
      <c r="D2427" t="s">
        <v>33</v>
      </c>
      <c r="E2427">
        <v>63871</v>
      </c>
      <c r="F2427" t="s">
        <v>2363</v>
      </c>
      <c r="G2427" t="s">
        <v>10928</v>
      </c>
      <c r="H2427" s="93">
        <v>46178</v>
      </c>
      <c r="I2427" s="131">
        <v>1</v>
      </c>
      <c r="J2427" s="132"/>
      <c r="K2427" s="132"/>
      <c r="L2427" s="132"/>
      <c r="M2427" s="132"/>
      <c r="N2427" s="131"/>
      <c r="O2427" s="131"/>
    </row>
    <row r="2428" spans="2:15" x14ac:dyDescent="0.35">
      <c r="B2428" t="s">
        <v>79</v>
      </c>
      <c r="C2428">
        <v>3990</v>
      </c>
      <c r="D2428" t="s">
        <v>33</v>
      </c>
      <c r="E2428">
        <v>63894</v>
      </c>
      <c r="F2428" t="s">
        <v>2364</v>
      </c>
      <c r="G2428" t="s">
        <v>10930</v>
      </c>
      <c r="H2428" s="93">
        <v>46174</v>
      </c>
      <c r="I2428" s="131">
        <v>1</v>
      </c>
      <c r="J2428" s="132">
        <v>1</v>
      </c>
      <c r="K2428" s="132"/>
      <c r="L2428" s="132"/>
      <c r="M2428" s="132"/>
      <c r="N2428" s="131"/>
      <c r="O2428" s="131"/>
    </row>
    <row r="2429" spans="2:15" x14ac:dyDescent="0.35">
      <c r="B2429" t="s">
        <v>79</v>
      </c>
      <c r="C2429">
        <v>3990</v>
      </c>
      <c r="D2429" t="s">
        <v>33</v>
      </c>
      <c r="E2429">
        <v>64852</v>
      </c>
      <c r="F2429" t="s">
        <v>2365</v>
      </c>
      <c r="G2429" t="s">
        <v>10927</v>
      </c>
      <c r="H2429" s="93">
        <v>46183</v>
      </c>
      <c r="I2429" s="131">
        <v>1</v>
      </c>
      <c r="J2429" s="132">
        <v>1</v>
      </c>
      <c r="K2429" s="132">
        <v>1</v>
      </c>
      <c r="L2429" s="132"/>
      <c r="M2429" s="132"/>
      <c r="N2429" s="131"/>
      <c r="O2429" s="131"/>
    </row>
    <row r="2430" spans="2:15" x14ac:dyDescent="0.35">
      <c r="B2430" t="s">
        <v>79</v>
      </c>
      <c r="C2430">
        <v>3990</v>
      </c>
      <c r="D2430" t="s">
        <v>33</v>
      </c>
      <c r="E2430">
        <v>64899</v>
      </c>
      <c r="F2430" t="s">
        <v>2366</v>
      </c>
      <c r="G2430" t="s">
        <v>10930</v>
      </c>
      <c r="H2430" s="93">
        <v>46181</v>
      </c>
      <c r="I2430" s="131">
        <v>1</v>
      </c>
      <c r="J2430" s="132">
        <v>1</v>
      </c>
      <c r="K2430" s="132"/>
      <c r="L2430" s="132"/>
      <c r="M2430" s="132"/>
      <c r="N2430" s="131"/>
      <c r="O2430" s="131"/>
    </row>
    <row r="2431" spans="2:15" x14ac:dyDescent="0.35">
      <c r="B2431" t="s">
        <v>79</v>
      </c>
      <c r="C2431">
        <v>3990</v>
      </c>
      <c r="D2431" t="s">
        <v>33</v>
      </c>
      <c r="E2431">
        <v>65189</v>
      </c>
      <c r="F2431" t="s">
        <v>2367</v>
      </c>
      <c r="G2431" t="s">
        <v>10928</v>
      </c>
      <c r="H2431" s="93">
        <v>46171</v>
      </c>
      <c r="I2431" s="131">
        <v>1</v>
      </c>
      <c r="J2431" s="132"/>
      <c r="K2431" s="132"/>
      <c r="L2431" s="132"/>
      <c r="M2431" s="132"/>
      <c r="N2431" s="131"/>
      <c r="O2431" s="131"/>
    </row>
    <row r="2432" spans="2:15" x14ac:dyDescent="0.35">
      <c r="B2432" t="s">
        <v>79</v>
      </c>
      <c r="C2432">
        <v>3990</v>
      </c>
      <c r="D2432" t="s">
        <v>33</v>
      </c>
      <c r="E2432">
        <v>71698</v>
      </c>
      <c r="F2432" t="s">
        <v>2368</v>
      </c>
      <c r="G2432" t="s">
        <v>10927</v>
      </c>
      <c r="H2432" s="93">
        <v>46183</v>
      </c>
      <c r="I2432" s="131">
        <v>1</v>
      </c>
      <c r="J2432" s="132"/>
      <c r="K2432" s="132"/>
      <c r="L2432" s="132"/>
      <c r="M2432" s="132"/>
      <c r="N2432" s="131"/>
      <c r="O2432" s="131"/>
    </row>
    <row r="2433" spans="2:15" x14ac:dyDescent="0.35">
      <c r="B2433" t="s">
        <v>79</v>
      </c>
      <c r="C2433">
        <v>3990</v>
      </c>
      <c r="D2433" t="s">
        <v>33</v>
      </c>
      <c r="E2433">
        <v>75355</v>
      </c>
      <c r="F2433" t="s">
        <v>2369</v>
      </c>
      <c r="G2433" t="s">
        <v>10930</v>
      </c>
      <c r="H2433" s="93">
        <v>46174</v>
      </c>
      <c r="I2433" s="131"/>
      <c r="J2433" s="132"/>
      <c r="K2433" s="132"/>
      <c r="L2433" s="132"/>
      <c r="M2433" s="132"/>
      <c r="N2433" s="131"/>
      <c r="O2433" s="131"/>
    </row>
    <row r="2434" spans="2:15" x14ac:dyDescent="0.35">
      <c r="B2434" t="s">
        <v>79</v>
      </c>
      <c r="C2434">
        <v>3990</v>
      </c>
      <c r="D2434" t="s">
        <v>33</v>
      </c>
      <c r="E2434">
        <v>75366</v>
      </c>
      <c r="F2434" t="s">
        <v>2370</v>
      </c>
      <c r="G2434" t="s">
        <v>10928</v>
      </c>
      <c r="H2434" s="93">
        <v>46171</v>
      </c>
      <c r="I2434" s="131">
        <v>1</v>
      </c>
      <c r="J2434" s="132"/>
      <c r="K2434" s="132"/>
      <c r="L2434" s="132"/>
      <c r="M2434" s="132"/>
      <c r="N2434" s="131"/>
      <c r="O2434" s="131"/>
    </row>
    <row r="2435" spans="2:15" x14ac:dyDescent="0.35">
      <c r="B2435" t="s">
        <v>79</v>
      </c>
      <c r="C2435">
        <v>3990</v>
      </c>
      <c r="D2435" t="s">
        <v>33</v>
      </c>
      <c r="E2435">
        <v>78392</v>
      </c>
      <c r="F2435" t="s">
        <v>2371</v>
      </c>
      <c r="G2435" t="s">
        <v>10926</v>
      </c>
      <c r="H2435" s="93">
        <v>46177</v>
      </c>
      <c r="I2435" s="131">
        <v>1</v>
      </c>
      <c r="J2435" s="132"/>
      <c r="K2435" s="132"/>
      <c r="L2435" s="132"/>
      <c r="M2435" s="132"/>
      <c r="N2435" s="131"/>
      <c r="O2435" s="131"/>
    </row>
    <row r="2436" spans="2:15" x14ac:dyDescent="0.35">
      <c r="B2436" t="s">
        <v>79</v>
      </c>
      <c r="C2436">
        <v>3990</v>
      </c>
      <c r="D2436" t="s">
        <v>33</v>
      </c>
      <c r="E2436">
        <v>84416</v>
      </c>
      <c r="F2436" t="s">
        <v>2372</v>
      </c>
      <c r="G2436" t="s">
        <v>10930</v>
      </c>
      <c r="H2436" s="93">
        <v>46174</v>
      </c>
      <c r="I2436" s="131">
        <v>1</v>
      </c>
      <c r="J2436" s="132">
        <v>1</v>
      </c>
      <c r="K2436" s="132">
        <v>1</v>
      </c>
      <c r="L2436" s="132"/>
      <c r="M2436" s="132"/>
      <c r="N2436" s="131"/>
      <c r="O2436" s="131"/>
    </row>
    <row r="2437" spans="2:15" x14ac:dyDescent="0.35">
      <c r="B2437" t="s">
        <v>79</v>
      </c>
      <c r="C2437">
        <v>3990</v>
      </c>
      <c r="D2437" t="s">
        <v>33</v>
      </c>
      <c r="E2437">
        <v>84632</v>
      </c>
      <c r="F2437" t="s">
        <v>2373</v>
      </c>
      <c r="G2437" t="s">
        <v>10926</v>
      </c>
      <c r="H2437" s="93">
        <v>46170</v>
      </c>
      <c r="I2437" s="131">
        <v>1</v>
      </c>
      <c r="J2437" s="132"/>
      <c r="K2437" s="132"/>
      <c r="L2437" s="132"/>
      <c r="M2437" s="132"/>
      <c r="N2437" s="131"/>
      <c r="O2437" s="131"/>
    </row>
    <row r="2438" spans="2:15" x14ac:dyDescent="0.35">
      <c r="B2438" t="s">
        <v>79</v>
      </c>
      <c r="C2438">
        <v>3990</v>
      </c>
      <c r="D2438" t="s">
        <v>33</v>
      </c>
      <c r="E2438">
        <v>84909</v>
      </c>
      <c r="F2438" t="s">
        <v>2374</v>
      </c>
      <c r="G2438" t="s">
        <v>10928</v>
      </c>
      <c r="H2438" s="93">
        <v>46171</v>
      </c>
      <c r="I2438" s="131"/>
      <c r="J2438" s="132"/>
      <c r="K2438" s="132"/>
      <c r="L2438" s="132"/>
      <c r="M2438" s="132"/>
      <c r="N2438" s="131"/>
      <c r="O2438" s="131"/>
    </row>
    <row r="2439" spans="2:15" x14ac:dyDescent="0.35">
      <c r="B2439" t="s">
        <v>79</v>
      </c>
      <c r="C2439">
        <v>3990</v>
      </c>
      <c r="D2439" t="s">
        <v>33</v>
      </c>
      <c r="E2439">
        <v>85462</v>
      </c>
      <c r="F2439" t="s">
        <v>2375</v>
      </c>
      <c r="G2439" t="s">
        <v>10927</v>
      </c>
      <c r="H2439" s="93">
        <v>46183</v>
      </c>
      <c r="I2439" s="131"/>
      <c r="J2439" s="132"/>
      <c r="K2439" s="132"/>
      <c r="L2439" s="132"/>
      <c r="M2439" s="132"/>
      <c r="N2439" s="131"/>
      <c r="O2439" s="131"/>
    </row>
    <row r="2440" spans="2:15" x14ac:dyDescent="0.35">
      <c r="B2440" t="s">
        <v>79</v>
      </c>
      <c r="C2440">
        <v>3990</v>
      </c>
      <c r="D2440" t="s">
        <v>33</v>
      </c>
      <c r="E2440">
        <v>86041</v>
      </c>
      <c r="F2440" t="s">
        <v>2376</v>
      </c>
      <c r="G2440" t="s">
        <v>10929</v>
      </c>
      <c r="H2440" s="93">
        <v>46182</v>
      </c>
      <c r="I2440" s="131">
        <v>1</v>
      </c>
      <c r="J2440" s="132"/>
      <c r="K2440" s="132"/>
      <c r="L2440" s="132"/>
      <c r="M2440" s="132"/>
      <c r="N2440" s="131"/>
      <c r="O2440" s="131"/>
    </row>
    <row r="2441" spans="2:15" x14ac:dyDescent="0.35">
      <c r="B2441" t="s">
        <v>79</v>
      </c>
      <c r="C2441">
        <v>3990</v>
      </c>
      <c r="D2441" t="s">
        <v>33</v>
      </c>
      <c r="E2441">
        <v>86183</v>
      </c>
      <c r="F2441" t="s">
        <v>2377</v>
      </c>
      <c r="G2441" t="s">
        <v>10930</v>
      </c>
      <c r="H2441" s="93">
        <v>46174</v>
      </c>
      <c r="I2441" s="131">
        <v>1</v>
      </c>
      <c r="J2441" s="132"/>
      <c r="K2441" s="132"/>
      <c r="L2441" s="132"/>
      <c r="M2441" s="132"/>
      <c r="N2441" s="131"/>
      <c r="O2441" s="131"/>
    </row>
    <row r="2442" spans="2:15" x14ac:dyDescent="0.35">
      <c r="B2442" t="s">
        <v>79</v>
      </c>
      <c r="C2442">
        <v>3990</v>
      </c>
      <c r="D2442" t="s">
        <v>33</v>
      </c>
      <c r="E2442">
        <v>97351</v>
      </c>
      <c r="F2442" t="s">
        <v>2378</v>
      </c>
      <c r="G2442" t="s">
        <v>10927</v>
      </c>
      <c r="H2442" s="93">
        <v>46176</v>
      </c>
      <c r="I2442" s="131">
        <v>1</v>
      </c>
      <c r="J2442" s="132">
        <v>1</v>
      </c>
      <c r="K2442" s="132">
        <v>1</v>
      </c>
      <c r="L2442" s="132"/>
      <c r="M2442" s="132"/>
      <c r="N2442" s="131"/>
      <c r="O2442" s="131"/>
    </row>
    <row r="2443" spans="2:15" x14ac:dyDescent="0.35">
      <c r="B2443" t="s">
        <v>79</v>
      </c>
      <c r="C2443">
        <v>3990</v>
      </c>
      <c r="D2443" t="s">
        <v>33</v>
      </c>
      <c r="E2443">
        <v>99222</v>
      </c>
      <c r="F2443" t="s">
        <v>2379</v>
      </c>
      <c r="G2443" t="s">
        <v>10926</v>
      </c>
      <c r="H2443" s="93">
        <v>46170</v>
      </c>
      <c r="I2443" s="131">
        <v>1</v>
      </c>
      <c r="J2443" s="132"/>
      <c r="K2443" s="132"/>
      <c r="L2443" s="132"/>
      <c r="M2443" s="132"/>
      <c r="N2443" s="131"/>
      <c r="O2443" s="131"/>
    </row>
    <row r="2444" spans="2:15" x14ac:dyDescent="0.35">
      <c r="B2444" t="s">
        <v>79</v>
      </c>
      <c r="C2444">
        <v>3990</v>
      </c>
      <c r="D2444" t="s">
        <v>33</v>
      </c>
      <c r="E2444">
        <v>102079</v>
      </c>
      <c r="F2444" t="s">
        <v>2380</v>
      </c>
      <c r="G2444" t="s">
        <v>10928</v>
      </c>
      <c r="H2444" s="93">
        <v>46178</v>
      </c>
      <c r="I2444" s="131">
        <v>1</v>
      </c>
      <c r="J2444" s="132"/>
      <c r="K2444" s="132"/>
      <c r="L2444" s="132"/>
      <c r="M2444" s="132"/>
      <c r="N2444" s="131"/>
      <c r="O2444" s="131"/>
    </row>
    <row r="2445" spans="2:15" x14ac:dyDescent="0.35">
      <c r="B2445" t="s">
        <v>79</v>
      </c>
      <c r="C2445">
        <v>3990</v>
      </c>
      <c r="D2445" t="s">
        <v>33</v>
      </c>
      <c r="E2445">
        <v>107094</v>
      </c>
      <c r="F2445" t="s">
        <v>2381</v>
      </c>
      <c r="G2445" t="s">
        <v>10928</v>
      </c>
      <c r="H2445" s="93">
        <v>46178</v>
      </c>
      <c r="I2445" s="131">
        <v>1</v>
      </c>
      <c r="J2445" s="132">
        <v>1</v>
      </c>
      <c r="K2445" s="132"/>
      <c r="L2445" s="132"/>
      <c r="M2445" s="132"/>
      <c r="N2445" s="131"/>
      <c r="O2445" s="131"/>
    </row>
    <row r="2446" spans="2:15" x14ac:dyDescent="0.35">
      <c r="B2446" t="s">
        <v>79</v>
      </c>
      <c r="C2446">
        <v>3990</v>
      </c>
      <c r="D2446" t="s">
        <v>33</v>
      </c>
      <c r="E2446">
        <v>110614</v>
      </c>
      <c r="F2446" t="s">
        <v>2382</v>
      </c>
      <c r="G2446" t="s">
        <v>10928</v>
      </c>
      <c r="H2446" s="93">
        <v>46178</v>
      </c>
      <c r="I2446" s="131">
        <v>1</v>
      </c>
      <c r="J2446" s="132"/>
      <c r="K2446" s="132"/>
      <c r="L2446" s="132"/>
      <c r="M2446" s="132"/>
      <c r="N2446" s="131"/>
      <c r="O2446" s="131"/>
    </row>
    <row r="2447" spans="2:15" x14ac:dyDescent="0.35">
      <c r="B2447" t="s">
        <v>79</v>
      </c>
      <c r="C2447">
        <v>3990</v>
      </c>
      <c r="D2447" t="s">
        <v>33</v>
      </c>
      <c r="E2447">
        <v>112394</v>
      </c>
      <c r="F2447" t="s">
        <v>2383</v>
      </c>
      <c r="G2447" t="s">
        <v>10930</v>
      </c>
      <c r="H2447" s="93">
        <v>46174</v>
      </c>
      <c r="I2447" s="131"/>
      <c r="J2447" s="132"/>
      <c r="K2447" s="132"/>
      <c r="L2447" s="132"/>
      <c r="M2447" s="132"/>
      <c r="N2447" s="131"/>
      <c r="O2447" s="131"/>
    </row>
    <row r="2448" spans="2:15" x14ac:dyDescent="0.35">
      <c r="B2448" t="s">
        <v>79</v>
      </c>
      <c r="C2448">
        <v>3990</v>
      </c>
      <c r="D2448" t="s">
        <v>33</v>
      </c>
      <c r="E2448">
        <v>112490</v>
      </c>
      <c r="F2448" t="s">
        <v>2384</v>
      </c>
      <c r="G2448" t="s">
        <v>10927</v>
      </c>
      <c r="H2448" s="93">
        <v>46183</v>
      </c>
      <c r="I2448" s="131">
        <v>1</v>
      </c>
      <c r="J2448" s="132"/>
      <c r="K2448" s="132">
        <v>1</v>
      </c>
      <c r="L2448" s="132"/>
      <c r="M2448" s="132"/>
      <c r="N2448" s="131"/>
      <c r="O2448" s="131"/>
    </row>
    <row r="2449" spans="2:15" x14ac:dyDescent="0.35">
      <c r="B2449" t="s">
        <v>79</v>
      </c>
      <c r="C2449">
        <v>3990</v>
      </c>
      <c r="D2449" t="s">
        <v>33</v>
      </c>
      <c r="E2449">
        <v>115364</v>
      </c>
      <c r="F2449" t="s">
        <v>2385</v>
      </c>
      <c r="G2449" t="s">
        <v>10930</v>
      </c>
      <c r="H2449" s="93">
        <v>46174</v>
      </c>
      <c r="I2449" s="131">
        <v>1</v>
      </c>
      <c r="J2449" s="132"/>
      <c r="K2449" s="132"/>
      <c r="L2449" s="132"/>
      <c r="M2449" s="132"/>
      <c r="N2449" s="131"/>
      <c r="O2449" s="131"/>
    </row>
    <row r="2450" spans="2:15" x14ac:dyDescent="0.35">
      <c r="B2450" t="s">
        <v>79</v>
      </c>
      <c r="C2450">
        <v>3990</v>
      </c>
      <c r="D2450" t="s">
        <v>33</v>
      </c>
      <c r="E2450">
        <v>115881</v>
      </c>
      <c r="F2450" t="s">
        <v>2386</v>
      </c>
      <c r="G2450" t="s">
        <v>10928</v>
      </c>
      <c r="H2450" s="93">
        <v>46171</v>
      </c>
      <c r="I2450" s="131">
        <v>1</v>
      </c>
      <c r="J2450" s="132"/>
      <c r="K2450" s="132"/>
      <c r="L2450" s="132"/>
      <c r="M2450" s="132"/>
      <c r="N2450" s="131"/>
      <c r="O2450" s="131"/>
    </row>
    <row r="2451" spans="2:15" x14ac:dyDescent="0.35">
      <c r="B2451" t="s">
        <v>79</v>
      </c>
      <c r="C2451">
        <v>3990</v>
      </c>
      <c r="D2451" t="s">
        <v>33</v>
      </c>
      <c r="E2451">
        <v>116382</v>
      </c>
      <c r="F2451" t="s">
        <v>2387</v>
      </c>
      <c r="G2451" t="s">
        <v>10930</v>
      </c>
      <c r="H2451" s="93">
        <v>46181</v>
      </c>
      <c r="I2451" s="131"/>
      <c r="J2451" s="132"/>
      <c r="K2451" s="132"/>
      <c r="L2451" s="132"/>
      <c r="M2451" s="132"/>
      <c r="N2451" s="131"/>
      <c r="O2451" s="131"/>
    </row>
    <row r="2452" spans="2:15" x14ac:dyDescent="0.35">
      <c r="B2452" t="s">
        <v>79</v>
      </c>
      <c r="C2452">
        <v>3990</v>
      </c>
      <c r="D2452" t="s">
        <v>33</v>
      </c>
      <c r="E2452">
        <v>116493</v>
      </c>
      <c r="F2452" t="s">
        <v>2388</v>
      </c>
      <c r="G2452" t="s">
        <v>10926</v>
      </c>
      <c r="H2452" s="93">
        <v>46177</v>
      </c>
      <c r="I2452" s="131">
        <v>1</v>
      </c>
      <c r="J2452" s="132"/>
      <c r="K2452" s="132"/>
      <c r="L2452" s="132"/>
      <c r="M2452" s="132"/>
      <c r="N2452" s="131"/>
      <c r="O2452" s="131"/>
    </row>
    <row r="2453" spans="2:15" x14ac:dyDescent="0.35">
      <c r="B2453" t="s">
        <v>79</v>
      </c>
      <c r="C2453">
        <v>3990</v>
      </c>
      <c r="D2453" t="s">
        <v>33</v>
      </c>
      <c r="E2453">
        <v>117571</v>
      </c>
      <c r="F2453" t="s">
        <v>2389</v>
      </c>
      <c r="G2453" t="s">
        <v>10927</v>
      </c>
      <c r="H2453" s="93">
        <v>46183</v>
      </c>
      <c r="I2453" s="131">
        <v>1</v>
      </c>
      <c r="J2453" s="132"/>
      <c r="K2453" s="132">
        <v>1</v>
      </c>
      <c r="L2453" s="132"/>
      <c r="M2453" s="132"/>
      <c r="N2453" s="131"/>
      <c r="O2453" s="131"/>
    </row>
    <row r="2454" spans="2:15" x14ac:dyDescent="0.35">
      <c r="B2454" t="s">
        <v>79</v>
      </c>
      <c r="C2454">
        <v>3990</v>
      </c>
      <c r="D2454" t="s">
        <v>33</v>
      </c>
      <c r="E2454">
        <v>118024</v>
      </c>
      <c r="F2454" t="s">
        <v>2390</v>
      </c>
      <c r="G2454" t="s">
        <v>10929</v>
      </c>
      <c r="H2454" s="93">
        <v>46182</v>
      </c>
      <c r="I2454" s="131">
        <v>1</v>
      </c>
      <c r="J2454" s="132">
        <v>1</v>
      </c>
      <c r="K2454" s="132">
        <v>1</v>
      </c>
      <c r="L2454" s="132">
        <v>1</v>
      </c>
      <c r="M2454" s="132"/>
      <c r="N2454" s="131"/>
      <c r="O2454" s="131"/>
    </row>
    <row r="2455" spans="2:15" x14ac:dyDescent="0.35">
      <c r="B2455" t="s">
        <v>79</v>
      </c>
      <c r="C2455">
        <v>3990</v>
      </c>
      <c r="D2455" t="s">
        <v>33</v>
      </c>
      <c r="E2455">
        <v>119384</v>
      </c>
      <c r="F2455" t="s">
        <v>2391</v>
      </c>
      <c r="G2455" t="s">
        <v>10928</v>
      </c>
      <c r="H2455" s="93">
        <v>46178</v>
      </c>
      <c r="I2455" s="131"/>
      <c r="J2455" s="132"/>
      <c r="K2455" s="132"/>
      <c r="L2455" s="132"/>
      <c r="M2455" s="132"/>
      <c r="N2455" s="131"/>
      <c r="O2455" s="131"/>
    </row>
    <row r="2456" spans="2:15" x14ac:dyDescent="0.35">
      <c r="B2456" t="s">
        <v>79</v>
      </c>
      <c r="C2456">
        <v>3990</v>
      </c>
      <c r="D2456" t="s">
        <v>33</v>
      </c>
      <c r="E2456">
        <v>120312</v>
      </c>
      <c r="F2456" t="s">
        <v>2392</v>
      </c>
      <c r="G2456" t="s">
        <v>10929</v>
      </c>
      <c r="H2456" s="93">
        <v>46182</v>
      </c>
      <c r="I2456" s="131">
        <v>1</v>
      </c>
      <c r="J2456" s="132"/>
      <c r="K2456" s="132"/>
      <c r="L2456" s="132"/>
      <c r="M2456" s="132"/>
      <c r="N2456" s="131"/>
      <c r="O2456" s="131"/>
    </row>
    <row r="2457" spans="2:15" x14ac:dyDescent="0.35">
      <c r="B2457" t="s">
        <v>79</v>
      </c>
      <c r="C2457">
        <v>3990</v>
      </c>
      <c r="D2457" t="s">
        <v>33</v>
      </c>
      <c r="E2457">
        <v>120883</v>
      </c>
      <c r="F2457" t="s">
        <v>2393</v>
      </c>
      <c r="G2457" t="s">
        <v>10927</v>
      </c>
      <c r="H2457" s="93">
        <v>46183</v>
      </c>
      <c r="I2457" s="131">
        <v>1</v>
      </c>
      <c r="J2457" s="132"/>
      <c r="K2457" s="132"/>
      <c r="L2457" s="132"/>
      <c r="M2457" s="132"/>
      <c r="N2457" s="131"/>
      <c r="O2457" s="131"/>
    </row>
    <row r="2458" spans="2:15" x14ac:dyDescent="0.35">
      <c r="B2458" t="s">
        <v>79</v>
      </c>
      <c r="C2458">
        <v>3990</v>
      </c>
      <c r="D2458" t="s">
        <v>33</v>
      </c>
      <c r="E2458">
        <v>122047</v>
      </c>
      <c r="F2458" t="s">
        <v>2394</v>
      </c>
      <c r="G2458" t="s">
        <v>10929</v>
      </c>
      <c r="H2458" s="93">
        <v>46175</v>
      </c>
      <c r="I2458" s="131">
        <v>1</v>
      </c>
      <c r="J2458" s="132"/>
      <c r="K2458" s="132"/>
      <c r="L2458" s="132"/>
      <c r="M2458" s="132"/>
      <c r="N2458" s="131"/>
      <c r="O2458" s="131"/>
    </row>
    <row r="2459" spans="2:15" x14ac:dyDescent="0.35">
      <c r="B2459" t="s">
        <v>79</v>
      </c>
      <c r="C2459">
        <v>3990</v>
      </c>
      <c r="D2459" t="s">
        <v>33</v>
      </c>
      <c r="E2459">
        <v>122099</v>
      </c>
      <c r="F2459" t="s">
        <v>2395</v>
      </c>
      <c r="G2459" t="s">
        <v>10927</v>
      </c>
      <c r="H2459" s="93">
        <v>46176</v>
      </c>
      <c r="I2459" s="131">
        <v>1</v>
      </c>
      <c r="J2459" s="132"/>
      <c r="K2459" s="132"/>
      <c r="L2459" s="132"/>
      <c r="M2459" s="132"/>
      <c r="N2459" s="131"/>
      <c r="O2459" s="131"/>
    </row>
    <row r="2460" spans="2:15" x14ac:dyDescent="0.35">
      <c r="B2460" t="s">
        <v>79</v>
      </c>
      <c r="C2460">
        <v>3990</v>
      </c>
      <c r="D2460" t="s">
        <v>33</v>
      </c>
      <c r="E2460">
        <v>122780</v>
      </c>
      <c r="F2460" t="s">
        <v>2396</v>
      </c>
      <c r="G2460" t="s">
        <v>10927</v>
      </c>
      <c r="H2460" s="93">
        <v>46176</v>
      </c>
      <c r="I2460" s="131">
        <v>1</v>
      </c>
      <c r="J2460" s="132">
        <v>1</v>
      </c>
      <c r="K2460" s="132"/>
      <c r="L2460" s="132"/>
      <c r="M2460" s="132"/>
      <c r="N2460" s="131"/>
      <c r="O2460" s="131"/>
    </row>
    <row r="2461" spans="2:15" x14ac:dyDescent="0.35">
      <c r="B2461" t="s">
        <v>79</v>
      </c>
      <c r="C2461">
        <v>3990</v>
      </c>
      <c r="D2461" t="s">
        <v>33</v>
      </c>
      <c r="E2461">
        <v>132837</v>
      </c>
      <c r="F2461" t="s">
        <v>2397</v>
      </c>
      <c r="G2461" t="s">
        <v>10929</v>
      </c>
      <c r="H2461" s="93">
        <v>46182</v>
      </c>
      <c r="I2461" s="131"/>
      <c r="J2461" s="132"/>
      <c r="K2461" s="132"/>
      <c r="L2461" s="132"/>
      <c r="M2461" s="132"/>
      <c r="N2461" s="131"/>
      <c r="O2461" s="131"/>
    </row>
    <row r="2462" spans="2:15" x14ac:dyDescent="0.35">
      <c r="B2462" t="s">
        <v>79</v>
      </c>
      <c r="C2462">
        <v>3990</v>
      </c>
      <c r="D2462" t="s">
        <v>33</v>
      </c>
      <c r="E2462">
        <v>136632</v>
      </c>
      <c r="F2462" t="s">
        <v>229</v>
      </c>
      <c r="G2462" t="s">
        <v>10928</v>
      </c>
      <c r="H2462" s="93">
        <v>46178</v>
      </c>
      <c r="I2462" s="131">
        <v>1</v>
      </c>
      <c r="J2462" s="132">
        <v>1</v>
      </c>
      <c r="K2462" s="132"/>
      <c r="L2462" s="132"/>
      <c r="M2462" s="132"/>
      <c r="N2462" s="131"/>
      <c r="O2462" s="131"/>
    </row>
    <row r="2463" spans="2:15" x14ac:dyDescent="0.35">
      <c r="B2463" t="s">
        <v>79</v>
      </c>
      <c r="C2463">
        <v>3990</v>
      </c>
      <c r="D2463" t="s">
        <v>33</v>
      </c>
      <c r="E2463">
        <v>137602</v>
      </c>
      <c r="F2463" t="s">
        <v>2398</v>
      </c>
      <c r="G2463" t="s">
        <v>10928</v>
      </c>
      <c r="H2463" s="93">
        <v>46171</v>
      </c>
      <c r="I2463" s="131">
        <v>1</v>
      </c>
      <c r="J2463" s="132"/>
      <c r="K2463" s="132"/>
      <c r="L2463" s="132"/>
      <c r="M2463" s="132"/>
      <c r="N2463" s="131"/>
      <c r="O2463" s="131"/>
    </row>
    <row r="2464" spans="2:15" x14ac:dyDescent="0.35">
      <c r="B2464" t="s">
        <v>79</v>
      </c>
      <c r="C2464">
        <v>3990</v>
      </c>
      <c r="D2464" t="s">
        <v>33</v>
      </c>
      <c r="E2464">
        <v>139223</v>
      </c>
      <c r="F2464" t="s">
        <v>2399</v>
      </c>
      <c r="G2464" t="s">
        <v>10927</v>
      </c>
      <c r="H2464" s="93">
        <v>46183</v>
      </c>
      <c r="I2464" s="131">
        <v>1</v>
      </c>
      <c r="J2464" s="132"/>
      <c r="K2464" s="132">
        <v>1</v>
      </c>
      <c r="L2464" s="132"/>
      <c r="M2464" s="132"/>
      <c r="N2464" s="131"/>
      <c r="O2464" s="131"/>
    </row>
    <row r="2465" spans="2:15" x14ac:dyDescent="0.35">
      <c r="B2465" t="s">
        <v>79</v>
      </c>
      <c r="C2465">
        <v>3990</v>
      </c>
      <c r="D2465" t="s">
        <v>33</v>
      </c>
      <c r="E2465">
        <v>141255</v>
      </c>
      <c r="F2465" t="s">
        <v>2400</v>
      </c>
      <c r="G2465" t="s">
        <v>10926</v>
      </c>
      <c r="H2465" s="93">
        <v>46170</v>
      </c>
      <c r="I2465" s="131"/>
      <c r="J2465" s="132"/>
      <c r="K2465" s="132"/>
      <c r="L2465" s="132"/>
      <c r="M2465" s="132"/>
      <c r="N2465" s="131"/>
      <c r="O2465" s="131"/>
    </row>
    <row r="2466" spans="2:15" x14ac:dyDescent="0.35">
      <c r="B2466" t="s">
        <v>79</v>
      </c>
      <c r="C2466">
        <v>3990</v>
      </c>
      <c r="D2466" t="s">
        <v>33</v>
      </c>
      <c r="E2466">
        <v>143568</v>
      </c>
      <c r="F2466" t="s">
        <v>2401</v>
      </c>
      <c r="G2466" t="s">
        <v>10930</v>
      </c>
      <c r="H2466" s="93">
        <v>46181</v>
      </c>
      <c r="I2466" s="131">
        <v>1</v>
      </c>
      <c r="J2466" s="132">
        <v>1</v>
      </c>
      <c r="K2466" s="132"/>
      <c r="L2466" s="132"/>
      <c r="M2466" s="132"/>
      <c r="N2466" s="131"/>
      <c r="O2466" s="131"/>
    </row>
    <row r="2467" spans="2:15" x14ac:dyDescent="0.35">
      <c r="B2467" t="s">
        <v>79</v>
      </c>
      <c r="C2467">
        <v>3990</v>
      </c>
      <c r="D2467" t="s">
        <v>33</v>
      </c>
      <c r="E2467">
        <v>148274</v>
      </c>
      <c r="F2467" t="s">
        <v>2402</v>
      </c>
      <c r="G2467" t="s">
        <v>10929</v>
      </c>
      <c r="H2467" s="93">
        <v>46182</v>
      </c>
      <c r="I2467" s="131">
        <v>1</v>
      </c>
      <c r="J2467" s="132"/>
      <c r="K2467" s="132">
        <v>1</v>
      </c>
      <c r="L2467" s="132"/>
      <c r="M2467" s="132"/>
      <c r="N2467" s="131"/>
      <c r="O2467" s="131"/>
    </row>
    <row r="2468" spans="2:15" x14ac:dyDescent="0.35">
      <c r="B2468" t="s">
        <v>79</v>
      </c>
      <c r="C2468">
        <v>3990</v>
      </c>
      <c r="D2468" t="s">
        <v>33</v>
      </c>
      <c r="E2468">
        <v>148433</v>
      </c>
      <c r="F2468" t="s">
        <v>2403</v>
      </c>
      <c r="G2468" t="s">
        <v>10926</v>
      </c>
      <c r="H2468" s="93">
        <v>46170</v>
      </c>
      <c r="I2468" s="131"/>
      <c r="J2468" s="132"/>
      <c r="K2468" s="132"/>
      <c r="L2468" s="132"/>
      <c r="M2468" s="132"/>
      <c r="N2468" s="131"/>
      <c r="O2468" s="131"/>
    </row>
    <row r="2469" spans="2:15" x14ac:dyDescent="0.35">
      <c r="B2469" t="s">
        <v>79</v>
      </c>
      <c r="C2469">
        <v>3990</v>
      </c>
      <c r="D2469" t="s">
        <v>33</v>
      </c>
      <c r="E2469">
        <v>150639</v>
      </c>
      <c r="F2469" t="s">
        <v>2404</v>
      </c>
      <c r="G2469" t="s">
        <v>10927</v>
      </c>
      <c r="H2469" s="93">
        <v>46183</v>
      </c>
      <c r="I2469" s="131"/>
      <c r="J2469" s="132"/>
      <c r="K2469" s="132"/>
      <c r="L2469" s="132"/>
      <c r="M2469" s="132"/>
      <c r="N2469" s="131"/>
      <c r="O2469" s="131"/>
    </row>
    <row r="2470" spans="2:15" x14ac:dyDescent="0.35">
      <c r="B2470" t="s">
        <v>79</v>
      </c>
      <c r="C2470">
        <v>3990</v>
      </c>
      <c r="D2470" t="s">
        <v>33</v>
      </c>
      <c r="E2470">
        <v>150768</v>
      </c>
      <c r="F2470" t="s">
        <v>2405</v>
      </c>
      <c r="G2470" t="s">
        <v>10926</v>
      </c>
      <c r="H2470" s="93">
        <v>46170</v>
      </c>
      <c r="I2470" s="131"/>
      <c r="J2470" s="132"/>
      <c r="K2470" s="132"/>
      <c r="L2470" s="132"/>
      <c r="M2470" s="132"/>
      <c r="N2470" s="131"/>
      <c r="O2470" s="131"/>
    </row>
    <row r="2471" spans="2:15" x14ac:dyDescent="0.35">
      <c r="B2471" t="s">
        <v>79</v>
      </c>
      <c r="C2471">
        <v>3990</v>
      </c>
      <c r="D2471" t="s">
        <v>33</v>
      </c>
      <c r="E2471">
        <v>150803</v>
      </c>
      <c r="F2471" t="s">
        <v>2406</v>
      </c>
      <c r="G2471" t="s">
        <v>10926</v>
      </c>
      <c r="H2471" s="93">
        <v>46177</v>
      </c>
      <c r="I2471" s="131">
        <v>1</v>
      </c>
      <c r="J2471" s="132"/>
      <c r="K2471" s="132"/>
      <c r="L2471" s="132"/>
      <c r="M2471" s="132"/>
      <c r="N2471" s="131"/>
      <c r="O2471" s="131"/>
    </row>
    <row r="2472" spans="2:15" x14ac:dyDescent="0.35">
      <c r="B2472" t="s">
        <v>79</v>
      </c>
      <c r="C2472">
        <v>3990</v>
      </c>
      <c r="D2472" t="s">
        <v>33</v>
      </c>
      <c r="E2472">
        <v>151319</v>
      </c>
      <c r="F2472" t="s">
        <v>2407</v>
      </c>
      <c r="G2472" t="s">
        <v>10928</v>
      </c>
      <c r="H2472" s="93">
        <v>46171</v>
      </c>
      <c r="I2472" s="131">
        <v>1</v>
      </c>
      <c r="J2472" s="132">
        <v>1</v>
      </c>
      <c r="K2472" s="132"/>
      <c r="L2472" s="132"/>
      <c r="M2472" s="132"/>
      <c r="N2472" s="131"/>
      <c r="O2472" s="131"/>
    </row>
    <row r="2473" spans="2:15" x14ac:dyDescent="0.35">
      <c r="B2473" t="s">
        <v>79</v>
      </c>
      <c r="C2473">
        <v>3990</v>
      </c>
      <c r="D2473" t="s">
        <v>33</v>
      </c>
      <c r="E2473">
        <v>152302</v>
      </c>
      <c r="F2473" t="s">
        <v>2408</v>
      </c>
      <c r="G2473" t="s">
        <v>10926</v>
      </c>
      <c r="H2473" s="93">
        <v>46170</v>
      </c>
      <c r="I2473" s="131">
        <v>1</v>
      </c>
      <c r="J2473" s="132">
        <v>1</v>
      </c>
      <c r="K2473" s="132"/>
      <c r="L2473" s="132"/>
      <c r="M2473" s="132"/>
      <c r="N2473" s="131"/>
      <c r="O2473" s="131"/>
    </row>
    <row r="2474" spans="2:15" x14ac:dyDescent="0.35">
      <c r="B2474" t="s">
        <v>79</v>
      </c>
      <c r="C2474">
        <v>3990</v>
      </c>
      <c r="D2474" t="s">
        <v>33</v>
      </c>
      <c r="E2474">
        <v>152557</v>
      </c>
      <c r="F2474" t="s">
        <v>2409</v>
      </c>
      <c r="G2474" t="s">
        <v>10928</v>
      </c>
      <c r="H2474" s="93">
        <v>46178</v>
      </c>
      <c r="I2474" s="131">
        <v>1</v>
      </c>
      <c r="J2474" s="132"/>
      <c r="K2474" s="132"/>
      <c r="L2474" s="132"/>
      <c r="M2474" s="132"/>
      <c r="N2474" s="131"/>
      <c r="O2474" s="131"/>
    </row>
    <row r="2475" spans="2:15" x14ac:dyDescent="0.35">
      <c r="B2475" t="s">
        <v>79</v>
      </c>
      <c r="C2475">
        <v>3990</v>
      </c>
      <c r="D2475" t="s">
        <v>33</v>
      </c>
      <c r="E2475">
        <v>152760</v>
      </c>
      <c r="F2475" t="s">
        <v>2410</v>
      </c>
      <c r="G2475" t="s">
        <v>10930</v>
      </c>
      <c r="H2475" s="93">
        <v>46174</v>
      </c>
      <c r="I2475" s="131"/>
      <c r="J2475" s="132"/>
      <c r="K2475" s="132"/>
      <c r="L2475" s="132"/>
      <c r="M2475" s="132"/>
      <c r="N2475" s="131"/>
      <c r="O2475" s="131"/>
    </row>
    <row r="2476" spans="2:15" x14ac:dyDescent="0.35">
      <c r="B2476" t="s">
        <v>79</v>
      </c>
      <c r="C2476">
        <v>3990</v>
      </c>
      <c r="D2476" t="s">
        <v>33</v>
      </c>
      <c r="E2476">
        <v>153731</v>
      </c>
      <c r="F2476" t="s">
        <v>2411</v>
      </c>
      <c r="G2476" t="s">
        <v>10929</v>
      </c>
      <c r="H2476" s="93">
        <v>46182</v>
      </c>
      <c r="I2476" s="131">
        <v>1</v>
      </c>
      <c r="J2476" s="132"/>
      <c r="K2476" s="132"/>
      <c r="L2476" s="132"/>
      <c r="M2476" s="132"/>
      <c r="N2476" s="131"/>
      <c r="O2476" s="131"/>
    </row>
    <row r="2477" spans="2:15" x14ac:dyDescent="0.35">
      <c r="B2477" t="s">
        <v>79</v>
      </c>
      <c r="C2477">
        <v>3990</v>
      </c>
      <c r="D2477" t="s">
        <v>33</v>
      </c>
      <c r="E2477">
        <v>158018</v>
      </c>
      <c r="F2477" t="s">
        <v>2412</v>
      </c>
      <c r="G2477" t="s">
        <v>10927</v>
      </c>
      <c r="H2477" s="93">
        <v>46183</v>
      </c>
      <c r="I2477" s="131">
        <v>1</v>
      </c>
      <c r="J2477" s="132">
        <v>1</v>
      </c>
      <c r="K2477" s="132"/>
      <c r="L2477" s="132"/>
      <c r="M2477" s="132"/>
      <c r="N2477" s="131"/>
      <c r="O2477" s="131"/>
    </row>
    <row r="2478" spans="2:15" x14ac:dyDescent="0.35">
      <c r="B2478" t="s">
        <v>79</v>
      </c>
      <c r="C2478">
        <v>3990</v>
      </c>
      <c r="D2478" t="s">
        <v>33</v>
      </c>
      <c r="E2478">
        <v>158474</v>
      </c>
      <c r="F2478" t="s">
        <v>2413</v>
      </c>
      <c r="G2478" t="s">
        <v>10926</v>
      </c>
      <c r="H2478" s="93">
        <v>46177</v>
      </c>
      <c r="I2478" s="131">
        <v>1</v>
      </c>
      <c r="J2478" s="132"/>
      <c r="K2478" s="132"/>
      <c r="L2478" s="132"/>
      <c r="M2478" s="132"/>
      <c r="N2478" s="131"/>
      <c r="O2478" s="131"/>
    </row>
    <row r="2479" spans="2:15" x14ac:dyDescent="0.35">
      <c r="B2479" t="s">
        <v>79</v>
      </c>
      <c r="C2479">
        <v>3990</v>
      </c>
      <c r="D2479" t="s">
        <v>33</v>
      </c>
      <c r="E2479">
        <v>160610</v>
      </c>
      <c r="F2479" t="s">
        <v>2414</v>
      </c>
      <c r="G2479" t="s">
        <v>10926</v>
      </c>
      <c r="H2479" s="93">
        <v>46170</v>
      </c>
      <c r="I2479" s="131">
        <v>1</v>
      </c>
      <c r="J2479" s="132"/>
      <c r="K2479" s="132"/>
      <c r="L2479" s="132"/>
      <c r="M2479" s="132"/>
      <c r="N2479" s="131"/>
      <c r="O2479" s="131"/>
    </row>
    <row r="2480" spans="2:15" x14ac:dyDescent="0.35">
      <c r="B2480" t="s">
        <v>79</v>
      </c>
      <c r="C2480">
        <v>3990</v>
      </c>
      <c r="D2480" t="s">
        <v>33</v>
      </c>
      <c r="E2480">
        <v>163639</v>
      </c>
      <c r="F2480" t="s">
        <v>2415</v>
      </c>
      <c r="G2480" t="s">
        <v>10926</v>
      </c>
      <c r="H2480" s="93">
        <v>46177</v>
      </c>
      <c r="I2480" s="131">
        <v>1</v>
      </c>
      <c r="J2480" s="132"/>
      <c r="K2480" s="132"/>
      <c r="L2480" s="132"/>
      <c r="M2480" s="132"/>
      <c r="N2480" s="131"/>
      <c r="O2480" s="131"/>
    </row>
    <row r="2481" spans="2:15" x14ac:dyDescent="0.35">
      <c r="B2481" t="s">
        <v>79</v>
      </c>
      <c r="C2481">
        <v>3990</v>
      </c>
      <c r="D2481" t="s">
        <v>33</v>
      </c>
      <c r="E2481">
        <v>163719</v>
      </c>
      <c r="F2481" t="s">
        <v>2416</v>
      </c>
      <c r="G2481" t="s">
        <v>10926</v>
      </c>
      <c r="H2481" s="93">
        <v>46177</v>
      </c>
      <c r="I2481" s="131">
        <v>1</v>
      </c>
      <c r="J2481" s="132"/>
      <c r="K2481" s="132"/>
      <c r="L2481" s="132"/>
      <c r="M2481" s="132"/>
      <c r="N2481" s="131"/>
      <c r="O2481" s="131"/>
    </row>
    <row r="2482" spans="2:15" x14ac:dyDescent="0.35">
      <c r="B2482" t="s">
        <v>79</v>
      </c>
      <c r="C2482">
        <v>3990</v>
      </c>
      <c r="D2482" t="s">
        <v>33</v>
      </c>
      <c r="E2482">
        <v>164046</v>
      </c>
      <c r="F2482" t="s">
        <v>2417</v>
      </c>
      <c r="G2482" t="s">
        <v>10926</v>
      </c>
      <c r="H2482" s="93">
        <v>46177</v>
      </c>
      <c r="I2482" s="131">
        <v>1</v>
      </c>
      <c r="J2482" s="132"/>
      <c r="K2482" s="132"/>
      <c r="L2482" s="132"/>
      <c r="M2482" s="132"/>
      <c r="N2482" s="131"/>
      <c r="O2482" s="131"/>
    </row>
    <row r="2483" spans="2:15" x14ac:dyDescent="0.35">
      <c r="B2483" t="s">
        <v>79</v>
      </c>
      <c r="C2483">
        <v>3990</v>
      </c>
      <c r="D2483" t="s">
        <v>33</v>
      </c>
      <c r="E2483">
        <v>168721</v>
      </c>
      <c r="F2483" t="s">
        <v>2418</v>
      </c>
      <c r="G2483" t="s">
        <v>10926</v>
      </c>
      <c r="H2483" s="93">
        <v>46177</v>
      </c>
      <c r="I2483" s="131">
        <v>1</v>
      </c>
      <c r="J2483" s="132"/>
      <c r="K2483" s="132"/>
      <c r="L2483" s="132"/>
      <c r="M2483" s="132"/>
      <c r="N2483" s="131"/>
      <c r="O2483" s="131"/>
    </row>
    <row r="2484" spans="2:15" x14ac:dyDescent="0.35">
      <c r="B2484" t="s">
        <v>79</v>
      </c>
      <c r="C2484">
        <v>3990</v>
      </c>
      <c r="D2484" t="s">
        <v>33</v>
      </c>
      <c r="E2484">
        <v>168769</v>
      </c>
      <c r="F2484" t="s">
        <v>2419</v>
      </c>
      <c r="G2484" t="s">
        <v>10929</v>
      </c>
      <c r="H2484" s="93">
        <v>46182</v>
      </c>
      <c r="I2484" s="131">
        <v>1</v>
      </c>
      <c r="J2484" s="132">
        <v>1</v>
      </c>
      <c r="K2484" s="132"/>
      <c r="L2484" s="132"/>
      <c r="M2484" s="132"/>
      <c r="N2484" s="131"/>
      <c r="O2484" s="131"/>
    </row>
    <row r="2485" spans="2:15" x14ac:dyDescent="0.35">
      <c r="B2485" t="s">
        <v>79</v>
      </c>
      <c r="C2485">
        <v>3990</v>
      </c>
      <c r="D2485" t="s">
        <v>33</v>
      </c>
      <c r="E2485">
        <v>168870</v>
      </c>
      <c r="F2485" t="s">
        <v>2420</v>
      </c>
      <c r="G2485" t="s">
        <v>10926</v>
      </c>
      <c r="H2485" s="93">
        <v>46177</v>
      </c>
      <c r="I2485" s="131"/>
      <c r="J2485" s="132"/>
      <c r="K2485" s="132"/>
      <c r="L2485" s="132"/>
      <c r="M2485" s="132"/>
      <c r="N2485" s="131"/>
      <c r="O2485" s="131"/>
    </row>
    <row r="2486" spans="2:15" x14ac:dyDescent="0.35">
      <c r="B2486" t="s">
        <v>79</v>
      </c>
      <c r="C2486">
        <v>3990</v>
      </c>
      <c r="D2486" t="s">
        <v>33</v>
      </c>
      <c r="E2486">
        <v>169485</v>
      </c>
      <c r="F2486" t="s">
        <v>2421</v>
      </c>
      <c r="G2486" t="s">
        <v>10928</v>
      </c>
      <c r="H2486" s="93">
        <v>46178</v>
      </c>
      <c r="I2486" s="131">
        <v>1</v>
      </c>
      <c r="J2486" s="132"/>
      <c r="K2486" s="132"/>
      <c r="L2486" s="132"/>
      <c r="M2486" s="132"/>
      <c r="N2486" s="131"/>
      <c r="O2486" s="131"/>
    </row>
    <row r="2487" spans="2:15" x14ac:dyDescent="0.35">
      <c r="B2487" t="s">
        <v>79</v>
      </c>
      <c r="C2487">
        <v>3990</v>
      </c>
      <c r="D2487" t="s">
        <v>33</v>
      </c>
      <c r="E2487">
        <v>169556</v>
      </c>
      <c r="F2487" t="s">
        <v>2422</v>
      </c>
      <c r="G2487" t="s">
        <v>10928</v>
      </c>
      <c r="H2487" s="93">
        <v>46178</v>
      </c>
      <c r="I2487" s="131"/>
      <c r="J2487" s="132"/>
      <c r="K2487" s="132"/>
      <c r="L2487" s="132"/>
      <c r="M2487" s="132"/>
      <c r="N2487" s="131"/>
      <c r="O2487" s="131"/>
    </row>
    <row r="2488" spans="2:15" x14ac:dyDescent="0.35">
      <c r="B2488" t="s">
        <v>79</v>
      </c>
      <c r="C2488">
        <v>3990</v>
      </c>
      <c r="D2488" t="s">
        <v>33</v>
      </c>
      <c r="E2488">
        <v>170005</v>
      </c>
      <c r="F2488" t="s">
        <v>2423</v>
      </c>
      <c r="G2488" t="s">
        <v>10929</v>
      </c>
      <c r="H2488" s="93">
        <v>46175</v>
      </c>
      <c r="I2488" s="131">
        <v>1</v>
      </c>
      <c r="J2488" s="132"/>
      <c r="K2488" s="132"/>
      <c r="L2488" s="132"/>
      <c r="M2488" s="132"/>
      <c r="N2488" s="131"/>
      <c r="O2488" s="131"/>
    </row>
    <row r="2489" spans="2:15" x14ac:dyDescent="0.35">
      <c r="B2489" t="s">
        <v>79</v>
      </c>
      <c r="C2489">
        <v>3990</v>
      </c>
      <c r="D2489" t="s">
        <v>33</v>
      </c>
      <c r="E2489">
        <v>170190</v>
      </c>
      <c r="F2489" t="s">
        <v>2424</v>
      </c>
      <c r="G2489" t="s">
        <v>10926</v>
      </c>
      <c r="H2489" s="93">
        <v>46177</v>
      </c>
      <c r="I2489" s="131">
        <v>1</v>
      </c>
      <c r="J2489" s="132"/>
      <c r="K2489" s="132"/>
      <c r="L2489" s="132"/>
      <c r="M2489" s="132"/>
      <c r="N2489" s="131"/>
      <c r="O2489" s="131"/>
    </row>
    <row r="2490" spans="2:15" x14ac:dyDescent="0.35">
      <c r="B2490" t="s">
        <v>79</v>
      </c>
      <c r="C2490">
        <v>3990</v>
      </c>
      <c r="D2490" t="s">
        <v>33</v>
      </c>
      <c r="E2490">
        <v>170199</v>
      </c>
      <c r="F2490" t="s">
        <v>2425</v>
      </c>
      <c r="G2490" t="s">
        <v>10929</v>
      </c>
      <c r="H2490" s="93">
        <v>46182</v>
      </c>
      <c r="I2490" s="131">
        <v>1</v>
      </c>
      <c r="J2490" s="132"/>
      <c r="K2490" s="132"/>
      <c r="L2490" s="132"/>
      <c r="M2490" s="132"/>
      <c r="N2490" s="131"/>
      <c r="O2490" s="131"/>
    </row>
    <row r="2491" spans="2:15" x14ac:dyDescent="0.35">
      <c r="B2491" t="s">
        <v>79</v>
      </c>
      <c r="C2491">
        <v>3990</v>
      </c>
      <c r="D2491" t="s">
        <v>33</v>
      </c>
      <c r="E2491">
        <v>170231</v>
      </c>
      <c r="F2491" t="s">
        <v>2426</v>
      </c>
      <c r="G2491" t="s">
        <v>10927</v>
      </c>
      <c r="H2491" s="93">
        <v>46176</v>
      </c>
      <c r="I2491" s="131">
        <v>1</v>
      </c>
      <c r="J2491" s="132"/>
      <c r="K2491" s="132">
        <v>1</v>
      </c>
      <c r="L2491" s="132"/>
      <c r="M2491" s="132"/>
      <c r="N2491" s="131"/>
      <c r="O2491" s="131"/>
    </row>
    <row r="2492" spans="2:15" x14ac:dyDescent="0.35">
      <c r="B2492" t="s">
        <v>79</v>
      </c>
      <c r="C2492">
        <v>3990</v>
      </c>
      <c r="D2492" t="s">
        <v>33</v>
      </c>
      <c r="E2492">
        <v>170532</v>
      </c>
      <c r="F2492" t="s">
        <v>2427</v>
      </c>
      <c r="G2492" t="s">
        <v>10926</v>
      </c>
      <c r="H2492" s="93">
        <v>46170</v>
      </c>
      <c r="I2492" s="131">
        <v>1</v>
      </c>
      <c r="J2492" s="132"/>
      <c r="K2492" s="132"/>
      <c r="L2492" s="132"/>
      <c r="M2492" s="132"/>
      <c r="N2492" s="131"/>
      <c r="O2492" s="131"/>
    </row>
    <row r="2493" spans="2:15" x14ac:dyDescent="0.35">
      <c r="B2493" t="s">
        <v>79</v>
      </c>
      <c r="C2493">
        <v>3990</v>
      </c>
      <c r="D2493" t="s">
        <v>33</v>
      </c>
      <c r="E2493">
        <v>170608</v>
      </c>
      <c r="F2493" t="s">
        <v>2428</v>
      </c>
      <c r="G2493" t="s">
        <v>10928</v>
      </c>
      <c r="H2493" s="93">
        <v>46171</v>
      </c>
      <c r="I2493" s="131">
        <v>1</v>
      </c>
      <c r="J2493" s="132"/>
      <c r="K2493" s="132"/>
      <c r="L2493" s="132"/>
      <c r="M2493" s="132"/>
      <c r="N2493" s="131"/>
      <c r="O2493" s="131"/>
    </row>
    <row r="2494" spans="2:15" x14ac:dyDescent="0.35">
      <c r="B2494" t="s">
        <v>79</v>
      </c>
      <c r="C2494">
        <v>3990</v>
      </c>
      <c r="D2494" t="s">
        <v>33</v>
      </c>
      <c r="E2494">
        <v>171110</v>
      </c>
      <c r="F2494" t="s">
        <v>2429</v>
      </c>
      <c r="G2494" t="s">
        <v>10926</v>
      </c>
      <c r="H2494" s="93">
        <v>46177</v>
      </c>
      <c r="I2494" s="131">
        <v>1</v>
      </c>
      <c r="J2494" s="132"/>
      <c r="K2494" s="132"/>
      <c r="L2494" s="132"/>
      <c r="M2494" s="132"/>
      <c r="N2494" s="131"/>
      <c r="O2494" s="131"/>
    </row>
    <row r="2495" spans="2:15" x14ac:dyDescent="0.35">
      <c r="B2495" t="s">
        <v>79</v>
      </c>
      <c r="C2495">
        <v>3990</v>
      </c>
      <c r="D2495" t="s">
        <v>33</v>
      </c>
      <c r="E2495">
        <v>171733</v>
      </c>
      <c r="F2495" t="s">
        <v>2430</v>
      </c>
      <c r="G2495" t="s">
        <v>10930</v>
      </c>
      <c r="H2495" s="93">
        <v>46181</v>
      </c>
      <c r="I2495" s="131"/>
      <c r="J2495" s="132"/>
      <c r="K2495" s="132"/>
      <c r="L2495" s="132"/>
      <c r="M2495" s="132"/>
      <c r="N2495" s="131"/>
      <c r="O2495" s="131"/>
    </row>
    <row r="2496" spans="2:15" x14ac:dyDescent="0.35">
      <c r="B2496" t="s">
        <v>79</v>
      </c>
      <c r="C2496">
        <v>3990</v>
      </c>
      <c r="D2496" t="s">
        <v>33</v>
      </c>
      <c r="E2496">
        <v>171899</v>
      </c>
      <c r="F2496" t="s">
        <v>2431</v>
      </c>
      <c r="G2496" t="s">
        <v>10929</v>
      </c>
      <c r="H2496" s="93">
        <v>46175</v>
      </c>
      <c r="I2496" s="131"/>
      <c r="J2496" s="132"/>
      <c r="K2496" s="132"/>
      <c r="L2496" s="132"/>
      <c r="M2496" s="132"/>
      <c r="N2496" s="131"/>
      <c r="O2496" s="131"/>
    </row>
    <row r="2497" spans="2:15" x14ac:dyDescent="0.35">
      <c r="B2497" t="s">
        <v>79</v>
      </c>
      <c r="C2497">
        <v>3990</v>
      </c>
      <c r="D2497" t="s">
        <v>33</v>
      </c>
      <c r="E2497">
        <v>172274</v>
      </c>
      <c r="F2497" t="s">
        <v>2432</v>
      </c>
      <c r="G2497" t="s">
        <v>10928</v>
      </c>
      <c r="H2497" s="93">
        <v>46178</v>
      </c>
      <c r="I2497" s="131">
        <v>1</v>
      </c>
      <c r="J2497" s="132"/>
      <c r="K2497" s="132"/>
      <c r="L2497" s="132"/>
      <c r="M2497" s="132"/>
      <c r="N2497" s="131"/>
      <c r="O2497" s="131"/>
    </row>
    <row r="2498" spans="2:15" x14ac:dyDescent="0.35">
      <c r="B2498" t="s">
        <v>79</v>
      </c>
      <c r="C2498">
        <v>3990</v>
      </c>
      <c r="D2498" t="s">
        <v>33</v>
      </c>
      <c r="E2498">
        <v>172840</v>
      </c>
      <c r="F2498" t="s">
        <v>2433</v>
      </c>
      <c r="G2498" t="s">
        <v>10927</v>
      </c>
      <c r="H2498" s="93">
        <v>46183</v>
      </c>
      <c r="I2498" s="131"/>
      <c r="J2498" s="132"/>
      <c r="K2498" s="132"/>
      <c r="L2498" s="132"/>
      <c r="M2498" s="132"/>
      <c r="N2498" s="131"/>
      <c r="O2498" s="131"/>
    </row>
    <row r="2499" spans="2:15" x14ac:dyDescent="0.35">
      <c r="B2499" t="s">
        <v>79</v>
      </c>
      <c r="C2499">
        <v>3990</v>
      </c>
      <c r="D2499" t="s">
        <v>33</v>
      </c>
      <c r="E2499">
        <v>173903</v>
      </c>
      <c r="F2499" t="s">
        <v>2434</v>
      </c>
      <c r="G2499" t="s">
        <v>10927</v>
      </c>
      <c r="H2499" s="93">
        <v>46176</v>
      </c>
      <c r="I2499" s="131">
        <v>1</v>
      </c>
      <c r="J2499" s="132">
        <v>1</v>
      </c>
      <c r="K2499" s="132"/>
      <c r="L2499" s="132"/>
      <c r="M2499" s="132"/>
      <c r="N2499" s="131"/>
      <c r="O2499" s="131"/>
    </row>
    <row r="2500" spans="2:15" x14ac:dyDescent="0.35">
      <c r="B2500" t="s">
        <v>79</v>
      </c>
      <c r="C2500">
        <v>3990</v>
      </c>
      <c r="D2500" t="s">
        <v>33</v>
      </c>
      <c r="E2500">
        <v>174588</v>
      </c>
      <c r="F2500" t="s">
        <v>2435</v>
      </c>
      <c r="G2500" t="s">
        <v>10927</v>
      </c>
      <c r="H2500" s="93">
        <v>46176</v>
      </c>
      <c r="I2500" s="131"/>
      <c r="J2500" s="132"/>
      <c r="K2500" s="132"/>
      <c r="L2500" s="132"/>
      <c r="M2500" s="132"/>
      <c r="N2500" s="131"/>
      <c r="O2500" s="131"/>
    </row>
    <row r="2501" spans="2:15" x14ac:dyDescent="0.35">
      <c r="B2501" t="s">
        <v>79</v>
      </c>
      <c r="C2501">
        <v>3990</v>
      </c>
      <c r="D2501" t="s">
        <v>33</v>
      </c>
      <c r="E2501">
        <v>175546</v>
      </c>
      <c r="F2501" t="s">
        <v>2436</v>
      </c>
      <c r="G2501" t="s">
        <v>10926</v>
      </c>
      <c r="H2501" s="93">
        <v>46170</v>
      </c>
      <c r="I2501" s="131">
        <v>1</v>
      </c>
      <c r="J2501" s="132"/>
      <c r="K2501" s="132"/>
      <c r="L2501" s="132"/>
      <c r="M2501" s="132"/>
      <c r="N2501" s="131"/>
      <c r="O2501" s="131"/>
    </row>
    <row r="2502" spans="2:15" x14ac:dyDescent="0.35">
      <c r="B2502" t="s">
        <v>79</v>
      </c>
      <c r="C2502">
        <v>3990</v>
      </c>
      <c r="D2502" t="s">
        <v>33</v>
      </c>
      <c r="E2502">
        <v>175805</v>
      </c>
      <c r="F2502" t="s">
        <v>2437</v>
      </c>
      <c r="G2502" t="s">
        <v>10926</v>
      </c>
      <c r="H2502" s="93">
        <v>46177</v>
      </c>
      <c r="I2502" s="131"/>
      <c r="J2502" s="132"/>
      <c r="K2502" s="132"/>
      <c r="L2502" s="132"/>
      <c r="M2502" s="132"/>
      <c r="N2502" s="131"/>
      <c r="O2502" s="131"/>
    </row>
    <row r="2503" spans="2:15" x14ac:dyDescent="0.35">
      <c r="B2503" t="s">
        <v>79</v>
      </c>
      <c r="C2503">
        <v>3990</v>
      </c>
      <c r="D2503" t="s">
        <v>33</v>
      </c>
      <c r="E2503">
        <v>176084</v>
      </c>
      <c r="F2503" t="s">
        <v>2438</v>
      </c>
      <c r="G2503" t="s">
        <v>10926</v>
      </c>
      <c r="H2503" s="93">
        <v>46177</v>
      </c>
      <c r="I2503" s="131">
        <v>1</v>
      </c>
      <c r="J2503" s="132"/>
      <c r="K2503" s="132"/>
      <c r="L2503" s="132"/>
      <c r="M2503" s="132"/>
      <c r="N2503" s="131"/>
      <c r="O2503" s="131"/>
    </row>
    <row r="2504" spans="2:15" x14ac:dyDescent="0.35">
      <c r="B2504" t="s">
        <v>79</v>
      </c>
      <c r="C2504">
        <v>3990</v>
      </c>
      <c r="D2504" t="s">
        <v>33</v>
      </c>
      <c r="E2504">
        <v>176546</v>
      </c>
      <c r="F2504" t="s">
        <v>2439</v>
      </c>
      <c r="G2504" t="s">
        <v>10926</v>
      </c>
      <c r="H2504" s="93">
        <v>46177</v>
      </c>
      <c r="I2504" s="131"/>
      <c r="J2504" s="132"/>
      <c r="K2504" s="132"/>
      <c r="L2504" s="132"/>
      <c r="M2504" s="132"/>
      <c r="N2504" s="131"/>
      <c r="O2504" s="131"/>
    </row>
    <row r="2505" spans="2:15" x14ac:dyDescent="0.35">
      <c r="B2505" t="s">
        <v>79</v>
      </c>
      <c r="C2505">
        <v>3990</v>
      </c>
      <c r="D2505" t="s">
        <v>33</v>
      </c>
      <c r="E2505">
        <v>177079</v>
      </c>
      <c r="F2505" t="s">
        <v>2440</v>
      </c>
      <c r="G2505" t="s">
        <v>10926</v>
      </c>
      <c r="H2505" s="93">
        <v>46170</v>
      </c>
      <c r="I2505" s="131">
        <v>1</v>
      </c>
      <c r="J2505" s="132"/>
      <c r="K2505" s="132"/>
      <c r="L2505" s="132"/>
      <c r="M2505" s="132"/>
      <c r="N2505" s="131"/>
      <c r="O2505" s="131"/>
    </row>
    <row r="2506" spans="2:15" x14ac:dyDescent="0.35">
      <c r="B2506" t="s">
        <v>79</v>
      </c>
      <c r="C2506">
        <v>3990</v>
      </c>
      <c r="D2506" t="s">
        <v>33</v>
      </c>
      <c r="E2506">
        <v>177294</v>
      </c>
      <c r="F2506" t="s">
        <v>2441</v>
      </c>
      <c r="G2506" t="s">
        <v>10929</v>
      </c>
      <c r="H2506" s="93">
        <v>46175</v>
      </c>
      <c r="I2506" s="131">
        <v>1</v>
      </c>
      <c r="J2506" s="132">
        <v>1</v>
      </c>
      <c r="K2506" s="132"/>
      <c r="L2506" s="132"/>
      <c r="M2506" s="132"/>
      <c r="N2506" s="131"/>
      <c r="O2506" s="131"/>
    </row>
    <row r="2507" spans="2:15" x14ac:dyDescent="0.35">
      <c r="B2507" t="s">
        <v>79</v>
      </c>
      <c r="C2507">
        <v>3990</v>
      </c>
      <c r="D2507" t="s">
        <v>33</v>
      </c>
      <c r="E2507">
        <v>177360</v>
      </c>
      <c r="F2507" t="s">
        <v>2442</v>
      </c>
      <c r="G2507" t="s">
        <v>10927</v>
      </c>
      <c r="H2507" s="93">
        <v>46176</v>
      </c>
      <c r="I2507" s="131">
        <v>1</v>
      </c>
      <c r="J2507" s="132"/>
      <c r="K2507" s="132"/>
      <c r="L2507" s="132"/>
      <c r="M2507" s="132"/>
      <c r="N2507" s="131"/>
      <c r="O2507" s="131"/>
    </row>
    <row r="2508" spans="2:15" x14ac:dyDescent="0.35">
      <c r="B2508" t="s">
        <v>79</v>
      </c>
      <c r="C2508">
        <v>3990</v>
      </c>
      <c r="D2508" t="s">
        <v>33</v>
      </c>
      <c r="E2508">
        <v>177737</v>
      </c>
      <c r="F2508" t="s">
        <v>2443</v>
      </c>
      <c r="G2508" t="s">
        <v>10927</v>
      </c>
      <c r="H2508" s="93">
        <v>46183</v>
      </c>
      <c r="I2508" s="131">
        <v>1</v>
      </c>
      <c r="J2508" s="132"/>
      <c r="K2508" s="132"/>
      <c r="L2508" s="132"/>
      <c r="M2508" s="132"/>
      <c r="N2508" s="131"/>
      <c r="O2508" s="131"/>
    </row>
    <row r="2509" spans="2:15" x14ac:dyDescent="0.35">
      <c r="B2509" t="s">
        <v>79</v>
      </c>
      <c r="C2509">
        <v>3990</v>
      </c>
      <c r="D2509" t="s">
        <v>33</v>
      </c>
      <c r="E2509">
        <v>178196</v>
      </c>
      <c r="F2509" t="s">
        <v>2444</v>
      </c>
      <c r="G2509" t="s">
        <v>10930</v>
      </c>
      <c r="H2509" s="93">
        <v>46181</v>
      </c>
      <c r="I2509" s="131"/>
      <c r="J2509" s="132"/>
      <c r="K2509" s="132"/>
      <c r="L2509" s="132"/>
      <c r="M2509" s="132"/>
      <c r="N2509" s="131"/>
      <c r="O2509" s="131"/>
    </row>
    <row r="2510" spans="2:15" x14ac:dyDescent="0.35">
      <c r="B2510" t="s">
        <v>79</v>
      </c>
      <c r="C2510">
        <v>3990</v>
      </c>
      <c r="D2510" t="s">
        <v>33</v>
      </c>
      <c r="E2510">
        <v>178230</v>
      </c>
      <c r="F2510" t="s">
        <v>2445</v>
      </c>
      <c r="G2510" t="s">
        <v>10926</v>
      </c>
      <c r="H2510" s="93">
        <v>46170</v>
      </c>
      <c r="I2510" s="131">
        <v>1</v>
      </c>
      <c r="J2510" s="132"/>
      <c r="K2510" s="132"/>
      <c r="L2510" s="132"/>
      <c r="M2510" s="132"/>
      <c r="N2510" s="131"/>
      <c r="O2510" s="131"/>
    </row>
    <row r="2511" spans="2:15" x14ac:dyDescent="0.35">
      <c r="B2511" t="s">
        <v>79</v>
      </c>
      <c r="C2511">
        <v>3990</v>
      </c>
      <c r="D2511" t="s">
        <v>33</v>
      </c>
      <c r="E2511">
        <v>178813</v>
      </c>
      <c r="F2511" t="s">
        <v>2446</v>
      </c>
      <c r="G2511" t="s">
        <v>10929</v>
      </c>
      <c r="H2511" s="93">
        <v>46175</v>
      </c>
      <c r="I2511" s="131">
        <v>1</v>
      </c>
      <c r="J2511" s="132"/>
      <c r="K2511" s="132"/>
      <c r="L2511" s="132"/>
      <c r="M2511" s="132"/>
      <c r="N2511" s="131"/>
      <c r="O2511" s="131"/>
    </row>
    <row r="2512" spans="2:15" x14ac:dyDescent="0.35">
      <c r="B2512" t="s">
        <v>79</v>
      </c>
      <c r="C2512">
        <v>3990</v>
      </c>
      <c r="D2512" t="s">
        <v>33</v>
      </c>
      <c r="E2512">
        <v>178848</v>
      </c>
      <c r="F2512" t="s">
        <v>2447</v>
      </c>
      <c r="G2512" t="s">
        <v>10928</v>
      </c>
      <c r="H2512" s="93">
        <v>46171</v>
      </c>
      <c r="I2512" s="131"/>
      <c r="J2512" s="132"/>
      <c r="K2512" s="132"/>
      <c r="L2512" s="132"/>
      <c r="M2512" s="132"/>
      <c r="N2512" s="131"/>
      <c r="O2512" s="131"/>
    </row>
    <row r="2513" spans="2:15" x14ac:dyDescent="0.35">
      <c r="B2513" t="s">
        <v>79</v>
      </c>
      <c r="C2513">
        <v>3990</v>
      </c>
      <c r="D2513" t="s">
        <v>33</v>
      </c>
      <c r="E2513">
        <v>179108</v>
      </c>
      <c r="F2513" t="s">
        <v>2448</v>
      </c>
      <c r="G2513" t="s">
        <v>10926</v>
      </c>
      <c r="H2513" s="93">
        <v>46170</v>
      </c>
      <c r="I2513" s="131"/>
      <c r="J2513" s="132"/>
      <c r="K2513" s="132"/>
      <c r="L2513" s="132"/>
      <c r="M2513" s="132"/>
      <c r="N2513" s="131"/>
      <c r="O2513" s="131"/>
    </row>
    <row r="2514" spans="2:15" x14ac:dyDescent="0.35">
      <c r="B2514" t="s">
        <v>79</v>
      </c>
      <c r="C2514">
        <v>3990</v>
      </c>
      <c r="D2514" t="s">
        <v>33</v>
      </c>
      <c r="E2514">
        <v>179245</v>
      </c>
      <c r="F2514" t="s">
        <v>2449</v>
      </c>
      <c r="G2514" t="s">
        <v>10927</v>
      </c>
      <c r="H2514" s="93">
        <v>46176</v>
      </c>
      <c r="I2514" s="131">
        <v>1</v>
      </c>
      <c r="J2514" s="132"/>
      <c r="K2514" s="132"/>
      <c r="L2514" s="132"/>
      <c r="M2514" s="132"/>
      <c r="N2514" s="131"/>
      <c r="O2514" s="131"/>
    </row>
    <row r="2515" spans="2:15" x14ac:dyDescent="0.35">
      <c r="B2515" t="s">
        <v>79</v>
      </c>
      <c r="C2515">
        <v>3990</v>
      </c>
      <c r="D2515" t="s">
        <v>33</v>
      </c>
      <c r="E2515">
        <v>179276</v>
      </c>
      <c r="F2515" t="s">
        <v>2450</v>
      </c>
      <c r="G2515" t="s">
        <v>10929</v>
      </c>
      <c r="H2515" s="93">
        <v>46175</v>
      </c>
      <c r="I2515" s="131">
        <v>1</v>
      </c>
      <c r="J2515" s="132"/>
      <c r="K2515" s="132"/>
      <c r="L2515" s="132"/>
      <c r="M2515" s="132"/>
      <c r="N2515" s="131"/>
      <c r="O2515" s="131"/>
    </row>
    <row r="2516" spans="2:15" x14ac:dyDescent="0.35">
      <c r="B2516" t="s">
        <v>79</v>
      </c>
      <c r="C2516">
        <v>3990</v>
      </c>
      <c r="D2516" t="s">
        <v>33</v>
      </c>
      <c r="E2516">
        <v>179440</v>
      </c>
      <c r="F2516" t="s">
        <v>2451</v>
      </c>
      <c r="G2516" t="s">
        <v>10926</v>
      </c>
      <c r="H2516" s="93">
        <v>46170</v>
      </c>
      <c r="I2516" s="131">
        <v>1</v>
      </c>
      <c r="J2516" s="132">
        <v>1</v>
      </c>
      <c r="K2516" s="132"/>
      <c r="L2516" s="132"/>
      <c r="M2516" s="132"/>
      <c r="N2516" s="131"/>
      <c r="O2516" s="131"/>
    </row>
    <row r="2517" spans="2:15" x14ac:dyDescent="0.35">
      <c r="B2517" t="s">
        <v>79</v>
      </c>
      <c r="C2517">
        <v>3990</v>
      </c>
      <c r="D2517" t="s">
        <v>33</v>
      </c>
      <c r="E2517">
        <v>179564</v>
      </c>
      <c r="F2517" t="s">
        <v>2452</v>
      </c>
      <c r="G2517" t="s">
        <v>10927</v>
      </c>
      <c r="H2517" s="93">
        <v>46176</v>
      </c>
      <c r="I2517" s="131"/>
      <c r="J2517" s="132"/>
      <c r="K2517" s="132"/>
      <c r="L2517" s="132"/>
      <c r="M2517" s="132"/>
      <c r="N2517" s="131"/>
      <c r="O2517" s="131"/>
    </row>
    <row r="2518" spans="2:15" x14ac:dyDescent="0.35">
      <c r="B2518" t="s">
        <v>79</v>
      </c>
      <c r="C2518">
        <v>3990</v>
      </c>
      <c r="D2518" t="s">
        <v>33</v>
      </c>
      <c r="E2518">
        <v>179816</v>
      </c>
      <c r="F2518" t="s">
        <v>917</v>
      </c>
      <c r="G2518" t="s">
        <v>10927</v>
      </c>
      <c r="H2518" s="93">
        <v>46183</v>
      </c>
      <c r="I2518" s="131">
        <v>1</v>
      </c>
      <c r="J2518" s="132">
        <v>1</v>
      </c>
      <c r="K2518" s="132"/>
      <c r="L2518" s="132"/>
      <c r="M2518" s="132"/>
      <c r="N2518" s="131"/>
      <c r="O2518" s="131"/>
    </row>
    <row r="2519" spans="2:15" x14ac:dyDescent="0.35">
      <c r="B2519" t="s">
        <v>79</v>
      </c>
      <c r="C2519">
        <v>3990</v>
      </c>
      <c r="D2519" t="s">
        <v>33</v>
      </c>
      <c r="E2519">
        <v>179877</v>
      </c>
      <c r="F2519" t="s">
        <v>2453</v>
      </c>
      <c r="G2519" t="s">
        <v>10926</v>
      </c>
      <c r="H2519" s="93">
        <v>46170</v>
      </c>
      <c r="I2519" s="131">
        <v>1</v>
      </c>
      <c r="J2519" s="132"/>
      <c r="K2519" s="132"/>
      <c r="L2519" s="132"/>
      <c r="M2519" s="132"/>
      <c r="N2519" s="131"/>
      <c r="O2519" s="131"/>
    </row>
    <row r="2520" spans="2:15" x14ac:dyDescent="0.35">
      <c r="B2520" t="s">
        <v>79</v>
      </c>
      <c r="C2520">
        <v>3990</v>
      </c>
      <c r="D2520" t="s">
        <v>33</v>
      </c>
      <c r="E2520">
        <v>179932</v>
      </c>
      <c r="F2520" t="s">
        <v>2454</v>
      </c>
      <c r="G2520" t="s">
        <v>10930</v>
      </c>
      <c r="H2520" s="93">
        <v>46174</v>
      </c>
      <c r="I2520" s="131">
        <v>1</v>
      </c>
      <c r="J2520" s="132"/>
      <c r="K2520" s="132"/>
      <c r="L2520" s="132"/>
      <c r="M2520" s="132"/>
      <c r="N2520" s="131"/>
      <c r="O2520" s="131"/>
    </row>
    <row r="2521" spans="2:15" x14ac:dyDescent="0.35">
      <c r="B2521" t="s">
        <v>79</v>
      </c>
      <c r="C2521">
        <v>3990</v>
      </c>
      <c r="D2521" t="s">
        <v>33</v>
      </c>
      <c r="E2521">
        <v>180551</v>
      </c>
      <c r="F2521" t="s">
        <v>2455</v>
      </c>
      <c r="G2521" t="s">
        <v>10930</v>
      </c>
      <c r="H2521" s="93">
        <v>46174</v>
      </c>
      <c r="I2521" s="131"/>
      <c r="J2521" s="132"/>
      <c r="K2521" s="132"/>
      <c r="L2521" s="132"/>
      <c r="M2521" s="132"/>
      <c r="N2521" s="131"/>
      <c r="O2521" s="131"/>
    </row>
    <row r="2522" spans="2:15" x14ac:dyDescent="0.35">
      <c r="B2522" t="s">
        <v>79</v>
      </c>
      <c r="C2522">
        <v>3990</v>
      </c>
      <c r="D2522" t="s">
        <v>33</v>
      </c>
      <c r="E2522">
        <v>180891</v>
      </c>
      <c r="F2522" t="s">
        <v>2456</v>
      </c>
      <c r="G2522" t="s">
        <v>10930</v>
      </c>
      <c r="H2522" s="93">
        <v>46181</v>
      </c>
      <c r="I2522" s="131">
        <v>1</v>
      </c>
      <c r="J2522" s="132">
        <v>1</v>
      </c>
      <c r="K2522" s="132"/>
      <c r="L2522" s="132"/>
      <c r="M2522" s="132"/>
      <c r="N2522" s="131"/>
      <c r="O2522" s="131"/>
    </row>
    <row r="2523" spans="2:15" x14ac:dyDescent="0.35">
      <c r="B2523" t="s">
        <v>79</v>
      </c>
      <c r="C2523">
        <v>3990</v>
      </c>
      <c r="D2523" t="s">
        <v>33</v>
      </c>
      <c r="E2523">
        <v>181012</v>
      </c>
      <c r="F2523" t="s">
        <v>2457</v>
      </c>
      <c r="G2523" t="s">
        <v>10927</v>
      </c>
      <c r="H2523" s="93">
        <v>46183</v>
      </c>
      <c r="I2523" s="131"/>
      <c r="J2523" s="132"/>
      <c r="K2523" s="132"/>
      <c r="L2523" s="132"/>
      <c r="M2523" s="132"/>
      <c r="N2523" s="131"/>
      <c r="O2523" s="131"/>
    </row>
    <row r="2524" spans="2:15" x14ac:dyDescent="0.35">
      <c r="B2524" t="s">
        <v>79</v>
      </c>
      <c r="C2524">
        <v>3990</v>
      </c>
      <c r="D2524" t="s">
        <v>33</v>
      </c>
      <c r="E2524">
        <v>181172</v>
      </c>
      <c r="F2524" t="s">
        <v>917</v>
      </c>
      <c r="G2524" t="s">
        <v>10929</v>
      </c>
      <c r="H2524" s="93">
        <v>46175</v>
      </c>
      <c r="I2524" s="131">
        <v>1</v>
      </c>
      <c r="J2524" s="132">
        <v>1</v>
      </c>
      <c r="K2524" s="132"/>
      <c r="L2524" s="132"/>
      <c r="M2524" s="132"/>
      <c r="N2524" s="131"/>
      <c r="O2524" s="131"/>
    </row>
    <row r="2525" spans="2:15" x14ac:dyDescent="0.35">
      <c r="B2525" t="s">
        <v>79</v>
      </c>
      <c r="C2525">
        <v>3990</v>
      </c>
      <c r="D2525" t="s">
        <v>33</v>
      </c>
      <c r="E2525">
        <v>181252</v>
      </c>
      <c r="F2525" t="s">
        <v>2458</v>
      </c>
      <c r="G2525" t="s">
        <v>10929</v>
      </c>
      <c r="H2525" s="93">
        <v>46182</v>
      </c>
      <c r="I2525" s="131">
        <v>1</v>
      </c>
      <c r="J2525" s="132"/>
      <c r="K2525" s="132"/>
      <c r="L2525" s="132"/>
      <c r="M2525" s="132"/>
      <c r="N2525" s="131"/>
      <c r="O2525" s="131"/>
    </row>
    <row r="2526" spans="2:15" x14ac:dyDescent="0.35">
      <c r="B2526" t="s">
        <v>79</v>
      </c>
      <c r="C2526">
        <v>3990</v>
      </c>
      <c r="D2526" t="s">
        <v>33</v>
      </c>
      <c r="E2526">
        <v>181274</v>
      </c>
      <c r="F2526" t="s">
        <v>2459</v>
      </c>
      <c r="G2526" t="s">
        <v>10930</v>
      </c>
      <c r="H2526" s="93">
        <v>46174</v>
      </c>
      <c r="I2526" s="131">
        <v>1</v>
      </c>
      <c r="J2526" s="132"/>
      <c r="K2526" s="132"/>
      <c r="L2526" s="132"/>
      <c r="M2526" s="132"/>
      <c r="N2526" s="131"/>
      <c r="O2526" s="131"/>
    </row>
    <row r="2527" spans="2:15" x14ac:dyDescent="0.35">
      <c r="B2527" t="s">
        <v>79</v>
      </c>
      <c r="C2527">
        <v>3990</v>
      </c>
      <c r="D2527" t="s">
        <v>33</v>
      </c>
      <c r="E2527">
        <v>181766</v>
      </c>
      <c r="F2527" t="s">
        <v>917</v>
      </c>
      <c r="G2527" t="s">
        <v>10928</v>
      </c>
      <c r="H2527" s="93">
        <v>46178</v>
      </c>
      <c r="I2527" s="131">
        <v>1</v>
      </c>
      <c r="J2527" s="132">
        <v>1</v>
      </c>
      <c r="K2527" s="132"/>
      <c r="L2527" s="132"/>
      <c r="M2527" s="132"/>
      <c r="N2527" s="131"/>
      <c r="O2527" s="131"/>
    </row>
    <row r="2528" spans="2:15" x14ac:dyDescent="0.35">
      <c r="B2528" t="s">
        <v>79</v>
      </c>
      <c r="C2528">
        <v>3990</v>
      </c>
      <c r="D2528" t="s">
        <v>33</v>
      </c>
      <c r="E2528">
        <v>182170</v>
      </c>
      <c r="F2528" t="s">
        <v>917</v>
      </c>
      <c r="G2528" t="s">
        <v>10930</v>
      </c>
      <c r="H2528" s="93">
        <v>46181</v>
      </c>
      <c r="I2528" s="131">
        <v>1</v>
      </c>
      <c r="J2528" s="132">
        <v>1</v>
      </c>
      <c r="K2528" s="132"/>
      <c r="L2528" s="132"/>
      <c r="M2528" s="132"/>
      <c r="N2528" s="131"/>
      <c r="O2528" s="131"/>
    </row>
    <row r="2529" spans="2:15" x14ac:dyDescent="0.35">
      <c r="B2529" t="s">
        <v>79</v>
      </c>
      <c r="C2529">
        <v>3990</v>
      </c>
      <c r="D2529" t="s">
        <v>33</v>
      </c>
      <c r="E2529">
        <v>182586</v>
      </c>
      <c r="F2529" t="s">
        <v>2460</v>
      </c>
      <c r="G2529" t="s">
        <v>10926</v>
      </c>
      <c r="H2529" s="93">
        <v>46177</v>
      </c>
      <c r="I2529" s="131">
        <v>1</v>
      </c>
      <c r="J2529" s="132"/>
      <c r="K2529" s="132"/>
      <c r="L2529" s="132"/>
      <c r="M2529" s="132"/>
      <c r="N2529" s="131"/>
      <c r="O2529" s="131"/>
    </row>
    <row r="2530" spans="2:15" x14ac:dyDescent="0.35">
      <c r="B2530" t="s">
        <v>79</v>
      </c>
      <c r="C2530">
        <v>3990</v>
      </c>
      <c r="D2530" t="s">
        <v>33</v>
      </c>
      <c r="E2530">
        <v>183209</v>
      </c>
      <c r="F2530" t="s">
        <v>2461</v>
      </c>
      <c r="G2530" t="s">
        <v>10928</v>
      </c>
      <c r="H2530" s="93">
        <v>46178</v>
      </c>
      <c r="I2530" s="131">
        <v>1</v>
      </c>
      <c r="J2530" s="132"/>
      <c r="K2530" s="132"/>
      <c r="L2530" s="132"/>
      <c r="M2530" s="132"/>
      <c r="N2530" s="131"/>
      <c r="O2530" s="131"/>
    </row>
    <row r="2531" spans="2:15" x14ac:dyDescent="0.35">
      <c r="B2531" t="s">
        <v>79</v>
      </c>
      <c r="C2531">
        <v>3990</v>
      </c>
      <c r="D2531" t="s">
        <v>33</v>
      </c>
      <c r="E2531">
        <v>183773</v>
      </c>
      <c r="F2531" t="s">
        <v>2462</v>
      </c>
      <c r="G2531" t="s">
        <v>10927</v>
      </c>
      <c r="H2531" s="93">
        <v>46176</v>
      </c>
      <c r="I2531" s="131">
        <v>1</v>
      </c>
      <c r="J2531" s="132"/>
      <c r="K2531" s="132"/>
      <c r="L2531" s="132"/>
      <c r="M2531" s="132"/>
      <c r="N2531" s="131"/>
      <c r="O2531" s="131"/>
    </row>
    <row r="2532" spans="2:15" x14ac:dyDescent="0.35">
      <c r="B2532" t="s">
        <v>79</v>
      </c>
      <c r="C2532">
        <v>3990</v>
      </c>
      <c r="D2532" t="s">
        <v>33</v>
      </c>
      <c r="E2532">
        <v>184200</v>
      </c>
      <c r="F2532" t="s">
        <v>2463</v>
      </c>
      <c r="G2532" t="s">
        <v>10928</v>
      </c>
      <c r="H2532" s="93">
        <v>46178</v>
      </c>
      <c r="I2532" s="131">
        <v>1</v>
      </c>
      <c r="J2532" s="132">
        <v>1</v>
      </c>
      <c r="K2532" s="132"/>
      <c r="L2532" s="132"/>
      <c r="M2532" s="132"/>
      <c r="N2532" s="131"/>
      <c r="O2532" s="131"/>
    </row>
    <row r="2533" spans="2:15" x14ac:dyDescent="0.35">
      <c r="B2533" t="s">
        <v>79</v>
      </c>
      <c r="C2533">
        <v>3990</v>
      </c>
      <c r="D2533" t="s">
        <v>33</v>
      </c>
      <c r="E2533">
        <v>184439</v>
      </c>
      <c r="F2533" t="s">
        <v>2464</v>
      </c>
      <c r="G2533" t="s">
        <v>10929</v>
      </c>
      <c r="H2533" s="93">
        <v>46175</v>
      </c>
      <c r="I2533" s="131">
        <v>1</v>
      </c>
      <c r="J2533" s="132">
        <v>1</v>
      </c>
      <c r="K2533" s="132"/>
      <c r="L2533" s="132"/>
      <c r="M2533" s="132"/>
      <c r="N2533" s="131"/>
      <c r="O2533" s="131"/>
    </row>
    <row r="2534" spans="2:15" x14ac:dyDescent="0.35">
      <c r="B2534" t="s">
        <v>79</v>
      </c>
      <c r="C2534">
        <v>3990</v>
      </c>
      <c r="D2534" t="s">
        <v>33</v>
      </c>
      <c r="E2534">
        <v>184529</v>
      </c>
      <c r="F2534" t="s">
        <v>2465</v>
      </c>
      <c r="G2534" t="s">
        <v>10930</v>
      </c>
      <c r="H2534" s="93">
        <v>46181</v>
      </c>
      <c r="I2534" s="131">
        <v>1</v>
      </c>
      <c r="J2534" s="132"/>
      <c r="K2534" s="132"/>
      <c r="L2534" s="132"/>
      <c r="M2534" s="132"/>
      <c r="N2534" s="131"/>
      <c r="O2534" s="131"/>
    </row>
    <row r="2535" spans="2:15" x14ac:dyDescent="0.35">
      <c r="B2535" t="s">
        <v>79</v>
      </c>
      <c r="C2535">
        <v>3990</v>
      </c>
      <c r="D2535" t="s">
        <v>33</v>
      </c>
      <c r="E2535">
        <v>185294</v>
      </c>
      <c r="F2535" t="s">
        <v>2466</v>
      </c>
      <c r="G2535" t="s">
        <v>10927</v>
      </c>
      <c r="H2535" s="93">
        <v>46176</v>
      </c>
      <c r="I2535" s="131">
        <v>1</v>
      </c>
      <c r="J2535" s="132"/>
      <c r="K2535" s="132"/>
      <c r="L2535" s="132"/>
      <c r="M2535" s="132"/>
      <c r="N2535" s="131"/>
      <c r="O2535" s="131"/>
    </row>
    <row r="2536" spans="2:15" x14ac:dyDescent="0.35">
      <c r="B2536" t="s">
        <v>79</v>
      </c>
      <c r="C2536">
        <v>3990</v>
      </c>
      <c r="D2536" t="s">
        <v>33</v>
      </c>
      <c r="E2536">
        <v>185383</v>
      </c>
      <c r="F2536" t="s">
        <v>2467</v>
      </c>
      <c r="G2536" t="s">
        <v>10930</v>
      </c>
      <c r="H2536" s="93">
        <v>46174</v>
      </c>
      <c r="I2536" s="131"/>
      <c r="J2536" s="132"/>
      <c r="K2536" s="132"/>
      <c r="L2536" s="132"/>
      <c r="M2536" s="132"/>
      <c r="N2536" s="131"/>
      <c r="O2536" s="131"/>
    </row>
    <row r="2537" spans="2:15" x14ac:dyDescent="0.35">
      <c r="B2537" t="s">
        <v>79</v>
      </c>
      <c r="C2537">
        <v>3990</v>
      </c>
      <c r="D2537" t="s">
        <v>33</v>
      </c>
      <c r="E2537">
        <v>185493</v>
      </c>
      <c r="F2537" t="s">
        <v>2468</v>
      </c>
      <c r="G2537" t="s">
        <v>10929</v>
      </c>
      <c r="H2537" s="93">
        <v>46182</v>
      </c>
      <c r="I2537" s="131">
        <v>1</v>
      </c>
      <c r="J2537" s="132"/>
      <c r="K2537" s="132"/>
      <c r="L2537" s="132"/>
      <c r="M2537" s="132"/>
      <c r="N2537" s="131"/>
      <c r="O2537" s="131"/>
    </row>
    <row r="2538" spans="2:15" x14ac:dyDescent="0.35">
      <c r="B2538" t="s">
        <v>79</v>
      </c>
      <c r="C2538">
        <v>3990</v>
      </c>
      <c r="D2538" t="s">
        <v>33</v>
      </c>
      <c r="E2538">
        <v>186195</v>
      </c>
      <c r="F2538" t="s">
        <v>2469</v>
      </c>
      <c r="G2538" t="s">
        <v>10928</v>
      </c>
      <c r="H2538" s="93">
        <v>46171</v>
      </c>
      <c r="I2538" s="131"/>
      <c r="J2538" s="132"/>
      <c r="K2538" s="132"/>
      <c r="L2538" s="132"/>
      <c r="M2538" s="132"/>
      <c r="N2538" s="131"/>
      <c r="O2538" s="131"/>
    </row>
    <row r="2539" spans="2:15" x14ac:dyDescent="0.35">
      <c r="B2539" t="s">
        <v>79</v>
      </c>
      <c r="C2539">
        <v>3990</v>
      </c>
      <c r="D2539" t="s">
        <v>33</v>
      </c>
      <c r="E2539">
        <v>186300</v>
      </c>
      <c r="F2539" t="s">
        <v>2470</v>
      </c>
      <c r="G2539" t="s">
        <v>10926</v>
      </c>
      <c r="H2539" s="93">
        <v>46170</v>
      </c>
      <c r="I2539" s="131">
        <v>1</v>
      </c>
      <c r="J2539" s="132"/>
      <c r="K2539" s="132"/>
      <c r="L2539" s="132"/>
      <c r="M2539" s="132"/>
      <c r="N2539" s="131"/>
      <c r="O2539" s="131"/>
    </row>
    <row r="2540" spans="2:15" x14ac:dyDescent="0.35">
      <c r="B2540" t="s">
        <v>79</v>
      </c>
      <c r="C2540">
        <v>3990</v>
      </c>
      <c r="D2540" t="s">
        <v>33</v>
      </c>
      <c r="E2540">
        <v>186304</v>
      </c>
      <c r="F2540" t="s">
        <v>2471</v>
      </c>
      <c r="G2540" t="s">
        <v>10928</v>
      </c>
      <c r="H2540" s="93">
        <v>46171</v>
      </c>
      <c r="I2540" s="131"/>
      <c r="J2540" s="132"/>
      <c r="K2540" s="132"/>
      <c r="L2540" s="132"/>
      <c r="M2540" s="132"/>
      <c r="N2540" s="131"/>
      <c r="O2540" s="131"/>
    </row>
    <row r="2541" spans="2:15" x14ac:dyDescent="0.35">
      <c r="B2541" t="s">
        <v>79</v>
      </c>
      <c r="C2541">
        <v>3990</v>
      </c>
      <c r="D2541" t="s">
        <v>33</v>
      </c>
      <c r="E2541">
        <v>186455</v>
      </c>
      <c r="F2541" t="s">
        <v>2472</v>
      </c>
      <c r="G2541" t="s">
        <v>10929</v>
      </c>
      <c r="H2541" s="93">
        <v>46175</v>
      </c>
      <c r="I2541" s="131"/>
      <c r="J2541" s="132"/>
      <c r="K2541" s="132"/>
      <c r="L2541" s="132"/>
      <c r="M2541" s="132"/>
      <c r="N2541" s="131"/>
      <c r="O2541" s="131"/>
    </row>
    <row r="2542" spans="2:15" x14ac:dyDescent="0.35">
      <c r="B2542" t="s">
        <v>79</v>
      </c>
      <c r="C2542">
        <v>3990</v>
      </c>
      <c r="D2542" t="s">
        <v>33</v>
      </c>
      <c r="E2542">
        <v>186468</v>
      </c>
      <c r="F2542" t="s">
        <v>11084</v>
      </c>
      <c r="G2542" t="s">
        <v>10927</v>
      </c>
      <c r="H2542" s="93">
        <v>46176</v>
      </c>
      <c r="I2542" s="131">
        <v>1</v>
      </c>
      <c r="J2542" s="132">
        <v>1</v>
      </c>
      <c r="K2542" s="132"/>
      <c r="L2542" s="132"/>
      <c r="M2542" s="132"/>
      <c r="N2542" s="131"/>
      <c r="O2542" s="131"/>
    </row>
    <row r="2543" spans="2:15" x14ac:dyDescent="0.35">
      <c r="B2543" t="s">
        <v>79</v>
      </c>
      <c r="C2543">
        <v>3990</v>
      </c>
      <c r="D2543" t="s">
        <v>33</v>
      </c>
      <c r="E2543">
        <v>187559</v>
      </c>
      <c r="F2543" t="s">
        <v>2473</v>
      </c>
      <c r="G2543" t="s">
        <v>10926</v>
      </c>
      <c r="H2543" s="93">
        <v>46170</v>
      </c>
      <c r="I2543" s="131">
        <v>1</v>
      </c>
      <c r="J2543" s="132">
        <v>1</v>
      </c>
      <c r="K2543" s="132"/>
      <c r="L2543" s="132"/>
      <c r="M2543" s="132"/>
      <c r="N2543" s="131"/>
      <c r="O2543" s="131"/>
    </row>
    <row r="2544" spans="2:15" x14ac:dyDescent="0.35">
      <c r="B2544" t="s">
        <v>79</v>
      </c>
      <c r="C2544">
        <v>3990</v>
      </c>
      <c r="D2544" t="s">
        <v>33</v>
      </c>
      <c r="E2544">
        <v>187645</v>
      </c>
      <c r="F2544" t="s">
        <v>2474</v>
      </c>
      <c r="G2544" t="s">
        <v>10927</v>
      </c>
      <c r="H2544" s="93">
        <v>46183</v>
      </c>
      <c r="I2544" s="131"/>
      <c r="J2544" s="132"/>
      <c r="K2544" s="132"/>
      <c r="L2544" s="132"/>
      <c r="M2544" s="132"/>
      <c r="N2544" s="131"/>
      <c r="O2544" s="131"/>
    </row>
    <row r="2545" spans="2:15" x14ac:dyDescent="0.35">
      <c r="B2545" t="s">
        <v>79</v>
      </c>
      <c r="C2545">
        <v>3990</v>
      </c>
      <c r="D2545" t="s">
        <v>33</v>
      </c>
      <c r="E2545">
        <v>187836</v>
      </c>
      <c r="F2545" t="s">
        <v>2475</v>
      </c>
      <c r="G2545" t="s">
        <v>10926</v>
      </c>
      <c r="H2545" s="93">
        <v>46170</v>
      </c>
      <c r="I2545" s="131"/>
      <c r="J2545" s="132"/>
      <c r="K2545" s="132"/>
      <c r="L2545" s="132"/>
      <c r="M2545" s="132"/>
      <c r="N2545" s="131"/>
      <c r="O2545" s="131"/>
    </row>
    <row r="2546" spans="2:15" x14ac:dyDescent="0.35">
      <c r="B2546" t="s">
        <v>79</v>
      </c>
      <c r="C2546">
        <v>3990</v>
      </c>
      <c r="D2546" t="s">
        <v>33</v>
      </c>
      <c r="E2546">
        <v>187852</v>
      </c>
      <c r="F2546" t="s">
        <v>2476</v>
      </c>
      <c r="G2546" t="s">
        <v>10926</v>
      </c>
      <c r="H2546" s="93">
        <v>46170</v>
      </c>
      <c r="I2546" s="131">
        <v>1</v>
      </c>
      <c r="J2546" s="132"/>
      <c r="K2546" s="132"/>
      <c r="L2546" s="132"/>
      <c r="M2546" s="132"/>
      <c r="N2546" s="131"/>
      <c r="O2546" s="131"/>
    </row>
    <row r="2547" spans="2:15" x14ac:dyDescent="0.35">
      <c r="B2547" t="s">
        <v>79</v>
      </c>
      <c r="C2547">
        <v>3990</v>
      </c>
      <c r="D2547" t="s">
        <v>33</v>
      </c>
      <c r="E2547">
        <v>187875</v>
      </c>
      <c r="F2547" t="s">
        <v>2477</v>
      </c>
      <c r="G2547" t="s">
        <v>10930</v>
      </c>
      <c r="H2547" s="93">
        <v>46174</v>
      </c>
      <c r="I2547" s="131"/>
      <c r="J2547" s="132"/>
      <c r="K2547" s="132"/>
      <c r="L2547" s="132"/>
      <c r="M2547" s="132"/>
      <c r="N2547" s="131"/>
      <c r="O2547" s="131"/>
    </row>
    <row r="2548" spans="2:15" x14ac:dyDescent="0.35">
      <c r="B2548" t="s">
        <v>79</v>
      </c>
      <c r="C2548">
        <v>3990</v>
      </c>
      <c r="D2548" t="s">
        <v>33</v>
      </c>
      <c r="E2548">
        <v>187897</v>
      </c>
      <c r="F2548" t="s">
        <v>2478</v>
      </c>
      <c r="G2548" t="s">
        <v>10926</v>
      </c>
      <c r="H2548" s="93">
        <v>46177</v>
      </c>
      <c r="I2548" s="131">
        <v>1</v>
      </c>
      <c r="J2548" s="132"/>
      <c r="K2548" s="132"/>
      <c r="L2548" s="132"/>
      <c r="M2548" s="132"/>
      <c r="N2548" s="131"/>
      <c r="O2548" s="131"/>
    </row>
    <row r="2549" spans="2:15" x14ac:dyDescent="0.35">
      <c r="B2549" t="s">
        <v>79</v>
      </c>
      <c r="C2549">
        <v>3990</v>
      </c>
      <c r="D2549" t="s">
        <v>33</v>
      </c>
      <c r="E2549">
        <v>188016</v>
      </c>
      <c r="F2549" t="s">
        <v>2479</v>
      </c>
      <c r="G2549" t="s">
        <v>10928</v>
      </c>
      <c r="H2549" s="93">
        <v>46171</v>
      </c>
      <c r="I2549" s="131">
        <v>1</v>
      </c>
      <c r="J2549" s="132"/>
      <c r="K2549" s="132"/>
      <c r="L2549" s="132"/>
      <c r="M2549" s="132"/>
      <c r="N2549" s="131"/>
      <c r="O2549" s="131"/>
    </row>
    <row r="2550" spans="2:15" x14ac:dyDescent="0.35">
      <c r="B2550" t="s">
        <v>79</v>
      </c>
      <c r="C2550">
        <v>3990</v>
      </c>
      <c r="D2550" t="s">
        <v>33</v>
      </c>
      <c r="E2550">
        <v>188224</v>
      </c>
      <c r="F2550" t="s">
        <v>2480</v>
      </c>
      <c r="G2550" t="s">
        <v>10928</v>
      </c>
      <c r="H2550" s="93">
        <v>46178</v>
      </c>
      <c r="I2550" s="131"/>
      <c r="J2550" s="132"/>
      <c r="K2550" s="132"/>
      <c r="L2550" s="132"/>
      <c r="M2550" s="132"/>
      <c r="N2550" s="131"/>
      <c r="O2550" s="131"/>
    </row>
    <row r="2551" spans="2:15" x14ac:dyDescent="0.35">
      <c r="B2551" t="s">
        <v>79</v>
      </c>
      <c r="C2551">
        <v>3990</v>
      </c>
      <c r="D2551" t="s">
        <v>33</v>
      </c>
      <c r="E2551">
        <v>188247</v>
      </c>
      <c r="F2551" t="s">
        <v>2481</v>
      </c>
      <c r="G2551" t="s">
        <v>10929</v>
      </c>
      <c r="H2551" s="93">
        <v>46182</v>
      </c>
      <c r="I2551" s="131">
        <v>1</v>
      </c>
      <c r="J2551" s="132"/>
      <c r="K2551" s="132"/>
      <c r="L2551" s="132"/>
      <c r="M2551" s="132"/>
      <c r="N2551" s="131"/>
      <c r="O2551" s="131"/>
    </row>
    <row r="2552" spans="2:15" x14ac:dyDescent="0.35">
      <c r="B2552" t="s">
        <v>79</v>
      </c>
      <c r="C2552">
        <v>3990</v>
      </c>
      <c r="D2552" t="s">
        <v>33</v>
      </c>
      <c r="E2552">
        <v>188606</v>
      </c>
      <c r="F2552" t="s">
        <v>2482</v>
      </c>
      <c r="G2552" t="s">
        <v>10926</v>
      </c>
      <c r="H2552" s="93">
        <v>46170</v>
      </c>
      <c r="I2552" s="131">
        <v>1</v>
      </c>
      <c r="J2552" s="132"/>
      <c r="K2552" s="132"/>
      <c r="L2552" s="132"/>
      <c r="M2552" s="132"/>
      <c r="N2552" s="131"/>
      <c r="O2552" s="131"/>
    </row>
    <row r="2553" spans="2:15" x14ac:dyDescent="0.35">
      <c r="B2553" t="s">
        <v>79</v>
      </c>
      <c r="C2553">
        <v>3990</v>
      </c>
      <c r="D2553" t="s">
        <v>33</v>
      </c>
      <c r="E2553">
        <v>188783</v>
      </c>
      <c r="F2553" t="s">
        <v>2483</v>
      </c>
      <c r="G2553" t="s">
        <v>10926</v>
      </c>
      <c r="H2553" s="93">
        <v>46177</v>
      </c>
      <c r="I2553" s="131"/>
      <c r="J2553" s="132"/>
      <c r="K2553" s="132"/>
      <c r="L2553" s="132"/>
      <c r="M2553" s="132"/>
      <c r="N2553" s="131"/>
      <c r="O2553" s="131"/>
    </row>
    <row r="2554" spans="2:15" x14ac:dyDescent="0.35">
      <c r="B2554" t="s">
        <v>79</v>
      </c>
      <c r="C2554">
        <v>3990</v>
      </c>
      <c r="D2554" t="s">
        <v>33</v>
      </c>
      <c r="E2554">
        <v>189031</v>
      </c>
      <c r="F2554" t="s">
        <v>2484</v>
      </c>
      <c r="G2554" t="s">
        <v>10929</v>
      </c>
      <c r="H2554" s="93">
        <v>46175</v>
      </c>
      <c r="I2554" s="131">
        <v>1</v>
      </c>
      <c r="J2554" s="132"/>
      <c r="K2554" s="132">
        <v>1</v>
      </c>
      <c r="L2554" s="132"/>
      <c r="M2554" s="132"/>
      <c r="N2554" s="131"/>
      <c r="O2554" s="131"/>
    </row>
    <row r="2555" spans="2:15" x14ac:dyDescent="0.35">
      <c r="B2555" t="s">
        <v>79</v>
      </c>
      <c r="C2555">
        <v>3990</v>
      </c>
      <c r="D2555" t="s">
        <v>33</v>
      </c>
      <c r="E2555">
        <v>189274</v>
      </c>
      <c r="F2555" t="s">
        <v>2485</v>
      </c>
      <c r="G2555" t="s">
        <v>10930</v>
      </c>
      <c r="H2555" s="93">
        <v>46181</v>
      </c>
      <c r="I2555" s="131"/>
      <c r="J2555" s="132"/>
      <c r="K2555" s="132"/>
      <c r="L2555" s="132"/>
      <c r="M2555" s="132"/>
      <c r="N2555" s="131"/>
      <c r="O2555" s="131"/>
    </row>
    <row r="2556" spans="2:15" x14ac:dyDescent="0.35">
      <c r="B2556" t="s">
        <v>79</v>
      </c>
      <c r="C2556">
        <v>3990</v>
      </c>
      <c r="D2556" t="s">
        <v>33</v>
      </c>
      <c r="E2556">
        <v>189845</v>
      </c>
      <c r="F2556" t="s">
        <v>2486</v>
      </c>
      <c r="G2556" t="s">
        <v>10930</v>
      </c>
      <c r="H2556" s="93">
        <v>46181</v>
      </c>
      <c r="I2556" s="131"/>
      <c r="J2556" s="132"/>
      <c r="K2556" s="132"/>
      <c r="L2556" s="132"/>
      <c r="M2556" s="132"/>
      <c r="N2556" s="131"/>
      <c r="O2556" s="131"/>
    </row>
    <row r="2557" spans="2:15" x14ac:dyDescent="0.35">
      <c r="B2557" t="s">
        <v>79</v>
      </c>
      <c r="C2557">
        <v>3990</v>
      </c>
      <c r="D2557" t="s">
        <v>33</v>
      </c>
      <c r="E2557">
        <v>190047</v>
      </c>
      <c r="F2557" t="s">
        <v>2487</v>
      </c>
      <c r="G2557" t="s">
        <v>10927</v>
      </c>
      <c r="H2557" s="93">
        <v>46176</v>
      </c>
      <c r="I2557" s="131">
        <v>1</v>
      </c>
      <c r="J2557" s="132"/>
      <c r="K2557" s="132"/>
      <c r="L2557" s="132"/>
      <c r="M2557" s="132"/>
      <c r="N2557" s="131"/>
      <c r="O2557" s="131"/>
    </row>
    <row r="2558" spans="2:15" x14ac:dyDescent="0.35">
      <c r="B2558" t="s">
        <v>79</v>
      </c>
      <c r="C2558">
        <v>3990</v>
      </c>
      <c r="D2558" t="s">
        <v>33</v>
      </c>
      <c r="E2558">
        <v>190405</v>
      </c>
      <c r="F2558" t="s">
        <v>2488</v>
      </c>
      <c r="G2558" t="s">
        <v>10928</v>
      </c>
      <c r="H2558" s="93">
        <v>46178</v>
      </c>
      <c r="I2558" s="131">
        <v>1</v>
      </c>
      <c r="J2558" s="132"/>
      <c r="K2558" s="132"/>
      <c r="L2558" s="132"/>
      <c r="M2558" s="132"/>
      <c r="N2558" s="131"/>
      <c r="O2558" s="131"/>
    </row>
    <row r="2559" spans="2:15" x14ac:dyDescent="0.35">
      <c r="B2559" t="s">
        <v>79</v>
      </c>
      <c r="C2559">
        <v>3990</v>
      </c>
      <c r="D2559" t="s">
        <v>33</v>
      </c>
      <c r="E2559">
        <v>190534</v>
      </c>
      <c r="F2559" t="s">
        <v>2489</v>
      </c>
      <c r="G2559" t="s">
        <v>10930</v>
      </c>
      <c r="H2559" s="93">
        <v>46181</v>
      </c>
      <c r="I2559" s="131">
        <v>1</v>
      </c>
      <c r="J2559" s="132"/>
      <c r="K2559" s="132"/>
      <c r="L2559" s="132"/>
      <c r="M2559" s="132"/>
      <c r="N2559" s="131"/>
      <c r="O2559" s="131"/>
    </row>
    <row r="2560" spans="2:15" x14ac:dyDescent="0.35">
      <c r="B2560" t="s">
        <v>79</v>
      </c>
      <c r="C2560">
        <v>3990</v>
      </c>
      <c r="D2560" t="s">
        <v>33</v>
      </c>
      <c r="E2560">
        <v>190635</v>
      </c>
      <c r="F2560" t="s">
        <v>2490</v>
      </c>
      <c r="G2560" t="s">
        <v>10929</v>
      </c>
      <c r="H2560" s="93">
        <v>46182</v>
      </c>
      <c r="I2560" s="131">
        <v>1</v>
      </c>
      <c r="J2560" s="132"/>
      <c r="K2560" s="132"/>
      <c r="L2560" s="132"/>
      <c r="M2560" s="132"/>
      <c r="N2560" s="131"/>
      <c r="O2560" s="131"/>
    </row>
    <row r="2561" spans="2:15" x14ac:dyDescent="0.35">
      <c r="B2561" t="s">
        <v>79</v>
      </c>
      <c r="C2561">
        <v>3990</v>
      </c>
      <c r="D2561" t="s">
        <v>33</v>
      </c>
      <c r="E2561">
        <v>190736</v>
      </c>
      <c r="F2561" t="s">
        <v>2491</v>
      </c>
      <c r="G2561" t="s">
        <v>10930</v>
      </c>
      <c r="H2561" s="93">
        <v>46174</v>
      </c>
      <c r="I2561" s="131">
        <v>1</v>
      </c>
      <c r="J2561" s="132">
        <v>1</v>
      </c>
      <c r="K2561" s="132"/>
      <c r="L2561" s="132"/>
      <c r="M2561" s="132"/>
      <c r="N2561" s="131"/>
      <c r="O2561" s="131"/>
    </row>
    <row r="2562" spans="2:15" x14ac:dyDescent="0.35">
      <c r="B2562" t="s">
        <v>79</v>
      </c>
      <c r="C2562">
        <v>3990</v>
      </c>
      <c r="D2562" t="s">
        <v>33</v>
      </c>
      <c r="E2562">
        <v>190784</v>
      </c>
      <c r="F2562" t="s">
        <v>2492</v>
      </c>
      <c r="G2562" t="s">
        <v>10927</v>
      </c>
      <c r="H2562" s="93">
        <v>46183</v>
      </c>
      <c r="I2562" s="131"/>
      <c r="J2562" s="132"/>
      <c r="K2562" s="132"/>
      <c r="L2562" s="132"/>
      <c r="M2562" s="132"/>
      <c r="N2562" s="131"/>
      <c r="O2562" s="131"/>
    </row>
    <row r="2563" spans="2:15" x14ac:dyDescent="0.35">
      <c r="B2563" t="s">
        <v>79</v>
      </c>
      <c r="C2563">
        <v>3990</v>
      </c>
      <c r="D2563" t="s">
        <v>33</v>
      </c>
      <c r="E2563">
        <v>190862</v>
      </c>
      <c r="F2563" t="s">
        <v>2493</v>
      </c>
      <c r="G2563" t="s">
        <v>10929</v>
      </c>
      <c r="H2563" s="93">
        <v>46175</v>
      </c>
      <c r="I2563" s="131">
        <v>1</v>
      </c>
      <c r="J2563" s="132"/>
      <c r="K2563" s="132"/>
      <c r="L2563" s="132"/>
      <c r="M2563" s="132"/>
      <c r="N2563" s="131"/>
      <c r="O2563" s="131"/>
    </row>
    <row r="2564" spans="2:15" x14ac:dyDescent="0.35">
      <c r="B2564" t="s">
        <v>79</v>
      </c>
      <c r="C2564">
        <v>3990</v>
      </c>
      <c r="D2564" t="s">
        <v>33</v>
      </c>
      <c r="E2564">
        <v>191234</v>
      </c>
      <c r="F2564" t="s">
        <v>2494</v>
      </c>
      <c r="G2564" t="s">
        <v>10926</v>
      </c>
      <c r="H2564" s="93">
        <v>46177</v>
      </c>
      <c r="I2564" s="131"/>
      <c r="J2564" s="132"/>
      <c r="K2564" s="132"/>
      <c r="L2564" s="132"/>
      <c r="M2564" s="132"/>
      <c r="N2564" s="131"/>
      <c r="O2564" s="131"/>
    </row>
    <row r="2565" spans="2:15" x14ac:dyDescent="0.35">
      <c r="B2565" t="s">
        <v>79</v>
      </c>
      <c r="C2565">
        <v>3990</v>
      </c>
      <c r="D2565" t="s">
        <v>33</v>
      </c>
      <c r="E2565">
        <v>191373</v>
      </c>
      <c r="F2565" t="s">
        <v>2495</v>
      </c>
      <c r="G2565" t="s">
        <v>10928</v>
      </c>
      <c r="H2565" s="93">
        <v>46178</v>
      </c>
      <c r="I2565" s="131"/>
      <c r="J2565" s="132"/>
      <c r="K2565" s="132"/>
      <c r="L2565" s="132"/>
      <c r="M2565" s="132"/>
      <c r="N2565" s="131"/>
      <c r="O2565" s="131"/>
    </row>
    <row r="2566" spans="2:15" x14ac:dyDescent="0.35">
      <c r="B2566" t="s">
        <v>79</v>
      </c>
      <c r="C2566">
        <v>3990</v>
      </c>
      <c r="D2566" t="s">
        <v>33</v>
      </c>
      <c r="E2566">
        <v>191398</v>
      </c>
      <c r="F2566" t="s">
        <v>2496</v>
      </c>
      <c r="G2566" t="s">
        <v>10930</v>
      </c>
      <c r="H2566" s="93">
        <v>46181</v>
      </c>
      <c r="I2566" s="131">
        <v>1</v>
      </c>
      <c r="J2566" s="132"/>
      <c r="K2566" s="132"/>
      <c r="L2566" s="132"/>
      <c r="M2566" s="132"/>
      <c r="N2566" s="131"/>
      <c r="O2566" s="131"/>
    </row>
    <row r="2567" spans="2:15" x14ac:dyDescent="0.35">
      <c r="B2567" t="s">
        <v>79</v>
      </c>
      <c r="C2567">
        <v>3990</v>
      </c>
      <c r="D2567" t="s">
        <v>33</v>
      </c>
      <c r="E2567">
        <v>191460</v>
      </c>
      <c r="F2567" t="s">
        <v>2497</v>
      </c>
      <c r="G2567" t="s">
        <v>10926</v>
      </c>
      <c r="H2567" s="93">
        <v>46170</v>
      </c>
      <c r="I2567" s="131">
        <v>1</v>
      </c>
      <c r="J2567" s="132"/>
      <c r="K2567" s="132"/>
      <c r="L2567" s="132"/>
      <c r="M2567" s="132"/>
      <c r="N2567" s="131"/>
      <c r="O2567" s="131"/>
    </row>
    <row r="2568" spans="2:15" x14ac:dyDescent="0.35">
      <c r="B2568" t="s">
        <v>79</v>
      </c>
      <c r="C2568">
        <v>3990</v>
      </c>
      <c r="D2568" t="s">
        <v>33</v>
      </c>
      <c r="E2568">
        <v>191470</v>
      </c>
      <c r="F2568" t="s">
        <v>2498</v>
      </c>
      <c r="G2568" t="s">
        <v>10927</v>
      </c>
      <c r="H2568" s="93">
        <v>46176</v>
      </c>
      <c r="I2568" s="131"/>
      <c r="J2568" s="132"/>
      <c r="K2568" s="132"/>
      <c r="L2568" s="132"/>
      <c r="M2568" s="132"/>
      <c r="N2568" s="131"/>
      <c r="O2568" s="131"/>
    </row>
    <row r="2569" spans="2:15" x14ac:dyDescent="0.35">
      <c r="B2569" t="s">
        <v>79</v>
      </c>
      <c r="C2569">
        <v>3990</v>
      </c>
      <c r="D2569" t="s">
        <v>33</v>
      </c>
      <c r="E2569">
        <v>191575</v>
      </c>
      <c r="F2569" t="s">
        <v>2352</v>
      </c>
      <c r="G2569" t="s">
        <v>10928</v>
      </c>
      <c r="H2569" s="93">
        <v>46171</v>
      </c>
      <c r="I2569" s="131">
        <v>1</v>
      </c>
      <c r="J2569" s="132">
        <v>1</v>
      </c>
      <c r="K2569" s="132"/>
      <c r="L2569" s="132"/>
      <c r="M2569" s="132"/>
      <c r="N2569" s="131"/>
      <c r="O2569" s="131"/>
    </row>
    <row r="2570" spans="2:15" x14ac:dyDescent="0.35">
      <c r="B2570" t="s">
        <v>79</v>
      </c>
      <c r="C2570">
        <v>3990</v>
      </c>
      <c r="D2570" t="s">
        <v>33</v>
      </c>
      <c r="E2570">
        <v>191637</v>
      </c>
      <c r="F2570" t="s">
        <v>2499</v>
      </c>
      <c r="G2570" t="s">
        <v>10929</v>
      </c>
      <c r="H2570" s="93">
        <v>46182</v>
      </c>
      <c r="I2570" s="131">
        <v>1</v>
      </c>
      <c r="J2570" s="132">
        <v>1</v>
      </c>
      <c r="K2570" s="132"/>
      <c r="L2570" s="132"/>
      <c r="M2570" s="132"/>
      <c r="N2570" s="131"/>
      <c r="O2570" s="131"/>
    </row>
    <row r="2571" spans="2:15" x14ac:dyDescent="0.35">
      <c r="B2571" t="s">
        <v>79</v>
      </c>
      <c r="C2571">
        <v>3990</v>
      </c>
      <c r="D2571" t="s">
        <v>33</v>
      </c>
      <c r="E2571">
        <v>191756</v>
      </c>
      <c r="F2571" t="s">
        <v>2500</v>
      </c>
      <c r="G2571" t="s">
        <v>10926</v>
      </c>
      <c r="H2571" s="93">
        <v>46170</v>
      </c>
      <c r="I2571" s="131">
        <v>1</v>
      </c>
      <c r="J2571" s="132"/>
      <c r="K2571" s="132"/>
      <c r="L2571" s="132"/>
      <c r="M2571" s="132"/>
      <c r="N2571" s="131"/>
      <c r="O2571" s="131"/>
    </row>
    <row r="2572" spans="2:15" x14ac:dyDescent="0.35">
      <c r="B2572" t="s">
        <v>79</v>
      </c>
      <c r="C2572">
        <v>3990</v>
      </c>
      <c r="D2572" t="s">
        <v>33</v>
      </c>
      <c r="E2572">
        <v>191777</v>
      </c>
      <c r="F2572" t="s">
        <v>2501</v>
      </c>
      <c r="G2572" t="s">
        <v>10930</v>
      </c>
      <c r="H2572" s="93">
        <v>46181</v>
      </c>
      <c r="I2572" s="131">
        <v>1</v>
      </c>
      <c r="J2572" s="132">
        <v>1</v>
      </c>
      <c r="K2572" s="132">
        <v>1</v>
      </c>
      <c r="L2572" s="132"/>
      <c r="M2572" s="132"/>
      <c r="N2572" s="131"/>
      <c r="O2572" s="131"/>
    </row>
    <row r="2573" spans="2:15" x14ac:dyDescent="0.35">
      <c r="B2573" t="s">
        <v>79</v>
      </c>
      <c r="C2573">
        <v>3990</v>
      </c>
      <c r="D2573" t="s">
        <v>33</v>
      </c>
      <c r="E2573">
        <v>191916</v>
      </c>
      <c r="F2573" t="s">
        <v>2502</v>
      </c>
      <c r="G2573" t="s">
        <v>10927</v>
      </c>
      <c r="H2573" s="93">
        <v>46183</v>
      </c>
      <c r="I2573" s="131"/>
      <c r="J2573" s="132"/>
      <c r="K2573" s="132"/>
      <c r="L2573" s="132"/>
      <c r="M2573" s="132"/>
      <c r="N2573" s="131"/>
      <c r="O2573" s="131"/>
    </row>
    <row r="2574" spans="2:15" x14ac:dyDescent="0.35">
      <c r="B2574" t="s">
        <v>79</v>
      </c>
      <c r="C2574">
        <v>3990</v>
      </c>
      <c r="D2574" t="s">
        <v>33</v>
      </c>
      <c r="E2574">
        <v>191962</v>
      </c>
      <c r="F2574" t="s">
        <v>2503</v>
      </c>
      <c r="G2574" t="s">
        <v>10926</v>
      </c>
      <c r="H2574" s="93">
        <v>46170</v>
      </c>
      <c r="I2574" s="131">
        <v>1</v>
      </c>
      <c r="J2574" s="132"/>
      <c r="K2574" s="132"/>
      <c r="L2574" s="132"/>
      <c r="M2574" s="132"/>
      <c r="N2574" s="131"/>
      <c r="O2574" s="131"/>
    </row>
    <row r="2575" spans="2:15" x14ac:dyDescent="0.35">
      <c r="B2575" t="s">
        <v>79</v>
      </c>
      <c r="C2575">
        <v>3990</v>
      </c>
      <c r="D2575" t="s">
        <v>33</v>
      </c>
      <c r="E2575">
        <v>192101</v>
      </c>
      <c r="F2575" t="s">
        <v>10983</v>
      </c>
      <c r="G2575" t="s">
        <v>10928</v>
      </c>
      <c r="H2575" s="93">
        <v>46171</v>
      </c>
      <c r="I2575" s="131"/>
      <c r="J2575" s="132"/>
      <c r="K2575" s="132"/>
      <c r="L2575" s="132"/>
      <c r="M2575" s="132"/>
      <c r="N2575" s="131"/>
      <c r="O2575" s="131"/>
    </row>
    <row r="2576" spans="2:15" x14ac:dyDescent="0.35">
      <c r="B2576" t="s">
        <v>79</v>
      </c>
      <c r="C2576">
        <v>3990</v>
      </c>
      <c r="D2576" t="s">
        <v>33</v>
      </c>
      <c r="E2576">
        <v>192278</v>
      </c>
      <c r="F2576" t="s">
        <v>2368</v>
      </c>
      <c r="G2576" t="s">
        <v>180</v>
      </c>
      <c r="H2576" t="s">
        <v>180</v>
      </c>
      <c r="I2576" s="131">
        <v>1</v>
      </c>
      <c r="J2576" s="132"/>
      <c r="K2576" s="132"/>
      <c r="L2576" s="132"/>
      <c r="M2576" s="132"/>
      <c r="N2576" s="131"/>
      <c r="O2576" s="131"/>
    </row>
    <row r="2577" spans="2:15" x14ac:dyDescent="0.35">
      <c r="B2577" t="s">
        <v>79</v>
      </c>
      <c r="C2577">
        <v>3995</v>
      </c>
      <c r="D2577" t="s">
        <v>34</v>
      </c>
      <c r="E2577">
        <v>48883</v>
      </c>
      <c r="F2577" t="s">
        <v>2504</v>
      </c>
      <c r="G2577" t="s">
        <v>10929</v>
      </c>
      <c r="H2577" s="93">
        <v>46182</v>
      </c>
      <c r="I2577" s="131">
        <v>1</v>
      </c>
      <c r="J2577" s="132"/>
      <c r="K2577" s="132"/>
      <c r="L2577" s="132"/>
      <c r="M2577" s="132"/>
      <c r="N2577" s="131"/>
      <c r="O2577" s="131"/>
    </row>
    <row r="2578" spans="2:15" x14ac:dyDescent="0.35">
      <c r="B2578" t="s">
        <v>79</v>
      </c>
      <c r="C2578">
        <v>3995</v>
      </c>
      <c r="D2578" t="s">
        <v>34</v>
      </c>
      <c r="E2578">
        <v>51968</v>
      </c>
      <c r="F2578" t="s">
        <v>2505</v>
      </c>
      <c r="G2578" t="s">
        <v>10928</v>
      </c>
      <c r="H2578" s="93">
        <v>46171</v>
      </c>
      <c r="I2578" s="131"/>
      <c r="J2578" s="132"/>
      <c r="K2578" s="132"/>
      <c r="L2578" s="132"/>
      <c r="M2578" s="132"/>
      <c r="N2578" s="131"/>
      <c r="O2578" s="131"/>
    </row>
    <row r="2579" spans="2:15" x14ac:dyDescent="0.35">
      <c r="B2579" t="s">
        <v>79</v>
      </c>
      <c r="C2579">
        <v>3995</v>
      </c>
      <c r="D2579" t="s">
        <v>34</v>
      </c>
      <c r="E2579">
        <v>55570</v>
      </c>
      <c r="F2579" t="s">
        <v>2506</v>
      </c>
      <c r="G2579" t="s">
        <v>10929</v>
      </c>
      <c r="H2579" s="93">
        <v>46182</v>
      </c>
      <c r="I2579" s="131">
        <v>1</v>
      </c>
      <c r="J2579" s="132">
        <v>1</v>
      </c>
      <c r="K2579" s="132"/>
      <c r="L2579" s="132"/>
      <c r="M2579" s="132"/>
      <c r="N2579" s="131"/>
      <c r="O2579" s="131"/>
    </row>
    <row r="2580" spans="2:15" x14ac:dyDescent="0.35">
      <c r="B2580" t="s">
        <v>79</v>
      </c>
      <c r="C2580">
        <v>3995</v>
      </c>
      <c r="D2580" t="s">
        <v>34</v>
      </c>
      <c r="E2580">
        <v>56574</v>
      </c>
      <c r="F2580" t="s">
        <v>2507</v>
      </c>
      <c r="G2580" t="s">
        <v>10927</v>
      </c>
      <c r="H2580" s="93">
        <v>46183</v>
      </c>
      <c r="I2580" s="131"/>
      <c r="J2580" s="132"/>
      <c r="K2580" s="132"/>
      <c r="L2580" s="132"/>
      <c r="M2580" s="132"/>
      <c r="N2580" s="131"/>
      <c r="O2580" s="131"/>
    </row>
    <row r="2581" spans="2:15" x14ac:dyDescent="0.35">
      <c r="B2581" t="s">
        <v>79</v>
      </c>
      <c r="C2581">
        <v>3995</v>
      </c>
      <c r="D2581" t="s">
        <v>34</v>
      </c>
      <c r="E2581">
        <v>57472</v>
      </c>
      <c r="F2581" t="s">
        <v>2508</v>
      </c>
      <c r="G2581" t="s">
        <v>10926</v>
      </c>
      <c r="H2581" s="93">
        <v>46170</v>
      </c>
      <c r="I2581" s="131"/>
      <c r="J2581" s="132"/>
      <c r="K2581" s="132"/>
      <c r="L2581" s="132"/>
      <c r="M2581" s="132"/>
      <c r="N2581" s="131"/>
      <c r="O2581" s="131"/>
    </row>
    <row r="2582" spans="2:15" x14ac:dyDescent="0.35">
      <c r="B2582" t="s">
        <v>79</v>
      </c>
      <c r="C2582">
        <v>3995</v>
      </c>
      <c r="D2582" t="s">
        <v>34</v>
      </c>
      <c r="E2582">
        <v>58305</v>
      </c>
      <c r="F2582" t="s">
        <v>2509</v>
      </c>
      <c r="G2582" t="s">
        <v>10929</v>
      </c>
      <c r="H2582" s="93">
        <v>46182</v>
      </c>
      <c r="I2582" s="131">
        <v>1</v>
      </c>
      <c r="J2582" s="132"/>
      <c r="K2582" s="132"/>
      <c r="L2582" s="132"/>
      <c r="M2582" s="132"/>
      <c r="N2582" s="131"/>
      <c r="O2582" s="131"/>
    </row>
    <row r="2583" spans="2:15" x14ac:dyDescent="0.35">
      <c r="B2583" t="s">
        <v>79</v>
      </c>
      <c r="C2583">
        <v>3995</v>
      </c>
      <c r="D2583" t="s">
        <v>34</v>
      </c>
      <c r="E2583">
        <v>62358</v>
      </c>
      <c r="F2583" t="s">
        <v>2510</v>
      </c>
      <c r="G2583" t="s">
        <v>10930</v>
      </c>
      <c r="H2583" s="93">
        <v>46181</v>
      </c>
      <c r="I2583" s="131"/>
      <c r="J2583" s="132"/>
      <c r="K2583" s="132"/>
      <c r="L2583" s="132"/>
      <c r="M2583" s="132"/>
      <c r="N2583" s="131"/>
      <c r="O2583" s="131"/>
    </row>
    <row r="2584" spans="2:15" x14ac:dyDescent="0.35">
      <c r="B2584" t="s">
        <v>79</v>
      </c>
      <c r="C2584">
        <v>3995</v>
      </c>
      <c r="D2584" t="s">
        <v>34</v>
      </c>
      <c r="E2584">
        <v>63986</v>
      </c>
      <c r="F2584" t="s">
        <v>2511</v>
      </c>
      <c r="G2584" t="s">
        <v>10930</v>
      </c>
      <c r="H2584" s="93">
        <v>46174</v>
      </c>
      <c r="I2584" s="131">
        <v>1</v>
      </c>
      <c r="J2584" s="132"/>
      <c r="K2584" s="132"/>
      <c r="L2584" s="132"/>
      <c r="M2584" s="132"/>
      <c r="N2584" s="131"/>
      <c r="O2584" s="131"/>
    </row>
    <row r="2585" spans="2:15" x14ac:dyDescent="0.35">
      <c r="B2585" t="s">
        <v>79</v>
      </c>
      <c r="C2585">
        <v>3995</v>
      </c>
      <c r="D2585" t="s">
        <v>34</v>
      </c>
      <c r="E2585">
        <v>65282</v>
      </c>
      <c r="F2585" t="s">
        <v>2512</v>
      </c>
      <c r="G2585" t="s">
        <v>10929</v>
      </c>
      <c r="H2585" s="93">
        <v>46175</v>
      </c>
      <c r="I2585" s="131"/>
      <c r="J2585" s="132"/>
      <c r="K2585" s="132"/>
      <c r="L2585" s="132"/>
      <c r="M2585" s="132"/>
      <c r="N2585" s="131"/>
      <c r="O2585" s="131"/>
    </row>
    <row r="2586" spans="2:15" x14ac:dyDescent="0.35">
      <c r="B2586" t="s">
        <v>79</v>
      </c>
      <c r="C2586">
        <v>3995</v>
      </c>
      <c r="D2586" t="s">
        <v>34</v>
      </c>
      <c r="E2586">
        <v>66222</v>
      </c>
      <c r="F2586" t="s">
        <v>2513</v>
      </c>
      <c r="G2586" t="s">
        <v>10927</v>
      </c>
      <c r="H2586" s="93">
        <v>46183</v>
      </c>
      <c r="I2586" s="131">
        <v>1</v>
      </c>
      <c r="J2586" s="132"/>
      <c r="K2586" s="132"/>
      <c r="L2586" s="132"/>
      <c r="M2586" s="132"/>
      <c r="N2586" s="131"/>
      <c r="O2586" s="131"/>
    </row>
    <row r="2587" spans="2:15" x14ac:dyDescent="0.35">
      <c r="B2587" t="s">
        <v>79</v>
      </c>
      <c r="C2587">
        <v>3995</v>
      </c>
      <c r="D2587" t="s">
        <v>34</v>
      </c>
      <c r="E2587">
        <v>67035</v>
      </c>
      <c r="F2587" t="s">
        <v>2514</v>
      </c>
      <c r="G2587" t="s">
        <v>10930</v>
      </c>
      <c r="H2587" s="93">
        <v>46181</v>
      </c>
      <c r="I2587" s="131">
        <v>1</v>
      </c>
      <c r="J2587" s="132">
        <v>1</v>
      </c>
      <c r="K2587" s="132"/>
      <c r="L2587" s="132"/>
      <c r="M2587" s="132"/>
      <c r="N2587" s="131"/>
      <c r="O2587" s="131"/>
    </row>
    <row r="2588" spans="2:15" x14ac:dyDescent="0.35">
      <c r="B2588" t="s">
        <v>79</v>
      </c>
      <c r="C2588">
        <v>3995</v>
      </c>
      <c r="D2588" t="s">
        <v>34</v>
      </c>
      <c r="E2588">
        <v>70878</v>
      </c>
      <c r="F2588" t="s">
        <v>2515</v>
      </c>
      <c r="G2588" t="s">
        <v>10929</v>
      </c>
      <c r="H2588" s="93">
        <v>46182</v>
      </c>
      <c r="I2588" s="131"/>
      <c r="J2588" s="132"/>
      <c r="K2588" s="132"/>
      <c r="L2588" s="132"/>
      <c r="M2588" s="132"/>
      <c r="N2588" s="131"/>
      <c r="O2588" s="131"/>
    </row>
    <row r="2589" spans="2:15" x14ac:dyDescent="0.35">
      <c r="B2589" t="s">
        <v>79</v>
      </c>
      <c r="C2589">
        <v>3995</v>
      </c>
      <c r="D2589" t="s">
        <v>34</v>
      </c>
      <c r="E2589">
        <v>79478</v>
      </c>
      <c r="F2589" t="s">
        <v>2516</v>
      </c>
      <c r="G2589" t="s">
        <v>10929</v>
      </c>
      <c r="H2589" s="93">
        <v>46175</v>
      </c>
      <c r="I2589" s="131">
        <v>1</v>
      </c>
      <c r="J2589" s="132">
        <v>1</v>
      </c>
      <c r="K2589" s="132"/>
      <c r="L2589" s="132"/>
      <c r="M2589" s="132"/>
      <c r="N2589" s="131"/>
      <c r="O2589" s="131"/>
    </row>
    <row r="2590" spans="2:15" x14ac:dyDescent="0.35">
      <c r="B2590" t="s">
        <v>79</v>
      </c>
      <c r="C2590">
        <v>3995</v>
      </c>
      <c r="D2590" t="s">
        <v>34</v>
      </c>
      <c r="E2590">
        <v>84672</v>
      </c>
      <c r="F2590" t="s">
        <v>2517</v>
      </c>
      <c r="G2590" t="s">
        <v>10926</v>
      </c>
      <c r="H2590" s="93">
        <v>46177</v>
      </c>
      <c r="I2590" s="131">
        <v>1</v>
      </c>
      <c r="J2590" s="132"/>
      <c r="K2590" s="132"/>
      <c r="L2590" s="132"/>
      <c r="M2590" s="132"/>
      <c r="N2590" s="131"/>
      <c r="O2590" s="131"/>
    </row>
    <row r="2591" spans="2:15" x14ac:dyDescent="0.35">
      <c r="B2591" t="s">
        <v>79</v>
      </c>
      <c r="C2591">
        <v>3995</v>
      </c>
      <c r="D2591" t="s">
        <v>34</v>
      </c>
      <c r="E2591">
        <v>98313</v>
      </c>
      <c r="F2591" t="s">
        <v>2518</v>
      </c>
      <c r="G2591" t="s">
        <v>10927</v>
      </c>
      <c r="H2591" s="93">
        <v>46183</v>
      </c>
      <c r="I2591" s="131">
        <v>1</v>
      </c>
      <c r="J2591" s="132"/>
      <c r="K2591" s="132"/>
      <c r="L2591" s="132"/>
      <c r="M2591" s="132"/>
      <c r="N2591" s="131"/>
      <c r="O2591" s="131"/>
    </row>
    <row r="2592" spans="2:15" x14ac:dyDescent="0.35">
      <c r="B2592" t="s">
        <v>79</v>
      </c>
      <c r="C2592">
        <v>3995</v>
      </c>
      <c r="D2592" t="s">
        <v>34</v>
      </c>
      <c r="E2592">
        <v>107333</v>
      </c>
      <c r="F2592" t="s">
        <v>2519</v>
      </c>
      <c r="G2592" t="s">
        <v>180</v>
      </c>
      <c r="H2592" t="s">
        <v>180</v>
      </c>
      <c r="I2592" s="131"/>
      <c r="J2592" s="132"/>
      <c r="K2592" s="132"/>
      <c r="L2592" s="132"/>
      <c r="M2592" s="132"/>
      <c r="N2592" s="131"/>
      <c r="O2592" s="131"/>
    </row>
    <row r="2593" spans="2:15" x14ac:dyDescent="0.35">
      <c r="B2593" t="s">
        <v>79</v>
      </c>
      <c r="C2593">
        <v>3995</v>
      </c>
      <c r="D2593" t="s">
        <v>34</v>
      </c>
      <c r="E2593">
        <v>109510</v>
      </c>
      <c r="F2593" t="s">
        <v>2520</v>
      </c>
      <c r="G2593" t="s">
        <v>10930</v>
      </c>
      <c r="H2593" s="93">
        <v>46181</v>
      </c>
      <c r="I2593" s="131">
        <v>1</v>
      </c>
      <c r="J2593" s="132"/>
      <c r="K2593" s="132"/>
      <c r="L2593" s="132"/>
      <c r="M2593" s="132"/>
      <c r="N2593" s="131"/>
      <c r="O2593" s="131"/>
    </row>
    <row r="2594" spans="2:15" x14ac:dyDescent="0.35">
      <c r="B2594" t="s">
        <v>79</v>
      </c>
      <c r="C2594">
        <v>3995</v>
      </c>
      <c r="D2594" t="s">
        <v>34</v>
      </c>
      <c r="E2594">
        <v>109517</v>
      </c>
      <c r="F2594" t="s">
        <v>2521</v>
      </c>
      <c r="G2594" t="s">
        <v>10930</v>
      </c>
      <c r="H2594" s="93">
        <v>46174</v>
      </c>
      <c r="I2594" s="131"/>
      <c r="J2594" s="132"/>
      <c r="K2594" s="132"/>
      <c r="L2594" s="132"/>
      <c r="M2594" s="132"/>
      <c r="N2594" s="131"/>
      <c r="O2594" s="131"/>
    </row>
    <row r="2595" spans="2:15" x14ac:dyDescent="0.35">
      <c r="B2595" t="s">
        <v>79</v>
      </c>
      <c r="C2595">
        <v>3995</v>
      </c>
      <c r="D2595" t="s">
        <v>34</v>
      </c>
      <c r="E2595">
        <v>109531</v>
      </c>
      <c r="F2595" t="s">
        <v>2522</v>
      </c>
      <c r="G2595" t="s">
        <v>10930</v>
      </c>
      <c r="H2595" s="93">
        <v>46174</v>
      </c>
      <c r="I2595" s="131">
        <v>1</v>
      </c>
      <c r="J2595" s="132"/>
      <c r="K2595" s="132"/>
      <c r="L2595" s="132"/>
      <c r="M2595" s="132"/>
      <c r="N2595" s="131"/>
      <c r="O2595" s="131"/>
    </row>
    <row r="2596" spans="2:15" x14ac:dyDescent="0.35">
      <c r="B2596" t="s">
        <v>79</v>
      </c>
      <c r="C2596">
        <v>3995</v>
      </c>
      <c r="D2596" t="s">
        <v>34</v>
      </c>
      <c r="E2596">
        <v>111590</v>
      </c>
      <c r="F2596" t="s">
        <v>2523</v>
      </c>
      <c r="G2596" t="s">
        <v>10926</v>
      </c>
      <c r="H2596" s="93">
        <v>46170</v>
      </c>
      <c r="I2596" s="131"/>
      <c r="J2596" s="132"/>
      <c r="K2596" s="132"/>
      <c r="L2596" s="132"/>
      <c r="M2596" s="132"/>
      <c r="N2596" s="131"/>
      <c r="O2596" s="131"/>
    </row>
    <row r="2597" spans="2:15" x14ac:dyDescent="0.35">
      <c r="B2597" t="s">
        <v>79</v>
      </c>
      <c r="C2597">
        <v>3995</v>
      </c>
      <c r="D2597" t="s">
        <v>34</v>
      </c>
      <c r="E2597">
        <v>115484</v>
      </c>
      <c r="F2597" t="s">
        <v>2524</v>
      </c>
      <c r="G2597" t="s">
        <v>10926</v>
      </c>
      <c r="H2597" s="93">
        <v>46177</v>
      </c>
      <c r="I2597" s="131">
        <v>1</v>
      </c>
      <c r="J2597" s="132"/>
      <c r="K2597" s="132"/>
      <c r="L2597" s="132"/>
      <c r="M2597" s="132"/>
      <c r="N2597" s="131"/>
      <c r="O2597" s="131"/>
    </row>
    <row r="2598" spans="2:15" x14ac:dyDescent="0.35">
      <c r="B2598" t="s">
        <v>79</v>
      </c>
      <c r="C2598">
        <v>3995</v>
      </c>
      <c r="D2598" t="s">
        <v>34</v>
      </c>
      <c r="E2598">
        <v>118007</v>
      </c>
      <c r="F2598" t="s">
        <v>2525</v>
      </c>
      <c r="G2598" t="s">
        <v>10927</v>
      </c>
      <c r="H2598" s="93">
        <v>46176</v>
      </c>
      <c r="I2598" s="131">
        <v>1</v>
      </c>
      <c r="J2598" s="132"/>
      <c r="K2598" s="132"/>
      <c r="L2598" s="132"/>
      <c r="M2598" s="132"/>
      <c r="N2598" s="131"/>
      <c r="O2598" s="131"/>
    </row>
    <row r="2599" spans="2:15" x14ac:dyDescent="0.35">
      <c r="B2599" t="s">
        <v>79</v>
      </c>
      <c r="C2599">
        <v>3995</v>
      </c>
      <c r="D2599" t="s">
        <v>34</v>
      </c>
      <c r="E2599">
        <v>127181</v>
      </c>
      <c r="F2599" t="s">
        <v>2526</v>
      </c>
      <c r="G2599" t="s">
        <v>10926</v>
      </c>
      <c r="H2599" s="93">
        <v>46170</v>
      </c>
      <c r="I2599" s="131">
        <v>1</v>
      </c>
      <c r="J2599" s="132">
        <v>1</v>
      </c>
      <c r="K2599" s="132"/>
      <c r="L2599" s="132"/>
      <c r="M2599" s="132"/>
      <c r="N2599" s="131"/>
      <c r="O2599" s="131"/>
    </row>
    <row r="2600" spans="2:15" x14ac:dyDescent="0.35">
      <c r="B2600" t="s">
        <v>79</v>
      </c>
      <c r="C2600">
        <v>3995</v>
      </c>
      <c r="D2600" t="s">
        <v>34</v>
      </c>
      <c r="E2600">
        <v>130125</v>
      </c>
      <c r="F2600" t="s">
        <v>2527</v>
      </c>
      <c r="G2600" t="s">
        <v>10928</v>
      </c>
      <c r="H2600" s="93">
        <v>46171</v>
      </c>
      <c r="I2600" s="131"/>
      <c r="J2600" s="132"/>
      <c r="K2600" s="132"/>
      <c r="L2600" s="132"/>
      <c r="M2600" s="132"/>
      <c r="N2600" s="131"/>
      <c r="O2600" s="131"/>
    </row>
    <row r="2601" spans="2:15" x14ac:dyDescent="0.35">
      <c r="B2601" t="s">
        <v>79</v>
      </c>
      <c r="C2601">
        <v>3995</v>
      </c>
      <c r="D2601" t="s">
        <v>34</v>
      </c>
      <c r="E2601">
        <v>130725</v>
      </c>
      <c r="F2601" t="s">
        <v>2528</v>
      </c>
      <c r="G2601" t="s">
        <v>10926</v>
      </c>
      <c r="H2601" s="93">
        <v>46170</v>
      </c>
      <c r="I2601" s="131"/>
      <c r="J2601" s="132"/>
      <c r="K2601" s="132"/>
      <c r="L2601" s="132"/>
      <c r="M2601" s="132"/>
      <c r="N2601" s="131"/>
      <c r="O2601" s="131"/>
    </row>
    <row r="2602" spans="2:15" x14ac:dyDescent="0.35">
      <c r="B2602" t="s">
        <v>79</v>
      </c>
      <c r="C2602">
        <v>3995</v>
      </c>
      <c r="D2602" t="s">
        <v>34</v>
      </c>
      <c r="E2602">
        <v>132165</v>
      </c>
      <c r="F2602" t="s">
        <v>2529</v>
      </c>
      <c r="G2602" t="s">
        <v>10929</v>
      </c>
      <c r="H2602" s="93">
        <v>46182</v>
      </c>
      <c r="I2602" s="131"/>
      <c r="J2602" s="132"/>
      <c r="K2602" s="132"/>
      <c r="L2602" s="132"/>
      <c r="M2602" s="132"/>
      <c r="N2602" s="131"/>
      <c r="O2602" s="131"/>
    </row>
    <row r="2603" spans="2:15" x14ac:dyDescent="0.35">
      <c r="B2603" t="s">
        <v>79</v>
      </c>
      <c r="C2603">
        <v>3995</v>
      </c>
      <c r="D2603" t="s">
        <v>34</v>
      </c>
      <c r="E2603">
        <v>134749</v>
      </c>
      <c r="F2603" t="s">
        <v>2530</v>
      </c>
      <c r="G2603" t="s">
        <v>10928</v>
      </c>
      <c r="H2603" s="93">
        <v>46178</v>
      </c>
      <c r="I2603" s="131"/>
      <c r="J2603" s="132"/>
      <c r="K2603" s="132"/>
      <c r="L2603" s="132"/>
      <c r="M2603" s="132"/>
      <c r="N2603" s="131"/>
      <c r="O2603" s="131"/>
    </row>
    <row r="2604" spans="2:15" x14ac:dyDescent="0.35">
      <c r="B2604" t="s">
        <v>79</v>
      </c>
      <c r="C2604">
        <v>3995</v>
      </c>
      <c r="D2604" t="s">
        <v>34</v>
      </c>
      <c r="E2604">
        <v>137584</v>
      </c>
      <c r="F2604" t="s">
        <v>2531</v>
      </c>
      <c r="G2604" t="s">
        <v>10926</v>
      </c>
      <c r="H2604" s="93">
        <v>46170</v>
      </c>
      <c r="I2604" s="131">
        <v>1</v>
      </c>
      <c r="J2604" s="132"/>
      <c r="K2604" s="132">
        <v>1</v>
      </c>
      <c r="L2604" s="132"/>
      <c r="M2604" s="132"/>
      <c r="N2604" s="131"/>
      <c r="O2604" s="131"/>
    </row>
    <row r="2605" spans="2:15" x14ac:dyDescent="0.35">
      <c r="B2605" t="s">
        <v>79</v>
      </c>
      <c r="C2605">
        <v>3995</v>
      </c>
      <c r="D2605" t="s">
        <v>34</v>
      </c>
      <c r="E2605">
        <v>140879</v>
      </c>
      <c r="F2605" t="s">
        <v>2532</v>
      </c>
      <c r="G2605" t="s">
        <v>10930</v>
      </c>
      <c r="H2605" s="93">
        <v>46174</v>
      </c>
      <c r="I2605" s="131">
        <v>1</v>
      </c>
      <c r="J2605" s="132"/>
      <c r="K2605" s="132"/>
      <c r="L2605" s="132"/>
      <c r="M2605" s="132"/>
      <c r="N2605" s="131"/>
      <c r="O2605" s="131"/>
    </row>
    <row r="2606" spans="2:15" x14ac:dyDescent="0.35">
      <c r="B2606" t="s">
        <v>79</v>
      </c>
      <c r="C2606">
        <v>3995</v>
      </c>
      <c r="D2606" t="s">
        <v>34</v>
      </c>
      <c r="E2606">
        <v>141376</v>
      </c>
      <c r="F2606" t="s">
        <v>2533</v>
      </c>
      <c r="G2606" t="s">
        <v>10930</v>
      </c>
      <c r="H2606" s="93">
        <v>46181</v>
      </c>
      <c r="I2606" s="131">
        <v>1</v>
      </c>
      <c r="J2606" s="132"/>
      <c r="K2606" s="132"/>
      <c r="L2606" s="132"/>
      <c r="M2606" s="132"/>
      <c r="N2606" s="131"/>
      <c r="O2606" s="131"/>
    </row>
    <row r="2607" spans="2:15" x14ac:dyDescent="0.35">
      <c r="B2607" t="s">
        <v>79</v>
      </c>
      <c r="C2607">
        <v>3995</v>
      </c>
      <c r="D2607" t="s">
        <v>34</v>
      </c>
      <c r="E2607">
        <v>142238</v>
      </c>
      <c r="F2607" t="s">
        <v>2534</v>
      </c>
      <c r="G2607" t="s">
        <v>10926</v>
      </c>
      <c r="H2607" s="93">
        <v>46177</v>
      </c>
      <c r="I2607" s="131">
        <v>1</v>
      </c>
      <c r="J2607" s="132"/>
      <c r="K2607" s="132"/>
      <c r="L2607" s="132"/>
      <c r="M2607" s="132"/>
      <c r="N2607" s="131"/>
      <c r="O2607" s="131"/>
    </row>
    <row r="2608" spans="2:15" x14ac:dyDescent="0.35">
      <c r="B2608" t="s">
        <v>79</v>
      </c>
      <c r="C2608">
        <v>3995</v>
      </c>
      <c r="D2608" t="s">
        <v>34</v>
      </c>
      <c r="E2608">
        <v>143976</v>
      </c>
      <c r="F2608" t="s">
        <v>2535</v>
      </c>
      <c r="G2608" t="s">
        <v>10927</v>
      </c>
      <c r="H2608" s="93">
        <v>46176</v>
      </c>
      <c r="I2608" s="131">
        <v>1</v>
      </c>
      <c r="J2608" s="132">
        <v>1</v>
      </c>
      <c r="K2608" s="132">
        <v>1</v>
      </c>
      <c r="L2608" s="132"/>
      <c r="M2608" s="132"/>
      <c r="N2608" s="131"/>
      <c r="O2608" s="131"/>
    </row>
    <row r="2609" spans="2:15" x14ac:dyDescent="0.35">
      <c r="B2609" t="s">
        <v>79</v>
      </c>
      <c r="C2609">
        <v>3995</v>
      </c>
      <c r="D2609" t="s">
        <v>34</v>
      </c>
      <c r="E2609">
        <v>148061</v>
      </c>
      <c r="F2609" t="s">
        <v>2536</v>
      </c>
      <c r="G2609" t="s">
        <v>10930</v>
      </c>
      <c r="H2609" s="93">
        <v>46181</v>
      </c>
      <c r="I2609" s="131">
        <v>1</v>
      </c>
      <c r="J2609" s="132">
        <v>1</v>
      </c>
      <c r="K2609" s="132"/>
      <c r="L2609" s="132"/>
      <c r="M2609" s="132"/>
      <c r="N2609" s="131"/>
      <c r="O2609" s="131"/>
    </row>
    <row r="2610" spans="2:15" x14ac:dyDescent="0.35">
      <c r="B2610" t="s">
        <v>79</v>
      </c>
      <c r="C2610">
        <v>3995</v>
      </c>
      <c r="D2610" t="s">
        <v>34</v>
      </c>
      <c r="E2610">
        <v>151503</v>
      </c>
      <c r="F2610" t="s">
        <v>2537</v>
      </c>
      <c r="G2610" t="s">
        <v>10929</v>
      </c>
      <c r="H2610" s="93">
        <v>46182</v>
      </c>
      <c r="I2610" s="131">
        <v>1</v>
      </c>
      <c r="J2610" s="132">
        <v>1</v>
      </c>
      <c r="K2610" s="132"/>
      <c r="L2610" s="132"/>
      <c r="M2610" s="132"/>
      <c r="N2610" s="131"/>
      <c r="O2610" s="131"/>
    </row>
    <row r="2611" spans="2:15" x14ac:dyDescent="0.35">
      <c r="B2611" t="s">
        <v>79</v>
      </c>
      <c r="C2611">
        <v>3995</v>
      </c>
      <c r="D2611" t="s">
        <v>34</v>
      </c>
      <c r="E2611">
        <v>151896</v>
      </c>
      <c r="F2611" t="s">
        <v>2538</v>
      </c>
      <c r="G2611" t="s">
        <v>10926</v>
      </c>
      <c r="H2611" s="93">
        <v>46170</v>
      </c>
      <c r="I2611" s="131"/>
      <c r="J2611" s="132"/>
      <c r="K2611" s="132"/>
      <c r="L2611" s="132"/>
      <c r="M2611" s="132"/>
      <c r="N2611" s="131"/>
      <c r="O2611" s="131"/>
    </row>
    <row r="2612" spans="2:15" x14ac:dyDescent="0.35">
      <c r="B2612" t="s">
        <v>79</v>
      </c>
      <c r="C2612">
        <v>3995</v>
      </c>
      <c r="D2612" t="s">
        <v>34</v>
      </c>
      <c r="E2612">
        <v>152263</v>
      </c>
      <c r="F2612" t="s">
        <v>2539</v>
      </c>
      <c r="G2612" t="s">
        <v>10929</v>
      </c>
      <c r="H2612" s="93">
        <v>46175</v>
      </c>
      <c r="I2612" s="131">
        <v>1</v>
      </c>
      <c r="J2612" s="132"/>
      <c r="K2612" s="132">
        <v>1</v>
      </c>
      <c r="L2612" s="132"/>
      <c r="M2612" s="132"/>
      <c r="N2612" s="131"/>
      <c r="O2612" s="131"/>
    </row>
    <row r="2613" spans="2:15" x14ac:dyDescent="0.35">
      <c r="B2613" t="s">
        <v>79</v>
      </c>
      <c r="C2613">
        <v>3995</v>
      </c>
      <c r="D2613" t="s">
        <v>34</v>
      </c>
      <c r="E2613">
        <v>153306</v>
      </c>
      <c r="F2613" t="s">
        <v>2540</v>
      </c>
      <c r="G2613" t="s">
        <v>10927</v>
      </c>
      <c r="H2613" s="93">
        <v>46176</v>
      </c>
      <c r="I2613" s="131">
        <v>1</v>
      </c>
      <c r="J2613" s="132"/>
      <c r="K2613" s="132"/>
      <c r="L2613" s="132"/>
      <c r="M2613" s="132"/>
      <c r="N2613" s="131"/>
      <c r="O2613" s="131"/>
    </row>
    <row r="2614" spans="2:15" x14ac:dyDescent="0.35">
      <c r="B2614" t="s">
        <v>79</v>
      </c>
      <c r="C2614">
        <v>3995</v>
      </c>
      <c r="D2614" t="s">
        <v>34</v>
      </c>
      <c r="E2614">
        <v>154629</v>
      </c>
      <c r="F2614" t="s">
        <v>2541</v>
      </c>
      <c r="G2614" t="s">
        <v>10928</v>
      </c>
      <c r="H2614" s="93">
        <v>46171</v>
      </c>
      <c r="I2614" s="131"/>
      <c r="J2614" s="132"/>
      <c r="K2614" s="132"/>
      <c r="L2614" s="132"/>
      <c r="M2614" s="132"/>
      <c r="N2614" s="131"/>
      <c r="O2614" s="131"/>
    </row>
    <row r="2615" spans="2:15" x14ac:dyDescent="0.35">
      <c r="B2615" t="s">
        <v>79</v>
      </c>
      <c r="C2615">
        <v>3995</v>
      </c>
      <c r="D2615" t="s">
        <v>34</v>
      </c>
      <c r="E2615">
        <v>154838</v>
      </c>
      <c r="F2615" t="s">
        <v>2542</v>
      </c>
      <c r="G2615" t="s">
        <v>10928</v>
      </c>
      <c r="H2615" s="93">
        <v>46171</v>
      </c>
      <c r="I2615" s="131">
        <v>1</v>
      </c>
      <c r="J2615" s="132">
        <v>1</v>
      </c>
      <c r="K2615" s="132"/>
      <c r="L2615" s="132"/>
      <c r="M2615" s="132"/>
      <c r="N2615" s="131"/>
      <c r="O2615" s="131"/>
    </row>
    <row r="2616" spans="2:15" x14ac:dyDescent="0.35">
      <c r="B2616" t="s">
        <v>79</v>
      </c>
      <c r="C2616">
        <v>3995</v>
      </c>
      <c r="D2616" t="s">
        <v>34</v>
      </c>
      <c r="E2616">
        <v>155920</v>
      </c>
      <c r="F2616" t="s">
        <v>2543</v>
      </c>
      <c r="G2616" t="s">
        <v>10929</v>
      </c>
      <c r="H2616" s="93">
        <v>46182</v>
      </c>
      <c r="I2616" s="131">
        <v>1</v>
      </c>
      <c r="J2616" s="132">
        <v>1</v>
      </c>
      <c r="K2616" s="132">
        <v>1</v>
      </c>
      <c r="L2616" s="132"/>
      <c r="M2616" s="132"/>
      <c r="N2616" s="131"/>
      <c r="O2616" s="131"/>
    </row>
    <row r="2617" spans="2:15" x14ac:dyDescent="0.35">
      <c r="B2617" t="s">
        <v>79</v>
      </c>
      <c r="C2617">
        <v>3995</v>
      </c>
      <c r="D2617" t="s">
        <v>34</v>
      </c>
      <c r="E2617">
        <v>160678</v>
      </c>
      <c r="F2617" t="s">
        <v>2544</v>
      </c>
      <c r="G2617" t="s">
        <v>10927</v>
      </c>
      <c r="H2617" s="93">
        <v>46183</v>
      </c>
      <c r="I2617" s="131"/>
      <c r="J2617" s="132"/>
      <c r="K2617" s="132"/>
      <c r="L2617" s="132"/>
      <c r="M2617" s="132"/>
      <c r="N2617" s="131"/>
      <c r="O2617" s="131"/>
    </row>
    <row r="2618" spans="2:15" x14ac:dyDescent="0.35">
      <c r="B2618" t="s">
        <v>79</v>
      </c>
      <c r="C2618">
        <v>3995</v>
      </c>
      <c r="D2618" t="s">
        <v>34</v>
      </c>
      <c r="E2618">
        <v>161979</v>
      </c>
      <c r="F2618" t="s">
        <v>2545</v>
      </c>
      <c r="G2618" t="s">
        <v>10926</v>
      </c>
      <c r="H2618" s="93">
        <v>46177</v>
      </c>
      <c r="I2618" s="131">
        <v>1</v>
      </c>
      <c r="J2618" s="132"/>
      <c r="K2618" s="132"/>
      <c r="L2618" s="132"/>
      <c r="M2618" s="132"/>
      <c r="N2618" s="131"/>
      <c r="O2618" s="131"/>
    </row>
    <row r="2619" spans="2:15" x14ac:dyDescent="0.35">
      <c r="B2619" t="s">
        <v>79</v>
      </c>
      <c r="C2619">
        <v>3995</v>
      </c>
      <c r="D2619" t="s">
        <v>34</v>
      </c>
      <c r="E2619">
        <v>162361</v>
      </c>
      <c r="F2619" t="s">
        <v>2546</v>
      </c>
      <c r="G2619" t="s">
        <v>10929</v>
      </c>
      <c r="H2619" s="93">
        <v>46182</v>
      </c>
      <c r="I2619" s="131">
        <v>1</v>
      </c>
      <c r="J2619" s="132"/>
      <c r="K2619" s="132"/>
      <c r="L2619" s="132"/>
      <c r="M2619" s="132"/>
      <c r="N2619" s="131"/>
      <c r="O2619" s="131"/>
    </row>
    <row r="2620" spans="2:15" x14ac:dyDescent="0.35">
      <c r="B2620" t="s">
        <v>79</v>
      </c>
      <c r="C2620">
        <v>3995</v>
      </c>
      <c r="D2620" t="s">
        <v>34</v>
      </c>
      <c r="E2620">
        <v>164691</v>
      </c>
      <c r="F2620" t="s">
        <v>2547</v>
      </c>
      <c r="G2620" t="s">
        <v>10930</v>
      </c>
      <c r="H2620" s="93">
        <v>46174</v>
      </c>
      <c r="I2620" s="131">
        <v>1</v>
      </c>
      <c r="J2620" s="132"/>
      <c r="K2620" s="132"/>
      <c r="L2620" s="132"/>
      <c r="M2620" s="132"/>
      <c r="N2620" s="131"/>
      <c r="O2620" s="131"/>
    </row>
    <row r="2621" spans="2:15" x14ac:dyDescent="0.35">
      <c r="B2621" t="s">
        <v>79</v>
      </c>
      <c r="C2621">
        <v>3995</v>
      </c>
      <c r="D2621" t="s">
        <v>34</v>
      </c>
      <c r="E2621">
        <v>164854</v>
      </c>
      <c r="F2621" t="s">
        <v>2548</v>
      </c>
      <c r="G2621" t="s">
        <v>10926</v>
      </c>
      <c r="H2621" s="93">
        <v>46170</v>
      </c>
      <c r="I2621" s="131"/>
      <c r="J2621" s="132"/>
      <c r="K2621" s="132"/>
      <c r="L2621" s="132"/>
      <c r="M2621" s="132"/>
      <c r="N2621" s="131"/>
      <c r="O2621" s="131"/>
    </row>
    <row r="2622" spans="2:15" x14ac:dyDescent="0.35">
      <c r="B2622" t="s">
        <v>79</v>
      </c>
      <c r="C2622">
        <v>3995</v>
      </c>
      <c r="D2622" t="s">
        <v>34</v>
      </c>
      <c r="E2622">
        <v>164969</v>
      </c>
      <c r="F2622" t="s">
        <v>2549</v>
      </c>
      <c r="G2622" t="s">
        <v>10927</v>
      </c>
      <c r="H2622" s="93">
        <v>46183</v>
      </c>
      <c r="I2622" s="131">
        <v>1</v>
      </c>
      <c r="J2622" s="132"/>
      <c r="K2622" s="132"/>
      <c r="L2622" s="132"/>
      <c r="M2622" s="132"/>
      <c r="N2622" s="131"/>
      <c r="O2622" s="131"/>
    </row>
    <row r="2623" spans="2:15" x14ac:dyDescent="0.35">
      <c r="B2623" t="s">
        <v>79</v>
      </c>
      <c r="C2623">
        <v>3995</v>
      </c>
      <c r="D2623" t="s">
        <v>34</v>
      </c>
      <c r="E2623">
        <v>165750</v>
      </c>
      <c r="F2623" t="s">
        <v>2550</v>
      </c>
      <c r="G2623" t="s">
        <v>10926</v>
      </c>
      <c r="H2623" s="93">
        <v>46170</v>
      </c>
      <c r="I2623" s="131">
        <v>1</v>
      </c>
      <c r="J2623" s="132"/>
      <c r="K2623" s="132"/>
      <c r="L2623" s="132"/>
      <c r="M2623" s="132"/>
      <c r="N2623" s="131"/>
      <c r="O2623" s="131"/>
    </row>
    <row r="2624" spans="2:15" x14ac:dyDescent="0.35">
      <c r="B2624" t="s">
        <v>79</v>
      </c>
      <c r="C2624">
        <v>3995</v>
      </c>
      <c r="D2624" t="s">
        <v>34</v>
      </c>
      <c r="E2624">
        <v>166022</v>
      </c>
      <c r="F2624" t="s">
        <v>2551</v>
      </c>
      <c r="G2624" t="s">
        <v>10926</v>
      </c>
      <c r="H2624" s="93">
        <v>46170</v>
      </c>
      <c r="I2624" s="131">
        <v>1</v>
      </c>
      <c r="J2624" s="132"/>
      <c r="K2624" s="132"/>
      <c r="L2624" s="132"/>
      <c r="M2624" s="132"/>
      <c r="N2624" s="131"/>
      <c r="O2624" s="131"/>
    </row>
    <row r="2625" spans="2:15" x14ac:dyDescent="0.35">
      <c r="B2625" t="s">
        <v>79</v>
      </c>
      <c r="C2625">
        <v>3995</v>
      </c>
      <c r="D2625" t="s">
        <v>34</v>
      </c>
      <c r="E2625">
        <v>167133</v>
      </c>
      <c r="F2625" t="s">
        <v>2552</v>
      </c>
      <c r="G2625" t="s">
        <v>10927</v>
      </c>
      <c r="H2625" s="93">
        <v>46183</v>
      </c>
      <c r="I2625" s="131"/>
      <c r="J2625" s="132"/>
      <c r="K2625" s="132"/>
      <c r="L2625" s="132"/>
      <c r="M2625" s="132"/>
      <c r="N2625" s="131"/>
      <c r="O2625" s="131"/>
    </row>
    <row r="2626" spans="2:15" x14ac:dyDescent="0.35">
      <c r="B2626" t="s">
        <v>79</v>
      </c>
      <c r="C2626">
        <v>3995</v>
      </c>
      <c r="D2626" t="s">
        <v>34</v>
      </c>
      <c r="E2626">
        <v>167771</v>
      </c>
      <c r="F2626" t="s">
        <v>2553</v>
      </c>
      <c r="G2626" t="s">
        <v>10926</v>
      </c>
      <c r="H2626" s="93">
        <v>46177</v>
      </c>
      <c r="I2626" s="131">
        <v>1</v>
      </c>
      <c r="J2626" s="132"/>
      <c r="K2626" s="132"/>
      <c r="L2626" s="132"/>
      <c r="M2626" s="132"/>
      <c r="N2626" s="131"/>
      <c r="O2626" s="131"/>
    </row>
    <row r="2627" spans="2:15" x14ac:dyDescent="0.35">
      <c r="B2627" t="s">
        <v>79</v>
      </c>
      <c r="C2627">
        <v>3995</v>
      </c>
      <c r="D2627" t="s">
        <v>34</v>
      </c>
      <c r="E2627">
        <v>168421</v>
      </c>
      <c r="F2627" t="s">
        <v>2554</v>
      </c>
      <c r="G2627" t="s">
        <v>10929</v>
      </c>
      <c r="H2627" s="93">
        <v>46182</v>
      </c>
      <c r="I2627" s="131">
        <v>1</v>
      </c>
      <c r="J2627" s="132"/>
      <c r="K2627" s="132"/>
      <c r="L2627" s="132"/>
      <c r="M2627" s="132"/>
      <c r="N2627" s="131"/>
      <c r="O2627" s="131"/>
    </row>
    <row r="2628" spans="2:15" x14ac:dyDescent="0.35">
      <c r="B2628" t="s">
        <v>79</v>
      </c>
      <c r="C2628">
        <v>3995</v>
      </c>
      <c r="D2628" t="s">
        <v>34</v>
      </c>
      <c r="E2628">
        <v>169236</v>
      </c>
      <c r="F2628" t="s">
        <v>2555</v>
      </c>
      <c r="G2628" t="s">
        <v>10927</v>
      </c>
      <c r="H2628" s="93">
        <v>46183</v>
      </c>
      <c r="I2628" s="131"/>
      <c r="J2628" s="132"/>
      <c r="K2628" s="132"/>
      <c r="L2628" s="132"/>
      <c r="M2628" s="132"/>
      <c r="N2628" s="131"/>
      <c r="O2628" s="131"/>
    </row>
    <row r="2629" spans="2:15" x14ac:dyDescent="0.35">
      <c r="B2629" t="s">
        <v>79</v>
      </c>
      <c r="C2629">
        <v>3995</v>
      </c>
      <c r="D2629" t="s">
        <v>34</v>
      </c>
      <c r="E2629">
        <v>169764</v>
      </c>
      <c r="F2629" t="s">
        <v>2556</v>
      </c>
      <c r="G2629" t="s">
        <v>10928</v>
      </c>
      <c r="H2629" s="93">
        <v>46171</v>
      </c>
      <c r="I2629" s="131">
        <v>1</v>
      </c>
      <c r="J2629" s="132"/>
      <c r="K2629" s="132"/>
      <c r="L2629" s="132"/>
      <c r="M2629" s="132"/>
      <c r="N2629" s="131"/>
      <c r="O2629" s="131"/>
    </row>
    <row r="2630" spans="2:15" x14ac:dyDescent="0.35">
      <c r="B2630" t="s">
        <v>79</v>
      </c>
      <c r="C2630">
        <v>3995</v>
      </c>
      <c r="D2630" t="s">
        <v>34</v>
      </c>
      <c r="E2630">
        <v>170004</v>
      </c>
      <c r="F2630" t="s">
        <v>2557</v>
      </c>
      <c r="G2630" t="s">
        <v>10929</v>
      </c>
      <c r="H2630" s="93">
        <v>46182</v>
      </c>
      <c r="I2630" s="131"/>
      <c r="J2630" s="132"/>
      <c r="K2630" s="132"/>
      <c r="L2630" s="132"/>
      <c r="M2630" s="132"/>
      <c r="N2630" s="131"/>
      <c r="O2630" s="131"/>
    </row>
    <row r="2631" spans="2:15" x14ac:dyDescent="0.35">
      <c r="B2631" t="s">
        <v>79</v>
      </c>
      <c r="C2631">
        <v>3995</v>
      </c>
      <c r="D2631" t="s">
        <v>34</v>
      </c>
      <c r="E2631">
        <v>170772</v>
      </c>
      <c r="F2631" t="s">
        <v>2558</v>
      </c>
      <c r="G2631" t="s">
        <v>10926</v>
      </c>
      <c r="H2631" s="93">
        <v>46170</v>
      </c>
      <c r="I2631" s="131">
        <v>1</v>
      </c>
      <c r="J2631" s="132">
        <v>1</v>
      </c>
      <c r="K2631" s="132"/>
      <c r="L2631" s="132"/>
      <c r="M2631" s="132"/>
      <c r="N2631" s="131"/>
      <c r="O2631" s="131"/>
    </row>
    <row r="2632" spans="2:15" x14ac:dyDescent="0.35">
      <c r="B2632" t="s">
        <v>79</v>
      </c>
      <c r="C2632">
        <v>3995</v>
      </c>
      <c r="D2632" t="s">
        <v>34</v>
      </c>
      <c r="E2632">
        <v>171568</v>
      </c>
      <c r="F2632" t="s">
        <v>2559</v>
      </c>
      <c r="G2632" t="s">
        <v>10929</v>
      </c>
      <c r="H2632" s="93">
        <v>46175</v>
      </c>
      <c r="I2632" s="131">
        <v>1</v>
      </c>
      <c r="J2632" s="132"/>
      <c r="K2632" s="132"/>
      <c r="L2632" s="132"/>
      <c r="M2632" s="132"/>
      <c r="N2632" s="131"/>
      <c r="O2632" s="131"/>
    </row>
    <row r="2633" spans="2:15" x14ac:dyDescent="0.35">
      <c r="B2633" t="s">
        <v>79</v>
      </c>
      <c r="C2633">
        <v>3995</v>
      </c>
      <c r="D2633" t="s">
        <v>34</v>
      </c>
      <c r="E2633">
        <v>171867</v>
      </c>
      <c r="F2633" t="s">
        <v>2560</v>
      </c>
      <c r="G2633" t="s">
        <v>10930</v>
      </c>
      <c r="H2633" s="93">
        <v>46174</v>
      </c>
      <c r="I2633" s="131">
        <v>1</v>
      </c>
      <c r="J2633" s="132"/>
      <c r="K2633" s="132"/>
      <c r="L2633" s="132"/>
      <c r="M2633" s="132"/>
      <c r="N2633" s="131"/>
      <c r="O2633" s="131"/>
    </row>
    <row r="2634" spans="2:15" x14ac:dyDescent="0.35">
      <c r="B2634" t="s">
        <v>79</v>
      </c>
      <c r="C2634">
        <v>3995</v>
      </c>
      <c r="D2634" t="s">
        <v>34</v>
      </c>
      <c r="E2634">
        <v>174048</v>
      </c>
      <c r="F2634" t="s">
        <v>2561</v>
      </c>
      <c r="G2634" t="s">
        <v>10930</v>
      </c>
      <c r="H2634" s="93">
        <v>46174</v>
      </c>
      <c r="I2634" s="131">
        <v>1</v>
      </c>
      <c r="J2634" s="132">
        <v>1</v>
      </c>
      <c r="K2634" s="132"/>
      <c r="L2634" s="132"/>
      <c r="M2634" s="132"/>
      <c r="N2634" s="131"/>
      <c r="O2634" s="131"/>
    </row>
    <row r="2635" spans="2:15" x14ac:dyDescent="0.35">
      <c r="B2635" t="s">
        <v>79</v>
      </c>
      <c r="C2635">
        <v>3995</v>
      </c>
      <c r="D2635" t="s">
        <v>34</v>
      </c>
      <c r="E2635">
        <v>174758</v>
      </c>
      <c r="F2635" t="s">
        <v>2562</v>
      </c>
      <c r="G2635" t="s">
        <v>10928</v>
      </c>
      <c r="H2635" s="93">
        <v>46171</v>
      </c>
      <c r="I2635" s="131">
        <v>1</v>
      </c>
      <c r="J2635" s="132"/>
      <c r="K2635" s="132"/>
      <c r="L2635" s="132"/>
      <c r="M2635" s="132"/>
      <c r="N2635" s="131"/>
      <c r="O2635" s="131"/>
    </row>
    <row r="2636" spans="2:15" x14ac:dyDescent="0.35">
      <c r="B2636" t="s">
        <v>79</v>
      </c>
      <c r="C2636">
        <v>3995</v>
      </c>
      <c r="D2636" t="s">
        <v>34</v>
      </c>
      <c r="E2636">
        <v>174761</v>
      </c>
      <c r="F2636" t="s">
        <v>2563</v>
      </c>
      <c r="G2636" t="s">
        <v>10927</v>
      </c>
      <c r="H2636" s="93">
        <v>46183</v>
      </c>
      <c r="I2636" s="131"/>
      <c r="J2636" s="132"/>
      <c r="K2636" s="132"/>
      <c r="L2636" s="132"/>
      <c r="M2636" s="132"/>
      <c r="N2636" s="131"/>
      <c r="O2636" s="131"/>
    </row>
    <row r="2637" spans="2:15" x14ac:dyDescent="0.35">
      <c r="B2637" t="s">
        <v>79</v>
      </c>
      <c r="C2637">
        <v>3995</v>
      </c>
      <c r="D2637" t="s">
        <v>34</v>
      </c>
      <c r="E2637">
        <v>175263</v>
      </c>
      <c r="F2637" t="s">
        <v>2564</v>
      </c>
      <c r="G2637" t="s">
        <v>10929</v>
      </c>
      <c r="H2637" s="93">
        <v>46182</v>
      </c>
      <c r="I2637" s="131">
        <v>1</v>
      </c>
      <c r="J2637" s="132"/>
      <c r="K2637" s="132"/>
      <c r="L2637" s="132"/>
      <c r="M2637" s="132"/>
      <c r="N2637" s="131"/>
      <c r="O2637" s="131"/>
    </row>
    <row r="2638" spans="2:15" x14ac:dyDescent="0.35">
      <c r="B2638" t="s">
        <v>79</v>
      </c>
      <c r="C2638">
        <v>3995</v>
      </c>
      <c r="D2638" t="s">
        <v>34</v>
      </c>
      <c r="E2638">
        <v>175538</v>
      </c>
      <c r="F2638" t="s">
        <v>2067</v>
      </c>
      <c r="G2638" t="s">
        <v>10927</v>
      </c>
      <c r="H2638" s="93">
        <v>46183</v>
      </c>
      <c r="I2638" s="131">
        <v>1</v>
      </c>
      <c r="J2638" s="132">
        <v>1</v>
      </c>
      <c r="K2638" s="132"/>
      <c r="L2638" s="132"/>
      <c r="M2638" s="132"/>
      <c r="N2638" s="131"/>
      <c r="O2638" s="131"/>
    </row>
    <row r="2639" spans="2:15" x14ac:dyDescent="0.35">
      <c r="B2639" t="s">
        <v>79</v>
      </c>
      <c r="C2639">
        <v>3995</v>
      </c>
      <c r="D2639" t="s">
        <v>34</v>
      </c>
      <c r="E2639">
        <v>176125</v>
      </c>
      <c r="F2639" t="s">
        <v>2565</v>
      </c>
      <c r="G2639" t="s">
        <v>10928</v>
      </c>
      <c r="H2639" s="93">
        <v>46178</v>
      </c>
      <c r="I2639" s="131">
        <v>1</v>
      </c>
      <c r="J2639" s="132"/>
      <c r="K2639" s="132"/>
      <c r="L2639" s="132"/>
      <c r="M2639" s="132"/>
      <c r="N2639" s="131"/>
      <c r="O2639" s="131"/>
    </row>
    <row r="2640" spans="2:15" x14ac:dyDescent="0.35">
      <c r="B2640" t="s">
        <v>79</v>
      </c>
      <c r="C2640">
        <v>3995</v>
      </c>
      <c r="D2640" t="s">
        <v>34</v>
      </c>
      <c r="E2640">
        <v>176276</v>
      </c>
      <c r="F2640" t="s">
        <v>2566</v>
      </c>
      <c r="G2640" t="s">
        <v>10926</v>
      </c>
      <c r="H2640" s="93">
        <v>46170</v>
      </c>
      <c r="I2640" s="131">
        <v>1</v>
      </c>
      <c r="J2640" s="132">
        <v>1</v>
      </c>
      <c r="K2640" s="132"/>
      <c r="L2640" s="132"/>
      <c r="M2640" s="132"/>
      <c r="N2640" s="131"/>
      <c r="O2640" s="131"/>
    </row>
    <row r="2641" spans="2:15" x14ac:dyDescent="0.35">
      <c r="B2641" t="s">
        <v>79</v>
      </c>
      <c r="C2641">
        <v>3995</v>
      </c>
      <c r="D2641" t="s">
        <v>34</v>
      </c>
      <c r="E2641">
        <v>177336</v>
      </c>
      <c r="F2641" t="s">
        <v>2567</v>
      </c>
      <c r="G2641" t="s">
        <v>10927</v>
      </c>
      <c r="H2641" s="93">
        <v>46176</v>
      </c>
      <c r="I2641" s="131">
        <v>1</v>
      </c>
      <c r="J2641" s="132"/>
      <c r="K2641" s="132"/>
      <c r="L2641" s="132"/>
      <c r="M2641" s="132"/>
      <c r="N2641" s="131"/>
      <c r="O2641" s="131"/>
    </row>
    <row r="2642" spans="2:15" x14ac:dyDescent="0.35">
      <c r="B2642" t="s">
        <v>79</v>
      </c>
      <c r="C2642">
        <v>3995</v>
      </c>
      <c r="D2642" t="s">
        <v>34</v>
      </c>
      <c r="E2642">
        <v>177500</v>
      </c>
      <c r="F2642" t="s">
        <v>2568</v>
      </c>
      <c r="G2642" t="s">
        <v>10930</v>
      </c>
      <c r="H2642" s="93">
        <v>46181</v>
      </c>
      <c r="I2642" s="131"/>
      <c r="J2642" s="132"/>
      <c r="K2642" s="132"/>
      <c r="L2642" s="132"/>
      <c r="M2642" s="132"/>
      <c r="N2642" s="131"/>
      <c r="O2642" s="131"/>
    </row>
    <row r="2643" spans="2:15" x14ac:dyDescent="0.35">
      <c r="B2643" t="s">
        <v>79</v>
      </c>
      <c r="C2643">
        <v>3995</v>
      </c>
      <c r="D2643" t="s">
        <v>34</v>
      </c>
      <c r="E2643">
        <v>177925</v>
      </c>
      <c r="F2643" t="s">
        <v>2569</v>
      </c>
      <c r="G2643" t="s">
        <v>10930</v>
      </c>
      <c r="H2643" s="93">
        <v>46174</v>
      </c>
      <c r="I2643" s="131">
        <v>1</v>
      </c>
      <c r="J2643" s="132"/>
      <c r="K2643" s="132"/>
      <c r="L2643" s="132"/>
      <c r="M2643" s="132"/>
      <c r="N2643" s="131"/>
      <c r="O2643" s="131"/>
    </row>
    <row r="2644" spans="2:15" x14ac:dyDescent="0.35">
      <c r="B2644" t="s">
        <v>79</v>
      </c>
      <c r="C2644">
        <v>3995</v>
      </c>
      <c r="D2644" t="s">
        <v>34</v>
      </c>
      <c r="E2644">
        <v>178240</v>
      </c>
      <c r="F2644" t="s">
        <v>2570</v>
      </c>
      <c r="G2644" t="s">
        <v>10928</v>
      </c>
      <c r="H2644" s="93">
        <v>46171</v>
      </c>
      <c r="I2644" s="131"/>
      <c r="J2644" s="132"/>
      <c r="K2644" s="132"/>
      <c r="L2644" s="132"/>
      <c r="M2644" s="132"/>
      <c r="N2644" s="131"/>
      <c r="O2644" s="131"/>
    </row>
    <row r="2645" spans="2:15" x14ac:dyDescent="0.35">
      <c r="B2645" t="s">
        <v>79</v>
      </c>
      <c r="C2645">
        <v>3995</v>
      </c>
      <c r="D2645" t="s">
        <v>34</v>
      </c>
      <c r="E2645">
        <v>178284</v>
      </c>
      <c r="F2645" t="s">
        <v>2571</v>
      </c>
      <c r="G2645" t="s">
        <v>10926</v>
      </c>
      <c r="H2645" s="93">
        <v>46177</v>
      </c>
      <c r="I2645" s="131">
        <v>1</v>
      </c>
      <c r="J2645" s="132"/>
      <c r="K2645" s="132"/>
      <c r="L2645" s="132"/>
      <c r="M2645" s="132"/>
      <c r="N2645" s="131"/>
      <c r="O2645" s="131"/>
    </row>
    <row r="2646" spans="2:15" x14ac:dyDescent="0.35">
      <c r="B2646" t="s">
        <v>79</v>
      </c>
      <c r="C2646">
        <v>3995</v>
      </c>
      <c r="D2646" t="s">
        <v>34</v>
      </c>
      <c r="E2646">
        <v>178291</v>
      </c>
      <c r="F2646" t="s">
        <v>2572</v>
      </c>
      <c r="G2646" t="s">
        <v>10929</v>
      </c>
      <c r="H2646" s="93">
        <v>46175</v>
      </c>
      <c r="I2646" s="131">
        <v>1</v>
      </c>
      <c r="J2646" s="132"/>
      <c r="K2646" s="132"/>
      <c r="L2646" s="132"/>
      <c r="M2646" s="132"/>
      <c r="N2646" s="131"/>
      <c r="O2646" s="131"/>
    </row>
    <row r="2647" spans="2:15" x14ac:dyDescent="0.35">
      <c r="B2647" t="s">
        <v>79</v>
      </c>
      <c r="C2647">
        <v>3995</v>
      </c>
      <c r="D2647" t="s">
        <v>34</v>
      </c>
      <c r="E2647">
        <v>178765</v>
      </c>
      <c r="F2647" t="s">
        <v>2573</v>
      </c>
      <c r="G2647" t="s">
        <v>10928</v>
      </c>
      <c r="H2647" s="93">
        <v>46178</v>
      </c>
      <c r="I2647" s="131"/>
      <c r="J2647" s="132"/>
      <c r="K2647" s="132"/>
      <c r="L2647" s="132"/>
      <c r="M2647" s="132"/>
      <c r="N2647" s="131"/>
      <c r="O2647" s="131"/>
    </row>
    <row r="2648" spans="2:15" x14ac:dyDescent="0.35">
      <c r="B2648" t="s">
        <v>79</v>
      </c>
      <c r="C2648">
        <v>3995</v>
      </c>
      <c r="D2648" t="s">
        <v>34</v>
      </c>
      <c r="E2648">
        <v>178776</v>
      </c>
      <c r="F2648" t="s">
        <v>2574</v>
      </c>
      <c r="G2648" t="s">
        <v>10929</v>
      </c>
      <c r="H2648" s="93">
        <v>46175</v>
      </c>
      <c r="I2648" s="131"/>
      <c r="J2648" s="132"/>
      <c r="K2648" s="132"/>
      <c r="L2648" s="132"/>
      <c r="M2648" s="132"/>
      <c r="N2648" s="131"/>
      <c r="O2648" s="131"/>
    </row>
    <row r="2649" spans="2:15" x14ac:dyDescent="0.35">
      <c r="B2649" t="s">
        <v>79</v>
      </c>
      <c r="C2649">
        <v>3995</v>
      </c>
      <c r="D2649" t="s">
        <v>34</v>
      </c>
      <c r="E2649">
        <v>178781</v>
      </c>
      <c r="F2649" t="s">
        <v>2575</v>
      </c>
      <c r="G2649" t="s">
        <v>10930</v>
      </c>
      <c r="H2649" s="93">
        <v>46174</v>
      </c>
      <c r="I2649" s="131"/>
      <c r="J2649" s="132"/>
      <c r="K2649" s="132"/>
      <c r="L2649" s="132"/>
      <c r="M2649" s="132"/>
      <c r="N2649" s="131"/>
      <c r="O2649" s="131"/>
    </row>
    <row r="2650" spans="2:15" x14ac:dyDescent="0.35">
      <c r="B2650" t="s">
        <v>79</v>
      </c>
      <c r="C2650">
        <v>3995</v>
      </c>
      <c r="D2650" t="s">
        <v>34</v>
      </c>
      <c r="E2650">
        <v>179140</v>
      </c>
      <c r="F2650" t="s">
        <v>2576</v>
      </c>
      <c r="G2650" t="s">
        <v>10927</v>
      </c>
      <c r="H2650" s="93">
        <v>46176</v>
      </c>
      <c r="I2650" s="131">
        <v>1</v>
      </c>
      <c r="J2650" s="132"/>
      <c r="K2650" s="132"/>
      <c r="L2650" s="132"/>
      <c r="M2650" s="132"/>
      <c r="N2650" s="131"/>
      <c r="O2650" s="131"/>
    </row>
    <row r="2651" spans="2:15" x14ac:dyDescent="0.35">
      <c r="B2651" t="s">
        <v>79</v>
      </c>
      <c r="C2651">
        <v>3995</v>
      </c>
      <c r="D2651" t="s">
        <v>34</v>
      </c>
      <c r="E2651">
        <v>179147</v>
      </c>
      <c r="F2651" t="s">
        <v>2577</v>
      </c>
      <c r="G2651" t="s">
        <v>10928</v>
      </c>
      <c r="H2651" s="93">
        <v>46178</v>
      </c>
      <c r="I2651" s="131">
        <v>1</v>
      </c>
      <c r="J2651" s="132"/>
      <c r="K2651" s="132"/>
      <c r="L2651" s="132"/>
      <c r="M2651" s="132"/>
      <c r="N2651" s="131"/>
      <c r="O2651" s="131"/>
    </row>
    <row r="2652" spans="2:15" x14ac:dyDescent="0.35">
      <c r="B2652" t="s">
        <v>79</v>
      </c>
      <c r="C2652">
        <v>3995</v>
      </c>
      <c r="D2652" t="s">
        <v>34</v>
      </c>
      <c r="E2652">
        <v>179182</v>
      </c>
      <c r="F2652" t="s">
        <v>2578</v>
      </c>
      <c r="G2652" t="s">
        <v>10929</v>
      </c>
      <c r="H2652" s="93">
        <v>46175</v>
      </c>
      <c r="I2652" s="131">
        <v>1</v>
      </c>
      <c r="J2652" s="132"/>
      <c r="K2652" s="132">
        <v>1</v>
      </c>
      <c r="L2652" s="132"/>
      <c r="M2652" s="132"/>
      <c r="N2652" s="131"/>
      <c r="O2652" s="131"/>
    </row>
    <row r="2653" spans="2:15" x14ac:dyDescent="0.35">
      <c r="B2653" t="s">
        <v>79</v>
      </c>
      <c r="C2653">
        <v>3995</v>
      </c>
      <c r="D2653" t="s">
        <v>34</v>
      </c>
      <c r="E2653">
        <v>179236</v>
      </c>
      <c r="F2653" t="s">
        <v>2579</v>
      </c>
      <c r="G2653" t="s">
        <v>10930</v>
      </c>
      <c r="H2653" s="93">
        <v>46181</v>
      </c>
      <c r="I2653" s="131"/>
      <c r="J2653" s="132"/>
      <c r="K2653" s="132"/>
      <c r="L2653" s="132"/>
      <c r="M2653" s="132"/>
      <c r="N2653" s="131"/>
      <c r="O2653" s="131"/>
    </row>
    <row r="2654" spans="2:15" x14ac:dyDescent="0.35">
      <c r="B2654" t="s">
        <v>79</v>
      </c>
      <c r="C2654">
        <v>3995</v>
      </c>
      <c r="D2654" t="s">
        <v>34</v>
      </c>
      <c r="E2654">
        <v>179677</v>
      </c>
      <c r="F2654" t="s">
        <v>2580</v>
      </c>
      <c r="G2654" t="s">
        <v>10930</v>
      </c>
      <c r="H2654" s="93">
        <v>46174</v>
      </c>
      <c r="I2654" s="131">
        <v>1</v>
      </c>
      <c r="J2654" s="132"/>
      <c r="K2654" s="132"/>
      <c r="L2654" s="132"/>
      <c r="M2654" s="132"/>
      <c r="N2654" s="131"/>
      <c r="O2654" s="131"/>
    </row>
    <row r="2655" spans="2:15" x14ac:dyDescent="0.35">
      <c r="B2655" t="s">
        <v>79</v>
      </c>
      <c r="C2655">
        <v>3995</v>
      </c>
      <c r="D2655" t="s">
        <v>34</v>
      </c>
      <c r="E2655">
        <v>180297</v>
      </c>
      <c r="F2655" t="s">
        <v>2581</v>
      </c>
      <c r="G2655" t="s">
        <v>10927</v>
      </c>
      <c r="H2655" s="93">
        <v>46183</v>
      </c>
      <c r="I2655" s="131"/>
      <c r="J2655" s="132"/>
      <c r="K2655" s="132"/>
      <c r="L2655" s="132"/>
      <c r="M2655" s="132"/>
      <c r="N2655" s="131"/>
      <c r="O2655" s="131"/>
    </row>
    <row r="2656" spans="2:15" x14ac:dyDescent="0.35">
      <c r="B2656" t="s">
        <v>79</v>
      </c>
      <c r="C2656">
        <v>3995</v>
      </c>
      <c r="D2656" t="s">
        <v>34</v>
      </c>
      <c r="E2656">
        <v>180590</v>
      </c>
      <c r="F2656" t="s">
        <v>2582</v>
      </c>
      <c r="G2656" t="s">
        <v>10928</v>
      </c>
      <c r="H2656" s="93">
        <v>46178</v>
      </c>
      <c r="I2656" s="131">
        <v>1</v>
      </c>
      <c r="J2656" s="132"/>
      <c r="K2656" s="132"/>
      <c r="L2656" s="132"/>
      <c r="M2656" s="132"/>
      <c r="N2656" s="131"/>
      <c r="O2656" s="131"/>
    </row>
    <row r="2657" spans="2:15" x14ac:dyDescent="0.35">
      <c r="B2657" t="s">
        <v>79</v>
      </c>
      <c r="C2657">
        <v>3995</v>
      </c>
      <c r="D2657" t="s">
        <v>34</v>
      </c>
      <c r="E2657">
        <v>180617</v>
      </c>
      <c r="F2657" t="s">
        <v>2583</v>
      </c>
      <c r="G2657" t="s">
        <v>10927</v>
      </c>
      <c r="H2657" s="93">
        <v>46183</v>
      </c>
      <c r="I2657" s="131">
        <v>1</v>
      </c>
      <c r="J2657" s="132"/>
      <c r="K2657" s="132"/>
      <c r="L2657" s="132"/>
      <c r="M2657" s="132"/>
      <c r="N2657" s="131"/>
      <c r="O2657" s="131"/>
    </row>
    <row r="2658" spans="2:15" x14ac:dyDescent="0.35">
      <c r="B2658" t="s">
        <v>79</v>
      </c>
      <c r="C2658">
        <v>3995</v>
      </c>
      <c r="D2658" t="s">
        <v>34</v>
      </c>
      <c r="E2658">
        <v>180624</v>
      </c>
      <c r="F2658" t="s">
        <v>2584</v>
      </c>
      <c r="G2658" t="s">
        <v>10928</v>
      </c>
      <c r="H2658" s="93">
        <v>46178</v>
      </c>
      <c r="I2658" s="131"/>
      <c r="J2658" s="132"/>
      <c r="K2658" s="132"/>
      <c r="L2658" s="132"/>
      <c r="M2658" s="132"/>
      <c r="N2658" s="131"/>
      <c r="O2658" s="131"/>
    </row>
    <row r="2659" spans="2:15" x14ac:dyDescent="0.35">
      <c r="B2659" t="s">
        <v>79</v>
      </c>
      <c r="C2659">
        <v>3995</v>
      </c>
      <c r="D2659" t="s">
        <v>34</v>
      </c>
      <c r="E2659">
        <v>180761</v>
      </c>
      <c r="F2659" t="s">
        <v>2585</v>
      </c>
      <c r="G2659" t="s">
        <v>10927</v>
      </c>
      <c r="H2659" s="93">
        <v>46176</v>
      </c>
      <c r="I2659" s="131"/>
      <c r="J2659" s="132"/>
      <c r="K2659" s="132"/>
      <c r="L2659" s="132"/>
      <c r="M2659" s="132"/>
      <c r="N2659" s="131"/>
      <c r="O2659" s="131"/>
    </row>
    <row r="2660" spans="2:15" x14ac:dyDescent="0.35">
      <c r="B2660" t="s">
        <v>79</v>
      </c>
      <c r="C2660">
        <v>3995</v>
      </c>
      <c r="D2660" t="s">
        <v>34</v>
      </c>
      <c r="E2660">
        <v>180791</v>
      </c>
      <c r="F2660" t="s">
        <v>2586</v>
      </c>
      <c r="G2660" t="s">
        <v>10927</v>
      </c>
      <c r="H2660" s="93">
        <v>46176</v>
      </c>
      <c r="I2660" s="131"/>
      <c r="J2660" s="132"/>
      <c r="K2660" s="132"/>
      <c r="L2660" s="132"/>
      <c r="M2660" s="132"/>
      <c r="N2660" s="131"/>
      <c r="O2660" s="131"/>
    </row>
    <row r="2661" spans="2:15" x14ac:dyDescent="0.35">
      <c r="B2661" t="s">
        <v>79</v>
      </c>
      <c r="C2661">
        <v>3995</v>
      </c>
      <c r="D2661" t="s">
        <v>34</v>
      </c>
      <c r="E2661">
        <v>180918</v>
      </c>
      <c r="F2661" t="s">
        <v>2587</v>
      </c>
      <c r="G2661" t="s">
        <v>10930</v>
      </c>
      <c r="H2661" s="93">
        <v>46174</v>
      </c>
      <c r="I2661" s="131">
        <v>1</v>
      </c>
      <c r="J2661" s="132"/>
      <c r="K2661" s="132"/>
      <c r="L2661" s="132"/>
      <c r="M2661" s="132"/>
      <c r="N2661" s="131"/>
      <c r="O2661" s="131"/>
    </row>
    <row r="2662" spans="2:15" x14ac:dyDescent="0.35">
      <c r="B2662" t="s">
        <v>79</v>
      </c>
      <c r="C2662">
        <v>3995</v>
      </c>
      <c r="D2662" t="s">
        <v>34</v>
      </c>
      <c r="E2662">
        <v>180971</v>
      </c>
      <c r="F2662" t="s">
        <v>2588</v>
      </c>
      <c r="G2662" t="s">
        <v>10928</v>
      </c>
      <c r="H2662" s="93">
        <v>46178</v>
      </c>
      <c r="I2662" s="131"/>
      <c r="J2662" s="132"/>
      <c r="K2662" s="132"/>
      <c r="L2662" s="132"/>
      <c r="M2662" s="132"/>
      <c r="N2662" s="131"/>
      <c r="O2662" s="131"/>
    </row>
    <row r="2663" spans="2:15" x14ac:dyDescent="0.35">
      <c r="B2663" t="s">
        <v>79</v>
      </c>
      <c r="C2663">
        <v>3995</v>
      </c>
      <c r="D2663" t="s">
        <v>34</v>
      </c>
      <c r="E2663">
        <v>181016</v>
      </c>
      <c r="F2663" t="s">
        <v>2589</v>
      </c>
      <c r="G2663" t="s">
        <v>10929</v>
      </c>
      <c r="H2663" s="93">
        <v>46182</v>
      </c>
      <c r="I2663" s="131"/>
      <c r="J2663" s="132"/>
      <c r="K2663" s="132"/>
      <c r="L2663" s="132"/>
      <c r="M2663" s="132"/>
      <c r="N2663" s="131"/>
      <c r="O2663" s="131"/>
    </row>
    <row r="2664" spans="2:15" x14ac:dyDescent="0.35">
      <c r="B2664" t="s">
        <v>79</v>
      </c>
      <c r="C2664">
        <v>3995</v>
      </c>
      <c r="D2664" t="s">
        <v>34</v>
      </c>
      <c r="E2664">
        <v>181017</v>
      </c>
      <c r="F2664" t="s">
        <v>2590</v>
      </c>
      <c r="G2664" t="s">
        <v>10929</v>
      </c>
      <c r="H2664" s="93">
        <v>46182</v>
      </c>
      <c r="I2664" s="131"/>
      <c r="J2664" s="132"/>
      <c r="K2664" s="132"/>
      <c r="L2664" s="132"/>
      <c r="M2664" s="132"/>
      <c r="N2664" s="131"/>
      <c r="O2664" s="131"/>
    </row>
    <row r="2665" spans="2:15" x14ac:dyDescent="0.35">
      <c r="B2665" t="s">
        <v>79</v>
      </c>
      <c r="C2665">
        <v>3995</v>
      </c>
      <c r="D2665" t="s">
        <v>34</v>
      </c>
      <c r="E2665">
        <v>181086</v>
      </c>
      <c r="F2665" t="s">
        <v>2591</v>
      </c>
      <c r="G2665" t="s">
        <v>10927</v>
      </c>
      <c r="H2665" s="93">
        <v>46183</v>
      </c>
      <c r="I2665" s="131">
        <v>1</v>
      </c>
      <c r="J2665" s="132"/>
      <c r="K2665" s="132"/>
      <c r="L2665" s="132"/>
      <c r="M2665" s="132"/>
      <c r="N2665" s="131"/>
      <c r="O2665" s="131"/>
    </row>
    <row r="2666" spans="2:15" x14ac:dyDescent="0.35">
      <c r="B2666" t="s">
        <v>79</v>
      </c>
      <c r="C2666">
        <v>3995</v>
      </c>
      <c r="D2666" t="s">
        <v>34</v>
      </c>
      <c r="E2666">
        <v>181153</v>
      </c>
      <c r="F2666" t="s">
        <v>1152</v>
      </c>
      <c r="G2666" t="s">
        <v>10929</v>
      </c>
      <c r="H2666" s="93">
        <v>46175</v>
      </c>
      <c r="I2666" s="131">
        <v>1</v>
      </c>
      <c r="J2666" s="132">
        <v>1</v>
      </c>
      <c r="K2666" s="132">
        <v>1</v>
      </c>
      <c r="L2666" s="132"/>
      <c r="M2666" s="132"/>
      <c r="N2666" s="131"/>
      <c r="O2666" s="131"/>
    </row>
    <row r="2667" spans="2:15" x14ac:dyDescent="0.35">
      <c r="B2667" t="s">
        <v>79</v>
      </c>
      <c r="C2667">
        <v>3995</v>
      </c>
      <c r="D2667" t="s">
        <v>34</v>
      </c>
      <c r="E2667">
        <v>181200</v>
      </c>
      <c r="F2667" t="s">
        <v>2592</v>
      </c>
      <c r="G2667" t="s">
        <v>10930</v>
      </c>
      <c r="H2667" s="93">
        <v>46181</v>
      </c>
      <c r="I2667" s="131">
        <v>1</v>
      </c>
      <c r="J2667" s="132"/>
      <c r="K2667" s="132"/>
      <c r="L2667" s="132"/>
      <c r="M2667" s="132"/>
      <c r="N2667" s="131"/>
      <c r="O2667" s="131"/>
    </row>
    <row r="2668" spans="2:15" x14ac:dyDescent="0.35">
      <c r="B2668" t="s">
        <v>79</v>
      </c>
      <c r="C2668">
        <v>3995</v>
      </c>
      <c r="D2668" t="s">
        <v>34</v>
      </c>
      <c r="E2668">
        <v>181380</v>
      </c>
      <c r="F2668" t="s">
        <v>2593</v>
      </c>
      <c r="G2668" t="s">
        <v>10928</v>
      </c>
      <c r="H2668" s="93">
        <v>46171</v>
      </c>
      <c r="I2668" s="131">
        <v>1</v>
      </c>
      <c r="J2668" s="132">
        <v>1</v>
      </c>
      <c r="K2668" s="132">
        <v>1</v>
      </c>
      <c r="L2668" s="132"/>
      <c r="M2668" s="132"/>
      <c r="N2668" s="131"/>
      <c r="O2668" s="131"/>
    </row>
    <row r="2669" spans="2:15" x14ac:dyDescent="0.35">
      <c r="B2669" t="s">
        <v>79</v>
      </c>
      <c r="C2669">
        <v>3995</v>
      </c>
      <c r="D2669" t="s">
        <v>34</v>
      </c>
      <c r="E2669">
        <v>181588</v>
      </c>
      <c r="F2669" t="s">
        <v>2594</v>
      </c>
      <c r="G2669" t="s">
        <v>10927</v>
      </c>
      <c r="H2669" s="93">
        <v>46176</v>
      </c>
      <c r="I2669" s="131"/>
      <c r="J2669" s="132"/>
      <c r="K2669" s="132"/>
      <c r="L2669" s="132"/>
      <c r="M2669" s="132"/>
      <c r="N2669" s="131"/>
      <c r="O2669" s="131"/>
    </row>
    <row r="2670" spans="2:15" x14ac:dyDescent="0.35">
      <c r="B2670" t="s">
        <v>79</v>
      </c>
      <c r="C2670">
        <v>3995</v>
      </c>
      <c r="D2670" t="s">
        <v>34</v>
      </c>
      <c r="E2670">
        <v>181635</v>
      </c>
      <c r="F2670" t="s">
        <v>2595</v>
      </c>
      <c r="G2670" t="s">
        <v>10929</v>
      </c>
      <c r="H2670" s="93">
        <v>46182</v>
      </c>
      <c r="I2670" s="131"/>
      <c r="J2670" s="132"/>
      <c r="K2670" s="132"/>
      <c r="L2670" s="132"/>
      <c r="M2670" s="132"/>
      <c r="N2670" s="131"/>
      <c r="O2670" s="131"/>
    </row>
    <row r="2671" spans="2:15" x14ac:dyDescent="0.35">
      <c r="B2671" t="s">
        <v>79</v>
      </c>
      <c r="C2671">
        <v>3995</v>
      </c>
      <c r="D2671" t="s">
        <v>34</v>
      </c>
      <c r="E2671">
        <v>182352</v>
      </c>
      <c r="F2671" t="s">
        <v>2596</v>
      </c>
      <c r="G2671" t="s">
        <v>10930</v>
      </c>
      <c r="H2671" s="93">
        <v>46174</v>
      </c>
      <c r="I2671" s="131">
        <v>1</v>
      </c>
      <c r="J2671" s="132">
        <v>1</v>
      </c>
      <c r="K2671" s="132"/>
      <c r="L2671" s="132"/>
      <c r="M2671" s="132"/>
      <c r="N2671" s="131"/>
      <c r="O2671" s="131"/>
    </row>
    <row r="2672" spans="2:15" x14ac:dyDescent="0.35">
      <c r="B2672" t="s">
        <v>79</v>
      </c>
      <c r="C2672">
        <v>3995</v>
      </c>
      <c r="D2672" t="s">
        <v>34</v>
      </c>
      <c r="E2672">
        <v>182545</v>
      </c>
      <c r="F2672" t="s">
        <v>2597</v>
      </c>
      <c r="G2672" t="s">
        <v>10930</v>
      </c>
      <c r="H2672" s="93">
        <v>46181</v>
      </c>
      <c r="I2672" s="131">
        <v>1</v>
      </c>
      <c r="J2672" s="132"/>
      <c r="K2672" s="132"/>
      <c r="L2672" s="132"/>
      <c r="M2672" s="132"/>
      <c r="N2672" s="131"/>
      <c r="O2672" s="131"/>
    </row>
    <row r="2673" spans="2:15" x14ac:dyDescent="0.35">
      <c r="B2673" t="s">
        <v>79</v>
      </c>
      <c r="C2673">
        <v>3995</v>
      </c>
      <c r="D2673" t="s">
        <v>34</v>
      </c>
      <c r="E2673">
        <v>182675</v>
      </c>
      <c r="F2673" t="s">
        <v>2598</v>
      </c>
      <c r="G2673" t="s">
        <v>10929</v>
      </c>
      <c r="H2673" s="93">
        <v>46175</v>
      </c>
      <c r="I2673" s="131">
        <v>1</v>
      </c>
      <c r="J2673" s="132">
        <v>1</v>
      </c>
      <c r="K2673" s="132"/>
      <c r="L2673" s="132"/>
      <c r="M2673" s="132"/>
      <c r="N2673" s="131"/>
      <c r="O2673" s="131"/>
    </row>
    <row r="2674" spans="2:15" x14ac:dyDescent="0.35">
      <c r="B2674" t="s">
        <v>79</v>
      </c>
      <c r="C2674">
        <v>3995</v>
      </c>
      <c r="D2674" t="s">
        <v>34</v>
      </c>
      <c r="E2674">
        <v>182947</v>
      </c>
      <c r="F2674" t="s">
        <v>2599</v>
      </c>
      <c r="G2674" t="s">
        <v>10929</v>
      </c>
      <c r="H2674" s="93">
        <v>46175</v>
      </c>
      <c r="I2674" s="131">
        <v>1</v>
      </c>
      <c r="J2674" s="132"/>
      <c r="K2674" s="132"/>
      <c r="L2674" s="132"/>
      <c r="M2674" s="132"/>
      <c r="N2674" s="131"/>
      <c r="O2674" s="131"/>
    </row>
    <row r="2675" spans="2:15" x14ac:dyDescent="0.35">
      <c r="B2675" t="s">
        <v>79</v>
      </c>
      <c r="C2675">
        <v>3995</v>
      </c>
      <c r="D2675" t="s">
        <v>34</v>
      </c>
      <c r="E2675">
        <v>183168</v>
      </c>
      <c r="F2675" t="s">
        <v>2600</v>
      </c>
      <c r="G2675" t="s">
        <v>10929</v>
      </c>
      <c r="H2675" s="93">
        <v>46182</v>
      </c>
      <c r="I2675" s="131"/>
      <c r="J2675" s="132"/>
      <c r="K2675" s="132"/>
      <c r="L2675" s="132"/>
      <c r="M2675" s="132"/>
      <c r="N2675" s="131"/>
      <c r="O2675" s="131"/>
    </row>
    <row r="2676" spans="2:15" x14ac:dyDescent="0.35">
      <c r="B2676" t="s">
        <v>79</v>
      </c>
      <c r="C2676">
        <v>3995</v>
      </c>
      <c r="D2676" t="s">
        <v>34</v>
      </c>
      <c r="E2676">
        <v>183169</v>
      </c>
      <c r="F2676" t="s">
        <v>2601</v>
      </c>
      <c r="G2676" t="s">
        <v>10926</v>
      </c>
      <c r="H2676" s="93">
        <v>46177</v>
      </c>
      <c r="I2676" s="131"/>
      <c r="J2676" s="132"/>
      <c r="K2676" s="132"/>
      <c r="L2676" s="132"/>
      <c r="M2676" s="132"/>
      <c r="N2676" s="131"/>
      <c r="O2676" s="131"/>
    </row>
    <row r="2677" spans="2:15" x14ac:dyDescent="0.35">
      <c r="B2677" t="s">
        <v>79</v>
      </c>
      <c r="C2677">
        <v>3995</v>
      </c>
      <c r="D2677" t="s">
        <v>34</v>
      </c>
      <c r="E2677">
        <v>183192</v>
      </c>
      <c r="F2677" t="s">
        <v>2602</v>
      </c>
      <c r="G2677" t="s">
        <v>10926</v>
      </c>
      <c r="H2677" s="93">
        <v>46177</v>
      </c>
      <c r="I2677" s="131"/>
      <c r="J2677" s="132"/>
      <c r="K2677" s="132"/>
      <c r="L2677" s="132"/>
      <c r="M2677" s="132"/>
      <c r="N2677" s="131"/>
      <c r="O2677" s="131"/>
    </row>
    <row r="2678" spans="2:15" x14ac:dyDescent="0.35">
      <c r="B2678" t="s">
        <v>79</v>
      </c>
      <c r="C2678">
        <v>3995</v>
      </c>
      <c r="D2678" t="s">
        <v>34</v>
      </c>
      <c r="E2678">
        <v>183194</v>
      </c>
      <c r="F2678" t="s">
        <v>2603</v>
      </c>
      <c r="G2678" t="s">
        <v>10929</v>
      </c>
      <c r="H2678" s="93">
        <v>46182</v>
      </c>
      <c r="I2678" s="131"/>
      <c r="J2678" s="132"/>
      <c r="K2678" s="132"/>
      <c r="L2678" s="132"/>
      <c r="M2678" s="132"/>
      <c r="N2678" s="131"/>
      <c r="O2678" s="131"/>
    </row>
    <row r="2679" spans="2:15" x14ac:dyDescent="0.35">
      <c r="B2679" t="s">
        <v>79</v>
      </c>
      <c r="C2679">
        <v>3995</v>
      </c>
      <c r="D2679" t="s">
        <v>34</v>
      </c>
      <c r="E2679">
        <v>183195</v>
      </c>
      <c r="F2679" t="s">
        <v>2604</v>
      </c>
      <c r="G2679" t="s">
        <v>10929</v>
      </c>
      <c r="H2679" s="93">
        <v>46175</v>
      </c>
      <c r="I2679" s="131">
        <v>1</v>
      </c>
      <c r="J2679" s="132"/>
      <c r="K2679" s="132"/>
      <c r="L2679" s="132"/>
      <c r="M2679" s="132"/>
      <c r="N2679" s="131"/>
      <c r="O2679" s="131"/>
    </row>
    <row r="2680" spans="2:15" x14ac:dyDescent="0.35">
      <c r="B2680" t="s">
        <v>79</v>
      </c>
      <c r="C2680">
        <v>3995</v>
      </c>
      <c r="D2680" t="s">
        <v>34</v>
      </c>
      <c r="E2680">
        <v>183196</v>
      </c>
      <c r="F2680" t="s">
        <v>2605</v>
      </c>
      <c r="G2680" t="s">
        <v>10930</v>
      </c>
      <c r="H2680" s="93">
        <v>46181</v>
      </c>
      <c r="I2680" s="131">
        <v>1</v>
      </c>
      <c r="J2680" s="132">
        <v>1</v>
      </c>
      <c r="K2680" s="132"/>
      <c r="L2680" s="132"/>
      <c r="M2680" s="132"/>
      <c r="N2680" s="131"/>
      <c r="O2680" s="131"/>
    </row>
    <row r="2681" spans="2:15" x14ac:dyDescent="0.35">
      <c r="B2681" t="s">
        <v>79</v>
      </c>
      <c r="C2681">
        <v>3995</v>
      </c>
      <c r="D2681" t="s">
        <v>34</v>
      </c>
      <c r="E2681">
        <v>183302</v>
      </c>
      <c r="F2681" t="s">
        <v>2606</v>
      </c>
      <c r="G2681" t="s">
        <v>10926</v>
      </c>
      <c r="H2681" s="93">
        <v>46170</v>
      </c>
      <c r="I2681" s="131"/>
      <c r="J2681" s="132"/>
      <c r="K2681" s="132"/>
      <c r="L2681" s="132"/>
      <c r="M2681" s="132"/>
      <c r="N2681" s="131"/>
      <c r="O2681" s="131"/>
    </row>
    <row r="2682" spans="2:15" x14ac:dyDescent="0.35">
      <c r="B2682" t="s">
        <v>79</v>
      </c>
      <c r="C2682">
        <v>3995</v>
      </c>
      <c r="D2682" t="s">
        <v>34</v>
      </c>
      <c r="E2682">
        <v>183360</v>
      </c>
      <c r="F2682" t="s">
        <v>2607</v>
      </c>
      <c r="G2682" t="s">
        <v>10926</v>
      </c>
      <c r="H2682" s="93">
        <v>46177</v>
      </c>
      <c r="I2682" s="131"/>
      <c r="J2682" s="132"/>
      <c r="K2682" s="132"/>
      <c r="L2682" s="132"/>
      <c r="M2682" s="132"/>
      <c r="N2682" s="131"/>
      <c r="O2682" s="131"/>
    </row>
    <row r="2683" spans="2:15" x14ac:dyDescent="0.35">
      <c r="B2683" t="s">
        <v>79</v>
      </c>
      <c r="C2683">
        <v>3995</v>
      </c>
      <c r="D2683" t="s">
        <v>34</v>
      </c>
      <c r="E2683">
        <v>183615</v>
      </c>
      <c r="F2683" t="s">
        <v>2608</v>
      </c>
      <c r="G2683" t="s">
        <v>10926</v>
      </c>
      <c r="H2683" s="93">
        <v>46177</v>
      </c>
      <c r="I2683" s="131"/>
      <c r="J2683" s="132"/>
      <c r="K2683" s="132"/>
      <c r="L2683" s="132"/>
      <c r="M2683" s="132"/>
      <c r="N2683" s="131"/>
      <c r="O2683" s="131"/>
    </row>
    <row r="2684" spans="2:15" x14ac:dyDescent="0.35">
      <c r="B2684" t="s">
        <v>79</v>
      </c>
      <c r="C2684">
        <v>3995</v>
      </c>
      <c r="D2684" t="s">
        <v>34</v>
      </c>
      <c r="E2684">
        <v>183679</v>
      </c>
      <c r="F2684" t="s">
        <v>2609</v>
      </c>
      <c r="G2684" t="s">
        <v>10930</v>
      </c>
      <c r="H2684" s="93">
        <v>46174</v>
      </c>
      <c r="I2684" s="131">
        <v>1</v>
      </c>
      <c r="J2684" s="132"/>
      <c r="K2684" s="132"/>
      <c r="L2684" s="132"/>
      <c r="M2684" s="132"/>
      <c r="N2684" s="131"/>
      <c r="O2684" s="131"/>
    </row>
    <row r="2685" spans="2:15" x14ac:dyDescent="0.35">
      <c r="B2685" t="s">
        <v>79</v>
      </c>
      <c r="C2685">
        <v>3995</v>
      </c>
      <c r="D2685" t="s">
        <v>34</v>
      </c>
      <c r="E2685">
        <v>183690</v>
      </c>
      <c r="F2685" t="s">
        <v>2610</v>
      </c>
      <c r="G2685" t="s">
        <v>10927</v>
      </c>
      <c r="H2685" s="93">
        <v>46183</v>
      </c>
      <c r="I2685" s="131"/>
      <c r="J2685" s="132"/>
      <c r="K2685" s="132"/>
      <c r="L2685" s="132"/>
      <c r="M2685" s="132"/>
      <c r="N2685" s="131"/>
      <c r="O2685" s="131"/>
    </row>
    <row r="2686" spans="2:15" x14ac:dyDescent="0.35">
      <c r="B2686" t="s">
        <v>79</v>
      </c>
      <c r="C2686">
        <v>3995</v>
      </c>
      <c r="D2686" t="s">
        <v>34</v>
      </c>
      <c r="E2686">
        <v>183693</v>
      </c>
      <c r="F2686" t="s">
        <v>2611</v>
      </c>
      <c r="G2686" t="s">
        <v>10928</v>
      </c>
      <c r="H2686" s="93">
        <v>46178</v>
      </c>
      <c r="I2686" s="131"/>
      <c r="J2686" s="132"/>
      <c r="K2686" s="132"/>
      <c r="L2686" s="132"/>
      <c r="M2686" s="132"/>
      <c r="N2686" s="131"/>
      <c r="O2686" s="131"/>
    </row>
    <row r="2687" spans="2:15" x14ac:dyDescent="0.35">
      <c r="B2687" t="s">
        <v>79</v>
      </c>
      <c r="C2687">
        <v>3995</v>
      </c>
      <c r="D2687" t="s">
        <v>34</v>
      </c>
      <c r="E2687">
        <v>183968</v>
      </c>
      <c r="F2687" t="s">
        <v>2612</v>
      </c>
      <c r="G2687" t="s">
        <v>10927</v>
      </c>
      <c r="H2687" s="93">
        <v>46183</v>
      </c>
      <c r="I2687" s="131"/>
      <c r="J2687" s="132"/>
      <c r="K2687" s="132"/>
      <c r="L2687" s="132"/>
      <c r="M2687" s="132"/>
      <c r="N2687" s="131"/>
      <c r="O2687" s="131"/>
    </row>
    <row r="2688" spans="2:15" x14ac:dyDescent="0.35">
      <c r="B2688" t="s">
        <v>79</v>
      </c>
      <c r="C2688">
        <v>3995</v>
      </c>
      <c r="D2688" t="s">
        <v>34</v>
      </c>
      <c r="E2688">
        <v>184040</v>
      </c>
      <c r="F2688" t="s">
        <v>2613</v>
      </c>
      <c r="G2688" t="s">
        <v>10928</v>
      </c>
      <c r="H2688" s="93">
        <v>46171</v>
      </c>
      <c r="I2688" s="131">
        <v>1</v>
      </c>
      <c r="J2688" s="132"/>
      <c r="K2688" s="132"/>
      <c r="L2688" s="132"/>
      <c r="M2688" s="132"/>
      <c r="N2688" s="131"/>
      <c r="O2688" s="131"/>
    </row>
    <row r="2689" spans="2:15" x14ac:dyDescent="0.35">
      <c r="B2689" t="s">
        <v>79</v>
      </c>
      <c r="C2689">
        <v>3995</v>
      </c>
      <c r="D2689" t="s">
        <v>34</v>
      </c>
      <c r="E2689">
        <v>184196</v>
      </c>
      <c r="F2689" t="s">
        <v>2614</v>
      </c>
      <c r="G2689" t="s">
        <v>10928</v>
      </c>
      <c r="H2689" s="93">
        <v>46178</v>
      </c>
      <c r="I2689" s="131"/>
      <c r="J2689" s="132"/>
      <c r="K2689" s="132"/>
      <c r="L2689" s="132"/>
      <c r="M2689" s="132"/>
      <c r="N2689" s="131"/>
      <c r="O2689" s="131"/>
    </row>
    <row r="2690" spans="2:15" x14ac:dyDescent="0.35">
      <c r="B2690" t="s">
        <v>79</v>
      </c>
      <c r="C2690">
        <v>3995</v>
      </c>
      <c r="D2690" t="s">
        <v>34</v>
      </c>
      <c r="E2690">
        <v>184409</v>
      </c>
      <c r="F2690" t="s">
        <v>2615</v>
      </c>
      <c r="G2690" t="s">
        <v>10930</v>
      </c>
      <c r="H2690" s="93">
        <v>46181</v>
      </c>
      <c r="I2690" s="131">
        <v>1</v>
      </c>
      <c r="J2690" s="132"/>
      <c r="K2690" s="132"/>
      <c r="L2690" s="132"/>
      <c r="M2690" s="132"/>
      <c r="N2690" s="131"/>
      <c r="O2690" s="131"/>
    </row>
    <row r="2691" spans="2:15" x14ac:dyDescent="0.35">
      <c r="B2691" t="s">
        <v>79</v>
      </c>
      <c r="C2691">
        <v>3995</v>
      </c>
      <c r="D2691" t="s">
        <v>34</v>
      </c>
      <c r="E2691">
        <v>184572</v>
      </c>
      <c r="F2691" t="s">
        <v>2616</v>
      </c>
      <c r="G2691" t="s">
        <v>10927</v>
      </c>
      <c r="H2691" s="93">
        <v>46183</v>
      </c>
      <c r="I2691" s="131">
        <v>1</v>
      </c>
      <c r="J2691" s="132"/>
      <c r="K2691" s="132"/>
      <c r="L2691" s="132"/>
      <c r="M2691" s="132"/>
      <c r="N2691" s="131"/>
      <c r="O2691" s="131"/>
    </row>
    <row r="2692" spans="2:15" x14ac:dyDescent="0.35">
      <c r="B2692" t="s">
        <v>79</v>
      </c>
      <c r="C2692">
        <v>3995</v>
      </c>
      <c r="D2692" t="s">
        <v>34</v>
      </c>
      <c r="E2692">
        <v>184646</v>
      </c>
      <c r="F2692" t="s">
        <v>2617</v>
      </c>
      <c r="G2692" t="s">
        <v>10930</v>
      </c>
      <c r="H2692" s="93">
        <v>46181</v>
      </c>
      <c r="I2692" s="131">
        <v>1</v>
      </c>
      <c r="J2692" s="132"/>
      <c r="K2692" s="132"/>
      <c r="L2692" s="132"/>
      <c r="M2692" s="132"/>
      <c r="N2692" s="131"/>
      <c r="O2692" s="131"/>
    </row>
    <row r="2693" spans="2:15" x14ac:dyDescent="0.35">
      <c r="B2693" t="s">
        <v>79</v>
      </c>
      <c r="C2693">
        <v>3995</v>
      </c>
      <c r="D2693" t="s">
        <v>34</v>
      </c>
      <c r="E2693">
        <v>184886</v>
      </c>
      <c r="F2693" t="s">
        <v>2618</v>
      </c>
      <c r="G2693" t="s">
        <v>10926</v>
      </c>
      <c r="H2693" s="93">
        <v>46177</v>
      </c>
      <c r="I2693" s="131"/>
      <c r="J2693" s="132"/>
      <c r="K2693" s="132"/>
      <c r="L2693" s="132"/>
      <c r="M2693" s="132"/>
      <c r="N2693" s="131"/>
      <c r="O2693" s="131"/>
    </row>
    <row r="2694" spans="2:15" x14ac:dyDescent="0.35">
      <c r="B2694" t="s">
        <v>79</v>
      </c>
      <c r="C2694">
        <v>3995</v>
      </c>
      <c r="D2694" t="s">
        <v>34</v>
      </c>
      <c r="E2694">
        <v>185100</v>
      </c>
      <c r="F2694" t="s">
        <v>2619</v>
      </c>
      <c r="G2694" t="s">
        <v>10927</v>
      </c>
      <c r="H2694" s="93">
        <v>46176</v>
      </c>
      <c r="I2694" s="131">
        <v>1</v>
      </c>
      <c r="J2694" s="132"/>
      <c r="K2694" s="132"/>
      <c r="L2694" s="132"/>
      <c r="M2694" s="132"/>
      <c r="N2694" s="131"/>
      <c r="O2694" s="131"/>
    </row>
    <row r="2695" spans="2:15" x14ac:dyDescent="0.35">
      <c r="B2695" t="s">
        <v>79</v>
      </c>
      <c r="C2695">
        <v>3995</v>
      </c>
      <c r="D2695" t="s">
        <v>34</v>
      </c>
      <c r="E2695">
        <v>185163</v>
      </c>
      <c r="F2695" t="s">
        <v>2620</v>
      </c>
      <c r="G2695" t="s">
        <v>10926</v>
      </c>
      <c r="H2695" s="93">
        <v>46177</v>
      </c>
      <c r="I2695" s="131">
        <v>1</v>
      </c>
      <c r="J2695" s="132"/>
      <c r="K2695" s="132"/>
      <c r="L2695" s="132"/>
      <c r="M2695" s="132"/>
      <c r="N2695" s="131"/>
      <c r="O2695" s="131"/>
    </row>
    <row r="2696" spans="2:15" x14ac:dyDescent="0.35">
      <c r="B2696" t="s">
        <v>79</v>
      </c>
      <c r="C2696">
        <v>3995</v>
      </c>
      <c r="D2696" t="s">
        <v>34</v>
      </c>
      <c r="E2696">
        <v>185402</v>
      </c>
      <c r="F2696" t="s">
        <v>2621</v>
      </c>
      <c r="G2696" t="s">
        <v>10927</v>
      </c>
      <c r="H2696" s="93">
        <v>46176</v>
      </c>
      <c r="I2696" s="131"/>
      <c r="J2696" s="132"/>
      <c r="K2696" s="132"/>
      <c r="L2696" s="132"/>
      <c r="M2696" s="132"/>
      <c r="N2696" s="131"/>
      <c r="O2696" s="131"/>
    </row>
    <row r="2697" spans="2:15" x14ac:dyDescent="0.35">
      <c r="B2697" t="s">
        <v>79</v>
      </c>
      <c r="C2697">
        <v>3995</v>
      </c>
      <c r="D2697" t="s">
        <v>34</v>
      </c>
      <c r="E2697">
        <v>185636</v>
      </c>
      <c r="F2697" t="s">
        <v>2622</v>
      </c>
      <c r="G2697" t="s">
        <v>10930</v>
      </c>
      <c r="H2697" s="93">
        <v>46174</v>
      </c>
      <c r="I2697" s="131"/>
      <c r="J2697" s="132"/>
      <c r="K2697" s="132"/>
      <c r="L2697" s="132"/>
      <c r="M2697" s="132"/>
      <c r="N2697" s="131"/>
      <c r="O2697" s="131"/>
    </row>
    <row r="2698" spans="2:15" x14ac:dyDescent="0.35">
      <c r="B2698" t="s">
        <v>79</v>
      </c>
      <c r="C2698">
        <v>3995</v>
      </c>
      <c r="D2698" t="s">
        <v>34</v>
      </c>
      <c r="E2698">
        <v>186000</v>
      </c>
      <c r="F2698" t="s">
        <v>2568</v>
      </c>
      <c r="G2698" t="s">
        <v>10927</v>
      </c>
      <c r="H2698" s="93">
        <v>46176</v>
      </c>
      <c r="I2698" s="131">
        <v>1</v>
      </c>
      <c r="J2698" s="132"/>
      <c r="K2698" s="132"/>
      <c r="L2698" s="132"/>
      <c r="M2698" s="132"/>
      <c r="N2698" s="131"/>
      <c r="O2698" s="131"/>
    </row>
    <row r="2699" spans="2:15" x14ac:dyDescent="0.35">
      <c r="B2699" t="s">
        <v>79</v>
      </c>
      <c r="C2699">
        <v>3995</v>
      </c>
      <c r="D2699" t="s">
        <v>34</v>
      </c>
      <c r="E2699">
        <v>186001</v>
      </c>
      <c r="F2699" t="s">
        <v>2623</v>
      </c>
      <c r="G2699" t="s">
        <v>10927</v>
      </c>
      <c r="H2699" s="93">
        <v>46176</v>
      </c>
      <c r="I2699" s="131"/>
      <c r="J2699" s="132"/>
      <c r="K2699" s="132"/>
      <c r="L2699" s="132"/>
      <c r="M2699" s="132"/>
      <c r="N2699" s="131"/>
      <c r="O2699" s="131"/>
    </row>
    <row r="2700" spans="2:15" x14ac:dyDescent="0.35">
      <c r="B2700" t="s">
        <v>79</v>
      </c>
      <c r="C2700">
        <v>3995</v>
      </c>
      <c r="D2700" t="s">
        <v>34</v>
      </c>
      <c r="E2700">
        <v>186027</v>
      </c>
      <c r="F2700" t="s">
        <v>2624</v>
      </c>
      <c r="G2700" t="s">
        <v>10927</v>
      </c>
      <c r="H2700" s="93">
        <v>46183</v>
      </c>
      <c r="I2700" s="131">
        <v>1</v>
      </c>
      <c r="J2700" s="132"/>
      <c r="K2700" s="132"/>
      <c r="L2700" s="132"/>
      <c r="M2700" s="132"/>
      <c r="N2700" s="131"/>
      <c r="O2700" s="131"/>
    </row>
    <row r="2701" spans="2:15" x14ac:dyDescent="0.35">
      <c r="B2701" t="s">
        <v>79</v>
      </c>
      <c r="C2701">
        <v>3995</v>
      </c>
      <c r="D2701" t="s">
        <v>34</v>
      </c>
      <c r="E2701">
        <v>186110</v>
      </c>
      <c r="F2701" t="s">
        <v>2625</v>
      </c>
      <c r="G2701" t="s">
        <v>10926</v>
      </c>
      <c r="H2701" s="93">
        <v>46177</v>
      </c>
      <c r="I2701" s="131"/>
      <c r="J2701" s="132"/>
      <c r="K2701" s="132"/>
      <c r="L2701" s="132"/>
      <c r="M2701" s="132"/>
      <c r="N2701" s="131"/>
      <c r="O2701" s="131"/>
    </row>
    <row r="2702" spans="2:15" x14ac:dyDescent="0.35">
      <c r="B2702" t="s">
        <v>79</v>
      </c>
      <c r="C2702">
        <v>3995</v>
      </c>
      <c r="D2702" t="s">
        <v>34</v>
      </c>
      <c r="E2702">
        <v>186166</v>
      </c>
      <c r="F2702" t="s">
        <v>2625</v>
      </c>
      <c r="G2702" t="s">
        <v>10926</v>
      </c>
      <c r="H2702" s="93">
        <v>46177</v>
      </c>
      <c r="I2702" s="131">
        <v>1</v>
      </c>
      <c r="J2702" s="132"/>
      <c r="K2702" s="132"/>
      <c r="L2702" s="132"/>
      <c r="M2702" s="132"/>
      <c r="N2702" s="131"/>
      <c r="O2702" s="131"/>
    </row>
    <row r="2703" spans="2:15" x14ac:dyDescent="0.35">
      <c r="B2703" t="s">
        <v>79</v>
      </c>
      <c r="C2703">
        <v>3995</v>
      </c>
      <c r="D2703" t="s">
        <v>34</v>
      </c>
      <c r="E2703">
        <v>186345</v>
      </c>
      <c r="F2703" t="s">
        <v>2626</v>
      </c>
      <c r="G2703" t="s">
        <v>10928</v>
      </c>
      <c r="H2703" s="93">
        <v>46178</v>
      </c>
      <c r="I2703" s="131"/>
      <c r="J2703" s="132"/>
      <c r="K2703" s="132"/>
      <c r="L2703" s="132"/>
      <c r="M2703" s="132"/>
      <c r="N2703" s="131"/>
      <c r="O2703" s="131"/>
    </row>
    <row r="2704" spans="2:15" x14ac:dyDescent="0.35">
      <c r="B2704" t="s">
        <v>79</v>
      </c>
      <c r="C2704">
        <v>3995</v>
      </c>
      <c r="D2704" t="s">
        <v>34</v>
      </c>
      <c r="E2704">
        <v>186379</v>
      </c>
      <c r="F2704" t="s">
        <v>2627</v>
      </c>
      <c r="G2704" t="s">
        <v>10926</v>
      </c>
      <c r="H2704" s="93">
        <v>46177</v>
      </c>
      <c r="I2704" s="131"/>
      <c r="J2704" s="132"/>
      <c r="K2704" s="132"/>
      <c r="L2704" s="132"/>
      <c r="M2704" s="132"/>
      <c r="N2704" s="131"/>
      <c r="O2704" s="131"/>
    </row>
    <row r="2705" spans="2:15" x14ac:dyDescent="0.35">
      <c r="B2705" t="s">
        <v>79</v>
      </c>
      <c r="C2705">
        <v>3995</v>
      </c>
      <c r="D2705" t="s">
        <v>34</v>
      </c>
      <c r="E2705">
        <v>186446</v>
      </c>
      <c r="F2705" t="s">
        <v>2628</v>
      </c>
      <c r="G2705" t="s">
        <v>10928</v>
      </c>
      <c r="H2705" s="93">
        <v>46171</v>
      </c>
      <c r="I2705" s="131">
        <v>1</v>
      </c>
      <c r="J2705" s="132">
        <v>1</v>
      </c>
      <c r="K2705" s="132"/>
      <c r="L2705" s="132"/>
      <c r="M2705" s="132"/>
      <c r="N2705" s="131"/>
      <c r="O2705" s="131"/>
    </row>
    <row r="2706" spans="2:15" x14ac:dyDescent="0.35">
      <c r="B2706" t="s">
        <v>79</v>
      </c>
      <c r="C2706">
        <v>3995</v>
      </c>
      <c r="D2706" t="s">
        <v>34</v>
      </c>
      <c r="E2706">
        <v>186476</v>
      </c>
      <c r="F2706" t="s">
        <v>2629</v>
      </c>
      <c r="G2706" t="s">
        <v>10928</v>
      </c>
      <c r="H2706" s="93">
        <v>46171</v>
      </c>
      <c r="I2706" s="131"/>
      <c r="J2706" s="132"/>
      <c r="K2706" s="132"/>
      <c r="L2706" s="132"/>
      <c r="M2706" s="132"/>
      <c r="N2706" s="131"/>
      <c r="O2706" s="131"/>
    </row>
    <row r="2707" spans="2:15" x14ac:dyDescent="0.35">
      <c r="B2707" t="s">
        <v>79</v>
      </c>
      <c r="C2707">
        <v>3995</v>
      </c>
      <c r="D2707" t="s">
        <v>34</v>
      </c>
      <c r="E2707">
        <v>186535</v>
      </c>
      <c r="F2707" t="s">
        <v>2630</v>
      </c>
      <c r="G2707" t="s">
        <v>10926</v>
      </c>
      <c r="H2707" s="93">
        <v>46170</v>
      </c>
      <c r="I2707" s="131"/>
      <c r="J2707" s="132"/>
      <c r="K2707" s="132"/>
      <c r="L2707" s="132"/>
      <c r="M2707" s="132"/>
      <c r="N2707" s="131"/>
      <c r="O2707" s="131"/>
    </row>
    <row r="2708" spans="2:15" x14ac:dyDescent="0.35">
      <c r="B2708" t="s">
        <v>79</v>
      </c>
      <c r="C2708">
        <v>3995</v>
      </c>
      <c r="D2708" t="s">
        <v>34</v>
      </c>
      <c r="E2708">
        <v>186593</v>
      </c>
      <c r="F2708" t="s">
        <v>2631</v>
      </c>
      <c r="G2708" t="s">
        <v>10927</v>
      </c>
      <c r="H2708" s="93">
        <v>46176</v>
      </c>
      <c r="I2708" s="131">
        <v>1</v>
      </c>
      <c r="J2708" s="132">
        <v>1</v>
      </c>
      <c r="K2708" s="132"/>
      <c r="L2708" s="132"/>
      <c r="M2708" s="132"/>
      <c r="N2708" s="131"/>
      <c r="O2708" s="131"/>
    </row>
    <row r="2709" spans="2:15" x14ac:dyDescent="0.35">
      <c r="B2709" t="s">
        <v>79</v>
      </c>
      <c r="C2709">
        <v>3995</v>
      </c>
      <c r="D2709" t="s">
        <v>34</v>
      </c>
      <c r="E2709">
        <v>186669</v>
      </c>
      <c r="F2709" t="s">
        <v>2632</v>
      </c>
      <c r="G2709" t="s">
        <v>10927</v>
      </c>
      <c r="H2709" s="93">
        <v>46176</v>
      </c>
      <c r="I2709" s="131"/>
      <c r="J2709" s="132"/>
      <c r="K2709" s="132"/>
      <c r="L2709" s="132"/>
      <c r="M2709" s="132"/>
      <c r="N2709" s="131"/>
      <c r="O2709" s="131"/>
    </row>
    <row r="2710" spans="2:15" x14ac:dyDescent="0.35">
      <c r="B2710" t="s">
        <v>79</v>
      </c>
      <c r="C2710">
        <v>3995</v>
      </c>
      <c r="D2710" t="s">
        <v>34</v>
      </c>
      <c r="E2710">
        <v>186687</v>
      </c>
      <c r="F2710" t="s">
        <v>2633</v>
      </c>
      <c r="G2710" t="s">
        <v>10928</v>
      </c>
      <c r="H2710" s="93">
        <v>46178</v>
      </c>
      <c r="I2710" s="131"/>
      <c r="J2710" s="132"/>
      <c r="K2710" s="132"/>
      <c r="L2710" s="132"/>
      <c r="M2710" s="132"/>
      <c r="N2710" s="131"/>
      <c r="O2710" s="131"/>
    </row>
    <row r="2711" spans="2:15" x14ac:dyDescent="0.35">
      <c r="B2711" t="s">
        <v>79</v>
      </c>
      <c r="C2711">
        <v>3995</v>
      </c>
      <c r="D2711" t="s">
        <v>34</v>
      </c>
      <c r="E2711">
        <v>186840</v>
      </c>
      <c r="F2711" t="s">
        <v>2634</v>
      </c>
      <c r="G2711" t="s">
        <v>10929</v>
      </c>
      <c r="H2711" s="93">
        <v>46175</v>
      </c>
      <c r="I2711" s="131"/>
      <c r="J2711" s="132"/>
      <c r="K2711" s="132"/>
      <c r="L2711" s="132"/>
      <c r="M2711" s="132"/>
      <c r="N2711" s="131"/>
      <c r="O2711" s="131"/>
    </row>
    <row r="2712" spans="2:15" x14ac:dyDescent="0.35">
      <c r="B2712" t="s">
        <v>79</v>
      </c>
      <c r="C2712">
        <v>3995</v>
      </c>
      <c r="D2712" t="s">
        <v>34</v>
      </c>
      <c r="E2712">
        <v>186863</v>
      </c>
      <c r="F2712" t="s">
        <v>2635</v>
      </c>
      <c r="G2712" t="s">
        <v>10928</v>
      </c>
      <c r="H2712" s="93">
        <v>46171</v>
      </c>
      <c r="I2712" s="131"/>
      <c r="J2712" s="132"/>
      <c r="K2712" s="132"/>
      <c r="L2712" s="132"/>
      <c r="M2712" s="132"/>
      <c r="N2712" s="131"/>
      <c r="O2712" s="131"/>
    </row>
    <row r="2713" spans="2:15" x14ac:dyDescent="0.35">
      <c r="B2713" t="s">
        <v>79</v>
      </c>
      <c r="C2713">
        <v>3995</v>
      </c>
      <c r="D2713" t="s">
        <v>34</v>
      </c>
      <c r="E2713">
        <v>186876</v>
      </c>
      <c r="F2713" t="s">
        <v>2543</v>
      </c>
      <c r="G2713" t="s">
        <v>10928</v>
      </c>
      <c r="H2713" s="93">
        <v>46178</v>
      </c>
      <c r="I2713" s="131">
        <v>1</v>
      </c>
      <c r="J2713" s="132">
        <v>1</v>
      </c>
      <c r="K2713" s="132">
        <v>1</v>
      </c>
      <c r="L2713" s="132"/>
      <c r="M2713" s="132"/>
      <c r="N2713" s="131"/>
      <c r="O2713" s="131"/>
    </row>
    <row r="2714" spans="2:15" x14ac:dyDescent="0.35">
      <c r="B2714" t="s">
        <v>79</v>
      </c>
      <c r="C2714">
        <v>3995</v>
      </c>
      <c r="D2714" t="s">
        <v>34</v>
      </c>
      <c r="E2714">
        <v>186913</v>
      </c>
      <c r="F2714" t="s">
        <v>2636</v>
      </c>
      <c r="G2714" t="s">
        <v>10928</v>
      </c>
      <c r="H2714" s="93">
        <v>46178</v>
      </c>
      <c r="I2714" s="131">
        <v>1</v>
      </c>
      <c r="J2714" s="132"/>
      <c r="K2714" s="132"/>
      <c r="L2714" s="132"/>
      <c r="M2714" s="132"/>
      <c r="N2714" s="131"/>
      <c r="O2714" s="131"/>
    </row>
    <row r="2715" spans="2:15" x14ac:dyDescent="0.35">
      <c r="B2715" t="s">
        <v>79</v>
      </c>
      <c r="C2715">
        <v>3995</v>
      </c>
      <c r="D2715" t="s">
        <v>34</v>
      </c>
      <c r="E2715">
        <v>186962</v>
      </c>
      <c r="F2715" t="s">
        <v>2637</v>
      </c>
      <c r="G2715" t="s">
        <v>10930</v>
      </c>
      <c r="H2715" s="93">
        <v>46181</v>
      </c>
      <c r="I2715" s="131"/>
      <c r="J2715" s="132"/>
      <c r="K2715" s="132"/>
      <c r="L2715" s="132"/>
      <c r="M2715" s="132"/>
      <c r="N2715" s="131"/>
      <c r="O2715" s="131"/>
    </row>
    <row r="2716" spans="2:15" x14ac:dyDescent="0.35">
      <c r="B2716" t="s">
        <v>79</v>
      </c>
      <c r="C2716">
        <v>3995</v>
      </c>
      <c r="D2716" t="s">
        <v>34</v>
      </c>
      <c r="E2716">
        <v>187109</v>
      </c>
      <c r="F2716" t="s">
        <v>2638</v>
      </c>
      <c r="G2716" t="s">
        <v>10930</v>
      </c>
      <c r="H2716" s="93">
        <v>46174</v>
      </c>
      <c r="I2716" s="131"/>
      <c r="J2716" s="132"/>
      <c r="K2716" s="132"/>
      <c r="L2716" s="132"/>
      <c r="M2716" s="132"/>
      <c r="N2716" s="131"/>
      <c r="O2716" s="131"/>
    </row>
    <row r="2717" spans="2:15" x14ac:dyDescent="0.35">
      <c r="B2717" t="s">
        <v>79</v>
      </c>
      <c r="C2717">
        <v>3995</v>
      </c>
      <c r="D2717" t="s">
        <v>34</v>
      </c>
      <c r="E2717">
        <v>187177</v>
      </c>
      <c r="F2717" t="s">
        <v>2639</v>
      </c>
      <c r="G2717" t="s">
        <v>10927</v>
      </c>
      <c r="H2717" s="93">
        <v>46176</v>
      </c>
      <c r="I2717" s="131"/>
      <c r="J2717" s="132"/>
      <c r="K2717" s="132"/>
      <c r="L2717" s="132"/>
      <c r="M2717" s="132"/>
      <c r="N2717" s="131"/>
      <c r="O2717" s="131"/>
    </row>
    <row r="2718" spans="2:15" x14ac:dyDescent="0.35">
      <c r="B2718" t="s">
        <v>79</v>
      </c>
      <c r="C2718">
        <v>3995</v>
      </c>
      <c r="D2718" t="s">
        <v>34</v>
      </c>
      <c r="E2718">
        <v>187180</v>
      </c>
      <c r="F2718" t="s">
        <v>2640</v>
      </c>
      <c r="G2718" t="s">
        <v>10926</v>
      </c>
      <c r="H2718" s="93">
        <v>46177</v>
      </c>
      <c r="I2718" s="131"/>
      <c r="J2718" s="132"/>
      <c r="K2718" s="132"/>
      <c r="L2718" s="132"/>
      <c r="M2718" s="132"/>
      <c r="N2718" s="131"/>
      <c r="O2718" s="131"/>
    </row>
    <row r="2719" spans="2:15" x14ac:dyDescent="0.35">
      <c r="B2719" t="s">
        <v>79</v>
      </c>
      <c r="C2719">
        <v>3995</v>
      </c>
      <c r="D2719" t="s">
        <v>34</v>
      </c>
      <c r="E2719">
        <v>187202</v>
      </c>
      <c r="F2719" t="s">
        <v>2543</v>
      </c>
      <c r="G2719" t="s">
        <v>10930</v>
      </c>
      <c r="H2719" s="93">
        <v>46174</v>
      </c>
      <c r="I2719" s="131">
        <v>1</v>
      </c>
      <c r="J2719" s="132">
        <v>1</v>
      </c>
      <c r="K2719" s="132">
        <v>1</v>
      </c>
      <c r="L2719" s="132"/>
      <c r="M2719" s="132"/>
      <c r="N2719" s="131"/>
      <c r="O2719" s="131"/>
    </row>
    <row r="2720" spans="2:15" x14ac:dyDescent="0.35">
      <c r="B2720" t="s">
        <v>79</v>
      </c>
      <c r="C2720">
        <v>3995</v>
      </c>
      <c r="D2720" t="s">
        <v>34</v>
      </c>
      <c r="E2720">
        <v>187534</v>
      </c>
      <c r="F2720" t="s">
        <v>2641</v>
      </c>
      <c r="G2720" t="s">
        <v>180</v>
      </c>
      <c r="H2720" t="s">
        <v>180</v>
      </c>
      <c r="I2720" s="131">
        <v>1</v>
      </c>
      <c r="J2720" s="132"/>
      <c r="K2720" s="132"/>
      <c r="L2720" s="132"/>
      <c r="M2720" s="132"/>
      <c r="N2720" s="131"/>
      <c r="O2720" s="131"/>
    </row>
    <row r="2721" spans="2:15" x14ac:dyDescent="0.35">
      <c r="B2721" t="s">
        <v>79</v>
      </c>
      <c r="C2721">
        <v>3995</v>
      </c>
      <c r="D2721" t="s">
        <v>34</v>
      </c>
      <c r="E2721">
        <v>187997</v>
      </c>
      <c r="F2721" t="s">
        <v>2642</v>
      </c>
      <c r="G2721" t="s">
        <v>10929</v>
      </c>
      <c r="H2721" s="93">
        <v>46182</v>
      </c>
      <c r="I2721" s="131"/>
      <c r="J2721" s="132"/>
      <c r="K2721" s="132"/>
      <c r="L2721" s="132"/>
      <c r="M2721" s="132"/>
      <c r="N2721" s="131"/>
      <c r="O2721" s="131"/>
    </row>
    <row r="2722" spans="2:15" x14ac:dyDescent="0.35">
      <c r="B2722" t="s">
        <v>79</v>
      </c>
      <c r="C2722">
        <v>3995</v>
      </c>
      <c r="D2722" t="s">
        <v>34</v>
      </c>
      <c r="E2722">
        <v>188019</v>
      </c>
      <c r="F2722" t="s">
        <v>2643</v>
      </c>
      <c r="G2722" t="s">
        <v>10928</v>
      </c>
      <c r="H2722" s="93">
        <v>46171</v>
      </c>
      <c r="I2722" s="131">
        <v>1</v>
      </c>
      <c r="J2722" s="132"/>
      <c r="K2722" s="132">
        <v>1</v>
      </c>
      <c r="L2722" s="132"/>
      <c r="M2722" s="132"/>
      <c r="N2722" s="131"/>
      <c r="O2722" s="131"/>
    </row>
    <row r="2723" spans="2:15" x14ac:dyDescent="0.35">
      <c r="B2723" t="s">
        <v>79</v>
      </c>
      <c r="C2723">
        <v>3995</v>
      </c>
      <c r="D2723" t="s">
        <v>34</v>
      </c>
      <c r="E2723">
        <v>188032</v>
      </c>
      <c r="F2723" t="s">
        <v>2644</v>
      </c>
      <c r="G2723" t="s">
        <v>10930</v>
      </c>
      <c r="H2723" s="93">
        <v>46174</v>
      </c>
      <c r="I2723" s="131"/>
      <c r="J2723" s="132"/>
      <c r="K2723" s="132"/>
      <c r="L2723" s="132"/>
      <c r="M2723" s="132"/>
      <c r="N2723" s="131"/>
      <c r="O2723" s="131"/>
    </row>
    <row r="2724" spans="2:15" x14ac:dyDescent="0.35">
      <c r="B2724" t="s">
        <v>79</v>
      </c>
      <c r="C2724">
        <v>3995</v>
      </c>
      <c r="D2724" t="s">
        <v>34</v>
      </c>
      <c r="E2724">
        <v>188078</v>
      </c>
      <c r="F2724" t="s">
        <v>2645</v>
      </c>
      <c r="G2724" t="s">
        <v>10930</v>
      </c>
      <c r="H2724" s="93">
        <v>46174</v>
      </c>
      <c r="I2724" s="131"/>
      <c r="J2724" s="132"/>
      <c r="K2724" s="132"/>
      <c r="L2724" s="132"/>
      <c r="M2724" s="132"/>
      <c r="N2724" s="131"/>
      <c r="O2724" s="131"/>
    </row>
    <row r="2725" spans="2:15" x14ac:dyDescent="0.35">
      <c r="B2725" t="s">
        <v>79</v>
      </c>
      <c r="C2725">
        <v>3995</v>
      </c>
      <c r="D2725" t="s">
        <v>34</v>
      </c>
      <c r="E2725">
        <v>188231</v>
      </c>
      <c r="F2725" t="s">
        <v>2646</v>
      </c>
      <c r="G2725" t="s">
        <v>10930</v>
      </c>
      <c r="H2725" s="93">
        <v>46181</v>
      </c>
      <c r="I2725" s="131"/>
      <c r="J2725" s="132"/>
      <c r="K2725" s="132"/>
      <c r="L2725" s="132"/>
      <c r="M2725" s="132"/>
      <c r="N2725" s="131"/>
      <c r="O2725" s="131"/>
    </row>
    <row r="2726" spans="2:15" x14ac:dyDescent="0.35">
      <c r="B2726" t="s">
        <v>79</v>
      </c>
      <c r="C2726">
        <v>3995</v>
      </c>
      <c r="D2726" t="s">
        <v>34</v>
      </c>
      <c r="E2726">
        <v>188358</v>
      </c>
      <c r="F2726" t="s">
        <v>2647</v>
      </c>
      <c r="G2726" t="s">
        <v>10930</v>
      </c>
      <c r="H2726" s="93">
        <v>46181</v>
      </c>
      <c r="I2726" s="131">
        <v>1</v>
      </c>
      <c r="J2726" s="132"/>
      <c r="K2726" s="132"/>
      <c r="L2726" s="132"/>
      <c r="M2726" s="132"/>
      <c r="N2726" s="131"/>
      <c r="O2726" s="131"/>
    </row>
    <row r="2727" spans="2:15" x14ac:dyDescent="0.35">
      <c r="B2727" t="s">
        <v>79</v>
      </c>
      <c r="C2727">
        <v>3995</v>
      </c>
      <c r="D2727" t="s">
        <v>34</v>
      </c>
      <c r="E2727">
        <v>188427</v>
      </c>
      <c r="F2727" t="s">
        <v>2648</v>
      </c>
      <c r="G2727" t="s">
        <v>10929</v>
      </c>
      <c r="H2727" s="93">
        <v>46175</v>
      </c>
      <c r="I2727" s="131">
        <v>1</v>
      </c>
      <c r="J2727" s="132"/>
      <c r="K2727" s="132"/>
      <c r="L2727" s="132"/>
      <c r="M2727" s="132"/>
      <c r="N2727" s="131"/>
      <c r="O2727" s="131"/>
    </row>
    <row r="2728" spans="2:15" x14ac:dyDescent="0.35">
      <c r="B2728" t="s">
        <v>79</v>
      </c>
      <c r="C2728">
        <v>3995</v>
      </c>
      <c r="D2728" t="s">
        <v>34</v>
      </c>
      <c r="E2728">
        <v>188862</v>
      </c>
      <c r="F2728" t="s">
        <v>2649</v>
      </c>
      <c r="G2728" t="s">
        <v>10929</v>
      </c>
      <c r="H2728" s="93">
        <v>46175</v>
      </c>
      <c r="I2728" s="131">
        <v>1</v>
      </c>
      <c r="J2728" s="132">
        <v>1</v>
      </c>
      <c r="K2728" s="132"/>
      <c r="L2728" s="132"/>
      <c r="M2728" s="132"/>
      <c r="N2728" s="131"/>
      <c r="O2728" s="131"/>
    </row>
    <row r="2729" spans="2:15" x14ac:dyDescent="0.35">
      <c r="B2729" t="s">
        <v>79</v>
      </c>
      <c r="C2729">
        <v>3995</v>
      </c>
      <c r="D2729" t="s">
        <v>34</v>
      </c>
      <c r="E2729">
        <v>189111</v>
      </c>
      <c r="F2729" t="s">
        <v>2650</v>
      </c>
      <c r="G2729" t="s">
        <v>10928</v>
      </c>
      <c r="H2729" s="93">
        <v>46178</v>
      </c>
      <c r="I2729" s="131">
        <v>1</v>
      </c>
      <c r="J2729" s="132">
        <v>1</v>
      </c>
      <c r="K2729" s="132">
        <v>1</v>
      </c>
      <c r="L2729" s="132"/>
      <c r="M2729" s="132"/>
      <c r="N2729" s="131"/>
      <c r="O2729" s="131"/>
    </row>
    <row r="2730" spans="2:15" x14ac:dyDescent="0.35">
      <c r="B2730" t="s">
        <v>79</v>
      </c>
      <c r="C2730">
        <v>3995</v>
      </c>
      <c r="D2730" t="s">
        <v>34</v>
      </c>
      <c r="E2730">
        <v>189289</v>
      </c>
      <c r="F2730" t="s">
        <v>2283</v>
      </c>
      <c r="G2730" t="s">
        <v>10928</v>
      </c>
      <c r="H2730" s="93">
        <v>46178</v>
      </c>
      <c r="I2730" s="131"/>
      <c r="J2730" s="132"/>
      <c r="K2730" s="132"/>
      <c r="L2730" s="132"/>
      <c r="M2730" s="132"/>
      <c r="N2730" s="131"/>
      <c r="O2730" s="131"/>
    </row>
    <row r="2731" spans="2:15" x14ac:dyDescent="0.35">
      <c r="B2731" t="s">
        <v>79</v>
      </c>
      <c r="C2731">
        <v>3995</v>
      </c>
      <c r="D2731" t="s">
        <v>34</v>
      </c>
      <c r="E2731">
        <v>189410</v>
      </c>
      <c r="F2731" t="s">
        <v>2651</v>
      </c>
      <c r="G2731" t="s">
        <v>10926</v>
      </c>
      <c r="H2731" s="93">
        <v>46177</v>
      </c>
      <c r="I2731" s="131"/>
      <c r="J2731" s="132"/>
      <c r="K2731" s="132"/>
      <c r="L2731" s="132"/>
      <c r="M2731" s="132"/>
      <c r="N2731" s="131"/>
      <c r="O2731" s="131"/>
    </row>
    <row r="2732" spans="2:15" x14ac:dyDescent="0.35">
      <c r="B2732" t="s">
        <v>79</v>
      </c>
      <c r="C2732">
        <v>3995</v>
      </c>
      <c r="D2732" t="s">
        <v>34</v>
      </c>
      <c r="E2732">
        <v>189464</v>
      </c>
      <c r="F2732" t="s">
        <v>2652</v>
      </c>
      <c r="G2732" t="s">
        <v>10926</v>
      </c>
      <c r="H2732" s="93">
        <v>46170</v>
      </c>
      <c r="I2732" s="131"/>
      <c r="J2732" s="132"/>
      <c r="K2732" s="132"/>
      <c r="L2732" s="132"/>
      <c r="M2732" s="132"/>
      <c r="N2732" s="131"/>
      <c r="O2732" s="131"/>
    </row>
    <row r="2733" spans="2:15" x14ac:dyDescent="0.35">
      <c r="B2733" t="s">
        <v>79</v>
      </c>
      <c r="C2733">
        <v>3995</v>
      </c>
      <c r="D2733" t="s">
        <v>34</v>
      </c>
      <c r="E2733">
        <v>189683</v>
      </c>
      <c r="F2733" t="s">
        <v>2653</v>
      </c>
      <c r="G2733" t="s">
        <v>10926</v>
      </c>
      <c r="H2733" s="93">
        <v>46177</v>
      </c>
      <c r="I2733" s="131"/>
      <c r="J2733" s="132"/>
      <c r="K2733" s="132"/>
      <c r="L2733" s="132"/>
      <c r="M2733" s="132"/>
      <c r="N2733" s="131"/>
      <c r="O2733" s="131"/>
    </row>
    <row r="2734" spans="2:15" x14ac:dyDescent="0.35">
      <c r="B2734" t="s">
        <v>79</v>
      </c>
      <c r="C2734">
        <v>3995</v>
      </c>
      <c r="D2734" t="s">
        <v>34</v>
      </c>
      <c r="E2734">
        <v>189853</v>
      </c>
      <c r="F2734" t="s">
        <v>2654</v>
      </c>
      <c r="G2734" t="s">
        <v>10929</v>
      </c>
      <c r="H2734" s="93">
        <v>46175</v>
      </c>
      <c r="I2734" s="131"/>
      <c r="J2734" s="132"/>
      <c r="K2734" s="132"/>
      <c r="L2734" s="132"/>
      <c r="M2734" s="132"/>
      <c r="N2734" s="131"/>
      <c r="O2734" s="131"/>
    </row>
    <row r="2735" spans="2:15" x14ac:dyDescent="0.35">
      <c r="B2735" t="s">
        <v>79</v>
      </c>
      <c r="C2735">
        <v>3995</v>
      </c>
      <c r="D2735" t="s">
        <v>34</v>
      </c>
      <c r="E2735">
        <v>189990</v>
      </c>
      <c r="F2735" t="s">
        <v>2655</v>
      </c>
      <c r="G2735" t="s">
        <v>10927</v>
      </c>
      <c r="H2735" s="93">
        <v>46183</v>
      </c>
      <c r="I2735" s="131">
        <v>1</v>
      </c>
      <c r="J2735" s="132"/>
      <c r="K2735" s="132"/>
      <c r="L2735" s="132"/>
      <c r="M2735" s="132"/>
      <c r="N2735" s="131"/>
      <c r="O2735" s="131"/>
    </row>
    <row r="2736" spans="2:15" x14ac:dyDescent="0.35">
      <c r="B2736" t="s">
        <v>79</v>
      </c>
      <c r="C2736">
        <v>3995</v>
      </c>
      <c r="D2736" t="s">
        <v>34</v>
      </c>
      <c r="E2736">
        <v>190170</v>
      </c>
      <c r="F2736" t="s">
        <v>2656</v>
      </c>
      <c r="G2736" t="s">
        <v>10929</v>
      </c>
      <c r="H2736" s="93">
        <v>46182</v>
      </c>
      <c r="I2736" s="131"/>
      <c r="J2736" s="132"/>
      <c r="K2736" s="132"/>
      <c r="L2736" s="132"/>
      <c r="M2736" s="132"/>
      <c r="N2736" s="131"/>
      <c r="O2736" s="131"/>
    </row>
    <row r="2737" spans="2:15" x14ac:dyDescent="0.35">
      <c r="B2737" t="s">
        <v>79</v>
      </c>
      <c r="C2737">
        <v>3995</v>
      </c>
      <c r="D2737" t="s">
        <v>34</v>
      </c>
      <c r="E2737">
        <v>190235</v>
      </c>
      <c r="F2737" t="s">
        <v>2657</v>
      </c>
      <c r="G2737" t="s">
        <v>10929</v>
      </c>
      <c r="H2737" s="93">
        <v>46182</v>
      </c>
      <c r="I2737" s="131">
        <v>1</v>
      </c>
      <c r="J2737" s="132"/>
      <c r="K2737" s="132"/>
      <c r="L2737" s="132"/>
      <c r="M2737" s="132"/>
      <c r="N2737" s="131"/>
      <c r="O2737" s="131"/>
    </row>
    <row r="2738" spans="2:15" x14ac:dyDescent="0.35">
      <c r="B2738" t="s">
        <v>79</v>
      </c>
      <c r="C2738">
        <v>3995</v>
      </c>
      <c r="D2738" t="s">
        <v>34</v>
      </c>
      <c r="E2738">
        <v>190236</v>
      </c>
      <c r="F2738" t="s">
        <v>2657</v>
      </c>
      <c r="G2738" t="s">
        <v>10926</v>
      </c>
      <c r="H2738" s="93">
        <v>46177</v>
      </c>
      <c r="I2738" s="131">
        <v>1</v>
      </c>
      <c r="J2738" s="132"/>
      <c r="K2738" s="132"/>
      <c r="L2738" s="132"/>
      <c r="M2738" s="132"/>
      <c r="N2738" s="131"/>
      <c r="O2738" s="131"/>
    </row>
    <row r="2739" spans="2:15" x14ac:dyDescent="0.35">
      <c r="B2739" t="s">
        <v>79</v>
      </c>
      <c r="C2739">
        <v>3995</v>
      </c>
      <c r="D2739" t="s">
        <v>34</v>
      </c>
      <c r="E2739">
        <v>190262</v>
      </c>
      <c r="F2739" t="s">
        <v>2658</v>
      </c>
      <c r="G2739" t="s">
        <v>10930</v>
      </c>
      <c r="H2739" s="93">
        <v>46174</v>
      </c>
      <c r="I2739" s="131">
        <v>1</v>
      </c>
      <c r="J2739" s="132"/>
      <c r="K2739" s="132"/>
      <c r="L2739" s="132"/>
      <c r="M2739" s="132"/>
      <c r="N2739" s="131"/>
      <c r="O2739" s="131"/>
    </row>
    <row r="2740" spans="2:15" x14ac:dyDescent="0.35">
      <c r="B2740" t="s">
        <v>79</v>
      </c>
      <c r="C2740">
        <v>3995</v>
      </c>
      <c r="D2740" t="s">
        <v>34</v>
      </c>
      <c r="E2740">
        <v>190410</v>
      </c>
      <c r="F2740" t="s">
        <v>2659</v>
      </c>
      <c r="G2740" t="s">
        <v>10928</v>
      </c>
      <c r="H2740" s="93">
        <v>46178</v>
      </c>
      <c r="I2740" s="131"/>
      <c r="J2740" s="132"/>
      <c r="K2740" s="132"/>
      <c r="L2740" s="132"/>
      <c r="M2740" s="132"/>
      <c r="N2740" s="131"/>
      <c r="O2740" s="131"/>
    </row>
    <row r="2741" spans="2:15" x14ac:dyDescent="0.35">
      <c r="B2741" t="s">
        <v>79</v>
      </c>
      <c r="C2741">
        <v>3995</v>
      </c>
      <c r="D2741" t="s">
        <v>34</v>
      </c>
      <c r="E2741">
        <v>190411</v>
      </c>
      <c r="F2741" t="s">
        <v>2660</v>
      </c>
      <c r="G2741" t="s">
        <v>10928</v>
      </c>
      <c r="H2741" s="93">
        <v>46178</v>
      </c>
      <c r="I2741" s="131"/>
      <c r="J2741" s="132"/>
      <c r="K2741" s="132"/>
      <c r="L2741" s="132"/>
      <c r="M2741" s="132"/>
      <c r="N2741" s="131"/>
      <c r="O2741" s="131"/>
    </row>
    <row r="2742" spans="2:15" x14ac:dyDescent="0.35">
      <c r="B2742" t="s">
        <v>79</v>
      </c>
      <c r="C2742">
        <v>3995</v>
      </c>
      <c r="D2742" t="s">
        <v>34</v>
      </c>
      <c r="E2742">
        <v>190434</v>
      </c>
      <c r="F2742" t="s">
        <v>2661</v>
      </c>
      <c r="G2742" t="s">
        <v>10928</v>
      </c>
      <c r="H2742" s="93">
        <v>46178</v>
      </c>
      <c r="I2742" s="131">
        <v>1</v>
      </c>
      <c r="J2742" s="132"/>
      <c r="K2742" s="132"/>
      <c r="L2742" s="132"/>
      <c r="M2742" s="132"/>
      <c r="N2742" s="131"/>
      <c r="O2742" s="131"/>
    </row>
    <row r="2743" spans="2:15" x14ac:dyDescent="0.35">
      <c r="B2743" t="s">
        <v>79</v>
      </c>
      <c r="C2743">
        <v>3995</v>
      </c>
      <c r="D2743" t="s">
        <v>34</v>
      </c>
      <c r="E2743">
        <v>190435</v>
      </c>
      <c r="F2743" t="s">
        <v>2143</v>
      </c>
      <c r="G2743" t="s">
        <v>10926</v>
      </c>
      <c r="H2743" s="93">
        <v>46170</v>
      </c>
      <c r="I2743" s="131">
        <v>1</v>
      </c>
      <c r="J2743" s="132">
        <v>1</v>
      </c>
      <c r="K2743" s="132">
        <v>1</v>
      </c>
      <c r="L2743" s="132"/>
      <c r="M2743" s="132"/>
      <c r="N2743" s="131"/>
      <c r="O2743" s="131"/>
    </row>
    <row r="2744" spans="2:15" x14ac:dyDescent="0.35">
      <c r="B2744" t="s">
        <v>79</v>
      </c>
      <c r="C2744">
        <v>3995</v>
      </c>
      <c r="D2744" t="s">
        <v>34</v>
      </c>
      <c r="E2744">
        <v>190868</v>
      </c>
      <c r="F2744" t="s">
        <v>2662</v>
      </c>
      <c r="G2744" t="s">
        <v>180</v>
      </c>
      <c r="H2744" t="s">
        <v>180</v>
      </c>
      <c r="I2744" s="131"/>
      <c r="J2744" s="132"/>
      <c r="K2744" s="132"/>
      <c r="L2744" s="132"/>
      <c r="M2744" s="132"/>
      <c r="N2744" s="131"/>
      <c r="O2744" s="131"/>
    </row>
    <row r="2745" spans="2:15" x14ac:dyDescent="0.35">
      <c r="B2745" t="s">
        <v>79</v>
      </c>
      <c r="C2745">
        <v>3995</v>
      </c>
      <c r="D2745" t="s">
        <v>34</v>
      </c>
      <c r="E2745">
        <v>190869</v>
      </c>
      <c r="F2745" t="s">
        <v>2663</v>
      </c>
      <c r="G2745" t="s">
        <v>180</v>
      </c>
      <c r="H2745" t="s">
        <v>180</v>
      </c>
      <c r="I2745" s="131"/>
      <c r="J2745" s="132"/>
      <c r="K2745" s="132"/>
      <c r="L2745" s="132"/>
      <c r="M2745" s="132"/>
      <c r="N2745" s="131"/>
      <c r="O2745" s="131"/>
    </row>
    <row r="2746" spans="2:15" x14ac:dyDescent="0.35">
      <c r="B2746" t="s">
        <v>79</v>
      </c>
      <c r="C2746">
        <v>3995</v>
      </c>
      <c r="D2746" t="s">
        <v>34</v>
      </c>
      <c r="E2746">
        <v>190870</v>
      </c>
      <c r="F2746" t="s">
        <v>2664</v>
      </c>
      <c r="G2746" t="s">
        <v>180</v>
      </c>
      <c r="H2746" t="s">
        <v>180</v>
      </c>
      <c r="I2746" s="131"/>
      <c r="J2746" s="132"/>
      <c r="K2746" s="132"/>
      <c r="L2746" s="132"/>
      <c r="M2746" s="132"/>
      <c r="N2746" s="131"/>
      <c r="O2746" s="131"/>
    </row>
    <row r="2747" spans="2:15" x14ac:dyDescent="0.35">
      <c r="B2747" t="s">
        <v>79</v>
      </c>
      <c r="C2747">
        <v>3995</v>
      </c>
      <c r="D2747" t="s">
        <v>34</v>
      </c>
      <c r="E2747">
        <v>190871</v>
      </c>
      <c r="F2747" t="s">
        <v>2665</v>
      </c>
      <c r="G2747" t="s">
        <v>180</v>
      </c>
      <c r="H2747" t="s">
        <v>180</v>
      </c>
      <c r="I2747" s="131"/>
      <c r="J2747" s="132"/>
      <c r="K2747" s="132"/>
      <c r="L2747" s="132"/>
      <c r="M2747" s="132"/>
      <c r="N2747" s="131"/>
      <c r="O2747" s="131"/>
    </row>
    <row r="2748" spans="2:15" x14ac:dyDescent="0.35">
      <c r="B2748" t="s">
        <v>79</v>
      </c>
      <c r="C2748">
        <v>3995</v>
      </c>
      <c r="D2748" t="s">
        <v>34</v>
      </c>
      <c r="E2748">
        <v>190872</v>
      </c>
      <c r="F2748" t="s">
        <v>2666</v>
      </c>
      <c r="G2748" t="s">
        <v>180</v>
      </c>
      <c r="H2748" t="s">
        <v>180</v>
      </c>
      <c r="I2748" s="131"/>
      <c r="J2748" s="132"/>
      <c r="K2748" s="132"/>
      <c r="L2748" s="132"/>
      <c r="M2748" s="132"/>
      <c r="N2748" s="131"/>
      <c r="O2748" s="131"/>
    </row>
    <row r="2749" spans="2:15" x14ac:dyDescent="0.35">
      <c r="B2749" t="s">
        <v>79</v>
      </c>
      <c r="C2749">
        <v>3995</v>
      </c>
      <c r="D2749" t="s">
        <v>34</v>
      </c>
      <c r="E2749">
        <v>190873</v>
      </c>
      <c r="F2749" t="s">
        <v>2667</v>
      </c>
      <c r="G2749" t="s">
        <v>180</v>
      </c>
      <c r="H2749" t="s">
        <v>180</v>
      </c>
      <c r="I2749" s="131"/>
      <c r="J2749" s="132"/>
      <c r="K2749" s="132"/>
      <c r="L2749" s="132"/>
      <c r="M2749" s="132"/>
      <c r="N2749" s="131"/>
      <c r="O2749" s="131"/>
    </row>
    <row r="2750" spans="2:15" x14ac:dyDescent="0.35">
      <c r="B2750" t="s">
        <v>79</v>
      </c>
      <c r="C2750">
        <v>3995</v>
      </c>
      <c r="D2750" t="s">
        <v>34</v>
      </c>
      <c r="E2750">
        <v>190874</v>
      </c>
      <c r="F2750" t="s">
        <v>2668</v>
      </c>
      <c r="G2750" t="s">
        <v>180</v>
      </c>
      <c r="H2750" t="s">
        <v>180</v>
      </c>
      <c r="I2750" s="131"/>
      <c r="J2750" s="132"/>
      <c r="K2750" s="132"/>
      <c r="L2750" s="132"/>
      <c r="M2750" s="132"/>
      <c r="N2750" s="131"/>
      <c r="O2750" s="131"/>
    </row>
    <row r="2751" spans="2:15" x14ac:dyDescent="0.35">
      <c r="B2751" t="s">
        <v>79</v>
      </c>
      <c r="C2751">
        <v>3995</v>
      </c>
      <c r="D2751" t="s">
        <v>34</v>
      </c>
      <c r="E2751">
        <v>190875</v>
      </c>
      <c r="F2751" t="s">
        <v>2669</v>
      </c>
      <c r="G2751" t="s">
        <v>180</v>
      </c>
      <c r="H2751" t="s">
        <v>180</v>
      </c>
      <c r="I2751" s="131"/>
      <c r="J2751" s="132"/>
      <c r="K2751" s="132"/>
      <c r="L2751" s="132"/>
      <c r="M2751" s="132"/>
      <c r="N2751" s="131"/>
      <c r="O2751" s="131"/>
    </row>
    <row r="2752" spans="2:15" x14ac:dyDescent="0.35">
      <c r="B2752" t="s">
        <v>79</v>
      </c>
      <c r="C2752">
        <v>3995</v>
      </c>
      <c r="D2752" t="s">
        <v>34</v>
      </c>
      <c r="E2752">
        <v>190876</v>
      </c>
      <c r="F2752" t="s">
        <v>2670</v>
      </c>
      <c r="G2752" t="s">
        <v>180</v>
      </c>
      <c r="H2752" t="s">
        <v>180</v>
      </c>
      <c r="I2752" s="131"/>
      <c r="J2752" s="132"/>
      <c r="K2752" s="132"/>
      <c r="L2752" s="132"/>
      <c r="M2752" s="132"/>
      <c r="N2752" s="131"/>
      <c r="O2752" s="131"/>
    </row>
    <row r="2753" spans="2:15" x14ac:dyDescent="0.35">
      <c r="B2753" t="s">
        <v>79</v>
      </c>
      <c r="C2753">
        <v>3995</v>
      </c>
      <c r="D2753" t="s">
        <v>34</v>
      </c>
      <c r="E2753">
        <v>191092</v>
      </c>
      <c r="F2753" t="s">
        <v>2671</v>
      </c>
      <c r="G2753" t="s">
        <v>10927</v>
      </c>
      <c r="H2753" s="93">
        <v>46176</v>
      </c>
      <c r="I2753" s="131"/>
      <c r="J2753" s="132"/>
      <c r="K2753" s="132"/>
      <c r="L2753" s="132"/>
      <c r="M2753" s="132"/>
      <c r="N2753" s="131"/>
      <c r="O2753" s="131"/>
    </row>
    <row r="2754" spans="2:15" x14ac:dyDescent="0.35">
      <c r="B2754" t="s">
        <v>79</v>
      </c>
      <c r="C2754">
        <v>3995</v>
      </c>
      <c r="D2754" t="s">
        <v>34</v>
      </c>
      <c r="E2754">
        <v>191110</v>
      </c>
      <c r="F2754" t="s">
        <v>2672</v>
      </c>
      <c r="G2754" t="s">
        <v>10929</v>
      </c>
      <c r="H2754" s="93">
        <v>46175</v>
      </c>
      <c r="I2754" s="131">
        <v>1</v>
      </c>
      <c r="J2754" s="132">
        <v>1</v>
      </c>
      <c r="K2754" s="132"/>
      <c r="L2754" s="132"/>
      <c r="M2754" s="132"/>
      <c r="N2754" s="131"/>
      <c r="O2754" s="131"/>
    </row>
    <row r="2755" spans="2:15" x14ac:dyDescent="0.35">
      <c r="B2755" t="s">
        <v>79</v>
      </c>
      <c r="C2755">
        <v>3995</v>
      </c>
      <c r="D2755" t="s">
        <v>34</v>
      </c>
      <c r="E2755">
        <v>191130</v>
      </c>
      <c r="F2755" t="s">
        <v>2673</v>
      </c>
      <c r="G2755" t="s">
        <v>10926</v>
      </c>
      <c r="H2755" s="93">
        <v>46170</v>
      </c>
      <c r="I2755" s="131"/>
      <c r="J2755" s="132"/>
      <c r="K2755" s="132"/>
      <c r="L2755" s="132"/>
      <c r="M2755" s="132"/>
      <c r="N2755" s="131"/>
      <c r="O2755" s="131"/>
    </row>
    <row r="2756" spans="2:15" x14ac:dyDescent="0.35">
      <c r="B2756" t="s">
        <v>79</v>
      </c>
      <c r="C2756">
        <v>3995</v>
      </c>
      <c r="D2756" t="s">
        <v>34</v>
      </c>
      <c r="E2756">
        <v>191180</v>
      </c>
      <c r="F2756" t="s">
        <v>2674</v>
      </c>
      <c r="G2756" t="s">
        <v>10926</v>
      </c>
      <c r="H2756" s="93">
        <v>46177</v>
      </c>
      <c r="I2756" s="131"/>
      <c r="J2756" s="132"/>
      <c r="K2756" s="132"/>
      <c r="L2756" s="132"/>
      <c r="M2756" s="132"/>
      <c r="N2756" s="131"/>
      <c r="O2756" s="131"/>
    </row>
    <row r="2757" spans="2:15" x14ac:dyDescent="0.35">
      <c r="B2757" t="s">
        <v>79</v>
      </c>
      <c r="C2757">
        <v>3995</v>
      </c>
      <c r="D2757" t="s">
        <v>34</v>
      </c>
      <c r="E2757">
        <v>191220</v>
      </c>
      <c r="F2757" t="s">
        <v>2675</v>
      </c>
      <c r="G2757" t="s">
        <v>10926</v>
      </c>
      <c r="H2757" s="93">
        <v>46177</v>
      </c>
      <c r="I2757" s="131"/>
      <c r="J2757" s="132"/>
      <c r="K2757" s="132"/>
      <c r="L2757" s="132"/>
      <c r="M2757" s="132"/>
      <c r="N2757" s="131"/>
      <c r="O2757" s="131"/>
    </row>
    <row r="2758" spans="2:15" x14ac:dyDescent="0.35">
      <c r="B2758" t="s">
        <v>79</v>
      </c>
      <c r="C2758">
        <v>3995</v>
      </c>
      <c r="D2758" t="s">
        <v>34</v>
      </c>
      <c r="E2758">
        <v>191268</v>
      </c>
      <c r="F2758" t="s">
        <v>2676</v>
      </c>
      <c r="G2758" t="s">
        <v>10926</v>
      </c>
      <c r="H2758" s="93">
        <v>46170</v>
      </c>
      <c r="I2758" s="131">
        <v>1</v>
      </c>
      <c r="J2758" s="132"/>
      <c r="K2758" s="132"/>
      <c r="L2758" s="132"/>
      <c r="M2758" s="132"/>
      <c r="N2758" s="131"/>
      <c r="O2758" s="131"/>
    </row>
    <row r="2759" spans="2:15" x14ac:dyDescent="0.35">
      <c r="B2759" t="s">
        <v>79</v>
      </c>
      <c r="C2759">
        <v>3995</v>
      </c>
      <c r="D2759" t="s">
        <v>34</v>
      </c>
      <c r="E2759">
        <v>191279</v>
      </c>
      <c r="F2759" t="s">
        <v>2677</v>
      </c>
      <c r="G2759" t="s">
        <v>10928</v>
      </c>
      <c r="H2759" s="93">
        <v>46171</v>
      </c>
      <c r="I2759" s="131">
        <v>1</v>
      </c>
      <c r="J2759" s="132"/>
      <c r="K2759" s="132"/>
      <c r="L2759" s="132"/>
      <c r="M2759" s="132"/>
      <c r="N2759" s="131"/>
      <c r="O2759" s="131"/>
    </row>
    <row r="2760" spans="2:15" x14ac:dyDescent="0.35">
      <c r="B2760" t="s">
        <v>79</v>
      </c>
      <c r="C2760">
        <v>3995</v>
      </c>
      <c r="D2760" t="s">
        <v>34</v>
      </c>
      <c r="E2760">
        <v>191360</v>
      </c>
      <c r="F2760" t="s">
        <v>2632</v>
      </c>
      <c r="G2760" t="s">
        <v>10926</v>
      </c>
      <c r="H2760" s="93">
        <v>46177</v>
      </c>
      <c r="I2760" s="131"/>
      <c r="J2760" s="132"/>
      <c r="K2760" s="132"/>
      <c r="L2760" s="132"/>
      <c r="M2760" s="132"/>
      <c r="N2760" s="131"/>
      <c r="O2760" s="131"/>
    </row>
    <row r="2761" spans="2:15" x14ac:dyDescent="0.35">
      <c r="B2761" t="s">
        <v>79</v>
      </c>
      <c r="C2761">
        <v>3995</v>
      </c>
      <c r="D2761" t="s">
        <v>34</v>
      </c>
      <c r="E2761">
        <v>191361</v>
      </c>
      <c r="F2761" t="s">
        <v>2678</v>
      </c>
      <c r="G2761" t="s">
        <v>10926</v>
      </c>
      <c r="H2761" s="93">
        <v>46170</v>
      </c>
      <c r="I2761" s="131"/>
      <c r="J2761" s="132"/>
      <c r="K2761" s="132"/>
      <c r="L2761" s="132"/>
      <c r="M2761" s="132"/>
      <c r="N2761" s="131"/>
      <c r="O2761" s="131"/>
    </row>
    <row r="2762" spans="2:15" x14ac:dyDescent="0.35">
      <c r="B2762" t="s">
        <v>79</v>
      </c>
      <c r="C2762">
        <v>3995</v>
      </c>
      <c r="D2762" t="s">
        <v>34</v>
      </c>
      <c r="E2762">
        <v>191362</v>
      </c>
      <c r="F2762" t="s">
        <v>2632</v>
      </c>
      <c r="G2762" t="s">
        <v>10930</v>
      </c>
      <c r="H2762" s="93">
        <v>46181</v>
      </c>
      <c r="I2762" s="131"/>
      <c r="J2762" s="132"/>
      <c r="K2762" s="132"/>
      <c r="L2762" s="132"/>
      <c r="M2762" s="132"/>
      <c r="N2762" s="131"/>
      <c r="O2762" s="131"/>
    </row>
    <row r="2763" spans="2:15" x14ac:dyDescent="0.35">
      <c r="B2763" t="s">
        <v>79</v>
      </c>
      <c r="C2763">
        <v>3995</v>
      </c>
      <c r="D2763" t="s">
        <v>34</v>
      </c>
      <c r="E2763">
        <v>191363</v>
      </c>
      <c r="F2763" t="s">
        <v>2632</v>
      </c>
      <c r="G2763" t="s">
        <v>10927</v>
      </c>
      <c r="H2763" s="93">
        <v>46183</v>
      </c>
      <c r="I2763" s="131"/>
      <c r="J2763" s="132"/>
      <c r="K2763" s="132"/>
      <c r="L2763" s="132"/>
      <c r="M2763" s="132"/>
      <c r="N2763" s="131"/>
      <c r="O2763" s="131"/>
    </row>
    <row r="2764" spans="2:15" x14ac:dyDescent="0.35">
      <c r="B2764" t="s">
        <v>79</v>
      </c>
      <c r="C2764">
        <v>3995</v>
      </c>
      <c r="D2764" t="s">
        <v>34</v>
      </c>
      <c r="E2764">
        <v>191414</v>
      </c>
      <c r="F2764" t="s">
        <v>2679</v>
      </c>
      <c r="G2764" t="s">
        <v>10930</v>
      </c>
      <c r="H2764" s="93">
        <v>46181</v>
      </c>
      <c r="I2764" s="131"/>
      <c r="J2764" s="132"/>
      <c r="K2764" s="132"/>
      <c r="L2764" s="132"/>
      <c r="M2764" s="132"/>
      <c r="N2764" s="131"/>
      <c r="O2764" s="131"/>
    </row>
    <row r="2765" spans="2:15" x14ac:dyDescent="0.35">
      <c r="B2765" t="s">
        <v>79</v>
      </c>
      <c r="C2765">
        <v>3995</v>
      </c>
      <c r="D2765" t="s">
        <v>34</v>
      </c>
      <c r="E2765">
        <v>191539</v>
      </c>
      <c r="F2765" t="s">
        <v>2680</v>
      </c>
      <c r="G2765" t="s">
        <v>10926</v>
      </c>
      <c r="H2765" s="93">
        <v>46170</v>
      </c>
      <c r="I2765" s="131"/>
      <c r="J2765" s="132"/>
      <c r="K2765" s="132"/>
      <c r="L2765" s="132"/>
      <c r="M2765" s="132"/>
      <c r="N2765" s="131"/>
      <c r="O2765" s="131"/>
    </row>
    <row r="2766" spans="2:15" x14ac:dyDescent="0.35">
      <c r="B2766" t="s">
        <v>79</v>
      </c>
      <c r="C2766">
        <v>3995</v>
      </c>
      <c r="D2766" t="s">
        <v>34</v>
      </c>
      <c r="E2766">
        <v>191544</v>
      </c>
      <c r="F2766" t="s">
        <v>2681</v>
      </c>
      <c r="G2766" t="s">
        <v>10926</v>
      </c>
      <c r="H2766" s="93">
        <v>46170</v>
      </c>
      <c r="I2766" s="131">
        <v>1</v>
      </c>
      <c r="J2766" s="132"/>
      <c r="K2766" s="132"/>
      <c r="L2766" s="132"/>
      <c r="M2766" s="132"/>
      <c r="N2766" s="131"/>
      <c r="O2766" s="131"/>
    </row>
    <row r="2767" spans="2:15" x14ac:dyDescent="0.35">
      <c r="B2767" t="s">
        <v>79</v>
      </c>
      <c r="C2767">
        <v>3995</v>
      </c>
      <c r="D2767" t="s">
        <v>34</v>
      </c>
      <c r="E2767">
        <v>192103</v>
      </c>
      <c r="F2767" t="s">
        <v>10984</v>
      </c>
      <c r="G2767" t="s">
        <v>10930</v>
      </c>
      <c r="H2767" t="s">
        <v>180</v>
      </c>
      <c r="I2767" s="131"/>
      <c r="J2767" s="132"/>
      <c r="K2767" s="132"/>
      <c r="L2767" s="132"/>
      <c r="M2767" s="132"/>
      <c r="N2767" s="131"/>
      <c r="O2767" s="131"/>
    </row>
    <row r="2768" spans="2:15" x14ac:dyDescent="0.35">
      <c r="B2768" t="s">
        <v>79</v>
      </c>
      <c r="C2768">
        <v>3995</v>
      </c>
      <c r="D2768" t="s">
        <v>34</v>
      </c>
      <c r="E2768">
        <v>192211</v>
      </c>
      <c r="F2768" t="s">
        <v>10985</v>
      </c>
      <c r="G2768" t="s">
        <v>180</v>
      </c>
      <c r="H2768" t="s">
        <v>180</v>
      </c>
      <c r="I2768" s="131">
        <v>1</v>
      </c>
      <c r="J2768" s="132"/>
      <c r="K2768" s="132"/>
      <c r="L2768" s="132"/>
      <c r="M2768" s="132"/>
      <c r="N2768" s="131"/>
      <c r="O2768" s="131"/>
    </row>
    <row r="2769" spans="2:15" x14ac:dyDescent="0.35">
      <c r="B2769" t="s">
        <v>79</v>
      </c>
      <c r="C2769">
        <v>3995</v>
      </c>
      <c r="D2769" t="s">
        <v>34</v>
      </c>
      <c r="E2769">
        <v>192230</v>
      </c>
      <c r="F2769" t="s">
        <v>2575</v>
      </c>
      <c r="G2769" t="s">
        <v>180</v>
      </c>
      <c r="H2769" t="s">
        <v>180</v>
      </c>
      <c r="I2769" s="131"/>
      <c r="J2769" s="132"/>
      <c r="K2769" s="132"/>
      <c r="L2769" s="132"/>
      <c r="M2769" s="132"/>
      <c r="N2769" s="131"/>
      <c r="O2769" s="131"/>
    </row>
    <row r="2770" spans="2:15" x14ac:dyDescent="0.35">
      <c r="B2770" t="s">
        <v>79</v>
      </c>
      <c r="C2770">
        <v>3997</v>
      </c>
      <c r="D2770" t="s">
        <v>35</v>
      </c>
      <c r="E2770">
        <v>48618</v>
      </c>
      <c r="F2770" t="s">
        <v>2682</v>
      </c>
      <c r="G2770" t="s">
        <v>10926</v>
      </c>
      <c r="H2770" s="93">
        <v>46177</v>
      </c>
      <c r="I2770" s="131"/>
      <c r="J2770" s="132"/>
      <c r="K2770" s="132"/>
      <c r="L2770" s="132"/>
      <c r="M2770" s="132"/>
      <c r="N2770" s="131"/>
      <c r="O2770" s="131"/>
    </row>
    <row r="2771" spans="2:15" x14ac:dyDescent="0.35">
      <c r="B2771" t="s">
        <v>79</v>
      </c>
      <c r="C2771">
        <v>3997</v>
      </c>
      <c r="D2771" t="s">
        <v>35</v>
      </c>
      <c r="E2771">
        <v>49155</v>
      </c>
      <c r="F2771" t="s">
        <v>2683</v>
      </c>
      <c r="G2771" t="s">
        <v>10927</v>
      </c>
      <c r="H2771" s="93">
        <v>46183</v>
      </c>
      <c r="I2771" s="131">
        <v>1</v>
      </c>
      <c r="J2771" s="132">
        <v>1</v>
      </c>
      <c r="K2771" s="132"/>
      <c r="L2771" s="132">
        <v>1</v>
      </c>
      <c r="M2771" s="132"/>
      <c r="N2771" s="131"/>
      <c r="O2771" s="131"/>
    </row>
    <row r="2772" spans="2:15" x14ac:dyDescent="0.35">
      <c r="B2772" t="s">
        <v>79</v>
      </c>
      <c r="C2772">
        <v>3997</v>
      </c>
      <c r="D2772" t="s">
        <v>35</v>
      </c>
      <c r="E2772">
        <v>49271</v>
      </c>
      <c r="F2772" t="s">
        <v>2684</v>
      </c>
      <c r="G2772" t="s">
        <v>10928</v>
      </c>
      <c r="H2772" s="93">
        <v>46171</v>
      </c>
      <c r="I2772" s="131">
        <v>1</v>
      </c>
      <c r="J2772" s="132"/>
      <c r="K2772" s="132"/>
      <c r="L2772" s="132"/>
      <c r="M2772" s="132"/>
      <c r="N2772" s="131"/>
      <c r="O2772" s="131"/>
    </row>
    <row r="2773" spans="2:15" x14ac:dyDescent="0.35">
      <c r="B2773" t="s">
        <v>79</v>
      </c>
      <c r="C2773">
        <v>3997</v>
      </c>
      <c r="D2773" t="s">
        <v>35</v>
      </c>
      <c r="E2773">
        <v>49448</v>
      </c>
      <c r="F2773" t="s">
        <v>2685</v>
      </c>
      <c r="G2773" t="s">
        <v>10926</v>
      </c>
      <c r="H2773" s="93">
        <v>46170</v>
      </c>
      <c r="I2773" s="131">
        <v>1</v>
      </c>
      <c r="J2773" s="132"/>
      <c r="K2773" s="132"/>
      <c r="L2773" s="132"/>
      <c r="M2773" s="132"/>
      <c r="N2773" s="131"/>
      <c r="O2773" s="131"/>
    </row>
    <row r="2774" spans="2:15" x14ac:dyDescent="0.35">
      <c r="B2774" t="s">
        <v>79</v>
      </c>
      <c r="C2774">
        <v>3997</v>
      </c>
      <c r="D2774" t="s">
        <v>35</v>
      </c>
      <c r="E2774">
        <v>49987</v>
      </c>
      <c r="F2774" t="s">
        <v>2686</v>
      </c>
      <c r="G2774" t="s">
        <v>10930</v>
      </c>
      <c r="H2774" s="93">
        <v>46174</v>
      </c>
      <c r="I2774" s="131">
        <v>1</v>
      </c>
      <c r="J2774" s="132">
        <v>1</v>
      </c>
      <c r="K2774" s="132"/>
      <c r="L2774" s="132"/>
      <c r="M2774" s="132"/>
      <c r="N2774" s="131"/>
      <c r="O2774" s="131"/>
    </row>
    <row r="2775" spans="2:15" x14ac:dyDescent="0.35">
      <c r="B2775" t="s">
        <v>79</v>
      </c>
      <c r="C2775">
        <v>3997</v>
      </c>
      <c r="D2775" t="s">
        <v>35</v>
      </c>
      <c r="E2775">
        <v>50249</v>
      </c>
      <c r="F2775" t="s">
        <v>2687</v>
      </c>
      <c r="G2775" t="s">
        <v>10927</v>
      </c>
      <c r="H2775" s="93">
        <v>46176</v>
      </c>
      <c r="I2775" s="131">
        <v>1</v>
      </c>
      <c r="J2775" s="132"/>
      <c r="K2775" s="132"/>
      <c r="L2775" s="132"/>
      <c r="M2775" s="132"/>
      <c r="N2775" s="131"/>
      <c r="O2775" s="131"/>
    </row>
    <row r="2776" spans="2:15" x14ac:dyDescent="0.35">
      <c r="B2776" t="s">
        <v>79</v>
      </c>
      <c r="C2776">
        <v>3997</v>
      </c>
      <c r="D2776" t="s">
        <v>35</v>
      </c>
      <c r="E2776">
        <v>50356</v>
      </c>
      <c r="F2776" t="s">
        <v>2688</v>
      </c>
      <c r="G2776" t="s">
        <v>10928</v>
      </c>
      <c r="H2776" s="93">
        <v>46178</v>
      </c>
      <c r="I2776" s="131"/>
      <c r="J2776" s="132"/>
      <c r="K2776" s="132"/>
      <c r="L2776" s="132"/>
      <c r="M2776" s="132"/>
      <c r="N2776" s="131"/>
      <c r="O2776" s="131"/>
    </row>
    <row r="2777" spans="2:15" x14ac:dyDescent="0.35">
      <c r="B2777" t="s">
        <v>79</v>
      </c>
      <c r="C2777">
        <v>3997</v>
      </c>
      <c r="D2777" t="s">
        <v>35</v>
      </c>
      <c r="E2777">
        <v>50633</v>
      </c>
      <c r="F2777" t="s">
        <v>2689</v>
      </c>
      <c r="G2777" t="s">
        <v>10929</v>
      </c>
      <c r="H2777" s="93">
        <v>46182</v>
      </c>
      <c r="I2777" s="131">
        <v>1</v>
      </c>
      <c r="J2777" s="132"/>
      <c r="K2777" s="132"/>
      <c r="L2777" s="132"/>
      <c r="M2777" s="132"/>
      <c r="N2777" s="131"/>
      <c r="O2777" s="131"/>
    </row>
    <row r="2778" spans="2:15" x14ac:dyDescent="0.35">
      <c r="B2778" t="s">
        <v>79</v>
      </c>
      <c r="C2778">
        <v>3997</v>
      </c>
      <c r="D2778" t="s">
        <v>35</v>
      </c>
      <c r="E2778">
        <v>51634</v>
      </c>
      <c r="F2778" t="s">
        <v>2690</v>
      </c>
      <c r="G2778" t="s">
        <v>10929</v>
      </c>
      <c r="H2778" s="93">
        <v>46182</v>
      </c>
      <c r="I2778" s="131">
        <v>1</v>
      </c>
      <c r="J2778" s="132">
        <v>1</v>
      </c>
      <c r="K2778" s="132">
        <v>1</v>
      </c>
      <c r="L2778" s="132">
        <v>1</v>
      </c>
      <c r="M2778" s="132"/>
      <c r="N2778" s="131"/>
      <c r="O2778" s="131"/>
    </row>
    <row r="2779" spans="2:15" x14ac:dyDescent="0.35">
      <c r="B2779" t="s">
        <v>79</v>
      </c>
      <c r="C2779">
        <v>3997</v>
      </c>
      <c r="D2779" t="s">
        <v>35</v>
      </c>
      <c r="E2779">
        <v>51913</v>
      </c>
      <c r="F2779" t="s">
        <v>2691</v>
      </c>
      <c r="G2779" t="s">
        <v>10930</v>
      </c>
      <c r="H2779" s="93">
        <v>46174</v>
      </c>
      <c r="I2779" s="131">
        <v>1</v>
      </c>
      <c r="J2779" s="132"/>
      <c r="K2779" s="132"/>
      <c r="L2779" s="132"/>
      <c r="M2779" s="132"/>
      <c r="N2779" s="131"/>
      <c r="O2779" s="131"/>
    </row>
    <row r="2780" spans="2:15" x14ac:dyDescent="0.35">
      <c r="B2780" t="s">
        <v>79</v>
      </c>
      <c r="C2780">
        <v>3997</v>
      </c>
      <c r="D2780" t="s">
        <v>35</v>
      </c>
      <c r="E2780">
        <v>51919</v>
      </c>
      <c r="F2780" t="s">
        <v>2692</v>
      </c>
      <c r="G2780" t="s">
        <v>10927</v>
      </c>
      <c r="H2780" s="93">
        <v>46183</v>
      </c>
      <c r="I2780" s="131"/>
      <c r="J2780" s="132"/>
      <c r="K2780" s="132"/>
      <c r="L2780" s="132"/>
      <c r="M2780" s="132"/>
      <c r="N2780" s="131"/>
      <c r="O2780" s="131"/>
    </row>
    <row r="2781" spans="2:15" x14ac:dyDescent="0.35">
      <c r="B2781" t="s">
        <v>79</v>
      </c>
      <c r="C2781">
        <v>3997</v>
      </c>
      <c r="D2781" t="s">
        <v>35</v>
      </c>
      <c r="E2781">
        <v>52764</v>
      </c>
      <c r="F2781" t="s">
        <v>2693</v>
      </c>
      <c r="G2781" t="s">
        <v>10927</v>
      </c>
      <c r="H2781" s="93">
        <v>46176</v>
      </c>
      <c r="I2781" s="131"/>
      <c r="J2781" s="132"/>
      <c r="K2781" s="132"/>
      <c r="L2781" s="132"/>
      <c r="M2781" s="132"/>
      <c r="N2781" s="131"/>
      <c r="O2781" s="131"/>
    </row>
    <row r="2782" spans="2:15" x14ac:dyDescent="0.35">
      <c r="B2782" t="s">
        <v>79</v>
      </c>
      <c r="C2782">
        <v>3997</v>
      </c>
      <c r="D2782" t="s">
        <v>35</v>
      </c>
      <c r="E2782">
        <v>53151</v>
      </c>
      <c r="F2782" t="s">
        <v>2694</v>
      </c>
      <c r="G2782" t="s">
        <v>10929</v>
      </c>
      <c r="H2782" s="93">
        <v>46175</v>
      </c>
      <c r="I2782" s="131">
        <v>1</v>
      </c>
      <c r="J2782" s="132"/>
      <c r="K2782" s="132"/>
      <c r="L2782" s="132"/>
      <c r="M2782" s="132"/>
      <c r="N2782" s="131"/>
      <c r="O2782" s="131"/>
    </row>
    <row r="2783" spans="2:15" x14ac:dyDescent="0.35">
      <c r="B2783" t="s">
        <v>79</v>
      </c>
      <c r="C2783">
        <v>3997</v>
      </c>
      <c r="D2783" t="s">
        <v>35</v>
      </c>
      <c r="E2783">
        <v>53927</v>
      </c>
      <c r="F2783" t="s">
        <v>2695</v>
      </c>
      <c r="G2783" t="s">
        <v>10930</v>
      </c>
      <c r="H2783" s="93">
        <v>46174</v>
      </c>
      <c r="I2783" s="131">
        <v>1</v>
      </c>
      <c r="J2783" s="132"/>
      <c r="K2783" s="132"/>
      <c r="L2783" s="132"/>
      <c r="M2783" s="132"/>
      <c r="N2783" s="131"/>
      <c r="O2783" s="131"/>
    </row>
    <row r="2784" spans="2:15" x14ac:dyDescent="0.35">
      <c r="B2784" t="s">
        <v>79</v>
      </c>
      <c r="C2784">
        <v>3997</v>
      </c>
      <c r="D2784" t="s">
        <v>35</v>
      </c>
      <c r="E2784">
        <v>54640</v>
      </c>
      <c r="F2784" t="s">
        <v>2696</v>
      </c>
      <c r="G2784" t="s">
        <v>10928</v>
      </c>
      <c r="H2784" s="93">
        <v>46171</v>
      </c>
      <c r="I2784" s="131"/>
      <c r="J2784" s="132"/>
      <c r="K2784" s="132"/>
      <c r="L2784" s="132"/>
      <c r="M2784" s="132"/>
      <c r="N2784" s="131"/>
      <c r="O2784" s="131"/>
    </row>
    <row r="2785" spans="2:15" x14ac:dyDescent="0.35">
      <c r="B2785" t="s">
        <v>79</v>
      </c>
      <c r="C2785">
        <v>3997</v>
      </c>
      <c r="D2785" t="s">
        <v>35</v>
      </c>
      <c r="E2785">
        <v>54702</v>
      </c>
      <c r="F2785" t="s">
        <v>2697</v>
      </c>
      <c r="G2785" t="s">
        <v>10930</v>
      </c>
      <c r="H2785" s="93">
        <v>46174</v>
      </c>
      <c r="I2785" s="131">
        <v>1</v>
      </c>
      <c r="J2785" s="132">
        <v>1</v>
      </c>
      <c r="K2785" s="132">
        <v>1</v>
      </c>
      <c r="L2785" s="132"/>
      <c r="M2785" s="132"/>
      <c r="N2785" s="131"/>
      <c r="O2785" s="131"/>
    </row>
    <row r="2786" spans="2:15" x14ac:dyDescent="0.35">
      <c r="B2786" t="s">
        <v>79</v>
      </c>
      <c r="C2786">
        <v>3997</v>
      </c>
      <c r="D2786" t="s">
        <v>35</v>
      </c>
      <c r="E2786">
        <v>54704</v>
      </c>
      <c r="F2786" t="s">
        <v>2698</v>
      </c>
      <c r="G2786" t="s">
        <v>10929</v>
      </c>
      <c r="H2786" s="93">
        <v>46182</v>
      </c>
      <c r="I2786" s="131">
        <v>1</v>
      </c>
      <c r="J2786" s="132"/>
      <c r="K2786" s="132"/>
      <c r="L2786" s="132"/>
      <c r="M2786" s="132"/>
      <c r="N2786" s="131"/>
      <c r="O2786" s="131"/>
    </row>
    <row r="2787" spans="2:15" x14ac:dyDescent="0.35">
      <c r="B2787" t="s">
        <v>79</v>
      </c>
      <c r="C2787">
        <v>3997</v>
      </c>
      <c r="D2787" t="s">
        <v>35</v>
      </c>
      <c r="E2787">
        <v>55203</v>
      </c>
      <c r="F2787" t="s">
        <v>2699</v>
      </c>
      <c r="G2787" t="s">
        <v>10927</v>
      </c>
      <c r="H2787" s="93">
        <v>46183</v>
      </c>
      <c r="I2787" s="131">
        <v>1</v>
      </c>
      <c r="J2787" s="132">
        <v>1</v>
      </c>
      <c r="K2787" s="132"/>
      <c r="L2787" s="132"/>
      <c r="M2787" s="132"/>
      <c r="N2787" s="131"/>
      <c r="O2787" s="131"/>
    </row>
    <row r="2788" spans="2:15" x14ac:dyDescent="0.35">
      <c r="B2788" t="s">
        <v>79</v>
      </c>
      <c r="C2788">
        <v>3997</v>
      </c>
      <c r="D2788" t="s">
        <v>35</v>
      </c>
      <c r="E2788">
        <v>56787</v>
      </c>
      <c r="F2788" t="s">
        <v>2700</v>
      </c>
      <c r="G2788" t="s">
        <v>10928</v>
      </c>
      <c r="H2788" s="93">
        <v>46171</v>
      </c>
      <c r="I2788" s="131">
        <v>1</v>
      </c>
      <c r="J2788" s="132"/>
      <c r="K2788" s="132"/>
      <c r="L2788" s="132"/>
      <c r="M2788" s="132"/>
      <c r="N2788" s="131"/>
      <c r="O2788" s="131"/>
    </row>
    <row r="2789" spans="2:15" x14ac:dyDescent="0.35">
      <c r="B2789" t="s">
        <v>79</v>
      </c>
      <c r="C2789">
        <v>3997</v>
      </c>
      <c r="D2789" t="s">
        <v>35</v>
      </c>
      <c r="E2789">
        <v>57017</v>
      </c>
      <c r="F2789" t="s">
        <v>2701</v>
      </c>
      <c r="G2789" t="s">
        <v>10929</v>
      </c>
      <c r="H2789" s="93">
        <v>46182</v>
      </c>
      <c r="I2789" s="131"/>
      <c r="J2789" s="132"/>
      <c r="K2789" s="132"/>
      <c r="L2789" s="132"/>
      <c r="M2789" s="132"/>
      <c r="N2789" s="131"/>
      <c r="O2789" s="131"/>
    </row>
    <row r="2790" spans="2:15" x14ac:dyDescent="0.35">
      <c r="B2790" t="s">
        <v>79</v>
      </c>
      <c r="C2790">
        <v>3997</v>
      </c>
      <c r="D2790" t="s">
        <v>35</v>
      </c>
      <c r="E2790">
        <v>57400</v>
      </c>
      <c r="F2790" t="s">
        <v>2702</v>
      </c>
      <c r="G2790" t="s">
        <v>10926</v>
      </c>
      <c r="H2790" s="93">
        <v>46177</v>
      </c>
      <c r="I2790" s="131">
        <v>1</v>
      </c>
      <c r="J2790" s="132"/>
      <c r="K2790" s="132"/>
      <c r="L2790" s="132"/>
      <c r="M2790" s="132"/>
      <c r="N2790" s="131"/>
      <c r="O2790" s="131"/>
    </row>
    <row r="2791" spans="2:15" x14ac:dyDescent="0.35">
      <c r="B2791" t="s">
        <v>79</v>
      </c>
      <c r="C2791">
        <v>3997</v>
      </c>
      <c r="D2791" t="s">
        <v>35</v>
      </c>
      <c r="E2791">
        <v>57644</v>
      </c>
      <c r="F2791" t="s">
        <v>2703</v>
      </c>
      <c r="G2791" t="s">
        <v>10930</v>
      </c>
      <c r="H2791" s="93">
        <v>46174</v>
      </c>
      <c r="I2791" s="131"/>
      <c r="J2791" s="132"/>
      <c r="K2791" s="132"/>
      <c r="L2791" s="132"/>
      <c r="M2791" s="132"/>
      <c r="N2791" s="131"/>
      <c r="O2791" s="131"/>
    </row>
    <row r="2792" spans="2:15" x14ac:dyDescent="0.35">
      <c r="B2792" t="s">
        <v>79</v>
      </c>
      <c r="C2792">
        <v>3997</v>
      </c>
      <c r="D2792" t="s">
        <v>35</v>
      </c>
      <c r="E2792">
        <v>59110</v>
      </c>
      <c r="F2792" t="s">
        <v>2704</v>
      </c>
      <c r="G2792" t="s">
        <v>10929</v>
      </c>
      <c r="H2792" s="93">
        <v>46175</v>
      </c>
      <c r="I2792" s="131">
        <v>1</v>
      </c>
      <c r="J2792" s="132">
        <v>1</v>
      </c>
      <c r="K2792" s="132"/>
      <c r="L2792" s="132"/>
      <c r="M2792" s="132"/>
      <c r="N2792" s="131"/>
      <c r="O2792" s="131"/>
    </row>
    <row r="2793" spans="2:15" x14ac:dyDescent="0.35">
      <c r="B2793" t="s">
        <v>79</v>
      </c>
      <c r="C2793">
        <v>3997</v>
      </c>
      <c r="D2793" t="s">
        <v>35</v>
      </c>
      <c r="E2793">
        <v>60165</v>
      </c>
      <c r="F2793" t="s">
        <v>2705</v>
      </c>
      <c r="G2793" t="s">
        <v>10926</v>
      </c>
      <c r="H2793" s="93">
        <v>46177</v>
      </c>
      <c r="I2793" s="131">
        <v>1</v>
      </c>
      <c r="J2793" s="132"/>
      <c r="K2793" s="132">
        <v>1</v>
      </c>
      <c r="L2793" s="132"/>
      <c r="M2793" s="132"/>
      <c r="N2793" s="131"/>
      <c r="O2793" s="131"/>
    </row>
    <row r="2794" spans="2:15" x14ac:dyDescent="0.35">
      <c r="B2794" t="s">
        <v>79</v>
      </c>
      <c r="C2794">
        <v>3997</v>
      </c>
      <c r="D2794" t="s">
        <v>35</v>
      </c>
      <c r="E2794">
        <v>61415</v>
      </c>
      <c r="F2794" t="s">
        <v>2706</v>
      </c>
      <c r="G2794" t="s">
        <v>10926</v>
      </c>
      <c r="H2794" s="93">
        <v>46177</v>
      </c>
      <c r="I2794" s="131">
        <v>1</v>
      </c>
      <c r="J2794" s="132">
        <v>1</v>
      </c>
      <c r="K2794" s="132"/>
      <c r="L2794" s="132"/>
      <c r="M2794" s="132"/>
      <c r="N2794" s="131"/>
      <c r="O2794" s="131"/>
    </row>
    <row r="2795" spans="2:15" x14ac:dyDescent="0.35">
      <c r="B2795" t="s">
        <v>79</v>
      </c>
      <c r="C2795">
        <v>3997</v>
      </c>
      <c r="D2795" t="s">
        <v>35</v>
      </c>
      <c r="E2795">
        <v>61943</v>
      </c>
      <c r="F2795" t="s">
        <v>2707</v>
      </c>
      <c r="G2795" t="s">
        <v>10929</v>
      </c>
      <c r="H2795" s="93">
        <v>46175</v>
      </c>
      <c r="I2795" s="131">
        <v>1</v>
      </c>
      <c r="J2795" s="132">
        <v>1</v>
      </c>
      <c r="K2795" s="132"/>
      <c r="L2795" s="132"/>
      <c r="M2795" s="132"/>
      <c r="N2795" s="131"/>
      <c r="O2795" s="131"/>
    </row>
    <row r="2796" spans="2:15" x14ac:dyDescent="0.35">
      <c r="B2796" t="s">
        <v>79</v>
      </c>
      <c r="C2796">
        <v>3997</v>
      </c>
      <c r="D2796" t="s">
        <v>35</v>
      </c>
      <c r="E2796">
        <v>62524</v>
      </c>
      <c r="F2796" t="s">
        <v>2708</v>
      </c>
      <c r="G2796" t="s">
        <v>10930</v>
      </c>
      <c r="H2796" s="93">
        <v>46174</v>
      </c>
      <c r="I2796" s="131">
        <v>1</v>
      </c>
      <c r="J2796" s="132"/>
      <c r="K2796" s="132"/>
      <c r="L2796" s="132"/>
      <c r="M2796" s="132"/>
      <c r="N2796" s="131"/>
      <c r="O2796" s="131"/>
    </row>
    <row r="2797" spans="2:15" x14ac:dyDescent="0.35">
      <c r="B2797" t="s">
        <v>79</v>
      </c>
      <c r="C2797">
        <v>3997</v>
      </c>
      <c r="D2797" t="s">
        <v>35</v>
      </c>
      <c r="E2797">
        <v>65026</v>
      </c>
      <c r="F2797" t="s">
        <v>2709</v>
      </c>
      <c r="G2797" t="s">
        <v>10929</v>
      </c>
      <c r="H2797" s="93">
        <v>46182</v>
      </c>
      <c r="I2797" s="131">
        <v>1</v>
      </c>
      <c r="J2797" s="132"/>
      <c r="K2797" s="132"/>
      <c r="L2797" s="132"/>
      <c r="M2797" s="132"/>
      <c r="N2797" s="131"/>
      <c r="O2797" s="131"/>
    </row>
    <row r="2798" spans="2:15" x14ac:dyDescent="0.35">
      <c r="B2798" t="s">
        <v>79</v>
      </c>
      <c r="C2798">
        <v>3997</v>
      </c>
      <c r="D2798" t="s">
        <v>35</v>
      </c>
      <c r="E2798">
        <v>65706</v>
      </c>
      <c r="F2798" t="s">
        <v>2710</v>
      </c>
      <c r="G2798" t="s">
        <v>10929</v>
      </c>
      <c r="H2798" s="93">
        <v>46175</v>
      </c>
      <c r="I2798" s="131">
        <v>1</v>
      </c>
      <c r="J2798" s="132"/>
      <c r="K2798" s="132"/>
      <c r="L2798" s="132"/>
      <c r="M2798" s="132"/>
      <c r="N2798" s="131"/>
      <c r="O2798" s="131"/>
    </row>
    <row r="2799" spans="2:15" x14ac:dyDescent="0.35">
      <c r="B2799" t="s">
        <v>79</v>
      </c>
      <c r="C2799">
        <v>3997</v>
      </c>
      <c r="D2799" t="s">
        <v>35</v>
      </c>
      <c r="E2799">
        <v>67950</v>
      </c>
      <c r="F2799" t="s">
        <v>2711</v>
      </c>
      <c r="G2799" t="s">
        <v>10926</v>
      </c>
      <c r="H2799" s="93">
        <v>46177</v>
      </c>
      <c r="I2799" s="131">
        <v>1</v>
      </c>
      <c r="J2799" s="132"/>
      <c r="K2799" s="132"/>
      <c r="L2799" s="132"/>
      <c r="M2799" s="132"/>
      <c r="N2799" s="131"/>
      <c r="O2799" s="131"/>
    </row>
    <row r="2800" spans="2:15" x14ac:dyDescent="0.35">
      <c r="B2800" t="s">
        <v>79</v>
      </c>
      <c r="C2800">
        <v>3997</v>
      </c>
      <c r="D2800" t="s">
        <v>35</v>
      </c>
      <c r="E2800">
        <v>70360</v>
      </c>
      <c r="F2800" t="s">
        <v>2712</v>
      </c>
      <c r="G2800" t="s">
        <v>10927</v>
      </c>
      <c r="H2800" s="93">
        <v>46183</v>
      </c>
      <c r="I2800" s="131">
        <v>1</v>
      </c>
      <c r="J2800" s="132"/>
      <c r="K2800" s="132"/>
      <c r="L2800" s="132"/>
      <c r="M2800" s="132"/>
      <c r="N2800" s="131"/>
      <c r="O2800" s="131"/>
    </row>
    <row r="2801" spans="2:15" x14ac:dyDescent="0.35">
      <c r="B2801" t="s">
        <v>79</v>
      </c>
      <c r="C2801">
        <v>3997</v>
      </c>
      <c r="D2801" t="s">
        <v>35</v>
      </c>
      <c r="E2801">
        <v>71217</v>
      </c>
      <c r="F2801" t="s">
        <v>2713</v>
      </c>
      <c r="G2801" t="s">
        <v>10928</v>
      </c>
      <c r="H2801" s="93">
        <v>46171</v>
      </c>
      <c r="I2801" s="131">
        <v>1</v>
      </c>
      <c r="J2801" s="132"/>
      <c r="K2801" s="132"/>
      <c r="L2801" s="132"/>
      <c r="M2801" s="132"/>
      <c r="N2801" s="131"/>
      <c r="O2801" s="131"/>
    </row>
    <row r="2802" spans="2:15" x14ac:dyDescent="0.35">
      <c r="B2802" t="s">
        <v>79</v>
      </c>
      <c r="C2802">
        <v>3997</v>
      </c>
      <c r="D2802" t="s">
        <v>35</v>
      </c>
      <c r="E2802">
        <v>71219</v>
      </c>
      <c r="F2802" t="s">
        <v>2714</v>
      </c>
      <c r="G2802" t="s">
        <v>10929</v>
      </c>
      <c r="H2802" s="93">
        <v>46175</v>
      </c>
      <c r="I2802" s="131"/>
      <c r="J2802" s="132"/>
      <c r="K2802" s="132"/>
      <c r="L2802" s="132"/>
      <c r="M2802" s="132"/>
      <c r="N2802" s="131"/>
      <c r="O2802" s="131"/>
    </row>
    <row r="2803" spans="2:15" x14ac:dyDescent="0.35">
      <c r="B2803" t="s">
        <v>79</v>
      </c>
      <c r="C2803">
        <v>3997</v>
      </c>
      <c r="D2803" t="s">
        <v>35</v>
      </c>
      <c r="E2803">
        <v>73494</v>
      </c>
      <c r="F2803" t="s">
        <v>2715</v>
      </c>
      <c r="G2803" t="s">
        <v>10926</v>
      </c>
      <c r="H2803" s="93">
        <v>46170</v>
      </c>
      <c r="I2803" s="131"/>
      <c r="J2803" s="132"/>
      <c r="K2803" s="132"/>
      <c r="L2803" s="132"/>
      <c r="M2803" s="132"/>
      <c r="N2803" s="131"/>
      <c r="O2803" s="131"/>
    </row>
    <row r="2804" spans="2:15" x14ac:dyDescent="0.35">
      <c r="B2804" t="s">
        <v>79</v>
      </c>
      <c r="C2804">
        <v>3997</v>
      </c>
      <c r="D2804" t="s">
        <v>35</v>
      </c>
      <c r="E2804">
        <v>74589</v>
      </c>
      <c r="F2804" t="s">
        <v>2716</v>
      </c>
      <c r="G2804" t="s">
        <v>10928</v>
      </c>
      <c r="H2804" s="93">
        <v>46178</v>
      </c>
      <c r="I2804" s="131">
        <v>1</v>
      </c>
      <c r="J2804" s="132">
        <v>1</v>
      </c>
      <c r="K2804" s="132"/>
      <c r="L2804" s="132"/>
      <c r="M2804" s="132"/>
      <c r="N2804" s="131"/>
      <c r="O2804" s="131"/>
    </row>
    <row r="2805" spans="2:15" x14ac:dyDescent="0.35">
      <c r="B2805" t="s">
        <v>79</v>
      </c>
      <c r="C2805">
        <v>3997</v>
      </c>
      <c r="D2805" t="s">
        <v>35</v>
      </c>
      <c r="E2805">
        <v>78811</v>
      </c>
      <c r="F2805" t="s">
        <v>2717</v>
      </c>
      <c r="G2805" t="s">
        <v>10928</v>
      </c>
      <c r="H2805" s="93">
        <v>46171</v>
      </c>
      <c r="I2805" s="131"/>
      <c r="J2805" s="132"/>
      <c r="K2805" s="132"/>
      <c r="L2805" s="132"/>
      <c r="M2805" s="132"/>
      <c r="N2805" s="131"/>
      <c r="O2805" s="131"/>
    </row>
    <row r="2806" spans="2:15" x14ac:dyDescent="0.35">
      <c r="B2806" t="s">
        <v>79</v>
      </c>
      <c r="C2806">
        <v>3997</v>
      </c>
      <c r="D2806" t="s">
        <v>35</v>
      </c>
      <c r="E2806">
        <v>78918</v>
      </c>
      <c r="F2806" t="s">
        <v>2718</v>
      </c>
      <c r="G2806" t="s">
        <v>10929</v>
      </c>
      <c r="H2806" s="93">
        <v>46182</v>
      </c>
      <c r="I2806" s="131">
        <v>1</v>
      </c>
      <c r="J2806" s="132"/>
      <c r="K2806" s="132"/>
      <c r="L2806" s="132"/>
      <c r="M2806" s="132"/>
      <c r="N2806" s="131"/>
      <c r="O2806" s="131"/>
    </row>
    <row r="2807" spans="2:15" x14ac:dyDescent="0.35">
      <c r="B2807" t="s">
        <v>79</v>
      </c>
      <c r="C2807">
        <v>3997</v>
      </c>
      <c r="D2807" t="s">
        <v>35</v>
      </c>
      <c r="E2807">
        <v>80365</v>
      </c>
      <c r="F2807" t="s">
        <v>2719</v>
      </c>
      <c r="G2807" t="s">
        <v>10929</v>
      </c>
      <c r="H2807" s="93">
        <v>46175</v>
      </c>
      <c r="I2807" s="131">
        <v>1</v>
      </c>
      <c r="J2807" s="132"/>
      <c r="K2807" s="132"/>
      <c r="L2807" s="132"/>
      <c r="M2807" s="132"/>
      <c r="N2807" s="131"/>
      <c r="O2807" s="131"/>
    </row>
    <row r="2808" spans="2:15" x14ac:dyDescent="0.35">
      <c r="B2808" t="s">
        <v>79</v>
      </c>
      <c r="C2808">
        <v>3997</v>
      </c>
      <c r="D2808" t="s">
        <v>35</v>
      </c>
      <c r="E2808">
        <v>81037</v>
      </c>
      <c r="F2808" t="s">
        <v>2720</v>
      </c>
      <c r="G2808" t="s">
        <v>10930</v>
      </c>
      <c r="H2808" s="93">
        <v>46181</v>
      </c>
      <c r="I2808" s="131"/>
      <c r="J2808" s="132"/>
      <c r="K2808" s="132"/>
      <c r="L2808" s="132"/>
      <c r="M2808" s="132"/>
      <c r="N2808" s="131"/>
      <c r="O2808" s="131"/>
    </row>
    <row r="2809" spans="2:15" x14ac:dyDescent="0.35">
      <c r="B2809" t="s">
        <v>79</v>
      </c>
      <c r="C2809">
        <v>3997</v>
      </c>
      <c r="D2809" t="s">
        <v>35</v>
      </c>
      <c r="E2809">
        <v>81734</v>
      </c>
      <c r="F2809" t="s">
        <v>2721</v>
      </c>
      <c r="G2809" t="s">
        <v>10930</v>
      </c>
      <c r="H2809" s="93">
        <v>46181</v>
      </c>
      <c r="I2809" s="131">
        <v>1</v>
      </c>
      <c r="J2809" s="132"/>
      <c r="K2809" s="132"/>
      <c r="L2809" s="132"/>
      <c r="M2809" s="132"/>
      <c r="N2809" s="131"/>
      <c r="O2809" s="131"/>
    </row>
    <row r="2810" spans="2:15" x14ac:dyDescent="0.35">
      <c r="B2810" t="s">
        <v>79</v>
      </c>
      <c r="C2810">
        <v>3997</v>
      </c>
      <c r="D2810" t="s">
        <v>35</v>
      </c>
      <c r="E2810">
        <v>82488</v>
      </c>
      <c r="F2810" t="s">
        <v>2722</v>
      </c>
      <c r="G2810" t="s">
        <v>10927</v>
      </c>
      <c r="H2810" s="93">
        <v>46176</v>
      </c>
      <c r="I2810" s="131">
        <v>1</v>
      </c>
      <c r="J2810" s="132">
        <v>1</v>
      </c>
      <c r="K2810" s="132"/>
      <c r="L2810" s="132"/>
      <c r="M2810" s="132"/>
      <c r="N2810" s="131"/>
      <c r="O2810" s="131"/>
    </row>
    <row r="2811" spans="2:15" x14ac:dyDescent="0.35">
      <c r="B2811" t="s">
        <v>79</v>
      </c>
      <c r="C2811">
        <v>3997</v>
      </c>
      <c r="D2811" t="s">
        <v>35</v>
      </c>
      <c r="E2811">
        <v>83125</v>
      </c>
      <c r="F2811" t="s">
        <v>2723</v>
      </c>
      <c r="G2811" t="s">
        <v>10926</v>
      </c>
      <c r="H2811" s="93">
        <v>46177</v>
      </c>
      <c r="I2811" s="131"/>
      <c r="J2811" s="132"/>
      <c r="K2811" s="132"/>
      <c r="L2811" s="132"/>
      <c r="M2811" s="132"/>
      <c r="N2811" s="131"/>
      <c r="O2811" s="131"/>
    </row>
    <row r="2812" spans="2:15" x14ac:dyDescent="0.35">
      <c r="B2812" t="s">
        <v>79</v>
      </c>
      <c r="C2812">
        <v>3997</v>
      </c>
      <c r="D2812" t="s">
        <v>35</v>
      </c>
      <c r="E2812">
        <v>83967</v>
      </c>
      <c r="F2812" t="s">
        <v>2724</v>
      </c>
      <c r="G2812" t="s">
        <v>10930</v>
      </c>
      <c r="H2812" s="93">
        <v>46174</v>
      </c>
      <c r="I2812" s="131">
        <v>1</v>
      </c>
      <c r="J2812" s="132"/>
      <c r="K2812" s="132"/>
      <c r="L2812" s="132"/>
      <c r="M2812" s="132"/>
      <c r="N2812" s="131"/>
      <c r="O2812" s="131"/>
    </row>
    <row r="2813" spans="2:15" x14ac:dyDescent="0.35">
      <c r="B2813" t="s">
        <v>79</v>
      </c>
      <c r="C2813">
        <v>3997</v>
      </c>
      <c r="D2813" t="s">
        <v>35</v>
      </c>
      <c r="E2813">
        <v>84890</v>
      </c>
      <c r="F2813" t="s">
        <v>2725</v>
      </c>
      <c r="G2813" t="s">
        <v>10929</v>
      </c>
      <c r="H2813" s="93">
        <v>46175</v>
      </c>
      <c r="I2813" s="131">
        <v>1</v>
      </c>
      <c r="J2813" s="132">
        <v>1</v>
      </c>
      <c r="K2813" s="132"/>
      <c r="L2813" s="132"/>
      <c r="M2813" s="132"/>
      <c r="N2813" s="131"/>
      <c r="O2813" s="131"/>
    </row>
    <row r="2814" spans="2:15" x14ac:dyDescent="0.35">
      <c r="B2814" t="s">
        <v>79</v>
      </c>
      <c r="C2814">
        <v>3997</v>
      </c>
      <c r="D2814" t="s">
        <v>35</v>
      </c>
      <c r="E2814">
        <v>87032</v>
      </c>
      <c r="F2814" t="s">
        <v>2726</v>
      </c>
      <c r="G2814" t="s">
        <v>10927</v>
      </c>
      <c r="H2814" s="93">
        <v>46176</v>
      </c>
      <c r="I2814" s="131">
        <v>1</v>
      </c>
      <c r="J2814" s="132"/>
      <c r="K2814" s="132"/>
      <c r="L2814" s="132"/>
      <c r="M2814" s="132"/>
      <c r="N2814" s="131"/>
      <c r="O2814" s="131"/>
    </row>
    <row r="2815" spans="2:15" x14ac:dyDescent="0.35">
      <c r="B2815" t="s">
        <v>79</v>
      </c>
      <c r="C2815">
        <v>3997</v>
      </c>
      <c r="D2815" t="s">
        <v>35</v>
      </c>
      <c r="E2815">
        <v>87146</v>
      </c>
      <c r="F2815" t="s">
        <v>2727</v>
      </c>
      <c r="G2815" t="s">
        <v>10927</v>
      </c>
      <c r="H2815" s="93">
        <v>46183</v>
      </c>
      <c r="I2815" s="131">
        <v>1</v>
      </c>
      <c r="J2815" s="132">
        <v>1</v>
      </c>
      <c r="K2815" s="132"/>
      <c r="L2815" s="132"/>
      <c r="M2815" s="132"/>
      <c r="N2815" s="131"/>
      <c r="O2815" s="131"/>
    </row>
    <row r="2816" spans="2:15" x14ac:dyDescent="0.35">
      <c r="B2816" t="s">
        <v>79</v>
      </c>
      <c r="C2816">
        <v>3997</v>
      </c>
      <c r="D2816" t="s">
        <v>35</v>
      </c>
      <c r="E2816">
        <v>87451</v>
      </c>
      <c r="F2816" t="s">
        <v>2728</v>
      </c>
      <c r="G2816" t="s">
        <v>10930</v>
      </c>
      <c r="H2816" s="93">
        <v>46181</v>
      </c>
      <c r="I2816" s="131">
        <v>1</v>
      </c>
      <c r="J2816" s="132"/>
      <c r="K2816" s="132"/>
      <c r="L2816" s="132"/>
      <c r="M2816" s="132"/>
      <c r="N2816" s="131"/>
      <c r="O2816" s="131"/>
    </row>
    <row r="2817" spans="2:15" x14ac:dyDescent="0.35">
      <c r="B2817" t="s">
        <v>79</v>
      </c>
      <c r="C2817">
        <v>3997</v>
      </c>
      <c r="D2817" t="s">
        <v>35</v>
      </c>
      <c r="E2817">
        <v>87576</v>
      </c>
      <c r="F2817" t="s">
        <v>2729</v>
      </c>
      <c r="G2817" t="s">
        <v>10930</v>
      </c>
      <c r="H2817" s="93">
        <v>46174</v>
      </c>
      <c r="I2817" s="131">
        <v>1</v>
      </c>
      <c r="J2817" s="132"/>
      <c r="K2817" s="132"/>
      <c r="L2817" s="132"/>
      <c r="M2817" s="132"/>
      <c r="N2817" s="131"/>
      <c r="O2817" s="131"/>
    </row>
    <row r="2818" spans="2:15" x14ac:dyDescent="0.35">
      <c r="B2818" t="s">
        <v>79</v>
      </c>
      <c r="C2818">
        <v>3997</v>
      </c>
      <c r="D2818" t="s">
        <v>35</v>
      </c>
      <c r="E2818">
        <v>89970</v>
      </c>
      <c r="F2818" t="s">
        <v>2730</v>
      </c>
      <c r="G2818" t="s">
        <v>10927</v>
      </c>
      <c r="H2818" s="93">
        <v>46176</v>
      </c>
      <c r="I2818" s="131">
        <v>1</v>
      </c>
      <c r="J2818" s="132"/>
      <c r="K2818" s="132"/>
      <c r="L2818" s="132"/>
      <c r="M2818" s="132"/>
      <c r="N2818" s="131"/>
      <c r="O2818" s="131"/>
    </row>
    <row r="2819" spans="2:15" x14ac:dyDescent="0.35">
      <c r="B2819" t="s">
        <v>79</v>
      </c>
      <c r="C2819">
        <v>3997</v>
      </c>
      <c r="D2819" t="s">
        <v>35</v>
      </c>
      <c r="E2819">
        <v>90125</v>
      </c>
      <c r="F2819" t="s">
        <v>2731</v>
      </c>
      <c r="G2819" t="s">
        <v>10930</v>
      </c>
      <c r="H2819" s="93">
        <v>46174</v>
      </c>
      <c r="I2819" s="131">
        <v>1</v>
      </c>
      <c r="J2819" s="132"/>
      <c r="K2819" s="132"/>
      <c r="L2819" s="132"/>
      <c r="M2819" s="132"/>
      <c r="N2819" s="131"/>
      <c r="O2819" s="131"/>
    </row>
    <row r="2820" spans="2:15" x14ac:dyDescent="0.35">
      <c r="B2820" t="s">
        <v>79</v>
      </c>
      <c r="C2820">
        <v>3997</v>
      </c>
      <c r="D2820" t="s">
        <v>35</v>
      </c>
      <c r="E2820">
        <v>93060</v>
      </c>
      <c r="F2820" t="s">
        <v>2732</v>
      </c>
      <c r="G2820" t="s">
        <v>10926</v>
      </c>
      <c r="H2820" s="93">
        <v>46170</v>
      </c>
      <c r="I2820" s="131">
        <v>1</v>
      </c>
      <c r="J2820" s="132"/>
      <c r="K2820" s="132"/>
      <c r="L2820" s="132"/>
      <c r="M2820" s="132"/>
      <c r="N2820" s="131"/>
      <c r="O2820" s="131"/>
    </row>
    <row r="2821" spans="2:15" x14ac:dyDescent="0.35">
      <c r="B2821" t="s">
        <v>79</v>
      </c>
      <c r="C2821">
        <v>3997</v>
      </c>
      <c r="D2821" t="s">
        <v>35</v>
      </c>
      <c r="E2821">
        <v>96475</v>
      </c>
      <c r="F2821" t="s">
        <v>2733</v>
      </c>
      <c r="G2821" t="s">
        <v>10929</v>
      </c>
      <c r="H2821" s="93">
        <v>46175</v>
      </c>
      <c r="I2821" s="131">
        <v>1</v>
      </c>
      <c r="J2821" s="132">
        <v>1</v>
      </c>
      <c r="K2821" s="132"/>
      <c r="L2821" s="132"/>
      <c r="M2821" s="132"/>
      <c r="N2821" s="131"/>
      <c r="O2821" s="131"/>
    </row>
    <row r="2822" spans="2:15" x14ac:dyDescent="0.35">
      <c r="B2822" t="s">
        <v>79</v>
      </c>
      <c r="C2822">
        <v>3997</v>
      </c>
      <c r="D2822" t="s">
        <v>35</v>
      </c>
      <c r="E2822">
        <v>97010</v>
      </c>
      <c r="F2822" t="s">
        <v>2734</v>
      </c>
      <c r="G2822" t="s">
        <v>10930</v>
      </c>
      <c r="H2822" s="93">
        <v>46181</v>
      </c>
      <c r="I2822" s="131"/>
      <c r="J2822" s="132"/>
      <c r="K2822" s="132"/>
      <c r="L2822" s="132"/>
      <c r="M2822" s="132"/>
      <c r="N2822" s="131"/>
      <c r="O2822" s="131"/>
    </row>
    <row r="2823" spans="2:15" x14ac:dyDescent="0.35">
      <c r="B2823" t="s">
        <v>79</v>
      </c>
      <c r="C2823">
        <v>3997</v>
      </c>
      <c r="D2823" t="s">
        <v>35</v>
      </c>
      <c r="E2823">
        <v>97252</v>
      </c>
      <c r="F2823" t="s">
        <v>2735</v>
      </c>
      <c r="G2823" t="s">
        <v>10929</v>
      </c>
      <c r="H2823" s="93">
        <v>46182</v>
      </c>
      <c r="I2823" s="131">
        <v>1</v>
      </c>
      <c r="J2823" s="132">
        <v>1</v>
      </c>
      <c r="K2823" s="132"/>
      <c r="L2823" s="132"/>
      <c r="M2823" s="132"/>
      <c r="N2823" s="131"/>
      <c r="O2823" s="131"/>
    </row>
    <row r="2824" spans="2:15" x14ac:dyDescent="0.35">
      <c r="B2824" t="s">
        <v>79</v>
      </c>
      <c r="C2824">
        <v>3997</v>
      </c>
      <c r="D2824" t="s">
        <v>35</v>
      </c>
      <c r="E2824">
        <v>99686</v>
      </c>
      <c r="F2824" t="s">
        <v>2736</v>
      </c>
      <c r="G2824" t="s">
        <v>10926</v>
      </c>
      <c r="H2824" s="93">
        <v>46177</v>
      </c>
      <c r="I2824" s="131">
        <v>1</v>
      </c>
      <c r="J2824" s="132"/>
      <c r="K2824" s="132"/>
      <c r="L2824" s="132"/>
      <c r="M2824" s="132"/>
      <c r="N2824" s="131"/>
      <c r="O2824" s="131"/>
    </row>
    <row r="2825" spans="2:15" x14ac:dyDescent="0.35">
      <c r="B2825" t="s">
        <v>79</v>
      </c>
      <c r="C2825">
        <v>3997</v>
      </c>
      <c r="D2825" t="s">
        <v>35</v>
      </c>
      <c r="E2825">
        <v>102121</v>
      </c>
      <c r="F2825" t="s">
        <v>2737</v>
      </c>
      <c r="G2825" t="s">
        <v>10928</v>
      </c>
      <c r="H2825" s="93">
        <v>46178</v>
      </c>
      <c r="I2825" s="131"/>
      <c r="J2825" s="132"/>
      <c r="K2825" s="132"/>
      <c r="L2825" s="132"/>
      <c r="M2825" s="132"/>
      <c r="N2825" s="131"/>
      <c r="O2825" s="131"/>
    </row>
    <row r="2826" spans="2:15" x14ac:dyDescent="0.35">
      <c r="B2826" t="s">
        <v>79</v>
      </c>
      <c r="C2826">
        <v>3997</v>
      </c>
      <c r="D2826" t="s">
        <v>35</v>
      </c>
      <c r="E2826">
        <v>102194</v>
      </c>
      <c r="F2826" t="s">
        <v>2738</v>
      </c>
      <c r="G2826" t="s">
        <v>10930</v>
      </c>
      <c r="H2826" s="93">
        <v>46181</v>
      </c>
      <c r="I2826" s="131">
        <v>1</v>
      </c>
      <c r="J2826" s="132"/>
      <c r="K2826" s="132"/>
      <c r="L2826" s="132"/>
      <c r="M2826" s="132"/>
      <c r="N2826" s="131"/>
      <c r="O2826" s="131"/>
    </row>
    <row r="2827" spans="2:15" x14ac:dyDescent="0.35">
      <c r="B2827" t="s">
        <v>79</v>
      </c>
      <c r="C2827">
        <v>3997</v>
      </c>
      <c r="D2827" t="s">
        <v>35</v>
      </c>
      <c r="E2827">
        <v>110434</v>
      </c>
      <c r="F2827" t="s">
        <v>2739</v>
      </c>
      <c r="G2827" t="s">
        <v>10927</v>
      </c>
      <c r="H2827" s="93">
        <v>46183</v>
      </c>
      <c r="I2827" s="131"/>
      <c r="J2827" s="132"/>
      <c r="K2827" s="132"/>
      <c r="L2827" s="132"/>
      <c r="M2827" s="132"/>
      <c r="N2827" s="131"/>
      <c r="O2827" s="131"/>
    </row>
    <row r="2828" spans="2:15" x14ac:dyDescent="0.35">
      <c r="B2828" t="s">
        <v>79</v>
      </c>
      <c r="C2828">
        <v>3997</v>
      </c>
      <c r="D2828" t="s">
        <v>35</v>
      </c>
      <c r="E2828">
        <v>114366</v>
      </c>
      <c r="F2828" t="s">
        <v>2740</v>
      </c>
      <c r="G2828" t="s">
        <v>10928</v>
      </c>
      <c r="H2828" s="93">
        <v>46171</v>
      </c>
      <c r="I2828" s="131">
        <v>1</v>
      </c>
      <c r="J2828" s="132"/>
      <c r="K2828" s="132"/>
      <c r="L2828" s="132"/>
      <c r="M2828" s="132"/>
      <c r="N2828" s="131"/>
      <c r="O2828" s="131"/>
    </row>
    <row r="2829" spans="2:15" x14ac:dyDescent="0.35">
      <c r="B2829" t="s">
        <v>79</v>
      </c>
      <c r="C2829">
        <v>3997</v>
      </c>
      <c r="D2829" t="s">
        <v>35</v>
      </c>
      <c r="E2829">
        <v>117238</v>
      </c>
      <c r="F2829" t="s">
        <v>2741</v>
      </c>
      <c r="G2829" t="s">
        <v>10930</v>
      </c>
      <c r="H2829" s="93">
        <v>46181</v>
      </c>
      <c r="I2829" s="131">
        <v>1</v>
      </c>
      <c r="J2829" s="132"/>
      <c r="K2829" s="132">
        <v>1</v>
      </c>
      <c r="L2829" s="132"/>
      <c r="M2829" s="132"/>
      <c r="N2829" s="131"/>
      <c r="O2829" s="131"/>
    </row>
    <row r="2830" spans="2:15" x14ac:dyDescent="0.35">
      <c r="B2830" t="s">
        <v>79</v>
      </c>
      <c r="C2830">
        <v>3997</v>
      </c>
      <c r="D2830" t="s">
        <v>35</v>
      </c>
      <c r="E2830">
        <v>123054</v>
      </c>
      <c r="F2830" t="s">
        <v>2742</v>
      </c>
      <c r="G2830" t="s">
        <v>10929</v>
      </c>
      <c r="H2830" s="93">
        <v>46175</v>
      </c>
      <c r="I2830" s="131">
        <v>1</v>
      </c>
      <c r="J2830" s="132"/>
      <c r="K2830" s="132"/>
      <c r="L2830" s="132"/>
      <c r="M2830" s="132"/>
      <c r="N2830" s="131"/>
      <c r="O2830" s="131"/>
    </row>
    <row r="2831" spans="2:15" x14ac:dyDescent="0.35">
      <c r="B2831" t="s">
        <v>79</v>
      </c>
      <c r="C2831">
        <v>3997</v>
      </c>
      <c r="D2831" t="s">
        <v>35</v>
      </c>
      <c r="E2831">
        <v>123056</v>
      </c>
      <c r="F2831" t="s">
        <v>2743</v>
      </c>
      <c r="G2831" t="s">
        <v>10928</v>
      </c>
      <c r="H2831" s="93">
        <v>46171</v>
      </c>
      <c r="I2831" s="131">
        <v>1</v>
      </c>
      <c r="J2831" s="132"/>
      <c r="K2831" s="132"/>
      <c r="L2831" s="132"/>
      <c r="M2831" s="132"/>
      <c r="N2831" s="131"/>
      <c r="O2831" s="131"/>
    </row>
    <row r="2832" spans="2:15" x14ac:dyDescent="0.35">
      <c r="B2832" t="s">
        <v>79</v>
      </c>
      <c r="C2832">
        <v>3997</v>
      </c>
      <c r="D2832" t="s">
        <v>35</v>
      </c>
      <c r="E2832">
        <v>123185</v>
      </c>
      <c r="F2832" t="s">
        <v>2744</v>
      </c>
      <c r="G2832" t="s">
        <v>10930</v>
      </c>
      <c r="H2832" s="93">
        <v>46181</v>
      </c>
      <c r="I2832" s="131">
        <v>1</v>
      </c>
      <c r="J2832" s="132"/>
      <c r="K2832" s="132"/>
      <c r="L2832" s="132"/>
      <c r="M2832" s="132"/>
      <c r="N2832" s="131"/>
      <c r="O2832" s="131"/>
    </row>
    <row r="2833" spans="2:15" x14ac:dyDescent="0.35">
      <c r="B2833" t="s">
        <v>79</v>
      </c>
      <c r="C2833">
        <v>3997</v>
      </c>
      <c r="D2833" t="s">
        <v>35</v>
      </c>
      <c r="E2833">
        <v>123199</v>
      </c>
      <c r="F2833" t="s">
        <v>2745</v>
      </c>
      <c r="G2833" t="s">
        <v>10930</v>
      </c>
      <c r="H2833" s="93">
        <v>46181</v>
      </c>
      <c r="I2833" s="131">
        <v>1</v>
      </c>
      <c r="J2833" s="132"/>
      <c r="K2833" s="132"/>
      <c r="L2833" s="132"/>
      <c r="M2833" s="132"/>
      <c r="N2833" s="131"/>
      <c r="O2833" s="131"/>
    </row>
    <row r="2834" spans="2:15" x14ac:dyDescent="0.35">
      <c r="B2834" t="s">
        <v>79</v>
      </c>
      <c r="C2834">
        <v>3997</v>
      </c>
      <c r="D2834" t="s">
        <v>35</v>
      </c>
      <c r="E2834">
        <v>123450</v>
      </c>
      <c r="F2834" t="s">
        <v>2746</v>
      </c>
      <c r="G2834" t="s">
        <v>10929</v>
      </c>
      <c r="H2834" s="93">
        <v>46182</v>
      </c>
      <c r="I2834" s="131">
        <v>1</v>
      </c>
      <c r="J2834" s="132"/>
      <c r="K2834" s="132"/>
      <c r="L2834" s="132"/>
      <c r="M2834" s="132"/>
      <c r="N2834" s="131"/>
      <c r="O2834" s="131"/>
    </row>
    <row r="2835" spans="2:15" x14ac:dyDescent="0.35">
      <c r="B2835" t="s">
        <v>79</v>
      </c>
      <c r="C2835">
        <v>3997</v>
      </c>
      <c r="D2835" t="s">
        <v>35</v>
      </c>
      <c r="E2835">
        <v>126386</v>
      </c>
      <c r="F2835" t="s">
        <v>2747</v>
      </c>
      <c r="G2835" t="s">
        <v>10926</v>
      </c>
      <c r="H2835" s="93">
        <v>46170</v>
      </c>
      <c r="I2835" s="131"/>
      <c r="J2835" s="132"/>
      <c r="K2835" s="132"/>
      <c r="L2835" s="132"/>
      <c r="M2835" s="132"/>
      <c r="N2835" s="131"/>
      <c r="O2835" s="131"/>
    </row>
    <row r="2836" spans="2:15" x14ac:dyDescent="0.35">
      <c r="B2836" t="s">
        <v>79</v>
      </c>
      <c r="C2836">
        <v>3997</v>
      </c>
      <c r="D2836" t="s">
        <v>35</v>
      </c>
      <c r="E2836">
        <v>130197</v>
      </c>
      <c r="F2836" t="s">
        <v>2748</v>
      </c>
      <c r="G2836" t="s">
        <v>10928</v>
      </c>
      <c r="H2836" s="93">
        <v>46171</v>
      </c>
      <c r="I2836" s="131">
        <v>1</v>
      </c>
      <c r="J2836" s="132"/>
      <c r="K2836" s="132"/>
      <c r="L2836" s="132"/>
      <c r="M2836" s="132"/>
      <c r="N2836" s="131"/>
      <c r="O2836" s="131"/>
    </row>
    <row r="2837" spans="2:15" x14ac:dyDescent="0.35">
      <c r="B2837" t="s">
        <v>79</v>
      </c>
      <c r="C2837">
        <v>3997</v>
      </c>
      <c r="D2837" t="s">
        <v>35</v>
      </c>
      <c r="E2837">
        <v>130963</v>
      </c>
      <c r="F2837" t="s">
        <v>2749</v>
      </c>
      <c r="G2837" t="s">
        <v>10927</v>
      </c>
      <c r="H2837" s="93">
        <v>46183</v>
      </c>
      <c r="I2837" s="131">
        <v>1</v>
      </c>
      <c r="J2837" s="132"/>
      <c r="K2837" s="132"/>
      <c r="L2837" s="132"/>
      <c r="M2837" s="132"/>
      <c r="N2837" s="131"/>
      <c r="O2837" s="131"/>
    </row>
    <row r="2838" spans="2:15" x14ac:dyDescent="0.35">
      <c r="B2838" t="s">
        <v>79</v>
      </c>
      <c r="C2838">
        <v>3997</v>
      </c>
      <c r="D2838" t="s">
        <v>35</v>
      </c>
      <c r="E2838">
        <v>131463</v>
      </c>
      <c r="F2838" t="s">
        <v>2750</v>
      </c>
      <c r="G2838" t="s">
        <v>10928</v>
      </c>
      <c r="H2838" s="93">
        <v>46171</v>
      </c>
      <c r="I2838" s="131">
        <v>1</v>
      </c>
      <c r="J2838" s="132"/>
      <c r="K2838" s="132"/>
      <c r="L2838" s="132"/>
      <c r="M2838" s="132"/>
      <c r="N2838" s="131"/>
      <c r="O2838" s="131"/>
    </row>
    <row r="2839" spans="2:15" x14ac:dyDescent="0.35">
      <c r="B2839" t="s">
        <v>79</v>
      </c>
      <c r="C2839">
        <v>3997</v>
      </c>
      <c r="D2839" t="s">
        <v>35</v>
      </c>
      <c r="E2839">
        <v>132944</v>
      </c>
      <c r="F2839" t="s">
        <v>2751</v>
      </c>
      <c r="G2839" t="s">
        <v>10926</v>
      </c>
      <c r="H2839" s="93">
        <v>46177</v>
      </c>
      <c r="I2839" s="131">
        <v>1</v>
      </c>
      <c r="J2839" s="132"/>
      <c r="K2839" s="132"/>
      <c r="L2839" s="132"/>
      <c r="M2839" s="132"/>
      <c r="N2839" s="131"/>
      <c r="O2839" s="131"/>
    </row>
    <row r="2840" spans="2:15" x14ac:dyDescent="0.35">
      <c r="B2840" t="s">
        <v>79</v>
      </c>
      <c r="C2840">
        <v>3997</v>
      </c>
      <c r="D2840" t="s">
        <v>35</v>
      </c>
      <c r="E2840">
        <v>133244</v>
      </c>
      <c r="F2840" t="s">
        <v>2752</v>
      </c>
      <c r="G2840" t="s">
        <v>10929</v>
      </c>
      <c r="H2840" s="93">
        <v>46175</v>
      </c>
      <c r="I2840" s="131"/>
      <c r="J2840" s="132"/>
      <c r="K2840" s="132"/>
      <c r="L2840" s="132"/>
      <c r="M2840" s="132"/>
      <c r="N2840" s="131"/>
      <c r="O2840" s="131"/>
    </row>
    <row r="2841" spans="2:15" x14ac:dyDescent="0.35">
      <c r="B2841" t="s">
        <v>79</v>
      </c>
      <c r="C2841">
        <v>3997</v>
      </c>
      <c r="D2841" t="s">
        <v>35</v>
      </c>
      <c r="E2841">
        <v>133968</v>
      </c>
      <c r="F2841" t="s">
        <v>2753</v>
      </c>
      <c r="G2841" t="s">
        <v>10929</v>
      </c>
      <c r="H2841" s="93">
        <v>46182</v>
      </c>
      <c r="I2841" s="131">
        <v>1</v>
      </c>
      <c r="J2841" s="132"/>
      <c r="K2841" s="132"/>
      <c r="L2841" s="132"/>
      <c r="M2841" s="132"/>
      <c r="N2841" s="131"/>
      <c r="O2841" s="131"/>
    </row>
    <row r="2842" spans="2:15" x14ac:dyDescent="0.35">
      <c r="B2842" t="s">
        <v>79</v>
      </c>
      <c r="C2842">
        <v>3997</v>
      </c>
      <c r="D2842" t="s">
        <v>35</v>
      </c>
      <c r="E2842">
        <v>134840</v>
      </c>
      <c r="F2842" t="s">
        <v>2754</v>
      </c>
      <c r="G2842" t="s">
        <v>10926</v>
      </c>
      <c r="H2842" s="93">
        <v>46170</v>
      </c>
      <c r="I2842" s="131"/>
      <c r="J2842" s="132"/>
      <c r="K2842" s="132"/>
      <c r="L2842" s="132"/>
      <c r="M2842" s="132"/>
      <c r="N2842" s="131"/>
      <c r="O2842" s="131"/>
    </row>
    <row r="2843" spans="2:15" x14ac:dyDescent="0.35">
      <c r="B2843" t="s">
        <v>79</v>
      </c>
      <c r="C2843">
        <v>3997</v>
      </c>
      <c r="D2843" t="s">
        <v>35</v>
      </c>
      <c r="E2843">
        <v>135190</v>
      </c>
      <c r="F2843" t="s">
        <v>2755</v>
      </c>
      <c r="G2843" t="s">
        <v>10926</v>
      </c>
      <c r="H2843" s="93">
        <v>46177</v>
      </c>
      <c r="I2843" s="131">
        <v>1</v>
      </c>
      <c r="J2843" s="132"/>
      <c r="K2843" s="132"/>
      <c r="L2843" s="132"/>
      <c r="M2843" s="132"/>
      <c r="N2843" s="131"/>
      <c r="O2843" s="131"/>
    </row>
    <row r="2844" spans="2:15" x14ac:dyDescent="0.35">
      <c r="B2844" t="s">
        <v>79</v>
      </c>
      <c r="C2844">
        <v>3997</v>
      </c>
      <c r="D2844" t="s">
        <v>35</v>
      </c>
      <c r="E2844">
        <v>135865</v>
      </c>
      <c r="F2844" t="s">
        <v>2756</v>
      </c>
      <c r="G2844" t="s">
        <v>10928</v>
      </c>
      <c r="H2844" s="93">
        <v>46178</v>
      </c>
      <c r="I2844" s="131"/>
      <c r="J2844" s="132"/>
      <c r="K2844" s="132"/>
      <c r="L2844" s="132"/>
      <c r="M2844" s="132"/>
      <c r="N2844" s="131"/>
      <c r="O2844" s="131"/>
    </row>
    <row r="2845" spans="2:15" x14ac:dyDescent="0.35">
      <c r="B2845" t="s">
        <v>79</v>
      </c>
      <c r="C2845">
        <v>3997</v>
      </c>
      <c r="D2845" t="s">
        <v>35</v>
      </c>
      <c r="E2845">
        <v>136938</v>
      </c>
      <c r="F2845" t="s">
        <v>2757</v>
      </c>
      <c r="G2845" t="s">
        <v>10928</v>
      </c>
      <c r="H2845" s="93">
        <v>46178</v>
      </c>
      <c r="I2845" s="131">
        <v>1</v>
      </c>
      <c r="J2845" s="132"/>
      <c r="K2845" s="132"/>
      <c r="L2845" s="132"/>
      <c r="M2845" s="132"/>
      <c r="N2845" s="131"/>
      <c r="O2845" s="131"/>
    </row>
    <row r="2846" spans="2:15" x14ac:dyDescent="0.35">
      <c r="B2846" t="s">
        <v>79</v>
      </c>
      <c r="C2846">
        <v>3997</v>
      </c>
      <c r="D2846" t="s">
        <v>35</v>
      </c>
      <c r="E2846">
        <v>138121</v>
      </c>
      <c r="F2846" t="s">
        <v>2758</v>
      </c>
      <c r="G2846" t="s">
        <v>10929</v>
      </c>
      <c r="H2846" s="93">
        <v>46182</v>
      </c>
      <c r="I2846" s="131">
        <v>1</v>
      </c>
      <c r="J2846" s="132"/>
      <c r="K2846" s="132"/>
      <c r="L2846" s="132"/>
      <c r="M2846" s="132"/>
      <c r="N2846" s="131"/>
      <c r="O2846" s="131"/>
    </row>
    <row r="2847" spans="2:15" x14ac:dyDescent="0.35">
      <c r="B2847" t="s">
        <v>79</v>
      </c>
      <c r="C2847">
        <v>3997</v>
      </c>
      <c r="D2847" t="s">
        <v>35</v>
      </c>
      <c r="E2847">
        <v>139563</v>
      </c>
      <c r="F2847" t="s">
        <v>2759</v>
      </c>
      <c r="G2847" t="s">
        <v>10929</v>
      </c>
      <c r="H2847" s="93">
        <v>46182</v>
      </c>
      <c r="I2847" s="131">
        <v>1</v>
      </c>
      <c r="J2847" s="132"/>
      <c r="K2847" s="132"/>
      <c r="L2847" s="132"/>
      <c r="M2847" s="132"/>
      <c r="N2847" s="131"/>
      <c r="O2847" s="131"/>
    </row>
    <row r="2848" spans="2:15" x14ac:dyDescent="0.35">
      <c r="B2848" t="s">
        <v>79</v>
      </c>
      <c r="C2848">
        <v>3997</v>
      </c>
      <c r="D2848" t="s">
        <v>35</v>
      </c>
      <c r="E2848">
        <v>141528</v>
      </c>
      <c r="F2848" t="s">
        <v>2760</v>
      </c>
      <c r="G2848" t="s">
        <v>10927</v>
      </c>
      <c r="H2848" s="93">
        <v>46183</v>
      </c>
      <c r="I2848" s="131">
        <v>1</v>
      </c>
      <c r="J2848" s="132">
        <v>1</v>
      </c>
      <c r="K2848" s="132"/>
      <c r="L2848" s="132"/>
      <c r="M2848" s="132"/>
      <c r="N2848" s="131"/>
      <c r="O2848" s="131"/>
    </row>
    <row r="2849" spans="2:15" x14ac:dyDescent="0.35">
      <c r="B2849" t="s">
        <v>79</v>
      </c>
      <c r="C2849">
        <v>3997</v>
      </c>
      <c r="D2849" t="s">
        <v>35</v>
      </c>
      <c r="E2849">
        <v>146187</v>
      </c>
      <c r="F2849" t="s">
        <v>2761</v>
      </c>
      <c r="G2849" t="s">
        <v>10927</v>
      </c>
      <c r="H2849" s="93">
        <v>46183</v>
      </c>
      <c r="I2849" s="131"/>
      <c r="J2849" s="132"/>
      <c r="K2849" s="132"/>
      <c r="L2849" s="132"/>
      <c r="M2849" s="132"/>
      <c r="N2849" s="131"/>
      <c r="O2849" s="131"/>
    </row>
    <row r="2850" spans="2:15" x14ac:dyDescent="0.35">
      <c r="B2850" t="s">
        <v>79</v>
      </c>
      <c r="C2850">
        <v>3997</v>
      </c>
      <c r="D2850" t="s">
        <v>35</v>
      </c>
      <c r="E2850">
        <v>147215</v>
      </c>
      <c r="F2850" t="s">
        <v>2762</v>
      </c>
      <c r="G2850" t="s">
        <v>10926</v>
      </c>
      <c r="H2850" s="93">
        <v>46177</v>
      </c>
      <c r="I2850" s="131">
        <v>1</v>
      </c>
      <c r="J2850" s="132">
        <v>1</v>
      </c>
      <c r="K2850" s="132"/>
      <c r="L2850" s="132"/>
      <c r="M2850" s="132"/>
      <c r="N2850" s="131"/>
      <c r="O2850" s="131"/>
    </row>
    <row r="2851" spans="2:15" x14ac:dyDescent="0.35">
      <c r="B2851" t="s">
        <v>79</v>
      </c>
      <c r="C2851">
        <v>3997</v>
      </c>
      <c r="D2851" t="s">
        <v>35</v>
      </c>
      <c r="E2851">
        <v>148329</v>
      </c>
      <c r="F2851" t="s">
        <v>2763</v>
      </c>
      <c r="G2851" t="s">
        <v>10929</v>
      </c>
      <c r="H2851" s="93">
        <v>46175</v>
      </c>
      <c r="I2851" s="131">
        <v>1</v>
      </c>
      <c r="J2851" s="132"/>
      <c r="K2851" s="132"/>
      <c r="L2851" s="132"/>
      <c r="M2851" s="132"/>
      <c r="N2851" s="131"/>
      <c r="O2851" s="131"/>
    </row>
    <row r="2852" spans="2:15" x14ac:dyDescent="0.35">
      <c r="B2852" t="s">
        <v>79</v>
      </c>
      <c r="C2852">
        <v>3997</v>
      </c>
      <c r="D2852" t="s">
        <v>35</v>
      </c>
      <c r="E2852">
        <v>149143</v>
      </c>
      <c r="F2852" t="s">
        <v>2764</v>
      </c>
      <c r="G2852" t="s">
        <v>10926</v>
      </c>
      <c r="H2852" s="93">
        <v>46170</v>
      </c>
      <c r="I2852" s="131">
        <v>1</v>
      </c>
      <c r="J2852" s="132">
        <v>1</v>
      </c>
      <c r="K2852" s="132"/>
      <c r="L2852" s="132"/>
      <c r="M2852" s="132"/>
      <c r="N2852" s="131"/>
      <c r="O2852" s="131"/>
    </row>
    <row r="2853" spans="2:15" x14ac:dyDescent="0.35">
      <c r="B2853" t="s">
        <v>79</v>
      </c>
      <c r="C2853">
        <v>3997</v>
      </c>
      <c r="D2853" t="s">
        <v>35</v>
      </c>
      <c r="E2853">
        <v>150106</v>
      </c>
      <c r="F2853" t="s">
        <v>2765</v>
      </c>
      <c r="G2853" t="s">
        <v>10928</v>
      </c>
      <c r="H2853" s="93">
        <v>46171</v>
      </c>
      <c r="I2853" s="131">
        <v>1</v>
      </c>
      <c r="J2853" s="132"/>
      <c r="K2853" s="132"/>
      <c r="L2853" s="132"/>
      <c r="M2853" s="132"/>
      <c r="N2853" s="131"/>
      <c r="O2853" s="131"/>
    </row>
    <row r="2854" spans="2:15" x14ac:dyDescent="0.35">
      <c r="B2854" t="s">
        <v>79</v>
      </c>
      <c r="C2854">
        <v>3997</v>
      </c>
      <c r="D2854" t="s">
        <v>35</v>
      </c>
      <c r="E2854">
        <v>153848</v>
      </c>
      <c r="F2854" t="s">
        <v>2766</v>
      </c>
      <c r="G2854" t="s">
        <v>10926</v>
      </c>
      <c r="H2854" s="93">
        <v>46177</v>
      </c>
      <c r="I2854" s="131"/>
      <c r="J2854" s="132"/>
      <c r="K2854" s="132"/>
      <c r="L2854" s="132"/>
      <c r="M2854" s="132"/>
      <c r="N2854" s="131"/>
      <c r="O2854" s="131"/>
    </row>
    <row r="2855" spans="2:15" x14ac:dyDescent="0.35">
      <c r="B2855" t="s">
        <v>79</v>
      </c>
      <c r="C2855">
        <v>3997</v>
      </c>
      <c r="D2855" t="s">
        <v>35</v>
      </c>
      <c r="E2855">
        <v>155935</v>
      </c>
      <c r="F2855" t="s">
        <v>2767</v>
      </c>
      <c r="G2855" t="s">
        <v>10930</v>
      </c>
      <c r="H2855" s="93">
        <v>46181</v>
      </c>
      <c r="I2855" s="131">
        <v>1</v>
      </c>
      <c r="J2855" s="132">
        <v>1</v>
      </c>
      <c r="K2855" s="132"/>
      <c r="L2855" s="132"/>
      <c r="M2855" s="132"/>
      <c r="N2855" s="131"/>
      <c r="O2855" s="131"/>
    </row>
    <row r="2856" spans="2:15" x14ac:dyDescent="0.35">
      <c r="B2856" t="s">
        <v>79</v>
      </c>
      <c r="C2856">
        <v>3997</v>
      </c>
      <c r="D2856" t="s">
        <v>35</v>
      </c>
      <c r="E2856">
        <v>157979</v>
      </c>
      <c r="F2856" t="s">
        <v>2768</v>
      </c>
      <c r="G2856" t="s">
        <v>10929</v>
      </c>
      <c r="H2856" s="93">
        <v>46175</v>
      </c>
      <c r="I2856" s="131">
        <v>1</v>
      </c>
      <c r="J2856" s="132"/>
      <c r="K2856" s="132"/>
      <c r="L2856" s="132"/>
      <c r="M2856" s="132"/>
      <c r="N2856" s="131"/>
      <c r="O2856" s="131"/>
    </row>
    <row r="2857" spans="2:15" x14ac:dyDescent="0.35">
      <c r="B2857" t="s">
        <v>79</v>
      </c>
      <c r="C2857">
        <v>3997</v>
      </c>
      <c r="D2857" t="s">
        <v>35</v>
      </c>
      <c r="E2857">
        <v>163712</v>
      </c>
      <c r="F2857" t="s">
        <v>2769</v>
      </c>
      <c r="G2857" t="s">
        <v>10930</v>
      </c>
      <c r="H2857" s="93">
        <v>46181</v>
      </c>
      <c r="I2857" s="131">
        <v>1</v>
      </c>
      <c r="J2857" s="132"/>
      <c r="K2857" s="132"/>
      <c r="L2857" s="132"/>
      <c r="M2857" s="132"/>
      <c r="N2857" s="131"/>
      <c r="O2857" s="131"/>
    </row>
    <row r="2858" spans="2:15" x14ac:dyDescent="0.35">
      <c r="B2858" t="s">
        <v>79</v>
      </c>
      <c r="C2858">
        <v>3997</v>
      </c>
      <c r="D2858" t="s">
        <v>35</v>
      </c>
      <c r="E2858">
        <v>168957</v>
      </c>
      <c r="F2858" t="s">
        <v>2770</v>
      </c>
      <c r="G2858" t="s">
        <v>10930</v>
      </c>
      <c r="H2858" s="93">
        <v>46174</v>
      </c>
      <c r="I2858" s="131">
        <v>1</v>
      </c>
      <c r="J2858" s="132"/>
      <c r="K2858" s="132"/>
      <c r="L2858" s="132"/>
      <c r="M2858" s="132"/>
      <c r="N2858" s="131"/>
      <c r="O2858" s="131"/>
    </row>
    <row r="2859" spans="2:15" x14ac:dyDescent="0.35">
      <c r="B2859" t="s">
        <v>79</v>
      </c>
      <c r="C2859">
        <v>3997</v>
      </c>
      <c r="D2859" t="s">
        <v>35</v>
      </c>
      <c r="E2859">
        <v>169194</v>
      </c>
      <c r="F2859" t="s">
        <v>2771</v>
      </c>
      <c r="G2859" t="s">
        <v>10929</v>
      </c>
      <c r="H2859" s="93">
        <v>46175</v>
      </c>
      <c r="I2859" s="131"/>
      <c r="J2859" s="132"/>
      <c r="K2859" s="132"/>
      <c r="L2859" s="132"/>
      <c r="M2859" s="132"/>
      <c r="N2859" s="131"/>
      <c r="O2859" s="131"/>
    </row>
    <row r="2860" spans="2:15" x14ac:dyDescent="0.35">
      <c r="B2860" t="s">
        <v>79</v>
      </c>
      <c r="C2860">
        <v>3997</v>
      </c>
      <c r="D2860" t="s">
        <v>35</v>
      </c>
      <c r="E2860">
        <v>169349</v>
      </c>
      <c r="F2860" t="s">
        <v>2772</v>
      </c>
      <c r="G2860" t="s">
        <v>10930</v>
      </c>
      <c r="H2860" s="93">
        <v>46181</v>
      </c>
      <c r="I2860" s="131">
        <v>1</v>
      </c>
      <c r="J2860" s="132">
        <v>1</v>
      </c>
      <c r="K2860" s="132">
        <v>1</v>
      </c>
      <c r="L2860" s="132"/>
      <c r="M2860" s="132"/>
      <c r="N2860" s="131"/>
      <c r="O2860" s="131"/>
    </row>
    <row r="2861" spans="2:15" x14ac:dyDescent="0.35">
      <c r="B2861" t="s">
        <v>79</v>
      </c>
      <c r="C2861">
        <v>3997</v>
      </c>
      <c r="D2861" t="s">
        <v>35</v>
      </c>
      <c r="E2861">
        <v>170032</v>
      </c>
      <c r="F2861" t="s">
        <v>2773</v>
      </c>
      <c r="G2861" t="s">
        <v>10927</v>
      </c>
      <c r="H2861" s="93">
        <v>46183</v>
      </c>
      <c r="I2861" s="131"/>
      <c r="J2861" s="132"/>
      <c r="K2861" s="132"/>
      <c r="L2861" s="132"/>
      <c r="M2861" s="132"/>
      <c r="N2861" s="131"/>
      <c r="O2861" s="131"/>
    </row>
    <row r="2862" spans="2:15" x14ac:dyDescent="0.35">
      <c r="B2862" t="s">
        <v>79</v>
      </c>
      <c r="C2862">
        <v>3997</v>
      </c>
      <c r="D2862" t="s">
        <v>35</v>
      </c>
      <c r="E2862">
        <v>171213</v>
      </c>
      <c r="F2862" t="s">
        <v>2774</v>
      </c>
      <c r="G2862" t="s">
        <v>10928</v>
      </c>
      <c r="H2862" s="93">
        <v>46171</v>
      </c>
      <c r="I2862" s="131">
        <v>1</v>
      </c>
      <c r="J2862" s="132"/>
      <c r="K2862" s="132"/>
      <c r="L2862" s="132"/>
      <c r="M2862" s="132"/>
      <c r="N2862" s="131"/>
      <c r="O2862" s="131"/>
    </row>
    <row r="2863" spans="2:15" x14ac:dyDescent="0.35">
      <c r="B2863" t="s">
        <v>79</v>
      </c>
      <c r="C2863">
        <v>3997</v>
      </c>
      <c r="D2863" t="s">
        <v>35</v>
      </c>
      <c r="E2863">
        <v>171370</v>
      </c>
      <c r="F2863" t="s">
        <v>2775</v>
      </c>
      <c r="G2863" t="s">
        <v>10929</v>
      </c>
      <c r="H2863" s="93">
        <v>46175</v>
      </c>
      <c r="I2863" s="131"/>
      <c r="J2863" s="132"/>
      <c r="K2863" s="132"/>
      <c r="L2863" s="132"/>
      <c r="M2863" s="132"/>
      <c r="N2863" s="131"/>
      <c r="O2863" s="131"/>
    </row>
    <row r="2864" spans="2:15" x14ac:dyDescent="0.35">
      <c r="B2864" t="s">
        <v>79</v>
      </c>
      <c r="C2864">
        <v>3997</v>
      </c>
      <c r="D2864" t="s">
        <v>35</v>
      </c>
      <c r="E2864">
        <v>171755</v>
      </c>
      <c r="F2864" t="s">
        <v>2776</v>
      </c>
      <c r="G2864" t="s">
        <v>10930</v>
      </c>
      <c r="H2864" s="93">
        <v>46181</v>
      </c>
      <c r="I2864" s="131"/>
      <c r="J2864" s="132"/>
      <c r="K2864" s="132"/>
      <c r="L2864" s="132"/>
      <c r="M2864" s="132"/>
      <c r="N2864" s="131"/>
      <c r="O2864" s="131"/>
    </row>
    <row r="2865" spans="2:15" x14ac:dyDescent="0.35">
      <c r="B2865" t="s">
        <v>79</v>
      </c>
      <c r="C2865">
        <v>3997</v>
      </c>
      <c r="D2865" t="s">
        <v>35</v>
      </c>
      <c r="E2865">
        <v>171993</v>
      </c>
      <c r="F2865" t="s">
        <v>2777</v>
      </c>
      <c r="G2865" t="s">
        <v>10927</v>
      </c>
      <c r="H2865" s="93">
        <v>46183</v>
      </c>
      <c r="I2865" s="131"/>
      <c r="J2865" s="132"/>
      <c r="K2865" s="132"/>
      <c r="L2865" s="132"/>
      <c r="M2865" s="132"/>
      <c r="N2865" s="131"/>
      <c r="O2865" s="131"/>
    </row>
    <row r="2866" spans="2:15" x14ac:dyDescent="0.35">
      <c r="B2866" t="s">
        <v>79</v>
      </c>
      <c r="C2866">
        <v>3997</v>
      </c>
      <c r="D2866" t="s">
        <v>35</v>
      </c>
      <c r="E2866">
        <v>171996</v>
      </c>
      <c r="F2866" t="s">
        <v>2778</v>
      </c>
      <c r="G2866" t="s">
        <v>10926</v>
      </c>
      <c r="H2866" s="93">
        <v>46177</v>
      </c>
      <c r="I2866" s="131">
        <v>1</v>
      </c>
      <c r="J2866" s="132"/>
      <c r="K2866" s="132"/>
      <c r="L2866" s="132"/>
      <c r="M2866" s="132"/>
      <c r="N2866" s="131"/>
      <c r="O2866" s="131"/>
    </row>
    <row r="2867" spans="2:15" x14ac:dyDescent="0.35">
      <c r="B2867" t="s">
        <v>79</v>
      </c>
      <c r="C2867">
        <v>3997</v>
      </c>
      <c r="D2867" t="s">
        <v>35</v>
      </c>
      <c r="E2867">
        <v>172092</v>
      </c>
      <c r="F2867" t="s">
        <v>2779</v>
      </c>
      <c r="G2867" t="s">
        <v>10926</v>
      </c>
      <c r="H2867" s="93">
        <v>46177</v>
      </c>
      <c r="I2867" s="131">
        <v>1</v>
      </c>
      <c r="J2867" s="132"/>
      <c r="K2867" s="132"/>
      <c r="L2867" s="132"/>
      <c r="M2867" s="132"/>
      <c r="N2867" s="131"/>
      <c r="O2867" s="131"/>
    </row>
    <row r="2868" spans="2:15" x14ac:dyDescent="0.35">
      <c r="B2868" t="s">
        <v>79</v>
      </c>
      <c r="C2868">
        <v>3997</v>
      </c>
      <c r="D2868" t="s">
        <v>35</v>
      </c>
      <c r="E2868">
        <v>172326</v>
      </c>
      <c r="F2868" t="s">
        <v>2780</v>
      </c>
      <c r="G2868" t="s">
        <v>10926</v>
      </c>
      <c r="H2868" s="93">
        <v>46170</v>
      </c>
      <c r="I2868" s="131">
        <v>1</v>
      </c>
      <c r="J2868" s="132"/>
      <c r="K2868" s="132"/>
      <c r="L2868" s="132"/>
      <c r="M2868" s="132"/>
      <c r="N2868" s="131"/>
      <c r="O2868" s="131"/>
    </row>
    <row r="2869" spans="2:15" x14ac:dyDescent="0.35">
      <c r="B2869" t="s">
        <v>79</v>
      </c>
      <c r="C2869">
        <v>3997</v>
      </c>
      <c r="D2869" t="s">
        <v>35</v>
      </c>
      <c r="E2869">
        <v>172327</v>
      </c>
      <c r="F2869" t="s">
        <v>2780</v>
      </c>
      <c r="G2869" t="s">
        <v>10926</v>
      </c>
      <c r="H2869" s="93">
        <v>46170</v>
      </c>
      <c r="I2869" s="131">
        <v>1</v>
      </c>
      <c r="J2869" s="132"/>
      <c r="K2869" s="132"/>
      <c r="L2869" s="132"/>
      <c r="M2869" s="132"/>
      <c r="N2869" s="131"/>
      <c r="O2869" s="131"/>
    </row>
    <row r="2870" spans="2:15" x14ac:dyDescent="0.35">
      <c r="B2870" t="s">
        <v>79</v>
      </c>
      <c r="C2870">
        <v>3997</v>
      </c>
      <c r="D2870" t="s">
        <v>35</v>
      </c>
      <c r="E2870">
        <v>172328</v>
      </c>
      <c r="F2870" t="s">
        <v>2780</v>
      </c>
      <c r="G2870" t="s">
        <v>10926</v>
      </c>
      <c r="H2870" s="93">
        <v>46170</v>
      </c>
      <c r="I2870" s="131">
        <v>1</v>
      </c>
      <c r="J2870" s="132"/>
      <c r="K2870" s="132"/>
      <c r="L2870" s="132"/>
      <c r="M2870" s="132"/>
      <c r="N2870" s="131"/>
      <c r="O2870" s="131"/>
    </row>
    <row r="2871" spans="2:15" x14ac:dyDescent="0.35">
      <c r="B2871" t="s">
        <v>79</v>
      </c>
      <c r="C2871">
        <v>3997</v>
      </c>
      <c r="D2871" t="s">
        <v>35</v>
      </c>
      <c r="E2871">
        <v>172449</v>
      </c>
      <c r="F2871" t="s">
        <v>2781</v>
      </c>
      <c r="G2871" t="s">
        <v>10927</v>
      </c>
      <c r="H2871" s="93">
        <v>46176</v>
      </c>
      <c r="I2871" s="131">
        <v>1</v>
      </c>
      <c r="J2871" s="132"/>
      <c r="K2871" s="132"/>
      <c r="L2871" s="132"/>
      <c r="M2871" s="132"/>
      <c r="N2871" s="131"/>
      <c r="O2871" s="131"/>
    </row>
    <row r="2872" spans="2:15" x14ac:dyDescent="0.35">
      <c r="B2872" t="s">
        <v>79</v>
      </c>
      <c r="C2872">
        <v>3997</v>
      </c>
      <c r="D2872" t="s">
        <v>35</v>
      </c>
      <c r="E2872">
        <v>173323</v>
      </c>
      <c r="F2872" t="s">
        <v>2782</v>
      </c>
      <c r="G2872" t="s">
        <v>10927</v>
      </c>
      <c r="H2872" s="93">
        <v>46183</v>
      </c>
      <c r="I2872" s="131">
        <v>1</v>
      </c>
      <c r="J2872" s="132"/>
      <c r="K2872" s="132"/>
      <c r="L2872" s="132"/>
      <c r="M2872" s="132"/>
      <c r="N2872" s="131"/>
      <c r="O2872" s="131"/>
    </row>
    <row r="2873" spans="2:15" x14ac:dyDescent="0.35">
      <c r="B2873" t="s">
        <v>79</v>
      </c>
      <c r="C2873">
        <v>3997</v>
      </c>
      <c r="D2873" t="s">
        <v>35</v>
      </c>
      <c r="E2873">
        <v>175242</v>
      </c>
      <c r="F2873" t="s">
        <v>2283</v>
      </c>
      <c r="G2873" t="s">
        <v>10926</v>
      </c>
      <c r="H2873" s="93">
        <v>46177</v>
      </c>
      <c r="I2873" s="131"/>
      <c r="J2873" s="132"/>
      <c r="K2873" s="132"/>
      <c r="L2873" s="132"/>
      <c r="M2873" s="132"/>
      <c r="N2873" s="131"/>
      <c r="O2873" s="131"/>
    </row>
    <row r="2874" spans="2:15" x14ac:dyDescent="0.35">
      <c r="B2874" t="s">
        <v>79</v>
      </c>
      <c r="C2874">
        <v>3997</v>
      </c>
      <c r="D2874" t="s">
        <v>35</v>
      </c>
      <c r="E2874">
        <v>176162</v>
      </c>
      <c r="F2874" t="s">
        <v>2783</v>
      </c>
      <c r="G2874" t="s">
        <v>10929</v>
      </c>
      <c r="H2874" s="93">
        <v>46182</v>
      </c>
      <c r="I2874" s="131">
        <v>1</v>
      </c>
      <c r="J2874" s="132"/>
      <c r="K2874" s="132"/>
      <c r="L2874" s="132"/>
      <c r="M2874" s="132"/>
      <c r="N2874" s="131"/>
      <c r="O2874" s="131"/>
    </row>
    <row r="2875" spans="2:15" x14ac:dyDescent="0.35">
      <c r="B2875" t="s">
        <v>79</v>
      </c>
      <c r="C2875">
        <v>3997</v>
      </c>
      <c r="D2875" t="s">
        <v>35</v>
      </c>
      <c r="E2875">
        <v>176212</v>
      </c>
      <c r="F2875" t="s">
        <v>2784</v>
      </c>
      <c r="G2875" t="s">
        <v>10928</v>
      </c>
      <c r="H2875" s="93">
        <v>46178</v>
      </c>
      <c r="I2875" s="131">
        <v>1</v>
      </c>
      <c r="J2875" s="132">
        <v>1</v>
      </c>
      <c r="K2875" s="132"/>
      <c r="L2875" s="132"/>
      <c r="M2875" s="132"/>
      <c r="N2875" s="131"/>
      <c r="O2875" s="131"/>
    </row>
    <row r="2876" spans="2:15" x14ac:dyDescent="0.35">
      <c r="B2876" t="s">
        <v>79</v>
      </c>
      <c r="C2876">
        <v>3997</v>
      </c>
      <c r="D2876" t="s">
        <v>35</v>
      </c>
      <c r="E2876">
        <v>176943</v>
      </c>
      <c r="F2876" t="s">
        <v>2785</v>
      </c>
      <c r="G2876" t="s">
        <v>10928</v>
      </c>
      <c r="H2876" s="93">
        <v>46178</v>
      </c>
      <c r="I2876" s="131"/>
      <c r="J2876" s="132"/>
      <c r="K2876" s="132"/>
      <c r="L2876" s="132"/>
      <c r="M2876" s="132"/>
      <c r="N2876" s="131"/>
      <c r="O2876" s="131"/>
    </row>
    <row r="2877" spans="2:15" x14ac:dyDescent="0.35">
      <c r="B2877" t="s">
        <v>79</v>
      </c>
      <c r="C2877">
        <v>3997</v>
      </c>
      <c r="D2877" t="s">
        <v>35</v>
      </c>
      <c r="E2877">
        <v>177067</v>
      </c>
      <c r="F2877" t="s">
        <v>2786</v>
      </c>
      <c r="G2877" t="s">
        <v>10929</v>
      </c>
      <c r="H2877" s="93">
        <v>46182</v>
      </c>
      <c r="I2877" s="131">
        <v>1</v>
      </c>
      <c r="J2877" s="132"/>
      <c r="K2877" s="132"/>
      <c r="L2877" s="132"/>
      <c r="M2877" s="132"/>
      <c r="N2877" s="131"/>
      <c r="O2877" s="131"/>
    </row>
    <row r="2878" spans="2:15" x14ac:dyDescent="0.35">
      <c r="B2878" t="s">
        <v>79</v>
      </c>
      <c r="C2878">
        <v>3997</v>
      </c>
      <c r="D2878" t="s">
        <v>35</v>
      </c>
      <c r="E2878">
        <v>177720</v>
      </c>
      <c r="F2878" t="s">
        <v>2787</v>
      </c>
      <c r="G2878" t="s">
        <v>10927</v>
      </c>
      <c r="H2878" s="93">
        <v>46176</v>
      </c>
      <c r="I2878" s="131">
        <v>1</v>
      </c>
      <c r="J2878" s="132">
        <v>1</v>
      </c>
      <c r="K2878" s="132"/>
      <c r="L2878" s="132"/>
      <c r="M2878" s="132"/>
      <c r="N2878" s="131"/>
      <c r="O2878" s="131"/>
    </row>
    <row r="2879" spans="2:15" x14ac:dyDescent="0.35">
      <c r="B2879" t="s">
        <v>79</v>
      </c>
      <c r="C2879">
        <v>3997</v>
      </c>
      <c r="D2879" t="s">
        <v>35</v>
      </c>
      <c r="E2879">
        <v>177913</v>
      </c>
      <c r="F2879" t="s">
        <v>2788</v>
      </c>
      <c r="G2879" t="s">
        <v>10926</v>
      </c>
      <c r="H2879" s="93">
        <v>46177</v>
      </c>
      <c r="I2879" s="131">
        <v>1</v>
      </c>
      <c r="J2879" s="132">
        <v>1</v>
      </c>
      <c r="K2879" s="132"/>
      <c r="L2879" s="132"/>
      <c r="M2879" s="132"/>
      <c r="N2879" s="131"/>
      <c r="O2879" s="131"/>
    </row>
    <row r="2880" spans="2:15" x14ac:dyDescent="0.35">
      <c r="B2880" t="s">
        <v>79</v>
      </c>
      <c r="C2880">
        <v>3997</v>
      </c>
      <c r="D2880" t="s">
        <v>35</v>
      </c>
      <c r="E2880">
        <v>178587</v>
      </c>
      <c r="F2880" t="s">
        <v>2789</v>
      </c>
      <c r="G2880" t="s">
        <v>10928</v>
      </c>
      <c r="H2880" s="93">
        <v>46178</v>
      </c>
      <c r="I2880" s="131"/>
      <c r="J2880" s="132"/>
      <c r="K2880" s="132"/>
      <c r="L2880" s="132"/>
      <c r="M2880" s="132"/>
      <c r="N2880" s="131"/>
      <c r="O2880" s="131"/>
    </row>
    <row r="2881" spans="2:15" x14ac:dyDescent="0.35">
      <c r="B2881" t="s">
        <v>79</v>
      </c>
      <c r="C2881">
        <v>3997</v>
      </c>
      <c r="D2881" t="s">
        <v>35</v>
      </c>
      <c r="E2881">
        <v>178746</v>
      </c>
      <c r="F2881" t="s">
        <v>2790</v>
      </c>
      <c r="G2881" t="s">
        <v>10928</v>
      </c>
      <c r="H2881" s="93">
        <v>46171</v>
      </c>
      <c r="I2881" s="131"/>
      <c r="J2881" s="132"/>
      <c r="K2881" s="132"/>
      <c r="L2881" s="132"/>
      <c r="M2881" s="132"/>
      <c r="N2881" s="131"/>
      <c r="O2881" s="131"/>
    </row>
    <row r="2882" spans="2:15" x14ac:dyDescent="0.35">
      <c r="B2882" t="s">
        <v>79</v>
      </c>
      <c r="C2882">
        <v>3997</v>
      </c>
      <c r="D2882" t="s">
        <v>35</v>
      </c>
      <c r="E2882">
        <v>178797</v>
      </c>
      <c r="F2882" t="s">
        <v>2791</v>
      </c>
      <c r="G2882" t="s">
        <v>10927</v>
      </c>
      <c r="H2882" s="93">
        <v>46176</v>
      </c>
      <c r="I2882" s="131"/>
      <c r="J2882" s="132"/>
      <c r="K2882" s="132"/>
      <c r="L2882" s="132"/>
      <c r="M2882" s="132"/>
      <c r="N2882" s="131"/>
      <c r="O2882" s="131"/>
    </row>
    <row r="2883" spans="2:15" x14ac:dyDescent="0.35">
      <c r="B2883" t="s">
        <v>79</v>
      </c>
      <c r="C2883">
        <v>3997</v>
      </c>
      <c r="D2883" t="s">
        <v>35</v>
      </c>
      <c r="E2883">
        <v>178814</v>
      </c>
      <c r="F2883" t="s">
        <v>2767</v>
      </c>
      <c r="G2883" t="s">
        <v>10930</v>
      </c>
      <c r="H2883" s="93">
        <v>46181</v>
      </c>
      <c r="I2883" s="131">
        <v>1</v>
      </c>
      <c r="J2883" s="132">
        <v>1</v>
      </c>
      <c r="K2883" s="132">
        <v>1</v>
      </c>
      <c r="L2883" s="132"/>
      <c r="M2883" s="132"/>
      <c r="N2883" s="131"/>
      <c r="O2883" s="131"/>
    </row>
    <row r="2884" spans="2:15" x14ac:dyDescent="0.35">
      <c r="B2884" t="s">
        <v>79</v>
      </c>
      <c r="C2884">
        <v>3997</v>
      </c>
      <c r="D2884" t="s">
        <v>35</v>
      </c>
      <c r="E2884">
        <v>179120</v>
      </c>
      <c r="F2884" t="s">
        <v>2792</v>
      </c>
      <c r="G2884" t="s">
        <v>10930</v>
      </c>
      <c r="H2884" s="93">
        <v>46174</v>
      </c>
      <c r="I2884" s="131">
        <v>1</v>
      </c>
      <c r="J2884" s="132"/>
      <c r="K2884" s="132"/>
      <c r="L2884" s="132"/>
      <c r="M2884" s="132"/>
      <c r="N2884" s="131"/>
      <c r="O2884" s="131"/>
    </row>
    <row r="2885" spans="2:15" x14ac:dyDescent="0.35">
      <c r="B2885" t="s">
        <v>79</v>
      </c>
      <c r="C2885">
        <v>3997</v>
      </c>
      <c r="D2885" t="s">
        <v>35</v>
      </c>
      <c r="E2885">
        <v>179207</v>
      </c>
      <c r="F2885" t="s">
        <v>2793</v>
      </c>
      <c r="G2885" t="s">
        <v>10928</v>
      </c>
      <c r="H2885" s="93">
        <v>46171</v>
      </c>
      <c r="I2885" s="131">
        <v>1</v>
      </c>
      <c r="J2885" s="132"/>
      <c r="K2885" s="132"/>
      <c r="L2885" s="132"/>
      <c r="M2885" s="132"/>
      <c r="N2885" s="131"/>
      <c r="O2885" s="131"/>
    </row>
    <row r="2886" spans="2:15" x14ac:dyDescent="0.35">
      <c r="B2886" t="s">
        <v>79</v>
      </c>
      <c r="C2886">
        <v>3997</v>
      </c>
      <c r="D2886" t="s">
        <v>35</v>
      </c>
      <c r="E2886">
        <v>179552</v>
      </c>
      <c r="F2886" t="s">
        <v>2794</v>
      </c>
      <c r="G2886" t="s">
        <v>10929</v>
      </c>
      <c r="H2886" s="93">
        <v>46182</v>
      </c>
      <c r="I2886" s="131">
        <v>1</v>
      </c>
      <c r="J2886" s="132"/>
      <c r="K2886" s="132"/>
      <c r="L2886" s="132"/>
      <c r="M2886" s="132"/>
      <c r="N2886" s="131"/>
      <c r="O2886" s="131"/>
    </row>
    <row r="2887" spans="2:15" x14ac:dyDescent="0.35">
      <c r="B2887" t="s">
        <v>79</v>
      </c>
      <c r="C2887">
        <v>3997</v>
      </c>
      <c r="D2887" t="s">
        <v>35</v>
      </c>
      <c r="E2887">
        <v>179556</v>
      </c>
      <c r="F2887" t="s">
        <v>2795</v>
      </c>
      <c r="G2887" t="s">
        <v>10929</v>
      </c>
      <c r="H2887" s="93">
        <v>46182</v>
      </c>
      <c r="I2887" s="131"/>
      <c r="J2887" s="132"/>
      <c r="K2887" s="132"/>
      <c r="L2887" s="132"/>
      <c r="M2887" s="132"/>
      <c r="N2887" s="131"/>
      <c r="O2887" s="131"/>
    </row>
    <row r="2888" spans="2:15" x14ac:dyDescent="0.35">
      <c r="B2888" t="s">
        <v>79</v>
      </c>
      <c r="C2888">
        <v>3997</v>
      </c>
      <c r="D2888" t="s">
        <v>35</v>
      </c>
      <c r="E2888">
        <v>179632</v>
      </c>
      <c r="F2888" t="s">
        <v>2796</v>
      </c>
      <c r="G2888" t="s">
        <v>10929</v>
      </c>
      <c r="H2888" s="93">
        <v>46182</v>
      </c>
      <c r="I2888" s="131">
        <v>1</v>
      </c>
      <c r="J2888" s="132"/>
      <c r="K2888" s="132"/>
      <c r="L2888" s="132"/>
      <c r="M2888" s="132"/>
      <c r="N2888" s="131"/>
      <c r="O2888" s="131"/>
    </row>
    <row r="2889" spans="2:15" x14ac:dyDescent="0.35">
      <c r="B2889" t="s">
        <v>79</v>
      </c>
      <c r="C2889">
        <v>3997</v>
      </c>
      <c r="D2889" t="s">
        <v>35</v>
      </c>
      <c r="E2889">
        <v>179881</v>
      </c>
      <c r="F2889" t="s">
        <v>2797</v>
      </c>
      <c r="G2889" t="s">
        <v>10929</v>
      </c>
      <c r="H2889" s="93">
        <v>46182</v>
      </c>
      <c r="I2889" s="131">
        <v>1</v>
      </c>
      <c r="J2889" s="132">
        <v>1</v>
      </c>
      <c r="K2889" s="132"/>
      <c r="L2889" s="132"/>
      <c r="M2889" s="132"/>
      <c r="N2889" s="131"/>
      <c r="O2889" s="131"/>
    </row>
    <row r="2890" spans="2:15" x14ac:dyDescent="0.35">
      <c r="B2890" t="s">
        <v>79</v>
      </c>
      <c r="C2890">
        <v>3997</v>
      </c>
      <c r="D2890" t="s">
        <v>35</v>
      </c>
      <c r="E2890">
        <v>181173</v>
      </c>
      <c r="F2890" t="s">
        <v>917</v>
      </c>
      <c r="G2890" t="s">
        <v>10930</v>
      </c>
      <c r="H2890" s="93">
        <v>46174</v>
      </c>
      <c r="I2890" s="131">
        <v>1</v>
      </c>
      <c r="J2890" s="132"/>
      <c r="K2890" s="132"/>
      <c r="L2890" s="132"/>
      <c r="M2890" s="132"/>
      <c r="N2890" s="131"/>
      <c r="O2890" s="131"/>
    </row>
    <row r="2891" spans="2:15" x14ac:dyDescent="0.35">
      <c r="B2891" t="s">
        <v>79</v>
      </c>
      <c r="C2891">
        <v>3997</v>
      </c>
      <c r="D2891" t="s">
        <v>35</v>
      </c>
      <c r="E2891">
        <v>181484</v>
      </c>
      <c r="F2891" t="s">
        <v>2798</v>
      </c>
      <c r="G2891" t="s">
        <v>10928</v>
      </c>
      <c r="H2891" s="93">
        <v>46178</v>
      </c>
      <c r="I2891" s="131"/>
      <c r="J2891" s="132"/>
      <c r="K2891" s="132"/>
      <c r="L2891" s="132"/>
      <c r="M2891" s="132"/>
      <c r="N2891" s="131"/>
      <c r="O2891" s="131"/>
    </row>
    <row r="2892" spans="2:15" x14ac:dyDescent="0.35">
      <c r="B2892" t="s">
        <v>79</v>
      </c>
      <c r="C2892">
        <v>3997</v>
      </c>
      <c r="D2892" t="s">
        <v>35</v>
      </c>
      <c r="E2892">
        <v>181696</v>
      </c>
      <c r="F2892" t="s">
        <v>2799</v>
      </c>
      <c r="G2892" t="s">
        <v>10926</v>
      </c>
      <c r="H2892" s="93">
        <v>46170</v>
      </c>
      <c r="I2892" s="131">
        <v>1</v>
      </c>
      <c r="J2892" s="132"/>
      <c r="K2892" s="132"/>
      <c r="L2892" s="132"/>
      <c r="M2892" s="132"/>
      <c r="N2892" s="131"/>
      <c r="O2892" s="131"/>
    </row>
    <row r="2893" spans="2:15" x14ac:dyDescent="0.35">
      <c r="B2893" t="s">
        <v>79</v>
      </c>
      <c r="C2893">
        <v>3997</v>
      </c>
      <c r="D2893" t="s">
        <v>35</v>
      </c>
      <c r="E2893">
        <v>181821</v>
      </c>
      <c r="F2893" t="s">
        <v>2800</v>
      </c>
      <c r="G2893" t="s">
        <v>10927</v>
      </c>
      <c r="H2893" s="93">
        <v>46176</v>
      </c>
      <c r="I2893" s="131"/>
      <c r="J2893" s="132"/>
      <c r="K2893" s="132"/>
      <c r="L2893" s="132"/>
      <c r="M2893" s="132"/>
      <c r="N2893" s="131"/>
      <c r="O2893" s="131"/>
    </row>
    <row r="2894" spans="2:15" x14ac:dyDescent="0.35">
      <c r="B2894" t="s">
        <v>79</v>
      </c>
      <c r="C2894">
        <v>3997</v>
      </c>
      <c r="D2894" t="s">
        <v>35</v>
      </c>
      <c r="E2894">
        <v>183077</v>
      </c>
      <c r="F2894" t="s">
        <v>2801</v>
      </c>
      <c r="G2894" t="s">
        <v>10928</v>
      </c>
      <c r="H2894" s="93">
        <v>46178</v>
      </c>
      <c r="I2894" s="131">
        <v>1</v>
      </c>
      <c r="J2894" s="132"/>
      <c r="K2894" s="132">
        <v>1</v>
      </c>
      <c r="L2894" s="132"/>
      <c r="M2894" s="132"/>
      <c r="N2894" s="131"/>
      <c r="O2894" s="131"/>
    </row>
    <row r="2895" spans="2:15" x14ac:dyDescent="0.35">
      <c r="B2895" t="s">
        <v>79</v>
      </c>
      <c r="C2895">
        <v>3997</v>
      </c>
      <c r="D2895" t="s">
        <v>35</v>
      </c>
      <c r="E2895">
        <v>183340</v>
      </c>
      <c r="F2895" t="s">
        <v>2802</v>
      </c>
      <c r="G2895" t="s">
        <v>10929</v>
      </c>
      <c r="H2895" s="93">
        <v>46182</v>
      </c>
      <c r="I2895" s="131">
        <v>1</v>
      </c>
      <c r="J2895" s="132"/>
      <c r="K2895" s="132"/>
      <c r="L2895" s="132"/>
      <c r="M2895" s="132"/>
      <c r="N2895" s="131"/>
      <c r="O2895" s="131"/>
    </row>
    <row r="2896" spans="2:15" x14ac:dyDescent="0.35">
      <c r="B2896" t="s">
        <v>79</v>
      </c>
      <c r="C2896">
        <v>3997</v>
      </c>
      <c r="D2896" t="s">
        <v>35</v>
      </c>
      <c r="E2896">
        <v>183442</v>
      </c>
      <c r="F2896" t="s">
        <v>2803</v>
      </c>
      <c r="G2896" t="s">
        <v>10927</v>
      </c>
      <c r="H2896" s="93">
        <v>46183</v>
      </c>
      <c r="I2896" s="131">
        <v>1</v>
      </c>
      <c r="J2896" s="132"/>
      <c r="K2896" s="132"/>
      <c r="L2896" s="132"/>
      <c r="M2896" s="132"/>
      <c r="N2896" s="131"/>
      <c r="O2896" s="131"/>
    </row>
    <row r="2897" spans="2:15" x14ac:dyDescent="0.35">
      <c r="B2897" t="s">
        <v>79</v>
      </c>
      <c r="C2897">
        <v>3997</v>
      </c>
      <c r="D2897" t="s">
        <v>35</v>
      </c>
      <c r="E2897">
        <v>183833</v>
      </c>
      <c r="F2897" t="s">
        <v>2804</v>
      </c>
      <c r="G2897" t="s">
        <v>10929</v>
      </c>
      <c r="H2897" s="93">
        <v>46175</v>
      </c>
      <c r="I2897" s="131">
        <v>1</v>
      </c>
      <c r="J2897" s="132"/>
      <c r="K2897" s="132"/>
      <c r="L2897" s="132"/>
      <c r="M2897" s="132"/>
      <c r="N2897" s="131"/>
      <c r="O2897" s="131"/>
    </row>
    <row r="2898" spans="2:15" x14ac:dyDescent="0.35">
      <c r="B2898" t="s">
        <v>79</v>
      </c>
      <c r="C2898">
        <v>3997</v>
      </c>
      <c r="D2898" t="s">
        <v>35</v>
      </c>
      <c r="E2898">
        <v>184038</v>
      </c>
      <c r="F2898" t="s">
        <v>2805</v>
      </c>
      <c r="G2898" t="s">
        <v>10926</v>
      </c>
      <c r="H2898" s="93">
        <v>46170</v>
      </c>
      <c r="I2898" s="131"/>
      <c r="J2898" s="132"/>
      <c r="K2898" s="132"/>
      <c r="L2898" s="132"/>
      <c r="M2898" s="132"/>
      <c r="N2898" s="131"/>
      <c r="O2898" s="131"/>
    </row>
    <row r="2899" spans="2:15" x14ac:dyDescent="0.35">
      <c r="B2899" t="s">
        <v>79</v>
      </c>
      <c r="C2899">
        <v>3997</v>
      </c>
      <c r="D2899" t="s">
        <v>35</v>
      </c>
      <c r="E2899">
        <v>184541</v>
      </c>
      <c r="F2899" t="s">
        <v>2806</v>
      </c>
      <c r="G2899" t="s">
        <v>10927</v>
      </c>
      <c r="H2899" s="93">
        <v>46176</v>
      </c>
      <c r="I2899" s="131"/>
      <c r="J2899" s="132"/>
      <c r="K2899" s="132"/>
      <c r="L2899" s="132"/>
      <c r="M2899" s="132"/>
      <c r="N2899" s="131"/>
      <c r="O2899" s="131"/>
    </row>
    <row r="2900" spans="2:15" x14ac:dyDescent="0.35">
      <c r="B2900" t="s">
        <v>79</v>
      </c>
      <c r="C2900">
        <v>3997</v>
      </c>
      <c r="D2900" t="s">
        <v>35</v>
      </c>
      <c r="E2900">
        <v>184766</v>
      </c>
      <c r="F2900" t="s">
        <v>2807</v>
      </c>
      <c r="G2900" t="s">
        <v>10926</v>
      </c>
      <c r="H2900" s="93">
        <v>46170</v>
      </c>
      <c r="I2900" s="131">
        <v>1</v>
      </c>
      <c r="J2900" s="132"/>
      <c r="K2900" s="132"/>
      <c r="L2900" s="132"/>
      <c r="M2900" s="132"/>
      <c r="N2900" s="131"/>
      <c r="O2900" s="131"/>
    </row>
    <row r="2901" spans="2:15" x14ac:dyDescent="0.35">
      <c r="B2901" t="s">
        <v>79</v>
      </c>
      <c r="C2901">
        <v>3997</v>
      </c>
      <c r="D2901" t="s">
        <v>35</v>
      </c>
      <c r="E2901">
        <v>186129</v>
      </c>
      <c r="F2901" t="s">
        <v>2808</v>
      </c>
      <c r="G2901" t="s">
        <v>10926</v>
      </c>
      <c r="H2901" s="93">
        <v>46177</v>
      </c>
      <c r="I2901" s="131">
        <v>1</v>
      </c>
      <c r="J2901" s="132"/>
      <c r="K2901" s="132"/>
      <c r="L2901" s="132"/>
      <c r="M2901" s="132"/>
      <c r="N2901" s="131"/>
      <c r="O2901" s="131"/>
    </row>
    <row r="2902" spans="2:15" x14ac:dyDescent="0.35">
      <c r="B2902" t="s">
        <v>79</v>
      </c>
      <c r="C2902">
        <v>3997</v>
      </c>
      <c r="D2902" t="s">
        <v>35</v>
      </c>
      <c r="E2902">
        <v>186223</v>
      </c>
      <c r="F2902" t="s">
        <v>2809</v>
      </c>
      <c r="G2902" t="s">
        <v>10926</v>
      </c>
      <c r="H2902" s="93">
        <v>46177</v>
      </c>
      <c r="I2902" s="131">
        <v>1</v>
      </c>
      <c r="J2902" s="132"/>
      <c r="K2902" s="132"/>
      <c r="L2902" s="132"/>
      <c r="M2902" s="132"/>
      <c r="N2902" s="131"/>
      <c r="O2902" s="131"/>
    </row>
    <row r="2903" spans="2:15" x14ac:dyDescent="0.35">
      <c r="B2903" t="s">
        <v>79</v>
      </c>
      <c r="C2903">
        <v>3997</v>
      </c>
      <c r="D2903" t="s">
        <v>35</v>
      </c>
      <c r="E2903">
        <v>186294</v>
      </c>
      <c r="F2903" t="s">
        <v>2810</v>
      </c>
      <c r="G2903" t="s">
        <v>10926</v>
      </c>
      <c r="H2903" s="93">
        <v>46170</v>
      </c>
      <c r="I2903" s="131">
        <v>1</v>
      </c>
      <c r="J2903" s="132"/>
      <c r="K2903" s="132"/>
      <c r="L2903" s="132"/>
      <c r="M2903" s="132"/>
      <c r="N2903" s="131"/>
      <c r="O2903" s="131"/>
    </row>
    <row r="2904" spans="2:15" x14ac:dyDescent="0.35">
      <c r="B2904" t="s">
        <v>79</v>
      </c>
      <c r="C2904">
        <v>3997</v>
      </c>
      <c r="D2904" t="s">
        <v>35</v>
      </c>
      <c r="E2904">
        <v>186578</v>
      </c>
      <c r="F2904" t="s">
        <v>2811</v>
      </c>
      <c r="G2904" t="s">
        <v>10926</v>
      </c>
      <c r="H2904" s="93">
        <v>46177</v>
      </c>
      <c r="I2904" s="131"/>
      <c r="J2904" s="132"/>
      <c r="K2904" s="132"/>
      <c r="L2904" s="132"/>
      <c r="M2904" s="132"/>
      <c r="N2904" s="131"/>
      <c r="O2904" s="131"/>
    </row>
    <row r="2905" spans="2:15" x14ac:dyDescent="0.35">
      <c r="B2905" t="s">
        <v>79</v>
      </c>
      <c r="C2905">
        <v>3997</v>
      </c>
      <c r="D2905" t="s">
        <v>35</v>
      </c>
      <c r="E2905">
        <v>186748</v>
      </c>
      <c r="F2905" t="s">
        <v>2812</v>
      </c>
      <c r="G2905" t="s">
        <v>10929</v>
      </c>
      <c r="H2905" s="93">
        <v>46175</v>
      </c>
      <c r="I2905" s="131"/>
      <c r="J2905" s="132"/>
      <c r="K2905" s="132"/>
      <c r="L2905" s="132"/>
      <c r="M2905" s="132"/>
      <c r="N2905" s="131"/>
      <c r="O2905" s="131"/>
    </row>
    <row r="2906" spans="2:15" x14ac:dyDescent="0.35">
      <c r="B2906" t="s">
        <v>79</v>
      </c>
      <c r="C2906">
        <v>3997</v>
      </c>
      <c r="D2906" t="s">
        <v>35</v>
      </c>
      <c r="E2906">
        <v>187128</v>
      </c>
      <c r="F2906" t="s">
        <v>2813</v>
      </c>
      <c r="G2906" t="s">
        <v>10927</v>
      </c>
      <c r="H2906" s="93">
        <v>46176</v>
      </c>
      <c r="I2906" s="131">
        <v>1</v>
      </c>
      <c r="J2906" s="132"/>
      <c r="K2906" s="132"/>
      <c r="L2906" s="132"/>
      <c r="M2906" s="132"/>
      <c r="N2906" s="131"/>
      <c r="O2906" s="131"/>
    </row>
    <row r="2907" spans="2:15" x14ac:dyDescent="0.35">
      <c r="B2907" t="s">
        <v>79</v>
      </c>
      <c r="C2907">
        <v>3997</v>
      </c>
      <c r="D2907" t="s">
        <v>35</v>
      </c>
      <c r="E2907">
        <v>187460</v>
      </c>
      <c r="F2907" t="s">
        <v>2814</v>
      </c>
      <c r="G2907" t="s">
        <v>10929</v>
      </c>
      <c r="H2907" s="93">
        <v>46182</v>
      </c>
      <c r="I2907" s="131"/>
      <c r="J2907" s="132"/>
      <c r="K2907" s="132"/>
      <c r="L2907" s="132"/>
      <c r="M2907" s="132"/>
      <c r="N2907" s="131"/>
      <c r="O2907" s="131"/>
    </row>
    <row r="2908" spans="2:15" x14ac:dyDescent="0.35">
      <c r="B2908" t="s">
        <v>79</v>
      </c>
      <c r="C2908">
        <v>3997</v>
      </c>
      <c r="D2908" t="s">
        <v>35</v>
      </c>
      <c r="E2908">
        <v>187601</v>
      </c>
      <c r="F2908" t="s">
        <v>2815</v>
      </c>
      <c r="G2908" t="s">
        <v>10927</v>
      </c>
      <c r="H2908" s="93">
        <v>46176</v>
      </c>
      <c r="I2908" s="131"/>
      <c r="J2908" s="132"/>
      <c r="K2908" s="132"/>
      <c r="L2908" s="132"/>
      <c r="M2908" s="132"/>
      <c r="N2908" s="131"/>
      <c r="O2908" s="131"/>
    </row>
    <row r="2909" spans="2:15" x14ac:dyDescent="0.35">
      <c r="B2909" t="s">
        <v>79</v>
      </c>
      <c r="C2909">
        <v>3997</v>
      </c>
      <c r="D2909" t="s">
        <v>35</v>
      </c>
      <c r="E2909">
        <v>187850</v>
      </c>
      <c r="F2909" t="s">
        <v>2816</v>
      </c>
      <c r="G2909" t="s">
        <v>10928</v>
      </c>
      <c r="H2909" s="93">
        <v>46171</v>
      </c>
      <c r="I2909" s="131">
        <v>1</v>
      </c>
      <c r="J2909" s="132"/>
      <c r="K2909" s="132"/>
      <c r="L2909" s="132"/>
      <c r="M2909" s="132"/>
      <c r="N2909" s="131"/>
      <c r="O2909" s="131"/>
    </row>
    <row r="2910" spans="2:15" x14ac:dyDescent="0.35">
      <c r="B2910" t="s">
        <v>79</v>
      </c>
      <c r="C2910">
        <v>3997</v>
      </c>
      <c r="D2910" t="s">
        <v>35</v>
      </c>
      <c r="E2910">
        <v>187954</v>
      </c>
      <c r="F2910" t="s">
        <v>2817</v>
      </c>
      <c r="G2910" t="s">
        <v>10929</v>
      </c>
      <c r="H2910" s="93">
        <v>46175</v>
      </c>
      <c r="I2910" s="131"/>
      <c r="J2910" s="132"/>
      <c r="K2910" s="132"/>
      <c r="L2910" s="132"/>
      <c r="M2910" s="132"/>
      <c r="N2910" s="131"/>
      <c r="O2910" s="131"/>
    </row>
    <row r="2911" spans="2:15" x14ac:dyDescent="0.35">
      <c r="B2911" t="s">
        <v>79</v>
      </c>
      <c r="C2911">
        <v>3997</v>
      </c>
      <c r="D2911" t="s">
        <v>35</v>
      </c>
      <c r="E2911">
        <v>188158</v>
      </c>
      <c r="F2911" t="s">
        <v>2818</v>
      </c>
      <c r="G2911" t="s">
        <v>10928</v>
      </c>
      <c r="H2911" s="93">
        <v>46171</v>
      </c>
      <c r="I2911" s="131"/>
      <c r="J2911" s="132"/>
      <c r="K2911" s="132"/>
      <c r="L2911" s="132"/>
      <c r="M2911" s="132"/>
      <c r="N2911" s="131"/>
      <c r="O2911" s="131"/>
    </row>
    <row r="2912" spans="2:15" x14ac:dyDescent="0.35">
      <c r="B2912" t="s">
        <v>79</v>
      </c>
      <c r="C2912">
        <v>3997</v>
      </c>
      <c r="D2912" t="s">
        <v>35</v>
      </c>
      <c r="E2912">
        <v>188389</v>
      </c>
      <c r="F2912" t="s">
        <v>2819</v>
      </c>
      <c r="G2912" t="s">
        <v>10927</v>
      </c>
      <c r="H2912" s="93">
        <v>46176</v>
      </c>
      <c r="I2912" s="131"/>
      <c r="J2912" s="132"/>
      <c r="K2912" s="132"/>
      <c r="L2912" s="132"/>
      <c r="M2912" s="132"/>
      <c r="N2912" s="131"/>
      <c r="O2912" s="131"/>
    </row>
    <row r="2913" spans="2:15" x14ac:dyDescent="0.35">
      <c r="B2913" t="s">
        <v>79</v>
      </c>
      <c r="C2913">
        <v>3997</v>
      </c>
      <c r="D2913" t="s">
        <v>35</v>
      </c>
      <c r="E2913">
        <v>188898</v>
      </c>
      <c r="F2913" t="s">
        <v>2820</v>
      </c>
      <c r="G2913" t="s">
        <v>10928</v>
      </c>
      <c r="H2913" s="93">
        <v>46178</v>
      </c>
      <c r="I2913" s="131"/>
      <c r="J2913" s="132"/>
      <c r="K2913" s="132"/>
      <c r="L2913" s="132"/>
      <c r="M2913" s="132"/>
      <c r="N2913" s="131"/>
      <c r="O2913" s="131"/>
    </row>
    <row r="2914" spans="2:15" x14ac:dyDescent="0.35">
      <c r="B2914" t="s">
        <v>79</v>
      </c>
      <c r="C2914">
        <v>3997</v>
      </c>
      <c r="D2914" t="s">
        <v>35</v>
      </c>
      <c r="E2914">
        <v>188944</v>
      </c>
      <c r="F2914" t="s">
        <v>2821</v>
      </c>
      <c r="G2914" t="s">
        <v>10927</v>
      </c>
      <c r="H2914" s="93">
        <v>46176</v>
      </c>
      <c r="I2914" s="131"/>
      <c r="J2914" s="132"/>
      <c r="K2914" s="132"/>
      <c r="L2914" s="132"/>
      <c r="M2914" s="132"/>
      <c r="N2914" s="131"/>
      <c r="O2914" s="131"/>
    </row>
    <row r="2915" spans="2:15" x14ac:dyDescent="0.35">
      <c r="B2915" t="s">
        <v>79</v>
      </c>
      <c r="C2915">
        <v>3997</v>
      </c>
      <c r="D2915" t="s">
        <v>35</v>
      </c>
      <c r="E2915">
        <v>189028</v>
      </c>
      <c r="F2915" t="s">
        <v>2822</v>
      </c>
      <c r="G2915" t="s">
        <v>10929</v>
      </c>
      <c r="H2915" s="93">
        <v>46182</v>
      </c>
      <c r="I2915" s="131"/>
      <c r="J2915" s="132"/>
      <c r="K2915" s="132"/>
      <c r="L2915" s="132"/>
      <c r="M2915" s="132"/>
      <c r="N2915" s="131"/>
      <c r="O2915" s="131"/>
    </row>
    <row r="2916" spans="2:15" x14ac:dyDescent="0.35">
      <c r="B2916" t="s">
        <v>79</v>
      </c>
      <c r="C2916">
        <v>3997</v>
      </c>
      <c r="D2916" t="s">
        <v>35</v>
      </c>
      <c r="E2916">
        <v>189346</v>
      </c>
      <c r="F2916" t="s">
        <v>184</v>
      </c>
      <c r="G2916" t="s">
        <v>10929</v>
      </c>
      <c r="H2916" s="93">
        <v>46175</v>
      </c>
      <c r="I2916" s="131">
        <v>1</v>
      </c>
      <c r="J2916" s="132">
        <v>1</v>
      </c>
      <c r="K2916" s="132"/>
      <c r="L2916" s="132"/>
      <c r="M2916" s="132"/>
      <c r="N2916" s="131"/>
      <c r="O2916" s="131"/>
    </row>
    <row r="2917" spans="2:15" x14ac:dyDescent="0.35">
      <c r="B2917" t="s">
        <v>79</v>
      </c>
      <c r="C2917">
        <v>3997</v>
      </c>
      <c r="D2917" t="s">
        <v>35</v>
      </c>
      <c r="E2917">
        <v>189377</v>
      </c>
      <c r="F2917" t="s">
        <v>2823</v>
      </c>
      <c r="G2917" t="s">
        <v>10926</v>
      </c>
      <c r="H2917" s="93">
        <v>46177</v>
      </c>
      <c r="I2917" s="131"/>
      <c r="J2917" s="132"/>
      <c r="K2917" s="132"/>
      <c r="L2917" s="132"/>
      <c r="M2917" s="132"/>
      <c r="N2917" s="131"/>
      <c r="O2917" s="131"/>
    </row>
    <row r="2918" spans="2:15" x14ac:dyDescent="0.35">
      <c r="B2918" t="s">
        <v>79</v>
      </c>
      <c r="C2918">
        <v>3997</v>
      </c>
      <c r="D2918" t="s">
        <v>35</v>
      </c>
      <c r="E2918">
        <v>189481</v>
      </c>
      <c r="F2918" t="s">
        <v>2824</v>
      </c>
      <c r="G2918" t="s">
        <v>10926</v>
      </c>
      <c r="H2918" s="93">
        <v>46170</v>
      </c>
      <c r="I2918" s="131">
        <v>1</v>
      </c>
      <c r="J2918" s="132"/>
      <c r="K2918" s="132"/>
      <c r="L2918" s="132"/>
      <c r="M2918" s="132"/>
      <c r="N2918" s="131"/>
      <c r="O2918" s="131"/>
    </row>
    <row r="2919" spans="2:15" x14ac:dyDescent="0.35">
      <c r="B2919" t="s">
        <v>79</v>
      </c>
      <c r="C2919">
        <v>3997</v>
      </c>
      <c r="D2919" t="s">
        <v>35</v>
      </c>
      <c r="E2919">
        <v>189531</v>
      </c>
      <c r="F2919" t="s">
        <v>2825</v>
      </c>
      <c r="G2919" t="s">
        <v>10927</v>
      </c>
      <c r="H2919" s="93">
        <v>46183</v>
      </c>
      <c r="I2919" s="131"/>
      <c r="J2919" s="132"/>
      <c r="K2919" s="132"/>
      <c r="L2919" s="132"/>
      <c r="M2919" s="132"/>
      <c r="N2919" s="131"/>
      <c r="O2919" s="131"/>
    </row>
    <row r="2920" spans="2:15" x14ac:dyDescent="0.35">
      <c r="B2920" t="s">
        <v>79</v>
      </c>
      <c r="C2920">
        <v>3997</v>
      </c>
      <c r="D2920" t="s">
        <v>35</v>
      </c>
      <c r="E2920">
        <v>189577</v>
      </c>
      <c r="F2920" t="s">
        <v>2826</v>
      </c>
      <c r="G2920" t="s">
        <v>10927</v>
      </c>
      <c r="H2920" s="93">
        <v>46176</v>
      </c>
      <c r="I2920" s="131">
        <v>1</v>
      </c>
      <c r="J2920" s="132"/>
      <c r="K2920" s="132"/>
      <c r="L2920" s="132"/>
      <c r="M2920" s="132"/>
      <c r="N2920" s="131"/>
      <c r="O2920" s="131"/>
    </row>
    <row r="2921" spans="2:15" x14ac:dyDescent="0.35">
      <c r="B2921" t="s">
        <v>79</v>
      </c>
      <c r="C2921">
        <v>3997</v>
      </c>
      <c r="D2921" t="s">
        <v>35</v>
      </c>
      <c r="E2921">
        <v>189663</v>
      </c>
      <c r="F2921" t="s">
        <v>2827</v>
      </c>
      <c r="G2921" t="s">
        <v>10929</v>
      </c>
      <c r="H2921" s="93">
        <v>46182</v>
      </c>
      <c r="I2921" s="131">
        <v>1</v>
      </c>
      <c r="J2921" s="132">
        <v>1</v>
      </c>
      <c r="K2921" s="132">
        <v>1</v>
      </c>
      <c r="L2921" s="132"/>
      <c r="M2921" s="132"/>
      <c r="N2921" s="131"/>
      <c r="O2921" s="131"/>
    </row>
    <row r="2922" spans="2:15" x14ac:dyDescent="0.35">
      <c r="B2922" t="s">
        <v>79</v>
      </c>
      <c r="C2922">
        <v>3997</v>
      </c>
      <c r="D2922" t="s">
        <v>35</v>
      </c>
      <c r="E2922">
        <v>190075</v>
      </c>
      <c r="F2922" t="s">
        <v>2828</v>
      </c>
      <c r="G2922" t="s">
        <v>10929</v>
      </c>
      <c r="H2922" s="93">
        <v>46175</v>
      </c>
      <c r="I2922" s="131">
        <v>1</v>
      </c>
      <c r="J2922" s="132"/>
      <c r="K2922" s="132"/>
      <c r="L2922" s="132"/>
      <c r="M2922" s="132"/>
      <c r="N2922" s="131"/>
      <c r="O2922" s="131"/>
    </row>
    <row r="2923" spans="2:15" x14ac:dyDescent="0.35">
      <c r="B2923" t="s">
        <v>79</v>
      </c>
      <c r="C2923">
        <v>3997</v>
      </c>
      <c r="D2923" t="s">
        <v>35</v>
      </c>
      <c r="E2923">
        <v>190297</v>
      </c>
      <c r="F2923" t="s">
        <v>2829</v>
      </c>
      <c r="G2923" t="s">
        <v>10926</v>
      </c>
      <c r="H2923" s="93">
        <v>46177</v>
      </c>
      <c r="I2923" s="131">
        <v>1</v>
      </c>
      <c r="J2923" s="132">
        <v>1</v>
      </c>
      <c r="K2923" s="132"/>
      <c r="L2923" s="132">
        <v>1</v>
      </c>
      <c r="M2923" s="132"/>
      <c r="N2923" s="131"/>
      <c r="O2923" s="131"/>
    </row>
    <row r="2924" spans="2:15" x14ac:dyDescent="0.35">
      <c r="B2924" t="s">
        <v>79</v>
      </c>
      <c r="C2924">
        <v>3997</v>
      </c>
      <c r="D2924" t="s">
        <v>35</v>
      </c>
      <c r="E2924">
        <v>190324</v>
      </c>
      <c r="F2924" t="s">
        <v>2830</v>
      </c>
      <c r="G2924" t="s">
        <v>10929</v>
      </c>
      <c r="H2924" s="93">
        <v>46175</v>
      </c>
      <c r="I2924" s="131">
        <v>1</v>
      </c>
      <c r="J2924" s="132"/>
      <c r="K2924" s="132"/>
      <c r="L2924" s="132"/>
      <c r="M2924" s="132"/>
      <c r="N2924" s="131"/>
      <c r="O2924" s="131"/>
    </row>
    <row r="2925" spans="2:15" x14ac:dyDescent="0.35">
      <c r="B2925" t="s">
        <v>79</v>
      </c>
      <c r="C2925">
        <v>3997</v>
      </c>
      <c r="D2925" t="s">
        <v>35</v>
      </c>
      <c r="E2925">
        <v>190349</v>
      </c>
      <c r="F2925" t="s">
        <v>2831</v>
      </c>
      <c r="G2925" t="s">
        <v>10928</v>
      </c>
      <c r="H2925" s="93">
        <v>46171</v>
      </c>
      <c r="I2925" s="131"/>
      <c r="J2925" s="132"/>
      <c r="K2925" s="132"/>
      <c r="L2925" s="132"/>
      <c r="M2925" s="132"/>
      <c r="N2925" s="131"/>
      <c r="O2925" s="131"/>
    </row>
    <row r="2926" spans="2:15" x14ac:dyDescent="0.35">
      <c r="B2926" t="s">
        <v>79</v>
      </c>
      <c r="C2926">
        <v>3997</v>
      </c>
      <c r="D2926" t="s">
        <v>35</v>
      </c>
      <c r="E2926">
        <v>190536</v>
      </c>
      <c r="F2926" t="s">
        <v>2832</v>
      </c>
      <c r="G2926" t="s">
        <v>10929</v>
      </c>
      <c r="H2926" s="93">
        <v>46182</v>
      </c>
      <c r="I2926" s="131">
        <v>1</v>
      </c>
      <c r="J2926" s="132"/>
      <c r="K2926" s="132">
        <v>1</v>
      </c>
      <c r="L2926" s="132"/>
      <c r="M2926" s="132"/>
      <c r="N2926" s="131"/>
      <c r="O2926" s="131"/>
    </row>
    <row r="2927" spans="2:15" x14ac:dyDescent="0.35">
      <c r="B2927" t="s">
        <v>79</v>
      </c>
      <c r="C2927">
        <v>3997</v>
      </c>
      <c r="D2927" t="s">
        <v>35</v>
      </c>
      <c r="E2927">
        <v>190578</v>
      </c>
      <c r="F2927" t="s">
        <v>2833</v>
      </c>
      <c r="G2927" t="s">
        <v>10929</v>
      </c>
      <c r="H2927" s="93">
        <v>46175</v>
      </c>
      <c r="I2927" s="131"/>
      <c r="J2927" s="132"/>
      <c r="K2927" s="132"/>
      <c r="L2927" s="132"/>
      <c r="M2927" s="132"/>
      <c r="N2927" s="131"/>
      <c r="O2927" s="131"/>
    </row>
    <row r="2928" spans="2:15" x14ac:dyDescent="0.35">
      <c r="B2928" t="s">
        <v>79</v>
      </c>
      <c r="C2928">
        <v>3997</v>
      </c>
      <c r="D2928" t="s">
        <v>35</v>
      </c>
      <c r="E2928">
        <v>190599</v>
      </c>
      <c r="F2928" t="s">
        <v>917</v>
      </c>
      <c r="G2928" t="s">
        <v>10929</v>
      </c>
      <c r="H2928" s="93">
        <v>46182</v>
      </c>
      <c r="I2928" s="131">
        <v>1</v>
      </c>
      <c r="J2928" s="132"/>
      <c r="K2928" s="132"/>
      <c r="L2928" s="132"/>
      <c r="M2928" s="132"/>
      <c r="N2928" s="131"/>
      <c r="O2928" s="131"/>
    </row>
    <row r="2929" spans="2:15" x14ac:dyDescent="0.35">
      <c r="B2929" t="s">
        <v>79</v>
      </c>
      <c r="C2929">
        <v>3997</v>
      </c>
      <c r="D2929" t="s">
        <v>35</v>
      </c>
      <c r="E2929">
        <v>190722</v>
      </c>
      <c r="F2929" t="s">
        <v>2834</v>
      </c>
      <c r="G2929" t="s">
        <v>10926</v>
      </c>
      <c r="H2929" s="93">
        <v>46170</v>
      </c>
      <c r="I2929" s="131">
        <v>1</v>
      </c>
      <c r="J2929" s="132"/>
      <c r="K2929" s="132"/>
      <c r="L2929" s="132"/>
      <c r="M2929" s="132"/>
      <c r="N2929" s="131"/>
      <c r="O2929" s="131"/>
    </row>
    <row r="2930" spans="2:15" x14ac:dyDescent="0.35">
      <c r="B2930" t="s">
        <v>79</v>
      </c>
      <c r="C2930">
        <v>3997</v>
      </c>
      <c r="D2930" t="s">
        <v>35</v>
      </c>
      <c r="E2930">
        <v>191183</v>
      </c>
      <c r="F2930" t="s">
        <v>2835</v>
      </c>
      <c r="G2930" t="s">
        <v>10927</v>
      </c>
      <c r="H2930" s="93">
        <v>46176</v>
      </c>
      <c r="I2930" s="131">
        <v>1</v>
      </c>
      <c r="J2930" s="132"/>
      <c r="K2930" s="132"/>
      <c r="L2930" s="132"/>
      <c r="M2930" s="132"/>
      <c r="N2930" s="131"/>
      <c r="O2930" s="131"/>
    </row>
    <row r="2931" spans="2:15" x14ac:dyDescent="0.35">
      <c r="B2931" t="s">
        <v>79</v>
      </c>
      <c r="C2931">
        <v>3997</v>
      </c>
      <c r="D2931" t="s">
        <v>35</v>
      </c>
      <c r="E2931">
        <v>191346</v>
      </c>
      <c r="F2931" t="s">
        <v>2836</v>
      </c>
      <c r="G2931" t="s">
        <v>10927</v>
      </c>
      <c r="H2931" s="93">
        <v>46176</v>
      </c>
      <c r="I2931" s="131"/>
      <c r="J2931" s="132"/>
      <c r="K2931" s="132"/>
      <c r="L2931" s="132"/>
      <c r="M2931" s="132"/>
      <c r="N2931" s="131"/>
      <c r="O2931" s="131"/>
    </row>
    <row r="2932" spans="2:15" x14ac:dyDescent="0.35">
      <c r="B2932" t="s">
        <v>79</v>
      </c>
      <c r="C2932">
        <v>3997</v>
      </c>
      <c r="D2932" t="s">
        <v>35</v>
      </c>
      <c r="E2932">
        <v>191436</v>
      </c>
      <c r="F2932" t="s">
        <v>2837</v>
      </c>
      <c r="G2932" t="s">
        <v>10930</v>
      </c>
      <c r="H2932" s="93">
        <v>46174</v>
      </c>
      <c r="I2932" s="131">
        <v>1</v>
      </c>
      <c r="J2932" s="132"/>
      <c r="K2932" s="132"/>
      <c r="L2932" s="132"/>
      <c r="M2932" s="132"/>
      <c r="N2932" s="131"/>
      <c r="O2932" s="131"/>
    </row>
    <row r="2933" spans="2:15" x14ac:dyDescent="0.35">
      <c r="B2933" t="s">
        <v>79</v>
      </c>
      <c r="C2933">
        <v>3997</v>
      </c>
      <c r="D2933" t="s">
        <v>35</v>
      </c>
      <c r="E2933">
        <v>191461</v>
      </c>
      <c r="F2933" t="s">
        <v>2838</v>
      </c>
      <c r="G2933" t="s">
        <v>10927</v>
      </c>
      <c r="H2933" s="93">
        <v>46183</v>
      </c>
      <c r="I2933" s="131">
        <v>1</v>
      </c>
      <c r="J2933" s="132"/>
      <c r="K2933" s="132"/>
      <c r="L2933" s="132"/>
      <c r="M2933" s="132"/>
      <c r="N2933" s="131"/>
      <c r="O2933" s="131"/>
    </row>
    <row r="2934" spans="2:15" x14ac:dyDescent="0.35">
      <c r="B2934" t="s">
        <v>79</v>
      </c>
      <c r="C2934">
        <v>3997</v>
      </c>
      <c r="D2934" t="s">
        <v>35</v>
      </c>
      <c r="E2934">
        <v>191603</v>
      </c>
      <c r="F2934" t="s">
        <v>2839</v>
      </c>
      <c r="G2934" t="s">
        <v>10928</v>
      </c>
      <c r="H2934" s="93">
        <v>46171</v>
      </c>
      <c r="I2934" s="131"/>
      <c r="J2934" s="132"/>
      <c r="K2934" s="132"/>
      <c r="L2934" s="132"/>
      <c r="M2934" s="132"/>
      <c r="N2934" s="131"/>
      <c r="O2934" s="131"/>
    </row>
    <row r="2935" spans="2:15" x14ac:dyDescent="0.35">
      <c r="B2935" t="s">
        <v>79</v>
      </c>
      <c r="C2935">
        <v>3997</v>
      </c>
      <c r="D2935" t="s">
        <v>35</v>
      </c>
      <c r="E2935">
        <v>191977</v>
      </c>
      <c r="F2935" t="s">
        <v>2840</v>
      </c>
      <c r="G2935" t="s">
        <v>10928</v>
      </c>
      <c r="H2935" s="93">
        <v>46178</v>
      </c>
      <c r="I2935" s="131"/>
      <c r="J2935" s="132"/>
      <c r="K2935" s="132"/>
      <c r="L2935" s="132"/>
      <c r="M2935" s="132"/>
      <c r="N2935" s="131"/>
      <c r="O2935" s="131"/>
    </row>
    <row r="2936" spans="2:15" x14ac:dyDescent="0.35">
      <c r="B2936" t="s">
        <v>79</v>
      </c>
      <c r="C2936">
        <v>3999</v>
      </c>
      <c r="D2936" t="s">
        <v>36</v>
      </c>
      <c r="E2936">
        <v>49864</v>
      </c>
      <c r="F2936" t="s">
        <v>2841</v>
      </c>
      <c r="G2936" t="s">
        <v>10926</v>
      </c>
      <c r="H2936" s="93">
        <v>46177</v>
      </c>
      <c r="I2936" s="131">
        <v>1</v>
      </c>
      <c r="J2936" s="132"/>
      <c r="K2936" s="132">
        <v>1</v>
      </c>
      <c r="L2936" s="132"/>
      <c r="M2936" s="132"/>
      <c r="N2936" s="131"/>
      <c r="O2936" s="131"/>
    </row>
    <row r="2937" spans="2:15" x14ac:dyDescent="0.35">
      <c r="B2937" t="s">
        <v>79</v>
      </c>
      <c r="C2937">
        <v>3999</v>
      </c>
      <c r="D2937" t="s">
        <v>36</v>
      </c>
      <c r="E2937">
        <v>49876</v>
      </c>
      <c r="F2937" t="s">
        <v>2842</v>
      </c>
      <c r="G2937" t="s">
        <v>10926</v>
      </c>
      <c r="H2937" s="93">
        <v>46170</v>
      </c>
      <c r="I2937" s="131">
        <v>1</v>
      </c>
      <c r="J2937" s="132"/>
      <c r="K2937" s="132"/>
      <c r="L2937" s="132"/>
      <c r="M2937" s="132"/>
      <c r="N2937" s="131"/>
      <c r="O2937" s="131"/>
    </row>
    <row r="2938" spans="2:15" x14ac:dyDescent="0.35">
      <c r="B2938" t="s">
        <v>79</v>
      </c>
      <c r="C2938">
        <v>3999</v>
      </c>
      <c r="D2938" t="s">
        <v>36</v>
      </c>
      <c r="E2938">
        <v>53817</v>
      </c>
      <c r="F2938" t="s">
        <v>2843</v>
      </c>
      <c r="G2938" t="s">
        <v>10927</v>
      </c>
      <c r="H2938" s="93">
        <v>46183</v>
      </c>
      <c r="I2938" s="131">
        <v>1</v>
      </c>
      <c r="J2938" s="132"/>
      <c r="K2938" s="132"/>
      <c r="L2938" s="132"/>
      <c r="M2938" s="132"/>
      <c r="N2938" s="131"/>
      <c r="O2938" s="131"/>
    </row>
    <row r="2939" spans="2:15" x14ac:dyDescent="0.35">
      <c r="B2939" t="s">
        <v>79</v>
      </c>
      <c r="C2939">
        <v>3999</v>
      </c>
      <c r="D2939" t="s">
        <v>36</v>
      </c>
      <c r="E2939">
        <v>54003</v>
      </c>
      <c r="F2939" t="s">
        <v>2844</v>
      </c>
      <c r="G2939" t="s">
        <v>10930</v>
      </c>
      <c r="H2939" s="93">
        <v>46174</v>
      </c>
      <c r="I2939" s="131">
        <v>1</v>
      </c>
      <c r="J2939" s="132">
        <v>1</v>
      </c>
      <c r="K2939" s="132"/>
      <c r="L2939" s="132"/>
      <c r="M2939" s="132"/>
      <c r="N2939" s="131"/>
      <c r="O2939" s="131"/>
    </row>
    <row r="2940" spans="2:15" x14ac:dyDescent="0.35">
      <c r="B2940" t="s">
        <v>79</v>
      </c>
      <c r="C2940">
        <v>3999</v>
      </c>
      <c r="D2940" t="s">
        <v>36</v>
      </c>
      <c r="E2940">
        <v>59174</v>
      </c>
      <c r="F2940" t="s">
        <v>2845</v>
      </c>
      <c r="G2940" t="s">
        <v>10927</v>
      </c>
      <c r="H2940" s="93">
        <v>46183</v>
      </c>
      <c r="I2940" s="131"/>
      <c r="J2940" s="132"/>
      <c r="K2940" s="132"/>
      <c r="L2940" s="132"/>
      <c r="M2940" s="132"/>
      <c r="N2940" s="131"/>
      <c r="O2940" s="131"/>
    </row>
    <row r="2941" spans="2:15" x14ac:dyDescent="0.35">
      <c r="B2941" t="s">
        <v>79</v>
      </c>
      <c r="C2941">
        <v>3999</v>
      </c>
      <c r="D2941" t="s">
        <v>36</v>
      </c>
      <c r="E2941">
        <v>59936</v>
      </c>
      <c r="F2941" t="s">
        <v>2846</v>
      </c>
      <c r="G2941" t="s">
        <v>10930</v>
      </c>
      <c r="H2941" s="93">
        <v>46174</v>
      </c>
      <c r="I2941" s="131">
        <v>1</v>
      </c>
      <c r="J2941" s="132"/>
      <c r="K2941" s="132"/>
      <c r="L2941" s="132"/>
      <c r="M2941" s="132"/>
      <c r="N2941" s="131"/>
      <c r="O2941" s="131"/>
    </row>
    <row r="2942" spans="2:15" x14ac:dyDescent="0.35">
      <c r="B2942" t="s">
        <v>79</v>
      </c>
      <c r="C2942">
        <v>3999</v>
      </c>
      <c r="D2942" t="s">
        <v>36</v>
      </c>
      <c r="E2942">
        <v>63315</v>
      </c>
      <c r="F2942" t="s">
        <v>2847</v>
      </c>
      <c r="G2942" t="s">
        <v>10926</v>
      </c>
      <c r="H2942" s="93">
        <v>46170</v>
      </c>
      <c r="I2942" s="131">
        <v>1</v>
      </c>
      <c r="J2942" s="132"/>
      <c r="K2942" s="132"/>
      <c r="L2942" s="132"/>
      <c r="M2942" s="132"/>
      <c r="N2942" s="131"/>
      <c r="O2942" s="131"/>
    </row>
    <row r="2943" spans="2:15" x14ac:dyDescent="0.35">
      <c r="B2943" t="s">
        <v>79</v>
      </c>
      <c r="C2943">
        <v>3999</v>
      </c>
      <c r="D2943" t="s">
        <v>36</v>
      </c>
      <c r="E2943">
        <v>72346</v>
      </c>
      <c r="F2943" t="s">
        <v>2848</v>
      </c>
      <c r="G2943" t="s">
        <v>10926</v>
      </c>
      <c r="H2943" s="93">
        <v>46177</v>
      </c>
      <c r="I2943" s="131">
        <v>1</v>
      </c>
      <c r="J2943" s="132"/>
      <c r="K2943" s="132"/>
      <c r="L2943" s="132"/>
      <c r="M2943" s="132"/>
      <c r="N2943" s="131"/>
      <c r="O2943" s="131"/>
    </row>
    <row r="2944" spans="2:15" x14ac:dyDescent="0.35">
      <c r="B2944" t="s">
        <v>79</v>
      </c>
      <c r="C2944">
        <v>3999</v>
      </c>
      <c r="D2944" t="s">
        <v>36</v>
      </c>
      <c r="E2944">
        <v>73798</v>
      </c>
      <c r="F2944" t="s">
        <v>2849</v>
      </c>
      <c r="G2944" t="s">
        <v>10926</v>
      </c>
      <c r="H2944" s="93">
        <v>46170</v>
      </c>
      <c r="I2944" s="131"/>
      <c r="J2944" s="132"/>
      <c r="K2944" s="132"/>
      <c r="L2944" s="132"/>
      <c r="M2944" s="132"/>
      <c r="N2944" s="131"/>
      <c r="O2944" s="131"/>
    </row>
    <row r="2945" spans="2:15" x14ac:dyDescent="0.35">
      <c r="B2945" t="s">
        <v>79</v>
      </c>
      <c r="C2945">
        <v>3999</v>
      </c>
      <c r="D2945" t="s">
        <v>36</v>
      </c>
      <c r="E2945">
        <v>76374</v>
      </c>
      <c r="F2945" t="s">
        <v>2850</v>
      </c>
      <c r="G2945" t="s">
        <v>10928</v>
      </c>
      <c r="H2945" s="93">
        <v>46171</v>
      </c>
      <c r="I2945" s="131"/>
      <c r="J2945" s="132"/>
      <c r="K2945" s="132"/>
      <c r="L2945" s="132"/>
      <c r="M2945" s="132"/>
      <c r="N2945" s="131"/>
      <c r="O2945" s="131"/>
    </row>
    <row r="2946" spans="2:15" x14ac:dyDescent="0.35">
      <c r="B2946" t="s">
        <v>79</v>
      </c>
      <c r="C2946">
        <v>3999</v>
      </c>
      <c r="D2946" t="s">
        <v>36</v>
      </c>
      <c r="E2946">
        <v>81763</v>
      </c>
      <c r="F2946" t="s">
        <v>2851</v>
      </c>
      <c r="G2946" t="s">
        <v>10927</v>
      </c>
      <c r="H2946" s="93">
        <v>46183</v>
      </c>
      <c r="I2946" s="131">
        <v>1</v>
      </c>
      <c r="J2946" s="132">
        <v>1</v>
      </c>
      <c r="K2946" s="132"/>
      <c r="L2946" s="132"/>
      <c r="M2946" s="132"/>
      <c r="N2946" s="131"/>
      <c r="O2946" s="131"/>
    </row>
    <row r="2947" spans="2:15" x14ac:dyDescent="0.35">
      <c r="B2947" t="s">
        <v>79</v>
      </c>
      <c r="C2947">
        <v>3999</v>
      </c>
      <c r="D2947" t="s">
        <v>36</v>
      </c>
      <c r="E2947">
        <v>86590</v>
      </c>
      <c r="F2947" t="s">
        <v>2852</v>
      </c>
      <c r="G2947" t="s">
        <v>10927</v>
      </c>
      <c r="H2947" s="93">
        <v>46183</v>
      </c>
      <c r="I2947" s="131">
        <v>1</v>
      </c>
      <c r="J2947" s="132"/>
      <c r="K2947" s="132"/>
      <c r="L2947" s="132"/>
      <c r="M2947" s="132"/>
      <c r="N2947" s="131"/>
      <c r="O2947" s="131"/>
    </row>
    <row r="2948" spans="2:15" x14ac:dyDescent="0.35">
      <c r="B2948" t="s">
        <v>79</v>
      </c>
      <c r="C2948">
        <v>3999</v>
      </c>
      <c r="D2948" t="s">
        <v>36</v>
      </c>
      <c r="E2948">
        <v>96071</v>
      </c>
      <c r="F2948" t="s">
        <v>2853</v>
      </c>
      <c r="G2948" t="s">
        <v>10930</v>
      </c>
      <c r="H2948" s="93">
        <v>46181</v>
      </c>
      <c r="I2948" s="131">
        <v>1</v>
      </c>
      <c r="J2948" s="132">
        <v>1</v>
      </c>
      <c r="K2948" s="132">
        <v>1</v>
      </c>
      <c r="L2948" s="132"/>
      <c r="M2948" s="132"/>
      <c r="N2948" s="131"/>
      <c r="O2948" s="131"/>
    </row>
    <row r="2949" spans="2:15" x14ac:dyDescent="0.35">
      <c r="B2949" t="s">
        <v>79</v>
      </c>
      <c r="C2949">
        <v>3999</v>
      </c>
      <c r="D2949" t="s">
        <v>36</v>
      </c>
      <c r="E2949">
        <v>102607</v>
      </c>
      <c r="F2949" t="s">
        <v>2854</v>
      </c>
      <c r="G2949" t="s">
        <v>10930</v>
      </c>
      <c r="H2949" s="93">
        <v>46174</v>
      </c>
      <c r="I2949" s="131">
        <v>1</v>
      </c>
      <c r="J2949" s="132"/>
      <c r="K2949" s="132"/>
      <c r="L2949" s="132"/>
      <c r="M2949" s="132"/>
      <c r="N2949" s="131"/>
      <c r="O2949" s="131"/>
    </row>
    <row r="2950" spans="2:15" x14ac:dyDescent="0.35">
      <c r="B2950" t="s">
        <v>79</v>
      </c>
      <c r="C2950">
        <v>3999</v>
      </c>
      <c r="D2950" t="s">
        <v>36</v>
      </c>
      <c r="E2950">
        <v>104844</v>
      </c>
      <c r="F2950" t="s">
        <v>2855</v>
      </c>
      <c r="G2950" t="s">
        <v>10927</v>
      </c>
      <c r="H2950" s="93">
        <v>46183</v>
      </c>
      <c r="I2950" s="131"/>
      <c r="J2950" s="132"/>
      <c r="K2950" s="132"/>
      <c r="L2950" s="132"/>
      <c r="M2950" s="132"/>
      <c r="N2950" s="131"/>
      <c r="O2950" s="131"/>
    </row>
    <row r="2951" spans="2:15" x14ac:dyDescent="0.35">
      <c r="B2951" t="s">
        <v>79</v>
      </c>
      <c r="C2951">
        <v>3999</v>
      </c>
      <c r="D2951" t="s">
        <v>36</v>
      </c>
      <c r="E2951">
        <v>105433</v>
      </c>
      <c r="F2951" t="s">
        <v>2856</v>
      </c>
      <c r="G2951" t="s">
        <v>10930</v>
      </c>
      <c r="H2951" s="93">
        <v>46181</v>
      </c>
      <c r="I2951" s="131">
        <v>1</v>
      </c>
      <c r="J2951" s="132"/>
      <c r="K2951" s="132"/>
      <c r="L2951" s="132"/>
      <c r="M2951" s="132"/>
      <c r="N2951" s="131"/>
      <c r="O2951" s="131"/>
    </row>
    <row r="2952" spans="2:15" x14ac:dyDescent="0.35">
      <c r="B2952" t="s">
        <v>79</v>
      </c>
      <c r="C2952">
        <v>3999</v>
      </c>
      <c r="D2952" t="s">
        <v>36</v>
      </c>
      <c r="E2952">
        <v>110868</v>
      </c>
      <c r="F2952" t="s">
        <v>2857</v>
      </c>
      <c r="G2952" t="s">
        <v>10928</v>
      </c>
      <c r="H2952" s="93">
        <v>46178</v>
      </c>
      <c r="I2952" s="131">
        <v>1</v>
      </c>
      <c r="J2952" s="132"/>
      <c r="K2952" s="132"/>
      <c r="L2952" s="132"/>
      <c r="M2952" s="132"/>
      <c r="N2952" s="131"/>
      <c r="O2952" s="131"/>
    </row>
    <row r="2953" spans="2:15" x14ac:dyDescent="0.35">
      <c r="B2953" t="s">
        <v>79</v>
      </c>
      <c r="C2953">
        <v>3999</v>
      </c>
      <c r="D2953" t="s">
        <v>36</v>
      </c>
      <c r="E2953">
        <v>114111</v>
      </c>
      <c r="F2953" t="s">
        <v>2858</v>
      </c>
      <c r="G2953" t="s">
        <v>10927</v>
      </c>
      <c r="H2953" s="93">
        <v>46176</v>
      </c>
      <c r="I2953" s="131"/>
      <c r="J2953" s="132"/>
      <c r="K2953" s="132"/>
      <c r="L2953" s="132"/>
      <c r="M2953" s="132"/>
      <c r="N2953" s="131"/>
      <c r="O2953" s="131"/>
    </row>
    <row r="2954" spans="2:15" x14ac:dyDescent="0.35">
      <c r="B2954" t="s">
        <v>79</v>
      </c>
      <c r="C2954">
        <v>3999</v>
      </c>
      <c r="D2954" t="s">
        <v>36</v>
      </c>
      <c r="E2954">
        <v>119684</v>
      </c>
      <c r="F2954" t="s">
        <v>2859</v>
      </c>
      <c r="G2954" t="s">
        <v>10927</v>
      </c>
      <c r="H2954" s="93">
        <v>46183</v>
      </c>
      <c r="I2954" s="131">
        <v>1</v>
      </c>
      <c r="J2954" s="132"/>
      <c r="K2954" s="132"/>
      <c r="L2954" s="132"/>
      <c r="M2954" s="132"/>
      <c r="N2954" s="131"/>
      <c r="O2954" s="131"/>
    </row>
    <row r="2955" spans="2:15" x14ac:dyDescent="0.35">
      <c r="B2955" t="s">
        <v>79</v>
      </c>
      <c r="C2955">
        <v>3999</v>
      </c>
      <c r="D2955" t="s">
        <v>36</v>
      </c>
      <c r="E2955">
        <v>120231</v>
      </c>
      <c r="F2955" t="s">
        <v>2860</v>
      </c>
      <c r="G2955" t="s">
        <v>10930</v>
      </c>
      <c r="H2955" s="93">
        <v>46174</v>
      </c>
      <c r="I2955" s="131">
        <v>1</v>
      </c>
      <c r="J2955" s="132"/>
      <c r="K2955" s="132">
        <v>1</v>
      </c>
      <c r="L2955" s="132"/>
      <c r="M2955" s="132"/>
      <c r="N2955" s="131"/>
      <c r="O2955" s="131"/>
    </row>
    <row r="2956" spans="2:15" x14ac:dyDescent="0.35">
      <c r="B2956" t="s">
        <v>79</v>
      </c>
      <c r="C2956">
        <v>3999</v>
      </c>
      <c r="D2956" t="s">
        <v>36</v>
      </c>
      <c r="E2956">
        <v>120904</v>
      </c>
      <c r="F2956" t="s">
        <v>2861</v>
      </c>
      <c r="G2956" t="s">
        <v>10926</v>
      </c>
      <c r="H2956" s="93">
        <v>46177</v>
      </c>
      <c r="I2956" s="131">
        <v>1</v>
      </c>
      <c r="J2956" s="132"/>
      <c r="K2956" s="132"/>
      <c r="L2956" s="132"/>
      <c r="M2956" s="132"/>
      <c r="N2956" s="131"/>
      <c r="O2956" s="131"/>
    </row>
    <row r="2957" spans="2:15" x14ac:dyDescent="0.35">
      <c r="B2957" t="s">
        <v>79</v>
      </c>
      <c r="C2957">
        <v>3999</v>
      </c>
      <c r="D2957" t="s">
        <v>36</v>
      </c>
      <c r="E2957">
        <v>124981</v>
      </c>
      <c r="F2957" t="s">
        <v>2862</v>
      </c>
      <c r="G2957" t="s">
        <v>10929</v>
      </c>
      <c r="H2957" s="93">
        <v>46175</v>
      </c>
      <c r="I2957" s="131"/>
      <c r="J2957" s="132"/>
      <c r="K2957" s="132"/>
      <c r="L2957" s="132"/>
      <c r="M2957" s="132"/>
      <c r="N2957" s="131"/>
      <c r="O2957" s="131"/>
    </row>
    <row r="2958" spans="2:15" x14ac:dyDescent="0.35">
      <c r="B2958" t="s">
        <v>79</v>
      </c>
      <c r="C2958">
        <v>3999</v>
      </c>
      <c r="D2958" t="s">
        <v>36</v>
      </c>
      <c r="E2958">
        <v>129564</v>
      </c>
      <c r="F2958" t="s">
        <v>2863</v>
      </c>
      <c r="G2958" t="s">
        <v>10927</v>
      </c>
      <c r="H2958" s="93">
        <v>46183</v>
      </c>
      <c r="I2958" s="131">
        <v>1</v>
      </c>
      <c r="J2958" s="132"/>
      <c r="K2958" s="132">
        <v>1</v>
      </c>
      <c r="L2958" s="132"/>
      <c r="M2958" s="132"/>
      <c r="N2958" s="131"/>
      <c r="O2958" s="131"/>
    </row>
    <row r="2959" spans="2:15" x14ac:dyDescent="0.35">
      <c r="B2959" t="s">
        <v>79</v>
      </c>
      <c r="C2959">
        <v>3999</v>
      </c>
      <c r="D2959" t="s">
        <v>36</v>
      </c>
      <c r="E2959">
        <v>133084</v>
      </c>
      <c r="F2959" t="s">
        <v>2864</v>
      </c>
      <c r="G2959" t="s">
        <v>10928</v>
      </c>
      <c r="H2959" s="93">
        <v>46171</v>
      </c>
      <c r="I2959" s="131">
        <v>1</v>
      </c>
      <c r="J2959" s="132">
        <v>1</v>
      </c>
      <c r="K2959" s="132"/>
      <c r="L2959" s="132"/>
      <c r="M2959" s="132"/>
      <c r="N2959" s="131"/>
      <c r="O2959" s="131"/>
    </row>
    <row r="2960" spans="2:15" x14ac:dyDescent="0.35">
      <c r="B2960" t="s">
        <v>79</v>
      </c>
      <c r="C2960">
        <v>3999</v>
      </c>
      <c r="D2960" t="s">
        <v>36</v>
      </c>
      <c r="E2960">
        <v>134327</v>
      </c>
      <c r="F2960" t="s">
        <v>2865</v>
      </c>
      <c r="G2960" t="s">
        <v>10928</v>
      </c>
      <c r="H2960" s="93">
        <v>46171</v>
      </c>
      <c r="I2960" s="131">
        <v>1</v>
      </c>
      <c r="J2960" s="132"/>
      <c r="K2960" s="132"/>
      <c r="L2960" s="132"/>
      <c r="M2960" s="132"/>
      <c r="N2960" s="131"/>
      <c r="O2960" s="131"/>
    </row>
    <row r="2961" spans="2:15" x14ac:dyDescent="0.35">
      <c r="B2961" t="s">
        <v>79</v>
      </c>
      <c r="C2961">
        <v>3999</v>
      </c>
      <c r="D2961" t="s">
        <v>36</v>
      </c>
      <c r="E2961">
        <v>134914</v>
      </c>
      <c r="F2961" t="s">
        <v>2866</v>
      </c>
      <c r="G2961" t="s">
        <v>10927</v>
      </c>
      <c r="H2961" s="93">
        <v>46176</v>
      </c>
      <c r="I2961" s="131">
        <v>1</v>
      </c>
      <c r="J2961" s="132"/>
      <c r="K2961" s="132"/>
      <c r="L2961" s="132"/>
      <c r="M2961" s="132"/>
      <c r="N2961" s="131"/>
      <c r="O2961" s="131"/>
    </row>
    <row r="2962" spans="2:15" x14ac:dyDescent="0.35">
      <c r="B2962" t="s">
        <v>79</v>
      </c>
      <c r="C2962">
        <v>3999</v>
      </c>
      <c r="D2962" t="s">
        <v>36</v>
      </c>
      <c r="E2962">
        <v>136563</v>
      </c>
      <c r="F2962" t="s">
        <v>2867</v>
      </c>
      <c r="G2962" t="s">
        <v>10930</v>
      </c>
      <c r="H2962" s="93">
        <v>46174</v>
      </c>
      <c r="I2962" s="131">
        <v>1</v>
      </c>
      <c r="J2962" s="132">
        <v>1</v>
      </c>
      <c r="K2962" s="132"/>
      <c r="L2962" s="132"/>
      <c r="M2962" s="132"/>
      <c r="N2962" s="131"/>
      <c r="O2962" s="131"/>
    </row>
    <row r="2963" spans="2:15" x14ac:dyDescent="0.35">
      <c r="B2963" t="s">
        <v>79</v>
      </c>
      <c r="C2963">
        <v>3999</v>
      </c>
      <c r="D2963" t="s">
        <v>36</v>
      </c>
      <c r="E2963">
        <v>139765</v>
      </c>
      <c r="F2963" t="s">
        <v>2868</v>
      </c>
      <c r="G2963" t="s">
        <v>10927</v>
      </c>
      <c r="H2963" s="93">
        <v>46183</v>
      </c>
      <c r="I2963" s="131"/>
      <c r="J2963" s="132"/>
      <c r="K2963" s="132"/>
      <c r="L2963" s="132"/>
      <c r="M2963" s="132"/>
      <c r="N2963" s="131"/>
      <c r="O2963" s="131"/>
    </row>
    <row r="2964" spans="2:15" x14ac:dyDescent="0.35">
      <c r="B2964" t="s">
        <v>79</v>
      </c>
      <c r="C2964">
        <v>3999</v>
      </c>
      <c r="D2964" t="s">
        <v>36</v>
      </c>
      <c r="E2964">
        <v>141402</v>
      </c>
      <c r="F2964" t="s">
        <v>2869</v>
      </c>
      <c r="G2964" t="s">
        <v>10926</v>
      </c>
      <c r="H2964" s="93">
        <v>46170</v>
      </c>
      <c r="I2964" s="131"/>
      <c r="J2964" s="132"/>
      <c r="K2964" s="132"/>
      <c r="L2964" s="132"/>
      <c r="M2964" s="132"/>
      <c r="N2964" s="131"/>
      <c r="O2964" s="131"/>
    </row>
    <row r="2965" spans="2:15" x14ac:dyDescent="0.35">
      <c r="B2965" t="s">
        <v>79</v>
      </c>
      <c r="C2965">
        <v>3999</v>
      </c>
      <c r="D2965" t="s">
        <v>36</v>
      </c>
      <c r="E2965">
        <v>141927</v>
      </c>
      <c r="F2965" t="s">
        <v>2870</v>
      </c>
      <c r="G2965" t="s">
        <v>10929</v>
      </c>
      <c r="H2965" s="93">
        <v>46182</v>
      </c>
      <c r="I2965" s="131">
        <v>1</v>
      </c>
      <c r="J2965" s="132"/>
      <c r="K2965" s="132"/>
      <c r="L2965" s="132"/>
      <c r="M2965" s="132"/>
      <c r="N2965" s="131"/>
      <c r="O2965" s="131"/>
    </row>
    <row r="2966" spans="2:15" x14ac:dyDescent="0.35">
      <c r="B2966" t="s">
        <v>79</v>
      </c>
      <c r="C2966">
        <v>3999</v>
      </c>
      <c r="D2966" t="s">
        <v>36</v>
      </c>
      <c r="E2966">
        <v>143834</v>
      </c>
      <c r="F2966" t="s">
        <v>2871</v>
      </c>
      <c r="G2966" t="s">
        <v>10929</v>
      </c>
      <c r="H2966" s="93">
        <v>46182</v>
      </c>
      <c r="I2966" s="131">
        <v>1</v>
      </c>
      <c r="J2966" s="132"/>
      <c r="K2966" s="132">
        <v>1</v>
      </c>
      <c r="L2966" s="132"/>
      <c r="M2966" s="132"/>
      <c r="N2966" s="131"/>
      <c r="O2966" s="131"/>
    </row>
    <row r="2967" spans="2:15" x14ac:dyDescent="0.35">
      <c r="B2967" t="s">
        <v>79</v>
      </c>
      <c r="C2967">
        <v>3999</v>
      </c>
      <c r="D2967" t="s">
        <v>36</v>
      </c>
      <c r="E2967">
        <v>146046</v>
      </c>
      <c r="F2967" t="s">
        <v>2872</v>
      </c>
      <c r="G2967" t="s">
        <v>10928</v>
      </c>
      <c r="H2967" s="93">
        <v>46171</v>
      </c>
      <c r="I2967" s="131">
        <v>1</v>
      </c>
      <c r="J2967" s="132"/>
      <c r="K2967" s="132"/>
      <c r="L2967" s="132"/>
      <c r="M2967" s="132"/>
      <c r="N2967" s="131"/>
      <c r="O2967" s="131"/>
    </row>
    <row r="2968" spans="2:15" x14ac:dyDescent="0.35">
      <c r="B2968" t="s">
        <v>79</v>
      </c>
      <c r="C2968">
        <v>3999</v>
      </c>
      <c r="D2968" t="s">
        <v>36</v>
      </c>
      <c r="E2968">
        <v>146301</v>
      </c>
      <c r="F2968" t="s">
        <v>2873</v>
      </c>
      <c r="G2968" t="s">
        <v>10929</v>
      </c>
      <c r="H2968" s="93">
        <v>46175</v>
      </c>
      <c r="I2968" s="131">
        <v>1</v>
      </c>
      <c r="J2968" s="132"/>
      <c r="K2968" s="132"/>
      <c r="L2968" s="132"/>
      <c r="M2968" s="132"/>
      <c r="N2968" s="131"/>
      <c r="O2968" s="131"/>
    </row>
    <row r="2969" spans="2:15" x14ac:dyDescent="0.35">
      <c r="B2969" t="s">
        <v>79</v>
      </c>
      <c r="C2969">
        <v>3999</v>
      </c>
      <c r="D2969" t="s">
        <v>36</v>
      </c>
      <c r="E2969">
        <v>151842</v>
      </c>
      <c r="F2969" t="s">
        <v>2874</v>
      </c>
      <c r="G2969" t="s">
        <v>10927</v>
      </c>
      <c r="H2969" s="93">
        <v>46176</v>
      </c>
      <c r="I2969" s="131">
        <v>1</v>
      </c>
      <c r="J2969" s="132">
        <v>1</v>
      </c>
      <c r="K2969" s="132"/>
      <c r="L2969" s="132"/>
      <c r="M2969" s="132"/>
      <c r="N2969" s="131"/>
      <c r="O2969" s="131"/>
    </row>
    <row r="2970" spans="2:15" x14ac:dyDescent="0.35">
      <c r="B2970" t="s">
        <v>79</v>
      </c>
      <c r="C2970">
        <v>3999</v>
      </c>
      <c r="D2970" t="s">
        <v>36</v>
      </c>
      <c r="E2970">
        <v>152232</v>
      </c>
      <c r="F2970" t="s">
        <v>2875</v>
      </c>
      <c r="G2970" t="s">
        <v>10927</v>
      </c>
      <c r="H2970" s="93">
        <v>46183</v>
      </c>
      <c r="I2970" s="131">
        <v>1</v>
      </c>
      <c r="J2970" s="132"/>
      <c r="K2970" s="132"/>
      <c r="L2970" s="132"/>
      <c r="M2970" s="132"/>
      <c r="N2970" s="131"/>
      <c r="O2970" s="131"/>
    </row>
    <row r="2971" spans="2:15" x14ac:dyDescent="0.35">
      <c r="B2971" t="s">
        <v>79</v>
      </c>
      <c r="C2971">
        <v>3999</v>
      </c>
      <c r="D2971" t="s">
        <v>36</v>
      </c>
      <c r="E2971">
        <v>153557</v>
      </c>
      <c r="F2971" t="s">
        <v>2876</v>
      </c>
      <c r="G2971" t="s">
        <v>10927</v>
      </c>
      <c r="H2971" s="93">
        <v>46183</v>
      </c>
      <c r="I2971" s="131">
        <v>1</v>
      </c>
      <c r="J2971" s="132"/>
      <c r="K2971" s="132"/>
      <c r="L2971" s="132"/>
      <c r="M2971" s="132"/>
      <c r="N2971" s="131"/>
      <c r="O2971" s="131"/>
    </row>
    <row r="2972" spans="2:15" x14ac:dyDescent="0.35">
      <c r="B2972" t="s">
        <v>79</v>
      </c>
      <c r="C2972">
        <v>3999</v>
      </c>
      <c r="D2972" t="s">
        <v>36</v>
      </c>
      <c r="E2972">
        <v>156062</v>
      </c>
      <c r="F2972" t="s">
        <v>2877</v>
      </c>
      <c r="G2972" t="s">
        <v>10926</v>
      </c>
      <c r="H2972" s="93">
        <v>46177</v>
      </c>
      <c r="I2972" s="131">
        <v>1</v>
      </c>
      <c r="J2972" s="132"/>
      <c r="K2972" s="132">
        <v>1</v>
      </c>
      <c r="L2972" s="132"/>
      <c r="M2972" s="132"/>
      <c r="N2972" s="131"/>
      <c r="O2972" s="131"/>
    </row>
    <row r="2973" spans="2:15" x14ac:dyDescent="0.35">
      <c r="B2973" t="s">
        <v>79</v>
      </c>
      <c r="C2973">
        <v>3999</v>
      </c>
      <c r="D2973" t="s">
        <v>36</v>
      </c>
      <c r="E2973">
        <v>163958</v>
      </c>
      <c r="F2973" t="s">
        <v>2878</v>
      </c>
      <c r="G2973" t="s">
        <v>10926</v>
      </c>
      <c r="H2973" s="93">
        <v>46170</v>
      </c>
      <c r="I2973" s="131"/>
      <c r="J2973" s="132"/>
      <c r="K2973" s="132"/>
      <c r="L2973" s="132"/>
      <c r="M2973" s="132"/>
      <c r="N2973" s="131"/>
      <c r="O2973" s="131"/>
    </row>
    <row r="2974" spans="2:15" x14ac:dyDescent="0.35">
      <c r="B2974" t="s">
        <v>79</v>
      </c>
      <c r="C2974">
        <v>3999</v>
      </c>
      <c r="D2974" t="s">
        <v>36</v>
      </c>
      <c r="E2974">
        <v>164053</v>
      </c>
      <c r="F2974" t="s">
        <v>2879</v>
      </c>
      <c r="G2974" t="s">
        <v>10928</v>
      </c>
      <c r="H2974" s="93">
        <v>46178</v>
      </c>
      <c r="I2974" s="131">
        <v>1</v>
      </c>
      <c r="J2974" s="132"/>
      <c r="K2974" s="132">
        <v>1</v>
      </c>
      <c r="L2974" s="132"/>
      <c r="M2974" s="132"/>
      <c r="N2974" s="131"/>
      <c r="O2974" s="131"/>
    </row>
    <row r="2975" spans="2:15" x14ac:dyDescent="0.35">
      <c r="B2975" t="s">
        <v>79</v>
      </c>
      <c r="C2975">
        <v>3999</v>
      </c>
      <c r="D2975" t="s">
        <v>36</v>
      </c>
      <c r="E2975">
        <v>164983</v>
      </c>
      <c r="F2975" t="s">
        <v>2880</v>
      </c>
      <c r="G2975" t="s">
        <v>10927</v>
      </c>
      <c r="H2975" s="93">
        <v>46183</v>
      </c>
      <c r="I2975" s="131"/>
      <c r="J2975" s="132"/>
      <c r="K2975" s="132"/>
      <c r="L2975" s="132"/>
      <c r="M2975" s="132"/>
      <c r="N2975" s="131"/>
      <c r="O2975" s="131"/>
    </row>
    <row r="2976" spans="2:15" x14ac:dyDescent="0.35">
      <c r="B2976" t="s">
        <v>79</v>
      </c>
      <c r="C2976">
        <v>3999</v>
      </c>
      <c r="D2976" t="s">
        <v>36</v>
      </c>
      <c r="E2976">
        <v>165784</v>
      </c>
      <c r="F2976" t="s">
        <v>2881</v>
      </c>
      <c r="G2976" t="s">
        <v>10930</v>
      </c>
      <c r="H2976" s="93">
        <v>46181</v>
      </c>
      <c r="I2976" s="131">
        <v>1</v>
      </c>
      <c r="J2976" s="132"/>
      <c r="K2976" s="132"/>
      <c r="L2976" s="132"/>
      <c r="M2976" s="132"/>
      <c r="N2976" s="131"/>
      <c r="O2976" s="131"/>
    </row>
    <row r="2977" spans="2:15" x14ac:dyDescent="0.35">
      <c r="B2977" t="s">
        <v>79</v>
      </c>
      <c r="C2977">
        <v>3999</v>
      </c>
      <c r="D2977" t="s">
        <v>36</v>
      </c>
      <c r="E2977">
        <v>167522</v>
      </c>
      <c r="F2977" t="s">
        <v>2882</v>
      </c>
      <c r="G2977" t="s">
        <v>10927</v>
      </c>
      <c r="H2977" s="93">
        <v>46183</v>
      </c>
      <c r="I2977" s="131">
        <v>1</v>
      </c>
      <c r="J2977" s="132">
        <v>1</v>
      </c>
      <c r="K2977" s="132"/>
      <c r="L2977" s="132"/>
      <c r="M2977" s="132"/>
      <c r="N2977" s="131"/>
      <c r="O2977" s="131"/>
    </row>
    <row r="2978" spans="2:15" x14ac:dyDescent="0.35">
      <c r="B2978" t="s">
        <v>79</v>
      </c>
      <c r="C2978">
        <v>3999</v>
      </c>
      <c r="D2978" t="s">
        <v>36</v>
      </c>
      <c r="E2978">
        <v>167523</v>
      </c>
      <c r="F2978" t="s">
        <v>2883</v>
      </c>
      <c r="G2978" t="s">
        <v>10928</v>
      </c>
      <c r="H2978" s="93">
        <v>46171</v>
      </c>
      <c r="I2978" s="131">
        <v>1</v>
      </c>
      <c r="J2978" s="132">
        <v>1</v>
      </c>
      <c r="K2978" s="132"/>
      <c r="L2978" s="132"/>
      <c r="M2978" s="132"/>
      <c r="N2978" s="131"/>
      <c r="O2978" s="131"/>
    </row>
    <row r="2979" spans="2:15" x14ac:dyDescent="0.35">
      <c r="B2979" t="s">
        <v>79</v>
      </c>
      <c r="C2979">
        <v>3999</v>
      </c>
      <c r="D2979" t="s">
        <v>36</v>
      </c>
      <c r="E2979">
        <v>168849</v>
      </c>
      <c r="F2979" t="s">
        <v>2884</v>
      </c>
      <c r="G2979" t="s">
        <v>10929</v>
      </c>
      <c r="H2979" s="93">
        <v>46175</v>
      </c>
      <c r="I2979" s="131"/>
      <c r="J2979" s="132"/>
      <c r="K2979" s="132"/>
      <c r="L2979" s="132"/>
      <c r="M2979" s="132"/>
      <c r="N2979" s="131"/>
      <c r="O2979" s="131"/>
    </row>
    <row r="2980" spans="2:15" x14ac:dyDescent="0.35">
      <c r="B2980" t="s">
        <v>79</v>
      </c>
      <c r="C2980">
        <v>3999</v>
      </c>
      <c r="D2980" t="s">
        <v>36</v>
      </c>
      <c r="E2980">
        <v>169197</v>
      </c>
      <c r="F2980" t="s">
        <v>2885</v>
      </c>
      <c r="G2980" t="s">
        <v>10927</v>
      </c>
      <c r="H2980" s="93">
        <v>46183</v>
      </c>
      <c r="I2980" s="131">
        <v>1</v>
      </c>
      <c r="J2980" s="132"/>
      <c r="K2980" s="132"/>
      <c r="L2980" s="132"/>
      <c r="M2980" s="132"/>
      <c r="N2980" s="131"/>
      <c r="O2980" s="131"/>
    </row>
    <row r="2981" spans="2:15" x14ac:dyDescent="0.35">
      <c r="B2981" t="s">
        <v>79</v>
      </c>
      <c r="C2981">
        <v>3999</v>
      </c>
      <c r="D2981" t="s">
        <v>36</v>
      </c>
      <c r="E2981">
        <v>172154</v>
      </c>
      <c r="F2981" t="s">
        <v>2886</v>
      </c>
      <c r="G2981" t="s">
        <v>10928</v>
      </c>
      <c r="H2981" s="93">
        <v>46171</v>
      </c>
      <c r="I2981" s="131"/>
      <c r="J2981" s="132"/>
      <c r="K2981" s="132"/>
      <c r="L2981" s="132"/>
      <c r="M2981" s="132"/>
      <c r="N2981" s="131"/>
      <c r="O2981" s="131"/>
    </row>
    <row r="2982" spans="2:15" x14ac:dyDescent="0.35">
      <c r="B2982" t="s">
        <v>79</v>
      </c>
      <c r="C2982">
        <v>3999</v>
      </c>
      <c r="D2982" t="s">
        <v>36</v>
      </c>
      <c r="E2982">
        <v>172158</v>
      </c>
      <c r="F2982" t="s">
        <v>2887</v>
      </c>
      <c r="G2982" t="s">
        <v>10926</v>
      </c>
      <c r="H2982" s="93">
        <v>46177</v>
      </c>
      <c r="I2982" s="131">
        <v>1</v>
      </c>
      <c r="J2982" s="132"/>
      <c r="K2982" s="132"/>
      <c r="L2982" s="132"/>
      <c r="M2982" s="132"/>
      <c r="N2982" s="131"/>
      <c r="O2982" s="131"/>
    </row>
    <row r="2983" spans="2:15" x14ac:dyDescent="0.35">
      <c r="B2983" t="s">
        <v>79</v>
      </c>
      <c r="C2983">
        <v>3999</v>
      </c>
      <c r="D2983" t="s">
        <v>36</v>
      </c>
      <c r="E2983">
        <v>172164</v>
      </c>
      <c r="F2983" t="s">
        <v>2888</v>
      </c>
      <c r="G2983" t="s">
        <v>10930</v>
      </c>
      <c r="H2983" s="93">
        <v>46174</v>
      </c>
      <c r="I2983" s="131"/>
      <c r="J2983" s="132"/>
      <c r="K2983" s="132"/>
      <c r="L2983" s="132"/>
      <c r="M2983" s="132"/>
      <c r="N2983" s="131"/>
      <c r="O2983" s="131"/>
    </row>
    <row r="2984" spans="2:15" x14ac:dyDescent="0.35">
      <c r="B2984" t="s">
        <v>79</v>
      </c>
      <c r="C2984">
        <v>3999</v>
      </c>
      <c r="D2984" t="s">
        <v>36</v>
      </c>
      <c r="E2984">
        <v>172426</v>
      </c>
      <c r="F2984" t="s">
        <v>2889</v>
      </c>
      <c r="G2984" t="s">
        <v>10927</v>
      </c>
      <c r="H2984" s="93">
        <v>46183</v>
      </c>
      <c r="I2984" s="131">
        <v>1</v>
      </c>
      <c r="J2984" s="132"/>
      <c r="K2984" s="132"/>
      <c r="L2984" s="132"/>
      <c r="M2984" s="132"/>
      <c r="N2984" s="131"/>
      <c r="O2984" s="131"/>
    </row>
    <row r="2985" spans="2:15" x14ac:dyDescent="0.35">
      <c r="B2985" t="s">
        <v>79</v>
      </c>
      <c r="C2985">
        <v>3999</v>
      </c>
      <c r="D2985" t="s">
        <v>36</v>
      </c>
      <c r="E2985">
        <v>172553</v>
      </c>
      <c r="F2985" t="s">
        <v>2890</v>
      </c>
      <c r="G2985" t="s">
        <v>10930</v>
      </c>
      <c r="H2985" s="93">
        <v>46174</v>
      </c>
      <c r="I2985" s="131"/>
      <c r="J2985" s="132"/>
      <c r="K2985" s="132"/>
      <c r="L2985" s="132"/>
      <c r="M2985" s="132"/>
      <c r="N2985" s="131"/>
      <c r="O2985" s="131"/>
    </row>
    <row r="2986" spans="2:15" x14ac:dyDescent="0.35">
      <c r="B2986" t="s">
        <v>79</v>
      </c>
      <c r="C2986">
        <v>3999</v>
      </c>
      <c r="D2986" t="s">
        <v>36</v>
      </c>
      <c r="E2986">
        <v>174091</v>
      </c>
      <c r="F2986" t="s">
        <v>2891</v>
      </c>
      <c r="G2986" t="s">
        <v>10930</v>
      </c>
      <c r="H2986" s="93">
        <v>46181</v>
      </c>
      <c r="I2986" s="131"/>
      <c r="J2986" s="132"/>
      <c r="K2986" s="132"/>
      <c r="L2986" s="132"/>
      <c r="M2986" s="132"/>
      <c r="N2986" s="131"/>
      <c r="O2986" s="131"/>
    </row>
    <row r="2987" spans="2:15" x14ac:dyDescent="0.35">
      <c r="B2987" t="s">
        <v>79</v>
      </c>
      <c r="C2987">
        <v>3999</v>
      </c>
      <c r="D2987" t="s">
        <v>36</v>
      </c>
      <c r="E2987">
        <v>174284</v>
      </c>
      <c r="F2987" t="s">
        <v>2892</v>
      </c>
      <c r="G2987" t="s">
        <v>10927</v>
      </c>
      <c r="H2987" s="93">
        <v>46176</v>
      </c>
      <c r="I2987" s="131"/>
      <c r="J2987" s="132"/>
      <c r="K2987" s="132"/>
      <c r="L2987" s="132"/>
      <c r="M2987" s="132"/>
      <c r="N2987" s="131"/>
      <c r="O2987" s="131"/>
    </row>
    <row r="2988" spans="2:15" x14ac:dyDescent="0.35">
      <c r="B2988" t="s">
        <v>79</v>
      </c>
      <c r="C2988">
        <v>3999</v>
      </c>
      <c r="D2988" t="s">
        <v>36</v>
      </c>
      <c r="E2988">
        <v>174507</v>
      </c>
      <c r="F2988" t="s">
        <v>2893</v>
      </c>
      <c r="G2988" t="s">
        <v>10927</v>
      </c>
      <c r="H2988" s="93">
        <v>46176</v>
      </c>
      <c r="I2988" s="131"/>
      <c r="J2988" s="132"/>
      <c r="K2988" s="132"/>
      <c r="L2988" s="132"/>
      <c r="M2988" s="132"/>
      <c r="N2988" s="131"/>
      <c r="O2988" s="131"/>
    </row>
    <row r="2989" spans="2:15" x14ac:dyDescent="0.35">
      <c r="B2989" t="s">
        <v>79</v>
      </c>
      <c r="C2989">
        <v>3999</v>
      </c>
      <c r="D2989" t="s">
        <v>36</v>
      </c>
      <c r="E2989">
        <v>175184</v>
      </c>
      <c r="F2989" t="s">
        <v>2894</v>
      </c>
      <c r="G2989" t="s">
        <v>10927</v>
      </c>
      <c r="H2989" s="93">
        <v>46176</v>
      </c>
      <c r="I2989" s="131"/>
      <c r="J2989" s="132"/>
      <c r="K2989" s="132"/>
      <c r="L2989" s="132"/>
      <c r="M2989" s="132"/>
      <c r="N2989" s="131"/>
      <c r="O2989" s="131"/>
    </row>
    <row r="2990" spans="2:15" x14ac:dyDescent="0.35">
      <c r="B2990" t="s">
        <v>79</v>
      </c>
      <c r="C2990">
        <v>3999</v>
      </c>
      <c r="D2990" t="s">
        <v>36</v>
      </c>
      <c r="E2990">
        <v>175241</v>
      </c>
      <c r="F2990" t="s">
        <v>2283</v>
      </c>
      <c r="G2990" t="s">
        <v>10928</v>
      </c>
      <c r="H2990" s="93">
        <v>46178</v>
      </c>
      <c r="I2990" s="131"/>
      <c r="J2990" s="132"/>
      <c r="K2990" s="132"/>
      <c r="L2990" s="132"/>
      <c r="M2990" s="132"/>
      <c r="N2990" s="131"/>
      <c r="O2990" s="131"/>
    </row>
    <row r="2991" spans="2:15" x14ac:dyDescent="0.35">
      <c r="B2991" t="s">
        <v>79</v>
      </c>
      <c r="C2991">
        <v>3999</v>
      </c>
      <c r="D2991" t="s">
        <v>36</v>
      </c>
      <c r="E2991">
        <v>176229</v>
      </c>
      <c r="F2991" t="s">
        <v>2895</v>
      </c>
      <c r="G2991" t="s">
        <v>10929</v>
      </c>
      <c r="H2991" s="93">
        <v>46182</v>
      </c>
      <c r="I2991" s="131">
        <v>1</v>
      </c>
      <c r="J2991" s="132">
        <v>1</v>
      </c>
      <c r="K2991" s="132"/>
      <c r="L2991" s="132"/>
      <c r="M2991" s="132"/>
      <c r="N2991" s="131"/>
      <c r="O2991" s="131"/>
    </row>
    <row r="2992" spans="2:15" x14ac:dyDescent="0.35">
      <c r="B2992" t="s">
        <v>79</v>
      </c>
      <c r="C2992">
        <v>3999</v>
      </c>
      <c r="D2992" t="s">
        <v>36</v>
      </c>
      <c r="E2992">
        <v>176275</v>
      </c>
      <c r="F2992" t="s">
        <v>2896</v>
      </c>
      <c r="G2992" t="s">
        <v>10929</v>
      </c>
      <c r="H2992" s="93">
        <v>46182</v>
      </c>
      <c r="I2992" s="131">
        <v>1</v>
      </c>
      <c r="J2992" s="132"/>
      <c r="K2992" s="132">
        <v>1</v>
      </c>
      <c r="L2992" s="132"/>
      <c r="M2992" s="132"/>
      <c r="N2992" s="131"/>
      <c r="O2992" s="131"/>
    </row>
    <row r="2993" spans="2:15" x14ac:dyDescent="0.35">
      <c r="B2993" t="s">
        <v>79</v>
      </c>
      <c r="C2993">
        <v>3999</v>
      </c>
      <c r="D2993" t="s">
        <v>36</v>
      </c>
      <c r="E2993">
        <v>176379</v>
      </c>
      <c r="F2993" t="s">
        <v>2897</v>
      </c>
      <c r="G2993" t="s">
        <v>10930</v>
      </c>
      <c r="H2993" s="93">
        <v>46181</v>
      </c>
      <c r="I2993" s="131">
        <v>1</v>
      </c>
      <c r="J2993" s="132"/>
      <c r="K2993" s="132"/>
      <c r="L2993" s="132"/>
      <c r="M2993" s="132"/>
      <c r="N2993" s="131"/>
      <c r="O2993" s="131"/>
    </row>
    <row r="2994" spans="2:15" x14ac:dyDescent="0.35">
      <c r="B2994" t="s">
        <v>79</v>
      </c>
      <c r="C2994">
        <v>3999</v>
      </c>
      <c r="D2994" t="s">
        <v>36</v>
      </c>
      <c r="E2994">
        <v>176828</v>
      </c>
      <c r="F2994" t="s">
        <v>2898</v>
      </c>
      <c r="G2994" t="s">
        <v>10929</v>
      </c>
      <c r="H2994" s="93">
        <v>46182</v>
      </c>
      <c r="I2994" s="131">
        <v>1</v>
      </c>
      <c r="J2994" s="132"/>
      <c r="K2994" s="132"/>
      <c r="L2994" s="132"/>
      <c r="M2994" s="132"/>
      <c r="N2994" s="131"/>
      <c r="O2994" s="131"/>
    </row>
    <row r="2995" spans="2:15" x14ac:dyDescent="0.35">
      <c r="B2995" t="s">
        <v>79</v>
      </c>
      <c r="C2995">
        <v>3999</v>
      </c>
      <c r="D2995" t="s">
        <v>36</v>
      </c>
      <c r="E2995">
        <v>176983</v>
      </c>
      <c r="F2995" t="s">
        <v>2899</v>
      </c>
      <c r="G2995" t="s">
        <v>10926</v>
      </c>
      <c r="H2995" s="93">
        <v>46170</v>
      </c>
      <c r="I2995" s="131">
        <v>1</v>
      </c>
      <c r="J2995" s="132">
        <v>1</v>
      </c>
      <c r="K2995" s="132"/>
      <c r="L2995" s="132"/>
      <c r="M2995" s="132"/>
      <c r="N2995" s="131"/>
      <c r="O2995" s="131"/>
    </row>
    <row r="2996" spans="2:15" x14ac:dyDescent="0.35">
      <c r="B2996" t="s">
        <v>79</v>
      </c>
      <c r="C2996">
        <v>3999</v>
      </c>
      <c r="D2996" t="s">
        <v>36</v>
      </c>
      <c r="E2996">
        <v>177210</v>
      </c>
      <c r="F2996" t="s">
        <v>2900</v>
      </c>
      <c r="G2996" t="s">
        <v>10930</v>
      </c>
      <c r="H2996" s="93">
        <v>46181</v>
      </c>
      <c r="I2996" s="131"/>
      <c r="J2996" s="132"/>
      <c r="K2996" s="132"/>
      <c r="L2996" s="132"/>
      <c r="M2996" s="132"/>
      <c r="N2996" s="131"/>
      <c r="O2996" s="131"/>
    </row>
    <row r="2997" spans="2:15" x14ac:dyDescent="0.35">
      <c r="B2997" t="s">
        <v>79</v>
      </c>
      <c r="C2997">
        <v>3999</v>
      </c>
      <c r="D2997" t="s">
        <v>36</v>
      </c>
      <c r="E2997">
        <v>177370</v>
      </c>
      <c r="F2997" t="s">
        <v>2901</v>
      </c>
      <c r="G2997" t="s">
        <v>10926</v>
      </c>
      <c r="H2997" s="93">
        <v>46170</v>
      </c>
      <c r="I2997" s="131">
        <v>1</v>
      </c>
      <c r="J2997" s="132">
        <v>1</v>
      </c>
      <c r="K2997" s="132"/>
      <c r="L2997" s="132"/>
      <c r="M2997" s="132"/>
      <c r="N2997" s="131"/>
      <c r="O2997" s="131"/>
    </row>
    <row r="2998" spans="2:15" x14ac:dyDescent="0.35">
      <c r="B2998" t="s">
        <v>79</v>
      </c>
      <c r="C2998">
        <v>3999</v>
      </c>
      <c r="D2998" t="s">
        <v>36</v>
      </c>
      <c r="E2998">
        <v>178206</v>
      </c>
      <c r="F2998" t="s">
        <v>2902</v>
      </c>
      <c r="G2998" t="s">
        <v>10926</v>
      </c>
      <c r="H2998" s="93">
        <v>46177</v>
      </c>
      <c r="I2998" s="131"/>
      <c r="J2998" s="132"/>
      <c r="K2998" s="132"/>
      <c r="L2998" s="132"/>
      <c r="M2998" s="132"/>
      <c r="N2998" s="131"/>
      <c r="O2998" s="131"/>
    </row>
    <row r="2999" spans="2:15" x14ac:dyDescent="0.35">
      <c r="B2999" t="s">
        <v>79</v>
      </c>
      <c r="C2999">
        <v>3999</v>
      </c>
      <c r="D2999" t="s">
        <v>36</v>
      </c>
      <c r="E2999">
        <v>178247</v>
      </c>
      <c r="F2999" t="s">
        <v>2903</v>
      </c>
      <c r="G2999" t="s">
        <v>10929</v>
      </c>
      <c r="H2999" s="93">
        <v>46175</v>
      </c>
      <c r="I2999" s="131">
        <v>1</v>
      </c>
      <c r="J2999" s="132"/>
      <c r="K2999" s="132">
        <v>1</v>
      </c>
      <c r="L2999" s="132"/>
      <c r="M2999" s="132"/>
      <c r="N2999" s="131"/>
      <c r="O2999" s="131"/>
    </row>
    <row r="3000" spans="2:15" x14ac:dyDescent="0.35">
      <c r="B3000" t="s">
        <v>79</v>
      </c>
      <c r="C3000">
        <v>3999</v>
      </c>
      <c r="D3000" t="s">
        <v>36</v>
      </c>
      <c r="E3000">
        <v>178697</v>
      </c>
      <c r="F3000" t="s">
        <v>2904</v>
      </c>
      <c r="G3000" t="s">
        <v>10929</v>
      </c>
      <c r="H3000" s="93">
        <v>46182</v>
      </c>
      <c r="I3000" s="131">
        <v>1</v>
      </c>
      <c r="J3000" s="132"/>
      <c r="K3000" s="132"/>
      <c r="L3000" s="132"/>
      <c r="M3000" s="132"/>
      <c r="N3000" s="131"/>
      <c r="O3000" s="131"/>
    </row>
    <row r="3001" spans="2:15" x14ac:dyDescent="0.35">
      <c r="B3001" t="s">
        <v>79</v>
      </c>
      <c r="C3001">
        <v>3999</v>
      </c>
      <c r="D3001" t="s">
        <v>36</v>
      </c>
      <c r="E3001">
        <v>178785</v>
      </c>
      <c r="F3001" t="s">
        <v>2905</v>
      </c>
      <c r="G3001" t="s">
        <v>10926</v>
      </c>
      <c r="H3001" s="93">
        <v>46170</v>
      </c>
      <c r="I3001" s="131">
        <v>1</v>
      </c>
      <c r="J3001" s="132"/>
      <c r="K3001" s="132"/>
      <c r="L3001" s="132"/>
      <c r="M3001" s="132"/>
      <c r="N3001" s="131"/>
      <c r="O3001" s="131"/>
    </row>
    <row r="3002" spans="2:15" x14ac:dyDescent="0.35">
      <c r="B3002" t="s">
        <v>79</v>
      </c>
      <c r="C3002">
        <v>3999</v>
      </c>
      <c r="D3002" t="s">
        <v>36</v>
      </c>
      <c r="E3002">
        <v>178907</v>
      </c>
      <c r="F3002" t="s">
        <v>2906</v>
      </c>
      <c r="G3002" t="s">
        <v>10930</v>
      </c>
      <c r="H3002" s="93">
        <v>46174</v>
      </c>
      <c r="I3002" s="131">
        <v>1</v>
      </c>
      <c r="J3002" s="132"/>
      <c r="K3002" s="132"/>
      <c r="L3002" s="132"/>
      <c r="M3002" s="132"/>
      <c r="N3002" s="131"/>
      <c r="O3002" s="131"/>
    </row>
    <row r="3003" spans="2:15" x14ac:dyDescent="0.35">
      <c r="B3003" t="s">
        <v>79</v>
      </c>
      <c r="C3003">
        <v>3999</v>
      </c>
      <c r="D3003" t="s">
        <v>36</v>
      </c>
      <c r="E3003">
        <v>178978</v>
      </c>
      <c r="F3003" t="s">
        <v>2907</v>
      </c>
      <c r="G3003" t="s">
        <v>10930</v>
      </c>
      <c r="H3003" s="93">
        <v>46181</v>
      </c>
      <c r="I3003" s="131">
        <v>1</v>
      </c>
      <c r="J3003" s="132"/>
      <c r="K3003" s="132"/>
      <c r="L3003" s="132"/>
      <c r="M3003" s="132"/>
      <c r="N3003" s="131"/>
      <c r="O3003" s="131"/>
    </row>
    <row r="3004" spans="2:15" x14ac:dyDescent="0.35">
      <c r="B3004" t="s">
        <v>79</v>
      </c>
      <c r="C3004">
        <v>3999</v>
      </c>
      <c r="D3004" t="s">
        <v>36</v>
      </c>
      <c r="E3004">
        <v>179045</v>
      </c>
      <c r="F3004" t="s">
        <v>2908</v>
      </c>
      <c r="G3004" t="s">
        <v>10928</v>
      </c>
      <c r="H3004" s="93">
        <v>46171</v>
      </c>
      <c r="I3004" s="131"/>
      <c r="J3004" s="132"/>
      <c r="K3004" s="132"/>
      <c r="L3004" s="132"/>
      <c r="M3004" s="132"/>
      <c r="N3004" s="131"/>
      <c r="O3004" s="131"/>
    </row>
    <row r="3005" spans="2:15" x14ac:dyDescent="0.35">
      <c r="B3005" t="s">
        <v>79</v>
      </c>
      <c r="C3005">
        <v>3999</v>
      </c>
      <c r="D3005" t="s">
        <v>36</v>
      </c>
      <c r="E3005">
        <v>179357</v>
      </c>
      <c r="F3005" t="s">
        <v>2909</v>
      </c>
      <c r="G3005" t="s">
        <v>10928</v>
      </c>
      <c r="H3005" s="93">
        <v>46171</v>
      </c>
      <c r="I3005" s="131">
        <v>1</v>
      </c>
      <c r="J3005" s="132"/>
      <c r="K3005" s="132"/>
      <c r="L3005" s="132"/>
      <c r="M3005" s="132"/>
      <c r="N3005" s="131"/>
      <c r="O3005" s="131"/>
    </row>
    <row r="3006" spans="2:15" x14ac:dyDescent="0.35">
      <c r="B3006" t="s">
        <v>79</v>
      </c>
      <c r="C3006">
        <v>3999</v>
      </c>
      <c r="D3006" t="s">
        <v>36</v>
      </c>
      <c r="E3006">
        <v>179444</v>
      </c>
      <c r="F3006" t="s">
        <v>2910</v>
      </c>
      <c r="G3006" t="s">
        <v>10928</v>
      </c>
      <c r="H3006" s="93">
        <v>46171</v>
      </c>
      <c r="I3006" s="131">
        <v>1</v>
      </c>
      <c r="J3006" s="132"/>
      <c r="K3006" s="132"/>
      <c r="L3006" s="132"/>
      <c r="M3006" s="132"/>
      <c r="N3006" s="131"/>
      <c r="O3006" s="131"/>
    </row>
    <row r="3007" spans="2:15" x14ac:dyDescent="0.35">
      <c r="B3007" t="s">
        <v>79</v>
      </c>
      <c r="C3007">
        <v>3999</v>
      </c>
      <c r="D3007" t="s">
        <v>36</v>
      </c>
      <c r="E3007">
        <v>179770</v>
      </c>
      <c r="F3007" t="s">
        <v>2911</v>
      </c>
      <c r="G3007" t="s">
        <v>10930</v>
      </c>
      <c r="H3007" s="93">
        <v>46181</v>
      </c>
      <c r="I3007" s="131"/>
      <c r="J3007" s="132"/>
      <c r="K3007" s="132"/>
      <c r="L3007" s="132"/>
      <c r="M3007" s="132"/>
      <c r="N3007" s="131"/>
      <c r="O3007" s="131"/>
    </row>
    <row r="3008" spans="2:15" x14ac:dyDescent="0.35">
      <c r="B3008" t="s">
        <v>79</v>
      </c>
      <c r="C3008">
        <v>3999</v>
      </c>
      <c r="D3008" t="s">
        <v>36</v>
      </c>
      <c r="E3008">
        <v>179795</v>
      </c>
      <c r="F3008" t="s">
        <v>2912</v>
      </c>
      <c r="G3008" t="s">
        <v>10930</v>
      </c>
      <c r="H3008" s="93">
        <v>46174</v>
      </c>
      <c r="I3008" s="131">
        <v>1</v>
      </c>
      <c r="J3008" s="132"/>
      <c r="K3008" s="132"/>
      <c r="L3008" s="132"/>
      <c r="M3008" s="132"/>
      <c r="N3008" s="131"/>
      <c r="O3008" s="131"/>
    </row>
    <row r="3009" spans="2:15" x14ac:dyDescent="0.35">
      <c r="B3009" t="s">
        <v>79</v>
      </c>
      <c r="C3009">
        <v>3999</v>
      </c>
      <c r="D3009" t="s">
        <v>36</v>
      </c>
      <c r="E3009">
        <v>180019</v>
      </c>
      <c r="F3009" t="s">
        <v>2913</v>
      </c>
      <c r="G3009" t="s">
        <v>10926</v>
      </c>
      <c r="H3009" s="93">
        <v>46170</v>
      </c>
      <c r="I3009" s="131"/>
      <c r="J3009" s="132"/>
      <c r="K3009" s="132"/>
      <c r="L3009" s="132"/>
      <c r="M3009" s="132"/>
      <c r="N3009" s="131"/>
      <c r="O3009" s="131"/>
    </row>
    <row r="3010" spans="2:15" x14ac:dyDescent="0.35">
      <c r="B3010" t="s">
        <v>79</v>
      </c>
      <c r="C3010">
        <v>3999</v>
      </c>
      <c r="D3010" t="s">
        <v>36</v>
      </c>
      <c r="E3010">
        <v>180270</v>
      </c>
      <c r="F3010" t="s">
        <v>2914</v>
      </c>
      <c r="G3010" t="s">
        <v>10928</v>
      </c>
      <c r="H3010" s="93">
        <v>46178</v>
      </c>
      <c r="I3010" s="131"/>
      <c r="J3010" s="132"/>
      <c r="K3010" s="132"/>
      <c r="L3010" s="132"/>
      <c r="M3010" s="132"/>
      <c r="N3010" s="131"/>
      <c r="O3010" s="131"/>
    </row>
    <row r="3011" spans="2:15" x14ac:dyDescent="0.35">
      <c r="B3011" t="s">
        <v>79</v>
      </c>
      <c r="C3011">
        <v>3999</v>
      </c>
      <c r="D3011" t="s">
        <v>36</v>
      </c>
      <c r="E3011">
        <v>181001</v>
      </c>
      <c r="F3011" t="s">
        <v>2915</v>
      </c>
      <c r="G3011" t="s">
        <v>10930</v>
      </c>
      <c r="H3011" s="93">
        <v>46174</v>
      </c>
      <c r="I3011" s="131">
        <v>1</v>
      </c>
      <c r="J3011" s="132"/>
      <c r="K3011" s="132"/>
      <c r="L3011" s="132"/>
      <c r="M3011" s="132"/>
      <c r="N3011" s="131"/>
      <c r="O3011" s="131"/>
    </row>
    <row r="3012" spans="2:15" x14ac:dyDescent="0.35">
      <c r="B3012" t="s">
        <v>79</v>
      </c>
      <c r="C3012">
        <v>3999</v>
      </c>
      <c r="D3012" t="s">
        <v>36</v>
      </c>
      <c r="E3012">
        <v>181170</v>
      </c>
      <c r="F3012" t="s">
        <v>2916</v>
      </c>
      <c r="G3012" t="s">
        <v>10929</v>
      </c>
      <c r="H3012" s="93">
        <v>46182</v>
      </c>
      <c r="I3012" s="131">
        <v>1</v>
      </c>
      <c r="J3012" s="132"/>
      <c r="K3012" s="132"/>
      <c r="L3012" s="132"/>
      <c r="M3012" s="132"/>
      <c r="N3012" s="131"/>
      <c r="O3012" s="131"/>
    </row>
    <row r="3013" spans="2:15" x14ac:dyDescent="0.35">
      <c r="B3013" t="s">
        <v>79</v>
      </c>
      <c r="C3013">
        <v>3999</v>
      </c>
      <c r="D3013" t="s">
        <v>36</v>
      </c>
      <c r="E3013">
        <v>181203</v>
      </c>
      <c r="F3013" t="s">
        <v>2917</v>
      </c>
      <c r="G3013" t="s">
        <v>10929</v>
      </c>
      <c r="H3013" s="93">
        <v>46182</v>
      </c>
      <c r="I3013" s="131">
        <v>1</v>
      </c>
      <c r="J3013" s="132"/>
      <c r="K3013" s="132"/>
      <c r="L3013" s="132"/>
      <c r="M3013" s="132"/>
      <c r="N3013" s="131"/>
      <c r="O3013" s="131"/>
    </row>
    <row r="3014" spans="2:15" x14ac:dyDescent="0.35">
      <c r="B3014" t="s">
        <v>79</v>
      </c>
      <c r="C3014">
        <v>3999</v>
      </c>
      <c r="D3014" t="s">
        <v>36</v>
      </c>
      <c r="E3014">
        <v>181314</v>
      </c>
      <c r="F3014" t="s">
        <v>2918</v>
      </c>
      <c r="G3014" t="s">
        <v>10928</v>
      </c>
      <c r="H3014" s="93">
        <v>46171</v>
      </c>
      <c r="I3014" s="131">
        <v>1</v>
      </c>
      <c r="J3014" s="132">
        <v>1</v>
      </c>
      <c r="K3014" s="132"/>
      <c r="L3014" s="132"/>
      <c r="M3014" s="132"/>
      <c r="N3014" s="131"/>
      <c r="O3014" s="131"/>
    </row>
    <row r="3015" spans="2:15" x14ac:dyDescent="0.35">
      <c r="B3015" t="s">
        <v>79</v>
      </c>
      <c r="C3015">
        <v>3999</v>
      </c>
      <c r="D3015" t="s">
        <v>36</v>
      </c>
      <c r="E3015">
        <v>181411</v>
      </c>
      <c r="F3015" t="s">
        <v>2919</v>
      </c>
      <c r="G3015" t="s">
        <v>10930</v>
      </c>
      <c r="H3015" s="93">
        <v>46181</v>
      </c>
      <c r="I3015" s="131">
        <v>1</v>
      </c>
      <c r="J3015" s="132">
        <v>1</v>
      </c>
      <c r="K3015" s="132"/>
      <c r="L3015" s="132"/>
      <c r="M3015" s="132"/>
      <c r="N3015" s="131"/>
      <c r="O3015" s="131"/>
    </row>
    <row r="3016" spans="2:15" x14ac:dyDescent="0.35">
      <c r="B3016" t="s">
        <v>79</v>
      </c>
      <c r="C3016">
        <v>3999</v>
      </c>
      <c r="D3016" t="s">
        <v>36</v>
      </c>
      <c r="E3016">
        <v>181439</v>
      </c>
      <c r="F3016" t="s">
        <v>2920</v>
      </c>
      <c r="G3016" t="s">
        <v>10929</v>
      </c>
      <c r="H3016" s="93">
        <v>46175</v>
      </c>
      <c r="I3016" s="131">
        <v>1</v>
      </c>
      <c r="J3016" s="132"/>
      <c r="K3016" s="132"/>
      <c r="L3016" s="132"/>
      <c r="M3016" s="132"/>
      <c r="N3016" s="131"/>
      <c r="O3016" s="131"/>
    </row>
    <row r="3017" spans="2:15" x14ac:dyDescent="0.35">
      <c r="B3017" t="s">
        <v>79</v>
      </c>
      <c r="C3017">
        <v>3999</v>
      </c>
      <c r="D3017" t="s">
        <v>36</v>
      </c>
      <c r="E3017">
        <v>181904</v>
      </c>
      <c r="F3017" t="s">
        <v>2921</v>
      </c>
      <c r="G3017" t="s">
        <v>10930</v>
      </c>
      <c r="H3017" s="93">
        <v>46181</v>
      </c>
      <c r="I3017" s="131">
        <v>1</v>
      </c>
      <c r="J3017" s="132"/>
      <c r="K3017" s="132"/>
      <c r="L3017" s="132"/>
      <c r="M3017" s="132"/>
      <c r="N3017" s="131"/>
      <c r="O3017" s="131"/>
    </row>
    <row r="3018" spans="2:15" x14ac:dyDescent="0.35">
      <c r="B3018" t="s">
        <v>79</v>
      </c>
      <c r="C3018">
        <v>3999</v>
      </c>
      <c r="D3018" t="s">
        <v>36</v>
      </c>
      <c r="E3018">
        <v>182476</v>
      </c>
      <c r="F3018" t="s">
        <v>2922</v>
      </c>
      <c r="G3018" t="s">
        <v>10926</v>
      </c>
      <c r="H3018" s="93">
        <v>46177</v>
      </c>
      <c r="I3018" s="131"/>
      <c r="J3018" s="132"/>
      <c r="K3018" s="132"/>
      <c r="L3018" s="132"/>
      <c r="M3018" s="132"/>
      <c r="N3018" s="131"/>
      <c r="O3018" s="131"/>
    </row>
    <row r="3019" spans="2:15" x14ac:dyDescent="0.35">
      <c r="B3019" t="s">
        <v>79</v>
      </c>
      <c r="C3019">
        <v>3999</v>
      </c>
      <c r="D3019" t="s">
        <v>36</v>
      </c>
      <c r="E3019">
        <v>182515</v>
      </c>
      <c r="F3019" t="s">
        <v>2923</v>
      </c>
      <c r="G3019" t="s">
        <v>10930</v>
      </c>
      <c r="H3019" s="93">
        <v>46174</v>
      </c>
      <c r="I3019" s="131"/>
      <c r="J3019" s="132"/>
      <c r="K3019" s="132"/>
      <c r="L3019" s="132"/>
      <c r="M3019" s="132"/>
      <c r="N3019" s="131"/>
      <c r="O3019" s="131"/>
    </row>
    <row r="3020" spans="2:15" x14ac:dyDescent="0.35">
      <c r="B3020" t="s">
        <v>79</v>
      </c>
      <c r="C3020">
        <v>3999</v>
      </c>
      <c r="D3020" t="s">
        <v>36</v>
      </c>
      <c r="E3020">
        <v>182589</v>
      </c>
      <c r="F3020" t="s">
        <v>2924</v>
      </c>
      <c r="G3020" t="s">
        <v>10928</v>
      </c>
      <c r="H3020" s="93">
        <v>46178</v>
      </c>
      <c r="I3020" s="131"/>
      <c r="J3020" s="132"/>
      <c r="K3020" s="132"/>
      <c r="L3020" s="132"/>
      <c r="M3020" s="132"/>
      <c r="N3020" s="131"/>
      <c r="O3020" s="131"/>
    </row>
    <row r="3021" spans="2:15" x14ac:dyDescent="0.35">
      <c r="B3021" t="s">
        <v>79</v>
      </c>
      <c r="C3021">
        <v>3999</v>
      </c>
      <c r="D3021" t="s">
        <v>36</v>
      </c>
      <c r="E3021">
        <v>183119</v>
      </c>
      <c r="F3021" t="s">
        <v>2925</v>
      </c>
      <c r="G3021" t="s">
        <v>10926</v>
      </c>
      <c r="H3021" s="93">
        <v>46170</v>
      </c>
      <c r="I3021" s="131">
        <v>1</v>
      </c>
      <c r="J3021" s="132"/>
      <c r="K3021" s="132"/>
      <c r="L3021" s="132"/>
      <c r="M3021" s="132"/>
      <c r="N3021" s="131"/>
      <c r="O3021" s="131"/>
    </row>
    <row r="3022" spans="2:15" x14ac:dyDescent="0.35">
      <c r="B3022" t="s">
        <v>79</v>
      </c>
      <c r="C3022">
        <v>3999</v>
      </c>
      <c r="D3022" t="s">
        <v>36</v>
      </c>
      <c r="E3022">
        <v>183603</v>
      </c>
      <c r="F3022" t="s">
        <v>2926</v>
      </c>
      <c r="G3022" t="s">
        <v>10927</v>
      </c>
      <c r="H3022" s="93">
        <v>46176</v>
      </c>
      <c r="I3022" s="131">
        <v>1</v>
      </c>
      <c r="J3022" s="132"/>
      <c r="K3022" s="132"/>
      <c r="L3022" s="132"/>
      <c r="M3022" s="132"/>
      <c r="N3022" s="131"/>
      <c r="O3022" s="131"/>
    </row>
    <row r="3023" spans="2:15" x14ac:dyDescent="0.35">
      <c r="B3023" t="s">
        <v>79</v>
      </c>
      <c r="C3023">
        <v>3999</v>
      </c>
      <c r="D3023" t="s">
        <v>36</v>
      </c>
      <c r="E3023">
        <v>183640</v>
      </c>
      <c r="F3023" t="s">
        <v>2927</v>
      </c>
      <c r="G3023" t="s">
        <v>10926</v>
      </c>
      <c r="H3023" s="93">
        <v>46177</v>
      </c>
      <c r="I3023" s="131">
        <v>1</v>
      </c>
      <c r="J3023" s="132"/>
      <c r="K3023" s="132"/>
      <c r="L3023" s="132"/>
      <c r="M3023" s="132"/>
      <c r="N3023" s="131"/>
      <c r="O3023" s="131"/>
    </row>
    <row r="3024" spans="2:15" x14ac:dyDescent="0.35">
      <c r="B3024" t="s">
        <v>79</v>
      </c>
      <c r="C3024">
        <v>3999</v>
      </c>
      <c r="D3024" t="s">
        <v>36</v>
      </c>
      <c r="E3024">
        <v>183717</v>
      </c>
      <c r="F3024" t="s">
        <v>2928</v>
      </c>
      <c r="G3024" t="s">
        <v>10929</v>
      </c>
      <c r="H3024" s="93">
        <v>46175</v>
      </c>
      <c r="I3024" s="131">
        <v>1</v>
      </c>
      <c r="J3024" s="132"/>
      <c r="K3024" s="132"/>
      <c r="L3024" s="132"/>
      <c r="M3024" s="132"/>
      <c r="N3024" s="131"/>
      <c r="O3024" s="131"/>
    </row>
    <row r="3025" spans="2:15" x14ac:dyDescent="0.35">
      <c r="B3025" t="s">
        <v>79</v>
      </c>
      <c r="C3025">
        <v>3999</v>
      </c>
      <c r="D3025" t="s">
        <v>36</v>
      </c>
      <c r="E3025">
        <v>183895</v>
      </c>
      <c r="F3025" t="s">
        <v>2929</v>
      </c>
      <c r="G3025" t="s">
        <v>10929</v>
      </c>
      <c r="H3025" s="93">
        <v>46182</v>
      </c>
      <c r="I3025" s="131">
        <v>1</v>
      </c>
      <c r="J3025" s="132"/>
      <c r="K3025" s="132"/>
      <c r="L3025" s="132"/>
      <c r="M3025" s="132"/>
      <c r="N3025" s="131"/>
      <c r="O3025" s="131"/>
    </row>
    <row r="3026" spans="2:15" x14ac:dyDescent="0.35">
      <c r="B3026" t="s">
        <v>79</v>
      </c>
      <c r="C3026">
        <v>3999</v>
      </c>
      <c r="D3026" t="s">
        <v>36</v>
      </c>
      <c r="E3026">
        <v>184017</v>
      </c>
      <c r="F3026" t="s">
        <v>2930</v>
      </c>
      <c r="G3026" t="s">
        <v>10929</v>
      </c>
      <c r="H3026" s="93">
        <v>46182</v>
      </c>
      <c r="I3026" s="131"/>
      <c r="J3026" s="132"/>
      <c r="K3026" s="132"/>
      <c r="L3026" s="132"/>
      <c r="M3026" s="132"/>
      <c r="N3026" s="131"/>
      <c r="O3026" s="131"/>
    </row>
    <row r="3027" spans="2:15" x14ac:dyDescent="0.35">
      <c r="B3027" t="s">
        <v>79</v>
      </c>
      <c r="C3027">
        <v>3999</v>
      </c>
      <c r="D3027" t="s">
        <v>36</v>
      </c>
      <c r="E3027">
        <v>184639</v>
      </c>
      <c r="F3027" t="s">
        <v>2931</v>
      </c>
      <c r="G3027" t="s">
        <v>10929</v>
      </c>
      <c r="H3027" s="93">
        <v>46182</v>
      </c>
      <c r="I3027" s="131">
        <v>1</v>
      </c>
      <c r="J3027" s="132"/>
      <c r="K3027" s="132"/>
      <c r="L3027" s="132"/>
      <c r="M3027" s="132"/>
      <c r="N3027" s="131"/>
      <c r="O3027" s="131"/>
    </row>
    <row r="3028" spans="2:15" x14ac:dyDescent="0.35">
      <c r="B3028" t="s">
        <v>79</v>
      </c>
      <c r="C3028">
        <v>3999</v>
      </c>
      <c r="D3028" t="s">
        <v>36</v>
      </c>
      <c r="E3028">
        <v>184687</v>
      </c>
      <c r="F3028" t="s">
        <v>2932</v>
      </c>
      <c r="G3028" t="s">
        <v>10930</v>
      </c>
      <c r="H3028" s="93">
        <v>46181</v>
      </c>
      <c r="I3028" s="131"/>
      <c r="J3028" s="132"/>
      <c r="K3028" s="132"/>
      <c r="L3028" s="132"/>
      <c r="M3028" s="132"/>
      <c r="N3028" s="131"/>
      <c r="O3028" s="131"/>
    </row>
    <row r="3029" spans="2:15" x14ac:dyDescent="0.35">
      <c r="B3029" t="s">
        <v>79</v>
      </c>
      <c r="C3029">
        <v>3999</v>
      </c>
      <c r="D3029" t="s">
        <v>36</v>
      </c>
      <c r="E3029">
        <v>184867</v>
      </c>
      <c r="F3029" t="s">
        <v>2933</v>
      </c>
      <c r="G3029" t="s">
        <v>10930</v>
      </c>
      <c r="H3029" s="93">
        <v>46181</v>
      </c>
      <c r="I3029" s="131"/>
      <c r="J3029" s="132"/>
      <c r="K3029" s="132"/>
      <c r="L3029" s="132"/>
      <c r="M3029" s="132"/>
      <c r="N3029" s="131"/>
      <c r="O3029" s="131"/>
    </row>
    <row r="3030" spans="2:15" x14ac:dyDescent="0.35">
      <c r="B3030" t="s">
        <v>79</v>
      </c>
      <c r="C3030">
        <v>3999</v>
      </c>
      <c r="D3030" t="s">
        <v>36</v>
      </c>
      <c r="E3030">
        <v>185692</v>
      </c>
      <c r="F3030" t="s">
        <v>2934</v>
      </c>
      <c r="G3030" t="s">
        <v>10926</v>
      </c>
      <c r="H3030" s="93">
        <v>46177</v>
      </c>
      <c r="I3030" s="131">
        <v>1</v>
      </c>
      <c r="J3030" s="132"/>
      <c r="K3030" s="132">
        <v>1</v>
      </c>
      <c r="L3030" s="132"/>
      <c r="M3030" s="132"/>
      <c r="N3030" s="131"/>
      <c r="O3030" s="131"/>
    </row>
    <row r="3031" spans="2:15" x14ac:dyDescent="0.35">
      <c r="B3031" t="s">
        <v>79</v>
      </c>
      <c r="C3031">
        <v>3999</v>
      </c>
      <c r="D3031" t="s">
        <v>36</v>
      </c>
      <c r="E3031">
        <v>186180</v>
      </c>
      <c r="F3031" t="s">
        <v>2935</v>
      </c>
      <c r="G3031" t="s">
        <v>10926</v>
      </c>
      <c r="H3031" s="93">
        <v>46170</v>
      </c>
      <c r="I3031" s="131">
        <v>1</v>
      </c>
      <c r="J3031" s="132"/>
      <c r="K3031" s="132"/>
      <c r="L3031" s="132"/>
      <c r="M3031" s="132"/>
      <c r="N3031" s="131"/>
      <c r="O3031" s="131"/>
    </row>
    <row r="3032" spans="2:15" x14ac:dyDescent="0.35">
      <c r="B3032" t="s">
        <v>79</v>
      </c>
      <c r="C3032">
        <v>3999</v>
      </c>
      <c r="D3032" t="s">
        <v>36</v>
      </c>
      <c r="E3032">
        <v>186182</v>
      </c>
      <c r="F3032" t="s">
        <v>2936</v>
      </c>
      <c r="G3032" t="s">
        <v>10926</v>
      </c>
      <c r="H3032" s="93">
        <v>46170</v>
      </c>
      <c r="I3032" s="131"/>
      <c r="J3032" s="132"/>
      <c r="K3032" s="132"/>
      <c r="L3032" s="132"/>
      <c r="M3032" s="132"/>
      <c r="N3032" s="131"/>
      <c r="O3032" s="131"/>
    </row>
    <row r="3033" spans="2:15" x14ac:dyDescent="0.35">
      <c r="B3033" t="s">
        <v>79</v>
      </c>
      <c r="C3033">
        <v>3999</v>
      </c>
      <c r="D3033" t="s">
        <v>36</v>
      </c>
      <c r="E3033">
        <v>186200</v>
      </c>
      <c r="F3033" t="s">
        <v>2937</v>
      </c>
      <c r="G3033" t="s">
        <v>10930</v>
      </c>
      <c r="H3033" s="93">
        <v>46174</v>
      </c>
      <c r="I3033" s="131">
        <v>1</v>
      </c>
      <c r="J3033" s="132">
        <v>1</v>
      </c>
      <c r="K3033" s="132"/>
      <c r="L3033" s="132"/>
      <c r="M3033" s="132"/>
      <c r="N3033" s="131"/>
      <c r="O3033" s="131"/>
    </row>
    <row r="3034" spans="2:15" x14ac:dyDescent="0.35">
      <c r="B3034" t="s">
        <v>79</v>
      </c>
      <c r="C3034">
        <v>3999</v>
      </c>
      <c r="D3034" t="s">
        <v>36</v>
      </c>
      <c r="E3034">
        <v>186237</v>
      </c>
      <c r="F3034" t="s">
        <v>2938</v>
      </c>
      <c r="G3034" t="s">
        <v>10930</v>
      </c>
      <c r="H3034" s="93">
        <v>46174</v>
      </c>
      <c r="I3034" s="131"/>
      <c r="J3034" s="132"/>
      <c r="K3034" s="132"/>
      <c r="L3034" s="132"/>
      <c r="M3034" s="132"/>
      <c r="N3034" s="131"/>
      <c r="O3034" s="131"/>
    </row>
    <row r="3035" spans="2:15" x14ac:dyDescent="0.35">
      <c r="B3035" t="s">
        <v>79</v>
      </c>
      <c r="C3035">
        <v>3999</v>
      </c>
      <c r="D3035" t="s">
        <v>36</v>
      </c>
      <c r="E3035">
        <v>186270</v>
      </c>
      <c r="F3035" t="s">
        <v>2939</v>
      </c>
      <c r="G3035" t="s">
        <v>10929</v>
      </c>
      <c r="H3035" s="93">
        <v>46175</v>
      </c>
      <c r="I3035" s="131">
        <v>1</v>
      </c>
      <c r="J3035" s="132"/>
      <c r="K3035" s="132"/>
      <c r="L3035" s="132"/>
      <c r="M3035" s="132"/>
      <c r="N3035" s="131"/>
      <c r="O3035" s="131"/>
    </row>
    <row r="3036" spans="2:15" x14ac:dyDescent="0.35">
      <c r="B3036" t="s">
        <v>79</v>
      </c>
      <c r="C3036">
        <v>3999</v>
      </c>
      <c r="D3036" t="s">
        <v>36</v>
      </c>
      <c r="E3036">
        <v>186279</v>
      </c>
      <c r="F3036" t="s">
        <v>2940</v>
      </c>
      <c r="G3036" t="s">
        <v>10928</v>
      </c>
      <c r="H3036" s="93">
        <v>46178</v>
      </c>
      <c r="I3036" s="131"/>
      <c r="J3036" s="132"/>
      <c r="K3036" s="132"/>
      <c r="L3036" s="132"/>
      <c r="M3036" s="132"/>
      <c r="N3036" s="131"/>
      <c r="O3036" s="131"/>
    </row>
    <row r="3037" spans="2:15" x14ac:dyDescent="0.35">
      <c r="B3037" t="s">
        <v>79</v>
      </c>
      <c r="C3037">
        <v>3999</v>
      </c>
      <c r="D3037" t="s">
        <v>36</v>
      </c>
      <c r="E3037">
        <v>186305</v>
      </c>
      <c r="F3037" t="s">
        <v>2941</v>
      </c>
      <c r="G3037" t="s">
        <v>10930</v>
      </c>
      <c r="H3037" s="93">
        <v>46174</v>
      </c>
      <c r="I3037" s="131">
        <v>1</v>
      </c>
      <c r="J3037" s="132"/>
      <c r="K3037" s="132"/>
      <c r="L3037" s="132"/>
      <c r="M3037" s="132"/>
      <c r="N3037" s="131"/>
      <c r="O3037" s="131"/>
    </row>
    <row r="3038" spans="2:15" x14ac:dyDescent="0.35">
      <c r="B3038" t="s">
        <v>79</v>
      </c>
      <c r="C3038">
        <v>3999</v>
      </c>
      <c r="D3038" t="s">
        <v>36</v>
      </c>
      <c r="E3038">
        <v>186494</v>
      </c>
      <c r="F3038" t="s">
        <v>2842</v>
      </c>
      <c r="G3038" t="s">
        <v>10930</v>
      </c>
      <c r="H3038" s="93">
        <v>46174</v>
      </c>
      <c r="I3038" s="131">
        <v>1</v>
      </c>
      <c r="J3038" s="132">
        <v>1</v>
      </c>
      <c r="K3038" s="132"/>
      <c r="L3038" s="132"/>
      <c r="M3038" s="132"/>
      <c r="N3038" s="131"/>
      <c r="O3038" s="131"/>
    </row>
    <row r="3039" spans="2:15" x14ac:dyDescent="0.35">
      <c r="B3039" t="s">
        <v>79</v>
      </c>
      <c r="C3039">
        <v>3999</v>
      </c>
      <c r="D3039" t="s">
        <v>36</v>
      </c>
      <c r="E3039">
        <v>186920</v>
      </c>
      <c r="F3039" t="s">
        <v>2942</v>
      </c>
      <c r="G3039" t="s">
        <v>10926</v>
      </c>
      <c r="H3039" s="93">
        <v>46177</v>
      </c>
      <c r="I3039" s="131"/>
      <c r="J3039" s="132"/>
      <c r="K3039" s="132"/>
      <c r="L3039" s="132"/>
      <c r="M3039" s="132"/>
      <c r="N3039" s="131"/>
      <c r="O3039" s="131"/>
    </row>
    <row r="3040" spans="2:15" x14ac:dyDescent="0.35">
      <c r="B3040" t="s">
        <v>79</v>
      </c>
      <c r="C3040">
        <v>3999</v>
      </c>
      <c r="D3040" t="s">
        <v>36</v>
      </c>
      <c r="E3040">
        <v>187046</v>
      </c>
      <c r="F3040" t="s">
        <v>2943</v>
      </c>
      <c r="G3040" t="s">
        <v>10927</v>
      </c>
      <c r="H3040" s="93">
        <v>46176</v>
      </c>
      <c r="I3040" s="131">
        <v>1</v>
      </c>
      <c r="J3040" s="132"/>
      <c r="K3040" s="132"/>
      <c r="L3040" s="132"/>
      <c r="M3040" s="132"/>
      <c r="N3040" s="131"/>
      <c r="O3040" s="131"/>
    </row>
    <row r="3041" spans="2:15" x14ac:dyDescent="0.35">
      <c r="B3041" t="s">
        <v>79</v>
      </c>
      <c r="C3041">
        <v>3999</v>
      </c>
      <c r="D3041" t="s">
        <v>36</v>
      </c>
      <c r="E3041">
        <v>187054</v>
      </c>
      <c r="F3041" t="s">
        <v>2944</v>
      </c>
      <c r="G3041" t="s">
        <v>10927</v>
      </c>
      <c r="H3041" s="93">
        <v>46176</v>
      </c>
      <c r="I3041" s="131">
        <v>1</v>
      </c>
      <c r="J3041" s="132"/>
      <c r="K3041" s="132"/>
      <c r="L3041" s="132"/>
      <c r="M3041" s="132"/>
      <c r="N3041" s="131"/>
      <c r="O3041" s="131"/>
    </row>
    <row r="3042" spans="2:15" x14ac:dyDescent="0.35">
      <c r="B3042" t="s">
        <v>79</v>
      </c>
      <c r="C3042">
        <v>3999</v>
      </c>
      <c r="D3042" t="s">
        <v>36</v>
      </c>
      <c r="E3042">
        <v>187094</v>
      </c>
      <c r="F3042" t="s">
        <v>2650</v>
      </c>
      <c r="G3042" t="s">
        <v>10928</v>
      </c>
      <c r="H3042" s="93">
        <v>46178</v>
      </c>
      <c r="I3042" s="131"/>
      <c r="J3042" s="132"/>
      <c r="K3042" s="132"/>
      <c r="L3042" s="132"/>
      <c r="M3042" s="132"/>
      <c r="N3042" s="131"/>
      <c r="O3042" s="131"/>
    </row>
    <row r="3043" spans="2:15" x14ac:dyDescent="0.35">
      <c r="B3043" t="s">
        <v>79</v>
      </c>
      <c r="C3043">
        <v>3999</v>
      </c>
      <c r="D3043" t="s">
        <v>36</v>
      </c>
      <c r="E3043">
        <v>187209</v>
      </c>
      <c r="F3043" t="s">
        <v>2945</v>
      </c>
      <c r="G3043" t="s">
        <v>10930</v>
      </c>
      <c r="H3043" s="93">
        <v>46174</v>
      </c>
      <c r="I3043" s="131">
        <v>1</v>
      </c>
      <c r="J3043" s="132">
        <v>1</v>
      </c>
      <c r="K3043" s="132"/>
      <c r="L3043" s="132"/>
      <c r="M3043" s="132"/>
      <c r="N3043" s="131"/>
      <c r="O3043" s="131"/>
    </row>
    <row r="3044" spans="2:15" x14ac:dyDescent="0.35">
      <c r="B3044" t="s">
        <v>79</v>
      </c>
      <c r="C3044">
        <v>3999</v>
      </c>
      <c r="D3044" t="s">
        <v>36</v>
      </c>
      <c r="E3044">
        <v>187214</v>
      </c>
      <c r="F3044" t="s">
        <v>2946</v>
      </c>
      <c r="G3044" t="s">
        <v>10929</v>
      </c>
      <c r="H3044" s="93">
        <v>46175</v>
      </c>
      <c r="I3044" s="131">
        <v>1</v>
      </c>
      <c r="J3044" s="132"/>
      <c r="K3044" s="132"/>
      <c r="L3044" s="132"/>
      <c r="M3044" s="132"/>
      <c r="N3044" s="131"/>
      <c r="O3044" s="131"/>
    </row>
    <row r="3045" spans="2:15" x14ac:dyDescent="0.35">
      <c r="B3045" t="s">
        <v>79</v>
      </c>
      <c r="C3045">
        <v>3999</v>
      </c>
      <c r="D3045" t="s">
        <v>36</v>
      </c>
      <c r="E3045">
        <v>187438</v>
      </c>
      <c r="F3045" t="s">
        <v>2947</v>
      </c>
      <c r="G3045" t="s">
        <v>10927</v>
      </c>
      <c r="H3045" s="93">
        <v>46176</v>
      </c>
      <c r="I3045" s="131">
        <v>1</v>
      </c>
      <c r="J3045" s="132"/>
      <c r="K3045" s="132"/>
      <c r="L3045" s="132"/>
      <c r="M3045" s="132"/>
      <c r="N3045" s="131"/>
      <c r="O3045" s="131"/>
    </row>
    <row r="3046" spans="2:15" x14ac:dyDescent="0.35">
      <c r="B3046" t="s">
        <v>79</v>
      </c>
      <c r="C3046">
        <v>3999</v>
      </c>
      <c r="D3046" t="s">
        <v>36</v>
      </c>
      <c r="E3046">
        <v>187530</v>
      </c>
      <c r="F3046" t="s">
        <v>2948</v>
      </c>
      <c r="G3046" t="s">
        <v>10930</v>
      </c>
      <c r="H3046" s="93">
        <v>46181</v>
      </c>
      <c r="I3046" s="131"/>
      <c r="J3046" s="132"/>
      <c r="K3046" s="132"/>
      <c r="L3046" s="132"/>
      <c r="M3046" s="132"/>
      <c r="N3046" s="131"/>
      <c r="O3046" s="131"/>
    </row>
    <row r="3047" spans="2:15" x14ac:dyDescent="0.35">
      <c r="B3047" t="s">
        <v>79</v>
      </c>
      <c r="C3047">
        <v>3999</v>
      </c>
      <c r="D3047" t="s">
        <v>36</v>
      </c>
      <c r="E3047">
        <v>187602</v>
      </c>
      <c r="F3047" t="s">
        <v>2949</v>
      </c>
      <c r="G3047" t="s">
        <v>10929</v>
      </c>
      <c r="H3047" s="93">
        <v>46182</v>
      </c>
      <c r="I3047" s="131">
        <v>1</v>
      </c>
      <c r="J3047" s="132"/>
      <c r="K3047" s="132"/>
      <c r="L3047" s="132"/>
      <c r="M3047" s="132"/>
      <c r="N3047" s="131"/>
      <c r="O3047" s="131"/>
    </row>
    <row r="3048" spans="2:15" x14ac:dyDescent="0.35">
      <c r="B3048" t="s">
        <v>79</v>
      </c>
      <c r="C3048">
        <v>3999</v>
      </c>
      <c r="D3048" t="s">
        <v>36</v>
      </c>
      <c r="E3048">
        <v>187695</v>
      </c>
      <c r="F3048" t="s">
        <v>2950</v>
      </c>
      <c r="G3048" t="s">
        <v>10929</v>
      </c>
      <c r="H3048" s="93">
        <v>46182</v>
      </c>
      <c r="I3048" s="131">
        <v>1</v>
      </c>
      <c r="J3048" s="132"/>
      <c r="K3048" s="132"/>
      <c r="L3048" s="132"/>
      <c r="M3048" s="132"/>
      <c r="N3048" s="131"/>
      <c r="O3048" s="131"/>
    </row>
    <row r="3049" spans="2:15" x14ac:dyDescent="0.35">
      <c r="B3049" t="s">
        <v>79</v>
      </c>
      <c r="C3049">
        <v>3999</v>
      </c>
      <c r="D3049" t="s">
        <v>36</v>
      </c>
      <c r="E3049">
        <v>187709</v>
      </c>
      <c r="F3049" t="s">
        <v>2951</v>
      </c>
      <c r="G3049" t="s">
        <v>10928</v>
      </c>
      <c r="H3049" s="93">
        <v>46178</v>
      </c>
      <c r="I3049" s="131"/>
      <c r="J3049" s="132"/>
      <c r="K3049" s="132"/>
      <c r="L3049" s="132"/>
      <c r="M3049" s="132"/>
      <c r="N3049" s="131"/>
      <c r="O3049" s="131"/>
    </row>
    <row r="3050" spans="2:15" x14ac:dyDescent="0.35">
      <c r="B3050" t="s">
        <v>79</v>
      </c>
      <c r="C3050">
        <v>3999</v>
      </c>
      <c r="D3050" t="s">
        <v>36</v>
      </c>
      <c r="E3050">
        <v>188393</v>
      </c>
      <c r="F3050" t="s">
        <v>2952</v>
      </c>
      <c r="G3050" t="s">
        <v>10926</v>
      </c>
      <c r="H3050" s="93">
        <v>46177</v>
      </c>
      <c r="I3050" s="131">
        <v>1</v>
      </c>
      <c r="J3050" s="132"/>
      <c r="K3050" s="132"/>
      <c r="L3050" s="132"/>
      <c r="M3050" s="132"/>
      <c r="N3050" s="131"/>
      <c r="O3050" s="131"/>
    </row>
    <row r="3051" spans="2:15" x14ac:dyDescent="0.35">
      <c r="B3051" t="s">
        <v>79</v>
      </c>
      <c r="C3051">
        <v>3999</v>
      </c>
      <c r="D3051" t="s">
        <v>36</v>
      </c>
      <c r="E3051">
        <v>188459</v>
      </c>
      <c r="F3051" t="s">
        <v>2953</v>
      </c>
      <c r="G3051" t="s">
        <v>10929</v>
      </c>
      <c r="H3051" s="93">
        <v>46182</v>
      </c>
      <c r="I3051" s="131">
        <v>1</v>
      </c>
      <c r="J3051" s="132"/>
      <c r="K3051" s="132"/>
      <c r="L3051" s="132"/>
      <c r="M3051" s="132"/>
      <c r="N3051" s="131"/>
      <c r="O3051" s="131"/>
    </row>
    <row r="3052" spans="2:15" x14ac:dyDescent="0.35">
      <c r="B3052" t="s">
        <v>79</v>
      </c>
      <c r="C3052">
        <v>3999</v>
      </c>
      <c r="D3052" t="s">
        <v>36</v>
      </c>
      <c r="E3052">
        <v>188613</v>
      </c>
      <c r="F3052" t="s">
        <v>2954</v>
      </c>
      <c r="G3052" t="s">
        <v>10930</v>
      </c>
      <c r="H3052" s="93">
        <v>46174</v>
      </c>
      <c r="I3052" s="131">
        <v>1</v>
      </c>
      <c r="J3052" s="132"/>
      <c r="K3052" s="132"/>
      <c r="L3052" s="132"/>
      <c r="M3052" s="132"/>
      <c r="N3052" s="131"/>
      <c r="O3052" s="131"/>
    </row>
    <row r="3053" spans="2:15" x14ac:dyDescent="0.35">
      <c r="B3053" t="s">
        <v>79</v>
      </c>
      <c r="C3053">
        <v>3999</v>
      </c>
      <c r="D3053" t="s">
        <v>36</v>
      </c>
      <c r="E3053">
        <v>188812</v>
      </c>
      <c r="F3053" t="s">
        <v>2955</v>
      </c>
      <c r="G3053" t="s">
        <v>10930</v>
      </c>
      <c r="H3053" s="93">
        <v>46181</v>
      </c>
      <c r="I3053" s="131">
        <v>1</v>
      </c>
      <c r="J3053" s="132"/>
      <c r="K3053" s="132"/>
      <c r="L3053" s="132"/>
      <c r="M3053" s="132"/>
      <c r="N3053" s="131"/>
      <c r="O3053" s="131"/>
    </row>
    <row r="3054" spans="2:15" x14ac:dyDescent="0.35">
      <c r="B3054" t="s">
        <v>79</v>
      </c>
      <c r="C3054">
        <v>3999</v>
      </c>
      <c r="D3054" t="s">
        <v>36</v>
      </c>
      <c r="E3054">
        <v>188930</v>
      </c>
      <c r="F3054" t="s">
        <v>2956</v>
      </c>
      <c r="G3054" t="s">
        <v>10929</v>
      </c>
      <c r="H3054" s="93">
        <v>46175</v>
      </c>
      <c r="I3054" s="131"/>
      <c r="J3054" s="132"/>
      <c r="K3054" s="132"/>
      <c r="L3054" s="132"/>
      <c r="M3054" s="132"/>
      <c r="N3054" s="131"/>
      <c r="O3054" s="131"/>
    </row>
    <row r="3055" spans="2:15" x14ac:dyDescent="0.35">
      <c r="B3055" t="s">
        <v>79</v>
      </c>
      <c r="C3055">
        <v>3999</v>
      </c>
      <c r="D3055" t="s">
        <v>36</v>
      </c>
      <c r="E3055">
        <v>188955</v>
      </c>
      <c r="F3055" t="s">
        <v>2957</v>
      </c>
      <c r="G3055" t="s">
        <v>10926</v>
      </c>
      <c r="H3055" s="93">
        <v>46170</v>
      </c>
      <c r="I3055" s="131"/>
      <c r="J3055" s="132"/>
      <c r="K3055" s="132"/>
      <c r="L3055" s="132"/>
      <c r="M3055" s="132"/>
      <c r="N3055" s="131"/>
      <c r="O3055" s="131"/>
    </row>
    <row r="3056" spans="2:15" x14ac:dyDescent="0.35">
      <c r="B3056" t="s">
        <v>79</v>
      </c>
      <c r="C3056">
        <v>3999</v>
      </c>
      <c r="D3056" t="s">
        <v>36</v>
      </c>
      <c r="E3056">
        <v>189053</v>
      </c>
      <c r="F3056" t="s">
        <v>2958</v>
      </c>
      <c r="G3056" t="s">
        <v>10929</v>
      </c>
      <c r="H3056" s="93">
        <v>46175</v>
      </c>
      <c r="I3056" s="131">
        <v>1</v>
      </c>
      <c r="J3056" s="132"/>
      <c r="K3056" s="132"/>
      <c r="L3056" s="132"/>
      <c r="M3056" s="132"/>
      <c r="N3056" s="131"/>
      <c r="O3056" s="131"/>
    </row>
    <row r="3057" spans="2:15" x14ac:dyDescent="0.35">
      <c r="B3057" t="s">
        <v>79</v>
      </c>
      <c r="C3057">
        <v>3999</v>
      </c>
      <c r="D3057" t="s">
        <v>36</v>
      </c>
      <c r="E3057">
        <v>189144</v>
      </c>
      <c r="F3057" t="s">
        <v>2959</v>
      </c>
      <c r="G3057" t="s">
        <v>10930</v>
      </c>
      <c r="H3057" s="93">
        <v>46181</v>
      </c>
      <c r="I3057" s="131"/>
      <c r="J3057" s="132"/>
      <c r="K3057" s="132"/>
      <c r="L3057" s="132"/>
      <c r="M3057" s="132"/>
      <c r="N3057" s="131"/>
      <c r="O3057" s="131"/>
    </row>
    <row r="3058" spans="2:15" x14ac:dyDescent="0.35">
      <c r="B3058" t="s">
        <v>79</v>
      </c>
      <c r="C3058">
        <v>3999</v>
      </c>
      <c r="D3058" t="s">
        <v>36</v>
      </c>
      <c r="E3058">
        <v>189250</v>
      </c>
      <c r="F3058" t="s">
        <v>2960</v>
      </c>
      <c r="G3058" t="s">
        <v>10929</v>
      </c>
      <c r="H3058" s="93">
        <v>46175</v>
      </c>
      <c r="I3058" s="131">
        <v>1</v>
      </c>
      <c r="J3058" s="132"/>
      <c r="K3058" s="132"/>
      <c r="L3058" s="132"/>
      <c r="M3058" s="132"/>
      <c r="N3058" s="131"/>
      <c r="O3058" s="131"/>
    </row>
    <row r="3059" spans="2:15" x14ac:dyDescent="0.35">
      <c r="B3059" t="s">
        <v>79</v>
      </c>
      <c r="C3059">
        <v>3999</v>
      </c>
      <c r="D3059" t="s">
        <v>36</v>
      </c>
      <c r="E3059">
        <v>189384</v>
      </c>
      <c r="F3059" t="s">
        <v>2961</v>
      </c>
      <c r="G3059" t="s">
        <v>10926</v>
      </c>
      <c r="H3059" s="93">
        <v>46170</v>
      </c>
      <c r="I3059" s="131"/>
      <c r="J3059" s="132"/>
      <c r="K3059" s="132"/>
      <c r="L3059" s="132"/>
      <c r="M3059" s="132"/>
      <c r="N3059" s="131"/>
      <c r="O3059" s="131"/>
    </row>
    <row r="3060" spans="2:15" x14ac:dyDescent="0.35">
      <c r="B3060" t="s">
        <v>79</v>
      </c>
      <c r="C3060">
        <v>3999</v>
      </c>
      <c r="D3060" t="s">
        <v>36</v>
      </c>
      <c r="E3060">
        <v>189524</v>
      </c>
      <c r="F3060" t="s">
        <v>2962</v>
      </c>
      <c r="G3060" t="s">
        <v>10929</v>
      </c>
      <c r="H3060" s="93">
        <v>46175</v>
      </c>
      <c r="I3060" s="131">
        <v>1</v>
      </c>
      <c r="J3060" s="132"/>
      <c r="K3060" s="132"/>
      <c r="L3060" s="132"/>
      <c r="M3060" s="132"/>
      <c r="N3060" s="131"/>
      <c r="O3060" s="131"/>
    </row>
    <row r="3061" spans="2:15" x14ac:dyDescent="0.35">
      <c r="B3061" t="s">
        <v>79</v>
      </c>
      <c r="C3061">
        <v>3999</v>
      </c>
      <c r="D3061" t="s">
        <v>36</v>
      </c>
      <c r="E3061">
        <v>189595</v>
      </c>
      <c r="F3061" t="s">
        <v>2963</v>
      </c>
      <c r="G3061" t="s">
        <v>10929</v>
      </c>
      <c r="H3061" s="93">
        <v>46175</v>
      </c>
      <c r="I3061" s="131">
        <v>1</v>
      </c>
      <c r="J3061" s="132"/>
      <c r="K3061" s="132"/>
      <c r="L3061" s="132"/>
      <c r="M3061" s="132"/>
      <c r="N3061" s="131"/>
      <c r="O3061" s="131"/>
    </row>
    <row r="3062" spans="2:15" x14ac:dyDescent="0.35">
      <c r="B3062" t="s">
        <v>79</v>
      </c>
      <c r="C3062">
        <v>3999</v>
      </c>
      <c r="D3062" t="s">
        <v>36</v>
      </c>
      <c r="E3062">
        <v>189849</v>
      </c>
      <c r="F3062" t="s">
        <v>2964</v>
      </c>
      <c r="G3062" t="s">
        <v>10929</v>
      </c>
      <c r="H3062" s="93">
        <v>46182</v>
      </c>
      <c r="I3062" s="131"/>
      <c r="J3062" s="132"/>
      <c r="K3062" s="132"/>
      <c r="L3062" s="132"/>
      <c r="M3062" s="132"/>
      <c r="N3062" s="131"/>
      <c r="O3062" s="131"/>
    </row>
    <row r="3063" spans="2:15" x14ac:dyDescent="0.35">
      <c r="B3063" t="s">
        <v>79</v>
      </c>
      <c r="C3063">
        <v>3999</v>
      </c>
      <c r="D3063" t="s">
        <v>36</v>
      </c>
      <c r="E3063">
        <v>189874</v>
      </c>
      <c r="F3063" t="s">
        <v>2965</v>
      </c>
      <c r="G3063" t="s">
        <v>10926</v>
      </c>
      <c r="H3063" s="93">
        <v>46170</v>
      </c>
      <c r="I3063" s="131"/>
      <c r="J3063" s="132"/>
      <c r="K3063" s="132"/>
      <c r="L3063" s="132"/>
      <c r="M3063" s="132"/>
      <c r="N3063" s="131"/>
      <c r="O3063" s="131"/>
    </row>
    <row r="3064" spans="2:15" x14ac:dyDescent="0.35">
      <c r="B3064" t="s">
        <v>79</v>
      </c>
      <c r="C3064">
        <v>3999</v>
      </c>
      <c r="D3064" t="s">
        <v>36</v>
      </c>
      <c r="E3064">
        <v>189953</v>
      </c>
      <c r="F3064" t="s">
        <v>2966</v>
      </c>
      <c r="G3064" t="s">
        <v>10929</v>
      </c>
      <c r="H3064" s="93">
        <v>46175</v>
      </c>
      <c r="I3064" s="131">
        <v>1</v>
      </c>
      <c r="J3064" s="132"/>
      <c r="K3064" s="132"/>
      <c r="L3064" s="132"/>
      <c r="M3064" s="132"/>
      <c r="N3064" s="131"/>
      <c r="O3064" s="131"/>
    </row>
    <row r="3065" spans="2:15" x14ac:dyDescent="0.35">
      <c r="B3065" t="s">
        <v>79</v>
      </c>
      <c r="C3065">
        <v>3999</v>
      </c>
      <c r="D3065" t="s">
        <v>36</v>
      </c>
      <c r="E3065">
        <v>190033</v>
      </c>
      <c r="F3065" t="s">
        <v>2967</v>
      </c>
      <c r="G3065" t="s">
        <v>10930</v>
      </c>
      <c r="H3065" s="93">
        <v>46174</v>
      </c>
      <c r="I3065" s="131">
        <v>1</v>
      </c>
      <c r="J3065" s="132"/>
      <c r="K3065" s="132">
        <v>1</v>
      </c>
      <c r="L3065" s="132"/>
      <c r="M3065" s="132"/>
      <c r="N3065" s="131"/>
      <c r="O3065" s="131"/>
    </row>
    <row r="3066" spans="2:15" x14ac:dyDescent="0.35">
      <c r="B3066" t="s">
        <v>79</v>
      </c>
      <c r="C3066">
        <v>3999</v>
      </c>
      <c r="D3066" t="s">
        <v>36</v>
      </c>
      <c r="E3066">
        <v>190059</v>
      </c>
      <c r="F3066" t="s">
        <v>2650</v>
      </c>
      <c r="G3066" t="s">
        <v>10928</v>
      </c>
      <c r="H3066" s="93">
        <v>46178</v>
      </c>
      <c r="I3066" s="131"/>
      <c r="J3066" s="132"/>
      <c r="K3066" s="132"/>
      <c r="L3066" s="132"/>
      <c r="M3066" s="132"/>
      <c r="N3066" s="131"/>
      <c r="O3066" s="131"/>
    </row>
    <row r="3067" spans="2:15" x14ac:dyDescent="0.35">
      <c r="B3067" t="s">
        <v>79</v>
      </c>
      <c r="C3067">
        <v>3999</v>
      </c>
      <c r="D3067" t="s">
        <v>36</v>
      </c>
      <c r="E3067">
        <v>190372</v>
      </c>
      <c r="F3067" t="s">
        <v>2968</v>
      </c>
      <c r="G3067" t="s">
        <v>10929</v>
      </c>
      <c r="H3067" s="93">
        <v>46182</v>
      </c>
      <c r="I3067" s="131"/>
      <c r="J3067" s="132"/>
      <c r="K3067" s="132"/>
      <c r="L3067" s="132"/>
      <c r="M3067" s="132"/>
      <c r="N3067" s="131"/>
      <c r="O3067" s="131"/>
    </row>
    <row r="3068" spans="2:15" x14ac:dyDescent="0.35">
      <c r="B3068" t="s">
        <v>79</v>
      </c>
      <c r="C3068">
        <v>3999</v>
      </c>
      <c r="D3068" t="s">
        <v>36</v>
      </c>
      <c r="E3068">
        <v>190566</v>
      </c>
      <c r="F3068" t="s">
        <v>2969</v>
      </c>
      <c r="G3068" t="s">
        <v>10928</v>
      </c>
      <c r="H3068" s="93">
        <v>46178</v>
      </c>
      <c r="I3068" s="131"/>
      <c r="J3068" s="132"/>
      <c r="K3068" s="132"/>
      <c r="L3068" s="132"/>
      <c r="M3068" s="132"/>
      <c r="N3068" s="131"/>
      <c r="O3068" s="131"/>
    </row>
    <row r="3069" spans="2:15" x14ac:dyDescent="0.35">
      <c r="B3069" t="s">
        <v>79</v>
      </c>
      <c r="C3069">
        <v>3999</v>
      </c>
      <c r="D3069" t="s">
        <v>36</v>
      </c>
      <c r="E3069">
        <v>190603</v>
      </c>
      <c r="F3069" t="s">
        <v>2970</v>
      </c>
      <c r="G3069" t="s">
        <v>10929</v>
      </c>
      <c r="H3069" s="93">
        <v>46182</v>
      </c>
      <c r="I3069" s="131"/>
      <c r="J3069" s="132"/>
      <c r="K3069" s="132"/>
      <c r="L3069" s="132"/>
      <c r="M3069" s="132"/>
      <c r="N3069" s="131"/>
      <c r="O3069" s="131"/>
    </row>
    <row r="3070" spans="2:15" x14ac:dyDescent="0.35">
      <c r="B3070" t="s">
        <v>79</v>
      </c>
      <c r="C3070">
        <v>3999</v>
      </c>
      <c r="D3070" t="s">
        <v>36</v>
      </c>
      <c r="E3070">
        <v>190829</v>
      </c>
      <c r="F3070" t="s">
        <v>2971</v>
      </c>
      <c r="G3070" t="s">
        <v>10927</v>
      </c>
      <c r="H3070" s="93">
        <v>46183</v>
      </c>
      <c r="I3070" s="131"/>
      <c r="J3070" s="132"/>
      <c r="K3070" s="132"/>
      <c r="L3070" s="132"/>
      <c r="M3070" s="132"/>
      <c r="N3070" s="131"/>
      <c r="O3070" s="131"/>
    </row>
    <row r="3071" spans="2:15" x14ac:dyDescent="0.35">
      <c r="B3071" t="s">
        <v>79</v>
      </c>
      <c r="C3071">
        <v>3999</v>
      </c>
      <c r="D3071" t="s">
        <v>36</v>
      </c>
      <c r="E3071">
        <v>190844</v>
      </c>
      <c r="F3071" t="s">
        <v>2972</v>
      </c>
      <c r="G3071" t="s">
        <v>10928</v>
      </c>
      <c r="H3071" s="93">
        <v>46171</v>
      </c>
      <c r="I3071" s="131"/>
      <c r="J3071" s="132"/>
      <c r="K3071" s="132"/>
      <c r="L3071" s="132"/>
      <c r="M3071" s="132"/>
      <c r="N3071" s="131"/>
      <c r="O3071" s="131"/>
    </row>
    <row r="3072" spans="2:15" x14ac:dyDescent="0.35">
      <c r="B3072" t="s">
        <v>79</v>
      </c>
      <c r="C3072">
        <v>3999</v>
      </c>
      <c r="D3072" t="s">
        <v>36</v>
      </c>
      <c r="E3072">
        <v>190845</v>
      </c>
      <c r="F3072" t="s">
        <v>2972</v>
      </c>
      <c r="G3072" t="s">
        <v>10928</v>
      </c>
      <c r="H3072" s="93">
        <v>46171</v>
      </c>
      <c r="I3072" s="131"/>
      <c r="J3072" s="132"/>
      <c r="K3072" s="132"/>
      <c r="L3072" s="132"/>
      <c r="M3072" s="132"/>
      <c r="N3072" s="131"/>
      <c r="O3072" s="131"/>
    </row>
    <row r="3073" spans="2:15" x14ac:dyDescent="0.35">
      <c r="B3073" t="s">
        <v>79</v>
      </c>
      <c r="C3073">
        <v>3999</v>
      </c>
      <c r="D3073" t="s">
        <v>36</v>
      </c>
      <c r="E3073">
        <v>190883</v>
      </c>
      <c r="F3073" t="s">
        <v>2973</v>
      </c>
      <c r="G3073" t="s">
        <v>10929</v>
      </c>
      <c r="H3073" s="93">
        <v>46175</v>
      </c>
      <c r="I3073" s="131">
        <v>1</v>
      </c>
      <c r="J3073" s="132"/>
      <c r="K3073" s="132"/>
      <c r="L3073" s="132"/>
      <c r="M3073" s="132"/>
      <c r="N3073" s="131"/>
      <c r="O3073" s="131"/>
    </row>
    <row r="3074" spans="2:15" x14ac:dyDescent="0.35">
      <c r="B3074" t="s">
        <v>79</v>
      </c>
      <c r="C3074">
        <v>3999</v>
      </c>
      <c r="D3074" t="s">
        <v>36</v>
      </c>
      <c r="E3074">
        <v>190884</v>
      </c>
      <c r="F3074" t="s">
        <v>2974</v>
      </c>
      <c r="G3074" t="s">
        <v>10927</v>
      </c>
      <c r="H3074" s="93">
        <v>46176</v>
      </c>
      <c r="I3074" s="131">
        <v>1</v>
      </c>
      <c r="J3074" s="132"/>
      <c r="K3074" s="132"/>
      <c r="L3074" s="132"/>
      <c r="M3074" s="132"/>
      <c r="N3074" s="131"/>
      <c r="O3074" s="131"/>
    </row>
    <row r="3075" spans="2:15" x14ac:dyDescent="0.35">
      <c r="B3075" t="s">
        <v>79</v>
      </c>
      <c r="C3075">
        <v>3999</v>
      </c>
      <c r="D3075" t="s">
        <v>36</v>
      </c>
      <c r="E3075">
        <v>190955</v>
      </c>
      <c r="F3075" t="s">
        <v>2975</v>
      </c>
      <c r="G3075" t="s">
        <v>10927</v>
      </c>
      <c r="H3075" s="93">
        <v>46176</v>
      </c>
      <c r="I3075" s="131"/>
      <c r="J3075" s="132"/>
      <c r="K3075" s="132"/>
      <c r="L3075" s="132"/>
      <c r="M3075" s="132"/>
      <c r="N3075" s="131"/>
      <c r="O3075" s="131"/>
    </row>
    <row r="3076" spans="2:15" x14ac:dyDescent="0.35">
      <c r="B3076" t="s">
        <v>79</v>
      </c>
      <c r="C3076">
        <v>3999</v>
      </c>
      <c r="D3076" t="s">
        <v>36</v>
      </c>
      <c r="E3076">
        <v>191002</v>
      </c>
      <c r="F3076" t="s">
        <v>2976</v>
      </c>
      <c r="G3076" t="s">
        <v>10930</v>
      </c>
      <c r="H3076" s="93">
        <v>46181</v>
      </c>
      <c r="I3076" s="131">
        <v>1</v>
      </c>
      <c r="J3076" s="132"/>
      <c r="K3076" s="132"/>
      <c r="L3076" s="132"/>
      <c r="M3076" s="132"/>
      <c r="N3076" s="131"/>
      <c r="O3076" s="131"/>
    </row>
    <row r="3077" spans="2:15" x14ac:dyDescent="0.35">
      <c r="B3077" t="s">
        <v>79</v>
      </c>
      <c r="C3077">
        <v>3999</v>
      </c>
      <c r="D3077" t="s">
        <v>36</v>
      </c>
      <c r="E3077">
        <v>191035</v>
      </c>
      <c r="F3077" t="s">
        <v>2977</v>
      </c>
      <c r="G3077" t="s">
        <v>10927</v>
      </c>
      <c r="H3077" s="93">
        <v>46183</v>
      </c>
      <c r="I3077" s="131"/>
      <c r="J3077" s="132"/>
      <c r="K3077" s="132"/>
      <c r="L3077" s="132"/>
      <c r="M3077" s="132"/>
      <c r="N3077" s="131"/>
      <c r="O3077" s="131"/>
    </row>
    <row r="3078" spans="2:15" x14ac:dyDescent="0.35">
      <c r="B3078" t="s">
        <v>79</v>
      </c>
      <c r="C3078">
        <v>3999</v>
      </c>
      <c r="D3078" t="s">
        <v>36</v>
      </c>
      <c r="E3078">
        <v>191056</v>
      </c>
      <c r="F3078" t="s">
        <v>2978</v>
      </c>
      <c r="G3078" t="s">
        <v>10929</v>
      </c>
      <c r="H3078" s="93">
        <v>46175</v>
      </c>
      <c r="I3078" s="131">
        <v>1</v>
      </c>
      <c r="J3078" s="132"/>
      <c r="K3078" s="132"/>
      <c r="L3078" s="132"/>
      <c r="M3078" s="132"/>
      <c r="N3078" s="131"/>
      <c r="O3078" s="131"/>
    </row>
    <row r="3079" spans="2:15" x14ac:dyDescent="0.35">
      <c r="B3079" t="s">
        <v>79</v>
      </c>
      <c r="C3079">
        <v>3999</v>
      </c>
      <c r="D3079" t="s">
        <v>36</v>
      </c>
      <c r="E3079">
        <v>191255</v>
      </c>
      <c r="F3079" t="s">
        <v>2979</v>
      </c>
      <c r="G3079" t="s">
        <v>10928</v>
      </c>
      <c r="H3079" s="93">
        <v>46171</v>
      </c>
      <c r="I3079" s="131"/>
      <c r="J3079" s="132"/>
      <c r="K3079" s="132"/>
      <c r="L3079" s="132"/>
      <c r="M3079" s="132"/>
      <c r="N3079" s="131"/>
      <c r="O3079" s="131"/>
    </row>
    <row r="3080" spans="2:15" x14ac:dyDescent="0.35">
      <c r="B3080" t="s">
        <v>79</v>
      </c>
      <c r="C3080">
        <v>3999</v>
      </c>
      <c r="D3080" t="s">
        <v>36</v>
      </c>
      <c r="E3080">
        <v>191281</v>
      </c>
      <c r="F3080" t="s">
        <v>2980</v>
      </c>
      <c r="G3080" t="s">
        <v>10928</v>
      </c>
      <c r="H3080" s="93">
        <v>46171</v>
      </c>
      <c r="I3080" s="131">
        <v>1</v>
      </c>
      <c r="J3080" s="132"/>
      <c r="K3080" s="132"/>
      <c r="L3080" s="132"/>
      <c r="M3080" s="132"/>
      <c r="N3080" s="131"/>
      <c r="O3080" s="131"/>
    </row>
    <row r="3081" spans="2:15" x14ac:dyDescent="0.35">
      <c r="B3081" t="s">
        <v>79</v>
      </c>
      <c r="C3081">
        <v>3999</v>
      </c>
      <c r="D3081" t="s">
        <v>36</v>
      </c>
      <c r="E3081">
        <v>191286</v>
      </c>
      <c r="F3081" t="s">
        <v>2981</v>
      </c>
      <c r="G3081" t="s">
        <v>10930</v>
      </c>
      <c r="H3081" s="93">
        <v>46181</v>
      </c>
      <c r="I3081" s="131">
        <v>1</v>
      </c>
      <c r="J3081" s="132"/>
      <c r="K3081" s="132"/>
      <c r="L3081" s="132"/>
      <c r="M3081" s="132"/>
      <c r="N3081" s="131"/>
      <c r="O3081" s="131"/>
    </row>
    <row r="3082" spans="2:15" x14ac:dyDescent="0.35">
      <c r="B3082" t="s">
        <v>79</v>
      </c>
      <c r="C3082">
        <v>3999</v>
      </c>
      <c r="D3082" t="s">
        <v>36</v>
      </c>
      <c r="E3082">
        <v>191481</v>
      </c>
      <c r="F3082" t="s">
        <v>2982</v>
      </c>
      <c r="G3082" t="s">
        <v>10928</v>
      </c>
      <c r="H3082" s="93">
        <v>46178</v>
      </c>
      <c r="I3082" s="131">
        <v>1</v>
      </c>
      <c r="J3082" s="132"/>
      <c r="K3082" s="132">
        <v>1</v>
      </c>
      <c r="L3082" s="132"/>
      <c r="M3082" s="132"/>
      <c r="N3082" s="131"/>
      <c r="O3082" s="131"/>
    </row>
    <row r="3083" spans="2:15" x14ac:dyDescent="0.35">
      <c r="B3083" t="s">
        <v>79</v>
      </c>
      <c r="C3083">
        <v>3999</v>
      </c>
      <c r="D3083" t="s">
        <v>36</v>
      </c>
      <c r="E3083">
        <v>191507</v>
      </c>
      <c r="F3083" t="s">
        <v>2983</v>
      </c>
      <c r="G3083" t="s">
        <v>10929</v>
      </c>
      <c r="H3083" s="93">
        <v>46175</v>
      </c>
      <c r="I3083" s="131">
        <v>1</v>
      </c>
      <c r="J3083" s="132"/>
      <c r="K3083" s="132"/>
      <c r="L3083" s="132"/>
      <c r="M3083" s="132"/>
      <c r="N3083" s="131"/>
      <c r="O3083" s="131"/>
    </row>
    <row r="3084" spans="2:15" x14ac:dyDescent="0.35">
      <c r="B3084" t="s">
        <v>79</v>
      </c>
      <c r="C3084">
        <v>3999</v>
      </c>
      <c r="D3084" t="s">
        <v>36</v>
      </c>
      <c r="E3084">
        <v>191572</v>
      </c>
      <c r="F3084" t="s">
        <v>2984</v>
      </c>
      <c r="G3084" t="s">
        <v>10930</v>
      </c>
      <c r="H3084" s="93">
        <v>46181</v>
      </c>
      <c r="I3084" s="131">
        <v>1</v>
      </c>
      <c r="J3084" s="132"/>
      <c r="K3084" s="132"/>
      <c r="L3084" s="132"/>
      <c r="M3084" s="132"/>
      <c r="N3084" s="131"/>
      <c r="O3084" s="131"/>
    </row>
    <row r="3085" spans="2:15" x14ac:dyDescent="0.35">
      <c r="B3085" t="s">
        <v>79</v>
      </c>
      <c r="C3085">
        <v>3999</v>
      </c>
      <c r="D3085" t="s">
        <v>36</v>
      </c>
      <c r="E3085">
        <v>191595</v>
      </c>
      <c r="F3085" t="s">
        <v>2985</v>
      </c>
      <c r="G3085" t="s">
        <v>10930</v>
      </c>
      <c r="H3085" s="93">
        <v>46181</v>
      </c>
      <c r="I3085" s="131">
        <v>1</v>
      </c>
      <c r="J3085" s="132"/>
      <c r="K3085" s="132"/>
      <c r="L3085" s="132"/>
      <c r="M3085" s="132"/>
      <c r="N3085" s="131"/>
      <c r="O3085" s="131"/>
    </row>
    <row r="3086" spans="2:15" x14ac:dyDescent="0.35">
      <c r="B3086" t="s">
        <v>79</v>
      </c>
      <c r="C3086">
        <v>3999</v>
      </c>
      <c r="D3086" t="s">
        <v>36</v>
      </c>
      <c r="E3086">
        <v>191649</v>
      </c>
      <c r="F3086" t="s">
        <v>2986</v>
      </c>
      <c r="G3086" t="s">
        <v>10930</v>
      </c>
      <c r="H3086" s="93">
        <v>46181</v>
      </c>
      <c r="I3086" s="131">
        <v>1</v>
      </c>
      <c r="J3086" s="132"/>
      <c r="K3086" s="132"/>
      <c r="L3086" s="132"/>
      <c r="M3086" s="132"/>
      <c r="N3086" s="131"/>
      <c r="O3086" s="131"/>
    </row>
    <row r="3087" spans="2:15" x14ac:dyDescent="0.35">
      <c r="B3087" t="s">
        <v>79</v>
      </c>
      <c r="C3087">
        <v>3999</v>
      </c>
      <c r="D3087" t="s">
        <v>36</v>
      </c>
      <c r="E3087">
        <v>191659</v>
      </c>
      <c r="F3087" t="s">
        <v>2987</v>
      </c>
      <c r="G3087" t="s">
        <v>10930</v>
      </c>
      <c r="H3087" t="s">
        <v>180</v>
      </c>
      <c r="I3087" s="131"/>
      <c r="J3087" s="132"/>
      <c r="K3087" s="132"/>
      <c r="L3087" s="132"/>
      <c r="M3087" s="132"/>
      <c r="N3087" s="131"/>
      <c r="O3087" s="131"/>
    </row>
    <row r="3088" spans="2:15" x14ac:dyDescent="0.35">
      <c r="B3088" t="s">
        <v>79</v>
      </c>
      <c r="C3088">
        <v>3999</v>
      </c>
      <c r="D3088" t="s">
        <v>36</v>
      </c>
      <c r="E3088">
        <v>191660</v>
      </c>
      <c r="F3088" t="s">
        <v>2988</v>
      </c>
      <c r="G3088" t="s">
        <v>10929</v>
      </c>
      <c r="H3088" s="93">
        <v>46175</v>
      </c>
      <c r="I3088" s="131"/>
      <c r="J3088" s="132"/>
      <c r="K3088" s="132"/>
      <c r="L3088" s="132"/>
      <c r="M3088" s="132"/>
      <c r="N3088" s="131"/>
      <c r="O3088" s="131"/>
    </row>
    <row r="3089" spans="2:15" x14ac:dyDescent="0.35">
      <c r="B3089" t="s">
        <v>79</v>
      </c>
      <c r="C3089">
        <v>3999</v>
      </c>
      <c r="D3089" t="s">
        <v>36</v>
      </c>
      <c r="E3089">
        <v>191702</v>
      </c>
      <c r="F3089" t="s">
        <v>2989</v>
      </c>
      <c r="G3089" t="s">
        <v>10930</v>
      </c>
      <c r="H3089" s="93">
        <v>46174</v>
      </c>
      <c r="I3089" s="131"/>
      <c r="J3089" s="132"/>
      <c r="K3089" s="132"/>
      <c r="L3089" s="132"/>
      <c r="M3089" s="132"/>
      <c r="N3089" s="131"/>
      <c r="O3089" s="131"/>
    </row>
    <row r="3090" spans="2:15" x14ac:dyDescent="0.35">
      <c r="B3090" t="s">
        <v>79</v>
      </c>
      <c r="C3090">
        <v>3999</v>
      </c>
      <c r="D3090" t="s">
        <v>36</v>
      </c>
      <c r="E3090">
        <v>191833</v>
      </c>
      <c r="F3090" t="s">
        <v>2990</v>
      </c>
      <c r="G3090" t="s">
        <v>10929</v>
      </c>
      <c r="H3090" s="93">
        <v>46175</v>
      </c>
      <c r="I3090" s="131">
        <v>1</v>
      </c>
      <c r="J3090" s="132"/>
      <c r="K3090" s="132"/>
      <c r="L3090" s="132"/>
      <c r="M3090" s="132"/>
      <c r="N3090" s="131"/>
      <c r="O3090" s="131"/>
    </row>
    <row r="3091" spans="2:15" x14ac:dyDescent="0.35">
      <c r="B3091" t="s">
        <v>79</v>
      </c>
      <c r="C3091">
        <v>3999</v>
      </c>
      <c r="D3091" t="s">
        <v>36</v>
      </c>
      <c r="E3091">
        <v>191864</v>
      </c>
      <c r="F3091" t="s">
        <v>2991</v>
      </c>
      <c r="G3091" t="s">
        <v>10929</v>
      </c>
      <c r="H3091" s="93">
        <v>46175</v>
      </c>
      <c r="I3091" s="131">
        <v>1</v>
      </c>
      <c r="J3091" s="132"/>
      <c r="K3091" s="132"/>
      <c r="L3091" s="132"/>
      <c r="M3091" s="132"/>
      <c r="N3091" s="131"/>
      <c r="O3091" s="131"/>
    </row>
    <row r="3092" spans="2:15" x14ac:dyDescent="0.35">
      <c r="B3092" t="s">
        <v>79</v>
      </c>
      <c r="C3092">
        <v>3999</v>
      </c>
      <c r="D3092" t="s">
        <v>36</v>
      </c>
      <c r="E3092">
        <v>191879</v>
      </c>
      <c r="F3092" t="s">
        <v>2992</v>
      </c>
      <c r="G3092" t="s">
        <v>10930</v>
      </c>
      <c r="H3092" s="93">
        <v>46174</v>
      </c>
      <c r="I3092" s="131">
        <v>1</v>
      </c>
      <c r="J3092" s="132"/>
      <c r="K3092" s="132"/>
      <c r="L3092" s="132"/>
      <c r="M3092" s="132"/>
      <c r="N3092" s="131"/>
      <c r="O3092" s="131"/>
    </row>
    <row r="3093" spans="2:15" x14ac:dyDescent="0.35">
      <c r="B3093" t="s">
        <v>79</v>
      </c>
      <c r="C3093">
        <v>3999</v>
      </c>
      <c r="D3093" t="s">
        <v>36</v>
      </c>
      <c r="E3093">
        <v>191964</v>
      </c>
      <c r="F3093" t="s">
        <v>2972</v>
      </c>
      <c r="G3093" t="s">
        <v>10930</v>
      </c>
      <c r="H3093" s="93">
        <v>46174</v>
      </c>
      <c r="I3093" s="131"/>
      <c r="J3093" s="132"/>
      <c r="K3093" s="132"/>
      <c r="L3093" s="132"/>
      <c r="M3093" s="132"/>
      <c r="N3093" s="131"/>
      <c r="O3093" s="131"/>
    </row>
    <row r="3094" spans="2:15" x14ac:dyDescent="0.35">
      <c r="B3094" t="s">
        <v>79</v>
      </c>
      <c r="C3094">
        <v>3999</v>
      </c>
      <c r="D3094" t="s">
        <v>36</v>
      </c>
      <c r="E3094">
        <v>191965</v>
      </c>
      <c r="F3094" t="s">
        <v>2972</v>
      </c>
      <c r="G3094" t="s">
        <v>10929</v>
      </c>
      <c r="H3094" s="93">
        <v>46175</v>
      </c>
      <c r="I3094" s="131"/>
      <c r="J3094" s="132"/>
      <c r="K3094" s="132"/>
      <c r="L3094" s="132"/>
      <c r="M3094" s="132"/>
      <c r="N3094" s="131"/>
      <c r="O3094" s="131"/>
    </row>
    <row r="3095" spans="2:15" x14ac:dyDescent="0.35">
      <c r="B3095" t="s">
        <v>79</v>
      </c>
      <c r="C3095">
        <v>3999</v>
      </c>
      <c r="D3095" t="s">
        <v>36</v>
      </c>
      <c r="E3095">
        <v>191992</v>
      </c>
      <c r="F3095" t="s">
        <v>2993</v>
      </c>
      <c r="G3095" t="s">
        <v>10926</v>
      </c>
      <c r="H3095" s="93">
        <v>46177</v>
      </c>
      <c r="I3095" s="131"/>
      <c r="J3095" s="132"/>
      <c r="K3095" s="132"/>
      <c r="L3095" s="132"/>
      <c r="M3095" s="132"/>
      <c r="N3095" s="131"/>
      <c r="O3095" s="131"/>
    </row>
    <row r="3096" spans="2:15" x14ac:dyDescent="0.35">
      <c r="B3096" t="s">
        <v>79</v>
      </c>
      <c r="C3096">
        <v>3999</v>
      </c>
      <c r="D3096" t="s">
        <v>36</v>
      </c>
      <c r="E3096">
        <v>191993</v>
      </c>
      <c r="F3096" t="s">
        <v>2994</v>
      </c>
      <c r="G3096" t="s">
        <v>10927</v>
      </c>
      <c r="H3096" s="93">
        <v>46183</v>
      </c>
      <c r="I3096" s="131">
        <v>1</v>
      </c>
      <c r="J3096" s="132"/>
      <c r="K3096" s="132"/>
      <c r="L3096" s="132"/>
      <c r="M3096" s="132"/>
      <c r="N3096" s="131"/>
      <c r="O3096" s="131"/>
    </row>
    <row r="3097" spans="2:15" x14ac:dyDescent="0.35">
      <c r="B3097" t="s">
        <v>79</v>
      </c>
      <c r="C3097">
        <v>3999</v>
      </c>
      <c r="D3097" t="s">
        <v>36</v>
      </c>
      <c r="E3097">
        <v>192239</v>
      </c>
      <c r="F3097" t="s">
        <v>10986</v>
      </c>
      <c r="G3097" t="s">
        <v>10927</v>
      </c>
      <c r="H3097" s="93">
        <v>46176</v>
      </c>
      <c r="I3097" s="131">
        <v>1</v>
      </c>
      <c r="J3097" s="132"/>
      <c r="K3097" s="132"/>
      <c r="L3097" s="132"/>
      <c r="M3097" s="132"/>
      <c r="N3097" s="131"/>
      <c r="O3097" s="131"/>
    </row>
    <row r="3098" spans="2:15" x14ac:dyDescent="0.35">
      <c r="B3098" t="s">
        <v>79</v>
      </c>
      <c r="C3098">
        <v>3999</v>
      </c>
      <c r="D3098" t="s">
        <v>36</v>
      </c>
      <c r="E3098">
        <v>192279</v>
      </c>
      <c r="F3098" t="s">
        <v>11085</v>
      </c>
      <c r="G3098" t="s">
        <v>180</v>
      </c>
      <c r="H3098" t="s">
        <v>180</v>
      </c>
      <c r="I3098" s="131"/>
      <c r="J3098" s="132"/>
      <c r="K3098" s="132"/>
      <c r="L3098" s="132"/>
      <c r="M3098" s="132"/>
      <c r="N3098" s="131"/>
      <c r="O3098" s="131"/>
    </row>
    <row r="3099" spans="2:15" x14ac:dyDescent="0.35">
      <c r="B3099" t="s">
        <v>79</v>
      </c>
      <c r="C3099">
        <v>4000</v>
      </c>
      <c r="D3099" t="s">
        <v>37</v>
      </c>
      <c r="E3099">
        <v>48401</v>
      </c>
      <c r="F3099" t="s">
        <v>2995</v>
      </c>
      <c r="G3099" t="s">
        <v>10928</v>
      </c>
      <c r="H3099" s="93">
        <v>46171</v>
      </c>
      <c r="I3099" s="131">
        <v>1</v>
      </c>
      <c r="J3099" s="132"/>
      <c r="K3099" s="132"/>
      <c r="L3099" s="132"/>
      <c r="M3099" s="132"/>
      <c r="N3099" s="131"/>
      <c r="O3099" s="131"/>
    </row>
    <row r="3100" spans="2:15" x14ac:dyDescent="0.35">
      <c r="B3100" t="s">
        <v>79</v>
      </c>
      <c r="C3100">
        <v>4000</v>
      </c>
      <c r="D3100" t="s">
        <v>37</v>
      </c>
      <c r="E3100">
        <v>50735</v>
      </c>
      <c r="F3100" t="s">
        <v>2996</v>
      </c>
      <c r="G3100" t="s">
        <v>10928</v>
      </c>
      <c r="H3100" s="93">
        <v>46171</v>
      </c>
      <c r="I3100" s="131"/>
      <c r="J3100" s="132"/>
      <c r="K3100" s="132"/>
      <c r="L3100" s="132"/>
      <c r="M3100" s="132"/>
      <c r="N3100" s="131"/>
      <c r="O3100" s="131"/>
    </row>
    <row r="3101" spans="2:15" x14ac:dyDescent="0.35">
      <c r="B3101" t="s">
        <v>79</v>
      </c>
      <c r="C3101">
        <v>4000</v>
      </c>
      <c r="D3101" t="s">
        <v>37</v>
      </c>
      <c r="E3101">
        <v>51218</v>
      </c>
      <c r="F3101" t="s">
        <v>2997</v>
      </c>
      <c r="G3101" t="s">
        <v>10928</v>
      </c>
      <c r="H3101" s="93">
        <v>46171</v>
      </c>
      <c r="I3101" s="131">
        <v>1</v>
      </c>
      <c r="J3101" s="132"/>
      <c r="K3101" s="132"/>
      <c r="L3101" s="132"/>
      <c r="M3101" s="132"/>
      <c r="N3101" s="131"/>
      <c r="O3101" s="131"/>
    </row>
    <row r="3102" spans="2:15" x14ac:dyDescent="0.35">
      <c r="B3102" t="s">
        <v>79</v>
      </c>
      <c r="C3102">
        <v>4000</v>
      </c>
      <c r="D3102" t="s">
        <v>37</v>
      </c>
      <c r="E3102">
        <v>51316</v>
      </c>
      <c r="F3102" t="s">
        <v>2998</v>
      </c>
      <c r="G3102" t="s">
        <v>10929</v>
      </c>
      <c r="H3102" s="93">
        <v>46182</v>
      </c>
      <c r="I3102" s="131"/>
      <c r="J3102" s="132"/>
      <c r="K3102" s="132"/>
      <c r="L3102" s="132"/>
      <c r="M3102" s="132"/>
      <c r="N3102" s="131"/>
      <c r="O3102" s="131"/>
    </row>
    <row r="3103" spans="2:15" x14ac:dyDescent="0.35">
      <c r="B3103" t="s">
        <v>79</v>
      </c>
      <c r="C3103">
        <v>4000</v>
      </c>
      <c r="D3103" t="s">
        <v>37</v>
      </c>
      <c r="E3103">
        <v>51900</v>
      </c>
      <c r="F3103" t="s">
        <v>2999</v>
      </c>
      <c r="G3103" t="s">
        <v>10930</v>
      </c>
      <c r="H3103" s="93">
        <v>46174</v>
      </c>
      <c r="I3103" s="131"/>
      <c r="J3103" s="132"/>
      <c r="K3103" s="132"/>
      <c r="L3103" s="132"/>
      <c r="M3103" s="132"/>
      <c r="N3103" s="131"/>
      <c r="O3103" s="131"/>
    </row>
    <row r="3104" spans="2:15" x14ac:dyDescent="0.35">
      <c r="B3104" t="s">
        <v>79</v>
      </c>
      <c r="C3104">
        <v>4000</v>
      </c>
      <c r="D3104" t="s">
        <v>37</v>
      </c>
      <c r="E3104">
        <v>53706</v>
      </c>
      <c r="F3104" t="s">
        <v>3000</v>
      </c>
      <c r="G3104" t="s">
        <v>10928</v>
      </c>
      <c r="H3104" s="93">
        <v>46171</v>
      </c>
      <c r="I3104" s="131">
        <v>1</v>
      </c>
      <c r="J3104" s="132">
        <v>1</v>
      </c>
      <c r="K3104" s="132"/>
      <c r="L3104" s="132"/>
      <c r="M3104" s="132"/>
      <c r="N3104" s="131"/>
      <c r="O3104" s="131"/>
    </row>
    <row r="3105" spans="2:15" x14ac:dyDescent="0.35">
      <c r="B3105" t="s">
        <v>79</v>
      </c>
      <c r="C3105">
        <v>4000</v>
      </c>
      <c r="D3105" t="s">
        <v>37</v>
      </c>
      <c r="E3105">
        <v>59826</v>
      </c>
      <c r="F3105" t="s">
        <v>3001</v>
      </c>
      <c r="G3105" t="s">
        <v>10926</v>
      </c>
      <c r="H3105" s="93">
        <v>46170</v>
      </c>
      <c r="I3105" s="131">
        <v>1</v>
      </c>
      <c r="J3105" s="132">
        <v>1</v>
      </c>
      <c r="K3105" s="132"/>
      <c r="L3105" s="132"/>
      <c r="M3105" s="132"/>
      <c r="N3105" s="131"/>
      <c r="O3105" s="131"/>
    </row>
    <row r="3106" spans="2:15" x14ac:dyDescent="0.35">
      <c r="B3106" t="s">
        <v>79</v>
      </c>
      <c r="C3106">
        <v>4000</v>
      </c>
      <c r="D3106" t="s">
        <v>37</v>
      </c>
      <c r="E3106">
        <v>60867</v>
      </c>
      <c r="F3106" t="s">
        <v>3002</v>
      </c>
      <c r="G3106" t="s">
        <v>10927</v>
      </c>
      <c r="H3106" s="93">
        <v>46183</v>
      </c>
      <c r="I3106" s="131">
        <v>1</v>
      </c>
      <c r="J3106" s="132">
        <v>1</v>
      </c>
      <c r="K3106" s="132">
        <v>1</v>
      </c>
      <c r="L3106" s="132"/>
      <c r="M3106" s="132"/>
      <c r="N3106" s="131"/>
      <c r="O3106" s="131"/>
    </row>
    <row r="3107" spans="2:15" x14ac:dyDescent="0.35">
      <c r="B3107" t="s">
        <v>79</v>
      </c>
      <c r="C3107">
        <v>4000</v>
      </c>
      <c r="D3107" t="s">
        <v>37</v>
      </c>
      <c r="E3107">
        <v>61700</v>
      </c>
      <c r="F3107" t="s">
        <v>3003</v>
      </c>
      <c r="G3107" t="s">
        <v>10928</v>
      </c>
      <c r="H3107" s="93">
        <v>46171</v>
      </c>
      <c r="I3107" s="131">
        <v>1</v>
      </c>
      <c r="J3107" s="132"/>
      <c r="K3107" s="132">
        <v>1</v>
      </c>
      <c r="L3107" s="132"/>
      <c r="M3107" s="132"/>
      <c r="N3107" s="131"/>
      <c r="O3107" s="131"/>
    </row>
    <row r="3108" spans="2:15" x14ac:dyDescent="0.35">
      <c r="B3108" t="s">
        <v>79</v>
      </c>
      <c r="C3108">
        <v>4000</v>
      </c>
      <c r="D3108" t="s">
        <v>37</v>
      </c>
      <c r="E3108">
        <v>63189</v>
      </c>
      <c r="F3108" t="s">
        <v>3004</v>
      </c>
      <c r="G3108" t="s">
        <v>10926</v>
      </c>
      <c r="H3108" s="93">
        <v>46170</v>
      </c>
      <c r="I3108" s="131">
        <v>1</v>
      </c>
      <c r="J3108" s="132">
        <v>1</v>
      </c>
      <c r="K3108" s="132">
        <v>1</v>
      </c>
      <c r="L3108" s="132"/>
      <c r="M3108" s="132"/>
      <c r="N3108" s="131"/>
      <c r="O3108" s="131"/>
    </row>
    <row r="3109" spans="2:15" x14ac:dyDescent="0.35">
      <c r="B3109" t="s">
        <v>79</v>
      </c>
      <c r="C3109">
        <v>4000</v>
      </c>
      <c r="D3109" t="s">
        <v>37</v>
      </c>
      <c r="E3109">
        <v>68586</v>
      </c>
      <c r="F3109" t="s">
        <v>3005</v>
      </c>
      <c r="G3109" t="s">
        <v>10927</v>
      </c>
      <c r="H3109" s="93">
        <v>46176</v>
      </c>
      <c r="I3109" s="131">
        <v>1</v>
      </c>
      <c r="J3109" s="132">
        <v>1</v>
      </c>
      <c r="K3109" s="132"/>
      <c r="L3109" s="132"/>
      <c r="M3109" s="132"/>
      <c r="N3109" s="131"/>
      <c r="O3109" s="131"/>
    </row>
    <row r="3110" spans="2:15" x14ac:dyDescent="0.35">
      <c r="B3110" t="s">
        <v>79</v>
      </c>
      <c r="C3110">
        <v>4000</v>
      </c>
      <c r="D3110" t="s">
        <v>37</v>
      </c>
      <c r="E3110">
        <v>69074</v>
      </c>
      <c r="F3110" t="s">
        <v>3006</v>
      </c>
      <c r="G3110" t="s">
        <v>10926</v>
      </c>
      <c r="H3110" s="93">
        <v>46170</v>
      </c>
      <c r="I3110" s="131">
        <v>1</v>
      </c>
      <c r="J3110" s="132">
        <v>1</v>
      </c>
      <c r="K3110" s="132"/>
      <c r="L3110" s="132"/>
      <c r="M3110" s="132"/>
      <c r="N3110" s="131"/>
      <c r="O3110" s="131"/>
    </row>
    <row r="3111" spans="2:15" x14ac:dyDescent="0.35">
      <c r="B3111" t="s">
        <v>79</v>
      </c>
      <c r="C3111">
        <v>4000</v>
      </c>
      <c r="D3111" t="s">
        <v>37</v>
      </c>
      <c r="E3111">
        <v>77660</v>
      </c>
      <c r="F3111" t="s">
        <v>3007</v>
      </c>
      <c r="G3111" t="s">
        <v>10927</v>
      </c>
      <c r="H3111" s="93">
        <v>46183</v>
      </c>
      <c r="I3111" s="131">
        <v>1</v>
      </c>
      <c r="J3111" s="132"/>
      <c r="K3111" s="132"/>
      <c r="L3111" s="132"/>
      <c r="M3111" s="132"/>
      <c r="N3111" s="131"/>
      <c r="O3111" s="131"/>
    </row>
    <row r="3112" spans="2:15" x14ac:dyDescent="0.35">
      <c r="B3112" t="s">
        <v>79</v>
      </c>
      <c r="C3112">
        <v>4000</v>
      </c>
      <c r="D3112" t="s">
        <v>37</v>
      </c>
      <c r="E3112">
        <v>80564</v>
      </c>
      <c r="F3112" t="s">
        <v>3008</v>
      </c>
      <c r="G3112" t="s">
        <v>10930</v>
      </c>
      <c r="H3112" s="93">
        <v>46174</v>
      </c>
      <c r="I3112" s="131">
        <v>1</v>
      </c>
      <c r="J3112" s="132">
        <v>1</v>
      </c>
      <c r="K3112" s="132"/>
      <c r="L3112" s="132">
        <v>1</v>
      </c>
      <c r="M3112" s="132"/>
      <c r="N3112" s="131"/>
      <c r="O3112" s="131"/>
    </row>
    <row r="3113" spans="2:15" x14ac:dyDescent="0.35">
      <c r="B3113" t="s">
        <v>79</v>
      </c>
      <c r="C3113">
        <v>4000</v>
      </c>
      <c r="D3113" t="s">
        <v>37</v>
      </c>
      <c r="E3113">
        <v>80986</v>
      </c>
      <c r="F3113" t="s">
        <v>3009</v>
      </c>
      <c r="G3113" t="s">
        <v>10927</v>
      </c>
      <c r="H3113" s="93">
        <v>46176</v>
      </c>
      <c r="I3113" s="131"/>
      <c r="J3113" s="132"/>
      <c r="K3113" s="132"/>
      <c r="L3113" s="132"/>
      <c r="M3113" s="132"/>
      <c r="N3113" s="131"/>
      <c r="O3113" s="131"/>
    </row>
    <row r="3114" spans="2:15" x14ac:dyDescent="0.35">
      <c r="B3114" t="s">
        <v>79</v>
      </c>
      <c r="C3114">
        <v>4000</v>
      </c>
      <c r="D3114" t="s">
        <v>37</v>
      </c>
      <c r="E3114">
        <v>85078</v>
      </c>
      <c r="F3114" t="s">
        <v>3010</v>
      </c>
      <c r="G3114" t="s">
        <v>10928</v>
      </c>
      <c r="H3114" s="93">
        <v>46171</v>
      </c>
      <c r="I3114" s="131">
        <v>1</v>
      </c>
      <c r="J3114" s="132">
        <v>1</v>
      </c>
      <c r="K3114" s="132"/>
      <c r="L3114" s="132"/>
      <c r="M3114" s="132"/>
      <c r="N3114" s="131"/>
      <c r="O3114" s="131"/>
    </row>
    <row r="3115" spans="2:15" x14ac:dyDescent="0.35">
      <c r="B3115" t="s">
        <v>79</v>
      </c>
      <c r="C3115">
        <v>4000</v>
      </c>
      <c r="D3115" t="s">
        <v>37</v>
      </c>
      <c r="E3115">
        <v>85141</v>
      </c>
      <c r="F3115" t="s">
        <v>3011</v>
      </c>
      <c r="G3115" t="s">
        <v>10929</v>
      </c>
      <c r="H3115" s="93">
        <v>46175</v>
      </c>
      <c r="I3115" s="131">
        <v>1</v>
      </c>
      <c r="J3115" s="132"/>
      <c r="K3115" s="132"/>
      <c r="L3115" s="132"/>
      <c r="M3115" s="132"/>
      <c r="N3115" s="131"/>
      <c r="O3115" s="131"/>
    </row>
    <row r="3116" spans="2:15" x14ac:dyDescent="0.35">
      <c r="B3116" t="s">
        <v>79</v>
      </c>
      <c r="C3116">
        <v>4000</v>
      </c>
      <c r="D3116" t="s">
        <v>37</v>
      </c>
      <c r="E3116">
        <v>85238</v>
      </c>
      <c r="F3116" t="s">
        <v>3012</v>
      </c>
      <c r="G3116" t="s">
        <v>10928</v>
      </c>
      <c r="H3116" s="93">
        <v>46178</v>
      </c>
      <c r="I3116" s="131">
        <v>1</v>
      </c>
      <c r="J3116" s="132"/>
      <c r="K3116" s="132">
        <v>1</v>
      </c>
      <c r="L3116" s="132"/>
      <c r="M3116" s="132"/>
      <c r="N3116" s="131"/>
      <c r="O3116" s="131"/>
    </row>
    <row r="3117" spans="2:15" x14ac:dyDescent="0.35">
      <c r="B3117" t="s">
        <v>79</v>
      </c>
      <c r="C3117">
        <v>4000</v>
      </c>
      <c r="D3117" t="s">
        <v>37</v>
      </c>
      <c r="E3117">
        <v>85270</v>
      </c>
      <c r="F3117" t="s">
        <v>3013</v>
      </c>
      <c r="G3117" t="s">
        <v>10929</v>
      </c>
      <c r="H3117" s="93">
        <v>46182</v>
      </c>
      <c r="I3117" s="131">
        <v>1</v>
      </c>
      <c r="J3117" s="132"/>
      <c r="K3117" s="132"/>
      <c r="L3117" s="132"/>
      <c r="M3117" s="132"/>
      <c r="N3117" s="131"/>
      <c r="O3117" s="131"/>
    </row>
    <row r="3118" spans="2:15" x14ac:dyDescent="0.35">
      <c r="B3118" t="s">
        <v>79</v>
      </c>
      <c r="C3118">
        <v>4000</v>
      </c>
      <c r="D3118" t="s">
        <v>37</v>
      </c>
      <c r="E3118">
        <v>94382</v>
      </c>
      <c r="F3118" t="s">
        <v>3014</v>
      </c>
      <c r="G3118" t="s">
        <v>10926</v>
      </c>
      <c r="H3118" s="93">
        <v>46170</v>
      </c>
      <c r="I3118" s="131">
        <v>1</v>
      </c>
      <c r="J3118" s="132">
        <v>1</v>
      </c>
      <c r="K3118" s="132"/>
      <c r="L3118" s="132"/>
      <c r="M3118" s="132"/>
      <c r="N3118" s="131"/>
      <c r="O3118" s="131"/>
    </row>
    <row r="3119" spans="2:15" x14ac:dyDescent="0.35">
      <c r="B3119" t="s">
        <v>79</v>
      </c>
      <c r="C3119">
        <v>4000</v>
      </c>
      <c r="D3119" t="s">
        <v>37</v>
      </c>
      <c r="E3119">
        <v>96880</v>
      </c>
      <c r="F3119" t="s">
        <v>3015</v>
      </c>
      <c r="G3119" t="s">
        <v>10929</v>
      </c>
      <c r="H3119" s="93">
        <v>46182</v>
      </c>
      <c r="I3119" s="131">
        <v>1</v>
      </c>
      <c r="J3119" s="132"/>
      <c r="K3119" s="132"/>
      <c r="L3119" s="132"/>
      <c r="M3119" s="132"/>
      <c r="N3119" s="131"/>
      <c r="O3119" s="131"/>
    </row>
    <row r="3120" spans="2:15" x14ac:dyDescent="0.35">
      <c r="B3120" t="s">
        <v>79</v>
      </c>
      <c r="C3120">
        <v>4000</v>
      </c>
      <c r="D3120" t="s">
        <v>37</v>
      </c>
      <c r="E3120">
        <v>101173</v>
      </c>
      <c r="F3120" t="s">
        <v>3016</v>
      </c>
      <c r="G3120" t="s">
        <v>10929</v>
      </c>
      <c r="H3120" s="93">
        <v>46182</v>
      </c>
      <c r="I3120" s="131"/>
      <c r="J3120" s="132"/>
      <c r="K3120" s="132"/>
      <c r="L3120" s="132"/>
      <c r="M3120" s="132"/>
      <c r="N3120" s="131"/>
      <c r="O3120" s="131"/>
    </row>
    <row r="3121" spans="2:15" x14ac:dyDescent="0.35">
      <c r="B3121" t="s">
        <v>79</v>
      </c>
      <c r="C3121">
        <v>4000</v>
      </c>
      <c r="D3121" t="s">
        <v>37</v>
      </c>
      <c r="E3121">
        <v>101238</v>
      </c>
      <c r="F3121" t="s">
        <v>3017</v>
      </c>
      <c r="G3121" t="s">
        <v>10930</v>
      </c>
      <c r="H3121" s="93">
        <v>46174</v>
      </c>
      <c r="I3121" s="131">
        <v>1</v>
      </c>
      <c r="J3121" s="132">
        <v>1</v>
      </c>
      <c r="K3121" s="132">
        <v>1</v>
      </c>
      <c r="L3121" s="132"/>
      <c r="M3121" s="132"/>
      <c r="N3121" s="131"/>
      <c r="O3121" s="131"/>
    </row>
    <row r="3122" spans="2:15" x14ac:dyDescent="0.35">
      <c r="B3122" t="s">
        <v>79</v>
      </c>
      <c r="C3122">
        <v>4000</v>
      </c>
      <c r="D3122" t="s">
        <v>37</v>
      </c>
      <c r="E3122">
        <v>101766</v>
      </c>
      <c r="F3122" t="s">
        <v>3018</v>
      </c>
      <c r="G3122" t="s">
        <v>10929</v>
      </c>
      <c r="H3122" s="93">
        <v>46182</v>
      </c>
      <c r="I3122" s="131">
        <v>1</v>
      </c>
      <c r="J3122" s="132"/>
      <c r="K3122" s="132">
        <v>1</v>
      </c>
      <c r="L3122" s="132"/>
      <c r="M3122" s="132"/>
      <c r="N3122" s="131"/>
      <c r="O3122" s="131"/>
    </row>
    <row r="3123" spans="2:15" x14ac:dyDescent="0.35">
      <c r="B3123" t="s">
        <v>79</v>
      </c>
      <c r="C3123">
        <v>4000</v>
      </c>
      <c r="D3123" t="s">
        <v>37</v>
      </c>
      <c r="E3123">
        <v>103367</v>
      </c>
      <c r="F3123" t="s">
        <v>3019</v>
      </c>
      <c r="G3123" t="s">
        <v>10926</v>
      </c>
      <c r="H3123" s="93">
        <v>46177</v>
      </c>
      <c r="I3123" s="131">
        <v>1</v>
      </c>
      <c r="J3123" s="132">
        <v>1</v>
      </c>
      <c r="K3123" s="132">
        <v>1</v>
      </c>
      <c r="L3123" s="132"/>
      <c r="M3123" s="132"/>
      <c r="N3123" s="131"/>
      <c r="O3123" s="131"/>
    </row>
    <row r="3124" spans="2:15" x14ac:dyDescent="0.35">
      <c r="B3124" t="s">
        <v>79</v>
      </c>
      <c r="C3124">
        <v>4000</v>
      </c>
      <c r="D3124" t="s">
        <v>37</v>
      </c>
      <c r="E3124">
        <v>106526</v>
      </c>
      <c r="F3124" t="s">
        <v>3020</v>
      </c>
      <c r="G3124" t="s">
        <v>10926</v>
      </c>
      <c r="H3124" s="93">
        <v>46170</v>
      </c>
      <c r="I3124" s="131">
        <v>1</v>
      </c>
      <c r="J3124" s="132"/>
      <c r="K3124" s="132"/>
      <c r="L3124" s="132"/>
      <c r="M3124" s="132"/>
      <c r="N3124" s="131"/>
      <c r="O3124" s="131"/>
    </row>
    <row r="3125" spans="2:15" x14ac:dyDescent="0.35">
      <c r="B3125" t="s">
        <v>79</v>
      </c>
      <c r="C3125">
        <v>4000</v>
      </c>
      <c r="D3125" t="s">
        <v>37</v>
      </c>
      <c r="E3125">
        <v>114155</v>
      </c>
      <c r="F3125" t="s">
        <v>3021</v>
      </c>
      <c r="G3125" t="s">
        <v>10927</v>
      </c>
      <c r="H3125" s="93">
        <v>46176</v>
      </c>
      <c r="I3125" s="131">
        <v>1</v>
      </c>
      <c r="J3125" s="132">
        <v>1</v>
      </c>
      <c r="K3125" s="132"/>
      <c r="L3125" s="132"/>
      <c r="M3125" s="132"/>
      <c r="N3125" s="131"/>
      <c r="O3125" s="131"/>
    </row>
    <row r="3126" spans="2:15" x14ac:dyDescent="0.35">
      <c r="B3126" t="s">
        <v>79</v>
      </c>
      <c r="C3126">
        <v>4000</v>
      </c>
      <c r="D3126" t="s">
        <v>37</v>
      </c>
      <c r="E3126">
        <v>118037</v>
      </c>
      <c r="F3126" t="s">
        <v>3022</v>
      </c>
      <c r="G3126" t="s">
        <v>10929</v>
      </c>
      <c r="H3126" s="93">
        <v>46182</v>
      </c>
      <c r="I3126" s="131">
        <v>1</v>
      </c>
      <c r="J3126" s="132">
        <v>1</v>
      </c>
      <c r="K3126" s="132"/>
      <c r="L3126" s="132"/>
      <c r="M3126" s="132"/>
      <c r="N3126" s="131"/>
      <c r="O3126" s="131"/>
    </row>
    <row r="3127" spans="2:15" x14ac:dyDescent="0.35">
      <c r="B3127" t="s">
        <v>79</v>
      </c>
      <c r="C3127">
        <v>4000</v>
      </c>
      <c r="D3127" t="s">
        <v>37</v>
      </c>
      <c r="E3127">
        <v>119143</v>
      </c>
      <c r="F3127" t="s">
        <v>3023</v>
      </c>
      <c r="G3127" t="s">
        <v>10929</v>
      </c>
      <c r="H3127" s="93">
        <v>46182</v>
      </c>
      <c r="I3127" s="131">
        <v>1</v>
      </c>
      <c r="J3127" s="132"/>
      <c r="K3127" s="132"/>
      <c r="L3127" s="132"/>
      <c r="M3127" s="132"/>
      <c r="N3127" s="131"/>
      <c r="O3127" s="131"/>
    </row>
    <row r="3128" spans="2:15" x14ac:dyDescent="0.35">
      <c r="B3128" t="s">
        <v>79</v>
      </c>
      <c r="C3128">
        <v>4000</v>
      </c>
      <c r="D3128" t="s">
        <v>37</v>
      </c>
      <c r="E3128">
        <v>120124</v>
      </c>
      <c r="F3128" t="s">
        <v>3024</v>
      </c>
      <c r="G3128" t="s">
        <v>10927</v>
      </c>
      <c r="H3128" s="93">
        <v>46183</v>
      </c>
      <c r="I3128" s="131">
        <v>1</v>
      </c>
      <c r="J3128" s="132"/>
      <c r="K3128" s="132"/>
      <c r="L3128" s="132"/>
      <c r="M3128" s="132"/>
      <c r="N3128" s="131"/>
      <c r="O3128" s="131"/>
    </row>
    <row r="3129" spans="2:15" x14ac:dyDescent="0.35">
      <c r="B3129" t="s">
        <v>79</v>
      </c>
      <c r="C3129">
        <v>4000</v>
      </c>
      <c r="D3129" t="s">
        <v>37</v>
      </c>
      <c r="E3129">
        <v>123021</v>
      </c>
      <c r="F3129" t="s">
        <v>3025</v>
      </c>
      <c r="G3129" t="s">
        <v>10930</v>
      </c>
      <c r="H3129" s="93">
        <v>46181</v>
      </c>
      <c r="I3129" s="131">
        <v>1</v>
      </c>
      <c r="J3129" s="132"/>
      <c r="K3129" s="132"/>
      <c r="L3129" s="132"/>
      <c r="M3129" s="132"/>
      <c r="N3129" s="131"/>
      <c r="O3129" s="131"/>
    </row>
    <row r="3130" spans="2:15" x14ac:dyDescent="0.35">
      <c r="B3130" t="s">
        <v>79</v>
      </c>
      <c r="C3130">
        <v>4000</v>
      </c>
      <c r="D3130" t="s">
        <v>37</v>
      </c>
      <c r="E3130">
        <v>123612</v>
      </c>
      <c r="F3130" t="s">
        <v>3026</v>
      </c>
      <c r="G3130" t="s">
        <v>10928</v>
      </c>
      <c r="H3130" s="93">
        <v>46171</v>
      </c>
      <c r="I3130" s="131"/>
      <c r="J3130" s="132"/>
      <c r="K3130" s="132"/>
      <c r="L3130" s="132"/>
      <c r="M3130" s="132"/>
      <c r="N3130" s="131"/>
      <c r="O3130" s="131"/>
    </row>
    <row r="3131" spans="2:15" x14ac:dyDescent="0.35">
      <c r="B3131" t="s">
        <v>79</v>
      </c>
      <c r="C3131">
        <v>4000</v>
      </c>
      <c r="D3131" t="s">
        <v>37</v>
      </c>
      <c r="E3131">
        <v>124262</v>
      </c>
      <c r="F3131" t="s">
        <v>3011</v>
      </c>
      <c r="G3131" t="s">
        <v>10928</v>
      </c>
      <c r="H3131" s="93">
        <v>46178</v>
      </c>
      <c r="I3131" s="131">
        <v>1</v>
      </c>
      <c r="J3131" s="132"/>
      <c r="K3131" s="132"/>
      <c r="L3131" s="132"/>
      <c r="M3131" s="132"/>
      <c r="N3131" s="131"/>
      <c r="O3131" s="131"/>
    </row>
    <row r="3132" spans="2:15" x14ac:dyDescent="0.35">
      <c r="B3132" t="s">
        <v>79</v>
      </c>
      <c r="C3132">
        <v>4000</v>
      </c>
      <c r="D3132" t="s">
        <v>37</v>
      </c>
      <c r="E3132">
        <v>128658</v>
      </c>
      <c r="F3132" t="s">
        <v>3027</v>
      </c>
      <c r="G3132" t="s">
        <v>10930</v>
      </c>
      <c r="H3132" s="93">
        <v>46174</v>
      </c>
      <c r="I3132" s="131">
        <v>1</v>
      </c>
      <c r="J3132" s="132"/>
      <c r="K3132" s="132"/>
      <c r="L3132" s="132"/>
      <c r="M3132" s="132"/>
      <c r="N3132" s="131"/>
      <c r="O3132" s="131"/>
    </row>
    <row r="3133" spans="2:15" x14ac:dyDescent="0.35">
      <c r="B3133" t="s">
        <v>79</v>
      </c>
      <c r="C3133">
        <v>4000</v>
      </c>
      <c r="D3133" t="s">
        <v>37</v>
      </c>
      <c r="E3133">
        <v>129503</v>
      </c>
      <c r="F3133" t="s">
        <v>3028</v>
      </c>
      <c r="G3133" t="s">
        <v>10930</v>
      </c>
      <c r="H3133" s="93">
        <v>46174</v>
      </c>
      <c r="I3133" s="131">
        <v>1</v>
      </c>
      <c r="J3133" s="132"/>
      <c r="K3133" s="132"/>
      <c r="L3133" s="132"/>
      <c r="M3133" s="132"/>
      <c r="N3133" s="131"/>
      <c r="O3133" s="131"/>
    </row>
    <row r="3134" spans="2:15" x14ac:dyDescent="0.35">
      <c r="B3134" t="s">
        <v>79</v>
      </c>
      <c r="C3134">
        <v>4000</v>
      </c>
      <c r="D3134" t="s">
        <v>37</v>
      </c>
      <c r="E3134">
        <v>130189</v>
      </c>
      <c r="F3134" t="s">
        <v>3029</v>
      </c>
      <c r="G3134" t="s">
        <v>10929</v>
      </c>
      <c r="H3134" s="93">
        <v>46175</v>
      </c>
      <c r="I3134" s="131"/>
      <c r="J3134" s="132"/>
      <c r="K3134" s="132"/>
      <c r="L3134" s="132"/>
      <c r="M3134" s="132"/>
      <c r="N3134" s="131"/>
      <c r="O3134" s="131"/>
    </row>
    <row r="3135" spans="2:15" x14ac:dyDescent="0.35">
      <c r="B3135" t="s">
        <v>79</v>
      </c>
      <c r="C3135">
        <v>4000</v>
      </c>
      <c r="D3135" t="s">
        <v>37</v>
      </c>
      <c r="E3135">
        <v>131896</v>
      </c>
      <c r="F3135" t="s">
        <v>3011</v>
      </c>
      <c r="G3135" t="s">
        <v>10928</v>
      </c>
      <c r="H3135" s="93">
        <v>46178</v>
      </c>
      <c r="I3135" s="131">
        <v>1</v>
      </c>
      <c r="J3135" s="132">
        <v>1</v>
      </c>
      <c r="K3135" s="132"/>
      <c r="L3135" s="132"/>
      <c r="M3135" s="132"/>
      <c r="N3135" s="131"/>
      <c r="O3135" s="131"/>
    </row>
    <row r="3136" spans="2:15" x14ac:dyDescent="0.35">
      <c r="B3136" t="s">
        <v>79</v>
      </c>
      <c r="C3136">
        <v>4000</v>
      </c>
      <c r="D3136" t="s">
        <v>37</v>
      </c>
      <c r="E3136">
        <v>133908</v>
      </c>
      <c r="F3136" t="s">
        <v>3030</v>
      </c>
      <c r="G3136" t="s">
        <v>10927</v>
      </c>
      <c r="H3136" s="93">
        <v>46176</v>
      </c>
      <c r="I3136" s="131">
        <v>1</v>
      </c>
      <c r="J3136" s="132">
        <v>1</v>
      </c>
      <c r="K3136" s="132"/>
      <c r="L3136" s="132"/>
      <c r="M3136" s="132"/>
      <c r="N3136" s="131"/>
      <c r="O3136" s="131"/>
    </row>
    <row r="3137" spans="2:15" x14ac:dyDescent="0.35">
      <c r="B3137" t="s">
        <v>79</v>
      </c>
      <c r="C3137">
        <v>4000</v>
      </c>
      <c r="D3137" t="s">
        <v>37</v>
      </c>
      <c r="E3137">
        <v>134143</v>
      </c>
      <c r="F3137" t="s">
        <v>3031</v>
      </c>
      <c r="G3137" t="s">
        <v>10929</v>
      </c>
      <c r="H3137" s="93">
        <v>46182</v>
      </c>
      <c r="I3137" s="131"/>
      <c r="J3137" s="132"/>
      <c r="K3137" s="132"/>
      <c r="L3137" s="132"/>
      <c r="M3137" s="132"/>
      <c r="N3137" s="131"/>
      <c r="O3137" s="131"/>
    </row>
    <row r="3138" spans="2:15" x14ac:dyDescent="0.35">
      <c r="B3138" t="s">
        <v>79</v>
      </c>
      <c r="C3138">
        <v>4000</v>
      </c>
      <c r="D3138" t="s">
        <v>37</v>
      </c>
      <c r="E3138">
        <v>136695</v>
      </c>
      <c r="F3138" t="s">
        <v>3032</v>
      </c>
      <c r="G3138" t="s">
        <v>10930</v>
      </c>
      <c r="H3138" s="93">
        <v>46174</v>
      </c>
      <c r="I3138" s="131">
        <v>1</v>
      </c>
      <c r="J3138" s="132">
        <v>1</v>
      </c>
      <c r="K3138" s="132"/>
      <c r="L3138" s="132">
        <v>1</v>
      </c>
      <c r="M3138" s="132"/>
      <c r="N3138" s="131"/>
      <c r="O3138" s="131"/>
    </row>
    <row r="3139" spans="2:15" x14ac:dyDescent="0.35">
      <c r="B3139" t="s">
        <v>79</v>
      </c>
      <c r="C3139">
        <v>4000</v>
      </c>
      <c r="D3139" t="s">
        <v>37</v>
      </c>
      <c r="E3139">
        <v>139667</v>
      </c>
      <c r="F3139" t="s">
        <v>3033</v>
      </c>
      <c r="G3139" t="s">
        <v>10929</v>
      </c>
      <c r="H3139" s="93">
        <v>46182</v>
      </c>
      <c r="I3139" s="131"/>
      <c r="J3139" s="132"/>
      <c r="K3139" s="132"/>
      <c r="L3139" s="132"/>
      <c r="M3139" s="132"/>
      <c r="N3139" s="131"/>
      <c r="O3139" s="131"/>
    </row>
    <row r="3140" spans="2:15" x14ac:dyDescent="0.35">
      <c r="B3140" t="s">
        <v>79</v>
      </c>
      <c r="C3140">
        <v>4000</v>
      </c>
      <c r="D3140" t="s">
        <v>37</v>
      </c>
      <c r="E3140">
        <v>140335</v>
      </c>
      <c r="F3140" t="s">
        <v>3034</v>
      </c>
      <c r="G3140" t="s">
        <v>10930</v>
      </c>
      <c r="H3140" s="93">
        <v>46174</v>
      </c>
      <c r="I3140" s="131">
        <v>1</v>
      </c>
      <c r="J3140" s="132">
        <v>1</v>
      </c>
      <c r="K3140" s="132"/>
      <c r="L3140" s="132"/>
      <c r="M3140" s="132"/>
      <c r="N3140" s="131"/>
      <c r="O3140" s="131"/>
    </row>
    <row r="3141" spans="2:15" x14ac:dyDescent="0.35">
      <c r="B3141" t="s">
        <v>79</v>
      </c>
      <c r="C3141">
        <v>4000</v>
      </c>
      <c r="D3141" t="s">
        <v>37</v>
      </c>
      <c r="E3141">
        <v>141107</v>
      </c>
      <c r="F3141" t="s">
        <v>3035</v>
      </c>
      <c r="G3141" t="s">
        <v>10927</v>
      </c>
      <c r="H3141" s="93">
        <v>46183</v>
      </c>
      <c r="I3141" s="131"/>
      <c r="J3141" s="132"/>
      <c r="K3141" s="132"/>
      <c r="L3141" s="132"/>
      <c r="M3141" s="132"/>
      <c r="N3141" s="131"/>
      <c r="O3141" s="131"/>
    </row>
    <row r="3142" spans="2:15" x14ac:dyDescent="0.35">
      <c r="B3142" t="s">
        <v>79</v>
      </c>
      <c r="C3142">
        <v>4000</v>
      </c>
      <c r="D3142" t="s">
        <v>37</v>
      </c>
      <c r="E3142">
        <v>143744</v>
      </c>
      <c r="F3142" t="s">
        <v>3036</v>
      </c>
      <c r="G3142" t="s">
        <v>10929</v>
      </c>
      <c r="H3142" s="93">
        <v>46175</v>
      </c>
      <c r="I3142" s="131">
        <v>1</v>
      </c>
      <c r="J3142" s="132"/>
      <c r="K3142" s="132"/>
      <c r="L3142" s="132"/>
      <c r="M3142" s="132"/>
      <c r="N3142" s="131"/>
      <c r="O3142" s="131"/>
    </row>
    <row r="3143" spans="2:15" x14ac:dyDescent="0.35">
      <c r="B3143" t="s">
        <v>79</v>
      </c>
      <c r="C3143">
        <v>4000</v>
      </c>
      <c r="D3143" t="s">
        <v>37</v>
      </c>
      <c r="E3143">
        <v>144096</v>
      </c>
      <c r="F3143" t="s">
        <v>3037</v>
      </c>
      <c r="G3143" t="s">
        <v>10929</v>
      </c>
      <c r="H3143" s="93">
        <v>46182</v>
      </c>
      <c r="I3143" s="131">
        <v>1</v>
      </c>
      <c r="J3143" s="132"/>
      <c r="K3143" s="132"/>
      <c r="L3143" s="132"/>
      <c r="M3143" s="132"/>
      <c r="N3143" s="131"/>
      <c r="O3143" s="131"/>
    </row>
    <row r="3144" spans="2:15" x14ac:dyDescent="0.35">
      <c r="B3144" t="s">
        <v>79</v>
      </c>
      <c r="C3144">
        <v>4000</v>
      </c>
      <c r="D3144" t="s">
        <v>37</v>
      </c>
      <c r="E3144">
        <v>148065</v>
      </c>
      <c r="F3144" t="s">
        <v>3011</v>
      </c>
      <c r="G3144" t="s">
        <v>10928</v>
      </c>
      <c r="H3144" s="93">
        <v>46178</v>
      </c>
      <c r="I3144" s="131">
        <v>1</v>
      </c>
      <c r="J3144" s="132">
        <v>1</v>
      </c>
      <c r="K3144" s="132"/>
      <c r="L3144" s="132"/>
      <c r="M3144" s="132"/>
      <c r="N3144" s="131"/>
      <c r="O3144" s="131"/>
    </row>
    <row r="3145" spans="2:15" x14ac:dyDescent="0.35">
      <c r="B3145" t="s">
        <v>79</v>
      </c>
      <c r="C3145">
        <v>4000</v>
      </c>
      <c r="D3145" t="s">
        <v>37</v>
      </c>
      <c r="E3145">
        <v>152703</v>
      </c>
      <c r="F3145" t="s">
        <v>3038</v>
      </c>
      <c r="G3145" t="s">
        <v>10929</v>
      </c>
      <c r="H3145" s="93">
        <v>46182</v>
      </c>
      <c r="I3145" s="131"/>
      <c r="J3145" s="132"/>
      <c r="K3145" s="132"/>
      <c r="L3145" s="132"/>
      <c r="M3145" s="132"/>
      <c r="N3145" s="131"/>
      <c r="O3145" s="131"/>
    </row>
    <row r="3146" spans="2:15" x14ac:dyDescent="0.35">
      <c r="B3146" t="s">
        <v>79</v>
      </c>
      <c r="C3146">
        <v>4000</v>
      </c>
      <c r="D3146" t="s">
        <v>37</v>
      </c>
      <c r="E3146">
        <v>154545</v>
      </c>
      <c r="F3146" t="s">
        <v>3039</v>
      </c>
      <c r="G3146" t="s">
        <v>10927</v>
      </c>
      <c r="H3146" s="93">
        <v>46176</v>
      </c>
      <c r="I3146" s="131"/>
      <c r="J3146" s="132"/>
      <c r="K3146" s="132"/>
      <c r="L3146" s="132"/>
      <c r="M3146" s="132"/>
      <c r="N3146" s="131"/>
      <c r="O3146" s="131"/>
    </row>
    <row r="3147" spans="2:15" x14ac:dyDescent="0.35">
      <c r="B3147" t="s">
        <v>79</v>
      </c>
      <c r="C3147">
        <v>4000</v>
      </c>
      <c r="D3147" t="s">
        <v>37</v>
      </c>
      <c r="E3147">
        <v>155371</v>
      </c>
      <c r="F3147" t="s">
        <v>3040</v>
      </c>
      <c r="G3147" t="s">
        <v>10927</v>
      </c>
      <c r="H3147" s="93">
        <v>46176</v>
      </c>
      <c r="I3147" s="131">
        <v>1</v>
      </c>
      <c r="J3147" s="132"/>
      <c r="K3147" s="132">
        <v>1</v>
      </c>
      <c r="L3147" s="132"/>
      <c r="M3147" s="132"/>
      <c r="N3147" s="131"/>
      <c r="O3147" s="131"/>
    </row>
    <row r="3148" spans="2:15" x14ac:dyDescent="0.35">
      <c r="B3148" t="s">
        <v>79</v>
      </c>
      <c r="C3148">
        <v>4000</v>
      </c>
      <c r="D3148" t="s">
        <v>37</v>
      </c>
      <c r="E3148">
        <v>156667</v>
      </c>
      <c r="F3148" t="s">
        <v>3041</v>
      </c>
      <c r="G3148" t="s">
        <v>10929</v>
      </c>
      <c r="H3148" s="93">
        <v>46175</v>
      </c>
      <c r="I3148" s="131">
        <v>1</v>
      </c>
      <c r="J3148" s="132"/>
      <c r="K3148" s="132"/>
      <c r="L3148" s="132"/>
      <c r="M3148" s="132"/>
      <c r="N3148" s="131"/>
      <c r="O3148" s="131"/>
    </row>
    <row r="3149" spans="2:15" x14ac:dyDescent="0.35">
      <c r="B3149" t="s">
        <v>79</v>
      </c>
      <c r="C3149">
        <v>4000</v>
      </c>
      <c r="D3149" t="s">
        <v>37</v>
      </c>
      <c r="E3149">
        <v>156811</v>
      </c>
      <c r="F3149" t="s">
        <v>3042</v>
      </c>
      <c r="G3149" t="s">
        <v>10927</v>
      </c>
      <c r="H3149" s="93">
        <v>46183</v>
      </c>
      <c r="I3149" s="131">
        <v>1</v>
      </c>
      <c r="J3149" s="132"/>
      <c r="K3149" s="132"/>
      <c r="L3149" s="132"/>
      <c r="M3149" s="132"/>
      <c r="N3149" s="131"/>
      <c r="O3149" s="131"/>
    </row>
    <row r="3150" spans="2:15" x14ac:dyDescent="0.35">
      <c r="B3150" t="s">
        <v>79</v>
      </c>
      <c r="C3150">
        <v>4000</v>
      </c>
      <c r="D3150" t="s">
        <v>37</v>
      </c>
      <c r="E3150">
        <v>158115</v>
      </c>
      <c r="F3150" t="s">
        <v>3043</v>
      </c>
      <c r="G3150" t="s">
        <v>10926</v>
      </c>
      <c r="H3150" s="93">
        <v>46170</v>
      </c>
      <c r="I3150" s="131">
        <v>1</v>
      </c>
      <c r="J3150" s="132">
        <v>1</v>
      </c>
      <c r="K3150" s="132"/>
      <c r="L3150" s="132"/>
      <c r="M3150" s="132"/>
      <c r="N3150" s="131"/>
      <c r="O3150" s="131"/>
    </row>
    <row r="3151" spans="2:15" x14ac:dyDescent="0.35">
      <c r="B3151" t="s">
        <v>79</v>
      </c>
      <c r="C3151">
        <v>4000</v>
      </c>
      <c r="D3151" t="s">
        <v>37</v>
      </c>
      <c r="E3151">
        <v>159857</v>
      </c>
      <c r="F3151" t="s">
        <v>3044</v>
      </c>
      <c r="G3151" t="s">
        <v>10928</v>
      </c>
      <c r="H3151" s="93">
        <v>46171</v>
      </c>
      <c r="I3151" s="131"/>
      <c r="J3151" s="132"/>
      <c r="K3151" s="132"/>
      <c r="L3151" s="132"/>
      <c r="M3151" s="132"/>
      <c r="N3151" s="131"/>
      <c r="O3151" s="131"/>
    </row>
    <row r="3152" spans="2:15" x14ac:dyDescent="0.35">
      <c r="B3152" t="s">
        <v>79</v>
      </c>
      <c r="C3152">
        <v>4000</v>
      </c>
      <c r="D3152" t="s">
        <v>37</v>
      </c>
      <c r="E3152">
        <v>161634</v>
      </c>
      <c r="F3152" t="s">
        <v>3045</v>
      </c>
      <c r="G3152" t="s">
        <v>10930</v>
      </c>
      <c r="H3152" s="93">
        <v>46174</v>
      </c>
      <c r="I3152" s="131">
        <v>1</v>
      </c>
      <c r="J3152" s="132"/>
      <c r="K3152" s="132"/>
      <c r="L3152" s="132"/>
      <c r="M3152" s="132"/>
      <c r="N3152" s="131"/>
      <c r="O3152" s="131"/>
    </row>
    <row r="3153" spans="2:15" x14ac:dyDescent="0.35">
      <c r="B3153" t="s">
        <v>79</v>
      </c>
      <c r="C3153">
        <v>4000</v>
      </c>
      <c r="D3153" t="s">
        <v>37</v>
      </c>
      <c r="E3153">
        <v>164245</v>
      </c>
      <c r="F3153" t="s">
        <v>3046</v>
      </c>
      <c r="G3153" t="s">
        <v>10929</v>
      </c>
      <c r="H3153" s="93">
        <v>46182</v>
      </c>
      <c r="I3153" s="131">
        <v>1</v>
      </c>
      <c r="J3153" s="132"/>
      <c r="K3153" s="132"/>
      <c r="L3153" s="132"/>
      <c r="M3153" s="132"/>
      <c r="N3153" s="131"/>
      <c r="O3153" s="131"/>
    </row>
    <row r="3154" spans="2:15" x14ac:dyDescent="0.35">
      <c r="B3154" t="s">
        <v>79</v>
      </c>
      <c r="C3154">
        <v>4000</v>
      </c>
      <c r="D3154" t="s">
        <v>37</v>
      </c>
      <c r="E3154">
        <v>165189</v>
      </c>
      <c r="F3154" t="s">
        <v>3047</v>
      </c>
      <c r="G3154" t="s">
        <v>10930</v>
      </c>
      <c r="H3154" s="93">
        <v>46174</v>
      </c>
      <c r="I3154" s="131">
        <v>1</v>
      </c>
      <c r="J3154" s="132"/>
      <c r="K3154" s="132"/>
      <c r="L3154" s="132"/>
      <c r="M3154" s="132"/>
      <c r="N3154" s="131"/>
      <c r="O3154" s="131"/>
    </row>
    <row r="3155" spans="2:15" x14ac:dyDescent="0.35">
      <c r="B3155" t="s">
        <v>79</v>
      </c>
      <c r="C3155">
        <v>4000</v>
      </c>
      <c r="D3155" t="s">
        <v>37</v>
      </c>
      <c r="E3155">
        <v>166570</v>
      </c>
      <c r="F3155" t="s">
        <v>3048</v>
      </c>
      <c r="G3155" t="s">
        <v>10926</v>
      </c>
      <c r="H3155" s="93">
        <v>46170</v>
      </c>
      <c r="I3155" s="131">
        <v>1</v>
      </c>
      <c r="J3155" s="132">
        <v>1</v>
      </c>
      <c r="K3155" s="132"/>
      <c r="L3155" s="132"/>
      <c r="M3155" s="132"/>
      <c r="N3155" s="131"/>
      <c r="O3155" s="131"/>
    </row>
    <row r="3156" spans="2:15" x14ac:dyDescent="0.35">
      <c r="B3156" t="s">
        <v>79</v>
      </c>
      <c r="C3156">
        <v>4000</v>
      </c>
      <c r="D3156" t="s">
        <v>37</v>
      </c>
      <c r="E3156">
        <v>167567</v>
      </c>
      <c r="F3156" t="s">
        <v>3049</v>
      </c>
      <c r="G3156" t="s">
        <v>10927</v>
      </c>
      <c r="H3156" s="93">
        <v>46176</v>
      </c>
      <c r="I3156" s="131"/>
      <c r="J3156" s="132"/>
      <c r="K3156" s="132"/>
      <c r="L3156" s="132"/>
      <c r="M3156" s="132"/>
      <c r="N3156" s="131"/>
      <c r="O3156" s="131"/>
    </row>
    <row r="3157" spans="2:15" x14ac:dyDescent="0.35">
      <c r="B3157" t="s">
        <v>79</v>
      </c>
      <c r="C3157">
        <v>4000</v>
      </c>
      <c r="D3157" t="s">
        <v>37</v>
      </c>
      <c r="E3157">
        <v>167665</v>
      </c>
      <c r="F3157" t="s">
        <v>917</v>
      </c>
      <c r="G3157" t="s">
        <v>10930</v>
      </c>
      <c r="H3157" s="93">
        <v>46174</v>
      </c>
      <c r="I3157" s="131">
        <v>1</v>
      </c>
      <c r="J3157" s="132">
        <v>1</v>
      </c>
      <c r="K3157" s="132"/>
      <c r="L3157" s="132"/>
      <c r="M3157" s="132"/>
      <c r="N3157" s="131"/>
      <c r="O3157" s="131"/>
    </row>
    <row r="3158" spans="2:15" x14ac:dyDescent="0.35">
      <c r="B3158" t="s">
        <v>79</v>
      </c>
      <c r="C3158">
        <v>4000</v>
      </c>
      <c r="D3158" t="s">
        <v>37</v>
      </c>
      <c r="E3158">
        <v>167795</v>
      </c>
      <c r="F3158" t="s">
        <v>3050</v>
      </c>
      <c r="G3158" t="s">
        <v>10927</v>
      </c>
      <c r="H3158" s="93">
        <v>46176</v>
      </c>
      <c r="I3158" s="131">
        <v>1</v>
      </c>
      <c r="J3158" s="132"/>
      <c r="K3158" s="132"/>
      <c r="L3158" s="132"/>
      <c r="M3158" s="132"/>
      <c r="N3158" s="131"/>
      <c r="O3158" s="131"/>
    </row>
    <row r="3159" spans="2:15" x14ac:dyDescent="0.35">
      <c r="B3159" t="s">
        <v>79</v>
      </c>
      <c r="C3159">
        <v>4000</v>
      </c>
      <c r="D3159" t="s">
        <v>37</v>
      </c>
      <c r="E3159">
        <v>168276</v>
      </c>
      <c r="F3159" t="s">
        <v>3051</v>
      </c>
      <c r="G3159" t="s">
        <v>10929</v>
      </c>
      <c r="H3159" s="93">
        <v>46175</v>
      </c>
      <c r="I3159" s="131">
        <v>1</v>
      </c>
      <c r="J3159" s="132">
        <v>1</v>
      </c>
      <c r="K3159" s="132"/>
      <c r="L3159" s="132"/>
      <c r="M3159" s="132"/>
      <c r="N3159" s="131"/>
      <c r="O3159" s="131"/>
    </row>
    <row r="3160" spans="2:15" x14ac:dyDescent="0.35">
      <c r="B3160" t="s">
        <v>79</v>
      </c>
      <c r="C3160">
        <v>4000</v>
      </c>
      <c r="D3160" t="s">
        <v>37</v>
      </c>
      <c r="E3160">
        <v>168686</v>
      </c>
      <c r="F3160" t="s">
        <v>3052</v>
      </c>
      <c r="G3160" t="s">
        <v>10926</v>
      </c>
      <c r="H3160" s="93">
        <v>46177</v>
      </c>
      <c r="I3160" s="131"/>
      <c r="J3160" s="132"/>
      <c r="K3160" s="132"/>
      <c r="L3160" s="132"/>
      <c r="M3160" s="132"/>
      <c r="N3160" s="131"/>
      <c r="O3160" s="131"/>
    </row>
    <row r="3161" spans="2:15" x14ac:dyDescent="0.35">
      <c r="B3161" t="s">
        <v>79</v>
      </c>
      <c r="C3161">
        <v>4000</v>
      </c>
      <c r="D3161" t="s">
        <v>37</v>
      </c>
      <c r="E3161">
        <v>169260</v>
      </c>
      <c r="F3161" t="s">
        <v>3053</v>
      </c>
      <c r="G3161" t="s">
        <v>10928</v>
      </c>
      <c r="H3161" s="93">
        <v>46171</v>
      </c>
      <c r="I3161" s="131"/>
      <c r="J3161" s="132"/>
      <c r="K3161" s="132"/>
      <c r="L3161" s="132"/>
      <c r="M3161" s="132"/>
      <c r="N3161" s="131"/>
      <c r="O3161" s="131"/>
    </row>
    <row r="3162" spans="2:15" x14ac:dyDescent="0.35">
      <c r="B3162" t="s">
        <v>79</v>
      </c>
      <c r="C3162">
        <v>4000</v>
      </c>
      <c r="D3162" t="s">
        <v>37</v>
      </c>
      <c r="E3162">
        <v>169371</v>
      </c>
      <c r="F3162" t="s">
        <v>3054</v>
      </c>
      <c r="G3162" t="s">
        <v>10928</v>
      </c>
      <c r="H3162" s="93">
        <v>46178</v>
      </c>
      <c r="I3162" s="131">
        <v>1</v>
      </c>
      <c r="J3162" s="132">
        <v>1</v>
      </c>
      <c r="K3162" s="132"/>
      <c r="L3162" s="132">
        <v>1</v>
      </c>
      <c r="M3162" s="132"/>
      <c r="N3162" s="131"/>
      <c r="O3162" s="131"/>
    </row>
    <row r="3163" spans="2:15" x14ac:dyDescent="0.35">
      <c r="B3163" t="s">
        <v>79</v>
      </c>
      <c r="C3163">
        <v>4000</v>
      </c>
      <c r="D3163" t="s">
        <v>37</v>
      </c>
      <c r="E3163">
        <v>169503</v>
      </c>
      <c r="F3163" t="s">
        <v>3055</v>
      </c>
      <c r="G3163" t="s">
        <v>10927</v>
      </c>
      <c r="H3163" s="93">
        <v>46183</v>
      </c>
      <c r="I3163" s="131"/>
      <c r="J3163" s="132"/>
      <c r="K3163" s="132"/>
      <c r="L3163" s="132"/>
      <c r="M3163" s="132"/>
      <c r="N3163" s="131"/>
      <c r="O3163" s="131"/>
    </row>
    <row r="3164" spans="2:15" x14ac:dyDescent="0.35">
      <c r="B3164" t="s">
        <v>79</v>
      </c>
      <c r="C3164">
        <v>4000</v>
      </c>
      <c r="D3164" t="s">
        <v>37</v>
      </c>
      <c r="E3164">
        <v>169505</v>
      </c>
      <c r="F3164" t="s">
        <v>3056</v>
      </c>
      <c r="G3164" t="s">
        <v>10929</v>
      </c>
      <c r="H3164" s="93">
        <v>46182</v>
      </c>
      <c r="I3164" s="131"/>
      <c r="J3164" s="132"/>
      <c r="K3164" s="132"/>
      <c r="L3164" s="132"/>
      <c r="M3164" s="132"/>
      <c r="N3164" s="131"/>
      <c r="O3164" s="131"/>
    </row>
    <row r="3165" spans="2:15" x14ac:dyDescent="0.35">
      <c r="B3165" t="s">
        <v>79</v>
      </c>
      <c r="C3165">
        <v>4000</v>
      </c>
      <c r="D3165" t="s">
        <v>37</v>
      </c>
      <c r="E3165">
        <v>169541</v>
      </c>
      <c r="F3165" t="s">
        <v>3057</v>
      </c>
      <c r="G3165" t="s">
        <v>10926</v>
      </c>
      <c r="H3165" s="93">
        <v>46177</v>
      </c>
      <c r="I3165" s="131">
        <v>1</v>
      </c>
      <c r="J3165" s="132"/>
      <c r="K3165" s="132"/>
      <c r="L3165" s="132"/>
      <c r="M3165" s="132"/>
      <c r="N3165" s="131"/>
      <c r="O3165" s="131"/>
    </row>
    <row r="3166" spans="2:15" x14ac:dyDescent="0.35">
      <c r="B3166" t="s">
        <v>79</v>
      </c>
      <c r="C3166">
        <v>4000</v>
      </c>
      <c r="D3166" t="s">
        <v>37</v>
      </c>
      <c r="E3166">
        <v>169763</v>
      </c>
      <c r="F3166" t="s">
        <v>3058</v>
      </c>
      <c r="G3166" t="s">
        <v>10929</v>
      </c>
      <c r="H3166" s="93">
        <v>46175</v>
      </c>
      <c r="I3166" s="131">
        <v>1</v>
      </c>
      <c r="J3166" s="132">
        <v>1</v>
      </c>
      <c r="K3166" s="132">
        <v>1</v>
      </c>
      <c r="L3166" s="132">
        <v>1</v>
      </c>
      <c r="M3166" s="132"/>
      <c r="N3166" s="131"/>
      <c r="O3166" s="131"/>
    </row>
    <row r="3167" spans="2:15" x14ac:dyDescent="0.35">
      <c r="B3167" t="s">
        <v>79</v>
      </c>
      <c r="C3167">
        <v>4000</v>
      </c>
      <c r="D3167" t="s">
        <v>37</v>
      </c>
      <c r="E3167">
        <v>170026</v>
      </c>
      <c r="F3167" t="s">
        <v>3059</v>
      </c>
      <c r="G3167" t="s">
        <v>10929</v>
      </c>
      <c r="H3167" s="93">
        <v>46175</v>
      </c>
      <c r="I3167" s="131">
        <v>1</v>
      </c>
      <c r="J3167" s="132">
        <v>1</v>
      </c>
      <c r="K3167" s="132"/>
      <c r="L3167" s="132"/>
      <c r="M3167" s="132"/>
      <c r="N3167" s="131"/>
      <c r="O3167" s="131"/>
    </row>
    <row r="3168" spans="2:15" x14ac:dyDescent="0.35">
      <c r="B3168" t="s">
        <v>79</v>
      </c>
      <c r="C3168">
        <v>4000</v>
      </c>
      <c r="D3168" t="s">
        <v>37</v>
      </c>
      <c r="E3168">
        <v>170401</v>
      </c>
      <c r="F3168" t="s">
        <v>3060</v>
      </c>
      <c r="G3168" t="s">
        <v>10927</v>
      </c>
      <c r="H3168" s="93">
        <v>46176</v>
      </c>
      <c r="I3168" s="131">
        <v>1</v>
      </c>
      <c r="J3168" s="132">
        <v>1</v>
      </c>
      <c r="K3168" s="132"/>
      <c r="L3168" s="132"/>
      <c r="M3168" s="132"/>
      <c r="N3168" s="131"/>
      <c r="O3168" s="131"/>
    </row>
    <row r="3169" spans="2:15" x14ac:dyDescent="0.35">
      <c r="B3169" t="s">
        <v>79</v>
      </c>
      <c r="C3169">
        <v>4000</v>
      </c>
      <c r="D3169" t="s">
        <v>37</v>
      </c>
      <c r="E3169">
        <v>170751</v>
      </c>
      <c r="F3169" t="s">
        <v>3061</v>
      </c>
      <c r="G3169" t="s">
        <v>10926</v>
      </c>
      <c r="H3169" s="93">
        <v>46177</v>
      </c>
      <c r="I3169" s="131">
        <v>1</v>
      </c>
      <c r="J3169" s="132"/>
      <c r="K3169" s="132"/>
      <c r="L3169" s="132"/>
      <c r="M3169" s="132"/>
      <c r="N3169" s="131"/>
      <c r="O3169" s="131"/>
    </row>
    <row r="3170" spans="2:15" x14ac:dyDescent="0.35">
      <c r="B3170" t="s">
        <v>79</v>
      </c>
      <c r="C3170">
        <v>4000</v>
      </c>
      <c r="D3170" t="s">
        <v>37</v>
      </c>
      <c r="E3170">
        <v>170987</v>
      </c>
      <c r="F3170" t="s">
        <v>3062</v>
      </c>
      <c r="G3170" t="s">
        <v>10929</v>
      </c>
      <c r="H3170" s="93">
        <v>46175</v>
      </c>
      <c r="I3170" s="131"/>
      <c r="J3170" s="132"/>
      <c r="K3170" s="132"/>
      <c r="L3170" s="132"/>
      <c r="M3170" s="132"/>
      <c r="N3170" s="131"/>
      <c r="O3170" s="131"/>
    </row>
    <row r="3171" spans="2:15" x14ac:dyDescent="0.35">
      <c r="B3171" t="s">
        <v>79</v>
      </c>
      <c r="C3171">
        <v>4000</v>
      </c>
      <c r="D3171" t="s">
        <v>37</v>
      </c>
      <c r="E3171">
        <v>171590</v>
      </c>
      <c r="F3171" t="s">
        <v>917</v>
      </c>
      <c r="G3171" t="s">
        <v>10930</v>
      </c>
      <c r="H3171" s="93">
        <v>46174</v>
      </c>
      <c r="I3171" s="131">
        <v>1</v>
      </c>
      <c r="J3171" s="132">
        <v>1</v>
      </c>
      <c r="K3171" s="132"/>
      <c r="L3171" s="132"/>
      <c r="M3171" s="132"/>
      <c r="N3171" s="131"/>
      <c r="O3171" s="131"/>
    </row>
    <row r="3172" spans="2:15" x14ac:dyDescent="0.35">
      <c r="B3172" t="s">
        <v>79</v>
      </c>
      <c r="C3172">
        <v>4000</v>
      </c>
      <c r="D3172" t="s">
        <v>37</v>
      </c>
      <c r="E3172">
        <v>172530</v>
      </c>
      <c r="F3172" t="s">
        <v>3063</v>
      </c>
      <c r="G3172" t="s">
        <v>10928</v>
      </c>
      <c r="H3172" s="93">
        <v>46171</v>
      </c>
      <c r="I3172" s="131">
        <v>1</v>
      </c>
      <c r="J3172" s="132">
        <v>1</v>
      </c>
      <c r="K3172" s="132">
        <v>1</v>
      </c>
      <c r="L3172" s="132"/>
      <c r="M3172" s="132"/>
      <c r="N3172" s="131"/>
      <c r="O3172" s="131"/>
    </row>
    <row r="3173" spans="2:15" x14ac:dyDescent="0.35">
      <c r="B3173" t="s">
        <v>79</v>
      </c>
      <c r="C3173">
        <v>4000</v>
      </c>
      <c r="D3173" t="s">
        <v>37</v>
      </c>
      <c r="E3173">
        <v>172555</v>
      </c>
      <c r="F3173" t="s">
        <v>3064</v>
      </c>
      <c r="G3173" t="s">
        <v>10929</v>
      </c>
      <c r="H3173" s="93">
        <v>46175</v>
      </c>
      <c r="I3173" s="131">
        <v>1</v>
      </c>
      <c r="J3173" s="132">
        <v>1</v>
      </c>
      <c r="K3173" s="132"/>
      <c r="L3173" s="132"/>
      <c r="M3173" s="132"/>
      <c r="N3173" s="131"/>
      <c r="O3173" s="131"/>
    </row>
    <row r="3174" spans="2:15" x14ac:dyDescent="0.35">
      <c r="B3174" t="s">
        <v>79</v>
      </c>
      <c r="C3174">
        <v>4000</v>
      </c>
      <c r="D3174" t="s">
        <v>37</v>
      </c>
      <c r="E3174">
        <v>172942</v>
      </c>
      <c r="F3174" t="s">
        <v>3065</v>
      </c>
      <c r="G3174" t="s">
        <v>10927</v>
      </c>
      <c r="H3174" s="93">
        <v>46183</v>
      </c>
      <c r="I3174" s="131"/>
      <c r="J3174" s="132"/>
      <c r="K3174" s="132"/>
      <c r="L3174" s="132"/>
      <c r="M3174" s="132"/>
      <c r="N3174" s="131"/>
      <c r="O3174" s="131"/>
    </row>
    <row r="3175" spans="2:15" x14ac:dyDescent="0.35">
      <c r="B3175" t="s">
        <v>79</v>
      </c>
      <c r="C3175">
        <v>4000</v>
      </c>
      <c r="D3175" t="s">
        <v>37</v>
      </c>
      <c r="E3175">
        <v>174963</v>
      </c>
      <c r="F3175" t="s">
        <v>3066</v>
      </c>
      <c r="G3175" t="s">
        <v>10926</v>
      </c>
      <c r="H3175" s="93">
        <v>46170</v>
      </c>
      <c r="I3175" s="131">
        <v>1</v>
      </c>
      <c r="J3175" s="132"/>
      <c r="K3175" s="132"/>
      <c r="L3175" s="132"/>
      <c r="M3175" s="132"/>
      <c r="N3175" s="131"/>
      <c r="O3175" s="131"/>
    </row>
    <row r="3176" spans="2:15" x14ac:dyDescent="0.35">
      <c r="B3176" t="s">
        <v>79</v>
      </c>
      <c r="C3176">
        <v>4000</v>
      </c>
      <c r="D3176" t="s">
        <v>37</v>
      </c>
      <c r="E3176">
        <v>175179</v>
      </c>
      <c r="F3176" t="s">
        <v>3067</v>
      </c>
      <c r="G3176" t="s">
        <v>10927</v>
      </c>
      <c r="H3176" s="93">
        <v>46176</v>
      </c>
      <c r="I3176" s="131"/>
      <c r="J3176" s="132"/>
      <c r="K3176" s="132"/>
      <c r="L3176" s="132"/>
      <c r="M3176" s="132"/>
      <c r="N3176" s="131"/>
      <c r="O3176" s="131"/>
    </row>
    <row r="3177" spans="2:15" x14ac:dyDescent="0.35">
      <c r="B3177" t="s">
        <v>79</v>
      </c>
      <c r="C3177">
        <v>4000</v>
      </c>
      <c r="D3177" t="s">
        <v>37</v>
      </c>
      <c r="E3177">
        <v>175226</v>
      </c>
      <c r="F3177" t="s">
        <v>3068</v>
      </c>
      <c r="G3177" t="s">
        <v>10929</v>
      </c>
      <c r="H3177" s="93">
        <v>46182</v>
      </c>
      <c r="I3177" s="131">
        <v>1</v>
      </c>
      <c r="J3177" s="132">
        <v>1</v>
      </c>
      <c r="K3177" s="132"/>
      <c r="L3177" s="132"/>
      <c r="M3177" s="132"/>
      <c r="N3177" s="131"/>
      <c r="O3177" s="131"/>
    </row>
    <row r="3178" spans="2:15" x14ac:dyDescent="0.35">
      <c r="B3178" t="s">
        <v>79</v>
      </c>
      <c r="C3178">
        <v>4000</v>
      </c>
      <c r="D3178" t="s">
        <v>37</v>
      </c>
      <c r="E3178">
        <v>175478</v>
      </c>
      <c r="F3178" t="s">
        <v>3069</v>
      </c>
      <c r="G3178" t="s">
        <v>10926</v>
      </c>
      <c r="H3178" s="93">
        <v>46177</v>
      </c>
      <c r="I3178" s="131"/>
      <c r="J3178" s="132"/>
      <c r="K3178" s="132"/>
      <c r="L3178" s="132"/>
      <c r="M3178" s="132"/>
      <c r="N3178" s="131"/>
      <c r="O3178" s="131"/>
    </row>
    <row r="3179" spans="2:15" x14ac:dyDescent="0.35">
      <c r="B3179" t="s">
        <v>79</v>
      </c>
      <c r="C3179">
        <v>4000</v>
      </c>
      <c r="D3179" t="s">
        <v>37</v>
      </c>
      <c r="E3179">
        <v>175526</v>
      </c>
      <c r="F3179" t="s">
        <v>3070</v>
      </c>
      <c r="G3179" t="s">
        <v>10927</v>
      </c>
      <c r="H3179" s="93">
        <v>46176</v>
      </c>
      <c r="I3179" s="131"/>
      <c r="J3179" s="132"/>
      <c r="K3179" s="132"/>
      <c r="L3179" s="132"/>
      <c r="M3179" s="132"/>
      <c r="N3179" s="131"/>
      <c r="O3179" s="131"/>
    </row>
    <row r="3180" spans="2:15" x14ac:dyDescent="0.35">
      <c r="B3180" t="s">
        <v>79</v>
      </c>
      <c r="C3180">
        <v>4000</v>
      </c>
      <c r="D3180" t="s">
        <v>37</v>
      </c>
      <c r="E3180">
        <v>175628</v>
      </c>
      <c r="F3180" t="s">
        <v>917</v>
      </c>
      <c r="G3180" t="s">
        <v>10929</v>
      </c>
      <c r="H3180" s="93">
        <v>46175</v>
      </c>
      <c r="I3180" s="131">
        <v>1</v>
      </c>
      <c r="J3180" s="132">
        <v>1</v>
      </c>
      <c r="K3180" s="132"/>
      <c r="L3180" s="132"/>
      <c r="M3180" s="132"/>
      <c r="N3180" s="131"/>
      <c r="O3180" s="131"/>
    </row>
    <row r="3181" spans="2:15" x14ac:dyDescent="0.35">
      <c r="B3181" t="s">
        <v>79</v>
      </c>
      <c r="C3181">
        <v>4000</v>
      </c>
      <c r="D3181" t="s">
        <v>37</v>
      </c>
      <c r="E3181">
        <v>175735</v>
      </c>
      <c r="F3181" t="s">
        <v>3071</v>
      </c>
      <c r="G3181" t="s">
        <v>10926</v>
      </c>
      <c r="H3181" s="93">
        <v>46170</v>
      </c>
      <c r="I3181" s="131">
        <v>1</v>
      </c>
      <c r="J3181" s="132"/>
      <c r="K3181" s="132"/>
      <c r="L3181" s="132"/>
      <c r="M3181" s="132"/>
      <c r="N3181" s="131"/>
      <c r="O3181" s="131"/>
    </row>
    <row r="3182" spans="2:15" x14ac:dyDescent="0.35">
      <c r="B3182" t="s">
        <v>79</v>
      </c>
      <c r="C3182">
        <v>4000</v>
      </c>
      <c r="D3182" t="s">
        <v>37</v>
      </c>
      <c r="E3182">
        <v>175736</v>
      </c>
      <c r="F3182" t="s">
        <v>3072</v>
      </c>
      <c r="G3182" t="s">
        <v>10929</v>
      </c>
      <c r="H3182" s="93">
        <v>46175</v>
      </c>
      <c r="I3182" s="131">
        <v>1</v>
      </c>
      <c r="J3182" s="132"/>
      <c r="K3182" s="132"/>
      <c r="L3182" s="132"/>
      <c r="M3182" s="132"/>
      <c r="N3182" s="131"/>
      <c r="O3182" s="131"/>
    </row>
    <row r="3183" spans="2:15" x14ac:dyDescent="0.35">
      <c r="B3183" t="s">
        <v>79</v>
      </c>
      <c r="C3183">
        <v>4000</v>
      </c>
      <c r="D3183" t="s">
        <v>37</v>
      </c>
      <c r="E3183">
        <v>176163</v>
      </c>
      <c r="F3183" t="s">
        <v>3073</v>
      </c>
      <c r="G3183" t="s">
        <v>10929</v>
      </c>
      <c r="H3183" s="93">
        <v>46175</v>
      </c>
      <c r="I3183" s="131"/>
      <c r="J3183" s="132"/>
      <c r="K3183" s="132"/>
      <c r="L3183" s="132"/>
      <c r="M3183" s="132"/>
      <c r="N3183" s="131"/>
      <c r="O3183" s="131"/>
    </row>
    <row r="3184" spans="2:15" x14ac:dyDescent="0.35">
      <c r="B3184" t="s">
        <v>79</v>
      </c>
      <c r="C3184">
        <v>4000</v>
      </c>
      <c r="D3184" t="s">
        <v>37</v>
      </c>
      <c r="E3184">
        <v>176667</v>
      </c>
      <c r="F3184" t="s">
        <v>917</v>
      </c>
      <c r="G3184" t="s">
        <v>10928</v>
      </c>
      <c r="H3184" s="93">
        <v>46178</v>
      </c>
      <c r="I3184" s="131">
        <v>1</v>
      </c>
      <c r="J3184" s="132"/>
      <c r="K3184" s="132"/>
      <c r="L3184" s="132"/>
      <c r="M3184" s="132"/>
      <c r="N3184" s="131"/>
      <c r="O3184" s="131"/>
    </row>
    <row r="3185" spans="2:15" x14ac:dyDescent="0.35">
      <c r="B3185" t="s">
        <v>79</v>
      </c>
      <c r="C3185">
        <v>4000</v>
      </c>
      <c r="D3185" t="s">
        <v>37</v>
      </c>
      <c r="E3185">
        <v>177034</v>
      </c>
      <c r="F3185" t="s">
        <v>3074</v>
      </c>
      <c r="G3185" t="s">
        <v>10927</v>
      </c>
      <c r="H3185" s="93">
        <v>46176</v>
      </c>
      <c r="I3185" s="131">
        <v>1</v>
      </c>
      <c r="J3185" s="132"/>
      <c r="K3185" s="132"/>
      <c r="L3185" s="132"/>
      <c r="M3185" s="132"/>
      <c r="N3185" s="131"/>
      <c r="O3185" s="131"/>
    </row>
    <row r="3186" spans="2:15" x14ac:dyDescent="0.35">
      <c r="B3186" t="s">
        <v>79</v>
      </c>
      <c r="C3186">
        <v>4000</v>
      </c>
      <c r="D3186" t="s">
        <v>37</v>
      </c>
      <c r="E3186">
        <v>177041</v>
      </c>
      <c r="F3186" t="s">
        <v>3075</v>
      </c>
      <c r="G3186" t="s">
        <v>10930</v>
      </c>
      <c r="H3186" s="93">
        <v>46174</v>
      </c>
      <c r="I3186" s="131">
        <v>1</v>
      </c>
      <c r="J3186" s="132">
        <v>1</v>
      </c>
      <c r="K3186" s="132">
        <v>1</v>
      </c>
      <c r="L3186" s="132"/>
      <c r="M3186" s="132"/>
      <c r="N3186" s="131"/>
      <c r="O3186" s="131"/>
    </row>
    <row r="3187" spans="2:15" x14ac:dyDescent="0.35">
      <c r="B3187" t="s">
        <v>79</v>
      </c>
      <c r="C3187">
        <v>4000</v>
      </c>
      <c r="D3187" t="s">
        <v>37</v>
      </c>
      <c r="E3187">
        <v>177414</v>
      </c>
      <c r="F3187" t="s">
        <v>3076</v>
      </c>
      <c r="G3187" t="s">
        <v>10930</v>
      </c>
      <c r="H3187" s="93">
        <v>46181</v>
      </c>
      <c r="I3187" s="131"/>
      <c r="J3187" s="132"/>
      <c r="K3187" s="132"/>
      <c r="L3187" s="132"/>
      <c r="M3187" s="132"/>
      <c r="N3187" s="131"/>
      <c r="O3187" s="131"/>
    </row>
    <row r="3188" spans="2:15" x14ac:dyDescent="0.35">
      <c r="B3188" t="s">
        <v>79</v>
      </c>
      <c r="C3188">
        <v>4000</v>
      </c>
      <c r="D3188" t="s">
        <v>37</v>
      </c>
      <c r="E3188">
        <v>177445</v>
      </c>
      <c r="F3188" t="s">
        <v>3077</v>
      </c>
      <c r="G3188" t="s">
        <v>10928</v>
      </c>
      <c r="H3188" s="93">
        <v>46178</v>
      </c>
      <c r="I3188" s="131"/>
      <c r="J3188" s="132"/>
      <c r="K3188" s="132"/>
      <c r="L3188" s="132"/>
      <c r="M3188" s="132"/>
      <c r="N3188" s="131"/>
      <c r="O3188" s="131"/>
    </row>
    <row r="3189" spans="2:15" x14ac:dyDescent="0.35">
      <c r="B3189" t="s">
        <v>79</v>
      </c>
      <c r="C3189">
        <v>4000</v>
      </c>
      <c r="D3189" t="s">
        <v>37</v>
      </c>
      <c r="E3189">
        <v>177593</v>
      </c>
      <c r="F3189" t="s">
        <v>3078</v>
      </c>
      <c r="G3189" t="s">
        <v>10926</v>
      </c>
      <c r="H3189" s="93">
        <v>46177</v>
      </c>
      <c r="I3189" s="131">
        <v>1</v>
      </c>
      <c r="J3189" s="132"/>
      <c r="K3189" s="132"/>
      <c r="L3189" s="132"/>
      <c r="M3189" s="132"/>
      <c r="N3189" s="131"/>
      <c r="O3189" s="131"/>
    </row>
    <row r="3190" spans="2:15" x14ac:dyDescent="0.35">
      <c r="B3190" t="s">
        <v>79</v>
      </c>
      <c r="C3190">
        <v>4000</v>
      </c>
      <c r="D3190" t="s">
        <v>37</v>
      </c>
      <c r="E3190">
        <v>177847</v>
      </c>
      <c r="F3190" t="s">
        <v>3079</v>
      </c>
      <c r="G3190" t="s">
        <v>10929</v>
      </c>
      <c r="H3190" s="93">
        <v>46175</v>
      </c>
      <c r="I3190" s="131"/>
      <c r="J3190" s="132"/>
      <c r="K3190" s="132"/>
      <c r="L3190" s="132"/>
      <c r="M3190" s="132"/>
      <c r="N3190" s="131"/>
      <c r="O3190" s="131"/>
    </row>
    <row r="3191" spans="2:15" x14ac:dyDescent="0.35">
      <c r="B3191" t="s">
        <v>79</v>
      </c>
      <c r="C3191">
        <v>4000</v>
      </c>
      <c r="D3191" t="s">
        <v>37</v>
      </c>
      <c r="E3191">
        <v>178002</v>
      </c>
      <c r="F3191" t="s">
        <v>3080</v>
      </c>
      <c r="G3191" t="s">
        <v>10930</v>
      </c>
      <c r="H3191" s="93">
        <v>46174</v>
      </c>
      <c r="I3191" s="131"/>
      <c r="J3191" s="132"/>
      <c r="K3191" s="132"/>
      <c r="L3191" s="132"/>
      <c r="M3191" s="132"/>
      <c r="N3191" s="131"/>
      <c r="O3191" s="131"/>
    </row>
    <row r="3192" spans="2:15" x14ac:dyDescent="0.35">
      <c r="B3192" t="s">
        <v>79</v>
      </c>
      <c r="C3192">
        <v>4000</v>
      </c>
      <c r="D3192" t="s">
        <v>37</v>
      </c>
      <c r="E3192">
        <v>178241</v>
      </c>
      <c r="F3192" t="s">
        <v>3081</v>
      </c>
      <c r="G3192" t="s">
        <v>10927</v>
      </c>
      <c r="H3192" s="93">
        <v>46176</v>
      </c>
      <c r="I3192" s="131">
        <v>1</v>
      </c>
      <c r="J3192" s="132">
        <v>1</v>
      </c>
      <c r="K3192" s="132"/>
      <c r="L3192" s="132"/>
      <c r="M3192" s="132"/>
      <c r="N3192" s="131"/>
      <c r="O3192" s="131"/>
    </row>
    <row r="3193" spans="2:15" x14ac:dyDescent="0.35">
      <c r="B3193" t="s">
        <v>79</v>
      </c>
      <c r="C3193">
        <v>4000</v>
      </c>
      <c r="D3193" t="s">
        <v>37</v>
      </c>
      <c r="E3193">
        <v>178355</v>
      </c>
      <c r="F3193" t="s">
        <v>3082</v>
      </c>
      <c r="G3193" t="s">
        <v>10930</v>
      </c>
      <c r="H3193" s="93">
        <v>46181</v>
      </c>
      <c r="I3193" s="131"/>
      <c r="J3193" s="132"/>
      <c r="K3193" s="132"/>
      <c r="L3193" s="132"/>
      <c r="M3193" s="132"/>
      <c r="N3193" s="131"/>
      <c r="O3193" s="131"/>
    </row>
    <row r="3194" spans="2:15" x14ac:dyDescent="0.35">
      <c r="B3194" t="s">
        <v>79</v>
      </c>
      <c r="C3194">
        <v>4000</v>
      </c>
      <c r="D3194" t="s">
        <v>37</v>
      </c>
      <c r="E3194">
        <v>178946</v>
      </c>
      <c r="F3194" t="s">
        <v>3083</v>
      </c>
      <c r="G3194" t="s">
        <v>10926</v>
      </c>
      <c r="H3194" s="93">
        <v>46170</v>
      </c>
      <c r="I3194" s="131"/>
      <c r="J3194" s="132"/>
      <c r="K3194" s="132"/>
      <c r="L3194" s="132"/>
      <c r="M3194" s="132"/>
      <c r="N3194" s="131"/>
      <c r="O3194" s="131"/>
    </row>
    <row r="3195" spans="2:15" x14ac:dyDescent="0.35">
      <c r="B3195" t="s">
        <v>79</v>
      </c>
      <c r="C3195">
        <v>4000</v>
      </c>
      <c r="D3195" t="s">
        <v>37</v>
      </c>
      <c r="E3195">
        <v>179021</v>
      </c>
      <c r="F3195" t="s">
        <v>3084</v>
      </c>
      <c r="G3195" t="s">
        <v>10927</v>
      </c>
      <c r="H3195" s="93">
        <v>46176</v>
      </c>
      <c r="I3195" s="131"/>
      <c r="J3195" s="132"/>
      <c r="K3195" s="132"/>
      <c r="L3195" s="132"/>
      <c r="M3195" s="132"/>
      <c r="N3195" s="131"/>
      <c r="O3195" s="131"/>
    </row>
    <row r="3196" spans="2:15" x14ac:dyDescent="0.35">
      <c r="B3196" t="s">
        <v>79</v>
      </c>
      <c r="C3196">
        <v>4000</v>
      </c>
      <c r="D3196" t="s">
        <v>37</v>
      </c>
      <c r="E3196">
        <v>179202</v>
      </c>
      <c r="F3196" t="s">
        <v>3085</v>
      </c>
      <c r="G3196" t="s">
        <v>10928</v>
      </c>
      <c r="H3196" s="93">
        <v>46171</v>
      </c>
      <c r="I3196" s="131"/>
      <c r="J3196" s="132"/>
      <c r="K3196" s="132"/>
      <c r="L3196" s="132"/>
      <c r="M3196" s="132"/>
      <c r="N3196" s="131"/>
      <c r="O3196" s="131"/>
    </row>
    <row r="3197" spans="2:15" x14ac:dyDescent="0.35">
      <c r="B3197" t="s">
        <v>79</v>
      </c>
      <c r="C3197">
        <v>4000</v>
      </c>
      <c r="D3197" t="s">
        <v>37</v>
      </c>
      <c r="E3197">
        <v>179227</v>
      </c>
      <c r="F3197" t="s">
        <v>3086</v>
      </c>
      <c r="G3197" t="s">
        <v>10927</v>
      </c>
      <c r="H3197" s="93">
        <v>46183</v>
      </c>
      <c r="I3197" s="131">
        <v>1</v>
      </c>
      <c r="J3197" s="132"/>
      <c r="K3197" s="132"/>
      <c r="L3197" s="132"/>
      <c r="M3197" s="132"/>
      <c r="N3197" s="131"/>
      <c r="O3197" s="131"/>
    </row>
    <row r="3198" spans="2:15" x14ac:dyDescent="0.35">
      <c r="B3198" t="s">
        <v>79</v>
      </c>
      <c r="C3198">
        <v>4000</v>
      </c>
      <c r="D3198" t="s">
        <v>37</v>
      </c>
      <c r="E3198">
        <v>179659</v>
      </c>
      <c r="F3198" t="s">
        <v>3087</v>
      </c>
      <c r="G3198" t="s">
        <v>10928</v>
      </c>
      <c r="H3198" s="93">
        <v>46171</v>
      </c>
      <c r="I3198" s="131"/>
      <c r="J3198" s="132"/>
      <c r="K3198" s="132"/>
      <c r="L3198" s="132"/>
      <c r="M3198" s="132"/>
      <c r="N3198" s="131"/>
      <c r="O3198" s="131"/>
    </row>
    <row r="3199" spans="2:15" x14ac:dyDescent="0.35">
      <c r="B3199" t="s">
        <v>79</v>
      </c>
      <c r="C3199">
        <v>4000</v>
      </c>
      <c r="D3199" t="s">
        <v>37</v>
      </c>
      <c r="E3199">
        <v>180346</v>
      </c>
      <c r="F3199" t="s">
        <v>3012</v>
      </c>
      <c r="G3199" t="s">
        <v>10928</v>
      </c>
      <c r="H3199" s="93">
        <v>46178</v>
      </c>
      <c r="I3199" s="131">
        <v>1</v>
      </c>
      <c r="J3199" s="132"/>
      <c r="K3199" s="132">
        <v>1</v>
      </c>
      <c r="L3199" s="132"/>
      <c r="M3199" s="132"/>
      <c r="N3199" s="131"/>
      <c r="O3199" s="131"/>
    </row>
    <row r="3200" spans="2:15" x14ac:dyDescent="0.35">
      <c r="B3200" t="s">
        <v>79</v>
      </c>
      <c r="C3200">
        <v>4000</v>
      </c>
      <c r="D3200" t="s">
        <v>37</v>
      </c>
      <c r="E3200">
        <v>180422</v>
      </c>
      <c r="F3200" t="s">
        <v>3088</v>
      </c>
      <c r="G3200" t="s">
        <v>10929</v>
      </c>
      <c r="H3200" s="93">
        <v>46182</v>
      </c>
      <c r="I3200" s="131"/>
      <c r="J3200" s="132"/>
      <c r="K3200" s="132"/>
      <c r="L3200" s="132"/>
      <c r="M3200" s="132"/>
      <c r="N3200" s="131"/>
      <c r="O3200" s="131"/>
    </row>
    <row r="3201" spans="2:15" x14ac:dyDescent="0.35">
      <c r="B3201" t="s">
        <v>79</v>
      </c>
      <c r="C3201">
        <v>4000</v>
      </c>
      <c r="D3201" t="s">
        <v>37</v>
      </c>
      <c r="E3201">
        <v>180430</v>
      </c>
      <c r="F3201" t="s">
        <v>3089</v>
      </c>
      <c r="G3201" t="s">
        <v>10930</v>
      </c>
      <c r="H3201" s="93">
        <v>46174</v>
      </c>
      <c r="I3201" s="131"/>
      <c r="J3201" s="132"/>
      <c r="K3201" s="132"/>
      <c r="L3201" s="132"/>
      <c r="M3201" s="132"/>
      <c r="N3201" s="131"/>
      <c r="O3201" s="131"/>
    </row>
    <row r="3202" spans="2:15" x14ac:dyDescent="0.35">
      <c r="B3202" t="s">
        <v>79</v>
      </c>
      <c r="C3202">
        <v>4000</v>
      </c>
      <c r="D3202" t="s">
        <v>37</v>
      </c>
      <c r="E3202">
        <v>180658</v>
      </c>
      <c r="F3202" t="s">
        <v>3090</v>
      </c>
      <c r="G3202" t="s">
        <v>10927</v>
      </c>
      <c r="H3202" s="93">
        <v>46176</v>
      </c>
      <c r="I3202" s="131">
        <v>1</v>
      </c>
      <c r="J3202" s="132">
        <v>1</v>
      </c>
      <c r="K3202" s="132"/>
      <c r="L3202" s="132"/>
      <c r="M3202" s="132"/>
      <c r="N3202" s="131"/>
      <c r="O3202" s="131"/>
    </row>
    <row r="3203" spans="2:15" x14ac:dyDescent="0.35">
      <c r="B3203" t="s">
        <v>79</v>
      </c>
      <c r="C3203">
        <v>4000</v>
      </c>
      <c r="D3203" t="s">
        <v>37</v>
      </c>
      <c r="E3203">
        <v>180887</v>
      </c>
      <c r="F3203" t="s">
        <v>3091</v>
      </c>
      <c r="G3203" t="s">
        <v>10927</v>
      </c>
      <c r="H3203" s="93">
        <v>46176</v>
      </c>
      <c r="I3203" s="131"/>
      <c r="J3203" s="132"/>
      <c r="K3203" s="132"/>
      <c r="L3203" s="132"/>
      <c r="M3203" s="132"/>
      <c r="N3203" s="131"/>
      <c r="O3203" s="131"/>
    </row>
    <row r="3204" spans="2:15" x14ac:dyDescent="0.35">
      <c r="B3204" t="s">
        <v>79</v>
      </c>
      <c r="C3204">
        <v>4000</v>
      </c>
      <c r="D3204" t="s">
        <v>37</v>
      </c>
      <c r="E3204">
        <v>180899</v>
      </c>
      <c r="F3204" t="s">
        <v>3092</v>
      </c>
      <c r="G3204" t="s">
        <v>10927</v>
      </c>
      <c r="H3204" s="93">
        <v>46176</v>
      </c>
      <c r="I3204" s="131"/>
      <c r="J3204" s="132"/>
      <c r="K3204" s="132"/>
      <c r="L3204" s="132"/>
      <c r="M3204" s="132"/>
      <c r="N3204" s="131"/>
      <c r="O3204" s="131"/>
    </row>
    <row r="3205" spans="2:15" x14ac:dyDescent="0.35">
      <c r="B3205" t="s">
        <v>79</v>
      </c>
      <c r="C3205">
        <v>4000</v>
      </c>
      <c r="D3205" t="s">
        <v>37</v>
      </c>
      <c r="E3205">
        <v>181305</v>
      </c>
      <c r="F3205" t="s">
        <v>3093</v>
      </c>
      <c r="G3205" t="s">
        <v>10928</v>
      </c>
      <c r="H3205" s="93">
        <v>46178</v>
      </c>
      <c r="I3205" s="131">
        <v>1</v>
      </c>
      <c r="J3205" s="132"/>
      <c r="K3205" s="132"/>
      <c r="L3205" s="132"/>
      <c r="M3205" s="132"/>
      <c r="N3205" s="131"/>
      <c r="O3205" s="131"/>
    </row>
    <row r="3206" spans="2:15" x14ac:dyDescent="0.35">
      <c r="B3206" t="s">
        <v>79</v>
      </c>
      <c r="C3206">
        <v>4000</v>
      </c>
      <c r="D3206" t="s">
        <v>37</v>
      </c>
      <c r="E3206">
        <v>181568</v>
      </c>
      <c r="F3206" t="s">
        <v>3094</v>
      </c>
      <c r="G3206" t="s">
        <v>10926</v>
      </c>
      <c r="H3206" s="93">
        <v>46170</v>
      </c>
      <c r="I3206" s="131">
        <v>1</v>
      </c>
      <c r="J3206" s="132">
        <v>1</v>
      </c>
      <c r="K3206" s="132"/>
      <c r="L3206" s="132"/>
      <c r="M3206" s="132"/>
      <c r="N3206" s="131"/>
      <c r="O3206" s="131"/>
    </row>
    <row r="3207" spans="2:15" x14ac:dyDescent="0.35">
      <c r="B3207" t="s">
        <v>79</v>
      </c>
      <c r="C3207">
        <v>4000</v>
      </c>
      <c r="D3207" t="s">
        <v>37</v>
      </c>
      <c r="E3207">
        <v>181858</v>
      </c>
      <c r="F3207" t="s">
        <v>3094</v>
      </c>
      <c r="G3207" t="s">
        <v>10926</v>
      </c>
      <c r="H3207" s="93">
        <v>46177</v>
      </c>
      <c r="I3207" s="131">
        <v>1</v>
      </c>
      <c r="J3207" s="132">
        <v>1</v>
      </c>
      <c r="K3207" s="132"/>
      <c r="L3207" s="132"/>
      <c r="M3207" s="132"/>
      <c r="N3207" s="131"/>
      <c r="O3207" s="131"/>
    </row>
    <row r="3208" spans="2:15" x14ac:dyDescent="0.35">
      <c r="B3208" t="s">
        <v>79</v>
      </c>
      <c r="C3208">
        <v>4000</v>
      </c>
      <c r="D3208" t="s">
        <v>37</v>
      </c>
      <c r="E3208">
        <v>181894</v>
      </c>
      <c r="F3208" t="s">
        <v>917</v>
      </c>
      <c r="G3208" t="s">
        <v>10929</v>
      </c>
      <c r="H3208" s="93">
        <v>46175</v>
      </c>
      <c r="I3208" s="131">
        <v>1</v>
      </c>
      <c r="J3208" s="132">
        <v>1</v>
      </c>
      <c r="K3208" s="132"/>
      <c r="L3208" s="132"/>
      <c r="M3208" s="132"/>
      <c r="N3208" s="131"/>
      <c r="O3208" s="131"/>
    </row>
    <row r="3209" spans="2:15" x14ac:dyDescent="0.35">
      <c r="B3209" t="s">
        <v>79</v>
      </c>
      <c r="C3209">
        <v>4000</v>
      </c>
      <c r="D3209" t="s">
        <v>37</v>
      </c>
      <c r="E3209">
        <v>182345</v>
      </c>
      <c r="F3209" t="s">
        <v>3095</v>
      </c>
      <c r="G3209" t="s">
        <v>10928</v>
      </c>
      <c r="H3209" s="93">
        <v>46178</v>
      </c>
      <c r="I3209" s="131"/>
      <c r="J3209" s="132"/>
      <c r="K3209" s="132"/>
      <c r="L3209" s="132"/>
      <c r="M3209" s="132"/>
      <c r="N3209" s="131"/>
      <c r="O3209" s="131"/>
    </row>
    <row r="3210" spans="2:15" x14ac:dyDescent="0.35">
      <c r="B3210" t="s">
        <v>79</v>
      </c>
      <c r="C3210">
        <v>4000</v>
      </c>
      <c r="D3210" t="s">
        <v>37</v>
      </c>
      <c r="E3210">
        <v>182389</v>
      </c>
      <c r="F3210" t="s">
        <v>3096</v>
      </c>
      <c r="G3210" t="s">
        <v>10928</v>
      </c>
      <c r="H3210" s="93">
        <v>46171</v>
      </c>
      <c r="I3210" s="131"/>
      <c r="J3210" s="132"/>
      <c r="K3210" s="132"/>
      <c r="L3210" s="132"/>
      <c r="M3210" s="132"/>
      <c r="N3210" s="131"/>
      <c r="O3210" s="131"/>
    </row>
    <row r="3211" spans="2:15" x14ac:dyDescent="0.35">
      <c r="B3211" t="s">
        <v>79</v>
      </c>
      <c r="C3211">
        <v>4000</v>
      </c>
      <c r="D3211" t="s">
        <v>37</v>
      </c>
      <c r="E3211">
        <v>182481</v>
      </c>
      <c r="F3211" t="s">
        <v>3097</v>
      </c>
      <c r="G3211" t="s">
        <v>10927</v>
      </c>
      <c r="H3211" s="93">
        <v>46176</v>
      </c>
      <c r="I3211" s="131">
        <v>1</v>
      </c>
      <c r="J3211" s="132"/>
      <c r="K3211" s="132"/>
      <c r="L3211" s="132"/>
      <c r="M3211" s="132"/>
      <c r="N3211" s="131"/>
      <c r="O3211" s="131"/>
    </row>
    <row r="3212" spans="2:15" x14ac:dyDescent="0.35">
      <c r="B3212" t="s">
        <v>79</v>
      </c>
      <c r="C3212">
        <v>4000</v>
      </c>
      <c r="D3212" t="s">
        <v>37</v>
      </c>
      <c r="E3212">
        <v>182689</v>
      </c>
      <c r="F3212" t="s">
        <v>3098</v>
      </c>
      <c r="G3212" t="s">
        <v>10930</v>
      </c>
      <c r="H3212" s="93">
        <v>46181</v>
      </c>
      <c r="I3212" s="131"/>
      <c r="J3212" s="132"/>
      <c r="K3212" s="132"/>
      <c r="L3212" s="132"/>
      <c r="M3212" s="132"/>
      <c r="N3212" s="131"/>
      <c r="O3212" s="131"/>
    </row>
    <row r="3213" spans="2:15" x14ac:dyDescent="0.35">
      <c r="B3213" t="s">
        <v>79</v>
      </c>
      <c r="C3213">
        <v>4000</v>
      </c>
      <c r="D3213" t="s">
        <v>37</v>
      </c>
      <c r="E3213">
        <v>182844</v>
      </c>
      <c r="F3213" t="s">
        <v>3099</v>
      </c>
      <c r="G3213" t="s">
        <v>10928</v>
      </c>
      <c r="H3213" s="93">
        <v>46171</v>
      </c>
      <c r="I3213" s="131">
        <v>1</v>
      </c>
      <c r="J3213" s="132">
        <v>1</v>
      </c>
      <c r="K3213" s="132"/>
      <c r="L3213" s="132"/>
      <c r="M3213" s="132"/>
      <c r="N3213" s="131"/>
      <c r="O3213" s="131"/>
    </row>
    <row r="3214" spans="2:15" x14ac:dyDescent="0.35">
      <c r="B3214" t="s">
        <v>79</v>
      </c>
      <c r="C3214">
        <v>4000</v>
      </c>
      <c r="D3214" t="s">
        <v>37</v>
      </c>
      <c r="E3214">
        <v>182932</v>
      </c>
      <c r="F3214" t="s">
        <v>3097</v>
      </c>
      <c r="G3214" t="s">
        <v>10927</v>
      </c>
      <c r="H3214" s="93">
        <v>46176</v>
      </c>
      <c r="I3214" s="131">
        <v>1</v>
      </c>
      <c r="J3214" s="132"/>
      <c r="K3214" s="132"/>
      <c r="L3214" s="132"/>
      <c r="M3214" s="132"/>
      <c r="N3214" s="131"/>
      <c r="O3214" s="131"/>
    </row>
    <row r="3215" spans="2:15" x14ac:dyDescent="0.35">
      <c r="B3215" t="s">
        <v>79</v>
      </c>
      <c r="C3215">
        <v>4000</v>
      </c>
      <c r="D3215" t="s">
        <v>37</v>
      </c>
      <c r="E3215">
        <v>183039</v>
      </c>
      <c r="F3215" t="s">
        <v>3100</v>
      </c>
      <c r="G3215" t="s">
        <v>10927</v>
      </c>
      <c r="H3215" s="93">
        <v>46176</v>
      </c>
      <c r="I3215" s="131"/>
      <c r="J3215" s="132"/>
      <c r="K3215" s="132"/>
      <c r="L3215" s="132"/>
      <c r="M3215" s="132"/>
      <c r="N3215" s="131"/>
      <c r="O3215" s="131"/>
    </row>
    <row r="3216" spans="2:15" x14ac:dyDescent="0.35">
      <c r="B3216" t="s">
        <v>79</v>
      </c>
      <c r="C3216">
        <v>4000</v>
      </c>
      <c r="D3216" t="s">
        <v>37</v>
      </c>
      <c r="E3216">
        <v>183058</v>
      </c>
      <c r="F3216" t="s">
        <v>3101</v>
      </c>
      <c r="G3216" t="s">
        <v>10930</v>
      </c>
      <c r="H3216" s="93">
        <v>46174</v>
      </c>
      <c r="I3216" s="131">
        <v>1</v>
      </c>
      <c r="J3216" s="132">
        <v>1</v>
      </c>
      <c r="K3216" s="132">
        <v>1</v>
      </c>
      <c r="L3216" s="132"/>
      <c r="M3216" s="132"/>
      <c r="N3216" s="131"/>
      <c r="O3216" s="131"/>
    </row>
    <row r="3217" spans="2:15" x14ac:dyDescent="0.35">
      <c r="B3217" t="s">
        <v>79</v>
      </c>
      <c r="C3217">
        <v>4000</v>
      </c>
      <c r="D3217" t="s">
        <v>37</v>
      </c>
      <c r="E3217">
        <v>183095</v>
      </c>
      <c r="F3217" t="s">
        <v>3102</v>
      </c>
      <c r="G3217" t="s">
        <v>10929</v>
      </c>
      <c r="H3217" s="93">
        <v>46182</v>
      </c>
      <c r="I3217" s="131"/>
      <c r="J3217" s="132"/>
      <c r="K3217" s="132"/>
      <c r="L3217" s="132"/>
      <c r="M3217" s="132"/>
      <c r="N3217" s="131"/>
      <c r="O3217" s="131"/>
    </row>
    <row r="3218" spans="2:15" x14ac:dyDescent="0.35">
      <c r="B3218" t="s">
        <v>79</v>
      </c>
      <c r="C3218">
        <v>4000</v>
      </c>
      <c r="D3218" t="s">
        <v>37</v>
      </c>
      <c r="E3218">
        <v>183175</v>
      </c>
      <c r="F3218" t="s">
        <v>3103</v>
      </c>
      <c r="G3218" t="s">
        <v>10926</v>
      </c>
      <c r="H3218" s="93">
        <v>46177</v>
      </c>
      <c r="I3218" s="131">
        <v>1</v>
      </c>
      <c r="J3218" s="132">
        <v>1</v>
      </c>
      <c r="K3218" s="132"/>
      <c r="L3218" s="132"/>
      <c r="M3218" s="132"/>
      <c r="N3218" s="131"/>
      <c r="O3218" s="131"/>
    </row>
    <row r="3219" spans="2:15" x14ac:dyDescent="0.35">
      <c r="B3219" t="s">
        <v>79</v>
      </c>
      <c r="C3219">
        <v>4000</v>
      </c>
      <c r="D3219" t="s">
        <v>37</v>
      </c>
      <c r="E3219">
        <v>183932</v>
      </c>
      <c r="F3219" t="s">
        <v>3104</v>
      </c>
      <c r="G3219" t="s">
        <v>10927</v>
      </c>
      <c r="H3219" s="93">
        <v>46176</v>
      </c>
      <c r="I3219" s="131"/>
      <c r="J3219" s="132"/>
      <c r="K3219" s="132"/>
      <c r="L3219" s="132"/>
      <c r="M3219" s="132"/>
      <c r="N3219" s="131"/>
      <c r="O3219" s="131"/>
    </row>
    <row r="3220" spans="2:15" x14ac:dyDescent="0.35">
      <c r="B3220" t="s">
        <v>79</v>
      </c>
      <c r="C3220">
        <v>4000</v>
      </c>
      <c r="D3220" t="s">
        <v>37</v>
      </c>
      <c r="E3220">
        <v>184922</v>
      </c>
      <c r="F3220" t="s">
        <v>3105</v>
      </c>
      <c r="G3220" t="s">
        <v>10928</v>
      </c>
      <c r="H3220" s="93">
        <v>46178</v>
      </c>
      <c r="I3220" s="131">
        <v>1</v>
      </c>
      <c r="J3220" s="132">
        <v>1</v>
      </c>
      <c r="K3220" s="132"/>
      <c r="L3220" s="132"/>
      <c r="M3220" s="132"/>
      <c r="N3220" s="131"/>
      <c r="O3220" s="131"/>
    </row>
    <row r="3221" spans="2:15" x14ac:dyDescent="0.35">
      <c r="B3221" t="s">
        <v>79</v>
      </c>
      <c r="C3221">
        <v>4000</v>
      </c>
      <c r="D3221" t="s">
        <v>37</v>
      </c>
      <c r="E3221">
        <v>185259</v>
      </c>
      <c r="F3221" t="s">
        <v>3106</v>
      </c>
      <c r="G3221" t="s">
        <v>10926</v>
      </c>
      <c r="H3221" s="93">
        <v>46177</v>
      </c>
      <c r="I3221" s="131"/>
      <c r="J3221" s="132"/>
      <c r="K3221" s="132"/>
      <c r="L3221" s="132"/>
      <c r="M3221" s="132"/>
      <c r="N3221" s="131"/>
      <c r="O3221" s="131"/>
    </row>
    <row r="3222" spans="2:15" x14ac:dyDescent="0.35">
      <c r="B3222" t="s">
        <v>79</v>
      </c>
      <c r="C3222">
        <v>4000</v>
      </c>
      <c r="D3222" t="s">
        <v>37</v>
      </c>
      <c r="E3222">
        <v>186101</v>
      </c>
      <c r="F3222" t="s">
        <v>3107</v>
      </c>
      <c r="G3222" t="s">
        <v>10930</v>
      </c>
      <c r="H3222" s="93">
        <v>46181</v>
      </c>
      <c r="I3222" s="131"/>
      <c r="J3222" s="132"/>
      <c r="K3222" s="132"/>
      <c r="L3222" s="132"/>
      <c r="M3222" s="132"/>
      <c r="N3222" s="131"/>
      <c r="O3222" s="131"/>
    </row>
    <row r="3223" spans="2:15" x14ac:dyDescent="0.35">
      <c r="B3223" t="s">
        <v>79</v>
      </c>
      <c r="C3223">
        <v>4000</v>
      </c>
      <c r="D3223" t="s">
        <v>37</v>
      </c>
      <c r="E3223">
        <v>186230</v>
      </c>
      <c r="F3223" t="s">
        <v>3108</v>
      </c>
      <c r="G3223" t="s">
        <v>10928</v>
      </c>
      <c r="H3223" s="93">
        <v>46171</v>
      </c>
      <c r="I3223" s="131">
        <v>1</v>
      </c>
      <c r="J3223" s="132">
        <v>1</v>
      </c>
      <c r="K3223" s="132"/>
      <c r="L3223" s="132"/>
      <c r="M3223" s="132"/>
      <c r="N3223" s="131"/>
      <c r="O3223" s="131"/>
    </row>
    <row r="3224" spans="2:15" x14ac:dyDescent="0.35">
      <c r="B3224" t="s">
        <v>79</v>
      </c>
      <c r="C3224">
        <v>4000</v>
      </c>
      <c r="D3224" t="s">
        <v>37</v>
      </c>
      <c r="E3224">
        <v>186374</v>
      </c>
      <c r="F3224" t="s">
        <v>3109</v>
      </c>
      <c r="G3224" t="s">
        <v>10928</v>
      </c>
      <c r="H3224" s="93">
        <v>46171</v>
      </c>
      <c r="I3224" s="131">
        <v>1</v>
      </c>
      <c r="J3224" s="132"/>
      <c r="K3224" s="132"/>
      <c r="L3224" s="132"/>
      <c r="M3224" s="132"/>
      <c r="N3224" s="131"/>
      <c r="O3224" s="131"/>
    </row>
    <row r="3225" spans="2:15" x14ac:dyDescent="0.35">
      <c r="B3225" t="s">
        <v>79</v>
      </c>
      <c r="C3225">
        <v>4000</v>
      </c>
      <c r="D3225" t="s">
        <v>37</v>
      </c>
      <c r="E3225">
        <v>186564</v>
      </c>
      <c r="F3225" t="s">
        <v>3110</v>
      </c>
      <c r="G3225" t="s">
        <v>10929</v>
      </c>
      <c r="H3225" s="93">
        <v>46182</v>
      </c>
      <c r="I3225" s="131"/>
      <c r="J3225" s="132"/>
      <c r="K3225" s="132"/>
      <c r="L3225" s="132"/>
      <c r="M3225" s="132"/>
      <c r="N3225" s="131"/>
      <c r="O3225" s="131"/>
    </row>
    <row r="3226" spans="2:15" x14ac:dyDescent="0.35">
      <c r="B3226" t="s">
        <v>79</v>
      </c>
      <c r="C3226">
        <v>4000</v>
      </c>
      <c r="D3226" t="s">
        <v>37</v>
      </c>
      <c r="E3226">
        <v>186794</v>
      </c>
      <c r="F3226" t="s">
        <v>3111</v>
      </c>
      <c r="G3226" t="s">
        <v>10926</v>
      </c>
      <c r="H3226" s="93">
        <v>46170</v>
      </c>
      <c r="I3226" s="131">
        <v>1</v>
      </c>
      <c r="J3226" s="132"/>
      <c r="K3226" s="132"/>
      <c r="L3226" s="132"/>
      <c r="M3226" s="132"/>
      <c r="N3226" s="131"/>
      <c r="O3226" s="131"/>
    </row>
    <row r="3227" spans="2:15" x14ac:dyDescent="0.35">
      <c r="B3227" t="s">
        <v>79</v>
      </c>
      <c r="C3227">
        <v>4000</v>
      </c>
      <c r="D3227" t="s">
        <v>37</v>
      </c>
      <c r="E3227">
        <v>186983</v>
      </c>
      <c r="F3227" t="s">
        <v>3112</v>
      </c>
      <c r="G3227" t="s">
        <v>10927</v>
      </c>
      <c r="H3227" s="93">
        <v>46176</v>
      </c>
      <c r="I3227" s="131"/>
      <c r="J3227" s="132"/>
      <c r="K3227" s="132"/>
      <c r="L3227" s="132"/>
      <c r="M3227" s="132"/>
      <c r="N3227" s="131"/>
      <c r="O3227" s="131"/>
    </row>
    <row r="3228" spans="2:15" x14ac:dyDescent="0.35">
      <c r="B3228" t="s">
        <v>79</v>
      </c>
      <c r="C3228">
        <v>4000</v>
      </c>
      <c r="D3228" t="s">
        <v>37</v>
      </c>
      <c r="E3228">
        <v>187308</v>
      </c>
      <c r="F3228" t="s">
        <v>3113</v>
      </c>
      <c r="G3228" t="s">
        <v>10927</v>
      </c>
      <c r="H3228" s="93">
        <v>46183</v>
      </c>
      <c r="I3228" s="131"/>
      <c r="J3228" s="132"/>
      <c r="K3228" s="132"/>
      <c r="L3228" s="132"/>
      <c r="M3228" s="132"/>
      <c r="N3228" s="131"/>
      <c r="O3228" s="131"/>
    </row>
    <row r="3229" spans="2:15" x14ac:dyDescent="0.35">
      <c r="B3229" t="s">
        <v>79</v>
      </c>
      <c r="C3229">
        <v>4000</v>
      </c>
      <c r="D3229" t="s">
        <v>37</v>
      </c>
      <c r="E3229">
        <v>187382</v>
      </c>
      <c r="F3229" t="s">
        <v>3114</v>
      </c>
      <c r="G3229" t="s">
        <v>10929</v>
      </c>
      <c r="H3229" s="93">
        <v>46182</v>
      </c>
      <c r="I3229" s="131"/>
      <c r="J3229" s="132"/>
      <c r="K3229" s="132"/>
      <c r="L3229" s="132"/>
      <c r="M3229" s="132"/>
      <c r="N3229" s="131"/>
      <c r="O3229" s="131"/>
    </row>
    <row r="3230" spans="2:15" x14ac:dyDescent="0.35">
      <c r="B3230" t="s">
        <v>79</v>
      </c>
      <c r="C3230">
        <v>4000</v>
      </c>
      <c r="D3230" t="s">
        <v>37</v>
      </c>
      <c r="E3230">
        <v>187475</v>
      </c>
      <c r="F3230" t="s">
        <v>3115</v>
      </c>
      <c r="G3230" t="s">
        <v>10927</v>
      </c>
      <c r="H3230" s="93">
        <v>46183</v>
      </c>
      <c r="I3230" s="131">
        <v>1</v>
      </c>
      <c r="J3230" s="132"/>
      <c r="K3230" s="132"/>
      <c r="L3230" s="132"/>
      <c r="M3230" s="132"/>
      <c r="N3230" s="131"/>
      <c r="O3230" s="131"/>
    </row>
    <row r="3231" spans="2:15" x14ac:dyDescent="0.35">
      <c r="B3231" t="s">
        <v>79</v>
      </c>
      <c r="C3231">
        <v>4000</v>
      </c>
      <c r="D3231" t="s">
        <v>37</v>
      </c>
      <c r="E3231">
        <v>187523</v>
      </c>
      <c r="F3231" t="s">
        <v>3116</v>
      </c>
      <c r="G3231" t="s">
        <v>10926</v>
      </c>
      <c r="H3231" s="93">
        <v>46177</v>
      </c>
      <c r="I3231" s="131">
        <v>1</v>
      </c>
      <c r="J3231" s="132"/>
      <c r="K3231" s="132"/>
      <c r="L3231" s="132"/>
      <c r="M3231" s="132"/>
      <c r="N3231" s="131"/>
      <c r="O3231" s="131"/>
    </row>
    <row r="3232" spans="2:15" x14ac:dyDescent="0.35">
      <c r="B3232" t="s">
        <v>79</v>
      </c>
      <c r="C3232">
        <v>4000</v>
      </c>
      <c r="D3232" t="s">
        <v>37</v>
      </c>
      <c r="E3232">
        <v>187556</v>
      </c>
      <c r="F3232" t="s">
        <v>3117</v>
      </c>
      <c r="G3232" t="s">
        <v>10927</v>
      </c>
      <c r="H3232" s="93">
        <v>46176</v>
      </c>
      <c r="I3232" s="131"/>
      <c r="J3232" s="132"/>
      <c r="K3232" s="132"/>
      <c r="L3232" s="132"/>
      <c r="M3232" s="132"/>
      <c r="N3232" s="131"/>
      <c r="O3232" s="131"/>
    </row>
    <row r="3233" spans="2:15" x14ac:dyDescent="0.35">
      <c r="B3233" t="s">
        <v>79</v>
      </c>
      <c r="C3233">
        <v>4000</v>
      </c>
      <c r="D3233" t="s">
        <v>37</v>
      </c>
      <c r="E3233">
        <v>187854</v>
      </c>
      <c r="F3233" t="s">
        <v>3118</v>
      </c>
      <c r="G3233" t="s">
        <v>10927</v>
      </c>
      <c r="H3233" s="93">
        <v>46176</v>
      </c>
      <c r="I3233" s="131"/>
      <c r="J3233" s="132"/>
      <c r="K3233" s="132"/>
      <c r="L3233" s="132"/>
      <c r="M3233" s="132"/>
      <c r="N3233" s="131"/>
      <c r="O3233" s="131"/>
    </row>
    <row r="3234" spans="2:15" x14ac:dyDescent="0.35">
      <c r="B3234" t="s">
        <v>79</v>
      </c>
      <c r="C3234">
        <v>4000</v>
      </c>
      <c r="D3234" t="s">
        <v>37</v>
      </c>
      <c r="E3234">
        <v>188002</v>
      </c>
      <c r="F3234" t="s">
        <v>3119</v>
      </c>
      <c r="G3234" t="s">
        <v>10929</v>
      </c>
      <c r="H3234" s="93">
        <v>46175</v>
      </c>
      <c r="I3234" s="131">
        <v>1</v>
      </c>
      <c r="J3234" s="132">
        <v>1</v>
      </c>
      <c r="K3234" s="132">
        <v>1</v>
      </c>
      <c r="L3234" s="132"/>
      <c r="M3234" s="132"/>
      <c r="N3234" s="131"/>
      <c r="O3234" s="131"/>
    </row>
    <row r="3235" spans="2:15" x14ac:dyDescent="0.35">
      <c r="B3235" t="s">
        <v>79</v>
      </c>
      <c r="C3235">
        <v>4000</v>
      </c>
      <c r="D3235" t="s">
        <v>37</v>
      </c>
      <c r="E3235">
        <v>188100</v>
      </c>
      <c r="F3235" t="s">
        <v>3120</v>
      </c>
      <c r="G3235" t="s">
        <v>10930</v>
      </c>
      <c r="H3235" s="93">
        <v>46174</v>
      </c>
      <c r="I3235" s="131">
        <v>1</v>
      </c>
      <c r="J3235" s="132"/>
      <c r="K3235" s="132"/>
      <c r="L3235" s="132"/>
      <c r="M3235" s="132"/>
      <c r="N3235" s="131"/>
      <c r="O3235" s="131"/>
    </row>
    <row r="3236" spans="2:15" x14ac:dyDescent="0.35">
      <c r="B3236" t="s">
        <v>79</v>
      </c>
      <c r="C3236">
        <v>4000</v>
      </c>
      <c r="D3236" t="s">
        <v>37</v>
      </c>
      <c r="E3236">
        <v>188207</v>
      </c>
      <c r="F3236" t="s">
        <v>3121</v>
      </c>
      <c r="G3236" t="s">
        <v>10929</v>
      </c>
      <c r="H3236" s="93">
        <v>46182</v>
      </c>
      <c r="I3236" s="131">
        <v>1</v>
      </c>
      <c r="J3236" s="132"/>
      <c r="K3236" s="132"/>
      <c r="L3236" s="132"/>
      <c r="M3236" s="132"/>
      <c r="N3236" s="131"/>
      <c r="O3236" s="131"/>
    </row>
    <row r="3237" spans="2:15" x14ac:dyDescent="0.35">
      <c r="B3237" t="s">
        <v>79</v>
      </c>
      <c r="C3237">
        <v>4000</v>
      </c>
      <c r="D3237" t="s">
        <v>37</v>
      </c>
      <c r="E3237">
        <v>188360</v>
      </c>
      <c r="F3237" t="s">
        <v>3122</v>
      </c>
      <c r="G3237" t="s">
        <v>10927</v>
      </c>
      <c r="H3237" s="93">
        <v>46183</v>
      </c>
      <c r="I3237" s="131"/>
      <c r="J3237" s="132"/>
      <c r="K3237" s="132"/>
      <c r="L3237" s="132"/>
      <c r="M3237" s="132"/>
      <c r="N3237" s="131"/>
      <c r="O3237" s="131"/>
    </row>
    <row r="3238" spans="2:15" x14ac:dyDescent="0.35">
      <c r="B3238" t="s">
        <v>79</v>
      </c>
      <c r="C3238">
        <v>4000</v>
      </c>
      <c r="D3238" t="s">
        <v>37</v>
      </c>
      <c r="E3238">
        <v>188445</v>
      </c>
      <c r="F3238" t="s">
        <v>3123</v>
      </c>
      <c r="G3238" t="s">
        <v>10927</v>
      </c>
      <c r="H3238" s="93">
        <v>46176</v>
      </c>
      <c r="I3238" s="131"/>
      <c r="J3238" s="132"/>
      <c r="K3238" s="132"/>
      <c r="L3238" s="132"/>
      <c r="M3238" s="132"/>
      <c r="N3238" s="131"/>
      <c r="O3238" s="131"/>
    </row>
    <row r="3239" spans="2:15" x14ac:dyDescent="0.35">
      <c r="B3239" t="s">
        <v>79</v>
      </c>
      <c r="C3239">
        <v>4000</v>
      </c>
      <c r="D3239" t="s">
        <v>37</v>
      </c>
      <c r="E3239">
        <v>188494</v>
      </c>
      <c r="F3239" t="s">
        <v>3124</v>
      </c>
      <c r="G3239" t="s">
        <v>10929</v>
      </c>
      <c r="H3239" s="93">
        <v>46175</v>
      </c>
      <c r="I3239" s="131">
        <v>1</v>
      </c>
      <c r="J3239" s="132"/>
      <c r="K3239" s="132"/>
      <c r="L3239" s="132"/>
      <c r="M3239" s="132"/>
      <c r="N3239" s="131"/>
      <c r="O3239" s="131"/>
    </row>
    <row r="3240" spans="2:15" x14ac:dyDescent="0.35">
      <c r="B3240" t="s">
        <v>79</v>
      </c>
      <c r="C3240">
        <v>4000</v>
      </c>
      <c r="D3240" t="s">
        <v>37</v>
      </c>
      <c r="E3240">
        <v>188731</v>
      </c>
      <c r="F3240" t="s">
        <v>3125</v>
      </c>
      <c r="G3240" t="s">
        <v>10926</v>
      </c>
      <c r="H3240" s="93">
        <v>46170</v>
      </c>
      <c r="I3240" s="131">
        <v>1</v>
      </c>
      <c r="J3240" s="132"/>
      <c r="K3240" s="132"/>
      <c r="L3240" s="132"/>
      <c r="M3240" s="132"/>
      <c r="N3240" s="131"/>
      <c r="O3240" s="131"/>
    </row>
    <row r="3241" spans="2:15" x14ac:dyDescent="0.35">
      <c r="B3241" t="s">
        <v>79</v>
      </c>
      <c r="C3241">
        <v>4000</v>
      </c>
      <c r="D3241" t="s">
        <v>37</v>
      </c>
      <c r="E3241">
        <v>188732</v>
      </c>
      <c r="F3241" t="s">
        <v>3126</v>
      </c>
      <c r="G3241" t="s">
        <v>10929</v>
      </c>
      <c r="H3241" s="93">
        <v>46175</v>
      </c>
      <c r="I3241" s="131">
        <v>1</v>
      </c>
      <c r="J3241" s="132">
        <v>1</v>
      </c>
      <c r="K3241" s="132"/>
      <c r="L3241" s="132"/>
      <c r="M3241" s="132"/>
      <c r="N3241" s="131"/>
      <c r="O3241" s="131"/>
    </row>
    <row r="3242" spans="2:15" x14ac:dyDescent="0.35">
      <c r="B3242" t="s">
        <v>79</v>
      </c>
      <c r="C3242">
        <v>4000</v>
      </c>
      <c r="D3242" t="s">
        <v>37</v>
      </c>
      <c r="E3242">
        <v>188827</v>
      </c>
      <c r="F3242" t="s">
        <v>3127</v>
      </c>
      <c r="G3242" t="s">
        <v>10928</v>
      </c>
      <c r="H3242" s="93">
        <v>46171</v>
      </c>
      <c r="I3242" s="131"/>
      <c r="J3242" s="132"/>
      <c r="K3242" s="132"/>
      <c r="L3242" s="132"/>
      <c r="M3242" s="132"/>
      <c r="N3242" s="131"/>
      <c r="O3242" s="131"/>
    </row>
    <row r="3243" spans="2:15" x14ac:dyDescent="0.35">
      <c r="B3243" t="s">
        <v>79</v>
      </c>
      <c r="C3243">
        <v>4000</v>
      </c>
      <c r="D3243" t="s">
        <v>37</v>
      </c>
      <c r="E3243">
        <v>188964</v>
      </c>
      <c r="F3243" t="s">
        <v>3128</v>
      </c>
      <c r="G3243" t="s">
        <v>10928</v>
      </c>
      <c r="H3243" s="93">
        <v>46178</v>
      </c>
      <c r="I3243" s="131">
        <v>1</v>
      </c>
      <c r="J3243" s="132"/>
      <c r="K3243" s="132"/>
      <c r="L3243" s="132"/>
      <c r="M3243" s="132"/>
      <c r="N3243" s="131"/>
      <c r="O3243" s="131"/>
    </row>
    <row r="3244" spans="2:15" x14ac:dyDescent="0.35">
      <c r="B3244" t="s">
        <v>79</v>
      </c>
      <c r="C3244">
        <v>4000</v>
      </c>
      <c r="D3244" t="s">
        <v>37</v>
      </c>
      <c r="E3244">
        <v>189099</v>
      </c>
      <c r="F3244" t="s">
        <v>184</v>
      </c>
      <c r="G3244" t="s">
        <v>10927</v>
      </c>
      <c r="H3244" s="93">
        <v>46183</v>
      </c>
      <c r="I3244" s="131">
        <v>1</v>
      </c>
      <c r="J3244" s="132"/>
      <c r="K3244" s="132"/>
      <c r="L3244" s="132"/>
      <c r="M3244" s="132"/>
      <c r="N3244" s="131"/>
      <c r="O3244" s="131"/>
    </row>
    <row r="3245" spans="2:15" x14ac:dyDescent="0.35">
      <c r="B3245" t="s">
        <v>79</v>
      </c>
      <c r="C3245">
        <v>4000</v>
      </c>
      <c r="D3245" t="s">
        <v>37</v>
      </c>
      <c r="E3245">
        <v>189100</v>
      </c>
      <c r="F3245" t="s">
        <v>184</v>
      </c>
      <c r="G3245" t="s">
        <v>10927</v>
      </c>
      <c r="H3245" s="93">
        <v>46183</v>
      </c>
      <c r="I3245" s="131">
        <v>1</v>
      </c>
      <c r="J3245" s="132">
        <v>1</v>
      </c>
      <c r="K3245" s="132"/>
      <c r="L3245" s="132"/>
      <c r="M3245" s="132"/>
      <c r="N3245" s="131"/>
      <c r="O3245" s="131"/>
    </row>
    <row r="3246" spans="2:15" x14ac:dyDescent="0.35">
      <c r="B3246" t="s">
        <v>79</v>
      </c>
      <c r="C3246">
        <v>4000</v>
      </c>
      <c r="D3246" t="s">
        <v>37</v>
      </c>
      <c r="E3246">
        <v>189433</v>
      </c>
      <c r="F3246" t="s">
        <v>3129</v>
      </c>
      <c r="G3246" t="s">
        <v>10928</v>
      </c>
      <c r="H3246" s="93">
        <v>46178</v>
      </c>
      <c r="I3246" s="131">
        <v>1</v>
      </c>
      <c r="J3246" s="132">
        <v>1</v>
      </c>
      <c r="K3246" s="132"/>
      <c r="L3246" s="132"/>
      <c r="M3246" s="132"/>
      <c r="N3246" s="131"/>
      <c r="O3246" s="131"/>
    </row>
    <row r="3247" spans="2:15" x14ac:dyDescent="0.35">
      <c r="B3247" t="s">
        <v>79</v>
      </c>
      <c r="C3247">
        <v>4000</v>
      </c>
      <c r="D3247" t="s">
        <v>37</v>
      </c>
      <c r="E3247">
        <v>189475</v>
      </c>
      <c r="F3247" t="s">
        <v>3130</v>
      </c>
      <c r="G3247" t="s">
        <v>10928</v>
      </c>
      <c r="H3247" s="93">
        <v>46178</v>
      </c>
      <c r="I3247" s="131"/>
      <c r="J3247" s="132"/>
      <c r="K3247" s="132"/>
      <c r="L3247" s="132"/>
      <c r="M3247" s="132"/>
      <c r="N3247" s="131"/>
      <c r="O3247" s="131"/>
    </row>
    <row r="3248" spans="2:15" x14ac:dyDescent="0.35">
      <c r="B3248" t="s">
        <v>79</v>
      </c>
      <c r="C3248">
        <v>4000</v>
      </c>
      <c r="D3248" t="s">
        <v>37</v>
      </c>
      <c r="E3248">
        <v>189530</v>
      </c>
      <c r="F3248" t="s">
        <v>3131</v>
      </c>
      <c r="G3248" t="s">
        <v>10926</v>
      </c>
      <c r="H3248" s="93">
        <v>46170</v>
      </c>
      <c r="I3248" s="131">
        <v>1</v>
      </c>
      <c r="J3248" s="132"/>
      <c r="K3248" s="132">
        <v>1</v>
      </c>
      <c r="L3248" s="132"/>
      <c r="M3248" s="132"/>
      <c r="N3248" s="131"/>
      <c r="O3248" s="131"/>
    </row>
    <row r="3249" spans="2:15" x14ac:dyDescent="0.35">
      <c r="B3249" t="s">
        <v>79</v>
      </c>
      <c r="C3249">
        <v>4000</v>
      </c>
      <c r="D3249" t="s">
        <v>37</v>
      </c>
      <c r="E3249">
        <v>189717</v>
      </c>
      <c r="F3249" t="s">
        <v>3132</v>
      </c>
      <c r="G3249" t="s">
        <v>10927</v>
      </c>
      <c r="H3249" s="93">
        <v>46176</v>
      </c>
      <c r="I3249" s="131"/>
      <c r="J3249" s="132"/>
      <c r="K3249" s="132"/>
      <c r="L3249" s="132"/>
      <c r="M3249" s="132"/>
      <c r="N3249" s="131"/>
      <c r="O3249" s="131"/>
    </row>
    <row r="3250" spans="2:15" x14ac:dyDescent="0.35">
      <c r="B3250" t="s">
        <v>79</v>
      </c>
      <c r="C3250">
        <v>4000</v>
      </c>
      <c r="D3250" t="s">
        <v>37</v>
      </c>
      <c r="E3250">
        <v>190006</v>
      </c>
      <c r="F3250" t="s">
        <v>3012</v>
      </c>
      <c r="G3250" t="s">
        <v>10928</v>
      </c>
      <c r="H3250" s="93">
        <v>46178</v>
      </c>
      <c r="I3250" s="131">
        <v>1</v>
      </c>
      <c r="J3250" s="132"/>
      <c r="K3250" s="132">
        <v>1</v>
      </c>
      <c r="L3250" s="132"/>
      <c r="M3250" s="132"/>
      <c r="N3250" s="131"/>
      <c r="O3250" s="131"/>
    </row>
    <row r="3251" spans="2:15" x14ac:dyDescent="0.35">
      <c r="B3251" t="s">
        <v>79</v>
      </c>
      <c r="C3251">
        <v>4000</v>
      </c>
      <c r="D3251" t="s">
        <v>37</v>
      </c>
      <c r="E3251">
        <v>190230</v>
      </c>
      <c r="F3251" t="s">
        <v>3133</v>
      </c>
      <c r="G3251" t="s">
        <v>10928</v>
      </c>
      <c r="H3251" s="93">
        <v>46178</v>
      </c>
      <c r="I3251" s="131"/>
      <c r="J3251" s="132"/>
      <c r="K3251" s="132"/>
      <c r="L3251" s="132"/>
      <c r="M3251" s="132"/>
      <c r="N3251" s="131"/>
      <c r="O3251" s="131"/>
    </row>
    <row r="3252" spans="2:15" x14ac:dyDescent="0.35">
      <c r="B3252" t="s">
        <v>79</v>
      </c>
      <c r="C3252">
        <v>4000</v>
      </c>
      <c r="D3252" t="s">
        <v>37</v>
      </c>
      <c r="E3252">
        <v>190231</v>
      </c>
      <c r="F3252" t="s">
        <v>3133</v>
      </c>
      <c r="G3252" t="s">
        <v>10927</v>
      </c>
      <c r="H3252" s="93">
        <v>46183</v>
      </c>
      <c r="I3252" s="131"/>
      <c r="J3252" s="132"/>
      <c r="K3252" s="132"/>
      <c r="L3252" s="132"/>
      <c r="M3252" s="132"/>
      <c r="N3252" s="131"/>
      <c r="O3252" s="131"/>
    </row>
    <row r="3253" spans="2:15" x14ac:dyDescent="0.35">
      <c r="B3253" t="s">
        <v>79</v>
      </c>
      <c r="C3253">
        <v>4000</v>
      </c>
      <c r="D3253" t="s">
        <v>37</v>
      </c>
      <c r="E3253">
        <v>190584</v>
      </c>
      <c r="F3253" t="s">
        <v>3134</v>
      </c>
      <c r="G3253" t="s">
        <v>10929</v>
      </c>
      <c r="H3253" s="93">
        <v>46175</v>
      </c>
      <c r="I3253" s="131"/>
      <c r="J3253" s="132"/>
      <c r="K3253" s="132"/>
      <c r="L3253" s="132"/>
      <c r="M3253" s="132"/>
      <c r="N3253" s="131"/>
      <c r="O3253" s="131"/>
    </row>
    <row r="3254" spans="2:15" x14ac:dyDescent="0.35">
      <c r="B3254" t="s">
        <v>79</v>
      </c>
      <c r="C3254">
        <v>4000</v>
      </c>
      <c r="D3254" t="s">
        <v>37</v>
      </c>
      <c r="E3254">
        <v>190748</v>
      </c>
      <c r="F3254" t="s">
        <v>3135</v>
      </c>
      <c r="G3254" t="s">
        <v>10927</v>
      </c>
      <c r="H3254" s="93">
        <v>46183</v>
      </c>
      <c r="I3254" s="131"/>
      <c r="J3254" s="132"/>
      <c r="K3254" s="132"/>
      <c r="L3254" s="132"/>
      <c r="M3254" s="132"/>
      <c r="N3254" s="131"/>
      <c r="O3254" s="131"/>
    </row>
    <row r="3255" spans="2:15" x14ac:dyDescent="0.35">
      <c r="B3255" t="s">
        <v>79</v>
      </c>
      <c r="C3255">
        <v>4000</v>
      </c>
      <c r="D3255" t="s">
        <v>37</v>
      </c>
      <c r="E3255">
        <v>190936</v>
      </c>
      <c r="F3255" t="s">
        <v>3136</v>
      </c>
      <c r="G3255" t="s">
        <v>10928</v>
      </c>
      <c r="H3255" s="93">
        <v>46178</v>
      </c>
      <c r="I3255" s="131"/>
      <c r="J3255" s="132"/>
      <c r="K3255" s="132"/>
      <c r="L3255" s="132"/>
      <c r="M3255" s="132"/>
      <c r="N3255" s="131"/>
      <c r="O3255" s="131"/>
    </row>
    <row r="3256" spans="2:15" x14ac:dyDescent="0.35">
      <c r="B3256" t="s">
        <v>79</v>
      </c>
      <c r="C3256">
        <v>4000</v>
      </c>
      <c r="D3256" t="s">
        <v>37</v>
      </c>
      <c r="E3256">
        <v>191831</v>
      </c>
      <c r="F3256" t="s">
        <v>3137</v>
      </c>
      <c r="G3256" t="s">
        <v>10927</v>
      </c>
      <c r="H3256" s="93">
        <v>46176</v>
      </c>
      <c r="I3256" s="131">
        <v>1</v>
      </c>
      <c r="J3256" s="132"/>
      <c r="K3256" s="132"/>
      <c r="L3256" s="132"/>
      <c r="M3256" s="132"/>
      <c r="N3256" s="131"/>
      <c r="O3256" s="131"/>
    </row>
    <row r="3257" spans="2:15" x14ac:dyDescent="0.35">
      <c r="B3257" t="s">
        <v>79</v>
      </c>
      <c r="C3257">
        <v>4000</v>
      </c>
      <c r="D3257" t="s">
        <v>37</v>
      </c>
      <c r="E3257">
        <v>191998</v>
      </c>
      <c r="F3257" t="s">
        <v>3138</v>
      </c>
      <c r="G3257" t="s">
        <v>10927</v>
      </c>
      <c r="H3257" s="93">
        <v>46183</v>
      </c>
      <c r="I3257" s="131">
        <v>1</v>
      </c>
      <c r="J3257" s="132">
        <v>1</v>
      </c>
      <c r="K3257" s="132">
        <v>1</v>
      </c>
      <c r="L3257" s="132"/>
      <c r="M3257" s="132"/>
      <c r="N3257" s="131"/>
      <c r="O3257" s="131"/>
    </row>
    <row r="3258" spans="2:15" x14ac:dyDescent="0.35">
      <c r="B3258" t="s">
        <v>79</v>
      </c>
      <c r="C3258">
        <v>4000</v>
      </c>
      <c r="D3258" t="s">
        <v>37</v>
      </c>
      <c r="E3258">
        <v>192007</v>
      </c>
      <c r="F3258" t="s">
        <v>3139</v>
      </c>
      <c r="G3258" t="s">
        <v>10927</v>
      </c>
      <c r="H3258" s="93">
        <v>46183</v>
      </c>
      <c r="I3258" s="131"/>
      <c r="J3258" s="132"/>
      <c r="K3258" s="132"/>
      <c r="L3258" s="132"/>
      <c r="M3258" s="132"/>
      <c r="N3258" s="131"/>
      <c r="O3258" s="131"/>
    </row>
    <row r="3259" spans="2:15" x14ac:dyDescent="0.35">
      <c r="B3259" t="s">
        <v>79</v>
      </c>
      <c r="C3259">
        <v>4000</v>
      </c>
      <c r="D3259" t="s">
        <v>37</v>
      </c>
      <c r="E3259">
        <v>192008</v>
      </c>
      <c r="F3259" t="s">
        <v>3139</v>
      </c>
      <c r="G3259" t="s">
        <v>10928</v>
      </c>
      <c r="H3259" s="93">
        <v>46178</v>
      </c>
      <c r="I3259" s="131"/>
      <c r="J3259" s="132"/>
      <c r="K3259" s="132"/>
      <c r="L3259" s="132"/>
      <c r="M3259" s="132"/>
      <c r="N3259" s="131"/>
      <c r="O3259" s="131"/>
    </row>
    <row r="3260" spans="2:15" x14ac:dyDescent="0.35">
      <c r="B3260" t="s">
        <v>79</v>
      </c>
      <c r="C3260">
        <v>4000</v>
      </c>
      <c r="D3260" t="s">
        <v>37</v>
      </c>
      <c r="E3260">
        <v>192043</v>
      </c>
      <c r="F3260" t="s">
        <v>3140</v>
      </c>
      <c r="G3260" t="s">
        <v>10928</v>
      </c>
      <c r="H3260" s="93">
        <v>46178</v>
      </c>
      <c r="I3260" s="131"/>
      <c r="J3260" s="132"/>
      <c r="K3260" s="132"/>
      <c r="L3260" s="132"/>
      <c r="M3260" s="132"/>
      <c r="N3260" s="131"/>
      <c r="O3260" s="131"/>
    </row>
    <row r="3261" spans="2:15" x14ac:dyDescent="0.35">
      <c r="B3261" t="s">
        <v>79</v>
      </c>
      <c r="C3261">
        <v>4000</v>
      </c>
      <c r="D3261" t="s">
        <v>37</v>
      </c>
      <c r="E3261">
        <v>192054</v>
      </c>
      <c r="F3261" t="s">
        <v>3141</v>
      </c>
      <c r="G3261" t="s">
        <v>10926</v>
      </c>
      <c r="H3261" s="93">
        <v>46170</v>
      </c>
      <c r="I3261" s="131">
        <v>1</v>
      </c>
      <c r="J3261" s="132"/>
      <c r="K3261" s="132"/>
      <c r="L3261" s="132"/>
      <c r="M3261" s="132"/>
      <c r="N3261" s="131"/>
      <c r="O3261" s="131"/>
    </row>
    <row r="3262" spans="2:15" x14ac:dyDescent="0.35">
      <c r="B3262" t="s">
        <v>79</v>
      </c>
      <c r="C3262">
        <v>4000</v>
      </c>
      <c r="D3262" t="s">
        <v>37</v>
      </c>
      <c r="E3262">
        <v>192119</v>
      </c>
      <c r="F3262" t="s">
        <v>10987</v>
      </c>
      <c r="G3262" t="s">
        <v>10926</v>
      </c>
      <c r="H3262" s="93">
        <v>46177</v>
      </c>
      <c r="I3262" s="131">
        <v>1</v>
      </c>
      <c r="J3262" s="132"/>
      <c r="K3262" s="132"/>
      <c r="L3262" s="132"/>
      <c r="M3262" s="132"/>
      <c r="N3262" s="131"/>
      <c r="O3262" s="131"/>
    </row>
    <row r="3263" spans="2:15" x14ac:dyDescent="0.35">
      <c r="B3263" t="s">
        <v>79</v>
      </c>
      <c r="C3263">
        <v>4000</v>
      </c>
      <c r="D3263" t="s">
        <v>37</v>
      </c>
      <c r="E3263">
        <v>192130</v>
      </c>
      <c r="F3263" t="s">
        <v>10988</v>
      </c>
      <c r="G3263" t="s">
        <v>10927</v>
      </c>
      <c r="H3263" s="93">
        <v>46176</v>
      </c>
      <c r="I3263" s="131"/>
      <c r="J3263" s="132"/>
      <c r="K3263" s="132"/>
      <c r="L3263" s="132"/>
      <c r="M3263" s="132"/>
      <c r="N3263" s="131"/>
      <c r="O3263" s="131"/>
    </row>
    <row r="3264" spans="2:15" x14ac:dyDescent="0.35">
      <c r="B3264" t="s">
        <v>79</v>
      </c>
      <c r="C3264">
        <v>4000</v>
      </c>
      <c r="D3264" t="s">
        <v>37</v>
      </c>
      <c r="E3264">
        <v>192286</v>
      </c>
      <c r="F3264" t="s">
        <v>11086</v>
      </c>
      <c r="G3264" t="s">
        <v>180</v>
      </c>
      <c r="H3264" t="s">
        <v>180</v>
      </c>
      <c r="I3264" s="131"/>
      <c r="J3264" s="132"/>
      <c r="K3264" s="132"/>
      <c r="L3264" s="132"/>
      <c r="M3264" s="132"/>
      <c r="N3264" s="131"/>
      <c r="O3264" s="131"/>
    </row>
    <row r="3265" spans="2:15" x14ac:dyDescent="0.35">
      <c r="B3265" t="s">
        <v>79</v>
      </c>
      <c r="C3265">
        <v>4001</v>
      </c>
      <c r="D3265" t="s">
        <v>38</v>
      </c>
      <c r="E3265">
        <v>48001</v>
      </c>
      <c r="F3265" t="s">
        <v>3142</v>
      </c>
      <c r="G3265" t="s">
        <v>10927</v>
      </c>
      <c r="H3265" s="93">
        <v>46176</v>
      </c>
      <c r="I3265" s="131">
        <v>1</v>
      </c>
      <c r="J3265" s="132"/>
      <c r="K3265" s="132"/>
      <c r="L3265" s="132"/>
      <c r="M3265" s="132"/>
      <c r="N3265" s="131"/>
      <c r="O3265" s="131"/>
    </row>
    <row r="3266" spans="2:15" x14ac:dyDescent="0.35">
      <c r="B3266" t="s">
        <v>79</v>
      </c>
      <c r="C3266">
        <v>4001</v>
      </c>
      <c r="D3266" t="s">
        <v>38</v>
      </c>
      <c r="E3266">
        <v>48461</v>
      </c>
      <c r="F3266" t="s">
        <v>3143</v>
      </c>
      <c r="G3266" t="s">
        <v>10928</v>
      </c>
      <c r="H3266" s="93">
        <v>46171</v>
      </c>
      <c r="I3266" s="131"/>
      <c r="J3266" s="132"/>
      <c r="K3266" s="132"/>
      <c r="L3266" s="132"/>
      <c r="M3266" s="132"/>
      <c r="N3266" s="131"/>
      <c r="O3266" s="131"/>
    </row>
    <row r="3267" spans="2:15" x14ac:dyDescent="0.35">
      <c r="B3267" t="s">
        <v>79</v>
      </c>
      <c r="C3267">
        <v>4001</v>
      </c>
      <c r="D3267" t="s">
        <v>38</v>
      </c>
      <c r="E3267">
        <v>49319</v>
      </c>
      <c r="F3267" t="s">
        <v>3144</v>
      </c>
      <c r="G3267" t="s">
        <v>10927</v>
      </c>
      <c r="H3267" s="93">
        <v>46183</v>
      </c>
      <c r="I3267" s="131">
        <v>1</v>
      </c>
      <c r="J3267" s="132">
        <v>1</v>
      </c>
      <c r="K3267" s="132"/>
      <c r="L3267" s="132"/>
      <c r="M3267" s="132"/>
      <c r="N3267" s="131"/>
      <c r="O3267" s="131"/>
    </row>
    <row r="3268" spans="2:15" x14ac:dyDescent="0.35">
      <c r="B3268" t="s">
        <v>79</v>
      </c>
      <c r="C3268">
        <v>4001</v>
      </c>
      <c r="D3268" t="s">
        <v>38</v>
      </c>
      <c r="E3268">
        <v>54610</v>
      </c>
      <c r="F3268" t="s">
        <v>3145</v>
      </c>
      <c r="G3268" t="s">
        <v>10930</v>
      </c>
      <c r="H3268" s="93">
        <v>46181</v>
      </c>
      <c r="I3268" s="131"/>
      <c r="J3268" s="132"/>
      <c r="K3268" s="132"/>
      <c r="L3268" s="132"/>
      <c r="M3268" s="132"/>
      <c r="N3268" s="131"/>
      <c r="O3268" s="131"/>
    </row>
    <row r="3269" spans="2:15" x14ac:dyDescent="0.35">
      <c r="B3269" t="s">
        <v>79</v>
      </c>
      <c r="C3269">
        <v>4001</v>
      </c>
      <c r="D3269" t="s">
        <v>38</v>
      </c>
      <c r="E3269">
        <v>54633</v>
      </c>
      <c r="F3269" t="s">
        <v>3146</v>
      </c>
      <c r="G3269" t="s">
        <v>10930</v>
      </c>
      <c r="H3269" s="93">
        <v>46174</v>
      </c>
      <c r="I3269" s="131">
        <v>1</v>
      </c>
      <c r="J3269" s="132"/>
      <c r="K3269" s="132"/>
      <c r="L3269" s="132"/>
      <c r="M3269" s="132"/>
      <c r="N3269" s="131"/>
      <c r="O3269" s="131"/>
    </row>
    <row r="3270" spans="2:15" x14ac:dyDescent="0.35">
      <c r="B3270" t="s">
        <v>79</v>
      </c>
      <c r="C3270">
        <v>4001</v>
      </c>
      <c r="D3270" t="s">
        <v>38</v>
      </c>
      <c r="E3270">
        <v>55096</v>
      </c>
      <c r="F3270" t="s">
        <v>3147</v>
      </c>
      <c r="G3270" t="s">
        <v>10928</v>
      </c>
      <c r="H3270" s="93">
        <v>46171</v>
      </c>
      <c r="I3270" s="131">
        <v>1</v>
      </c>
      <c r="J3270" s="132">
        <v>1</v>
      </c>
      <c r="K3270" s="132"/>
      <c r="L3270" s="132"/>
      <c r="M3270" s="132"/>
      <c r="N3270" s="131"/>
      <c r="O3270" s="131"/>
    </row>
    <row r="3271" spans="2:15" x14ac:dyDescent="0.35">
      <c r="B3271" t="s">
        <v>79</v>
      </c>
      <c r="C3271">
        <v>4001</v>
      </c>
      <c r="D3271" t="s">
        <v>38</v>
      </c>
      <c r="E3271">
        <v>59207</v>
      </c>
      <c r="F3271" t="s">
        <v>3148</v>
      </c>
      <c r="G3271" t="s">
        <v>10926</v>
      </c>
      <c r="H3271" s="93">
        <v>46177</v>
      </c>
      <c r="I3271" s="131"/>
      <c r="J3271" s="132"/>
      <c r="K3271" s="132"/>
      <c r="L3271" s="132"/>
      <c r="M3271" s="132"/>
      <c r="N3271" s="131"/>
      <c r="O3271" s="131"/>
    </row>
    <row r="3272" spans="2:15" x14ac:dyDescent="0.35">
      <c r="B3272" t="s">
        <v>79</v>
      </c>
      <c r="C3272">
        <v>4001</v>
      </c>
      <c r="D3272" t="s">
        <v>38</v>
      </c>
      <c r="E3272">
        <v>64369</v>
      </c>
      <c r="F3272" t="s">
        <v>3149</v>
      </c>
      <c r="G3272" t="s">
        <v>10930</v>
      </c>
      <c r="H3272" s="93">
        <v>46181</v>
      </c>
      <c r="I3272" s="131">
        <v>1</v>
      </c>
      <c r="J3272" s="132">
        <v>1</v>
      </c>
      <c r="K3272" s="132"/>
      <c r="L3272" s="132"/>
      <c r="M3272" s="132"/>
      <c r="N3272" s="131"/>
      <c r="O3272" s="131"/>
    </row>
    <row r="3273" spans="2:15" x14ac:dyDescent="0.35">
      <c r="B3273" t="s">
        <v>79</v>
      </c>
      <c r="C3273">
        <v>4001</v>
      </c>
      <c r="D3273" t="s">
        <v>38</v>
      </c>
      <c r="E3273">
        <v>65847</v>
      </c>
      <c r="F3273" t="s">
        <v>3150</v>
      </c>
      <c r="G3273" t="s">
        <v>10926</v>
      </c>
      <c r="H3273" s="93">
        <v>46170</v>
      </c>
      <c r="I3273" s="131">
        <v>1</v>
      </c>
      <c r="J3273" s="132"/>
      <c r="K3273" s="132"/>
      <c r="L3273" s="132"/>
      <c r="M3273" s="132"/>
      <c r="N3273" s="131"/>
      <c r="O3273" s="131"/>
    </row>
    <row r="3274" spans="2:15" x14ac:dyDescent="0.35">
      <c r="B3274" t="s">
        <v>79</v>
      </c>
      <c r="C3274">
        <v>4001</v>
      </c>
      <c r="D3274" t="s">
        <v>38</v>
      </c>
      <c r="E3274">
        <v>70651</v>
      </c>
      <c r="F3274" t="s">
        <v>3151</v>
      </c>
      <c r="G3274" t="s">
        <v>10926</v>
      </c>
      <c r="H3274" s="93">
        <v>46170</v>
      </c>
      <c r="I3274" s="131">
        <v>1</v>
      </c>
      <c r="J3274" s="132">
        <v>1</v>
      </c>
      <c r="K3274" s="132"/>
      <c r="L3274" s="132"/>
      <c r="M3274" s="132"/>
      <c r="N3274" s="131"/>
      <c r="O3274" s="131"/>
    </row>
    <row r="3275" spans="2:15" x14ac:dyDescent="0.35">
      <c r="B3275" t="s">
        <v>79</v>
      </c>
      <c r="C3275">
        <v>4001</v>
      </c>
      <c r="D3275" t="s">
        <v>38</v>
      </c>
      <c r="E3275">
        <v>73548</v>
      </c>
      <c r="F3275" t="s">
        <v>3152</v>
      </c>
      <c r="G3275" t="s">
        <v>10927</v>
      </c>
      <c r="H3275" s="93">
        <v>46176</v>
      </c>
      <c r="I3275" s="131">
        <v>1</v>
      </c>
      <c r="J3275" s="132"/>
      <c r="K3275" s="132"/>
      <c r="L3275" s="132"/>
      <c r="M3275" s="132"/>
      <c r="N3275" s="131"/>
      <c r="O3275" s="131"/>
    </row>
    <row r="3276" spans="2:15" x14ac:dyDescent="0.35">
      <c r="B3276" t="s">
        <v>79</v>
      </c>
      <c r="C3276">
        <v>4001</v>
      </c>
      <c r="D3276" t="s">
        <v>38</v>
      </c>
      <c r="E3276">
        <v>80678</v>
      </c>
      <c r="F3276" t="s">
        <v>3153</v>
      </c>
      <c r="G3276" t="s">
        <v>10929</v>
      </c>
      <c r="H3276" s="93">
        <v>46175</v>
      </c>
      <c r="I3276" s="131">
        <v>1</v>
      </c>
      <c r="J3276" s="132">
        <v>1</v>
      </c>
      <c r="K3276" s="132"/>
      <c r="L3276" s="132"/>
      <c r="M3276" s="132"/>
      <c r="N3276" s="131"/>
      <c r="O3276" s="131"/>
    </row>
    <row r="3277" spans="2:15" x14ac:dyDescent="0.35">
      <c r="B3277" t="s">
        <v>79</v>
      </c>
      <c r="C3277">
        <v>4001</v>
      </c>
      <c r="D3277" t="s">
        <v>38</v>
      </c>
      <c r="E3277">
        <v>84269</v>
      </c>
      <c r="F3277" t="s">
        <v>3154</v>
      </c>
      <c r="G3277" t="s">
        <v>10929</v>
      </c>
      <c r="H3277" s="93">
        <v>46175</v>
      </c>
      <c r="I3277" s="131">
        <v>1</v>
      </c>
      <c r="J3277" s="132"/>
      <c r="K3277" s="132"/>
      <c r="L3277" s="132"/>
      <c r="M3277" s="132"/>
      <c r="N3277" s="131"/>
      <c r="O3277" s="131"/>
    </row>
    <row r="3278" spans="2:15" x14ac:dyDescent="0.35">
      <c r="B3278" t="s">
        <v>79</v>
      </c>
      <c r="C3278">
        <v>4001</v>
      </c>
      <c r="D3278" t="s">
        <v>38</v>
      </c>
      <c r="E3278">
        <v>84361</v>
      </c>
      <c r="F3278" t="s">
        <v>3155</v>
      </c>
      <c r="G3278" t="s">
        <v>10928</v>
      </c>
      <c r="H3278" s="93">
        <v>46171</v>
      </c>
      <c r="I3278" s="131"/>
      <c r="J3278" s="132"/>
      <c r="K3278" s="132"/>
      <c r="L3278" s="132"/>
      <c r="M3278" s="132"/>
      <c r="N3278" s="131"/>
      <c r="O3278" s="131"/>
    </row>
    <row r="3279" spans="2:15" x14ac:dyDescent="0.35">
      <c r="B3279" t="s">
        <v>79</v>
      </c>
      <c r="C3279">
        <v>4001</v>
      </c>
      <c r="D3279" t="s">
        <v>38</v>
      </c>
      <c r="E3279">
        <v>89037</v>
      </c>
      <c r="F3279" t="s">
        <v>3156</v>
      </c>
      <c r="G3279" t="s">
        <v>10928</v>
      </c>
      <c r="H3279" s="93">
        <v>46178</v>
      </c>
      <c r="I3279" s="131">
        <v>1</v>
      </c>
      <c r="J3279" s="132"/>
      <c r="K3279" s="132"/>
      <c r="L3279" s="132"/>
      <c r="M3279" s="132"/>
      <c r="N3279" s="131"/>
      <c r="O3279" s="131"/>
    </row>
    <row r="3280" spans="2:15" x14ac:dyDescent="0.35">
      <c r="B3280" t="s">
        <v>79</v>
      </c>
      <c r="C3280">
        <v>4001</v>
      </c>
      <c r="D3280" t="s">
        <v>38</v>
      </c>
      <c r="E3280">
        <v>90248</v>
      </c>
      <c r="F3280" t="s">
        <v>3157</v>
      </c>
      <c r="G3280" t="s">
        <v>10927</v>
      </c>
      <c r="H3280" s="93">
        <v>46176</v>
      </c>
      <c r="I3280" s="131"/>
      <c r="J3280" s="132"/>
      <c r="K3280" s="132"/>
      <c r="L3280" s="132"/>
      <c r="M3280" s="132"/>
      <c r="N3280" s="131"/>
      <c r="O3280" s="131"/>
    </row>
    <row r="3281" spans="2:15" x14ac:dyDescent="0.35">
      <c r="B3281" t="s">
        <v>79</v>
      </c>
      <c r="C3281">
        <v>4001</v>
      </c>
      <c r="D3281" t="s">
        <v>38</v>
      </c>
      <c r="E3281">
        <v>90831</v>
      </c>
      <c r="F3281" t="s">
        <v>3158</v>
      </c>
      <c r="G3281" t="s">
        <v>10929</v>
      </c>
      <c r="H3281" s="93">
        <v>46182</v>
      </c>
      <c r="I3281" s="131">
        <v>1</v>
      </c>
      <c r="J3281" s="132">
        <v>1</v>
      </c>
      <c r="K3281" s="132"/>
      <c r="L3281" s="132"/>
      <c r="M3281" s="132"/>
      <c r="N3281" s="131"/>
      <c r="O3281" s="131"/>
    </row>
    <row r="3282" spans="2:15" x14ac:dyDescent="0.35">
      <c r="B3282" t="s">
        <v>79</v>
      </c>
      <c r="C3282">
        <v>4001</v>
      </c>
      <c r="D3282" t="s">
        <v>38</v>
      </c>
      <c r="E3282">
        <v>91584</v>
      </c>
      <c r="F3282" t="s">
        <v>3159</v>
      </c>
      <c r="G3282" t="s">
        <v>10929</v>
      </c>
      <c r="H3282" s="93">
        <v>46182</v>
      </c>
      <c r="I3282" s="131">
        <v>1</v>
      </c>
      <c r="J3282" s="132">
        <v>1</v>
      </c>
      <c r="K3282" s="132"/>
      <c r="L3282" s="132"/>
      <c r="M3282" s="132"/>
      <c r="N3282" s="131"/>
      <c r="O3282" s="131"/>
    </row>
    <row r="3283" spans="2:15" x14ac:dyDescent="0.35">
      <c r="B3283" t="s">
        <v>79</v>
      </c>
      <c r="C3283">
        <v>4001</v>
      </c>
      <c r="D3283" t="s">
        <v>38</v>
      </c>
      <c r="E3283">
        <v>95764</v>
      </c>
      <c r="F3283" t="s">
        <v>3160</v>
      </c>
      <c r="G3283" t="s">
        <v>10928</v>
      </c>
      <c r="H3283" s="93">
        <v>46171</v>
      </c>
      <c r="I3283" s="131">
        <v>1</v>
      </c>
      <c r="J3283" s="132"/>
      <c r="K3283" s="132"/>
      <c r="L3283" s="132"/>
      <c r="M3283" s="132"/>
      <c r="N3283" s="131"/>
      <c r="O3283" s="131"/>
    </row>
    <row r="3284" spans="2:15" x14ac:dyDescent="0.35">
      <c r="B3284" t="s">
        <v>79</v>
      </c>
      <c r="C3284">
        <v>4001</v>
      </c>
      <c r="D3284" t="s">
        <v>38</v>
      </c>
      <c r="E3284">
        <v>99081</v>
      </c>
      <c r="F3284" t="s">
        <v>3161</v>
      </c>
      <c r="G3284" t="s">
        <v>10930</v>
      </c>
      <c r="H3284" s="93">
        <v>46174</v>
      </c>
      <c r="I3284" s="131">
        <v>1</v>
      </c>
      <c r="J3284" s="132"/>
      <c r="K3284" s="132"/>
      <c r="L3284" s="132"/>
      <c r="M3284" s="132"/>
      <c r="N3284" s="131"/>
      <c r="O3284" s="131"/>
    </row>
    <row r="3285" spans="2:15" x14ac:dyDescent="0.35">
      <c r="B3285" t="s">
        <v>79</v>
      </c>
      <c r="C3285">
        <v>4001</v>
      </c>
      <c r="D3285" t="s">
        <v>38</v>
      </c>
      <c r="E3285">
        <v>99553</v>
      </c>
      <c r="F3285" t="s">
        <v>3162</v>
      </c>
      <c r="G3285" t="s">
        <v>10928</v>
      </c>
      <c r="H3285" s="93">
        <v>46171</v>
      </c>
      <c r="I3285" s="131">
        <v>1</v>
      </c>
      <c r="J3285" s="132"/>
      <c r="K3285" s="132"/>
      <c r="L3285" s="132"/>
      <c r="M3285" s="132"/>
      <c r="N3285" s="131"/>
      <c r="O3285" s="131"/>
    </row>
    <row r="3286" spans="2:15" x14ac:dyDescent="0.35">
      <c r="B3286" t="s">
        <v>79</v>
      </c>
      <c r="C3286">
        <v>4001</v>
      </c>
      <c r="D3286" t="s">
        <v>38</v>
      </c>
      <c r="E3286">
        <v>100012</v>
      </c>
      <c r="F3286" t="s">
        <v>3163</v>
      </c>
      <c r="G3286" t="s">
        <v>10926</v>
      </c>
      <c r="H3286" s="93">
        <v>46170</v>
      </c>
      <c r="I3286" s="131">
        <v>1</v>
      </c>
      <c r="J3286" s="132">
        <v>1</v>
      </c>
      <c r="K3286" s="132"/>
      <c r="L3286" s="132"/>
      <c r="M3286" s="132"/>
      <c r="N3286" s="131"/>
      <c r="O3286" s="131"/>
    </row>
    <row r="3287" spans="2:15" x14ac:dyDescent="0.35">
      <c r="B3287" t="s">
        <v>79</v>
      </c>
      <c r="C3287">
        <v>4001</v>
      </c>
      <c r="D3287" t="s">
        <v>38</v>
      </c>
      <c r="E3287">
        <v>106132</v>
      </c>
      <c r="F3287" t="s">
        <v>3164</v>
      </c>
      <c r="G3287" t="s">
        <v>10926</v>
      </c>
      <c r="H3287" s="93">
        <v>46170</v>
      </c>
      <c r="I3287" s="131"/>
      <c r="J3287" s="132"/>
      <c r="K3287" s="132"/>
      <c r="L3287" s="132"/>
      <c r="M3287" s="132"/>
      <c r="N3287" s="131"/>
      <c r="O3287" s="131"/>
    </row>
    <row r="3288" spans="2:15" x14ac:dyDescent="0.35">
      <c r="B3288" t="s">
        <v>79</v>
      </c>
      <c r="C3288">
        <v>4001</v>
      </c>
      <c r="D3288" t="s">
        <v>38</v>
      </c>
      <c r="E3288">
        <v>106469</v>
      </c>
      <c r="F3288" t="s">
        <v>3165</v>
      </c>
      <c r="G3288" t="s">
        <v>10929</v>
      </c>
      <c r="H3288" s="93">
        <v>46182</v>
      </c>
      <c r="I3288" s="131">
        <v>1</v>
      </c>
      <c r="J3288" s="132"/>
      <c r="K3288" s="132"/>
      <c r="L3288" s="132"/>
      <c r="M3288" s="132"/>
      <c r="N3288" s="131"/>
      <c r="O3288" s="131"/>
    </row>
    <row r="3289" spans="2:15" x14ac:dyDescent="0.35">
      <c r="B3289" t="s">
        <v>79</v>
      </c>
      <c r="C3289">
        <v>4001</v>
      </c>
      <c r="D3289" t="s">
        <v>38</v>
      </c>
      <c r="E3289">
        <v>113827</v>
      </c>
      <c r="F3289" t="s">
        <v>3166</v>
      </c>
      <c r="G3289" t="s">
        <v>10929</v>
      </c>
      <c r="H3289" s="93">
        <v>46182</v>
      </c>
      <c r="I3289" s="131"/>
      <c r="J3289" s="132"/>
      <c r="K3289" s="132"/>
      <c r="L3289" s="132"/>
      <c r="M3289" s="132"/>
      <c r="N3289" s="131"/>
      <c r="O3289" s="131"/>
    </row>
    <row r="3290" spans="2:15" x14ac:dyDescent="0.35">
      <c r="B3290" t="s">
        <v>79</v>
      </c>
      <c r="C3290">
        <v>4001</v>
      </c>
      <c r="D3290" t="s">
        <v>38</v>
      </c>
      <c r="E3290">
        <v>118121</v>
      </c>
      <c r="F3290" t="s">
        <v>3167</v>
      </c>
      <c r="G3290" t="s">
        <v>10930</v>
      </c>
      <c r="H3290" s="93">
        <v>46174</v>
      </c>
      <c r="I3290" s="131">
        <v>1</v>
      </c>
      <c r="J3290" s="132"/>
      <c r="K3290" s="132"/>
      <c r="L3290" s="132"/>
      <c r="M3290" s="132"/>
      <c r="N3290" s="131"/>
      <c r="O3290" s="131"/>
    </row>
    <row r="3291" spans="2:15" x14ac:dyDescent="0.35">
      <c r="B3291" t="s">
        <v>79</v>
      </c>
      <c r="C3291">
        <v>4001</v>
      </c>
      <c r="D3291" t="s">
        <v>38</v>
      </c>
      <c r="E3291">
        <v>120917</v>
      </c>
      <c r="F3291" t="s">
        <v>3168</v>
      </c>
      <c r="G3291" t="s">
        <v>10930</v>
      </c>
      <c r="H3291" s="93">
        <v>46181</v>
      </c>
      <c r="I3291" s="131"/>
      <c r="J3291" s="132"/>
      <c r="K3291" s="132"/>
      <c r="L3291" s="132"/>
      <c r="M3291" s="132"/>
      <c r="N3291" s="131"/>
      <c r="O3291" s="131"/>
    </row>
    <row r="3292" spans="2:15" x14ac:dyDescent="0.35">
      <c r="B3292" t="s">
        <v>79</v>
      </c>
      <c r="C3292">
        <v>4001</v>
      </c>
      <c r="D3292" t="s">
        <v>38</v>
      </c>
      <c r="E3292">
        <v>123261</v>
      </c>
      <c r="F3292" t="s">
        <v>3169</v>
      </c>
      <c r="G3292" t="s">
        <v>10927</v>
      </c>
      <c r="H3292" s="93">
        <v>46183</v>
      </c>
      <c r="I3292" s="131"/>
      <c r="J3292" s="132"/>
      <c r="K3292" s="132"/>
      <c r="L3292" s="132"/>
      <c r="M3292" s="132"/>
      <c r="N3292" s="131"/>
      <c r="O3292" s="131"/>
    </row>
    <row r="3293" spans="2:15" x14ac:dyDescent="0.35">
      <c r="B3293" t="s">
        <v>79</v>
      </c>
      <c r="C3293">
        <v>4001</v>
      </c>
      <c r="D3293" t="s">
        <v>38</v>
      </c>
      <c r="E3293">
        <v>124117</v>
      </c>
      <c r="F3293" t="s">
        <v>3170</v>
      </c>
      <c r="G3293" t="s">
        <v>10927</v>
      </c>
      <c r="H3293" s="93">
        <v>46183</v>
      </c>
      <c r="I3293" s="131"/>
      <c r="J3293" s="132"/>
      <c r="K3293" s="132"/>
      <c r="L3293" s="132"/>
      <c r="M3293" s="132"/>
      <c r="N3293" s="131"/>
      <c r="O3293" s="131"/>
    </row>
    <row r="3294" spans="2:15" x14ac:dyDescent="0.35">
      <c r="B3294" t="s">
        <v>79</v>
      </c>
      <c r="C3294">
        <v>4001</v>
      </c>
      <c r="D3294" t="s">
        <v>38</v>
      </c>
      <c r="E3294">
        <v>124873</v>
      </c>
      <c r="F3294" t="s">
        <v>3171</v>
      </c>
      <c r="G3294" t="s">
        <v>10929</v>
      </c>
      <c r="H3294" s="93">
        <v>46175</v>
      </c>
      <c r="I3294" s="131">
        <v>1</v>
      </c>
      <c r="J3294" s="132"/>
      <c r="K3294" s="132"/>
      <c r="L3294" s="132"/>
      <c r="M3294" s="132"/>
      <c r="N3294" s="131"/>
      <c r="O3294" s="131"/>
    </row>
    <row r="3295" spans="2:15" x14ac:dyDescent="0.35">
      <c r="B3295" t="s">
        <v>79</v>
      </c>
      <c r="C3295">
        <v>4001</v>
      </c>
      <c r="D3295" t="s">
        <v>38</v>
      </c>
      <c r="E3295">
        <v>125100</v>
      </c>
      <c r="F3295" t="s">
        <v>3172</v>
      </c>
      <c r="G3295" t="s">
        <v>10930</v>
      </c>
      <c r="H3295" s="93">
        <v>46181</v>
      </c>
      <c r="I3295" s="131">
        <v>1</v>
      </c>
      <c r="J3295" s="132">
        <v>1</v>
      </c>
      <c r="K3295" s="132">
        <v>1</v>
      </c>
      <c r="L3295" s="132"/>
      <c r="M3295" s="132"/>
      <c r="N3295" s="131"/>
      <c r="O3295" s="131"/>
    </row>
    <row r="3296" spans="2:15" x14ac:dyDescent="0.35">
      <c r="B3296" t="s">
        <v>79</v>
      </c>
      <c r="C3296">
        <v>4001</v>
      </c>
      <c r="D3296" t="s">
        <v>38</v>
      </c>
      <c r="E3296">
        <v>131356</v>
      </c>
      <c r="F3296" t="s">
        <v>3173</v>
      </c>
      <c r="G3296" t="s">
        <v>10929</v>
      </c>
      <c r="H3296" s="93">
        <v>46175</v>
      </c>
      <c r="I3296" s="131">
        <v>1</v>
      </c>
      <c r="J3296" s="132">
        <v>1</v>
      </c>
      <c r="K3296" s="132"/>
      <c r="L3296" s="132"/>
      <c r="M3296" s="132"/>
      <c r="N3296" s="131"/>
      <c r="O3296" s="131"/>
    </row>
    <row r="3297" spans="2:15" x14ac:dyDescent="0.35">
      <c r="B3297" t="s">
        <v>79</v>
      </c>
      <c r="C3297">
        <v>4001</v>
      </c>
      <c r="D3297" t="s">
        <v>38</v>
      </c>
      <c r="E3297">
        <v>132581</v>
      </c>
      <c r="F3297" t="s">
        <v>3174</v>
      </c>
      <c r="G3297" t="s">
        <v>10926</v>
      </c>
      <c r="H3297" s="93">
        <v>46177</v>
      </c>
      <c r="I3297" s="131">
        <v>1</v>
      </c>
      <c r="J3297" s="132">
        <v>1</v>
      </c>
      <c r="K3297" s="132"/>
      <c r="L3297" s="132"/>
      <c r="M3297" s="132"/>
      <c r="N3297" s="131"/>
      <c r="O3297" s="131"/>
    </row>
    <row r="3298" spans="2:15" x14ac:dyDescent="0.35">
      <c r="B3298" t="s">
        <v>79</v>
      </c>
      <c r="C3298">
        <v>4001</v>
      </c>
      <c r="D3298" t="s">
        <v>38</v>
      </c>
      <c r="E3298">
        <v>138883</v>
      </c>
      <c r="F3298" t="s">
        <v>3175</v>
      </c>
      <c r="G3298" t="s">
        <v>10929</v>
      </c>
      <c r="H3298" s="93">
        <v>46175</v>
      </c>
      <c r="I3298" s="131"/>
      <c r="J3298" s="132"/>
      <c r="K3298" s="132"/>
      <c r="L3298" s="132"/>
      <c r="M3298" s="132"/>
      <c r="N3298" s="131"/>
      <c r="O3298" s="131"/>
    </row>
    <row r="3299" spans="2:15" x14ac:dyDescent="0.35">
      <c r="B3299" t="s">
        <v>79</v>
      </c>
      <c r="C3299">
        <v>4001</v>
      </c>
      <c r="D3299" t="s">
        <v>38</v>
      </c>
      <c r="E3299">
        <v>142619</v>
      </c>
      <c r="F3299" t="s">
        <v>3176</v>
      </c>
      <c r="G3299" t="s">
        <v>10926</v>
      </c>
      <c r="H3299" s="93">
        <v>46170</v>
      </c>
      <c r="I3299" s="131">
        <v>1</v>
      </c>
      <c r="J3299" s="132"/>
      <c r="K3299" s="132"/>
      <c r="L3299" s="132"/>
      <c r="M3299" s="132"/>
      <c r="N3299" s="131"/>
      <c r="O3299" s="131"/>
    </row>
    <row r="3300" spans="2:15" x14ac:dyDescent="0.35">
      <c r="B3300" t="s">
        <v>79</v>
      </c>
      <c r="C3300">
        <v>4001</v>
      </c>
      <c r="D3300" t="s">
        <v>38</v>
      </c>
      <c r="E3300">
        <v>143914</v>
      </c>
      <c r="F3300" t="s">
        <v>3177</v>
      </c>
      <c r="G3300" t="s">
        <v>10930</v>
      </c>
      <c r="H3300" s="93">
        <v>46181</v>
      </c>
      <c r="I3300" s="131"/>
      <c r="J3300" s="132"/>
      <c r="K3300" s="132"/>
      <c r="L3300" s="132"/>
      <c r="M3300" s="132"/>
      <c r="N3300" s="131"/>
      <c r="O3300" s="131"/>
    </row>
    <row r="3301" spans="2:15" x14ac:dyDescent="0.35">
      <c r="B3301" t="s">
        <v>79</v>
      </c>
      <c r="C3301">
        <v>4001</v>
      </c>
      <c r="D3301" t="s">
        <v>38</v>
      </c>
      <c r="E3301">
        <v>144471</v>
      </c>
      <c r="F3301" t="s">
        <v>3178</v>
      </c>
      <c r="G3301" t="s">
        <v>10930</v>
      </c>
      <c r="H3301" s="93">
        <v>46181</v>
      </c>
      <c r="I3301" s="131">
        <v>1</v>
      </c>
      <c r="J3301" s="132"/>
      <c r="K3301" s="132"/>
      <c r="L3301" s="132"/>
      <c r="M3301" s="132"/>
      <c r="N3301" s="131"/>
      <c r="O3301" s="131"/>
    </row>
    <row r="3302" spans="2:15" x14ac:dyDescent="0.35">
      <c r="B3302" t="s">
        <v>79</v>
      </c>
      <c r="C3302">
        <v>4001</v>
      </c>
      <c r="D3302" t="s">
        <v>38</v>
      </c>
      <c r="E3302">
        <v>148372</v>
      </c>
      <c r="F3302" t="s">
        <v>3179</v>
      </c>
      <c r="G3302" t="s">
        <v>10928</v>
      </c>
      <c r="H3302" s="93">
        <v>46178</v>
      </c>
      <c r="I3302" s="131"/>
      <c r="J3302" s="132"/>
      <c r="K3302" s="132"/>
      <c r="L3302" s="132"/>
      <c r="M3302" s="132"/>
      <c r="N3302" s="131"/>
      <c r="O3302" s="131"/>
    </row>
    <row r="3303" spans="2:15" x14ac:dyDescent="0.35">
      <c r="B3303" t="s">
        <v>79</v>
      </c>
      <c r="C3303">
        <v>4001</v>
      </c>
      <c r="D3303" t="s">
        <v>38</v>
      </c>
      <c r="E3303">
        <v>149933</v>
      </c>
      <c r="F3303" t="s">
        <v>3180</v>
      </c>
      <c r="G3303" t="s">
        <v>10928</v>
      </c>
      <c r="H3303" s="93">
        <v>46171</v>
      </c>
      <c r="I3303" s="131">
        <v>1</v>
      </c>
      <c r="J3303" s="132">
        <v>1</v>
      </c>
      <c r="K3303" s="132"/>
      <c r="L3303" s="132">
        <v>1</v>
      </c>
      <c r="M3303" s="132"/>
      <c r="N3303" s="131"/>
      <c r="O3303" s="131"/>
    </row>
    <row r="3304" spans="2:15" x14ac:dyDescent="0.35">
      <c r="B3304" t="s">
        <v>79</v>
      </c>
      <c r="C3304">
        <v>4001</v>
      </c>
      <c r="D3304" t="s">
        <v>38</v>
      </c>
      <c r="E3304">
        <v>150405</v>
      </c>
      <c r="F3304" t="s">
        <v>3181</v>
      </c>
      <c r="G3304" t="s">
        <v>10928</v>
      </c>
      <c r="H3304" s="93">
        <v>46178</v>
      </c>
      <c r="I3304" s="131">
        <v>1</v>
      </c>
      <c r="J3304" s="132">
        <v>1</v>
      </c>
      <c r="K3304" s="132"/>
      <c r="L3304" s="132"/>
      <c r="M3304" s="132"/>
      <c r="N3304" s="131"/>
      <c r="O3304" s="131"/>
    </row>
    <row r="3305" spans="2:15" x14ac:dyDescent="0.35">
      <c r="B3305" t="s">
        <v>79</v>
      </c>
      <c r="C3305">
        <v>4001</v>
      </c>
      <c r="D3305" t="s">
        <v>38</v>
      </c>
      <c r="E3305">
        <v>156224</v>
      </c>
      <c r="F3305" t="s">
        <v>3182</v>
      </c>
      <c r="G3305" t="s">
        <v>10930</v>
      </c>
      <c r="H3305" s="93">
        <v>46174</v>
      </c>
      <c r="I3305" s="131">
        <v>1</v>
      </c>
      <c r="J3305" s="132"/>
      <c r="K3305" s="132"/>
      <c r="L3305" s="132"/>
      <c r="M3305" s="132"/>
      <c r="N3305" s="131"/>
      <c r="O3305" s="131"/>
    </row>
    <row r="3306" spans="2:15" x14ac:dyDescent="0.35">
      <c r="B3306" t="s">
        <v>79</v>
      </c>
      <c r="C3306">
        <v>4001</v>
      </c>
      <c r="D3306" t="s">
        <v>38</v>
      </c>
      <c r="E3306">
        <v>158966</v>
      </c>
      <c r="F3306" t="s">
        <v>3183</v>
      </c>
      <c r="G3306" t="s">
        <v>10926</v>
      </c>
      <c r="H3306" s="93">
        <v>46170</v>
      </c>
      <c r="I3306" s="131"/>
      <c r="J3306" s="132"/>
      <c r="K3306" s="132"/>
      <c r="L3306" s="132"/>
      <c r="M3306" s="132"/>
      <c r="N3306" s="131"/>
      <c r="O3306" s="131"/>
    </row>
    <row r="3307" spans="2:15" x14ac:dyDescent="0.35">
      <c r="B3307" t="s">
        <v>79</v>
      </c>
      <c r="C3307">
        <v>4001</v>
      </c>
      <c r="D3307" t="s">
        <v>38</v>
      </c>
      <c r="E3307">
        <v>159409</v>
      </c>
      <c r="F3307" t="s">
        <v>3184</v>
      </c>
      <c r="G3307" t="s">
        <v>10930</v>
      </c>
      <c r="H3307" s="93">
        <v>46181</v>
      </c>
      <c r="I3307" s="131"/>
      <c r="J3307" s="132"/>
      <c r="K3307" s="132"/>
      <c r="L3307" s="132"/>
      <c r="M3307" s="132"/>
      <c r="N3307" s="131"/>
      <c r="O3307" s="131"/>
    </row>
    <row r="3308" spans="2:15" x14ac:dyDescent="0.35">
      <c r="B3308" t="s">
        <v>79</v>
      </c>
      <c r="C3308">
        <v>4001</v>
      </c>
      <c r="D3308" t="s">
        <v>38</v>
      </c>
      <c r="E3308">
        <v>159614</v>
      </c>
      <c r="F3308" t="s">
        <v>3185</v>
      </c>
      <c r="G3308" t="s">
        <v>10929</v>
      </c>
      <c r="H3308" s="93">
        <v>46182</v>
      </c>
      <c r="I3308" s="131">
        <v>1</v>
      </c>
      <c r="J3308" s="132">
        <v>1</v>
      </c>
      <c r="K3308" s="132"/>
      <c r="L3308" s="132">
        <v>1</v>
      </c>
      <c r="M3308" s="132"/>
      <c r="N3308" s="131"/>
      <c r="O3308" s="131"/>
    </row>
    <row r="3309" spans="2:15" x14ac:dyDescent="0.35">
      <c r="B3309" t="s">
        <v>79</v>
      </c>
      <c r="C3309">
        <v>4001</v>
      </c>
      <c r="D3309" t="s">
        <v>38</v>
      </c>
      <c r="E3309">
        <v>160772</v>
      </c>
      <c r="F3309" t="s">
        <v>3186</v>
      </c>
      <c r="G3309" t="s">
        <v>10927</v>
      </c>
      <c r="H3309" s="93">
        <v>46176</v>
      </c>
      <c r="I3309" s="131"/>
      <c r="J3309" s="132"/>
      <c r="K3309" s="132"/>
      <c r="L3309" s="132"/>
      <c r="M3309" s="132"/>
      <c r="N3309" s="131"/>
      <c r="O3309" s="131"/>
    </row>
    <row r="3310" spans="2:15" x14ac:dyDescent="0.35">
      <c r="B3310" t="s">
        <v>79</v>
      </c>
      <c r="C3310">
        <v>4001</v>
      </c>
      <c r="D3310" t="s">
        <v>38</v>
      </c>
      <c r="E3310">
        <v>162112</v>
      </c>
      <c r="F3310" t="s">
        <v>3187</v>
      </c>
      <c r="G3310" t="s">
        <v>10926</v>
      </c>
      <c r="H3310" s="93">
        <v>46177</v>
      </c>
      <c r="I3310" s="131"/>
      <c r="J3310" s="132"/>
      <c r="K3310" s="132"/>
      <c r="L3310" s="132"/>
      <c r="M3310" s="132"/>
      <c r="N3310" s="131"/>
      <c r="O3310" s="131"/>
    </row>
    <row r="3311" spans="2:15" x14ac:dyDescent="0.35">
      <c r="B3311" t="s">
        <v>79</v>
      </c>
      <c r="C3311">
        <v>4001</v>
      </c>
      <c r="D3311" t="s">
        <v>38</v>
      </c>
      <c r="E3311">
        <v>165178</v>
      </c>
      <c r="F3311" t="s">
        <v>3188</v>
      </c>
      <c r="G3311" t="s">
        <v>10928</v>
      </c>
      <c r="H3311" s="93">
        <v>46178</v>
      </c>
      <c r="I3311" s="131">
        <v>1</v>
      </c>
      <c r="J3311" s="132">
        <v>1</v>
      </c>
      <c r="K3311" s="132"/>
      <c r="L3311" s="132"/>
      <c r="M3311" s="132"/>
      <c r="N3311" s="131"/>
      <c r="O3311" s="131"/>
    </row>
    <row r="3312" spans="2:15" x14ac:dyDescent="0.35">
      <c r="B3312" t="s">
        <v>79</v>
      </c>
      <c r="C3312">
        <v>4001</v>
      </c>
      <c r="D3312" t="s">
        <v>38</v>
      </c>
      <c r="E3312">
        <v>166047</v>
      </c>
      <c r="F3312" t="s">
        <v>3189</v>
      </c>
      <c r="G3312" t="s">
        <v>10927</v>
      </c>
      <c r="H3312" s="93">
        <v>46176</v>
      </c>
      <c r="I3312" s="131">
        <v>1</v>
      </c>
      <c r="J3312" s="132"/>
      <c r="K3312" s="132"/>
      <c r="L3312" s="132"/>
      <c r="M3312" s="132"/>
      <c r="N3312" s="131"/>
      <c r="O3312" s="131"/>
    </row>
    <row r="3313" spans="2:15" x14ac:dyDescent="0.35">
      <c r="B3313" t="s">
        <v>79</v>
      </c>
      <c r="C3313">
        <v>4001</v>
      </c>
      <c r="D3313" t="s">
        <v>38</v>
      </c>
      <c r="E3313">
        <v>166049</v>
      </c>
      <c r="F3313" t="s">
        <v>3190</v>
      </c>
      <c r="G3313" t="s">
        <v>10928</v>
      </c>
      <c r="H3313" s="93">
        <v>46178</v>
      </c>
      <c r="I3313" s="131"/>
      <c r="J3313" s="132"/>
      <c r="K3313" s="132"/>
      <c r="L3313" s="132"/>
      <c r="M3313" s="132"/>
      <c r="N3313" s="131"/>
      <c r="O3313" s="131"/>
    </row>
    <row r="3314" spans="2:15" x14ac:dyDescent="0.35">
      <c r="B3314" t="s">
        <v>79</v>
      </c>
      <c r="C3314">
        <v>4001</v>
      </c>
      <c r="D3314" t="s">
        <v>38</v>
      </c>
      <c r="E3314">
        <v>166336</v>
      </c>
      <c r="F3314" t="s">
        <v>3191</v>
      </c>
      <c r="G3314" t="s">
        <v>10930</v>
      </c>
      <c r="H3314" s="93">
        <v>46181</v>
      </c>
      <c r="I3314" s="131"/>
      <c r="J3314" s="132"/>
      <c r="K3314" s="132"/>
      <c r="L3314" s="132"/>
      <c r="M3314" s="132"/>
      <c r="N3314" s="131"/>
      <c r="O3314" s="131"/>
    </row>
    <row r="3315" spans="2:15" x14ac:dyDescent="0.35">
      <c r="B3315" t="s">
        <v>79</v>
      </c>
      <c r="C3315">
        <v>4001</v>
      </c>
      <c r="D3315" t="s">
        <v>38</v>
      </c>
      <c r="E3315">
        <v>166694</v>
      </c>
      <c r="F3315" t="s">
        <v>3192</v>
      </c>
      <c r="G3315" t="s">
        <v>10930</v>
      </c>
      <c r="H3315" s="93">
        <v>46181</v>
      </c>
      <c r="I3315" s="131">
        <v>1</v>
      </c>
      <c r="J3315" s="132">
        <v>1</v>
      </c>
      <c r="K3315" s="132">
        <v>1</v>
      </c>
      <c r="L3315" s="132"/>
      <c r="M3315" s="132"/>
      <c r="N3315" s="131"/>
      <c r="O3315" s="131"/>
    </row>
    <row r="3316" spans="2:15" x14ac:dyDescent="0.35">
      <c r="B3316" t="s">
        <v>79</v>
      </c>
      <c r="C3316">
        <v>4001</v>
      </c>
      <c r="D3316" t="s">
        <v>38</v>
      </c>
      <c r="E3316">
        <v>167096</v>
      </c>
      <c r="F3316" t="s">
        <v>3193</v>
      </c>
      <c r="G3316" t="s">
        <v>10926</v>
      </c>
      <c r="H3316" s="93">
        <v>46177</v>
      </c>
      <c r="I3316" s="131"/>
      <c r="J3316" s="132"/>
      <c r="K3316" s="132"/>
      <c r="L3316" s="132"/>
      <c r="M3316" s="132"/>
      <c r="N3316" s="131"/>
      <c r="O3316" s="131"/>
    </row>
    <row r="3317" spans="2:15" x14ac:dyDescent="0.35">
      <c r="B3317" t="s">
        <v>79</v>
      </c>
      <c r="C3317">
        <v>4001</v>
      </c>
      <c r="D3317" t="s">
        <v>38</v>
      </c>
      <c r="E3317">
        <v>167305</v>
      </c>
      <c r="F3317" t="s">
        <v>3194</v>
      </c>
      <c r="G3317" t="s">
        <v>10926</v>
      </c>
      <c r="H3317" s="93">
        <v>46177</v>
      </c>
      <c r="I3317" s="131"/>
      <c r="J3317" s="132"/>
      <c r="K3317" s="132"/>
      <c r="L3317" s="132"/>
      <c r="M3317" s="132"/>
      <c r="N3317" s="131"/>
      <c r="O3317" s="131"/>
    </row>
    <row r="3318" spans="2:15" x14ac:dyDescent="0.35">
      <c r="B3318" t="s">
        <v>79</v>
      </c>
      <c r="C3318">
        <v>4001</v>
      </c>
      <c r="D3318" t="s">
        <v>38</v>
      </c>
      <c r="E3318">
        <v>167859</v>
      </c>
      <c r="F3318" t="s">
        <v>3195</v>
      </c>
      <c r="G3318" t="s">
        <v>10927</v>
      </c>
      <c r="H3318" s="93">
        <v>46183</v>
      </c>
      <c r="I3318" s="131"/>
      <c r="J3318" s="132"/>
      <c r="K3318" s="132"/>
      <c r="L3318" s="132"/>
      <c r="M3318" s="132"/>
      <c r="N3318" s="131"/>
      <c r="O3318" s="131"/>
    </row>
    <row r="3319" spans="2:15" x14ac:dyDescent="0.35">
      <c r="B3319" t="s">
        <v>79</v>
      </c>
      <c r="C3319">
        <v>4001</v>
      </c>
      <c r="D3319" t="s">
        <v>38</v>
      </c>
      <c r="E3319">
        <v>168351</v>
      </c>
      <c r="F3319" t="s">
        <v>3196</v>
      </c>
      <c r="G3319" t="s">
        <v>10929</v>
      </c>
      <c r="H3319" s="93">
        <v>46182</v>
      </c>
      <c r="I3319" s="131"/>
      <c r="J3319" s="132"/>
      <c r="K3319" s="132"/>
      <c r="L3319" s="132"/>
      <c r="M3319" s="132"/>
      <c r="N3319" s="131"/>
      <c r="O3319" s="131"/>
    </row>
    <row r="3320" spans="2:15" x14ac:dyDescent="0.35">
      <c r="B3320" t="s">
        <v>79</v>
      </c>
      <c r="C3320">
        <v>4001</v>
      </c>
      <c r="D3320" t="s">
        <v>38</v>
      </c>
      <c r="E3320">
        <v>168379</v>
      </c>
      <c r="F3320" t="s">
        <v>3197</v>
      </c>
      <c r="G3320" t="s">
        <v>10929</v>
      </c>
      <c r="H3320" s="93">
        <v>46175</v>
      </c>
      <c r="I3320" s="131"/>
      <c r="J3320" s="132"/>
      <c r="K3320" s="132"/>
      <c r="L3320" s="132"/>
      <c r="M3320" s="132"/>
      <c r="N3320" s="131"/>
      <c r="O3320" s="131"/>
    </row>
    <row r="3321" spans="2:15" x14ac:dyDescent="0.35">
      <c r="B3321" t="s">
        <v>79</v>
      </c>
      <c r="C3321">
        <v>4001</v>
      </c>
      <c r="D3321" t="s">
        <v>38</v>
      </c>
      <c r="E3321">
        <v>168575</v>
      </c>
      <c r="F3321" t="s">
        <v>3198</v>
      </c>
      <c r="G3321" t="s">
        <v>10927</v>
      </c>
      <c r="H3321" s="93">
        <v>46176</v>
      </c>
      <c r="I3321" s="131"/>
      <c r="J3321" s="132"/>
      <c r="K3321" s="132"/>
      <c r="L3321" s="132"/>
      <c r="M3321" s="132"/>
      <c r="N3321" s="131"/>
      <c r="O3321" s="131"/>
    </row>
    <row r="3322" spans="2:15" x14ac:dyDescent="0.35">
      <c r="B3322" t="s">
        <v>79</v>
      </c>
      <c r="C3322">
        <v>4001</v>
      </c>
      <c r="D3322" t="s">
        <v>38</v>
      </c>
      <c r="E3322">
        <v>169969</v>
      </c>
      <c r="F3322" t="s">
        <v>3199</v>
      </c>
      <c r="G3322" t="s">
        <v>10927</v>
      </c>
      <c r="H3322" s="93">
        <v>46183</v>
      </c>
      <c r="I3322" s="131">
        <v>1</v>
      </c>
      <c r="J3322" s="132"/>
      <c r="K3322" s="132"/>
      <c r="L3322" s="132"/>
      <c r="M3322" s="132"/>
      <c r="N3322" s="131"/>
      <c r="O3322" s="131"/>
    </row>
    <row r="3323" spans="2:15" x14ac:dyDescent="0.35">
      <c r="B3323" t="s">
        <v>79</v>
      </c>
      <c r="C3323">
        <v>4001</v>
      </c>
      <c r="D3323" t="s">
        <v>38</v>
      </c>
      <c r="E3323">
        <v>170078</v>
      </c>
      <c r="F3323" t="s">
        <v>11087</v>
      </c>
      <c r="G3323" t="s">
        <v>10927</v>
      </c>
      <c r="H3323" s="93">
        <v>45756</v>
      </c>
      <c r="I3323" s="131"/>
      <c r="J3323" s="132"/>
      <c r="K3323" s="132"/>
      <c r="L3323" s="132"/>
      <c r="M3323" s="132"/>
      <c r="N3323" s="131"/>
      <c r="O3323" s="131"/>
    </row>
    <row r="3324" spans="2:15" x14ac:dyDescent="0.35">
      <c r="B3324" t="s">
        <v>79</v>
      </c>
      <c r="C3324">
        <v>4001</v>
      </c>
      <c r="D3324" t="s">
        <v>38</v>
      </c>
      <c r="E3324">
        <v>171088</v>
      </c>
      <c r="F3324" t="s">
        <v>3200</v>
      </c>
      <c r="G3324" t="s">
        <v>10930</v>
      </c>
      <c r="H3324" s="93">
        <v>46181</v>
      </c>
      <c r="I3324" s="131">
        <v>1</v>
      </c>
      <c r="J3324" s="132">
        <v>1</v>
      </c>
      <c r="K3324" s="132">
        <v>1</v>
      </c>
      <c r="L3324" s="132"/>
      <c r="M3324" s="132"/>
      <c r="N3324" s="131"/>
      <c r="O3324" s="131"/>
    </row>
    <row r="3325" spans="2:15" x14ac:dyDescent="0.35">
      <c r="B3325" t="s">
        <v>79</v>
      </c>
      <c r="C3325">
        <v>4001</v>
      </c>
      <c r="D3325" t="s">
        <v>38</v>
      </c>
      <c r="E3325">
        <v>171225</v>
      </c>
      <c r="F3325" t="s">
        <v>3201</v>
      </c>
      <c r="G3325" t="s">
        <v>10926</v>
      </c>
      <c r="H3325" s="93">
        <v>46170</v>
      </c>
      <c r="I3325" s="131">
        <v>1</v>
      </c>
      <c r="J3325" s="132">
        <v>1</v>
      </c>
      <c r="K3325" s="132"/>
      <c r="L3325" s="132"/>
      <c r="M3325" s="132"/>
      <c r="N3325" s="131"/>
      <c r="O3325" s="131"/>
    </row>
    <row r="3326" spans="2:15" x14ac:dyDescent="0.35">
      <c r="B3326" t="s">
        <v>79</v>
      </c>
      <c r="C3326">
        <v>4001</v>
      </c>
      <c r="D3326" t="s">
        <v>38</v>
      </c>
      <c r="E3326">
        <v>172021</v>
      </c>
      <c r="F3326" t="s">
        <v>3202</v>
      </c>
      <c r="G3326" t="s">
        <v>10928</v>
      </c>
      <c r="H3326" s="93">
        <v>46178</v>
      </c>
      <c r="I3326" s="131">
        <v>1</v>
      </c>
      <c r="J3326" s="132">
        <v>1</v>
      </c>
      <c r="K3326" s="132"/>
      <c r="L3326" s="132"/>
      <c r="M3326" s="132"/>
      <c r="N3326" s="131"/>
      <c r="O3326" s="131"/>
    </row>
    <row r="3327" spans="2:15" x14ac:dyDescent="0.35">
      <c r="B3327" t="s">
        <v>79</v>
      </c>
      <c r="C3327">
        <v>4001</v>
      </c>
      <c r="D3327" t="s">
        <v>38</v>
      </c>
      <c r="E3327">
        <v>173297</v>
      </c>
      <c r="F3327" t="s">
        <v>3203</v>
      </c>
      <c r="G3327" t="s">
        <v>10929</v>
      </c>
      <c r="H3327" s="93">
        <v>46175</v>
      </c>
      <c r="I3327" s="131"/>
      <c r="J3327" s="132"/>
      <c r="K3327" s="132"/>
      <c r="L3327" s="132"/>
      <c r="M3327" s="132"/>
      <c r="N3327" s="131"/>
      <c r="O3327" s="131"/>
    </row>
    <row r="3328" spans="2:15" x14ac:dyDescent="0.35">
      <c r="B3328" t="s">
        <v>79</v>
      </c>
      <c r="C3328">
        <v>4001</v>
      </c>
      <c r="D3328" t="s">
        <v>38</v>
      </c>
      <c r="E3328">
        <v>173335</v>
      </c>
      <c r="F3328" t="s">
        <v>3204</v>
      </c>
      <c r="G3328" t="s">
        <v>10926</v>
      </c>
      <c r="H3328" s="93">
        <v>46177</v>
      </c>
      <c r="I3328" s="131"/>
      <c r="J3328" s="132"/>
      <c r="K3328" s="132"/>
      <c r="L3328" s="132"/>
      <c r="M3328" s="132"/>
      <c r="N3328" s="131"/>
      <c r="O3328" s="131"/>
    </row>
    <row r="3329" spans="2:15" x14ac:dyDescent="0.35">
      <c r="B3329" t="s">
        <v>79</v>
      </c>
      <c r="C3329">
        <v>4001</v>
      </c>
      <c r="D3329" t="s">
        <v>38</v>
      </c>
      <c r="E3329">
        <v>173929</v>
      </c>
      <c r="F3329" t="s">
        <v>3205</v>
      </c>
      <c r="G3329" t="s">
        <v>10930</v>
      </c>
      <c r="H3329" s="93">
        <v>46181</v>
      </c>
      <c r="I3329" s="131"/>
      <c r="J3329" s="132"/>
      <c r="K3329" s="132"/>
      <c r="L3329" s="132"/>
      <c r="M3329" s="132"/>
      <c r="N3329" s="131"/>
      <c r="O3329" s="131"/>
    </row>
    <row r="3330" spans="2:15" x14ac:dyDescent="0.35">
      <c r="B3330" t="s">
        <v>79</v>
      </c>
      <c r="C3330">
        <v>4001</v>
      </c>
      <c r="D3330" t="s">
        <v>38</v>
      </c>
      <c r="E3330">
        <v>175235</v>
      </c>
      <c r="F3330" t="s">
        <v>3206</v>
      </c>
      <c r="G3330" t="s">
        <v>10926</v>
      </c>
      <c r="H3330" s="93">
        <v>46177</v>
      </c>
      <c r="I3330" s="131"/>
      <c r="J3330" s="132"/>
      <c r="K3330" s="132"/>
      <c r="L3330" s="132"/>
      <c r="M3330" s="132"/>
      <c r="N3330" s="131"/>
      <c r="O3330" s="131"/>
    </row>
    <row r="3331" spans="2:15" x14ac:dyDescent="0.35">
      <c r="B3331" t="s">
        <v>79</v>
      </c>
      <c r="C3331">
        <v>4001</v>
      </c>
      <c r="D3331" t="s">
        <v>38</v>
      </c>
      <c r="E3331">
        <v>175238</v>
      </c>
      <c r="F3331" t="s">
        <v>2283</v>
      </c>
      <c r="G3331" t="s">
        <v>10926</v>
      </c>
      <c r="H3331" s="93">
        <v>46170</v>
      </c>
      <c r="I3331" s="131"/>
      <c r="J3331" s="132"/>
      <c r="K3331" s="132"/>
      <c r="L3331" s="132"/>
      <c r="M3331" s="132"/>
      <c r="N3331" s="131"/>
      <c r="O3331" s="131"/>
    </row>
    <row r="3332" spans="2:15" x14ac:dyDescent="0.35">
      <c r="B3332" t="s">
        <v>79</v>
      </c>
      <c r="C3332">
        <v>4001</v>
      </c>
      <c r="D3332" t="s">
        <v>38</v>
      </c>
      <c r="E3332">
        <v>175403</v>
      </c>
      <c r="F3332" t="s">
        <v>3207</v>
      </c>
      <c r="G3332" t="s">
        <v>10928</v>
      </c>
      <c r="H3332" s="93">
        <v>46171</v>
      </c>
      <c r="I3332" s="131"/>
      <c r="J3332" s="132"/>
      <c r="K3332" s="132"/>
      <c r="L3332" s="132"/>
      <c r="M3332" s="132"/>
      <c r="N3332" s="131"/>
      <c r="O3332" s="131"/>
    </row>
    <row r="3333" spans="2:15" x14ac:dyDescent="0.35">
      <c r="B3333" t="s">
        <v>79</v>
      </c>
      <c r="C3333">
        <v>4001</v>
      </c>
      <c r="D3333" t="s">
        <v>38</v>
      </c>
      <c r="E3333">
        <v>175773</v>
      </c>
      <c r="F3333" t="s">
        <v>3208</v>
      </c>
      <c r="G3333" t="s">
        <v>10927</v>
      </c>
      <c r="H3333" s="93">
        <v>46183</v>
      </c>
      <c r="I3333" s="131"/>
      <c r="J3333" s="132"/>
      <c r="K3333" s="132"/>
      <c r="L3333" s="132"/>
      <c r="M3333" s="132"/>
      <c r="N3333" s="131"/>
      <c r="O3333" s="131"/>
    </row>
    <row r="3334" spans="2:15" x14ac:dyDescent="0.35">
      <c r="B3334" t="s">
        <v>79</v>
      </c>
      <c r="C3334">
        <v>4001</v>
      </c>
      <c r="D3334" t="s">
        <v>38</v>
      </c>
      <c r="E3334">
        <v>176421</v>
      </c>
      <c r="F3334" t="s">
        <v>3209</v>
      </c>
      <c r="G3334" t="s">
        <v>10930</v>
      </c>
      <c r="H3334" s="93">
        <v>46174</v>
      </c>
      <c r="I3334" s="131">
        <v>1</v>
      </c>
      <c r="J3334" s="132"/>
      <c r="K3334" s="132"/>
      <c r="L3334" s="132"/>
      <c r="M3334" s="132"/>
      <c r="N3334" s="131"/>
      <c r="O3334" s="131"/>
    </row>
    <row r="3335" spans="2:15" x14ac:dyDescent="0.35">
      <c r="B3335" t="s">
        <v>79</v>
      </c>
      <c r="C3335">
        <v>4001</v>
      </c>
      <c r="D3335" t="s">
        <v>38</v>
      </c>
      <c r="E3335">
        <v>176846</v>
      </c>
      <c r="F3335" t="s">
        <v>3210</v>
      </c>
      <c r="G3335" t="s">
        <v>10926</v>
      </c>
      <c r="H3335" s="93">
        <v>46170</v>
      </c>
      <c r="I3335" s="131"/>
      <c r="J3335" s="132"/>
      <c r="K3335" s="132"/>
      <c r="L3335" s="132"/>
      <c r="M3335" s="132"/>
      <c r="N3335" s="131"/>
      <c r="O3335" s="131"/>
    </row>
    <row r="3336" spans="2:15" x14ac:dyDescent="0.35">
      <c r="B3336" t="s">
        <v>79</v>
      </c>
      <c r="C3336">
        <v>4001</v>
      </c>
      <c r="D3336" t="s">
        <v>38</v>
      </c>
      <c r="E3336">
        <v>177113</v>
      </c>
      <c r="F3336" t="s">
        <v>3211</v>
      </c>
      <c r="G3336" t="s">
        <v>10929</v>
      </c>
      <c r="H3336" s="93">
        <v>46182</v>
      </c>
      <c r="I3336" s="131">
        <v>1</v>
      </c>
      <c r="J3336" s="132"/>
      <c r="K3336" s="132"/>
      <c r="L3336" s="132"/>
      <c r="M3336" s="132"/>
      <c r="N3336" s="131"/>
      <c r="O3336" s="131"/>
    </row>
    <row r="3337" spans="2:15" x14ac:dyDescent="0.35">
      <c r="B3337" t="s">
        <v>79</v>
      </c>
      <c r="C3337">
        <v>4001</v>
      </c>
      <c r="D3337" t="s">
        <v>38</v>
      </c>
      <c r="E3337">
        <v>177397</v>
      </c>
      <c r="F3337" t="s">
        <v>3212</v>
      </c>
      <c r="G3337" t="s">
        <v>10927</v>
      </c>
      <c r="H3337" s="93">
        <v>46176</v>
      </c>
      <c r="I3337" s="131">
        <v>1</v>
      </c>
      <c r="J3337" s="132">
        <v>1</v>
      </c>
      <c r="K3337" s="132"/>
      <c r="L3337" s="132"/>
      <c r="M3337" s="132"/>
      <c r="N3337" s="131"/>
      <c r="O3337" s="131"/>
    </row>
    <row r="3338" spans="2:15" x14ac:dyDescent="0.35">
      <c r="B3338" t="s">
        <v>79</v>
      </c>
      <c r="C3338">
        <v>4001</v>
      </c>
      <c r="D3338" t="s">
        <v>38</v>
      </c>
      <c r="E3338">
        <v>177589</v>
      </c>
      <c r="F3338" t="s">
        <v>3213</v>
      </c>
      <c r="G3338" t="s">
        <v>10928</v>
      </c>
      <c r="H3338" s="93">
        <v>46171</v>
      </c>
      <c r="I3338" s="131"/>
      <c r="J3338" s="132"/>
      <c r="K3338" s="132"/>
      <c r="L3338" s="132"/>
      <c r="M3338" s="132"/>
      <c r="N3338" s="131"/>
      <c r="O3338" s="131"/>
    </row>
    <row r="3339" spans="2:15" x14ac:dyDescent="0.35">
      <c r="B3339" t="s">
        <v>79</v>
      </c>
      <c r="C3339">
        <v>4001</v>
      </c>
      <c r="D3339" t="s">
        <v>38</v>
      </c>
      <c r="E3339">
        <v>177666</v>
      </c>
      <c r="F3339" t="s">
        <v>3214</v>
      </c>
      <c r="G3339" t="s">
        <v>10926</v>
      </c>
      <c r="H3339" s="93">
        <v>46177</v>
      </c>
      <c r="I3339" s="131">
        <v>1</v>
      </c>
      <c r="J3339" s="132"/>
      <c r="K3339" s="132"/>
      <c r="L3339" s="132"/>
      <c r="M3339" s="132"/>
      <c r="N3339" s="131"/>
      <c r="O3339" s="131"/>
    </row>
    <row r="3340" spans="2:15" x14ac:dyDescent="0.35">
      <c r="B3340" t="s">
        <v>79</v>
      </c>
      <c r="C3340">
        <v>4001</v>
      </c>
      <c r="D3340" t="s">
        <v>38</v>
      </c>
      <c r="E3340">
        <v>178179</v>
      </c>
      <c r="F3340" t="s">
        <v>3215</v>
      </c>
      <c r="G3340" t="s">
        <v>10928</v>
      </c>
      <c r="H3340" s="93">
        <v>46178</v>
      </c>
      <c r="I3340" s="131">
        <v>1</v>
      </c>
      <c r="J3340" s="132">
        <v>1</v>
      </c>
      <c r="K3340" s="132">
        <v>1</v>
      </c>
      <c r="L3340" s="132"/>
      <c r="M3340" s="132"/>
      <c r="N3340" s="131"/>
      <c r="O3340" s="131"/>
    </row>
    <row r="3341" spans="2:15" x14ac:dyDescent="0.35">
      <c r="B3341" t="s">
        <v>79</v>
      </c>
      <c r="C3341">
        <v>4001</v>
      </c>
      <c r="D3341" t="s">
        <v>38</v>
      </c>
      <c r="E3341">
        <v>178463</v>
      </c>
      <c r="F3341" t="s">
        <v>3216</v>
      </c>
      <c r="G3341" t="s">
        <v>10929</v>
      </c>
      <c r="H3341" s="93">
        <v>46182</v>
      </c>
      <c r="I3341" s="131">
        <v>1</v>
      </c>
      <c r="J3341" s="132"/>
      <c r="K3341" s="132"/>
      <c r="L3341" s="132"/>
      <c r="M3341" s="132"/>
      <c r="N3341" s="131"/>
      <c r="O3341" s="131"/>
    </row>
    <row r="3342" spans="2:15" x14ac:dyDescent="0.35">
      <c r="B3342" t="s">
        <v>79</v>
      </c>
      <c r="C3342">
        <v>4001</v>
      </c>
      <c r="D3342" t="s">
        <v>38</v>
      </c>
      <c r="E3342">
        <v>178604</v>
      </c>
      <c r="F3342" t="s">
        <v>3217</v>
      </c>
      <c r="G3342" t="s">
        <v>10927</v>
      </c>
      <c r="H3342" s="93">
        <v>46183</v>
      </c>
      <c r="I3342" s="131"/>
      <c r="J3342" s="132"/>
      <c r="K3342" s="132"/>
      <c r="L3342" s="132"/>
      <c r="M3342" s="132"/>
      <c r="N3342" s="131"/>
      <c r="O3342" s="131"/>
    </row>
    <row r="3343" spans="2:15" x14ac:dyDescent="0.35">
      <c r="B3343" t="s">
        <v>79</v>
      </c>
      <c r="C3343">
        <v>4001</v>
      </c>
      <c r="D3343" t="s">
        <v>38</v>
      </c>
      <c r="E3343">
        <v>178627</v>
      </c>
      <c r="F3343" t="s">
        <v>3218</v>
      </c>
      <c r="G3343" t="s">
        <v>10930</v>
      </c>
      <c r="H3343" s="93">
        <v>46181</v>
      </c>
      <c r="I3343" s="131">
        <v>1</v>
      </c>
      <c r="J3343" s="132"/>
      <c r="K3343" s="132"/>
      <c r="L3343" s="132"/>
      <c r="M3343" s="132"/>
      <c r="N3343" s="131"/>
      <c r="O3343" s="131"/>
    </row>
    <row r="3344" spans="2:15" x14ac:dyDescent="0.35">
      <c r="B3344" t="s">
        <v>79</v>
      </c>
      <c r="C3344">
        <v>4001</v>
      </c>
      <c r="D3344" t="s">
        <v>38</v>
      </c>
      <c r="E3344">
        <v>178725</v>
      </c>
      <c r="F3344" t="s">
        <v>3219</v>
      </c>
      <c r="G3344" t="s">
        <v>10926</v>
      </c>
      <c r="H3344" s="93">
        <v>46170</v>
      </c>
      <c r="I3344" s="131"/>
      <c r="J3344" s="132"/>
      <c r="K3344" s="132"/>
      <c r="L3344" s="132"/>
      <c r="M3344" s="132"/>
      <c r="N3344" s="131"/>
      <c r="O3344" s="131"/>
    </row>
    <row r="3345" spans="2:15" x14ac:dyDescent="0.35">
      <c r="B3345" t="s">
        <v>79</v>
      </c>
      <c r="C3345">
        <v>4001</v>
      </c>
      <c r="D3345" t="s">
        <v>38</v>
      </c>
      <c r="E3345">
        <v>178870</v>
      </c>
      <c r="F3345" t="s">
        <v>3220</v>
      </c>
      <c r="G3345" t="s">
        <v>10929</v>
      </c>
      <c r="H3345" s="93">
        <v>46175</v>
      </c>
      <c r="I3345" s="131">
        <v>1</v>
      </c>
      <c r="J3345" s="132"/>
      <c r="K3345" s="132"/>
      <c r="L3345" s="132"/>
      <c r="M3345" s="132"/>
      <c r="N3345" s="131"/>
      <c r="O3345" s="131"/>
    </row>
    <row r="3346" spans="2:15" x14ac:dyDescent="0.35">
      <c r="B3346" t="s">
        <v>79</v>
      </c>
      <c r="C3346">
        <v>4001</v>
      </c>
      <c r="D3346" t="s">
        <v>38</v>
      </c>
      <c r="E3346">
        <v>178878</v>
      </c>
      <c r="F3346" t="s">
        <v>3221</v>
      </c>
      <c r="G3346" t="s">
        <v>10930</v>
      </c>
      <c r="H3346" s="93">
        <v>46181</v>
      </c>
      <c r="I3346" s="131">
        <v>1</v>
      </c>
      <c r="J3346" s="132"/>
      <c r="K3346" s="132"/>
      <c r="L3346" s="132"/>
      <c r="M3346" s="132"/>
      <c r="N3346" s="131"/>
      <c r="O3346" s="131"/>
    </row>
    <row r="3347" spans="2:15" x14ac:dyDescent="0.35">
      <c r="B3347" t="s">
        <v>79</v>
      </c>
      <c r="C3347">
        <v>4001</v>
      </c>
      <c r="D3347" t="s">
        <v>38</v>
      </c>
      <c r="E3347">
        <v>179458</v>
      </c>
      <c r="F3347" t="s">
        <v>3222</v>
      </c>
      <c r="G3347" t="s">
        <v>10928</v>
      </c>
      <c r="H3347" s="93">
        <v>46171</v>
      </c>
      <c r="I3347" s="131">
        <v>1</v>
      </c>
      <c r="J3347" s="132"/>
      <c r="K3347" s="132">
        <v>1</v>
      </c>
      <c r="L3347" s="132"/>
      <c r="M3347" s="132"/>
      <c r="N3347" s="131"/>
      <c r="O3347" s="131"/>
    </row>
    <row r="3348" spans="2:15" x14ac:dyDescent="0.35">
      <c r="B3348" t="s">
        <v>79</v>
      </c>
      <c r="C3348">
        <v>4001</v>
      </c>
      <c r="D3348" t="s">
        <v>38</v>
      </c>
      <c r="E3348">
        <v>179655</v>
      </c>
      <c r="F3348" t="s">
        <v>3223</v>
      </c>
      <c r="G3348" t="s">
        <v>10926</v>
      </c>
      <c r="H3348" s="93">
        <v>46177</v>
      </c>
      <c r="I3348" s="131">
        <v>1</v>
      </c>
      <c r="J3348" s="132">
        <v>1</v>
      </c>
      <c r="K3348" s="132"/>
      <c r="L3348" s="132"/>
      <c r="M3348" s="132"/>
      <c r="N3348" s="131"/>
      <c r="O3348" s="131"/>
    </row>
    <row r="3349" spans="2:15" x14ac:dyDescent="0.35">
      <c r="B3349" t="s">
        <v>79</v>
      </c>
      <c r="C3349">
        <v>4001</v>
      </c>
      <c r="D3349" t="s">
        <v>38</v>
      </c>
      <c r="E3349">
        <v>180131</v>
      </c>
      <c r="F3349" t="s">
        <v>10989</v>
      </c>
      <c r="G3349" t="s">
        <v>180</v>
      </c>
      <c r="H3349" t="s">
        <v>180</v>
      </c>
      <c r="I3349" s="131">
        <v>1</v>
      </c>
      <c r="J3349" s="132">
        <v>1</v>
      </c>
      <c r="K3349" s="132"/>
      <c r="L3349" s="132"/>
      <c r="M3349" s="132"/>
      <c r="N3349" s="131"/>
      <c r="O3349" s="131"/>
    </row>
    <row r="3350" spans="2:15" x14ac:dyDescent="0.35">
      <c r="B3350" t="s">
        <v>79</v>
      </c>
      <c r="C3350">
        <v>4001</v>
      </c>
      <c r="D3350" t="s">
        <v>38</v>
      </c>
      <c r="E3350">
        <v>180373</v>
      </c>
      <c r="F3350" t="s">
        <v>3224</v>
      </c>
      <c r="G3350" t="s">
        <v>10927</v>
      </c>
      <c r="H3350" s="93">
        <v>46176</v>
      </c>
      <c r="I3350" s="131"/>
      <c r="J3350" s="132"/>
      <c r="K3350" s="132"/>
      <c r="L3350" s="132"/>
      <c r="M3350" s="132"/>
      <c r="N3350" s="131"/>
      <c r="O3350" s="131"/>
    </row>
    <row r="3351" spans="2:15" x14ac:dyDescent="0.35">
      <c r="B3351" t="s">
        <v>79</v>
      </c>
      <c r="C3351">
        <v>4001</v>
      </c>
      <c r="D3351" t="s">
        <v>38</v>
      </c>
      <c r="E3351">
        <v>180603</v>
      </c>
      <c r="F3351" t="s">
        <v>3225</v>
      </c>
      <c r="G3351" t="s">
        <v>10928</v>
      </c>
      <c r="H3351" s="93">
        <v>46171</v>
      </c>
      <c r="I3351" s="131">
        <v>1</v>
      </c>
      <c r="J3351" s="132"/>
      <c r="K3351" s="132"/>
      <c r="L3351" s="132"/>
      <c r="M3351" s="132"/>
      <c r="N3351" s="131"/>
      <c r="O3351" s="131"/>
    </row>
    <row r="3352" spans="2:15" x14ac:dyDescent="0.35">
      <c r="B3352" t="s">
        <v>79</v>
      </c>
      <c r="C3352">
        <v>4001</v>
      </c>
      <c r="D3352" t="s">
        <v>38</v>
      </c>
      <c r="E3352">
        <v>180667</v>
      </c>
      <c r="F3352" t="s">
        <v>3226</v>
      </c>
      <c r="G3352" t="s">
        <v>10927</v>
      </c>
      <c r="H3352" s="93">
        <v>46176</v>
      </c>
      <c r="I3352" s="131"/>
      <c r="J3352" s="132"/>
      <c r="K3352" s="132"/>
      <c r="L3352" s="132"/>
      <c r="M3352" s="132"/>
      <c r="N3352" s="131"/>
      <c r="O3352" s="131"/>
    </row>
    <row r="3353" spans="2:15" x14ac:dyDescent="0.35">
      <c r="B3353" t="s">
        <v>79</v>
      </c>
      <c r="C3353">
        <v>4001</v>
      </c>
      <c r="D3353" t="s">
        <v>38</v>
      </c>
      <c r="E3353">
        <v>180826</v>
      </c>
      <c r="F3353" t="s">
        <v>3227</v>
      </c>
      <c r="G3353" t="s">
        <v>10929</v>
      </c>
      <c r="H3353" s="93">
        <v>46182</v>
      </c>
      <c r="I3353" s="131"/>
      <c r="J3353" s="132"/>
      <c r="K3353" s="132"/>
      <c r="L3353" s="132"/>
      <c r="M3353" s="132"/>
      <c r="N3353" s="131"/>
      <c r="O3353" s="131"/>
    </row>
    <row r="3354" spans="2:15" x14ac:dyDescent="0.35">
      <c r="B3354" t="s">
        <v>79</v>
      </c>
      <c r="C3354">
        <v>4001</v>
      </c>
      <c r="D3354" t="s">
        <v>38</v>
      </c>
      <c r="E3354">
        <v>181194</v>
      </c>
      <c r="F3354" t="s">
        <v>3228</v>
      </c>
      <c r="G3354" t="s">
        <v>10929</v>
      </c>
      <c r="H3354" s="93">
        <v>46175</v>
      </c>
      <c r="I3354" s="131">
        <v>1</v>
      </c>
      <c r="J3354" s="132"/>
      <c r="K3354" s="132"/>
      <c r="L3354" s="132"/>
      <c r="M3354" s="132"/>
      <c r="N3354" s="131"/>
      <c r="O3354" s="131"/>
    </row>
    <row r="3355" spans="2:15" x14ac:dyDescent="0.35">
      <c r="B3355" t="s">
        <v>79</v>
      </c>
      <c r="C3355">
        <v>4001</v>
      </c>
      <c r="D3355" t="s">
        <v>38</v>
      </c>
      <c r="E3355">
        <v>181346</v>
      </c>
      <c r="F3355" t="s">
        <v>3229</v>
      </c>
      <c r="G3355" t="s">
        <v>10926</v>
      </c>
      <c r="H3355" s="93">
        <v>46170</v>
      </c>
      <c r="I3355" s="131">
        <v>1</v>
      </c>
      <c r="J3355" s="132"/>
      <c r="K3355" s="132"/>
      <c r="L3355" s="132"/>
      <c r="M3355" s="132"/>
      <c r="N3355" s="131"/>
      <c r="O3355" s="131"/>
    </row>
    <row r="3356" spans="2:15" x14ac:dyDescent="0.35">
      <c r="B3356" t="s">
        <v>79</v>
      </c>
      <c r="C3356">
        <v>4001</v>
      </c>
      <c r="D3356" t="s">
        <v>38</v>
      </c>
      <c r="E3356">
        <v>181363</v>
      </c>
      <c r="F3356" t="s">
        <v>3230</v>
      </c>
      <c r="G3356" t="s">
        <v>10929</v>
      </c>
      <c r="H3356" s="93">
        <v>46175</v>
      </c>
      <c r="I3356" s="131"/>
      <c r="J3356" s="132"/>
      <c r="K3356" s="132"/>
      <c r="L3356" s="132"/>
      <c r="M3356" s="132"/>
      <c r="N3356" s="131"/>
      <c r="O3356" s="131"/>
    </row>
    <row r="3357" spans="2:15" x14ac:dyDescent="0.35">
      <c r="B3357" t="s">
        <v>79</v>
      </c>
      <c r="C3357">
        <v>4001</v>
      </c>
      <c r="D3357" t="s">
        <v>38</v>
      </c>
      <c r="E3357">
        <v>181839</v>
      </c>
      <c r="F3357" t="s">
        <v>3231</v>
      </c>
      <c r="G3357" t="s">
        <v>10928</v>
      </c>
      <c r="H3357" s="93">
        <v>46178</v>
      </c>
      <c r="I3357" s="131">
        <v>1</v>
      </c>
      <c r="J3357" s="132">
        <v>1</v>
      </c>
      <c r="K3357" s="132"/>
      <c r="L3357" s="132"/>
      <c r="M3357" s="132"/>
      <c r="N3357" s="131"/>
      <c r="O3357" s="131"/>
    </row>
    <row r="3358" spans="2:15" x14ac:dyDescent="0.35">
      <c r="B3358" t="s">
        <v>79</v>
      </c>
      <c r="C3358">
        <v>4001</v>
      </c>
      <c r="D3358" t="s">
        <v>38</v>
      </c>
      <c r="E3358">
        <v>182083</v>
      </c>
      <c r="F3358" t="s">
        <v>3232</v>
      </c>
      <c r="G3358" t="s">
        <v>10927</v>
      </c>
      <c r="H3358" s="93">
        <v>46183</v>
      </c>
      <c r="I3358" s="131"/>
      <c r="J3358" s="132"/>
      <c r="K3358" s="132"/>
      <c r="L3358" s="132"/>
      <c r="M3358" s="132"/>
      <c r="N3358" s="131"/>
      <c r="O3358" s="131"/>
    </row>
    <row r="3359" spans="2:15" x14ac:dyDescent="0.35">
      <c r="B3359" t="s">
        <v>79</v>
      </c>
      <c r="C3359">
        <v>4001</v>
      </c>
      <c r="D3359" t="s">
        <v>38</v>
      </c>
      <c r="E3359">
        <v>182629</v>
      </c>
      <c r="F3359" t="s">
        <v>3233</v>
      </c>
      <c r="G3359" t="s">
        <v>10930</v>
      </c>
      <c r="H3359" s="93">
        <v>46174</v>
      </c>
      <c r="I3359" s="131">
        <v>1</v>
      </c>
      <c r="J3359" s="132"/>
      <c r="K3359" s="132"/>
      <c r="L3359" s="132"/>
      <c r="M3359" s="132"/>
      <c r="N3359" s="131"/>
      <c r="O3359" s="131"/>
    </row>
    <row r="3360" spans="2:15" x14ac:dyDescent="0.35">
      <c r="B3360" t="s">
        <v>79</v>
      </c>
      <c r="C3360">
        <v>4001</v>
      </c>
      <c r="D3360" t="s">
        <v>38</v>
      </c>
      <c r="E3360">
        <v>182706</v>
      </c>
      <c r="F3360" t="s">
        <v>3234</v>
      </c>
      <c r="G3360" t="s">
        <v>10928</v>
      </c>
      <c r="H3360" s="93">
        <v>46178</v>
      </c>
      <c r="I3360" s="131"/>
      <c r="J3360" s="132"/>
      <c r="K3360" s="132"/>
      <c r="L3360" s="132"/>
      <c r="M3360" s="132"/>
      <c r="N3360" s="131"/>
      <c r="O3360" s="131"/>
    </row>
    <row r="3361" spans="2:15" x14ac:dyDescent="0.35">
      <c r="B3361" t="s">
        <v>79</v>
      </c>
      <c r="C3361">
        <v>4001</v>
      </c>
      <c r="D3361" t="s">
        <v>38</v>
      </c>
      <c r="E3361">
        <v>182942</v>
      </c>
      <c r="F3361" t="s">
        <v>3235</v>
      </c>
      <c r="G3361" t="s">
        <v>10930</v>
      </c>
      <c r="H3361" s="93">
        <v>46174</v>
      </c>
      <c r="I3361" s="131"/>
      <c r="J3361" s="132"/>
      <c r="K3361" s="132"/>
      <c r="L3361" s="132"/>
      <c r="M3361" s="132"/>
      <c r="N3361" s="131"/>
      <c r="O3361" s="131"/>
    </row>
    <row r="3362" spans="2:15" x14ac:dyDescent="0.35">
      <c r="B3362" t="s">
        <v>79</v>
      </c>
      <c r="C3362">
        <v>4001</v>
      </c>
      <c r="D3362" t="s">
        <v>38</v>
      </c>
      <c r="E3362">
        <v>183161</v>
      </c>
      <c r="F3362" t="s">
        <v>3236</v>
      </c>
      <c r="G3362" t="s">
        <v>10927</v>
      </c>
      <c r="H3362" s="93">
        <v>46176</v>
      </c>
      <c r="I3362" s="131"/>
      <c r="J3362" s="132"/>
      <c r="K3362" s="132"/>
      <c r="L3362" s="132"/>
      <c r="M3362" s="132"/>
      <c r="N3362" s="131"/>
      <c r="O3362" s="131"/>
    </row>
    <row r="3363" spans="2:15" x14ac:dyDescent="0.35">
      <c r="B3363" t="s">
        <v>79</v>
      </c>
      <c r="C3363">
        <v>4001</v>
      </c>
      <c r="D3363" t="s">
        <v>38</v>
      </c>
      <c r="E3363">
        <v>183473</v>
      </c>
      <c r="F3363" t="s">
        <v>3237</v>
      </c>
      <c r="G3363" t="s">
        <v>10926</v>
      </c>
      <c r="H3363" s="93">
        <v>46170</v>
      </c>
      <c r="I3363" s="131">
        <v>1</v>
      </c>
      <c r="J3363" s="132"/>
      <c r="K3363" s="132"/>
      <c r="L3363" s="132"/>
      <c r="M3363" s="132"/>
      <c r="N3363" s="131"/>
      <c r="O3363" s="131"/>
    </row>
    <row r="3364" spans="2:15" x14ac:dyDescent="0.35">
      <c r="B3364" t="s">
        <v>79</v>
      </c>
      <c r="C3364">
        <v>4001</v>
      </c>
      <c r="D3364" t="s">
        <v>38</v>
      </c>
      <c r="E3364">
        <v>183582</v>
      </c>
      <c r="F3364" t="s">
        <v>3238</v>
      </c>
      <c r="G3364" t="s">
        <v>10926</v>
      </c>
      <c r="H3364" s="93">
        <v>46170</v>
      </c>
      <c r="I3364" s="131">
        <v>1</v>
      </c>
      <c r="J3364" s="132">
        <v>1</v>
      </c>
      <c r="K3364" s="132"/>
      <c r="L3364" s="132"/>
      <c r="M3364" s="132"/>
      <c r="N3364" s="131"/>
      <c r="O3364" s="131"/>
    </row>
    <row r="3365" spans="2:15" x14ac:dyDescent="0.35">
      <c r="B3365" t="s">
        <v>79</v>
      </c>
      <c r="C3365">
        <v>4001</v>
      </c>
      <c r="D3365" t="s">
        <v>38</v>
      </c>
      <c r="E3365">
        <v>183787</v>
      </c>
      <c r="F3365" t="s">
        <v>3239</v>
      </c>
      <c r="G3365" t="s">
        <v>180</v>
      </c>
      <c r="H3365" t="s">
        <v>180</v>
      </c>
      <c r="I3365" s="131"/>
      <c r="J3365" s="132"/>
      <c r="K3365" s="132"/>
      <c r="L3365" s="132"/>
      <c r="M3365" s="132"/>
      <c r="N3365" s="131"/>
      <c r="O3365" s="131"/>
    </row>
    <row r="3366" spans="2:15" x14ac:dyDescent="0.35">
      <c r="B3366" t="s">
        <v>79</v>
      </c>
      <c r="C3366">
        <v>4001</v>
      </c>
      <c r="D3366" t="s">
        <v>38</v>
      </c>
      <c r="E3366">
        <v>183788</v>
      </c>
      <c r="F3366" t="s">
        <v>3240</v>
      </c>
      <c r="G3366" t="s">
        <v>10926</v>
      </c>
      <c r="H3366" s="93">
        <v>46177</v>
      </c>
      <c r="I3366" s="131"/>
      <c r="J3366" s="132"/>
      <c r="K3366" s="132"/>
      <c r="L3366" s="132"/>
      <c r="M3366" s="132"/>
      <c r="N3366" s="131"/>
      <c r="O3366" s="131"/>
    </row>
    <row r="3367" spans="2:15" x14ac:dyDescent="0.35">
      <c r="B3367" t="s">
        <v>79</v>
      </c>
      <c r="C3367">
        <v>4001</v>
      </c>
      <c r="D3367" t="s">
        <v>38</v>
      </c>
      <c r="E3367">
        <v>183804</v>
      </c>
      <c r="F3367" t="s">
        <v>3241</v>
      </c>
      <c r="G3367" t="s">
        <v>180</v>
      </c>
      <c r="H3367" t="s">
        <v>180</v>
      </c>
      <c r="I3367" s="131"/>
      <c r="J3367" s="132"/>
      <c r="K3367" s="132"/>
      <c r="L3367" s="132"/>
      <c r="M3367" s="132"/>
      <c r="N3367" s="131"/>
      <c r="O3367" s="131"/>
    </row>
    <row r="3368" spans="2:15" x14ac:dyDescent="0.35">
      <c r="B3368" t="s">
        <v>79</v>
      </c>
      <c r="C3368">
        <v>4001</v>
      </c>
      <c r="D3368" t="s">
        <v>38</v>
      </c>
      <c r="E3368">
        <v>184216</v>
      </c>
      <c r="F3368" t="s">
        <v>3242</v>
      </c>
      <c r="G3368" t="s">
        <v>10929</v>
      </c>
      <c r="H3368" s="93">
        <v>46175</v>
      </c>
      <c r="I3368" s="131">
        <v>1</v>
      </c>
      <c r="J3368" s="132"/>
      <c r="K3368" s="132"/>
      <c r="L3368" s="132"/>
      <c r="M3368" s="132"/>
      <c r="N3368" s="131"/>
      <c r="O3368" s="131"/>
    </row>
    <row r="3369" spans="2:15" x14ac:dyDescent="0.35">
      <c r="B3369" t="s">
        <v>79</v>
      </c>
      <c r="C3369">
        <v>4001</v>
      </c>
      <c r="D3369" t="s">
        <v>38</v>
      </c>
      <c r="E3369">
        <v>184376</v>
      </c>
      <c r="F3369" t="s">
        <v>3243</v>
      </c>
      <c r="G3369" t="s">
        <v>10929</v>
      </c>
      <c r="H3369" s="93">
        <v>46182</v>
      </c>
      <c r="I3369" s="131">
        <v>1</v>
      </c>
      <c r="J3369" s="132"/>
      <c r="K3369" s="132"/>
      <c r="L3369" s="132"/>
      <c r="M3369" s="132"/>
      <c r="N3369" s="131"/>
      <c r="O3369" s="131"/>
    </row>
    <row r="3370" spans="2:15" x14ac:dyDescent="0.35">
      <c r="B3370" t="s">
        <v>79</v>
      </c>
      <c r="C3370">
        <v>4001</v>
      </c>
      <c r="D3370" t="s">
        <v>38</v>
      </c>
      <c r="E3370">
        <v>184441</v>
      </c>
      <c r="F3370" t="s">
        <v>3244</v>
      </c>
      <c r="G3370" t="s">
        <v>10929</v>
      </c>
      <c r="H3370" s="93">
        <v>46182</v>
      </c>
      <c r="I3370" s="131">
        <v>1</v>
      </c>
      <c r="J3370" s="132"/>
      <c r="K3370" s="132"/>
      <c r="L3370" s="132"/>
      <c r="M3370" s="132"/>
      <c r="N3370" s="131"/>
      <c r="O3370" s="131"/>
    </row>
    <row r="3371" spans="2:15" x14ac:dyDescent="0.35">
      <c r="B3371" t="s">
        <v>79</v>
      </c>
      <c r="C3371">
        <v>4001</v>
      </c>
      <c r="D3371" t="s">
        <v>38</v>
      </c>
      <c r="E3371">
        <v>184442</v>
      </c>
      <c r="F3371" t="s">
        <v>3245</v>
      </c>
      <c r="G3371" t="s">
        <v>10928</v>
      </c>
      <c r="H3371" s="93">
        <v>46178</v>
      </c>
      <c r="I3371" s="131"/>
      <c r="J3371" s="132"/>
      <c r="K3371" s="132"/>
      <c r="L3371" s="132"/>
      <c r="M3371" s="132"/>
      <c r="N3371" s="131"/>
      <c r="O3371" s="131"/>
    </row>
    <row r="3372" spans="2:15" x14ac:dyDescent="0.35">
      <c r="B3372" t="s">
        <v>79</v>
      </c>
      <c r="C3372">
        <v>4001</v>
      </c>
      <c r="D3372" t="s">
        <v>38</v>
      </c>
      <c r="E3372">
        <v>184491</v>
      </c>
      <c r="F3372" t="s">
        <v>3246</v>
      </c>
      <c r="G3372" t="s">
        <v>10927</v>
      </c>
      <c r="H3372" s="93">
        <v>46183</v>
      </c>
      <c r="I3372" s="131">
        <v>1</v>
      </c>
      <c r="J3372" s="132"/>
      <c r="K3372" s="132"/>
      <c r="L3372" s="132"/>
      <c r="M3372" s="132"/>
      <c r="N3372" s="131"/>
      <c r="O3372" s="131"/>
    </row>
    <row r="3373" spans="2:15" x14ac:dyDescent="0.35">
      <c r="B3373" t="s">
        <v>79</v>
      </c>
      <c r="C3373">
        <v>4001</v>
      </c>
      <c r="D3373" t="s">
        <v>38</v>
      </c>
      <c r="E3373">
        <v>184838</v>
      </c>
      <c r="F3373" t="s">
        <v>3247</v>
      </c>
      <c r="G3373" t="s">
        <v>10930</v>
      </c>
      <c r="H3373" s="93">
        <v>46174</v>
      </c>
      <c r="I3373" s="131">
        <v>1</v>
      </c>
      <c r="J3373" s="132"/>
      <c r="K3373" s="132"/>
      <c r="L3373" s="132"/>
      <c r="M3373" s="132"/>
      <c r="N3373" s="131"/>
      <c r="O3373" s="131"/>
    </row>
    <row r="3374" spans="2:15" x14ac:dyDescent="0.35">
      <c r="B3374" t="s">
        <v>79</v>
      </c>
      <c r="C3374">
        <v>4001</v>
      </c>
      <c r="D3374" t="s">
        <v>38</v>
      </c>
      <c r="E3374">
        <v>184856</v>
      </c>
      <c r="F3374" t="s">
        <v>3248</v>
      </c>
      <c r="G3374" t="s">
        <v>10930</v>
      </c>
      <c r="H3374" s="93">
        <v>46181</v>
      </c>
      <c r="I3374" s="131">
        <v>1</v>
      </c>
      <c r="J3374" s="132">
        <v>1</v>
      </c>
      <c r="K3374" s="132"/>
      <c r="L3374" s="132">
        <v>1</v>
      </c>
      <c r="M3374" s="132"/>
      <c r="N3374" s="131"/>
      <c r="O3374" s="131"/>
    </row>
    <row r="3375" spans="2:15" x14ac:dyDescent="0.35">
      <c r="B3375" t="s">
        <v>79</v>
      </c>
      <c r="C3375">
        <v>4001</v>
      </c>
      <c r="D3375" t="s">
        <v>38</v>
      </c>
      <c r="E3375">
        <v>184952</v>
      </c>
      <c r="F3375" t="s">
        <v>3249</v>
      </c>
      <c r="G3375" t="s">
        <v>10926</v>
      </c>
      <c r="H3375" s="93">
        <v>46170</v>
      </c>
      <c r="I3375" s="131"/>
      <c r="J3375" s="132"/>
      <c r="K3375" s="132"/>
      <c r="L3375" s="132"/>
      <c r="M3375" s="132"/>
      <c r="N3375" s="131"/>
      <c r="O3375" s="131"/>
    </row>
    <row r="3376" spans="2:15" x14ac:dyDescent="0.35">
      <c r="B3376" t="s">
        <v>79</v>
      </c>
      <c r="C3376">
        <v>4001</v>
      </c>
      <c r="D3376" t="s">
        <v>38</v>
      </c>
      <c r="E3376">
        <v>185009</v>
      </c>
      <c r="F3376" t="s">
        <v>3250</v>
      </c>
      <c r="G3376" t="s">
        <v>10927</v>
      </c>
      <c r="H3376" s="93">
        <v>46183</v>
      </c>
      <c r="I3376" s="131"/>
      <c r="J3376" s="132"/>
      <c r="K3376" s="132"/>
      <c r="L3376" s="132"/>
      <c r="M3376" s="132"/>
      <c r="N3376" s="131"/>
      <c r="O3376" s="131"/>
    </row>
    <row r="3377" spans="2:15" x14ac:dyDescent="0.35">
      <c r="B3377" t="s">
        <v>79</v>
      </c>
      <c r="C3377">
        <v>4001</v>
      </c>
      <c r="D3377" t="s">
        <v>38</v>
      </c>
      <c r="E3377">
        <v>185039</v>
      </c>
      <c r="F3377" t="s">
        <v>3251</v>
      </c>
      <c r="G3377" t="s">
        <v>10929</v>
      </c>
      <c r="H3377" s="93">
        <v>46182</v>
      </c>
      <c r="I3377" s="131">
        <v>1</v>
      </c>
      <c r="J3377" s="132"/>
      <c r="K3377" s="132"/>
      <c r="L3377" s="132"/>
      <c r="M3377" s="132"/>
      <c r="N3377" s="131"/>
      <c r="O3377" s="131"/>
    </row>
    <row r="3378" spans="2:15" x14ac:dyDescent="0.35">
      <c r="B3378" t="s">
        <v>79</v>
      </c>
      <c r="C3378">
        <v>4001</v>
      </c>
      <c r="D3378" t="s">
        <v>38</v>
      </c>
      <c r="E3378">
        <v>185217</v>
      </c>
      <c r="F3378" t="s">
        <v>3252</v>
      </c>
      <c r="G3378" t="s">
        <v>10930</v>
      </c>
      <c r="H3378" s="93">
        <v>46174</v>
      </c>
      <c r="I3378" s="131">
        <v>1</v>
      </c>
      <c r="J3378" s="132"/>
      <c r="K3378" s="132">
        <v>1</v>
      </c>
      <c r="L3378" s="132"/>
      <c r="M3378" s="132"/>
      <c r="N3378" s="131"/>
      <c r="O3378" s="131"/>
    </row>
    <row r="3379" spans="2:15" x14ac:dyDescent="0.35">
      <c r="B3379" t="s">
        <v>79</v>
      </c>
      <c r="C3379">
        <v>4001</v>
      </c>
      <c r="D3379" t="s">
        <v>38</v>
      </c>
      <c r="E3379">
        <v>185360</v>
      </c>
      <c r="F3379" t="s">
        <v>3253</v>
      </c>
      <c r="G3379" t="s">
        <v>10926</v>
      </c>
      <c r="H3379" s="93">
        <v>46170</v>
      </c>
      <c r="I3379" s="131">
        <v>1</v>
      </c>
      <c r="J3379" s="132">
        <v>1</v>
      </c>
      <c r="K3379" s="132"/>
      <c r="L3379" s="132"/>
      <c r="M3379" s="132"/>
      <c r="N3379" s="131"/>
      <c r="O3379" s="131"/>
    </row>
    <row r="3380" spans="2:15" x14ac:dyDescent="0.35">
      <c r="B3380" t="s">
        <v>79</v>
      </c>
      <c r="C3380">
        <v>4001</v>
      </c>
      <c r="D3380" t="s">
        <v>38</v>
      </c>
      <c r="E3380">
        <v>185361</v>
      </c>
      <c r="F3380" t="s">
        <v>3254</v>
      </c>
      <c r="G3380" t="s">
        <v>10930</v>
      </c>
      <c r="H3380" s="93">
        <v>46174</v>
      </c>
      <c r="I3380" s="131">
        <v>1</v>
      </c>
      <c r="J3380" s="132">
        <v>1</v>
      </c>
      <c r="K3380" s="132"/>
      <c r="L3380" s="132"/>
      <c r="M3380" s="132"/>
      <c r="N3380" s="131"/>
      <c r="O3380" s="131"/>
    </row>
    <row r="3381" spans="2:15" x14ac:dyDescent="0.35">
      <c r="B3381" t="s">
        <v>79</v>
      </c>
      <c r="C3381">
        <v>4001</v>
      </c>
      <c r="D3381" t="s">
        <v>38</v>
      </c>
      <c r="E3381">
        <v>185722</v>
      </c>
      <c r="F3381" t="s">
        <v>3255</v>
      </c>
      <c r="G3381" t="s">
        <v>10930</v>
      </c>
      <c r="H3381" s="93">
        <v>46181</v>
      </c>
      <c r="I3381" s="131">
        <v>1</v>
      </c>
      <c r="J3381" s="132"/>
      <c r="K3381" s="132">
        <v>1</v>
      </c>
      <c r="L3381" s="132"/>
      <c r="M3381" s="132"/>
      <c r="N3381" s="131"/>
      <c r="O3381" s="131"/>
    </row>
    <row r="3382" spans="2:15" x14ac:dyDescent="0.35">
      <c r="B3382" t="s">
        <v>79</v>
      </c>
      <c r="C3382">
        <v>4001</v>
      </c>
      <c r="D3382" t="s">
        <v>38</v>
      </c>
      <c r="E3382">
        <v>185744</v>
      </c>
      <c r="F3382" t="s">
        <v>3256</v>
      </c>
      <c r="G3382" t="s">
        <v>10926</v>
      </c>
      <c r="H3382" s="93">
        <v>46177</v>
      </c>
      <c r="I3382" s="131"/>
      <c r="J3382" s="132"/>
      <c r="K3382" s="132"/>
      <c r="L3382" s="132"/>
      <c r="M3382" s="132"/>
      <c r="N3382" s="131"/>
      <c r="O3382" s="131"/>
    </row>
    <row r="3383" spans="2:15" x14ac:dyDescent="0.35">
      <c r="B3383" t="s">
        <v>79</v>
      </c>
      <c r="C3383">
        <v>4001</v>
      </c>
      <c r="D3383" t="s">
        <v>38</v>
      </c>
      <c r="E3383">
        <v>185853</v>
      </c>
      <c r="F3383" t="s">
        <v>3257</v>
      </c>
      <c r="G3383" t="s">
        <v>10928</v>
      </c>
      <c r="H3383" s="93">
        <v>46178</v>
      </c>
      <c r="I3383" s="131">
        <v>1</v>
      </c>
      <c r="J3383" s="132">
        <v>1</v>
      </c>
      <c r="K3383" s="132"/>
      <c r="L3383" s="132"/>
      <c r="M3383" s="132"/>
      <c r="N3383" s="131"/>
      <c r="O3383" s="131"/>
    </row>
    <row r="3384" spans="2:15" x14ac:dyDescent="0.35">
      <c r="B3384" t="s">
        <v>79</v>
      </c>
      <c r="C3384">
        <v>4001</v>
      </c>
      <c r="D3384" t="s">
        <v>38</v>
      </c>
      <c r="E3384">
        <v>185873</v>
      </c>
      <c r="F3384" t="s">
        <v>3258</v>
      </c>
      <c r="G3384" t="s">
        <v>10930</v>
      </c>
      <c r="H3384" s="93">
        <v>46181</v>
      </c>
      <c r="I3384" s="131"/>
      <c r="J3384" s="132"/>
      <c r="K3384" s="132"/>
      <c r="L3384" s="132"/>
      <c r="M3384" s="132"/>
      <c r="N3384" s="131"/>
      <c r="O3384" s="131"/>
    </row>
    <row r="3385" spans="2:15" x14ac:dyDescent="0.35">
      <c r="B3385" t="s">
        <v>79</v>
      </c>
      <c r="C3385">
        <v>4001</v>
      </c>
      <c r="D3385" t="s">
        <v>38</v>
      </c>
      <c r="E3385">
        <v>186100</v>
      </c>
      <c r="F3385" t="s">
        <v>3259</v>
      </c>
      <c r="G3385" t="s">
        <v>10930</v>
      </c>
      <c r="H3385" s="93">
        <v>46174</v>
      </c>
      <c r="I3385" s="131">
        <v>1</v>
      </c>
      <c r="J3385" s="132">
        <v>1</v>
      </c>
      <c r="K3385" s="132"/>
      <c r="L3385" s="132">
        <v>1</v>
      </c>
      <c r="M3385" s="132"/>
      <c r="N3385" s="131"/>
      <c r="O3385" s="131"/>
    </row>
    <row r="3386" spans="2:15" x14ac:dyDescent="0.35">
      <c r="B3386" t="s">
        <v>79</v>
      </c>
      <c r="C3386">
        <v>4001</v>
      </c>
      <c r="D3386" t="s">
        <v>38</v>
      </c>
      <c r="E3386">
        <v>186286</v>
      </c>
      <c r="F3386" t="s">
        <v>2283</v>
      </c>
      <c r="G3386" t="s">
        <v>10930</v>
      </c>
      <c r="H3386" s="93">
        <v>46181</v>
      </c>
      <c r="I3386" s="131"/>
      <c r="J3386" s="132"/>
      <c r="K3386" s="132"/>
      <c r="L3386" s="132"/>
      <c r="M3386" s="132"/>
      <c r="N3386" s="131"/>
      <c r="O3386" s="131"/>
    </row>
    <row r="3387" spans="2:15" x14ac:dyDescent="0.35">
      <c r="B3387" t="s">
        <v>79</v>
      </c>
      <c r="C3387">
        <v>4001</v>
      </c>
      <c r="D3387" t="s">
        <v>38</v>
      </c>
      <c r="E3387">
        <v>186375</v>
      </c>
      <c r="F3387" t="s">
        <v>3260</v>
      </c>
      <c r="G3387" t="s">
        <v>10926</v>
      </c>
      <c r="H3387" s="93">
        <v>46170</v>
      </c>
      <c r="I3387" s="131"/>
      <c r="J3387" s="132"/>
      <c r="K3387" s="132"/>
      <c r="L3387" s="132"/>
      <c r="M3387" s="132"/>
      <c r="N3387" s="131"/>
      <c r="O3387" s="131"/>
    </row>
    <row r="3388" spans="2:15" x14ac:dyDescent="0.35">
      <c r="B3388" t="s">
        <v>79</v>
      </c>
      <c r="C3388">
        <v>4001</v>
      </c>
      <c r="D3388" t="s">
        <v>38</v>
      </c>
      <c r="E3388">
        <v>186405</v>
      </c>
      <c r="F3388" t="s">
        <v>3261</v>
      </c>
      <c r="G3388" t="s">
        <v>10929</v>
      </c>
      <c r="H3388" s="93">
        <v>46182</v>
      </c>
      <c r="I3388" s="131">
        <v>1</v>
      </c>
      <c r="J3388" s="132">
        <v>1</v>
      </c>
      <c r="K3388" s="132"/>
      <c r="L3388" s="132">
        <v>1</v>
      </c>
      <c r="M3388" s="132"/>
      <c r="N3388" s="131"/>
      <c r="O3388" s="131"/>
    </row>
    <row r="3389" spans="2:15" x14ac:dyDescent="0.35">
      <c r="B3389" t="s">
        <v>79</v>
      </c>
      <c r="C3389">
        <v>4001</v>
      </c>
      <c r="D3389" t="s">
        <v>38</v>
      </c>
      <c r="E3389">
        <v>187344</v>
      </c>
      <c r="F3389" t="s">
        <v>3262</v>
      </c>
      <c r="G3389" t="s">
        <v>10928</v>
      </c>
      <c r="H3389" s="93">
        <v>46178</v>
      </c>
      <c r="I3389" s="131"/>
      <c r="J3389" s="132"/>
      <c r="K3389" s="132"/>
      <c r="L3389" s="132"/>
      <c r="M3389" s="132"/>
      <c r="N3389" s="131"/>
      <c r="O3389" s="131"/>
    </row>
    <row r="3390" spans="2:15" x14ac:dyDescent="0.35">
      <c r="B3390" t="s">
        <v>79</v>
      </c>
      <c r="C3390">
        <v>4001</v>
      </c>
      <c r="D3390" t="s">
        <v>38</v>
      </c>
      <c r="E3390">
        <v>187350</v>
      </c>
      <c r="F3390" t="s">
        <v>3263</v>
      </c>
      <c r="G3390" t="s">
        <v>10929</v>
      </c>
      <c r="H3390" s="93">
        <v>46175</v>
      </c>
      <c r="I3390" s="131">
        <v>1</v>
      </c>
      <c r="J3390" s="132"/>
      <c r="K3390" s="132"/>
      <c r="L3390" s="132"/>
      <c r="M3390" s="132"/>
      <c r="N3390" s="131"/>
      <c r="O3390" s="131"/>
    </row>
    <row r="3391" spans="2:15" x14ac:dyDescent="0.35">
      <c r="B3391" t="s">
        <v>79</v>
      </c>
      <c r="C3391">
        <v>4001</v>
      </c>
      <c r="D3391" t="s">
        <v>38</v>
      </c>
      <c r="E3391">
        <v>187833</v>
      </c>
      <c r="F3391" t="s">
        <v>3264</v>
      </c>
      <c r="G3391" t="s">
        <v>10927</v>
      </c>
      <c r="H3391" s="93">
        <v>46183</v>
      </c>
      <c r="I3391" s="131"/>
      <c r="J3391" s="132"/>
      <c r="K3391" s="132"/>
      <c r="L3391" s="132"/>
      <c r="M3391" s="132"/>
      <c r="N3391" s="131"/>
      <c r="O3391" s="131"/>
    </row>
    <row r="3392" spans="2:15" x14ac:dyDescent="0.35">
      <c r="B3392" t="s">
        <v>79</v>
      </c>
      <c r="C3392">
        <v>4001</v>
      </c>
      <c r="D3392" t="s">
        <v>38</v>
      </c>
      <c r="E3392">
        <v>187862</v>
      </c>
      <c r="F3392" t="s">
        <v>3265</v>
      </c>
      <c r="G3392" t="s">
        <v>10930</v>
      </c>
      <c r="H3392" s="93">
        <v>46181</v>
      </c>
      <c r="I3392" s="131">
        <v>1</v>
      </c>
      <c r="J3392" s="132">
        <v>1</v>
      </c>
      <c r="K3392" s="132">
        <v>1</v>
      </c>
      <c r="L3392" s="132">
        <v>1</v>
      </c>
      <c r="M3392" s="132"/>
      <c r="N3392" s="131"/>
      <c r="O3392" s="131"/>
    </row>
    <row r="3393" spans="2:15" x14ac:dyDescent="0.35">
      <c r="B3393" t="s">
        <v>79</v>
      </c>
      <c r="C3393">
        <v>4001</v>
      </c>
      <c r="D3393" t="s">
        <v>38</v>
      </c>
      <c r="E3393">
        <v>188416</v>
      </c>
      <c r="F3393" t="s">
        <v>3266</v>
      </c>
      <c r="G3393" t="s">
        <v>10926</v>
      </c>
      <c r="H3393" s="93">
        <v>46177</v>
      </c>
      <c r="I3393" s="131"/>
      <c r="J3393" s="132"/>
      <c r="K3393" s="132"/>
      <c r="L3393" s="132"/>
      <c r="M3393" s="132"/>
      <c r="N3393" s="131"/>
      <c r="O3393" s="131"/>
    </row>
    <row r="3394" spans="2:15" x14ac:dyDescent="0.35">
      <c r="B3394" t="s">
        <v>79</v>
      </c>
      <c r="C3394">
        <v>4001</v>
      </c>
      <c r="D3394" t="s">
        <v>38</v>
      </c>
      <c r="E3394">
        <v>188637</v>
      </c>
      <c r="F3394" t="s">
        <v>3267</v>
      </c>
      <c r="G3394" t="s">
        <v>10926</v>
      </c>
      <c r="H3394" s="93">
        <v>46170</v>
      </c>
      <c r="I3394" s="131">
        <v>1</v>
      </c>
      <c r="J3394" s="132"/>
      <c r="K3394" s="132"/>
      <c r="L3394" s="132"/>
      <c r="M3394" s="132"/>
      <c r="N3394" s="131"/>
      <c r="O3394" s="131"/>
    </row>
    <row r="3395" spans="2:15" x14ac:dyDescent="0.35">
      <c r="B3395" t="s">
        <v>79</v>
      </c>
      <c r="C3395">
        <v>4001</v>
      </c>
      <c r="D3395" t="s">
        <v>38</v>
      </c>
      <c r="E3395">
        <v>188760</v>
      </c>
      <c r="F3395" t="s">
        <v>3268</v>
      </c>
      <c r="G3395" t="s">
        <v>10929</v>
      </c>
      <c r="H3395" s="93">
        <v>46182</v>
      </c>
      <c r="I3395" s="131">
        <v>1</v>
      </c>
      <c r="J3395" s="132">
        <v>1</v>
      </c>
      <c r="K3395" s="132"/>
      <c r="L3395" s="132"/>
      <c r="M3395" s="132"/>
      <c r="N3395" s="131"/>
      <c r="O3395" s="131"/>
    </row>
    <row r="3396" spans="2:15" x14ac:dyDescent="0.35">
      <c r="B3396" t="s">
        <v>79</v>
      </c>
      <c r="C3396">
        <v>4001</v>
      </c>
      <c r="D3396" t="s">
        <v>38</v>
      </c>
      <c r="E3396">
        <v>188823</v>
      </c>
      <c r="F3396" t="s">
        <v>3269</v>
      </c>
      <c r="G3396" t="s">
        <v>10929</v>
      </c>
      <c r="H3396" s="93">
        <v>46175</v>
      </c>
      <c r="I3396" s="131"/>
      <c r="J3396" s="132"/>
      <c r="K3396" s="132"/>
      <c r="L3396" s="132"/>
      <c r="M3396" s="132"/>
      <c r="N3396" s="131"/>
      <c r="O3396" s="131"/>
    </row>
    <row r="3397" spans="2:15" x14ac:dyDescent="0.35">
      <c r="B3397" t="s">
        <v>79</v>
      </c>
      <c r="C3397">
        <v>4001</v>
      </c>
      <c r="D3397" t="s">
        <v>38</v>
      </c>
      <c r="E3397">
        <v>188825</v>
      </c>
      <c r="F3397" t="s">
        <v>3270</v>
      </c>
      <c r="G3397" t="s">
        <v>10929</v>
      </c>
      <c r="H3397" s="93">
        <v>46175</v>
      </c>
      <c r="I3397" s="131">
        <v>1</v>
      </c>
      <c r="J3397" s="132">
        <v>1</v>
      </c>
      <c r="K3397" s="132"/>
      <c r="L3397" s="132"/>
      <c r="M3397" s="132"/>
      <c r="N3397" s="131"/>
      <c r="O3397" s="131"/>
    </row>
    <row r="3398" spans="2:15" x14ac:dyDescent="0.35">
      <c r="B3398" t="s">
        <v>79</v>
      </c>
      <c r="C3398">
        <v>4001</v>
      </c>
      <c r="D3398" t="s">
        <v>38</v>
      </c>
      <c r="E3398">
        <v>188855</v>
      </c>
      <c r="F3398" t="s">
        <v>3271</v>
      </c>
      <c r="G3398" t="s">
        <v>10929</v>
      </c>
      <c r="H3398" s="93">
        <v>46182</v>
      </c>
      <c r="I3398" s="131"/>
      <c r="J3398" s="132"/>
      <c r="K3398" s="132"/>
      <c r="L3398" s="132"/>
      <c r="M3398" s="132"/>
      <c r="N3398" s="131"/>
      <c r="O3398" s="131"/>
    </row>
    <row r="3399" spans="2:15" x14ac:dyDescent="0.35">
      <c r="B3399" t="s">
        <v>79</v>
      </c>
      <c r="C3399">
        <v>4001</v>
      </c>
      <c r="D3399" t="s">
        <v>38</v>
      </c>
      <c r="E3399">
        <v>188883</v>
      </c>
      <c r="F3399" t="s">
        <v>3272</v>
      </c>
      <c r="G3399" t="s">
        <v>10927</v>
      </c>
      <c r="H3399" s="93">
        <v>46176</v>
      </c>
      <c r="I3399" s="131">
        <v>1</v>
      </c>
      <c r="J3399" s="132">
        <v>1</v>
      </c>
      <c r="K3399" s="132"/>
      <c r="L3399" s="132"/>
      <c r="M3399" s="132"/>
      <c r="N3399" s="131"/>
      <c r="O3399" s="131"/>
    </row>
    <row r="3400" spans="2:15" x14ac:dyDescent="0.35">
      <c r="B3400" t="s">
        <v>79</v>
      </c>
      <c r="C3400">
        <v>4001</v>
      </c>
      <c r="D3400" t="s">
        <v>38</v>
      </c>
      <c r="E3400">
        <v>189108</v>
      </c>
      <c r="F3400" t="s">
        <v>10990</v>
      </c>
      <c r="G3400" t="s">
        <v>10926</v>
      </c>
      <c r="H3400" s="93">
        <v>46170</v>
      </c>
      <c r="I3400" s="131"/>
      <c r="J3400" s="132"/>
      <c r="K3400" s="132"/>
      <c r="L3400" s="132"/>
      <c r="M3400" s="132"/>
      <c r="N3400" s="131"/>
      <c r="O3400" s="131"/>
    </row>
    <row r="3401" spans="2:15" x14ac:dyDescent="0.35">
      <c r="B3401" t="s">
        <v>79</v>
      </c>
      <c r="C3401">
        <v>4001</v>
      </c>
      <c r="D3401" t="s">
        <v>38</v>
      </c>
      <c r="E3401">
        <v>189258</v>
      </c>
      <c r="F3401" t="s">
        <v>3273</v>
      </c>
      <c r="G3401" t="s">
        <v>10929</v>
      </c>
      <c r="H3401" s="93">
        <v>46182</v>
      </c>
      <c r="I3401" s="131">
        <v>1</v>
      </c>
      <c r="J3401" s="132">
        <v>1</v>
      </c>
      <c r="K3401" s="132"/>
      <c r="L3401" s="132"/>
      <c r="M3401" s="132"/>
      <c r="N3401" s="131"/>
      <c r="O3401" s="131"/>
    </row>
    <row r="3402" spans="2:15" x14ac:dyDescent="0.35">
      <c r="B3402" t="s">
        <v>79</v>
      </c>
      <c r="C3402">
        <v>4001</v>
      </c>
      <c r="D3402" t="s">
        <v>38</v>
      </c>
      <c r="E3402">
        <v>189426</v>
      </c>
      <c r="F3402" t="s">
        <v>3274</v>
      </c>
      <c r="G3402" t="s">
        <v>10927</v>
      </c>
      <c r="H3402" s="93">
        <v>46176</v>
      </c>
      <c r="I3402" s="131">
        <v>1</v>
      </c>
      <c r="J3402" s="132"/>
      <c r="K3402" s="132"/>
      <c r="L3402" s="132"/>
      <c r="M3402" s="132"/>
      <c r="N3402" s="131"/>
      <c r="O3402" s="131"/>
    </row>
    <row r="3403" spans="2:15" x14ac:dyDescent="0.35">
      <c r="B3403" t="s">
        <v>79</v>
      </c>
      <c r="C3403">
        <v>4001</v>
      </c>
      <c r="D3403" t="s">
        <v>38</v>
      </c>
      <c r="E3403">
        <v>189442</v>
      </c>
      <c r="F3403" t="s">
        <v>3275</v>
      </c>
      <c r="G3403" t="s">
        <v>10926</v>
      </c>
      <c r="H3403" s="93">
        <v>46177</v>
      </c>
      <c r="I3403" s="131">
        <v>1</v>
      </c>
      <c r="J3403" s="132"/>
      <c r="K3403" s="132"/>
      <c r="L3403" s="132"/>
      <c r="M3403" s="132"/>
      <c r="N3403" s="131"/>
      <c r="O3403" s="131"/>
    </row>
    <row r="3404" spans="2:15" x14ac:dyDescent="0.35">
      <c r="B3404" t="s">
        <v>79</v>
      </c>
      <c r="C3404">
        <v>4001</v>
      </c>
      <c r="D3404" t="s">
        <v>38</v>
      </c>
      <c r="E3404">
        <v>189469</v>
      </c>
      <c r="F3404" t="s">
        <v>3276</v>
      </c>
      <c r="G3404" t="s">
        <v>10930</v>
      </c>
      <c r="H3404" s="93">
        <v>46181</v>
      </c>
      <c r="I3404" s="131">
        <v>1</v>
      </c>
      <c r="J3404" s="132"/>
      <c r="K3404" s="132"/>
      <c r="L3404" s="132"/>
      <c r="M3404" s="132"/>
      <c r="N3404" s="131"/>
      <c r="O3404" s="131"/>
    </row>
    <row r="3405" spans="2:15" x14ac:dyDescent="0.35">
      <c r="B3405" t="s">
        <v>79</v>
      </c>
      <c r="C3405">
        <v>4001</v>
      </c>
      <c r="D3405" t="s">
        <v>38</v>
      </c>
      <c r="E3405">
        <v>189673</v>
      </c>
      <c r="F3405" t="s">
        <v>3277</v>
      </c>
      <c r="G3405" t="s">
        <v>10926</v>
      </c>
      <c r="H3405" s="93">
        <v>46170</v>
      </c>
      <c r="I3405" s="131">
        <v>1</v>
      </c>
      <c r="J3405" s="132">
        <v>1</v>
      </c>
      <c r="K3405" s="132"/>
      <c r="L3405" s="132"/>
      <c r="M3405" s="132"/>
      <c r="N3405" s="131"/>
      <c r="O3405" s="131"/>
    </row>
    <row r="3406" spans="2:15" x14ac:dyDescent="0.35">
      <c r="B3406" t="s">
        <v>79</v>
      </c>
      <c r="C3406">
        <v>4001</v>
      </c>
      <c r="D3406" t="s">
        <v>38</v>
      </c>
      <c r="E3406">
        <v>189838</v>
      </c>
      <c r="F3406" t="s">
        <v>3278</v>
      </c>
      <c r="G3406" t="s">
        <v>10928</v>
      </c>
      <c r="H3406" s="93">
        <v>46171</v>
      </c>
      <c r="I3406" s="131"/>
      <c r="J3406" s="132"/>
      <c r="K3406" s="132"/>
      <c r="L3406" s="132"/>
      <c r="M3406" s="132"/>
      <c r="N3406" s="131"/>
      <c r="O3406" s="131"/>
    </row>
    <row r="3407" spans="2:15" x14ac:dyDescent="0.35">
      <c r="B3407" t="s">
        <v>79</v>
      </c>
      <c r="C3407">
        <v>4001</v>
      </c>
      <c r="D3407" t="s">
        <v>38</v>
      </c>
      <c r="E3407">
        <v>189876</v>
      </c>
      <c r="F3407" t="s">
        <v>3279</v>
      </c>
      <c r="G3407" t="s">
        <v>10927</v>
      </c>
      <c r="H3407" s="93">
        <v>46183</v>
      </c>
      <c r="I3407" s="131">
        <v>1</v>
      </c>
      <c r="J3407" s="132"/>
      <c r="K3407" s="132"/>
      <c r="L3407" s="132"/>
      <c r="M3407" s="132"/>
      <c r="N3407" s="131"/>
      <c r="O3407" s="131"/>
    </row>
    <row r="3408" spans="2:15" x14ac:dyDescent="0.35">
      <c r="B3408" t="s">
        <v>79</v>
      </c>
      <c r="C3408">
        <v>4001</v>
      </c>
      <c r="D3408" t="s">
        <v>38</v>
      </c>
      <c r="E3408">
        <v>190085</v>
      </c>
      <c r="F3408" t="s">
        <v>3280</v>
      </c>
      <c r="G3408" t="s">
        <v>10929</v>
      </c>
      <c r="H3408" s="93">
        <v>46182</v>
      </c>
      <c r="I3408" s="131">
        <v>1</v>
      </c>
      <c r="J3408" s="132"/>
      <c r="K3408" s="132"/>
      <c r="L3408" s="132"/>
      <c r="M3408" s="132"/>
      <c r="N3408" s="131"/>
      <c r="O3408" s="131"/>
    </row>
    <row r="3409" spans="2:15" x14ac:dyDescent="0.35">
      <c r="B3409" t="s">
        <v>79</v>
      </c>
      <c r="C3409">
        <v>4001</v>
      </c>
      <c r="D3409" t="s">
        <v>38</v>
      </c>
      <c r="E3409">
        <v>190408</v>
      </c>
      <c r="F3409" t="s">
        <v>3281</v>
      </c>
      <c r="G3409" t="s">
        <v>10926</v>
      </c>
      <c r="H3409" s="93">
        <v>46170</v>
      </c>
      <c r="I3409" s="131"/>
      <c r="J3409" s="132"/>
      <c r="K3409" s="132"/>
      <c r="L3409" s="132"/>
      <c r="M3409" s="132"/>
      <c r="N3409" s="131"/>
      <c r="O3409" s="131"/>
    </row>
    <row r="3410" spans="2:15" x14ac:dyDescent="0.35">
      <c r="B3410" t="s">
        <v>79</v>
      </c>
      <c r="C3410">
        <v>4001</v>
      </c>
      <c r="D3410" t="s">
        <v>38</v>
      </c>
      <c r="E3410">
        <v>190415</v>
      </c>
      <c r="F3410" t="s">
        <v>3282</v>
      </c>
      <c r="G3410" t="s">
        <v>10927</v>
      </c>
      <c r="H3410" s="93">
        <v>46183</v>
      </c>
      <c r="I3410" s="131"/>
      <c r="J3410" s="132"/>
      <c r="K3410" s="132"/>
      <c r="L3410" s="132"/>
      <c r="M3410" s="132"/>
      <c r="N3410" s="131"/>
      <c r="O3410" s="131"/>
    </row>
    <row r="3411" spans="2:15" x14ac:dyDescent="0.35">
      <c r="B3411" t="s">
        <v>79</v>
      </c>
      <c r="C3411">
        <v>4001</v>
      </c>
      <c r="D3411" t="s">
        <v>38</v>
      </c>
      <c r="E3411">
        <v>190527</v>
      </c>
      <c r="F3411" t="s">
        <v>3283</v>
      </c>
      <c r="G3411" t="s">
        <v>10926</v>
      </c>
      <c r="H3411" s="93">
        <v>46177</v>
      </c>
      <c r="I3411" s="131">
        <v>1</v>
      </c>
      <c r="J3411" s="132">
        <v>1</v>
      </c>
      <c r="K3411" s="132"/>
      <c r="L3411" s="132">
        <v>1</v>
      </c>
      <c r="M3411" s="132"/>
      <c r="N3411" s="131"/>
      <c r="O3411" s="131"/>
    </row>
    <row r="3412" spans="2:15" x14ac:dyDescent="0.35">
      <c r="B3412" t="s">
        <v>79</v>
      </c>
      <c r="C3412">
        <v>4001</v>
      </c>
      <c r="D3412" t="s">
        <v>38</v>
      </c>
      <c r="E3412">
        <v>190779</v>
      </c>
      <c r="F3412" t="s">
        <v>3284</v>
      </c>
      <c r="G3412" t="s">
        <v>10926</v>
      </c>
      <c r="H3412" s="93">
        <v>46177</v>
      </c>
      <c r="I3412" s="131"/>
      <c r="J3412" s="132"/>
      <c r="K3412" s="132"/>
      <c r="L3412" s="132"/>
      <c r="M3412" s="132"/>
      <c r="N3412" s="131"/>
      <c r="O3412" s="131"/>
    </row>
    <row r="3413" spans="2:15" x14ac:dyDescent="0.35">
      <c r="B3413" t="s">
        <v>79</v>
      </c>
      <c r="C3413">
        <v>4001</v>
      </c>
      <c r="D3413" t="s">
        <v>38</v>
      </c>
      <c r="E3413">
        <v>190838</v>
      </c>
      <c r="F3413" t="s">
        <v>3204</v>
      </c>
      <c r="G3413" t="s">
        <v>180</v>
      </c>
      <c r="H3413" t="s">
        <v>180</v>
      </c>
      <c r="I3413" s="131"/>
      <c r="J3413" s="132"/>
      <c r="K3413" s="132"/>
      <c r="L3413" s="132"/>
      <c r="M3413" s="132"/>
      <c r="N3413" s="131"/>
      <c r="O3413" s="131"/>
    </row>
    <row r="3414" spans="2:15" x14ac:dyDescent="0.35">
      <c r="B3414" t="s">
        <v>79</v>
      </c>
      <c r="C3414">
        <v>4001</v>
      </c>
      <c r="D3414" t="s">
        <v>38</v>
      </c>
      <c r="E3414">
        <v>190839</v>
      </c>
      <c r="F3414" t="s">
        <v>3285</v>
      </c>
      <c r="G3414" t="s">
        <v>180</v>
      </c>
      <c r="H3414" t="s">
        <v>180</v>
      </c>
      <c r="I3414" s="131"/>
      <c r="J3414" s="132"/>
      <c r="K3414" s="132"/>
      <c r="L3414" s="132"/>
      <c r="M3414" s="132"/>
      <c r="N3414" s="131"/>
      <c r="O3414" s="131"/>
    </row>
    <row r="3415" spans="2:15" x14ac:dyDescent="0.35">
      <c r="B3415" t="s">
        <v>79</v>
      </c>
      <c r="C3415">
        <v>4001</v>
      </c>
      <c r="D3415" t="s">
        <v>38</v>
      </c>
      <c r="E3415">
        <v>190840</v>
      </c>
      <c r="F3415" t="s">
        <v>3204</v>
      </c>
      <c r="G3415" t="s">
        <v>180</v>
      </c>
      <c r="H3415" t="s">
        <v>180</v>
      </c>
      <c r="I3415" s="131"/>
      <c r="J3415" s="132"/>
      <c r="K3415" s="132"/>
      <c r="L3415" s="132"/>
      <c r="M3415" s="132"/>
      <c r="N3415" s="131"/>
      <c r="O3415" s="131"/>
    </row>
    <row r="3416" spans="2:15" x14ac:dyDescent="0.35">
      <c r="B3416" t="s">
        <v>79</v>
      </c>
      <c r="C3416">
        <v>4001</v>
      </c>
      <c r="D3416" t="s">
        <v>38</v>
      </c>
      <c r="E3416">
        <v>190841</v>
      </c>
      <c r="F3416" t="s">
        <v>3286</v>
      </c>
      <c r="G3416" t="s">
        <v>180</v>
      </c>
      <c r="H3416" t="s">
        <v>180</v>
      </c>
      <c r="I3416" s="131"/>
      <c r="J3416" s="132"/>
      <c r="K3416" s="132"/>
      <c r="L3416" s="132"/>
      <c r="M3416" s="132"/>
      <c r="N3416" s="131"/>
      <c r="O3416" s="131"/>
    </row>
    <row r="3417" spans="2:15" x14ac:dyDescent="0.35">
      <c r="B3417" t="s">
        <v>79</v>
      </c>
      <c r="C3417">
        <v>4001</v>
      </c>
      <c r="D3417" t="s">
        <v>38</v>
      </c>
      <c r="E3417">
        <v>190842</v>
      </c>
      <c r="F3417" t="s">
        <v>3204</v>
      </c>
      <c r="G3417" t="s">
        <v>180</v>
      </c>
      <c r="H3417" t="s">
        <v>180</v>
      </c>
      <c r="I3417" s="131"/>
      <c r="J3417" s="132"/>
      <c r="K3417" s="132"/>
      <c r="L3417" s="132"/>
      <c r="M3417" s="132"/>
      <c r="N3417" s="131"/>
      <c r="O3417" s="131"/>
    </row>
    <row r="3418" spans="2:15" x14ac:dyDescent="0.35">
      <c r="B3418" t="s">
        <v>79</v>
      </c>
      <c r="C3418">
        <v>4001</v>
      </c>
      <c r="D3418" t="s">
        <v>38</v>
      </c>
      <c r="E3418">
        <v>191016</v>
      </c>
      <c r="F3418" t="s">
        <v>3287</v>
      </c>
      <c r="G3418" t="s">
        <v>10927</v>
      </c>
      <c r="H3418" s="93">
        <v>46183</v>
      </c>
      <c r="I3418" s="131">
        <v>1</v>
      </c>
      <c r="J3418" s="132"/>
      <c r="K3418" s="132"/>
      <c r="L3418" s="132"/>
      <c r="M3418" s="132"/>
      <c r="N3418" s="131"/>
      <c r="O3418" s="131"/>
    </row>
    <row r="3419" spans="2:15" x14ac:dyDescent="0.35">
      <c r="B3419" t="s">
        <v>79</v>
      </c>
      <c r="C3419">
        <v>4001</v>
      </c>
      <c r="D3419" t="s">
        <v>38</v>
      </c>
      <c r="E3419">
        <v>191120</v>
      </c>
      <c r="F3419" t="s">
        <v>3288</v>
      </c>
      <c r="G3419" t="s">
        <v>10930</v>
      </c>
      <c r="H3419" s="93">
        <v>46181</v>
      </c>
      <c r="I3419" s="131"/>
      <c r="J3419" s="132"/>
      <c r="K3419" s="132"/>
      <c r="L3419" s="132"/>
      <c r="M3419" s="132"/>
      <c r="N3419" s="131"/>
      <c r="O3419" s="131"/>
    </row>
    <row r="3420" spans="2:15" x14ac:dyDescent="0.35">
      <c r="B3420" t="s">
        <v>79</v>
      </c>
      <c r="C3420">
        <v>4001</v>
      </c>
      <c r="D3420" t="s">
        <v>38</v>
      </c>
      <c r="E3420">
        <v>191413</v>
      </c>
      <c r="F3420" t="s">
        <v>3289</v>
      </c>
      <c r="G3420" t="s">
        <v>10929</v>
      </c>
      <c r="H3420" s="93">
        <v>46182</v>
      </c>
      <c r="I3420" s="131">
        <v>1</v>
      </c>
      <c r="J3420" s="132"/>
      <c r="K3420" s="132"/>
      <c r="L3420" s="132"/>
      <c r="M3420" s="132"/>
      <c r="N3420" s="131"/>
      <c r="O3420" s="131"/>
    </row>
    <row r="3421" spans="2:15" x14ac:dyDescent="0.35">
      <c r="B3421" t="s">
        <v>79</v>
      </c>
      <c r="C3421">
        <v>4001</v>
      </c>
      <c r="D3421" t="s">
        <v>38</v>
      </c>
      <c r="E3421">
        <v>191751</v>
      </c>
      <c r="F3421" t="s">
        <v>3290</v>
      </c>
      <c r="G3421" t="s">
        <v>10928</v>
      </c>
      <c r="H3421" s="93">
        <v>46178</v>
      </c>
      <c r="I3421" s="131">
        <v>1</v>
      </c>
      <c r="J3421" s="132">
        <v>1</v>
      </c>
      <c r="K3421" s="132"/>
      <c r="L3421" s="132"/>
      <c r="M3421" s="132"/>
      <c r="N3421" s="131"/>
      <c r="O3421" s="131"/>
    </row>
    <row r="3422" spans="2:15" x14ac:dyDescent="0.35">
      <c r="B3422" t="s">
        <v>79</v>
      </c>
      <c r="C3422">
        <v>4001</v>
      </c>
      <c r="D3422" t="s">
        <v>38</v>
      </c>
      <c r="E3422">
        <v>192113</v>
      </c>
      <c r="F3422" t="s">
        <v>10991</v>
      </c>
      <c r="G3422" t="s">
        <v>180</v>
      </c>
      <c r="H3422" t="s">
        <v>180</v>
      </c>
      <c r="I3422" s="131">
        <v>1</v>
      </c>
      <c r="J3422" s="132"/>
      <c r="K3422" s="132"/>
      <c r="L3422" s="132"/>
      <c r="M3422" s="132"/>
      <c r="N3422" s="131"/>
      <c r="O3422" s="131"/>
    </row>
    <row r="3423" spans="2:15" x14ac:dyDescent="0.35">
      <c r="B3423" t="s">
        <v>79</v>
      </c>
      <c r="C3423">
        <v>4001</v>
      </c>
      <c r="D3423" t="s">
        <v>38</v>
      </c>
      <c r="E3423">
        <v>192251</v>
      </c>
      <c r="F3423" t="s">
        <v>10992</v>
      </c>
      <c r="G3423" t="s">
        <v>180</v>
      </c>
      <c r="H3423" t="s">
        <v>180</v>
      </c>
      <c r="I3423" s="131">
        <v>1</v>
      </c>
      <c r="J3423" s="132"/>
      <c r="K3423" s="132"/>
      <c r="L3423" s="132"/>
      <c r="M3423" s="132"/>
      <c r="N3423" s="131"/>
      <c r="O3423" s="131"/>
    </row>
    <row r="3424" spans="2:15" x14ac:dyDescent="0.35">
      <c r="B3424" t="s">
        <v>79</v>
      </c>
      <c r="C3424">
        <v>4024</v>
      </c>
      <c r="D3424" t="s">
        <v>46</v>
      </c>
      <c r="E3424">
        <v>52125</v>
      </c>
      <c r="F3424" t="s">
        <v>3291</v>
      </c>
      <c r="G3424" t="s">
        <v>10930</v>
      </c>
      <c r="H3424" s="93">
        <v>46174</v>
      </c>
      <c r="I3424" s="131">
        <v>1</v>
      </c>
      <c r="J3424" s="132">
        <v>1</v>
      </c>
      <c r="K3424" s="132"/>
      <c r="L3424" s="132"/>
      <c r="M3424" s="132"/>
      <c r="N3424" s="131"/>
      <c r="O3424" s="131"/>
    </row>
    <row r="3425" spans="2:15" x14ac:dyDescent="0.35">
      <c r="B3425" t="s">
        <v>79</v>
      </c>
      <c r="C3425">
        <v>4024</v>
      </c>
      <c r="D3425" t="s">
        <v>46</v>
      </c>
      <c r="E3425">
        <v>54576</v>
      </c>
      <c r="F3425" t="s">
        <v>3292</v>
      </c>
      <c r="G3425" t="s">
        <v>10928</v>
      </c>
      <c r="H3425" s="93">
        <v>46178</v>
      </c>
      <c r="I3425" s="131">
        <v>1</v>
      </c>
      <c r="J3425" s="132"/>
      <c r="K3425" s="132"/>
      <c r="L3425" s="132"/>
      <c r="M3425" s="132"/>
      <c r="N3425" s="131"/>
      <c r="O3425" s="131"/>
    </row>
    <row r="3426" spans="2:15" x14ac:dyDescent="0.35">
      <c r="B3426" t="s">
        <v>79</v>
      </c>
      <c r="C3426">
        <v>4024</v>
      </c>
      <c r="D3426" t="s">
        <v>46</v>
      </c>
      <c r="E3426">
        <v>57248</v>
      </c>
      <c r="F3426" t="s">
        <v>3293</v>
      </c>
      <c r="G3426" t="s">
        <v>10927</v>
      </c>
      <c r="H3426" s="93">
        <v>46176</v>
      </c>
      <c r="I3426" s="131">
        <v>1</v>
      </c>
      <c r="J3426" s="132">
        <v>1</v>
      </c>
      <c r="K3426" s="132"/>
      <c r="L3426" s="132"/>
      <c r="M3426" s="132"/>
      <c r="N3426" s="131"/>
      <c r="O3426" s="131"/>
    </row>
    <row r="3427" spans="2:15" x14ac:dyDescent="0.35">
      <c r="B3427" t="s">
        <v>79</v>
      </c>
      <c r="C3427">
        <v>4024</v>
      </c>
      <c r="D3427" t="s">
        <v>46</v>
      </c>
      <c r="E3427">
        <v>59488</v>
      </c>
      <c r="F3427" t="s">
        <v>3294</v>
      </c>
      <c r="G3427" t="s">
        <v>10929</v>
      </c>
      <c r="H3427" s="93">
        <v>46175</v>
      </c>
      <c r="I3427" s="131">
        <v>1</v>
      </c>
      <c r="J3427" s="132">
        <v>1</v>
      </c>
      <c r="K3427" s="132"/>
      <c r="L3427" s="132"/>
      <c r="M3427" s="132"/>
      <c r="N3427" s="131"/>
      <c r="O3427" s="131"/>
    </row>
    <row r="3428" spans="2:15" x14ac:dyDescent="0.35">
      <c r="B3428" t="s">
        <v>79</v>
      </c>
      <c r="C3428">
        <v>4024</v>
      </c>
      <c r="D3428" t="s">
        <v>46</v>
      </c>
      <c r="E3428">
        <v>60986</v>
      </c>
      <c r="F3428" t="s">
        <v>3295</v>
      </c>
      <c r="G3428" t="s">
        <v>10927</v>
      </c>
      <c r="H3428" s="93">
        <v>46183</v>
      </c>
      <c r="I3428" s="131">
        <v>1</v>
      </c>
      <c r="J3428" s="132">
        <v>1</v>
      </c>
      <c r="K3428" s="132"/>
      <c r="L3428" s="132"/>
      <c r="M3428" s="132"/>
      <c r="N3428" s="131"/>
      <c r="O3428" s="131"/>
    </row>
    <row r="3429" spans="2:15" x14ac:dyDescent="0.35">
      <c r="B3429" t="s">
        <v>79</v>
      </c>
      <c r="C3429">
        <v>4024</v>
      </c>
      <c r="D3429" t="s">
        <v>46</v>
      </c>
      <c r="E3429">
        <v>61826</v>
      </c>
      <c r="F3429" t="s">
        <v>3296</v>
      </c>
      <c r="G3429" t="s">
        <v>10928</v>
      </c>
      <c r="H3429" s="93">
        <v>46178</v>
      </c>
      <c r="I3429" s="131">
        <v>1</v>
      </c>
      <c r="J3429" s="132">
        <v>1</v>
      </c>
      <c r="K3429" s="132"/>
      <c r="L3429" s="132"/>
      <c r="M3429" s="132"/>
      <c r="N3429" s="131"/>
      <c r="O3429" s="131"/>
    </row>
    <row r="3430" spans="2:15" x14ac:dyDescent="0.35">
      <c r="B3430" t="s">
        <v>79</v>
      </c>
      <c r="C3430">
        <v>4024</v>
      </c>
      <c r="D3430" t="s">
        <v>46</v>
      </c>
      <c r="E3430">
        <v>65055</v>
      </c>
      <c r="F3430" t="s">
        <v>3297</v>
      </c>
      <c r="G3430" t="s">
        <v>10930</v>
      </c>
      <c r="H3430" s="93">
        <v>46174</v>
      </c>
      <c r="I3430" s="131">
        <v>1</v>
      </c>
      <c r="J3430" s="132"/>
      <c r="K3430" s="132"/>
      <c r="L3430" s="132"/>
      <c r="M3430" s="132"/>
      <c r="N3430" s="131"/>
      <c r="O3430" s="131"/>
    </row>
    <row r="3431" spans="2:15" x14ac:dyDescent="0.35">
      <c r="B3431" t="s">
        <v>79</v>
      </c>
      <c r="C3431">
        <v>4024</v>
      </c>
      <c r="D3431" t="s">
        <v>46</v>
      </c>
      <c r="E3431">
        <v>65580</v>
      </c>
      <c r="F3431" t="s">
        <v>3298</v>
      </c>
      <c r="G3431" t="s">
        <v>10930</v>
      </c>
      <c r="H3431" s="93">
        <v>46181</v>
      </c>
      <c r="I3431" s="131">
        <v>1</v>
      </c>
      <c r="J3431" s="132">
        <v>1</v>
      </c>
      <c r="K3431" s="132"/>
      <c r="L3431" s="132"/>
      <c r="M3431" s="132"/>
      <c r="N3431" s="131"/>
      <c r="O3431" s="131"/>
    </row>
    <row r="3432" spans="2:15" x14ac:dyDescent="0.35">
      <c r="B3432" t="s">
        <v>79</v>
      </c>
      <c r="C3432">
        <v>4024</v>
      </c>
      <c r="D3432" t="s">
        <v>46</v>
      </c>
      <c r="E3432">
        <v>66916</v>
      </c>
      <c r="F3432" t="s">
        <v>3299</v>
      </c>
      <c r="G3432" t="s">
        <v>10928</v>
      </c>
      <c r="H3432" s="93">
        <v>46171</v>
      </c>
      <c r="I3432" s="131">
        <v>1</v>
      </c>
      <c r="J3432" s="132"/>
      <c r="K3432" s="132"/>
      <c r="L3432" s="132"/>
      <c r="M3432" s="132"/>
      <c r="N3432" s="131"/>
      <c r="O3432" s="131"/>
    </row>
    <row r="3433" spans="2:15" x14ac:dyDescent="0.35">
      <c r="B3433" t="s">
        <v>79</v>
      </c>
      <c r="C3433">
        <v>4024</v>
      </c>
      <c r="D3433" t="s">
        <v>46</v>
      </c>
      <c r="E3433">
        <v>68003</v>
      </c>
      <c r="F3433" t="s">
        <v>3300</v>
      </c>
      <c r="G3433" t="s">
        <v>10927</v>
      </c>
      <c r="H3433" s="93">
        <v>46176</v>
      </c>
      <c r="I3433" s="131">
        <v>1</v>
      </c>
      <c r="J3433" s="132">
        <v>1</v>
      </c>
      <c r="K3433" s="132"/>
      <c r="L3433" s="132"/>
      <c r="M3433" s="132"/>
      <c r="N3433" s="131"/>
      <c r="O3433" s="131"/>
    </row>
    <row r="3434" spans="2:15" x14ac:dyDescent="0.35">
      <c r="B3434" t="s">
        <v>79</v>
      </c>
      <c r="C3434">
        <v>4024</v>
      </c>
      <c r="D3434" t="s">
        <v>46</v>
      </c>
      <c r="E3434">
        <v>68731</v>
      </c>
      <c r="F3434" t="s">
        <v>3301</v>
      </c>
      <c r="G3434" t="s">
        <v>10928</v>
      </c>
      <c r="H3434" s="93">
        <v>46178</v>
      </c>
      <c r="I3434" s="131">
        <v>1</v>
      </c>
      <c r="J3434" s="132"/>
      <c r="K3434" s="132"/>
      <c r="L3434" s="132"/>
      <c r="M3434" s="132"/>
      <c r="N3434" s="131"/>
      <c r="O3434" s="131"/>
    </row>
    <row r="3435" spans="2:15" x14ac:dyDescent="0.35">
      <c r="B3435" t="s">
        <v>79</v>
      </c>
      <c r="C3435">
        <v>4024</v>
      </c>
      <c r="D3435" t="s">
        <v>46</v>
      </c>
      <c r="E3435">
        <v>77181</v>
      </c>
      <c r="F3435" t="s">
        <v>3302</v>
      </c>
      <c r="G3435" t="s">
        <v>10926</v>
      </c>
      <c r="H3435" s="93">
        <v>46170</v>
      </c>
      <c r="I3435" s="131">
        <v>1</v>
      </c>
      <c r="J3435" s="132"/>
      <c r="K3435" s="132"/>
      <c r="L3435" s="132"/>
      <c r="M3435" s="132"/>
      <c r="N3435" s="131"/>
      <c r="O3435" s="131"/>
    </row>
    <row r="3436" spans="2:15" x14ac:dyDescent="0.35">
      <c r="B3436" t="s">
        <v>79</v>
      </c>
      <c r="C3436">
        <v>4024</v>
      </c>
      <c r="D3436" t="s">
        <v>46</v>
      </c>
      <c r="E3436">
        <v>77836</v>
      </c>
      <c r="F3436" t="s">
        <v>3303</v>
      </c>
      <c r="G3436" t="s">
        <v>10926</v>
      </c>
      <c r="H3436" s="93">
        <v>46177</v>
      </c>
      <c r="I3436" s="131">
        <v>1</v>
      </c>
      <c r="J3436" s="132">
        <v>1</v>
      </c>
      <c r="K3436" s="132"/>
      <c r="L3436" s="132"/>
      <c r="M3436" s="132"/>
      <c r="N3436" s="131"/>
      <c r="O3436" s="131"/>
    </row>
    <row r="3437" spans="2:15" x14ac:dyDescent="0.35">
      <c r="B3437" t="s">
        <v>79</v>
      </c>
      <c r="C3437">
        <v>4024</v>
      </c>
      <c r="D3437" t="s">
        <v>46</v>
      </c>
      <c r="E3437">
        <v>78928</v>
      </c>
      <c r="F3437" t="s">
        <v>3304</v>
      </c>
      <c r="G3437" t="s">
        <v>10930</v>
      </c>
      <c r="H3437" s="93">
        <v>46181</v>
      </c>
      <c r="I3437" s="131">
        <v>1</v>
      </c>
      <c r="J3437" s="132"/>
      <c r="K3437" s="132"/>
      <c r="L3437" s="132"/>
      <c r="M3437" s="132"/>
      <c r="N3437" s="131"/>
      <c r="O3437" s="131"/>
    </row>
    <row r="3438" spans="2:15" x14ac:dyDescent="0.35">
      <c r="B3438" t="s">
        <v>79</v>
      </c>
      <c r="C3438">
        <v>4024</v>
      </c>
      <c r="D3438" t="s">
        <v>46</v>
      </c>
      <c r="E3438">
        <v>79964</v>
      </c>
      <c r="F3438" t="s">
        <v>3305</v>
      </c>
      <c r="G3438" t="s">
        <v>10929</v>
      </c>
      <c r="H3438" s="93">
        <v>46182</v>
      </c>
      <c r="I3438" s="131">
        <v>1</v>
      </c>
      <c r="J3438" s="132"/>
      <c r="K3438" s="132"/>
      <c r="L3438" s="132"/>
      <c r="M3438" s="132"/>
      <c r="N3438" s="131"/>
      <c r="O3438" s="131"/>
    </row>
    <row r="3439" spans="2:15" x14ac:dyDescent="0.35">
      <c r="B3439" t="s">
        <v>79</v>
      </c>
      <c r="C3439">
        <v>4024</v>
      </c>
      <c r="D3439" t="s">
        <v>46</v>
      </c>
      <c r="E3439">
        <v>80970</v>
      </c>
      <c r="F3439" t="s">
        <v>3306</v>
      </c>
      <c r="G3439" t="s">
        <v>10928</v>
      </c>
      <c r="H3439" s="93">
        <v>46178</v>
      </c>
      <c r="I3439" s="131"/>
      <c r="J3439" s="132"/>
      <c r="K3439" s="132"/>
      <c r="L3439" s="132"/>
      <c r="M3439" s="132"/>
      <c r="N3439" s="131"/>
      <c r="O3439" s="131"/>
    </row>
    <row r="3440" spans="2:15" x14ac:dyDescent="0.35">
      <c r="B3440" t="s">
        <v>79</v>
      </c>
      <c r="C3440">
        <v>4024</v>
      </c>
      <c r="D3440" t="s">
        <v>46</v>
      </c>
      <c r="E3440">
        <v>89156</v>
      </c>
      <c r="F3440" t="s">
        <v>3307</v>
      </c>
      <c r="G3440" t="s">
        <v>10927</v>
      </c>
      <c r="H3440" s="93">
        <v>46176</v>
      </c>
      <c r="I3440" s="131">
        <v>1</v>
      </c>
      <c r="J3440" s="132"/>
      <c r="K3440" s="132"/>
      <c r="L3440" s="132"/>
      <c r="M3440" s="132"/>
      <c r="N3440" s="131"/>
      <c r="O3440" s="131"/>
    </row>
    <row r="3441" spans="2:15" x14ac:dyDescent="0.35">
      <c r="B3441" t="s">
        <v>79</v>
      </c>
      <c r="C3441">
        <v>4024</v>
      </c>
      <c r="D3441" t="s">
        <v>46</v>
      </c>
      <c r="E3441">
        <v>91922</v>
      </c>
      <c r="F3441" t="s">
        <v>3308</v>
      </c>
      <c r="G3441" t="s">
        <v>10928</v>
      </c>
      <c r="H3441" s="93">
        <v>46178</v>
      </c>
      <c r="I3441" s="131"/>
      <c r="J3441" s="132"/>
      <c r="K3441" s="132"/>
      <c r="L3441" s="132"/>
      <c r="M3441" s="132"/>
      <c r="N3441" s="131"/>
      <c r="O3441" s="131"/>
    </row>
    <row r="3442" spans="2:15" x14ac:dyDescent="0.35">
      <c r="B3442" t="s">
        <v>79</v>
      </c>
      <c r="C3442">
        <v>4024</v>
      </c>
      <c r="D3442" t="s">
        <v>46</v>
      </c>
      <c r="E3442">
        <v>92585</v>
      </c>
      <c r="F3442" t="s">
        <v>3309</v>
      </c>
      <c r="G3442" t="s">
        <v>10929</v>
      </c>
      <c r="H3442" s="93">
        <v>46175</v>
      </c>
      <c r="I3442" s="131"/>
      <c r="J3442" s="132"/>
      <c r="K3442" s="132"/>
      <c r="L3442" s="132"/>
      <c r="M3442" s="132"/>
      <c r="N3442" s="131"/>
      <c r="O3442" s="131"/>
    </row>
    <row r="3443" spans="2:15" x14ac:dyDescent="0.35">
      <c r="B3443" t="s">
        <v>79</v>
      </c>
      <c r="C3443">
        <v>4024</v>
      </c>
      <c r="D3443" t="s">
        <v>46</v>
      </c>
      <c r="E3443">
        <v>97177</v>
      </c>
      <c r="F3443" t="s">
        <v>3310</v>
      </c>
      <c r="G3443" t="s">
        <v>10930</v>
      </c>
      <c r="H3443" s="93">
        <v>46174</v>
      </c>
      <c r="I3443" s="131">
        <v>1</v>
      </c>
      <c r="J3443" s="132">
        <v>1</v>
      </c>
      <c r="K3443" s="132"/>
      <c r="L3443" s="132"/>
      <c r="M3443" s="132"/>
      <c r="N3443" s="131"/>
      <c r="O3443" s="131"/>
    </row>
    <row r="3444" spans="2:15" x14ac:dyDescent="0.35">
      <c r="B3444" t="s">
        <v>79</v>
      </c>
      <c r="C3444">
        <v>4024</v>
      </c>
      <c r="D3444" t="s">
        <v>46</v>
      </c>
      <c r="E3444">
        <v>104230</v>
      </c>
      <c r="F3444" t="s">
        <v>3311</v>
      </c>
      <c r="G3444" t="s">
        <v>10928</v>
      </c>
      <c r="H3444" s="93">
        <v>46171</v>
      </c>
      <c r="I3444" s="131"/>
      <c r="J3444" s="132"/>
      <c r="K3444" s="132"/>
      <c r="L3444" s="132"/>
      <c r="M3444" s="132"/>
      <c r="N3444" s="131"/>
      <c r="O3444" s="131"/>
    </row>
    <row r="3445" spans="2:15" x14ac:dyDescent="0.35">
      <c r="B3445" t="s">
        <v>79</v>
      </c>
      <c r="C3445">
        <v>4024</v>
      </c>
      <c r="D3445" t="s">
        <v>46</v>
      </c>
      <c r="E3445">
        <v>107898</v>
      </c>
      <c r="F3445" t="s">
        <v>3312</v>
      </c>
      <c r="G3445" t="s">
        <v>10926</v>
      </c>
      <c r="H3445" s="93">
        <v>46170</v>
      </c>
      <c r="I3445" s="131">
        <v>1</v>
      </c>
      <c r="J3445" s="132"/>
      <c r="K3445" s="132"/>
      <c r="L3445" s="132"/>
      <c r="M3445" s="132"/>
      <c r="N3445" s="131"/>
      <c r="O3445" s="131"/>
    </row>
    <row r="3446" spans="2:15" x14ac:dyDescent="0.35">
      <c r="B3446" t="s">
        <v>79</v>
      </c>
      <c r="C3446">
        <v>4024</v>
      </c>
      <c r="D3446" t="s">
        <v>46</v>
      </c>
      <c r="E3446">
        <v>108119</v>
      </c>
      <c r="F3446" t="s">
        <v>3313</v>
      </c>
      <c r="G3446" t="s">
        <v>10926</v>
      </c>
      <c r="H3446" s="93">
        <v>46170</v>
      </c>
      <c r="I3446" s="131">
        <v>1</v>
      </c>
      <c r="J3446" s="132"/>
      <c r="K3446" s="132">
        <v>1</v>
      </c>
      <c r="L3446" s="132"/>
      <c r="M3446" s="132"/>
      <c r="N3446" s="131"/>
      <c r="O3446" s="131"/>
    </row>
    <row r="3447" spans="2:15" x14ac:dyDescent="0.35">
      <c r="B3447" t="s">
        <v>79</v>
      </c>
      <c r="C3447">
        <v>4024</v>
      </c>
      <c r="D3447" t="s">
        <v>46</v>
      </c>
      <c r="E3447">
        <v>120065</v>
      </c>
      <c r="F3447" t="s">
        <v>3314</v>
      </c>
      <c r="G3447" t="s">
        <v>10929</v>
      </c>
      <c r="H3447" s="93">
        <v>46175</v>
      </c>
      <c r="I3447" s="131">
        <v>1</v>
      </c>
      <c r="J3447" s="132"/>
      <c r="K3447" s="132"/>
      <c r="L3447" s="132"/>
      <c r="M3447" s="132"/>
      <c r="N3447" s="131"/>
      <c r="O3447" s="131"/>
    </row>
    <row r="3448" spans="2:15" x14ac:dyDescent="0.35">
      <c r="B3448" t="s">
        <v>79</v>
      </c>
      <c r="C3448">
        <v>4024</v>
      </c>
      <c r="D3448" t="s">
        <v>46</v>
      </c>
      <c r="E3448">
        <v>127599</v>
      </c>
      <c r="F3448" t="s">
        <v>3315</v>
      </c>
      <c r="G3448" t="s">
        <v>10929</v>
      </c>
      <c r="H3448" s="93">
        <v>46182</v>
      </c>
      <c r="I3448" s="131"/>
      <c r="J3448" s="132"/>
      <c r="K3448" s="132"/>
      <c r="L3448" s="132"/>
      <c r="M3448" s="132"/>
      <c r="N3448" s="131"/>
      <c r="O3448" s="131"/>
    </row>
    <row r="3449" spans="2:15" x14ac:dyDescent="0.35">
      <c r="B3449" t="s">
        <v>79</v>
      </c>
      <c r="C3449">
        <v>4024</v>
      </c>
      <c r="D3449" t="s">
        <v>46</v>
      </c>
      <c r="E3449">
        <v>127615</v>
      </c>
      <c r="F3449" t="s">
        <v>3316</v>
      </c>
      <c r="G3449" t="s">
        <v>10929</v>
      </c>
      <c r="H3449" s="93">
        <v>46175</v>
      </c>
      <c r="I3449" s="131">
        <v>1</v>
      </c>
      <c r="J3449" s="132"/>
      <c r="K3449" s="132"/>
      <c r="L3449" s="132"/>
      <c r="M3449" s="132"/>
      <c r="N3449" s="131"/>
      <c r="O3449" s="131"/>
    </row>
    <row r="3450" spans="2:15" x14ac:dyDescent="0.35">
      <c r="B3450" t="s">
        <v>79</v>
      </c>
      <c r="C3450">
        <v>4024</v>
      </c>
      <c r="D3450" t="s">
        <v>46</v>
      </c>
      <c r="E3450">
        <v>130361</v>
      </c>
      <c r="F3450" t="s">
        <v>3317</v>
      </c>
      <c r="G3450" t="s">
        <v>10926</v>
      </c>
      <c r="H3450" s="93">
        <v>46177</v>
      </c>
      <c r="I3450" s="131">
        <v>1</v>
      </c>
      <c r="J3450" s="132"/>
      <c r="K3450" s="132"/>
      <c r="L3450" s="132"/>
      <c r="M3450" s="132"/>
      <c r="N3450" s="131"/>
      <c r="O3450" s="131"/>
    </row>
    <row r="3451" spans="2:15" x14ac:dyDescent="0.35">
      <c r="B3451" t="s">
        <v>79</v>
      </c>
      <c r="C3451">
        <v>4024</v>
      </c>
      <c r="D3451" t="s">
        <v>46</v>
      </c>
      <c r="E3451">
        <v>137439</v>
      </c>
      <c r="F3451" t="s">
        <v>3318</v>
      </c>
      <c r="G3451" t="s">
        <v>10927</v>
      </c>
      <c r="H3451" s="93">
        <v>46176</v>
      </c>
      <c r="I3451" s="131"/>
      <c r="J3451" s="132"/>
      <c r="K3451" s="132"/>
      <c r="L3451" s="132"/>
      <c r="M3451" s="132"/>
      <c r="N3451" s="131"/>
      <c r="O3451" s="131"/>
    </row>
    <row r="3452" spans="2:15" x14ac:dyDescent="0.35">
      <c r="B3452" t="s">
        <v>79</v>
      </c>
      <c r="C3452">
        <v>4024</v>
      </c>
      <c r="D3452" t="s">
        <v>46</v>
      </c>
      <c r="E3452">
        <v>137663</v>
      </c>
      <c r="F3452" t="s">
        <v>3319</v>
      </c>
      <c r="G3452" t="s">
        <v>10929</v>
      </c>
      <c r="H3452" s="93">
        <v>46182</v>
      </c>
      <c r="I3452" s="131"/>
      <c r="J3452" s="132"/>
      <c r="K3452" s="132"/>
      <c r="L3452" s="132"/>
      <c r="M3452" s="132"/>
      <c r="N3452" s="131"/>
      <c r="O3452" s="131"/>
    </row>
    <row r="3453" spans="2:15" x14ac:dyDescent="0.35">
      <c r="B3453" t="s">
        <v>79</v>
      </c>
      <c r="C3453">
        <v>4024</v>
      </c>
      <c r="D3453" t="s">
        <v>46</v>
      </c>
      <c r="E3453">
        <v>137765</v>
      </c>
      <c r="F3453" t="s">
        <v>3320</v>
      </c>
      <c r="G3453" t="s">
        <v>10929</v>
      </c>
      <c r="H3453" s="93">
        <v>46182</v>
      </c>
      <c r="I3453" s="131">
        <v>1</v>
      </c>
      <c r="J3453" s="132"/>
      <c r="K3453" s="132"/>
      <c r="L3453" s="132"/>
      <c r="M3453" s="132"/>
      <c r="N3453" s="131"/>
      <c r="O3453" s="131"/>
    </row>
    <row r="3454" spans="2:15" x14ac:dyDescent="0.35">
      <c r="B3454" t="s">
        <v>79</v>
      </c>
      <c r="C3454">
        <v>4024</v>
      </c>
      <c r="D3454" t="s">
        <v>46</v>
      </c>
      <c r="E3454">
        <v>137766</v>
      </c>
      <c r="F3454" t="s">
        <v>3321</v>
      </c>
      <c r="G3454" t="s">
        <v>10929</v>
      </c>
      <c r="H3454" s="93">
        <v>46175</v>
      </c>
      <c r="I3454" s="131"/>
      <c r="J3454" s="132"/>
      <c r="K3454" s="132"/>
      <c r="L3454" s="132"/>
      <c r="M3454" s="132"/>
      <c r="N3454" s="131"/>
      <c r="O3454" s="131"/>
    </row>
    <row r="3455" spans="2:15" x14ac:dyDescent="0.35">
      <c r="B3455" t="s">
        <v>79</v>
      </c>
      <c r="C3455">
        <v>4024</v>
      </c>
      <c r="D3455" t="s">
        <v>46</v>
      </c>
      <c r="E3455">
        <v>140055</v>
      </c>
      <c r="F3455" t="s">
        <v>3322</v>
      </c>
      <c r="G3455" t="s">
        <v>10927</v>
      </c>
      <c r="H3455" s="93">
        <v>46176</v>
      </c>
      <c r="I3455" s="131"/>
      <c r="J3455" s="132"/>
      <c r="K3455" s="132"/>
      <c r="L3455" s="132"/>
      <c r="M3455" s="132"/>
      <c r="N3455" s="131"/>
      <c r="O3455" s="131"/>
    </row>
    <row r="3456" spans="2:15" x14ac:dyDescent="0.35">
      <c r="B3456" t="s">
        <v>79</v>
      </c>
      <c r="C3456">
        <v>4024</v>
      </c>
      <c r="D3456" t="s">
        <v>46</v>
      </c>
      <c r="E3456">
        <v>140460</v>
      </c>
      <c r="F3456" t="s">
        <v>3323</v>
      </c>
      <c r="G3456" t="s">
        <v>10927</v>
      </c>
      <c r="H3456" s="93">
        <v>46176</v>
      </c>
      <c r="I3456" s="131"/>
      <c r="J3456" s="132"/>
      <c r="K3456" s="132"/>
      <c r="L3456" s="132"/>
      <c r="M3456" s="132"/>
      <c r="N3456" s="131"/>
      <c r="O3456" s="131"/>
    </row>
    <row r="3457" spans="2:15" x14ac:dyDescent="0.35">
      <c r="B3457" t="s">
        <v>79</v>
      </c>
      <c r="C3457">
        <v>4024</v>
      </c>
      <c r="D3457" t="s">
        <v>46</v>
      </c>
      <c r="E3457">
        <v>142101</v>
      </c>
      <c r="F3457" t="s">
        <v>3324</v>
      </c>
      <c r="G3457" t="s">
        <v>10926</v>
      </c>
      <c r="H3457" s="93">
        <v>46170</v>
      </c>
      <c r="I3457" s="131">
        <v>1</v>
      </c>
      <c r="J3457" s="132"/>
      <c r="K3457" s="132"/>
      <c r="L3457" s="132"/>
      <c r="M3457" s="132"/>
      <c r="N3457" s="131"/>
      <c r="O3457" s="131"/>
    </row>
    <row r="3458" spans="2:15" x14ac:dyDescent="0.35">
      <c r="B3458" t="s">
        <v>79</v>
      </c>
      <c r="C3458">
        <v>4024</v>
      </c>
      <c r="D3458" t="s">
        <v>46</v>
      </c>
      <c r="E3458">
        <v>142221</v>
      </c>
      <c r="F3458" t="s">
        <v>3325</v>
      </c>
      <c r="G3458" t="s">
        <v>10927</v>
      </c>
      <c r="H3458" s="93">
        <v>46183</v>
      </c>
      <c r="I3458" s="131"/>
      <c r="J3458" s="132"/>
      <c r="K3458" s="132"/>
      <c r="L3458" s="132"/>
      <c r="M3458" s="132"/>
      <c r="N3458" s="131"/>
      <c r="O3458" s="131"/>
    </row>
    <row r="3459" spans="2:15" x14ac:dyDescent="0.35">
      <c r="B3459" t="s">
        <v>79</v>
      </c>
      <c r="C3459">
        <v>4024</v>
      </c>
      <c r="D3459" t="s">
        <v>46</v>
      </c>
      <c r="E3459">
        <v>143390</v>
      </c>
      <c r="F3459" t="s">
        <v>3326</v>
      </c>
      <c r="G3459" t="s">
        <v>10928</v>
      </c>
      <c r="H3459" s="93">
        <v>46171</v>
      </c>
      <c r="I3459" s="131"/>
      <c r="J3459" s="132"/>
      <c r="K3459" s="132"/>
      <c r="L3459" s="132"/>
      <c r="M3459" s="132"/>
      <c r="N3459" s="131"/>
      <c r="O3459" s="131"/>
    </row>
    <row r="3460" spans="2:15" x14ac:dyDescent="0.35">
      <c r="B3460" t="s">
        <v>79</v>
      </c>
      <c r="C3460">
        <v>4024</v>
      </c>
      <c r="D3460" t="s">
        <v>46</v>
      </c>
      <c r="E3460">
        <v>143718</v>
      </c>
      <c r="F3460" t="s">
        <v>3327</v>
      </c>
      <c r="G3460" t="s">
        <v>10926</v>
      </c>
      <c r="H3460" s="93">
        <v>46170</v>
      </c>
      <c r="I3460" s="131">
        <v>1</v>
      </c>
      <c r="J3460" s="132"/>
      <c r="K3460" s="132"/>
      <c r="L3460" s="132"/>
      <c r="M3460" s="132"/>
      <c r="N3460" s="131"/>
      <c r="O3460" s="131"/>
    </row>
    <row r="3461" spans="2:15" x14ac:dyDescent="0.35">
      <c r="B3461" t="s">
        <v>79</v>
      </c>
      <c r="C3461">
        <v>4024</v>
      </c>
      <c r="D3461" t="s">
        <v>46</v>
      </c>
      <c r="E3461">
        <v>143997</v>
      </c>
      <c r="F3461" t="s">
        <v>3328</v>
      </c>
      <c r="G3461" t="s">
        <v>10928</v>
      </c>
      <c r="H3461" s="93">
        <v>46171</v>
      </c>
      <c r="I3461" s="131"/>
      <c r="J3461" s="132"/>
      <c r="K3461" s="132"/>
      <c r="L3461" s="132"/>
      <c r="M3461" s="132"/>
      <c r="N3461" s="131"/>
      <c r="O3461" s="131"/>
    </row>
    <row r="3462" spans="2:15" x14ac:dyDescent="0.35">
      <c r="B3462" t="s">
        <v>79</v>
      </c>
      <c r="C3462">
        <v>4024</v>
      </c>
      <c r="D3462" t="s">
        <v>46</v>
      </c>
      <c r="E3462">
        <v>145929</v>
      </c>
      <c r="F3462" t="s">
        <v>3329</v>
      </c>
      <c r="G3462" t="s">
        <v>10928</v>
      </c>
      <c r="H3462" s="93">
        <v>46178</v>
      </c>
      <c r="I3462" s="131">
        <v>1</v>
      </c>
      <c r="J3462" s="132">
        <v>1</v>
      </c>
      <c r="K3462" s="132"/>
      <c r="L3462" s="132"/>
      <c r="M3462" s="132"/>
      <c r="N3462" s="131"/>
      <c r="O3462" s="131"/>
    </row>
    <row r="3463" spans="2:15" x14ac:dyDescent="0.35">
      <c r="B3463" t="s">
        <v>79</v>
      </c>
      <c r="C3463">
        <v>4024</v>
      </c>
      <c r="D3463" t="s">
        <v>46</v>
      </c>
      <c r="E3463">
        <v>147780</v>
      </c>
      <c r="F3463" t="s">
        <v>3330</v>
      </c>
      <c r="G3463" t="s">
        <v>10928</v>
      </c>
      <c r="H3463" s="93">
        <v>46178</v>
      </c>
      <c r="I3463" s="131"/>
      <c r="J3463" s="132"/>
      <c r="K3463" s="132"/>
      <c r="L3463" s="132"/>
      <c r="M3463" s="132"/>
      <c r="N3463" s="131"/>
      <c r="O3463" s="131"/>
    </row>
    <row r="3464" spans="2:15" x14ac:dyDescent="0.35">
      <c r="B3464" t="s">
        <v>79</v>
      </c>
      <c r="C3464">
        <v>4024</v>
      </c>
      <c r="D3464" t="s">
        <v>46</v>
      </c>
      <c r="E3464">
        <v>147952</v>
      </c>
      <c r="F3464" t="s">
        <v>3331</v>
      </c>
      <c r="G3464" t="s">
        <v>10928</v>
      </c>
      <c r="H3464" s="93">
        <v>46171</v>
      </c>
      <c r="I3464" s="131">
        <v>1</v>
      </c>
      <c r="J3464" s="132">
        <v>1</v>
      </c>
      <c r="K3464" s="132"/>
      <c r="L3464" s="132"/>
      <c r="M3464" s="132"/>
      <c r="N3464" s="131"/>
      <c r="O3464" s="131"/>
    </row>
    <row r="3465" spans="2:15" x14ac:dyDescent="0.35">
      <c r="B3465" t="s">
        <v>79</v>
      </c>
      <c r="C3465">
        <v>4024</v>
      </c>
      <c r="D3465" t="s">
        <v>46</v>
      </c>
      <c r="E3465">
        <v>149309</v>
      </c>
      <c r="F3465" t="s">
        <v>3332</v>
      </c>
      <c r="G3465" t="s">
        <v>10926</v>
      </c>
      <c r="H3465" s="93">
        <v>46170</v>
      </c>
      <c r="I3465" s="131">
        <v>1</v>
      </c>
      <c r="J3465" s="132"/>
      <c r="K3465" s="132"/>
      <c r="L3465" s="132"/>
      <c r="M3465" s="132"/>
      <c r="N3465" s="131"/>
      <c r="O3465" s="131"/>
    </row>
    <row r="3466" spans="2:15" x14ac:dyDescent="0.35">
      <c r="B3466" t="s">
        <v>79</v>
      </c>
      <c r="C3466">
        <v>4024</v>
      </c>
      <c r="D3466" t="s">
        <v>46</v>
      </c>
      <c r="E3466">
        <v>150543</v>
      </c>
      <c r="F3466" t="s">
        <v>3333</v>
      </c>
      <c r="G3466" t="s">
        <v>10929</v>
      </c>
      <c r="H3466" s="93">
        <v>46175</v>
      </c>
      <c r="I3466" s="131"/>
      <c r="J3466" s="132"/>
      <c r="K3466" s="132"/>
      <c r="L3466" s="132"/>
      <c r="M3466" s="132"/>
      <c r="N3466" s="131"/>
      <c r="O3466" s="131"/>
    </row>
    <row r="3467" spans="2:15" x14ac:dyDescent="0.35">
      <c r="B3467" t="s">
        <v>79</v>
      </c>
      <c r="C3467">
        <v>4024</v>
      </c>
      <c r="D3467" t="s">
        <v>46</v>
      </c>
      <c r="E3467">
        <v>150544</v>
      </c>
      <c r="F3467" t="s">
        <v>3333</v>
      </c>
      <c r="G3467" t="s">
        <v>10929</v>
      </c>
      <c r="H3467" s="93">
        <v>46175</v>
      </c>
      <c r="I3467" s="131"/>
      <c r="J3467" s="132"/>
      <c r="K3467" s="132"/>
      <c r="L3467" s="132"/>
      <c r="M3467" s="132"/>
      <c r="N3467" s="131"/>
      <c r="O3467" s="131"/>
    </row>
    <row r="3468" spans="2:15" x14ac:dyDescent="0.35">
      <c r="B3468" t="s">
        <v>79</v>
      </c>
      <c r="C3468">
        <v>4024</v>
      </c>
      <c r="D3468" t="s">
        <v>46</v>
      </c>
      <c r="E3468">
        <v>151348</v>
      </c>
      <c r="F3468" t="s">
        <v>3334</v>
      </c>
      <c r="G3468" t="s">
        <v>10929</v>
      </c>
      <c r="H3468" s="93">
        <v>46175</v>
      </c>
      <c r="I3468" s="131"/>
      <c r="J3468" s="132"/>
      <c r="K3468" s="132"/>
      <c r="L3468" s="132"/>
      <c r="M3468" s="132"/>
      <c r="N3468" s="131"/>
      <c r="O3468" s="131"/>
    </row>
    <row r="3469" spans="2:15" x14ac:dyDescent="0.35">
      <c r="B3469" t="s">
        <v>79</v>
      </c>
      <c r="C3469">
        <v>4024</v>
      </c>
      <c r="D3469" t="s">
        <v>46</v>
      </c>
      <c r="E3469">
        <v>152308</v>
      </c>
      <c r="F3469" t="s">
        <v>3335</v>
      </c>
      <c r="G3469" t="s">
        <v>10930</v>
      </c>
      <c r="H3469" s="93">
        <v>46174</v>
      </c>
      <c r="I3469" s="131">
        <v>1</v>
      </c>
      <c r="J3469" s="132">
        <v>1</v>
      </c>
      <c r="K3469" s="132"/>
      <c r="L3469" s="132"/>
      <c r="M3469" s="132"/>
      <c r="N3469" s="131"/>
      <c r="O3469" s="131"/>
    </row>
    <row r="3470" spans="2:15" x14ac:dyDescent="0.35">
      <c r="B3470" t="s">
        <v>79</v>
      </c>
      <c r="C3470">
        <v>4024</v>
      </c>
      <c r="D3470" t="s">
        <v>46</v>
      </c>
      <c r="E3470">
        <v>152342</v>
      </c>
      <c r="F3470" t="s">
        <v>3336</v>
      </c>
      <c r="G3470" t="s">
        <v>10930</v>
      </c>
      <c r="H3470" s="93">
        <v>46174</v>
      </c>
      <c r="I3470" s="131">
        <v>1</v>
      </c>
      <c r="J3470" s="132"/>
      <c r="K3470" s="132"/>
      <c r="L3470" s="132"/>
      <c r="M3470" s="132"/>
      <c r="N3470" s="131"/>
      <c r="O3470" s="131"/>
    </row>
    <row r="3471" spans="2:15" x14ac:dyDescent="0.35">
      <c r="B3471" t="s">
        <v>79</v>
      </c>
      <c r="C3471">
        <v>4024</v>
      </c>
      <c r="D3471" t="s">
        <v>46</v>
      </c>
      <c r="E3471">
        <v>152713</v>
      </c>
      <c r="F3471" t="s">
        <v>3337</v>
      </c>
      <c r="G3471" t="s">
        <v>10926</v>
      </c>
      <c r="H3471" s="93">
        <v>46177</v>
      </c>
      <c r="I3471" s="131"/>
      <c r="J3471" s="132"/>
      <c r="K3471" s="132"/>
      <c r="L3471" s="132"/>
      <c r="M3471" s="132"/>
      <c r="N3471" s="131"/>
      <c r="O3471" s="131"/>
    </row>
    <row r="3472" spans="2:15" x14ac:dyDescent="0.35">
      <c r="B3472" t="s">
        <v>79</v>
      </c>
      <c r="C3472">
        <v>4024</v>
      </c>
      <c r="D3472" t="s">
        <v>46</v>
      </c>
      <c r="E3472">
        <v>152854</v>
      </c>
      <c r="F3472" t="s">
        <v>916</v>
      </c>
      <c r="G3472" t="s">
        <v>10928</v>
      </c>
      <c r="H3472" s="93">
        <v>46178</v>
      </c>
      <c r="I3472" s="131">
        <v>1</v>
      </c>
      <c r="J3472" s="132">
        <v>1</v>
      </c>
      <c r="K3472" s="132"/>
      <c r="L3472" s="132"/>
      <c r="M3472" s="132"/>
      <c r="N3472" s="131"/>
      <c r="O3472" s="131"/>
    </row>
    <row r="3473" spans="2:15" x14ac:dyDescent="0.35">
      <c r="B3473" t="s">
        <v>79</v>
      </c>
      <c r="C3473">
        <v>4024</v>
      </c>
      <c r="D3473" t="s">
        <v>46</v>
      </c>
      <c r="E3473">
        <v>152965</v>
      </c>
      <c r="F3473" t="s">
        <v>3338</v>
      </c>
      <c r="G3473" t="s">
        <v>10930</v>
      </c>
      <c r="H3473" s="93">
        <v>46181</v>
      </c>
      <c r="I3473" s="131">
        <v>1</v>
      </c>
      <c r="J3473" s="132">
        <v>1</v>
      </c>
      <c r="K3473" s="132"/>
      <c r="L3473" s="132"/>
      <c r="M3473" s="132"/>
      <c r="N3473" s="131"/>
      <c r="O3473" s="131"/>
    </row>
    <row r="3474" spans="2:15" x14ac:dyDescent="0.35">
      <c r="B3474" t="s">
        <v>79</v>
      </c>
      <c r="C3474">
        <v>4024</v>
      </c>
      <c r="D3474" t="s">
        <v>46</v>
      </c>
      <c r="E3474">
        <v>153087</v>
      </c>
      <c r="F3474" t="s">
        <v>3339</v>
      </c>
      <c r="G3474" t="s">
        <v>10930</v>
      </c>
      <c r="H3474" s="93">
        <v>46181</v>
      </c>
      <c r="I3474" s="131">
        <v>1</v>
      </c>
      <c r="J3474" s="132">
        <v>1</v>
      </c>
      <c r="K3474" s="132"/>
      <c r="L3474" s="132"/>
      <c r="M3474" s="132"/>
      <c r="N3474" s="131"/>
      <c r="O3474" s="131"/>
    </row>
    <row r="3475" spans="2:15" x14ac:dyDescent="0.35">
      <c r="B3475" t="s">
        <v>79</v>
      </c>
      <c r="C3475">
        <v>4024</v>
      </c>
      <c r="D3475" t="s">
        <v>46</v>
      </c>
      <c r="E3475">
        <v>154016</v>
      </c>
      <c r="F3475" t="s">
        <v>3340</v>
      </c>
      <c r="G3475" t="s">
        <v>10926</v>
      </c>
      <c r="H3475" s="93">
        <v>46170</v>
      </c>
      <c r="I3475" s="131">
        <v>1</v>
      </c>
      <c r="J3475" s="132">
        <v>1</v>
      </c>
      <c r="K3475" s="132">
        <v>1</v>
      </c>
      <c r="L3475" s="132"/>
      <c r="M3475" s="132"/>
      <c r="N3475" s="131"/>
      <c r="O3475" s="131"/>
    </row>
    <row r="3476" spans="2:15" x14ac:dyDescent="0.35">
      <c r="B3476" t="s">
        <v>79</v>
      </c>
      <c r="C3476">
        <v>4024</v>
      </c>
      <c r="D3476" t="s">
        <v>46</v>
      </c>
      <c r="E3476">
        <v>154634</v>
      </c>
      <c r="F3476" t="s">
        <v>3341</v>
      </c>
      <c r="G3476" t="s">
        <v>10928</v>
      </c>
      <c r="H3476" s="93">
        <v>46178</v>
      </c>
      <c r="I3476" s="131">
        <v>1</v>
      </c>
      <c r="J3476" s="132"/>
      <c r="K3476" s="132"/>
      <c r="L3476" s="132"/>
      <c r="M3476" s="132"/>
      <c r="N3476" s="131"/>
      <c r="O3476" s="131"/>
    </row>
    <row r="3477" spans="2:15" x14ac:dyDescent="0.35">
      <c r="B3477" t="s">
        <v>79</v>
      </c>
      <c r="C3477">
        <v>4024</v>
      </c>
      <c r="D3477" t="s">
        <v>46</v>
      </c>
      <c r="E3477">
        <v>154732</v>
      </c>
      <c r="F3477" t="s">
        <v>3342</v>
      </c>
      <c r="G3477" t="s">
        <v>10929</v>
      </c>
      <c r="H3477" s="93">
        <v>46175</v>
      </c>
      <c r="I3477" s="131">
        <v>1</v>
      </c>
      <c r="J3477" s="132">
        <v>1</v>
      </c>
      <c r="K3477" s="132"/>
      <c r="L3477" s="132"/>
      <c r="M3477" s="132"/>
      <c r="N3477" s="131"/>
      <c r="O3477" s="131"/>
    </row>
    <row r="3478" spans="2:15" x14ac:dyDescent="0.35">
      <c r="B3478" t="s">
        <v>79</v>
      </c>
      <c r="C3478">
        <v>4024</v>
      </c>
      <c r="D3478" t="s">
        <v>46</v>
      </c>
      <c r="E3478">
        <v>155132</v>
      </c>
      <c r="F3478" t="s">
        <v>3343</v>
      </c>
      <c r="G3478" t="s">
        <v>10928</v>
      </c>
      <c r="H3478" s="93">
        <v>46178</v>
      </c>
      <c r="I3478" s="131"/>
      <c r="J3478" s="132"/>
      <c r="K3478" s="132"/>
      <c r="L3478" s="132"/>
      <c r="M3478" s="132"/>
      <c r="N3478" s="131"/>
      <c r="O3478" s="131"/>
    </row>
    <row r="3479" spans="2:15" x14ac:dyDescent="0.35">
      <c r="B3479" t="s">
        <v>79</v>
      </c>
      <c r="C3479">
        <v>4024</v>
      </c>
      <c r="D3479" t="s">
        <v>46</v>
      </c>
      <c r="E3479">
        <v>156406</v>
      </c>
      <c r="F3479" t="s">
        <v>3344</v>
      </c>
      <c r="G3479" t="s">
        <v>10926</v>
      </c>
      <c r="H3479" s="93">
        <v>46170</v>
      </c>
      <c r="I3479" s="131"/>
      <c r="J3479" s="132"/>
      <c r="K3479" s="132"/>
      <c r="L3479" s="132"/>
      <c r="M3479" s="132"/>
      <c r="N3479" s="131"/>
      <c r="O3479" s="131"/>
    </row>
    <row r="3480" spans="2:15" x14ac:dyDescent="0.35">
      <c r="B3480" t="s">
        <v>79</v>
      </c>
      <c r="C3480">
        <v>4024</v>
      </c>
      <c r="D3480" t="s">
        <v>46</v>
      </c>
      <c r="E3480">
        <v>157070</v>
      </c>
      <c r="F3480" t="s">
        <v>3345</v>
      </c>
      <c r="G3480" t="s">
        <v>10926</v>
      </c>
      <c r="H3480" s="93">
        <v>46177</v>
      </c>
      <c r="I3480" s="131">
        <v>1</v>
      </c>
      <c r="J3480" s="132">
        <v>1</v>
      </c>
      <c r="K3480" s="132">
        <v>1</v>
      </c>
      <c r="L3480" s="132"/>
      <c r="M3480" s="132"/>
      <c r="N3480" s="131"/>
      <c r="O3480" s="131"/>
    </row>
    <row r="3481" spans="2:15" x14ac:dyDescent="0.35">
      <c r="B3481" t="s">
        <v>79</v>
      </c>
      <c r="C3481">
        <v>4024</v>
      </c>
      <c r="D3481" t="s">
        <v>46</v>
      </c>
      <c r="E3481">
        <v>157757</v>
      </c>
      <c r="F3481" t="s">
        <v>3346</v>
      </c>
      <c r="G3481" t="s">
        <v>10926</v>
      </c>
      <c r="H3481" s="93">
        <v>46177</v>
      </c>
      <c r="I3481" s="131">
        <v>1</v>
      </c>
      <c r="J3481" s="132"/>
      <c r="K3481" s="132"/>
      <c r="L3481" s="132"/>
      <c r="M3481" s="132"/>
      <c r="N3481" s="131"/>
      <c r="O3481" s="131"/>
    </row>
    <row r="3482" spans="2:15" x14ac:dyDescent="0.35">
      <c r="B3482" t="s">
        <v>79</v>
      </c>
      <c r="C3482">
        <v>4024</v>
      </c>
      <c r="D3482" t="s">
        <v>46</v>
      </c>
      <c r="E3482">
        <v>158054</v>
      </c>
      <c r="F3482" t="s">
        <v>3347</v>
      </c>
      <c r="G3482" t="s">
        <v>10926</v>
      </c>
      <c r="H3482" s="93">
        <v>46170</v>
      </c>
      <c r="I3482" s="131">
        <v>1</v>
      </c>
      <c r="J3482" s="132"/>
      <c r="K3482" s="132"/>
      <c r="L3482" s="132"/>
      <c r="M3482" s="132"/>
      <c r="N3482" s="131"/>
      <c r="O3482" s="131"/>
    </row>
    <row r="3483" spans="2:15" x14ac:dyDescent="0.35">
      <c r="B3483" t="s">
        <v>79</v>
      </c>
      <c r="C3483">
        <v>4024</v>
      </c>
      <c r="D3483" t="s">
        <v>46</v>
      </c>
      <c r="E3483">
        <v>158530</v>
      </c>
      <c r="F3483" t="s">
        <v>3348</v>
      </c>
      <c r="G3483" t="s">
        <v>10926</v>
      </c>
      <c r="H3483" s="93">
        <v>46170</v>
      </c>
      <c r="I3483" s="131"/>
      <c r="J3483" s="132"/>
      <c r="K3483" s="132"/>
      <c r="L3483" s="132"/>
      <c r="M3483" s="132"/>
      <c r="N3483" s="131"/>
      <c r="O3483" s="131"/>
    </row>
    <row r="3484" spans="2:15" x14ac:dyDescent="0.35">
      <c r="B3484" t="s">
        <v>79</v>
      </c>
      <c r="C3484">
        <v>4024</v>
      </c>
      <c r="D3484" t="s">
        <v>46</v>
      </c>
      <c r="E3484">
        <v>159622</v>
      </c>
      <c r="F3484" t="s">
        <v>3349</v>
      </c>
      <c r="G3484" t="s">
        <v>10928</v>
      </c>
      <c r="H3484" s="93">
        <v>46178</v>
      </c>
      <c r="I3484" s="131">
        <v>1</v>
      </c>
      <c r="J3484" s="132">
        <v>1</v>
      </c>
      <c r="K3484" s="132"/>
      <c r="L3484" s="132"/>
      <c r="M3484" s="132"/>
      <c r="N3484" s="131"/>
      <c r="O3484" s="131"/>
    </row>
    <row r="3485" spans="2:15" x14ac:dyDescent="0.35">
      <c r="B3485" t="s">
        <v>79</v>
      </c>
      <c r="C3485">
        <v>4024</v>
      </c>
      <c r="D3485" t="s">
        <v>46</v>
      </c>
      <c r="E3485">
        <v>160540</v>
      </c>
      <c r="F3485" t="s">
        <v>3350</v>
      </c>
      <c r="G3485" t="s">
        <v>10926</v>
      </c>
      <c r="H3485" s="93">
        <v>46170</v>
      </c>
      <c r="I3485" s="131">
        <v>1</v>
      </c>
      <c r="J3485" s="132">
        <v>1</v>
      </c>
      <c r="K3485" s="132"/>
      <c r="L3485" s="132"/>
      <c r="M3485" s="132"/>
      <c r="N3485" s="131"/>
      <c r="O3485" s="131"/>
    </row>
    <row r="3486" spans="2:15" x14ac:dyDescent="0.35">
      <c r="B3486" t="s">
        <v>79</v>
      </c>
      <c r="C3486">
        <v>4024</v>
      </c>
      <c r="D3486" t="s">
        <v>46</v>
      </c>
      <c r="E3486">
        <v>161001</v>
      </c>
      <c r="F3486" t="s">
        <v>3351</v>
      </c>
      <c r="G3486" t="s">
        <v>10926</v>
      </c>
      <c r="H3486" s="93">
        <v>46177</v>
      </c>
      <c r="I3486" s="131">
        <v>1</v>
      </c>
      <c r="J3486" s="132">
        <v>1</v>
      </c>
      <c r="K3486" s="132"/>
      <c r="L3486" s="132"/>
      <c r="M3486" s="132"/>
      <c r="N3486" s="131"/>
      <c r="O3486" s="131"/>
    </row>
    <row r="3487" spans="2:15" x14ac:dyDescent="0.35">
      <c r="B3487" t="s">
        <v>79</v>
      </c>
      <c r="C3487">
        <v>4024</v>
      </c>
      <c r="D3487" t="s">
        <v>46</v>
      </c>
      <c r="E3487">
        <v>163258</v>
      </c>
      <c r="F3487" t="s">
        <v>3352</v>
      </c>
      <c r="G3487" t="s">
        <v>10926</v>
      </c>
      <c r="H3487" s="93">
        <v>46177</v>
      </c>
      <c r="I3487" s="131">
        <v>1</v>
      </c>
      <c r="J3487" s="132"/>
      <c r="K3487" s="132"/>
      <c r="L3487" s="132"/>
      <c r="M3487" s="132"/>
      <c r="N3487" s="131"/>
      <c r="O3487" s="131"/>
    </row>
    <row r="3488" spans="2:15" x14ac:dyDescent="0.35">
      <c r="B3488" t="s">
        <v>79</v>
      </c>
      <c r="C3488">
        <v>4024</v>
      </c>
      <c r="D3488" t="s">
        <v>46</v>
      </c>
      <c r="E3488">
        <v>164437</v>
      </c>
      <c r="F3488" t="s">
        <v>3353</v>
      </c>
      <c r="G3488" t="s">
        <v>10927</v>
      </c>
      <c r="H3488" s="93">
        <v>46183</v>
      </c>
      <c r="I3488" s="131">
        <v>1</v>
      </c>
      <c r="J3488" s="132"/>
      <c r="K3488" s="132"/>
      <c r="L3488" s="132"/>
      <c r="M3488" s="132"/>
      <c r="N3488" s="131"/>
      <c r="O3488" s="131"/>
    </row>
    <row r="3489" spans="2:15" x14ac:dyDescent="0.35">
      <c r="B3489" t="s">
        <v>79</v>
      </c>
      <c r="C3489">
        <v>4024</v>
      </c>
      <c r="D3489" t="s">
        <v>46</v>
      </c>
      <c r="E3489">
        <v>166611</v>
      </c>
      <c r="F3489" t="s">
        <v>3354</v>
      </c>
      <c r="G3489" t="s">
        <v>10929</v>
      </c>
      <c r="H3489" s="93">
        <v>46175</v>
      </c>
      <c r="I3489" s="131">
        <v>1</v>
      </c>
      <c r="J3489" s="132">
        <v>1</v>
      </c>
      <c r="K3489" s="132"/>
      <c r="L3489" s="132"/>
      <c r="M3489" s="132"/>
      <c r="N3489" s="131"/>
      <c r="O3489" s="131"/>
    </row>
    <row r="3490" spans="2:15" x14ac:dyDescent="0.35">
      <c r="B3490" t="s">
        <v>79</v>
      </c>
      <c r="C3490">
        <v>4024</v>
      </c>
      <c r="D3490" t="s">
        <v>46</v>
      </c>
      <c r="E3490">
        <v>167328</v>
      </c>
      <c r="F3490" t="s">
        <v>3355</v>
      </c>
      <c r="G3490" t="s">
        <v>10929</v>
      </c>
      <c r="H3490" s="93">
        <v>46182</v>
      </c>
      <c r="I3490" s="131"/>
      <c r="J3490" s="132"/>
      <c r="K3490" s="132"/>
      <c r="L3490" s="132"/>
      <c r="M3490" s="132"/>
      <c r="N3490" s="131"/>
      <c r="O3490" s="131"/>
    </row>
    <row r="3491" spans="2:15" x14ac:dyDescent="0.35">
      <c r="B3491" t="s">
        <v>79</v>
      </c>
      <c r="C3491">
        <v>4024</v>
      </c>
      <c r="D3491" t="s">
        <v>46</v>
      </c>
      <c r="E3491">
        <v>167787</v>
      </c>
      <c r="F3491" t="s">
        <v>3356</v>
      </c>
      <c r="G3491" t="s">
        <v>10928</v>
      </c>
      <c r="H3491" s="93">
        <v>46171</v>
      </c>
      <c r="I3491" s="131">
        <v>1</v>
      </c>
      <c r="J3491" s="132"/>
      <c r="K3491" s="132"/>
      <c r="L3491" s="132"/>
      <c r="M3491" s="132"/>
      <c r="N3491" s="131"/>
      <c r="O3491" s="131"/>
    </row>
    <row r="3492" spans="2:15" x14ac:dyDescent="0.35">
      <c r="B3492" t="s">
        <v>79</v>
      </c>
      <c r="C3492">
        <v>4024</v>
      </c>
      <c r="D3492" t="s">
        <v>46</v>
      </c>
      <c r="E3492">
        <v>167970</v>
      </c>
      <c r="F3492" t="s">
        <v>3357</v>
      </c>
      <c r="G3492" t="s">
        <v>10926</v>
      </c>
      <c r="H3492" s="93">
        <v>46177</v>
      </c>
      <c r="I3492" s="131">
        <v>1</v>
      </c>
      <c r="J3492" s="132"/>
      <c r="K3492" s="132"/>
      <c r="L3492" s="132"/>
      <c r="M3492" s="132"/>
      <c r="N3492" s="131"/>
      <c r="O3492" s="131"/>
    </row>
    <row r="3493" spans="2:15" x14ac:dyDescent="0.35">
      <c r="B3493" t="s">
        <v>79</v>
      </c>
      <c r="C3493">
        <v>4024</v>
      </c>
      <c r="D3493" t="s">
        <v>46</v>
      </c>
      <c r="E3493">
        <v>168526</v>
      </c>
      <c r="F3493" t="s">
        <v>3358</v>
      </c>
      <c r="G3493" t="s">
        <v>10928</v>
      </c>
      <c r="H3493" s="93">
        <v>46178</v>
      </c>
      <c r="I3493" s="131">
        <v>1</v>
      </c>
      <c r="J3493" s="132">
        <v>1</v>
      </c>
      <c r="K3493" s="132"/>
      <c r="L3493" s="132"/>
      <c r="M3493" s="132"/>
      <c r="N3493" s="131"/>
      <c r="O3493" s="131"/>
    </row>
    <row r="3494" spans="2:15" x14ac:dyDescent="0.35">
      <c r="B3494" t="s">
        <v>79</v>
      </c>
      <c r="C3494">
        <v>4024</v>
      </c>
      <c r="D3494" t="s">
        <v>46</v>
      </c>
      <c r="E3494">
        <v>168768</v>
      </c>
      <c r="F3494" t="s">
        <v>3359</v>
      </c>
      <c r="G3494" t="s">
        <v>10926</v>
      </c>
      <c r="H3494" s="93">
        <v>46170</v>
      </c>
      <c r="I3494" s="131">
        <v>1</v>
      </c>
      <c r="J3494" s="132">
        <v>1</v>
      </c>
      <c r="K3494" s="132"/>
      <c r="L3494" s="132"/>
      <c r="M3494" s="132"/>
      <c r="N3494" s="131"/>
      <c r="O3494" s="131"/>
    </row>
    <row r="3495" spans="2:15" x14ac:dyDescent="0.35">
      <c r="B3495" t="s">
        <v>79</v>
      </c>
      <c r="C3495">
        <v>4024</v>
      </c>
      <c r="D3495" t="s">
        <v>46</v>
      </c>
      <c r="E3495">
        <v>169679</v>
      </c>
      <c r="F3495" t="s">
        <v>3360</v>
      </c>
      <c r="G3495" t="s">
        <v>10926</v>
      </c>
      <c r="H3495" s="93">
        <v>46177</v>
      </c>
      <c r="I3495" s="131">
        <v>1</v>
      </c>
      <c r="J3495" s="132">
        <v>1</v>
      </c>
      <c r="K3495" s="132"/>
      <c r="L3495" s="132"/>
      <c r="M3495" s="132"/>
      <c r="N3495" s="131"/>
      <c r="O3495" s="131"/>
    </row>
    <row r="3496" spans="2:15" x14ac:dyDescent="0.35">
      <c r="B3496" t="s">
        <v>79</v>
      </c>
      <c r="C3496">
        <v>4024</v>
      </c>
      <c r="D3496" t="s">
        <v>46</v>
      </c>
      <c r="E3496">
        <v>171200</v>
      </c>
      <c r="F3496" t="s">
        <v>3361</v>
      </c>
      <c r="G3496" t="s">
        <v>10930</v>
      </c>
      <c r="H3496" s="93">
        <v>46174</v>
      </c>
      <c r="I3496" s="131">
        <v>1</v>
      </c>
      <c r="J3496" s="132">
        <v>1</v>
      </c>
      <c r="K3496" s="132"/>
      <c r="L3496" s="132">
        <v>1</v>
      </c>
      <c r="M3496" s="132"/>
      <c r="N3496" s="131"/>
      <c r="O3496" s="131"/>
    </row>
    <row r="3497" spans="2:15" x14ac:dyDescent="0.35">
      <c r="B3497" t="s">
        <v>79</v>
      </c>
      <c r="C3497">
        <v>4024</v>
      </c>
      <c r="D3497" t="s">
        <v>46</v>
      </c>
      <c r="E3497">
        <v>171690</v>
      </c>
      <c r="F3497" t="s">
        <v>3362</v>
      </c>
      <c r="G3497" t="s">
        <v>10929</v>
      </c>
      <c r="H3497" s="93">
        <v>46175</v>
      </c>
      <c r="I3497" s="131">
        <v>1</v>
      </c>
      <c r="J3497" s="132">
        <v>1</v>
      </c>
      <c r="K3497" s="132"/>
      <c r="L3497" s="132"/>
      <c r="M3497" s="132"/>
      <c r="N3497" s="131"/>
      <c r="O3497" s="131"/>
    </row>
    <row r="3498" spans="2:15" x14ac:dyDescent="0.35">
      <c r="B3498" t="s">
        <v>79</v>
      </c>
      <c r="C3498">
        <v>4024</v>
      </c>
      <c r="D3498" t="s">
        <v>46</v>
      </c>
      <c r="E3498">
        <v>172122</v>
      </c>
      <c r="F3498" t="s">
        <v>3363</v>
      </c>
      <c r="G3498" t="s">
        <v>10930</v>
      </c>
      <c r="H3498" s="93">
        <v>46174</v>
      </c>
      <c r="I3498" s="131">
        <v>1</v>
      </c>
      <c r="J3498" s="132"/>
      <c r="K3498" s="132"/>
      <c r="L3498" s="132"/>
      <c r="M3498" s="132"/>
      <c r="N3498" s="131"/>
      <c r="O3498" s="131"/>
    </row>
    <row r="3499" spans="2:15" x14ac:dyDescent="0.35">
      <c r="B3499" t="s">
        <v>79</v>
      </c>
      <c r="C3499">
        <v>4024</v>
      </c>
      <c r="D3499" t="s">
        <v>46</v>
      </c>
      <c r="E3499">
        <v>172132</v>
      </c>
      <c r="F3499" t="s">
        <v>3364</v>
      </c>
      <c r="G3499" t="s">
        <v>10926</v>
      </c>
      <c r="H3499" s="93">
        <v>46170</v>
      </c>
      <c r="I3499" s="131"/>
      <c r="J3499" s="132"/>
      <c r="K3499" s="132"/>
      <c r="L3499" s="132"/>
      <c r="M3499" s="132"/>
      <c r="N3499" s="131"/>
      <c r="O3499" s="131"/>
    </row>
    <row r="3500" spans="2:15" x14ac:dyDescent="0.35">
      <c r="B3500" t="s">
        <v>79</v>
      </c>
      <c r="C3500">
        <v>4024</v>
      </c>
      <c r="D3500" t="s">
        <v>46</v>
      </c>
      <c r="E3500">
        <v>172223</v>
      </c>
      <c r="F3500" t="s">
        <v>3365</v>
      </c>
      <c r="G3500" t="s">
        <v>10929</v>
      </c>
      <c r="H3500" s="93">
        <v>46182</v>
      </c>
      <c r="I3500" s="131">
        <v>1</v>
      </c>
      <c r="J3500" s="132"/>
      <c r="K3500" s="132"/>
      <c r="L3500" s="132"/>
      <c r="M3500" s="132"/>
      <c r="N3500" s="131"/>
      <c r="O3500" s="131"/>
    </row>
    <row r="3501" spans="2:15" x14ac:dyDescent="0.35">
      <c r="B3501" t="s">
        <v>79</v>
      </c>
      <c r="C3501">
        <v>4024</v>
      </c>
      <c r="D3501" t="s">
        <v>46</v>
      </c>
      <c r="E3501">
        <v>172224</v>
      </c>
      <c r="F3501" t="s">
        <v>3366</v>
      </c>
      <c r="G3501" t="s">
        <v>10927</v>
      </c>
      <c r="H3501" s="93">
        <v>46183</v>
      </c>
      <c r="I3501" s="131">
        <v>1</v>
      </c>
      <c r="J3501" s="132">
        <v>1</v>
      </c>
      <c r="K3501" s="132"/>
      <c r="L3501" s="132"/>
      <c r="M3501" s="132"/>
      <c r="N3501" s="131"/>
      <c r="O3501" s="131"/>
    </row>
    <row r="3502" spans="2:15" x14ac:dyDescent="0.35">
      <c r="B3502" t="s">
        <v>79</v>
      </c>
      <c r="C3502">
        <v>4024</v>
      </c>
      <c r="D3502" t="s">
        <v>46</v>
      </c>
      <c r="E3502">
        <v>172235</v>
      </c>
      <c r="F3502" t="s">
        <v>3367</v>
      </c>
      <c r="G3502" t="s">
        <v>10927</v>
      </c>
      <c r="H3502" s="93">
        <v>46183</v>
      </c>
      <c r="I3502" s="131"/>
      <c r="J3502" s="132"/>
      <c r="K3502" s="132"/>
      <c r="L3502" s="132"/>
      <c r="M3502" s="132"/>
      <c r="N3502" s="131"/>
      <c r="O3502" s="131"/>
    </row>
    <row r="3503" spans="2:15" x14ac:dyDescent="0.35">
      <c r="B3503" t="s">
        <v>79</v>
      </c>
      <c r="C3503">
        <v>4024</v>
      </c>
      <c r="D3503" t="s">
        <v>46</v>
      </c>
      <c r="E3503">
        <v>173025</v>
      </c>
      <c r="F3503" t="s">
        <v>3368</v>
      </c>
      <c r="G3503" t="s">
        <v>10930</v>
      </c>
      <c r="H3503" s="93">
        <v>46174</v>
      </c>
      <c r="I3503" s="131">
        <v>1</v>
      </c>
      <c r="J3503" s="132"/>
      <c r="K3503" s="132"/>
      <c r="L3503" s="132"/>
      <c r="M3503" s="132"/>
      <c r="N3503" s="131"/>
      <c r="O3503" s="131"/>
    </row>
    <row r="3504" spans="2:15" x14ac:dyDescent="0.35">
      <c r="B3504" t="s">
        <v>79</v>
      </c>
      <c r="C3504">
        <v>4024</v>
      </c>
      <c r="D3504" t="s">
        <v>46</v>
      </c>
      <c r="E3504">
        <v>173298</v>
      </c>
      <c r="F3504" t="s">
        <v>3369</v>
      </c>
      <c r="G3504" t="s">
        <v>10928</v>
      </c>
      <c r="H3504" s="93">
        <v>46171</v>
      </c>
      <c r="I3504" s="131"/>
      <c r="J3504" s="132"/>
      <c r="K3504" s="132"/>
      <c r="L3504" s="132"/>
      <c r="M3504" s="132"/>
      <c r="N3504" s="131"/>
      <c r="O3504" s="131"/>
    </row>
    <row r="3505" spans="2:15" x14ac:dyDescent="0.35">
      <c r="B3505" t="s">
        <v>79</v>
      </c>
      <c r="C3505">
        <v>4024</v>
      </c>
      <c r="D3505" t="s">
        <v>46</v>
      </c>
      <c r="E3505">
        <v>174164</v>
      </c>
      <c r="F3505" t="s">
        <v>3370</v>
      </c>
      <c r="G3505" t="s">
        <v>10927</v>
      </c>
      <c r="H3505" s="93">
        <v>46176</v>
      </c>
      <c r="I3505" s="131"/>
      <c r="J3505" s="132"/>
      <c r="K3505" s="132"/>
      <c r="L3505" s="132"/>
      <c r="M3505" s="132"/>
      <c r="N3505" s="131"/>
      <c r="O3505" s="131"/>
    </row>
    <row r="3506" spans="2:15" x14ac:dyDescent="0.35">
      <c r="B3506" t="s">
        <v>79</v>
      </c>
      <c r="C3506">
        <v>4024</v>
      </c>
      <c r="D3506" t="s">
        <v>46</v>
      </c>
      <c r="E3506">
        <v>174740</v>
      </c>
      <c r="F3506" t="s">
        <v>3371</v>
      </c>
      <c r="G3506" t="s">
        <v>10928</v>
      </c>
      <c r="H3506" s="93">
        <v>46178</v>
      </c>
      <c r="I3506" s="131"/>
      <c r="J3506" s="132"/>
      <c r="K3506" s="132"/>
      <c r="L3506" s="132"/>
      <c r="M3506" s="132"/>
      <c r="N3506" s="131"/>
      <c r="O3506" s="131"/>
    </row>
    <row r="3507" spans="2:15" x14ac:dyDescent="0.35">
      <c r="B3507" t="s">
        <v>79</v>
      </c>
      <c r="C3507">
        <v>4024</v>
      </c>
      <c r="D3507" t="s">
        <v>46</v>
      </c>
      <c r="E3507">
        <v>175154</v>
      </c>
      <c r="F3507" t="s">
        <v>3372</v>
      </c>
      <c r="G3507" t="s">
        <v>10926</v>
      </c>
      <c r="H3507" s="93">
        <v>46177</v>
      </c>
      <c r="I3507" s="131"/>
      <c r="J3507" s="132"/>
      <c r="K3507" s="132"/>
      <c r="L3507" s="132"/>
      <c r="M3507" s="132"/>
      <c r="N3507" s="131"/>
      <c r="O3507" s="131"/>
    </row>
    <row r="3508" spans="2:15" x14ac:dyDescent="0.35">
      <c r="B3508" t="s">
        <v>79</v>
      </c>
      <c r="C3508">
        <v>4024</v>
      </c>
      <c r="D3508" t="s">
        <v>46</v>
      </c>
      <c r="E3508">
        <v>175274</v>
      </c>
      <c r="F3508" t="s">
        <v>3373</v>
      </c>
      <c r="G3508" t="s">
        <v>10927</v>
      </c>
      <c r="H3508" s="93">
        <v>46183</v>
      </c>
      <c r="I3508" s="131">
        <v>1</v>
      </c>
      <c r="J3508" s="132">
        <v>1</v>
      </c>
      <c r="K3508" s="132"/>
      <c r="L3508" s="132"/>
      <c r="M3508" s="132"/>
      <c r="N3508" s="131"/>
      <c r="O3508" s="131"/>
    </row>
    <row r="3509" spans="2:15" x14ac:dyDescent="0.35">
      <c r="B3509" t="s">
        <v>79</v>
      </c>
      <c r="C3509">
        <v>4024</v>
      </c>
      <c r="D3509" t="s">
        <v>46</v>
      </c>
      <c r="E3509">
        <v>175534</v>
      </c>
      <c r="F3509" t="s">
        <v>3374</v>
      </c>
      <c r="G3509" t="s">
        <v>10930</v>
      </c>
      <c r="H3509" s="93">
        <v>46181</v>
      </c>
      <c r="I3509" s="131"/>
      <c r="J3509" s="132"/>
      <c r="K3509" s="132"/>
      <c r="L3509" s="132"/>
      <c r="M3509" s="132"/>
      <c r="N3509" s="131"/>
      <c r="O3509" s="131"/>
    </row>
    <row r="3510" spans="2:15" x14ac:dyDescent="0.35">
      <c r="B3510" t="s">
        <v>79</v>
      </c>
      <c r="C3510">
        <v>4024</v>
      </c>
      <c r="D3510" t="s">
        <v>46</v>
      </c>
      <c r="E3510">
        <v>175953</v>
      </c>
      <c r="F3510" t="s">
        <v>3375</v>
      </c>
      <c r="G3510" t="s">
        <v>10929</v>
      </c>
      <c r="H3510" s="93">
        <v>46175</v>
      </c>
      <c r="I3510" s="131">
        <v>1</v>
      </c>
      <c r="J3510" s="132"/>
      <c r="K3510" s="132"/>
      <c r="L3510" s="132"/>
      <c r="M3510" s="132"/>
      <c r="N3510" s="131"/>
      <c r="O3510" s="131"/>
    </row>
    <row r="3511" spans="2:15" x14ac:dyDescent="0.35">
      <c r="B3511" t="s">
        <v>79</v>
      </c>
      <c r="C3511">
        <v>4024</v>
      </c>
      <c r="D3511" t="s">
        <v>46</v>
      </c>
      <c r="E3511">
        <v>176035</v>
      </c>
      <c r="F3511" t="s">
        <v>3376</v>
      </c>
      <c r="G3511" t="s">
        <v>10927</v>
      </c>
      <c r="H3511" s="93">
        <v>46183</v>
      </c>
      <c r="I3511" s="131">
        <v>1</v>
      </c>
      <c r="J3511" s="132"/>
      <c r="K3511" s="132"/>
      <c r="L3511" s="132"/>
      <c r="M3511" s="132"/>
      <c r="N3511" s="131"/>
      <c r="O3511" s="131"/>
    </row>
    <row r="3512" spans="2:15" x14ac:dyDescent="0.35">
      <c r="B3512" t="s">
        <v>79</v>
      </c>
      <c r="C3512">
        <v>4024</v>
      </c>
      <c r="D3512" t="s">
        <v>46</v>
      </c>
      <c r="E3512">
        <v>176417</v>
      </c>
      <c r="F3512" t="s">
        <v>917</v>
      </c>
      <c r="G3512" t="s">
        <v>10928</v>
      </c>
      <c r="H3512" s="93">
        <v>46171</v>
      </c>
      <c r="I3512" s="131">
        <v>1</v>
      </c>
      <c r="J3512" s="132">
        <v>1</v>
      </c>
      <c r="K3512" s="132"/>
      <c r="L3512" s="132"/>
      <c r="M3512" s="132"/>
      <c r="N3512" s="131"/>
      <c r="O3512" s="131"/>
    </row>
    <row r="3513" spans="2:15" x14ac:dyDescent="0.35">
      <c r="B3513" t="s">
        <v>79</v>
      </c>
      <c r="C3513">
        <v>4024</v>
      </c>
      <c r="D3513" t="s">
        <v>46</v>
      </c>
      <c r="E3513">
        <v>176430</v>
      </c>
      <c r="F3513" t="s">
        <v>3377</v>
      </c>
      <c r="G3513" t="s">
        <v>10926</v>
      </c>
      <c r="H3513" s="93">
        <v>46170</v>
      </c>
      <c r="I3513" s="131">
        <v>1</v>
      </c>
      <c r="J3513" s="132"/>
      <c r="K3513" s="132"/>
      <c r="L3513" s="132"/>
      <c r="M3513" s="132"/>
      <c r="N3513" s="131"/>
      <c r="O3513" s="131"/>
    </row>
    <row r="3514" spans="2:15" x14ac:dyDescent="0.35">
      <c r="B3514" t="s">
        <v>79</v>
      </c>
      <c r="C3514">
        <v>4024</v>
      </c>
      <c r="D3514" t="s">
        <v>46</v>
      </c>
      <c r="E3514">
        <v>176498</v>
      </c>
      <c r="F3514" t="s">
        <v>3378</v>
      </c>
      <c r="G3514" t="s">
        <v>10926</v>
      </c>
      <c r="H3514" s="93">
        <v>46177</v>
      </c>
      <c r="I3514" s="131">
        <v>1</v>
      </c>
      <c r="J3514" s="132"/>
      <c r="K3514" s="132"/>
      <c r="L3514" s="132"/>
      <c r="M3514" s="132"/>
      <c r="N3514" s="131"/>
      <c r="O3514" s="131"/>
    </row>
    <row r="3515" spans="2:15" x14ac:dyDescent="0.35">
      <c r="B3515" t="s">
        <v>79</v>
      </c>
      <c r="C3515">
        <v>4024</v>
      </c>
      <c r="D3515" t="s">
        <v>46</v>
      </c>
      <c r="E3515">
        <v>177138</v>
      </c>
      <c r="F3515" t="s">
        <v>3379</v>
      </c>
      <c r="G3515" t="s">
        <v>10929</v>
      </c>
      <c r="H3515" s="93">
        <v>46175</v>
      </c>
      <c r="I3515" s="131"/>
      <c r="J3515" s="132"/>
      <c r="K3515" s="132"/>
      <c r="L3515" s="132"/>
      <c r="M3515" s="132"/>
      <c r="N3515" s="131"/>
      <c r="O3515" s="131"/>
    </row>
    <row r="3516" spans="2:15" x14ac:dyDescent="0.35">
      <c r="B3516" t="s">
        <v>79</v>
      </c>
      <c r="C3516">
        <v>4024</v>
      </c>
      <c r="D3516" t="s">
        <v>46</v>
      </c>
      <c r="E3516">
        <v>177193</v>
      </c>
      <c r="F3516" t="s">
        <v>3380</v>
      </c>
      <c r="G3516" t="s">
        <v>10927</v>
      </c>
      <c r="H3516" s="93">
        <v>46183</v>
      </c>
      <c r="I3516" s="131"/>
      <c r="J3516" s="132"/>
      <c r="K3516" s="132"/>
      <c r="L3516" s="132"/>
      <c r="M3516" s="132"/>
      <c r="N3516" s="131"/>
      <c r="O3516" s="131"/>
    </row>
    <row r="3517" spans="2:15" x14ac:dyDescent="0.35">
      <c r="B3517" t="s">
        <v>79</v>
      </c>
      <c r="C3517">
        <v>4024</v>
      </c>
      <c r="D3517" t="s">
        <v>46</v>
      </c>
      <c r="E3517">
        <v>177413</v>
      </c>
      <c r="F3517" t="s">
        <v>3381</v>
      </c>
      <c r="G3517" t="s">
        <v>10929</v>
      </c>
      <c r="H3517" s="93">
        <v>46175</v>
      </c>
      <c r="I3517" s="131">
        <v>1</v>
      </c>
      <c r="J3517" s="132"/>
      <c r="K3517" s="132"/>
      <c r="L3517" s="132"/>
      <c r="M3517" s="132"/>
      <c r="N3517" s="131"/>
      <c r="O3517" s="131"/>
    </row>
    <row r="3518" spans="2:15" x14ac:dyDescent="0.35">
      <c r="B3518" t="s">
        <v>79</v>
      </c>
      <c r="C3518">
        <v>4024</v>
      </c>
      <c r="D3518" t="s">
        <v>46</v>
      </c>
      <c r="E3518">
        <v>177901</v>
      </c>
      <c r="F3518" t="s">
        <v>3382</v>
      </c>
      <c r="G3518" t="s">
        <v>10926</v>
      </c>
      <c r="H3518" s="93">
        <v>46170</v>
      </c>
      <c r="I3518" s="131"/>
      <c r="J3518" s="132"/>
      <c r="K3518" s="132"/>
      <c r="L3518" s="132"/>
      <c r="M3518" s="132"/>
      <c r="N3518" s="131"/>
      <c r="O3518" s="131"/>
    </row>
    <row r="3519" spans="2:15" x14ac:dyDescent="0.35">
      <c r="B3519" t="s">
        <v>79</v>
      </c>
      <c r="C3519">
        <v>4024</v>
      </c>
      <c r="D3519" t="s">
        <v>46</v>
      </c>
      <c r="E3519">
        <v>178101</v>
      </c>
      <c r="F3519" t="s">
        <v>3336</v>
      </c>
      <c r="G3519" t="s">
        <v>10930</v>
      </c>
      <c r="H3519" s="93">
        <v>46174</v>
      </c>
      <c r="I3519" s="131">
        <v>1</v>
      </c>
      <c r="J3519" s="132">
        <v>1</v>
      </c>
      <c r="K3519" s="132"/>
      <c r="L3519" s="132"/>
      <c r="M3519" s="132"/>
      <c r="N3519" s="131"/>
      <c r="O3519" s="131"/>
    </row>
    <row r="3520" spans="2:15" x14ac:dyDescent="0.35">
      <c r="B3520" t="s">
        <v>79</v>
      </c>
      <c r="C3520">
        <v>4024</v>
      </c>
      <c r="D3520" t="s">
        <v>46</v>
      </c>
      <c r="E3520">
        <v>178413</v>
      </c>
      <c r="F3520" t="s">
        <v>3383</v>
      </c>
      <c r="G3520" t="s">
        <v>10929</v>
      </c>
      <c r="H3520" s="93">
        <v>46182</v>
      </c>
      <c r="I3520" s="131"/>
      <c r="J3520" s="132"/>
      <c r="K3520" s="132"/>
      <c r="L3520" s="132"/>
      <c r="M3520" s="132"/>
      <c r="N3520" s="131"/>
      <c r="O3520" s="131"/>
    </row>
    <row r="3521" spans="2:15" x14ac:dyDescent="0.35">
      <c r="B3521" t="s">
        <v>79</v>
      </c>
      <c r="C3521">
        <v>4024</v>
      </c>
      <c r="D3521" t="s">
        <v>46</v>
      </c>
      <c r="E3521">
        <v>179375</v>
      </c>
      <c r="F3521" t="s">
        <v>3384</v>
      </c>
      <c r="G3521" t="s">
        <v>10928</v>
      </c>
      <c r="H3521" s="93">
        <v>46171</v>
      </c>
      <c r="I3521" s="131">
        <v>1</v>
      </c>
      <c r="J3521" s="132"/>
      <c r="K3521" s="132"/>
      <c r="L3521" s="132"/>
      <c r="M3521" s="132"/>
      <c r="N3521" s="131"/>
      <c r="O3521" s="131"/>
    </row>
    <row r="3522" spans="2:15" x14ac:dyDescent="0.35">
      <c r="B3522" t="s">
        <v>79</v>
      </c>
      <c r="C3522">
        <v>4024</v>
      </c>
      <c r="D3522" t="s">
        <v>46</v>
      </c>
      <c r="E3522">
        <v>179611</v>
      </c>
      <c r="F3522" t="s">
        <v>3385</v>
      </c>
      <c r="G3522" t="s">
        <v>10928</v>
      </c>
      <c r="H3522" s="93">
        <v>46178</v>
      </c>
      <c r="I3522" s="131"/>
      <c r="J3522" s="132"/>
      <c r="K3522" s="132"/>
      <c r="L3522" s="132"/>
      <c r="M3522" s="132"/>
      <c r="N3522" s="131"/>
      <c r="O3522" s="131"/>
    </row>
    <row r="3523" spans="2:15" x14ac:dyDescent="0.35">
      <c r="B3523" t="s">
        <v>79</v>
      </c>
      <c r="C3523">
        <v>4024</v>
      </c>
      <c r="D3523" t="s">
        <v>46</v>
      </c>
      <c r="E3523">
        <v>179864</v>
      </c>
      <c r="F3523" t="s">
        <v>3386</v>
      </c>
      <c r="G3523" t="s">
        <v>10929</v>
      </c>
      <c r="H3523" s="93">
        <v>46182</v>
      </c>
      <c r="I3523" s="131">
        <v>1</v>
      </c>
      <c r="J3523" s="132"/>
      <c r="K3523" s="132"/>
      <c r="L3523" s="132"/>
      <c r="M3523" s="132"/>
      <c r="N3523" s="131"/>
      <c r="O3523" s="131"/>
    </row>
    <row r="3524" spans="2:15" x14ac:dyDescent="0.35">
      <c r="B3524" t="s">
        <v>79</v>
      </c>
      <c r="C3524">
        <v>4024</v>
      </c>
      <c r="D3524" t="s">
        <v>46</v>
      </c>
      <c r="E3524">
        <v>180206</v>
      </c>
      <c r="F3524" t="s">
        <v>3387</v>
      </c>
      <c r="G3524" t="s">
        <v>10927</v>
      </c>
      <c r="H3524" s="93">
        <v>46176</v>
      </c>
      <c r="I3524" s="131"/>
      <c r="J3524" s="132"/>
      <c r="K3524" s="132"/>
      <c r="L3524" s="132"/>
      <c r="M3524" s="132"/>
      <c r="N3524" s="131"/>
      <c r="O3524" s="131"/>
    </row>
    <row r="3525" spans="2:15" x14ac:dyDescent="0.35">
      <c r="B3525" t="s">
        <v>79</v>
      </c>
      <c r="C3525">
        <v>4024</v>
      </c>
      <c r="D3525" t="s">
        <v>46</v>
      </c>
      <c r="E3525">
        <v>180530</v>
      </c>
      <c r="F3525" t="s">
        <v>3388</v>
      </c>
      <c r="G3525" t="s">
        <v>10926</v>
      </c>
      <c r="H3525" s="93">
        <v>46177</v>
      </c>
      <c r="I3525" s="131"/>
      <c r="J3525" s="132"/>
      <c r="K3525" s="132"/>
      <c r="L3525" s="132"/>
      <c r="M3525" s="132"/>
      <c r="N3525" s="131"/>
      <c r="O3525" s="131"/>
    </row>
    <row r="3526" spans="2:15" x14ac:dyDescent="0.35">
      <c r="B3526" t="s">
        <v>79</v>
      </c>
      <c r="C3526">
        <v>4024</v>
      </c>
      <c r="D3526" t="s">
        <v>46</v>
      </c>
      <c r="E3526">
        <v>180646</v>
      </c>
      <c r="F3526" t="s">
        <v>3389</v>
      </c>
      <c r="G3526" t="s">
        <v>10930</v>
      </c>
      <c r="H3526" s="93">
        <v>46174</v>
      </c>
      <c r="I3526" s="131"/>
      <c r="J3526" s="132"/>
      <c r="K3526" s="132"/>
      <c r="L3526" s="132"/>
      <c r="M3526" s="132"/>
      <c r="N3526" s="131"/>
      <c r="O3526" s="131"/>
    </row>
    <row r="3527" spans="2:15" x14ac:dyDescent="0.35">
      <c r="B3527" t="s">
        <v>79</v>
      </c>
      <c r="C3527">
        <v>4024</v>
      </c>
      <c r="D3527" t="s">
        <v>46</v>
      </c>
      <c r="E3527">
        <v>180934</v>
      </c>
      <c r="F3527" t="s">
        <v>3390</v>
      </c>
      <c r="G3527" t="s">
        <v>10930</v>
      </c>
      <c r="H3527" s="93">
        <v>46174</v>
      </c>
      <c r="I3527" s="131">
        <v>1</v>
      </c>
      <c r="J3527" s="132"/>
      <c r="K3527" s="132"/>
      <c r="L3527" s="132"/>
      <c r="M3527" s="132"/>
      <c r="N3527" s="131"/>
      <c r="O3527" s="131"/>
    </row>
    <row r="3528" spans="2:15" x14ac:dyDescent="0.35">
      <c r="B3528" t="s">
        <v>79</v>
      </c>
      <c r="C3528">
        <v>4024</v>
      </c>
      <c r="D3528" t="s">
        <v>46</v>
      </c>
      <c r="E3528">
        <v>180983</v>
      </c>
      <c r="F3528" t="s">
        <v>3391</v>
      </c>
      <c r="G3528" t="s">
        <v>10926</v>
      </c>
      <c r="H3528" s="93">
        <v>46170</v>
      </c>
      <c r="I3528" s="131"/>
      <c r="J3528" s="132"/>
      <c r="K3528" s="132"/>
      <c r="L3528" s="132"/>
      <c r="M3528" s="132"/>
      <c r="N3528" s="131"/>
      <c r="O3528" s="131"/>
    </row>
    <row r="3529" spans="2:15" x14ac:dyDescent="0.35">
      <c r="B3529" t="s">
        <v>79</v>
      </c>
      <c r="C3529">
        <v>4024</v>
      </c>
      <c r="D3529" t="s">
        <v>46</v>
      </c>
      <c r="E3529">
        <v>181066</v>
      </c>
      <c r="F3529" t="s">
        <v>3392</v>
      </c>
      <c r="G3529" t="s">
        <v>10926</v>
      </c>
      <c r="H3529" s="93">
        <v>46170</v>
      </c>
      <c r="I3529" s="131"/>
      <c r="J3529" s="132"/>
      <c r="K3529" s="132"/>
      <c r="L3529" s="132"/>
      <c r="M3529" s="132"/>
      <c r="N3529" s="131"/>
      <c r="O3529" s="131"/>
    </row>
    <row r="3530" spans="2:15" x14ac:dyDescent="0.35">
      <c r="B3530" t="s">
        <v>79</v>
      </c>
      <c r="C3530">
        <v>4024</v>
      </c>
      <c r="D3530" t="s">
        <v>46</v>
      </c>
      <c r="E3530">
        <v>181399</v>
      </c>
      <c r="F3530" t="s">
        <v>3393</v>
      </c>
      <c r="G3530" t="s">
        <v>10926</v>
      </c>
      <c r="H3530" s="93">
        <v>46177</v>
      </c>
      <c r="I3530" s="131"/>
      <c r="J3530" s="132"/>
      <c r="K3530" s="132"/>
      <c r="L3530" s="132"/>
      <c r="M3530" s="132"/>
      <c r="N3530" s="131"/>
      <c r="O3530" s="131"/>
    </row>
    <row r="3531" spans="2:15" x14ac:dyDescent="0.35">
      <c r="B3531" t="s">
        <v>79</v>
      </c>
      <c r="C3531">
        <v>4024</v>
      </c>
      <c r="D3531" t="s">
        <v>46</v>
      </c>
      <c r="E3531">
        <v>181631</v>
      </c>
      <c r="F3531" t="s">
        <v>3394</v>
      </c>
      <c r="G3531" t="s">
        <v>10927</v>
      </c>
      <c r="H3531" s="93">
        <v>46183</v>
      </c>
      <c r="I3531" s="131">
        <v>1</v>
      </c>
      <c r="J3531" s="132"/>
      <c r="K3531" s="132"/>
      <c r="L3531" s="132"/>
      <c r="M3531" s="132"/>
      <c r="N3531" s="131"/>
      <c r="O3531" s="131"/>
    </row>
    <row r="3532" spans="2:15" x14ac:dyDescent="0.35">
      <c r="B3532" t="s">
        <v>79</v>
      </c>
      <c r="C3532">
        <v>4024</v>
      </c>
      <c r="D3532" t="s">
        <v>46</v>
      </c>
      <c r="E3532">
        <v>181836</v>
      </c>
      <c r="F3532" t="s">
        <v>3395</v>
      </c>
      <c r="G3532" t="s">
        <v>10927</v>
      </c>
      <c r="H3532" s="93">
        <v>46176</v>
      </c>
      <c r="I3532" s="131"/>
      <c r="J3532" s="132"/>
      <c r="K3532" s="132"/>
      <c r="L3532" s="132"/>
      <c r="M3532" s="132"/>
      <c r="N3532" s="131"/>
      <c r="O3532" s="131"/>
    </row>
    <row r="3533" spans="2:15" x14ac:dyDescent="0.35">
      <c r="B3533" t="s">
        <v>79</v>
      </c>
      <c r="C3533">
        <v>4024</v>
      </c>
      <c r="D3533" t="s">
        <v>46</v>
      </c>
      <c r="E3533">
        <v>183001</v>
      </c>
      <c r="F3533" t="s">
        <v>3396</v>
      </c>
      <c r="G3533" t="s">
        <v>10926</v>
      </c>
      <c r="H3533" s="93">
        <v>46170</v>
      </c>
      <c r="I3533" s="131"/>
      <c r="J3533" s="132"/>
      <c r="K3533" s="132"/>
      <c r="L3533" s="132"/>
      <c r="M3533" s="132"/>
      <c r="N3533" s="131"/>
      <c r="O3533" s="131"/>
    </row>
    <row r="3534" spans="2:15" x14ac:dyDescent="0.35">
      <c r="B3534" t="s">
        <v>79</v>
      </c>
      <c r="C3534">
        <v>4024</v>
      </c>
      <c r="D3534" t="s">
        <v>46</v>
      </c>
      <c r="E3534">
        <v>183757</v>
      </c>
      <c r="F3534" t="s">
        <v>3397</v>
      </c>
      <c r="G3534" t="s">
        <v>10927</v>
      </c>
      <c r="H3534" s="93">
        <v>46176</v>
      </c>
      <c r="I3534" s="131"/>
      <c r="J3534" s="132"/>
      <c r="K3534" s="132"/>
      <c r="L3534" s="132"/>
      <c r="M3534" s="132"/>
      <c r="N3534" s="131"/>
      <c r="O3534" s="131"/>
    </row>
    <row r="3535" spans="2:15" x14ac:dyDescent="0.35">
      <c r="B3535" t="s">
        <v>79</v>
      </c>
      <c r="C3535">
        <v>4024</v>
      </c>
      <c r="D3535" t="s">
        <v>46</v>
      </c>
      <c r="E3535">
        <v>184225</v>
      </c>
      <c r="F3535" t="s">
        <v>3398</v>
      </c>
      <c r="G3535" t="s">
        <v>10930</v>
      </c>
      <c r="H3535" s="93">
        <v>46174</v>
      </c>
      <c r="I3535" s="131"/>
      <c r="J3535" s="132"/>
      <c r="K3535" s="132"/>
      <c r="L3535" s="132"/>
      <c r="M3535" s="132"/>
      <c r="N3535" s="131"/>
      <c r="O3535" s="131"/>
    </row>
    <row r="3536" spans="2:15" x14ac:dyDescent="0.35">
      <c r="B3536" t="s">
        <v>79</v>
      </c>
      <c r="C3536">
        <v>4024</v>
      </c>
      <c r="D3536" t="s">
        <v>46</v>
      </c>
      <c r="E3536">
        <v>184338</v>
      </c>
      <c r="F3536" t="s">
        <v>3399</v>
      </c>
      <c r="G3536" t="s">
        <v>10928</v>
      </c>
      <c r="H3536" s="93">
        <v>46178</v>
      </c>
      <c r="I3536" s="131"/>
      <c r="J3536" s="132"/>
      <c r="K3536" s="132"/>
      <c r="L3536" s="132"/>
      <c r="M3536" s="132"/>
      <c r="N3536" s="131"/>
      <c r="O3536" s="131"/>
    </row>
    <row r="3537" spans="2:15" x14ac:dyDescent="0.35">
      <c r="B3537" t="s">
        <v>79</v>
      </c>
      <c r="C3537">
        <v>4024</v>
      </c>
      <c r="D3537" t="s">
        <v>46</v>
      </c>
      <c r="E3537">
        <v>184667</v>
      </c>
      <c r="F3537" t="s">
        <v>3400</v>
      </c>
      <c r="G3537" t="s">
        <v>10926</v>
      </c>
      <c r="H3537" s="93">
        <v>46177</v>
      </c>
      <c r="I3537" s="131"/>
      <c r="J3537" s="132"/>
      <c r="K3537" s="132"/>
      <c r="L3537" s="132"/>
      <c r="M3537" s="132"/>
      <c r="N3537" s="131"/>
      <c r="O3537" s="131"/>
    </row>
    <row r="3538" spans="2:15" x14ac:dyDescent="0.35">
      <c r="B3538" t="s">
        <v>79</v>
      </c>
      <c r="C3538">
        <v>4024</v>
      </c>
      <c r="D3538" t="s">
        <v>46</v>
      </c>
      <c r="E3538">
        <v>184758</v>
      </c>
      <c r="F3538" t="s">
        <v>3401</v>
      </c>
      <c r="G3538" t="s">
        <v>10927</v>
      </c>
      <c r="H3538" s="93">
        <v>46176</v>
      </c>
      <c r="I3538" s="131">
        <v>1</v>
      </c>
      <c r="J3538" s="132">
        <v>1</v>
      </c>
      <c r="K3538" s="132"/>
      <c r="L3538" s="132"/>
      <c r="M3538" s="132"/>
      <c r="N3538" s="131"/>
      <c r="O3538" s="131"/>
    </row>
    <row r="3539" spans="2:15" x14ac:dyDescent="0.35">
      <c r="B3539" t="s">
        <v>79</v>
      </c>
      <c r="C3539">
        <v>4024</v>
      </c>
      <c r="D3539" t="s">
        <v>46</v>
      </c>
      <c r="E3539">
        <v>184803</v>
      </c>
      <c r="F3539" t="s">
        <v>3402</v>
      </c>
      <c r="G3539" t="s">
        <v>10927</v>
      </c>
      <c r="H3539" s="93">
        <v>46176</v>
      </c>
      <c r="I3539" s="131">
        <v>1</v>
      </c>
      <c r="J3539" s="132"/>
      <c r="K3539" s="132"/>
      <c r="L3539" s="132"/>
      <c r="M3539" s="132"/>
      <c r="N3539" s="131"/>
      <c r="O3539" s="131"/>
    </row>
    <row r="3540" spans="2:15" x14ac:dyDescent="0.35">
      <c r="B3540" t="s">
        <v>79</v>
      </c>
      <c r="C3540">
        <v>4024</v>
      </c>
      <c r="D3540" t="s">
        <v>46</v>
      </c>
      <c r="E3540">
        <v>184993</v>
      </c>
      <c r="F3540" t="s">
        <v>3403</v>
      </c>
      <c r="G3540" t="s">
        <v>10930</v>
      </c>
      <c r="H3540" s="93">
        <v>46181</v>
      </c>
      <c r="I3540" s="131"/>
      <c r="J3540" s="132"/>
      <c r="K3540" s="132"/>
      <c r="L3540" s="132"/>
      <c r="M3540" s="132"/>
      <c r="N3540" s="131"/>
      <c r="O3540" s="131"/>
    </row>
    <row r="3541" spans="2:15" x14ac:dyDescent="0.35">
      <c r="B3541" t="s">
        <v>79</v>
      </c>
      <c r="C3541">
        <v>4024</v>
      </c>
      <c r="D3541" t="s">
        <v>46</v>
      </c>
      <c r="E3541">
        <v>185203</v>
      </c>
      <c r="F3541" t="s">
        <v>3404</v>
      </c>
      <c r="G3541" t="s">
        <v>10927</v>
      </c>
      <c r="H3541" s="93">
        <v>46183</v>
      </c>
      <c r="I3541" s="131">
        <v>1</v>
      </c>
      <c r="J3541" s="132"/>
      <c r="K3541" s="132"/>
      <c r="L3541" s="132"/>
      <c r="M3541" s="132"/>
      <c r="N3541" s="131"/>
      <c r="O3541" s="131"/>
    </row>
    <row r="3542" spans="2:15" x14ac:dyDescent="0.35">
      <c r="B3542" t="s">
        <v>79</v>
      </c>
      <c r="C3542">
        <v>4024</v>
      </c>
      <c r="D3542" t="s">
        <v>46</v>
      </c>
      <c r="E3542">
        <v>185382</v>
      </c>
      <c r="F3542" t="s">
        <v>3405</v>
      </c>
      <c r="G3542" t="s">
        <v>10930</v>
      </c>
      <c r="H3542" s="93">
        <v>46181</v>
      </c>
      <c r="I3542" s="131"/>
      <c r="J3542" s="132"/>
      <c r="K3542" s="132"/>
      <c r="L3542" s="132"/>
      <c r="M3542" s="132"/>
      <c r="N3542" s="131"/>
      <c r="O3542" s="131"/>
    </row>
    <row r="3543" spans="2:15" x14ac:dyDescent="0.35">
      <c r="B3543" t="s">
        <v>79</v>
      </c>
      <c r="C3543">
        <v>4024</v>
      </c>
      <c r="D3543" t="s">
        <v>46</v>
      </c>
      <c r="E3543">
        <v>185453</v>
      </c>
      <c r="F3543" t="s">
        <v>3406</v>
      </c>
      <c r="G3543" t="s">
        <v>10928</v>
      </c>
      <c r="H3543" s="93">
        <v>46178</v>
      </c>
      <c r="I3543" s="131"/>
      <c r="J3543" s="132"/>
      <c r="K3543" s="132"/>
      <c r="L3543" s="132"/>
      <c r="M3543" s="132"/>
      <c r="N3543" s="131"/>
      <c r="O3543" s="131"/>
    </row>
    <row r="3544" spans="2:15" x14ac:dyDescent="0.35">
      <c r="B3544" t="s">
        <v>79</v>
      </c>
      <c r="C3544">
        <v>4024</v>
      </c>
      <c r="D3544" t="s">
        <v>46</v>
      </c>
      <c r="E3544">
        <v>185497</v>
      </c>
      <c r="F3544" t="s">
        <v>3407</v>
      </c>
      <c r="G3544" t="s">
        <v>10929</v>
      </c>
      <c r="H3544" s="93">
        <v>46182</v>
      </c>
      <c r="I3544" s="131"/>
      <c r="J3544" s="132"/>
      <c r="K3544" s="132"/>
      <c r="L3544" s="132"/>
      <c r="M3544" s="132"/>
      <c r="N3544" s="131"/>
      <c r="O3544" s="131"/>
    </row>
    <row r="3545" spans="2:15" x14ac:dyDescent="0.35">
      <c r="B3545" t="s">
        <v>79</v>
      </c>
      <c r="C3545">
        <v>4024</v>
      </c>
      <c r="D3545" t="s">
        <v>46</v>
      </c>
      <c r="E3545">
        <v>185540</v>
      </c>
      <c r="F3545" t="s">
        <v>3408</v>
      </c>
      <c r="G3545" t="s">
        <v>10930</v>
      </c>
      <c r="H3545" s="93">
        <v>46174</v>
      </c>
      <c r="I3545" s="131">
        <v>1</v>
      </c>
      <c r="J3545" s="132">
        <v>1</v>
      </c>
      <c r="K3545" s="132"/>
      <c r="L3545" s="132"/>
      <c r="M3545" s="132"/>
      <c r="N3545" s="131"/>
      <c r="O3545" s="131"/>
    </row>
    <row r="3546" spans="2:15" x14ac:dyDescent="0.35">
      <c r="B3546" t="s">
        <v>79</v>
      </c>
      <c r="C3546">
        <v>4024</v>
      </c>
      <c r="D3546" t="s">
        <v>46</v>
      </c>
      <c r="E3546">
        <v>186005</v>
      </c>
      <c r="F3546" t="s">
        <v>3409</v>
      </c>
      <c r="G3546" t="s">
        <v>10926</v>
      </c>
      <c r="H3546" s="93">
        <v>46170</v>
      </c>
      <c r="I3546" s="131"/>
      <c r="J3546" s="132"/>
      <c r="K3546" s="132"/>
      <c r="L3546" s="132"/>
      <c r="M3546" s="132"/>
      <c r="N3546" s="131"/>
      <c r="O3546" s="131"/>
    </row>
    <row r="3547" spans="2:15" x14ac:dyDescent="0.35">
      <c r="B3547" t="s">
        <v>79</v>
      </c>
      <c r="C3547">
        <v>4024</v>
      </c>
      <c r="D3547" t="s">
        <v>46</v>
      </c>
      <c r="E3547">
        <v>186015</v>
      </c>
      <c r="F3547" t="s">
        <v>3410</v>
      </c>
      <c r="G3547" t="s">
        <v>10928</v>
      </c>
      <c r="H3547" s="93">
        <v>46171</v>
      </c>
      <c r="I3547" s="131">
        <v>1</v>
      </c>
      <c r="J3547" s="132"/>
      <c r="K3547" s="132"/>
      <c r="L3547" s="132"/>
      <c r="M3547" s="132"/>
      <c r="N3547" s="131"/>
      <c r="O3547" s="131"/>
    </row>
    <row r="3548" spans="2:15" x14ac:dyDescent="0.35">
      <c r="B3548" t="s">
        <v>79</v>
      </c>
      <c r="C3548">
        <v>4024</v>
      </c>
      <c r="D3548" t="s">
        <v>46</v>
      </c>
      <c r="E3548">
        <v>186068</v>
      </c>
      <c r="F3548" t="s">
        <v>3373</v>
      </c>
      <c r="G3548" t="s">
        <v>10927</v>
      </c>
      <c r="H3548" s="93">
        <v>46176</v>
      </c>
      <c r="I3548" s="131">
        <v>1</v>
      </c>
      <c r="J3548" s="132"/>
      <c r="K3548" s="132"/>
      <c r="L3548" s="132"/>
      <c r="M3548" s="132"/>
      <c r="N3548" s="131"/>
      <c r="O3548" s="131"/>
    </row>
    <row r="3549" spans="2:15" x14ac:dyDescent="0.35">
      <c r="B3549" t="s">
        <v>79</v>
      </c>
      <c r="C3549">
        <v>4024</v>
      </c>
      <c r="D3549" t="s">
        <v>46</v>
      </c>
      <c r="E3549">
        <v>186299</v>
      </c>
      <c r="F3549" t="s">
        <v>3411</v>
      </c>
      <c r="G3549" t="s">
        <v>10928</v>
      </c>
      <c r="H3549" s="93">
        <v>46178</v>
      </c>
      <c r="I3549" s="131">
        <v>1</v>
      </c>
      <c r="J3549" s="132">
        <v>1</v>
      </c>
      <c r="K3549" s="132"/>
      <c r="L3549" s="132"/>
      <c r="M3549" s="132"/>
      <c r="N3549" s="131"/>
      <c r="O3549" s="131"/>
    </row>
    <row r="3550" spans="2:15" x14ac:dyDescent="0.35">
      <c r="B3550" t="s">
        <v>79</v>
      </c>
      <c r="C3550">
        <v>4024</v>
      </c>
      <c r="D3550" t="s">
        <v>46</v>
      </c>
      <c r="E3550">
        <v>186561</v>
      </c>
      <c r="F3550" t="s">
        <v>3412</v>
      </c>
      <c r="G3550" t="s">
        <v>10928</v>
      </c>
      <c r="H3550" s="93">
        <v>46171</v>
      </c>
      <c r="I3550" s="131"/>
      <c r="J3550" s="132"/>
      <c r="K3550" s="132"/>
      <c r="L3550" s="132"/>
      <c r="M3550" s="132"/>
      <c r="N3550" s="131"/>
      <c r="O3550" s="131"/>
    </row>
    <row r="3551" spans="2:15" x14ac:dyDescent="0.35">
      <c r="B3551" t="s">
        <v>79</v>
      </c>
      <c r="C3551">
        <v>4024</v>
      </c>
      <c r="D3551" t="s">
        <v>46</v>
      </c>
      <c r="E3551">
        <v>186665</v>
      </c>
      <c r="F3551" t="s">
        <v>3413</v>
      </c>
      <c r="G3551" t="s">
        <v>10929</v>
      </c>
      <c r="H3551" s="93">
        <v>46175</v>
      </c>
      <c r="I3551" s="131"/>
      <c r="J3551" s="132"/>
      <c r="K3551" s="132"/>
      <c r="L3551" s="132"/>
      <c r="M3551" s="132"/>
      <c r="N3551" s="131"/>
      <c r="O3551" s="131"/>
    </row>
    <row r="3552" spans="2:15" x14ac:dyDescent="0.35">
      <c r="B3552" t="s">
        <v>79</v>
      </c>
      <c r="C3552">
        <v>4024</v>
      </c>
      <c r="D3552" t="s">
        <v>46</v>
      </c>
      <c r="E3552">
        <v>186678</v>
      </c>
      <c r="F3552" t="s">
        <v>3414</v>
      </c>
      <c r="G3552" t="s">
        <v>10926</v>
      </c>
      <c r="H3552" s="93">
        <v>46170</v>
      </c>
      <c r="I3552" s="131"/>
      <c r="J3552" s="132"/>
      <c r="K3552" s="132"/>
      <c r="L3552" s="132"/>
      <c r="M3552" s="132"/>
      <c r="N3552" s="131"/>
      <c r="O3552" s="131"/>
    </row>
    <row r="3553" spans="2:15" x14ac:dyDescent="0.35">
      <c r="B3553" t="s">
        <v>79</v>
      </c>
      <c r="C3553">
        <v>4024</v>
      </c>
      <c r="D3553" t="s">
        <v>46</v>
      </c>
      <c r="E3553">
        <v>186692</v>
      </c>
      <c r="F3553" t="s">
        <v>3415</v>
      </c>
      <c r="G3553" t="s">
        <v>10926</v>
      </c>
      <c r="H3553" s="93">
        <v>46170</v>
      </c>
      <c r="I3553" s="131"/>
      <c r="J3553" s="132"/>
      <c r="K3553" s="132"/>
      <c r="L3553" s="132"/>
      <c r="M3553" s="132"/>
      <c r="N3553" s="131"/>
      <c r="O3553" s="131"/>
    </row>
    <row r="3554" spans="2:15" x14ac:dyDescent="0.35">
      <c r="B3554" t="s">
        <v>79</v>
      </c>
      <c r="C3554">
        <v>4024</v>
      </c>
      <c r="D3554" t="s">
        <v>46</v>
      </c>
      <c r="E3554">
        <v>186712</v>
      </c>
      <c r="F3554" t="s">
        <v>3416</v>
      </c>
      <c r="G3554" t="s">
        <v>10929</v>
      </c>
      <c r="H3554" s="93">
        <v>46175</v>
      </c>
      <c r="I3554" s="131">
        <v>1</v>
      </c>
      <c r="J3554" s="132"/>
      <c r="K3554" s="132"/>
      <c r="L3554" s="132"/>
      <c r="M3554" s="132"/>
      <c r="N3554" s="131"/>
      <c r="O3554" s="131"/>
    </row>
    <row r="3555" spans="2:15" x14ac:dyDescent="0.35">
      <c r="B3555" t="s">
        <v>79</v>
      </c>
      <c r="C3555">
        <v>4024</v>
      </c>
      <c r="D3555" t="s">
        <v>46</v>
      </c>
      <c r="E3555">
        <v>186737</v>
      </c>
      <c r="F3555" t="s">
        <v>3417</v>
      </c>
      <c r="G3555" t="s">
        <v>10926</v>
      </c>
      <c r="H3555" s="93">
        <v>46177</v>
      </c>
      <c r="I3555" s="131"/>
      <c r="J3555" s="132"/>
      <c r="K3555" s="132"/>
      <c r="L3555" s="132"/>
      <c r="M3555" s="132"/>
      <c r="N3555" s="131"/>
      <c r="O3555" s="131"/>
    </row>
    <row r="3556" spans="2:15" x14ac:dyDescent="0.35">
      <c r="B3556" t="s">
        <v>79</v>
      </c>
      <c r="C3556">
        <v>4024</v>
      </c>
      <c r="D3556" t="s">
        <v>46</v>
      </c>
      <c r="E3556">
        <v>186796</v>
      </c>
      <c r="F3556" t="s">
        <v>3111</v>
      </c>
      <c r="G3556" t="s">
        <v>10927</v>
      </c>
      <c r="H3556" s="93">
        <v>46176</v>
      </c>
      <c r="I3556" s="131"/>
      <c r="J3556" s="132"/>
      <c r="K3556" s="132"/>
      <c r="L3556" s="132"/>
      <c r="M3556" s="132"/>
      <c r="N3556" s="131"/>
      <c r="O3556" s="131"/>
    </row>
    <row r="3557" spans="2:15" x14ac:dyDescent="0.35">
      <c r="B3557" t="s">
        <v>79</v>
      </c>
      <c r="C3557">
        <v>4024</v>
      </c>
      <c r="D3557" t="s">
        <v>46</v>
      </c>
      <c r="E3557">
        <v>186797</v>
      </c>
      <c r="F3557" t="s">
        <v>3111</v>
      </c>
      <c r="G3557" t="s">
        <v>10927</v>
      </c>
      <c r="H3557" s="93">
        <v>46176</v>
      </c>
      <c r="I3557" s="131"/>
      <c r="J3557" s="132"/>
      <c r="K3557" s="132"/>
      <c r="L3557" s="132"/>
      <c r="M3557" s="132"/>
      <c r="N3557" s="131"/>
      <c r="O3557" s="131"/>
    </row>
    <row r="3558" spans="2:15" x14ac:dyDescent="0.35">
      <c r="B3558" t="s">
        <v>79</v>
      </c>
      <c r="C3558">
        <v>4024</v>
      </c>
      <c r="D3558" t="s">
        <v>46</v>
      </c>
      <c r="E3558">
        <v>186945</v>
      </c>
      <c r="F3558" t="s">
        <v>3418</v>
      </c>
      <c r="G3558" t="s">
        <v>10929</v>
      </c>
      <c r="H3558" s="93">
        <v>46175</v>
      </c>
      <c r="I3558" s="131"/>
      <c r="J3558" s="132"/>
      <c r="K3558" s="132"/>
      <c r="L3558" s="132"/>
      <c r="M3558" s="132"/>
      <c r="N3558" s="131"/>
      <c r="O3558" s="131"/>
    </row>
    <row r="3559" spans="2:15" x14ac:dyDescent="0.35">
      <c r="B3559" t="s">
        <v>79</v>
      </c>
      <c r="C3559">
        <v>4024</v>
      </c>
      <c r="D3559" t="s">
        <v>46</v>
      </c>
      <c r="E3559">
        <v>187061</v>
      </c>
      <c r="F3559" t="s">
        <v>3419</v>
      </c>
      <c r="G3559" t="s">
        <v>10927</v>
      </c>
      <c r="H3559" s="93">
        <v>46176</v>
      </c>
      <c r="I3559" s="131"/>
      <c r="J3559" s="132"/>
      <c r="K3559" s="132"/>
      <c r="L3559" s="132"/>
      <c r="M3559" s="132"/>
      <c r="N3559" s="131"/>
      <c r="O3559" s="131"/>
    </row>
    <row r="3560" spans="2:15" x14ac:dyDescent="0.35">
      <c r="B3560" t="s">
        <v>79</v>
      </c>
      <c r="C3560">
        <v>4024</v>
      </c>
      <c r="D3560" t="s">
        <v>46</v>
      </c>
      <c r="E3560">
        <v>187516</v>
      </c>
      <c r="F3560" t="s">
        <v>3420</v>
      </c>
      <c r="G3560" t="s">
        <v>10928</v>
      </c>
      <c r="H3560" s="93">
        <v>46171</v>
      </c>
      <c r="I3560" s="131"/>
      <c r="J3560" s="132"/>
      <c r="K3560" s="132"/>
      <c r="L3560" s="132"/>
      <c r="M3560" s="132"/>
      <c r="N3560" s="131"/>
      <c r="O3560" s="131"/>
    </row>
    <row r="3561" spans="2:15" x14ac:dyDescent="0.35">
      <c r="B3561" t="s">
        <v>79</v>
      </c>
      <c r="C3561">
        <v>4024</v>
      </c>
      <c r="D3561" t="s">
        <v>46</v>
      </c>
      <c r="E3561">
        <v>187576</v>
      </c>
      <c r="F3561" t="s">
        <v>3421</v>
      </c>
      <c r="G3561" t="s">
        <v>10929</v>
      </c>
      <c r="H3561" s="93">
        <v>46175</v>
      </c>
      <c r="I3561" s="131"/>
      <c r="J3561" s="132"/>
      <c r="K3561" s="132"/>
      <c r="L3561" s="132"/>
      <c r="M3561" s="132"/>
      <c r="N3561" s="131"/>
      <c r="O3561" s="131"/>
    </row>
    <row r="3562" spans="2:15" x14ac:dyDescent="0.35">
      <c r="B3562" t="s">
        <v>79</v>
      </c>
      <c r="C3562">
        <v>4024</v>
      </c>
      <c r="D3562" t="s">
        <v>46</v>
      </c>
      <c r="E3562">
        <v>187590</v>
      </c>
      <c r="F3562" t="s">
        <v>3422</v>
      </c>
      <c r="G3562" t="s">
        <v>10929</v>
      </c>
      <c r="H3562" s="93">
        <v>46175</v>
      </c>
      <c r="I3562" s="131">
        <v>1</v>
      </c>
      <c r="J3562" s="132"/>
      <c r="K3562" s="132"/>
      <c r="L3562" s="132"/>
      <c r="M3562" s="132"/>
      <c r="N3562" s="131"/>
      <c r="O3562" s="131"/>
    </row>
    <row r="3563" spans="2:15" x14ac:dyDescent="0.35">
      <c r="B3563" t="s">
        <v>79</v>
      </c>
      <c r="C3563">
        <v>4024</v>
      </c>
      <c r="D3563" t="s">
        <v>46</v>
      </c>
      <c r="E3563">
        <v>188726</v>
      </c>
      <c r="F3563" t="s">
        <v>3423</v>
      </c>
      <c r="G3563" t="s">
        <v>10927</v>
      </c>
      <c r="H3563" s="93">
        <v>46176</v>
      </c>
      <c r="I3563" s="131">
        <v>1</v>
      </c>
      <c r="J3563" s="132"/>
      <c r="K3563" s="132"/>
      <c r="L3563" s="132"/>
      <c r="M3563" s="132"/>
      <c r="N3563" s="131"/>
      <c r="O3563" s="131"/>
    </row>
    <row r="3564" spans="2:15" x14ac:dyDescent="0.35">
      <c r="B3564" t="s">
        <v>79</v>
      </c>
      <c r="C3564">
        <v>4024</v>
      </c>
      <c r="D3564" t="s">
        <v>46</v>
      </c>
      <c r="E3564">
        <v>188736</v>
      </c>
      <c r="F3564" t="s">
        <v>3424</v>
      </c>
      <c r="G3564" t="s">
        <v>10929</v>
      </c>
      <c r="H3564" s="93">
        <v>46175</v>
      </c>
      <c r="I3564" s="131"/>
      <c r="J3564" s="132"/>
      <c r="K3564" s="132"/>
      <c r="L3564" s="132"/>
      <c r="M3564" s="132"/>
      <c r="N3564" s="131"/>
      <c r="O3564" s="131"/>
    </row>
    <row r="3565" spans="2:15" x14ac:dyDescent="0.35">
      <c r="B3565" t="s">
        <v>79</v>
      </c>
      <c r="C3565">
        <v>4024</v>
      </c>
      <c r="D3565" t="s">
        <v>46</v>
      </c>
      <c r="E3565">
        <v>188791</v>
      </c>
      <c r="F3565" t="s">
        <v>3425</v>
      </c>
      <c r="G3565" t="s">
        <v>10928</v>
      </c>
      <c r="H3565" s="93">
        <v>46171</v>
      </c>
      <c r="I3565" s="131">
        <v>1</v>
      </c>
      <c r="J3565" s="132">
        <v>1</v>
      </c>
      <c r="K3565" s="132"/>
      <c r="L3565" s="132"/>
      <c r="M3565" s="132"/>
      <c r="N3565" s="131"/>
      <c r="O3565" s="131"/>
    </row>
    <row r="3566" spans="2:15" x14ac:dyDescent="0.35">
      <c r="B3566" t="s">
        <v>79</v>
      </c>
      <c r="C3566">
        <v>4024</v>
      </c>
      <c r="D3566" t="s">
        <v>46</v>
      </c>
      <c r="E3566">
        <v>188985</v>
      </c>
      <c r="F3566" t="s">
        <v>3426</v>
      </c>
      <c r="G3566" t="s">
        <v>10930</v>
      </c>
      <c r="H3566" s="93">
        <v>46174</v>
      </c>
      <c r="I3566" s="131">
        <v>1</v>
      </c>
      <c r="J3566" s="132">
        <v>1</v>
      </c>
      <c r="K3566" s="132"/>
      <c r="L3566" s="132"/>
      <c r="M3566" s="132"/>
      <c r="N3566" s="131"/>
      <c r="O3566" s="131"/>
    </row>
    <row r="3567" spans="2:15" x14ac:dyDescent="0.35">
      <c r="B3567" t="s">
        <v>79</v>
      </c>
      <c r="C3567">
        <v>4024</v>
      </c>
      <c r="D3567" t="s">
        <v>46</v>
      </c>
      <c r="E3567">
        <v>189141</v>
      </c>
      <c r="F3567" t="s">
        <v>3427</v>
      </c>
      <c r="G3567" t="s">
        <v>10927</v>
      </c>
      <c r="H3567" s="93">
        <v>46183</v>
      </c>
      <c r="I3567" s="131">
        <v>1</v>
      </c>
      <c r="J3567" s="132">
        <v>1</v>
      </c>
      <c r="K3567" s="132"/>
      <c r="L3567" s="132"/>
      <c r="M3567" s="132"/>
      <c r="N3567" s="131"/>
      <c r="O3567" s="131"/>
    </row>
    <row r="3568" spans="2:15" x14ac:dyDescent="0.35">
      <c r="B3568" t="s">
        <v>79</v>
      </c>
      <c r="C3568">
        <v>4024</v>
      </c>
      <c r="D3568" t="s">
        <v>46</v>
      </c>
      <c r="E3568">
        <v>189204</v>
      </c>
      <c r="F3568" t="s">
        <v>3428</v>
      </c>
      <c r="G3568" t="s">
        <v>10928</v>
      </c>
      <c r="H3568" s="93">
        <v>46171</v>
      </c>
      <c r="I3568" s="131">
        <v>1</v>
      </c>
      <c r="J3568" s="132">
        <v>1</v>
      </c>
      <c r="K3568" s="132"/>
      <c r="L3568" s="132"/>
      <c r="M3568" s="132"/>
      <c r="N3568" s="131"/>
      <c r="O3568" s="131"/>
    </row>
    <row r="3569" spans="2:15" x14ac:dyDescent="0.35">
      <c r="B3569" t="s">
        <v>79</v>
      </c>
      <c r="C3569">
        <v>4024</v>
      </c>
      <c r="D3569" t="s">
        <v>46</v>
      </c>
      <c r="E3569">
        <v>189493</v>
      </c>
      <c r="F3569" t="s">
        <v>3429</v>
      </c>
      <c r="G3569" t="s">
        <v>10930</v>
      </c>
      <c r="H3569" s="93">
        <v>46181</v>
      </c>
      <c r="I3569" s="131"/>
      <c r="J3569" s="132"/>
      <c r="K3569" s="132"/>
      <c r="L3569" s="132"/>
      <c r="M3569" s="132"/>
      <c r="N3569" s="131"/>
      <c r="O3569" s="131"/>
    </row>
    <row r="3570" spans="2:15" x14ac:dyDescent="0.35">
      <c r="B3570" t="s">
        <v>79</v>
      </c>
      <c r="C3570">
        <v>4024</v>
      </c>
      <c r="D3570" t="s">
        <v>46</v>
      </c>
      <c r="E3570">
        <v>189754</v>
      </c>
      <c r="F3570" t="s">
        <v>3430</v>
      </c>
      <c r="G3570" t="s">
        <v>10929</v>
      </c>
      <c r="H3570" s="93">
        <v>46175</v>
      </c>
      <c r="I3570" s="131">
        <v>1</v>
      </c>
      <c r="J3570" s="132">
        <v>1</v>
      </c>
      <c r="K3570" s="132"/>
      <c r="L3570" s="132"/>
      <c r="M3570" s="132"/>
      <c r="N3570" s="131"/>
      <c r="O3570" s="131"/>
    </row>
    <row r="3571" spans="2:15" x14ac:dyDescent="0.35">
      <c r="B3571" t="s">
        <v>79</v>
      </c>
      <c r="C3571">
        <v>4024</v>
      </c>
      <c r="D3571" t="s">
        <v>46</v>
      </c>
      <c r="E3571">
        <v>189954</v>
      </c>
      <c r="F3571" t="s">
        <v>3431</v>
      </c>
      <c r="G3571" t="s">
        <v>10926</v>
      </c>
      <c r="H3571" s="93">
        <v>46170</v>
      </c>
      <c r="I3571" s="131"/>
      <c r="J3571" s="132"/>
      <c r="K3571" s="132"/>
      <c r="L3571" s="132"/>
      <c r="M3571" s="132"/>
      <c r="N3571" s="131"/>
      <c r="O3571" s="131"/>
    </row>
    <row r="3572" spans="2:15" x14ac:dyDescent="0.35">
      <c r="B3572" t="s">
        <v>79</v>
      </c>
      <c r="C3572">
        <v>4024</v>
      </c>
      <c r="D3572" t="s">
        <v>46</v>
      </c>
      <c r="E3572">
        <v>190476</v>
      </c>
      <c r="F3572" t="s">
        <v>3432</v>
      </c>
      <c r="G3572" t="s">
        <v>10927</v>
      </c>
      <c r="H3572" s="93">
        <v>46176</v>
      </c>
      <c r="I3572" s="131"/>
      <c r="J3572" s="132"/>
      <c r="K3572" s="132"/>
      <c r="L3572" s="132"/>
      <c r="M3572" s="132"/>
      <c r="N3572" s="131"/>
      <c r="O3572" s="131"/>
    </row>
    <row r="3573" spans="2:15" x14ac:dyDescent="0.35">
      <c r="B3573" t="s">
        <v>79</v>
      </c>
      <c r="C3573">
        <v>4024</v>
      </c>
      <c r="D3573" t="s">
        <v>46</v>
      </c>
      <c r="E3573">
        <v>190640</v>
      </c>
      <c r="F3573" t="s">
        <v>3433</v>
      </c>
      <c r="G3573" t="s">
        <v>10930</v>
      </c>
      <c r="H3573" s="93">
        <v>46174</v>
      </c>
      <c r="I3573" s="131"/>
      <c r="J3573" s="132"/>
      <c r="K3573" s="132"/>
      <c r="L3573" s="132"/>
      <c r="M3573" s="132"/>
      <c r="N3573" s="131"/>
      <c r="O3573" s="131"/>
    </row>
    <row r="3574" spans="2:15" x14ac:dyDescent="0.35">
      <c r="B3574" t="s">
        <v>79</v>
      </c>
      <c r="C3574">
        <v>4024</v>
      </c>
      <c r="D3574" t="s">
        <v>46</v>
      </c>
      <c r="E3574">
        <v>190721</v>
      </c>
      <c r="F3574" t="s">
        <v>3111</v>
      </c>
      <c r="G3574" t="s">
        <v>10926</v>
      </c>
      <c r="H3574" s="93">
        <v>46177</v>
      </c>
      <c r="I3574" s="131"/>
      <c r="J3574" s="132"/>
      <c r="K3574" s="132"/>
      <c r="L3574" s="132"/>
      <c r="M3574" s="132"/>
      <c r="N3574" s="131"/>
      <c r="O3574" s="131"/>
    </row>
    <row r="3575" spans="2:15" x14ac:dyDescent="0.35">
      <c r="B3575" t="s">
        <v>79</v>
      </c>
      <c r="C3575">
        <v>4024</v>
      </c>
      <c r="D3575" t="s">
        <v>46</v>
      </c>
      <c r="E3575">
        <v>191122</v>
      </c>
      <c r="F3575" t="s">
        <v>3434</v>
      </c>
      <c r="G3575" t="s">
        <v>10927</v>
      </c>
      <c r="H3575" s="93">
        <v>46183</v>
      </c>
      <c r="I3575" s="131"/>
      <c r="J3575" s="132"/>
      <c r="K3575" s="132"/>
      <c r="L3575" s="132"/>
      <c r="M3575" s="132"/>
      <c r="N3575" s="131"/>
      <c r="O3575" s="131"/>
    </row>
    <row r="3576" spans="2:15" x14ac:dyDescent="0.35">
      <c r="B3576" t="s">
        <v>79</v>
      </c>
      <c r="C3576">
        <v>4024</v>
      </c>
      <c r="D3576" t="s">
        <v>46</v>
      </c>
      <c r="E3576">
        <v>191235</v>
      </c>
      <c r="F3576" t="s">
        <v>3435</v>
      </c>
      <c r="G3576" t="s">
        <v>10927</v>
      </c>
      <c r="H3576" s="93">
        <v>46183</v>
      </c>
      <c r="I3576" s="131">
        <v>1</v>
      </c>
      <c r="J3576" s="132"/>
      <c r="K3576" s="132"/>
      <c r="L3576" s="132"/>
      <c r="M3576" s="132"/>
      <c r="N3576" s="131"/>
      <c r="O3576" s="131"/>
    </row>
    <row r="3577" spans="2:15" x14ac:dyDescent="0.35">
      <c r="B3577" t="s">
        <v>79</v>
      </c>
      <c r="C3577">
        <v>4024</v>
      </c>
      <c r="D3577" t="s">
        <v>46</v>
      </c>
      <c r="E3577">
        <v>191354</v>
      </c>
      <c r="F3577" t="s">
        <v>3373</v>
      </c>
      <c r="G3577" t="s">
        <v>10926</v>
      </c>
      <c r="H3577" s="93">
        <v>46177</v>
      </c>
      <c r="I3577" s="131">
        <v>1</v>
      </c>
      <c r="J3577" s="132"/>
      <c r="K3577" s="132"/>
      <c r="L3577" s="132"/>
      <c r="M3577" s="132"/>
      <c r="N3577" s="131"/>
      <c r="O3577" s="131"/>
    </row>
    <row r="3578" spans="2:15" x14ac:dyDescent="0.35">
      <c r="B3578" t="s">
        <v>79</v>
      </c>
      <c r="C3578">
        <v>4024</v>
      </c>
      <c r="D3578" t="s">
        <v>46</v>
      </c>
      <c r="E3578">
        <v>191960</v>
      </c>
      <c r="F3578" t="s">
        <v>3436</v>
      </c>
      <c r="G3578" t="s">
        <v>10930</v>
      </c>
      <c r="H3578" s="93">
        <v>46181</v>
      </c>
      <c r="I3578" s="131"/>
      <c r="J3578" s="132"/>
      <c r="K3578" s="132"/>
      <c r="L3578" s="132"/>
      <c r="M3578" s="132"/>
      <c r="N3578" s="131"/>
      <c r="O3578" s="131"/>
    </row>
    <row r="3579" spans="2:15" x14ac:dyDescent="0.35">
      <c r="B3579" t="s">
        <v>79</v>
      </c>
      <c r="C3579">
        <v>4024</v>
      </c>
      <c r="D3579" t="s">
        <v>46</v>
      </c>
      <c r="E3579">
        <v>191989</v>
      </c>
      <c r="F3579" t="s">
        <v>3437</v>
      </c>
      <c r="G3579" t="s">
        <v>10928</v>
      </c>
      <c r="H3579" s="93">
        <v>46178</v>
      </c>
      <c r="I3579" s="131"/>
      <c r="J3579" s="132"/>
      <c r="K3579" s="132"/>
      <c r="L3579" s="132"/>
      <c r="M3579" s="132"/>
      <c r="N3579" s="131"/>
      <c r="O3579" s="131"/>
    </row>
    <row r="3580" spans="2:15" x14ac:dyDescent="0.35">
      <c r="B3580" t="s">
        <v>79</v>
      </c>
      <c r="C3580">
        <v>4024</v>
      </c>
      <c r="D3580" t="s">
        <v>46</v>
      </c>
      <c r="E3580">
        <v>192016</v>
      </c>
      <c r="F3580" t="s">
        <v>3438</v>
      </c>
      <c r="G3580" t="s">
        <v>10929</v>
      </c>
      <c r="H3580" s="93">
        <v>46175</v>
      </c>
      <c r="I3580" s="131"/>
      <c r="J3580" s="132"/>
      <c r="K3580" s="132"/>
      <c r="L3580" s="132"/>
      <c r="M3580" s="132"/>
      <c r="N3580" s="131"/>
      <c r="O3580" s="131"/>
    </row>
    <row r="3581" spans="2:15" x14ac:dyDescent="0.35">
      <c r="B3581" t="s">
        <v>79</v>
      </c>
      <c r="C3581">
        <v>4024</v>
      </c>
      <c r="D3581" t="s">
        <v>46</v>
      </c>
      <c r="E3581">
        <v>192233</v>
      </c>
      <c r="F3581" t="s">
        <v>10993</v>
      </c>
      <c r="G3581" t="s">
        <v>10928</v>
      </c>
      <c r="H3581" s="93">
        <v>46171</v>
      </c>
      <c r="I3581" s="131">
        <v>1</v>
      </c>
      <c r="J3581" s="132"/>
      <c r="K3581" s="132"/>
      <c r="L3581" s="132"/>
      <c r="M3581" s="132"/>
      <c r="N3581" s="131"/>
      <c r="O3581" s="131"/>
    </row>
    <row r="3582" spans="2:15" x14ac:dyDescent="0.35">
      <c r="B3582" t="s">
        <v>79</v>
      </c>
      <c r="C3582">
        <v>4048</v>
      </c>
      <c r="D3582" t="s">
        <v>58</v>
      </c>
      <c r="E3582">
        <v>47810</v>
      </c>
      <c r="F3582" t="s">
        <v>3439</v>
      </c>
      <c r="G3582" t="s">
        <v>10927</v>
      </c>
      <c r="H3582" s="93">
        <v>46183</v>
      </c>
      <c r="I3582" s="131">
        <v>1</v>
      </c>
      <c r="J3582" s="132"/>
      <c r="K3582" s="132"/>
      <c r="L3582" s="132"/>
      <c r="M3582" s="132"/>
      <c r="N3582" s="131"/>
      <c r="O3582" s="131"/>
    </row>
    <row r="3583" spans="2:15" x14ac:dyDescent="0.35">
      <c r="B3583" t="s">
        <v>79</v>
      </c>
      <c r="C3583">
        <v>4048</v>
      </c>
      <c r="D3583" t="s">
        <v>58</v>
      </c>
      <c r="E3583">
        <v>49051</v>
      </c>
      <c r="F3583" t="s">
        <v>3440</v>
      </c>
      <c r="G3583" t="s">
        <v>10929</v>
      </c>
      <c r="H3583" s="93">
        <v>46175</v>
      </c>
      <c r="I3583" s="131">
        <v>1</v>
      </c>
      <c r="J3583" s="132"/>
      <c r="K3583" s="132"/>
      <c r="L3583" s="132"/>
      <c r="M3583" s="132"/>
      <c r="N3583" s="131"/>
      <c r="O3583" s="131"/>
    </row>
    <row r="3584" spans="2:15" x14ac:dyDescent="0.35">
      <c r="B3584" t="s">
        <v>79</v>
      </c>
      <c r="C3584">
        <v>4048</v>
      </c>
      <c r="D3584" t="s">
        <v>58</v>
      </c>
      <c r="E3584">
        <v>51151</v>
      </c>
      <c r="F3584" t="s">
        <v>3441</v>
      </c>
      <c r="G3584" t="s">
        <v>10929</v>
      </c>
      <c r="H3584" s="93">
        <v>46175</v>
      </c>
      <c r="I3584" s="131"/>
      <c r="J3584" s="132"/>
      <c r="K3584" s="132"/>
      <c r="L3584" s="132"/>
      <c r="M3584" s="132"/>
      <c r="N3584" s="131"/>
      <c r="O3584" s="131"/>
    </row>
    <row r="3585" spans="2:15" x14ac:dyDescent="0.35">
      <c r="B3585" t="s">
        <v>79</v>
      </c>
      <c r="C3585">
        <v>4048</v>
      </c>
      <c r="D3585" t="s">
        <v>58</v>
      </c>
      <c r="E3585">
        <v>52799</v>
      </c>
      <c r="F3585" t="s">
        <v>3442</v>
      </c>
      <c r="G3585" t="s">
        <v>10927</v>
      </c>
      <c r="H3585" s="93">
        <v>46176</v>
      </c>
      <c r="I3585" s="131">
        <v>1</v>
      </c>
      <c r="J3585" s="132">
        <v>1</v>
      </c>
      <c r="K3585" s="132"/>
      <c r="L3585" s="132"/>
      <c r="M3585" s="132"/>
      <c r="N3585" s="131"/>
      <c r="O3585" s="131"/>
    </row>
    <row r="3586" spans="2:15" x14ac:dyDescent="0.35">
      <c r="B3586" t="s">
        <v>79</v>
      </c>
      <c r="C3586">
        <v>4048</v>
      </c>
      <c r="D3586" t="s">
        <v>58</v>
      </c>
      <c r="E3586">
        <v>55003</v>
      </c>
      <c r="F3586" t="s">
        <v>3443</v>
      </c>
      <c r="G3586" t="s">
        <v>10928</v>
      </c>
      <c r="H3586" s="93">
        <v>46171</v>
      </c>
      <c r="I3586" s="131">
        <v>1</v>
      </c>
      <c r="J3586" s="132">
        <v>1</v>
      </c>
      <c r="K3586" s="132"/>
      <c r="L3586" s="132"/>
      <c r="M3586" s="132"/>
      <c r="N3586" s="131"/>
      <c r="O3586" s="131"/>
    </row>
    <row r="3587" spans="2:15" x14ac:dyDescent="0.35">
      <c r="B3587" t="s">
        <v>79</v>
      </c>
      <c r="C3587">
        <v>4048</v>
      </c>
      <c r="D3587" t="s">
        <v>58</v>
      </c>
      <c r="E3587">
        <v>56069</v>
      </c>
      <c r="F3587" t="s">
        <v>3444</v>
      </c>
      <c r="G3587" t="s">
        <v>10928</v>
      </c>
      <c r="H3587" s="93">
        <v>46171</v>
      </c>
      <c r="I3587" s="131"/>
      <c r="J3587" s="132"/>
      <c r="K3587" s="132"/>
      <c r="L3587" s="132"/>
      <c r="M3587" s="132"/>
      <c r="N3587" s="131"/>
      <c r="O3587" s="131"/>
    </row>
    <row r="3588" spans="2:15" x14ac:dyDescent="0.35">
      <c r="B3588" t="s">
        <v>79</v>
      </c>
      <c r="C3588">
        <v>4048</v>
      </c>
      <c r="D3588" t="s">
        <v>58</v>
      </c>
      <c r="E3588">
        <v>61644</v>
      </c>
      <c r="F3588" t="s">
        <v>3445</v>
      </c>
      <c r="G3588" t="s">
        <v>10928</v>
      </c>
      <c r="H3588" s="93">
        <v>46171</v>
      </c>
      <c r="I3588" s="131">
        <v>1</v>
      </c>
      <c r="J3588" s="132">
        <v>1</v>
      </c>
      <c r="K3588" s="132"/>
      <c r="L3588" s="132"/>
      <c r="M3588" s="132"/>
      <c r="N3588" s="131"/>
      <c r="O3588" s="131"/>
    </row>
    <row r="3589" spans="2:15" x14ac:dyDescent="0.35">
      <c r="B3589" t="s">
        <v>79</v>
      </c>
      <c r="C3589">
        <v>4048</v>
      </c>
      <c r="D3589" t="s">
        <v>58</v>
      </c>
      <c r="E3589">
        <v>63127</v>
      </c>
      <c r="F3589" t="s">
        <v>3446</v>
      </c>
      <c r="G3589" t="s">
        <v>10927</v>
      </c>
      <c r="H3589" s="93">
        <v>46176</v>
      </c>
      <c r="I3589" s="131">
        <v>1</v>
      </c>
      <c r="J3589" s="132">
        <v>1</v>
      </c>
      <c r="K3589" s="132"/>
      <c r="L3589" s="132"/>
      <c r="M3589" s="132"/>
      <c r="N3589" s="131"/>
      <c r="O3589" s="131"/>
    </row>
    <row r="3590" spans="2:15" x14ac:dyDescent="0.35">
      <c r="B3590" t="s">
        <v>79</v>
      </c>
      <c r="C3590">
        <v>4048</v>
      </c>
      <c r="D3590" t="s">
        <v>58</v>
      </c>
      <c r="E3590">
        <v>63529</v>
      </c>
      <c r="F3590" t="s">
        <v>3447</v>
      </c>
      <c r="G3590" t="s">
        <v>10926</v>
      </c>
      <c r="H3590" s="93">
        <v>46170</v>
      </c>
      <c r="I3590" s="131">
        <v>1</v>
      </c>
      <c r="J3590" s="132">
        <v>1</v>
      </c>
      <c r="K3590" s="132">
        <v>1</v>
      </c>
      <c r="L3590" s="132"/>
      <c r="M3590" s="132"/>
      <c r="N3590" s="131"/>
      <c r="O3590" s="131"/>
    </row>
    <row r="3591" spans="2:15" x14ac:dyDescent="0.35">
      <c r="B3591" t="s">
        <v>79</v>
      </c>
      <c r="C3591">
        <v>4048</v>
      </c>
      <c r="D3591" t="s">
        <v>58</v>
      </c>
      <c r="E3591">
        <v>64304</v>
      </c>
      <c r="F3591" t="s">
        <v>3448</v>
      </c>
      <c r="G3591" t="s">
        <v>10927</v>
      </c>
      <c r="H3591" s="93">
        <v>46176</v>
      </c>
      <c r="I3591" s="131">
        <v>1</v>
      </c>
      <c r="J3591" s="132">
        <v>1</v>
      </c>
      <c r="K3591" s="132"/>
      <c r="L3591" s="132"/>
      <c r="M3591" s="132"/>
      <c r="N3591" s="131"/>
      <c r="O3591" s="131"/>
    </row>
    <row r="3592" spans="2:15" x14ac:dyDescent="0.35">
      <c r="B3592" t="s">
        <v>79</v>
      </c>
      <c r="C3592">
        <v>4048</v>
      </c>
      <c r="D3592" t="s">
        <v>58</v>
      </c>
      <c r="E3592">
        <v>65477</v>
      </c>
      <c r="F3592" t="s">
        <v>3449</v>
      </c>
      <c r="G3592" t="s">
        <v>10927</v>
      </c>
      <c r="H3592" s="93">
        <v>46183</v>
      </c>
      <c r="I3592" s="131">
        <v>1</v>
      </c>
      <c r="J3592" s="132"/>
      <c r="K3592" s="132">
        <v>1</v>
      </c>
      <c r="L3592" s="132"/>
      <c r="M3592" s="132"/>
      <c r="N3592" s="131"/>
      <c r="O3592" s="131"/>
    </row>
    <row r="3593" spans="2:15" x14ac:dyDescent="0.35">
      <c r="B3593" t="s">
        <v>79</v>
      </c>
      <c r="C3593">
        <v>4048</v>
      </c>
      <c r="D3593" t="s">
        <v>58</v>
      </c>
      <c r="E3593">
        <v>67110</v>
      </c>
      <c r="F3593" t="s">
        <v>3450</v>
      </c>
      <c r="G3593" t="s">
        <v>10929</v>
      </c>
      <c r="H3593" s="93">
        <v>46175</v>
      </c>
      <c r="I3593" s="131"/>
      <c r="J3593" s="132"/>
      <c r="K3593" s="132"/>
      <c r="L3593" s="132"/>
      <c r="M3593" s="132"/>
      <c r="N3593" s="131"/>
      <c r="O3593" s="131"/>
    </row>
    <row r="3594" spans="2:15" x14ac:dyDescent="0.35">
      <c r="B3594" t="s">
        <v>79</v>
      </c>
      <c r="C3594">
        <v>4048</v>
      </c>
      <c r="D3594" t="s">
        <v>58</v>
      </c>
      <c r="E3594">
        <v>67303</v>
      </c>
      <c r="F3594" t="s">
        <v>3451</v>
      </c>
      <c r="G3594" t="s">
        <v>10926</v>
      </c>
      <c r="H3594" s="93">
        <v>46177</v>
      </c>
      <c r="I3594" s="131">
        <v>1</v>
      </c>
      <c r="J3594" s="132">
        <v>1</v>
      </c>
      <c r="K3594" s="132"/>
      <c r="L3594" s="132"/>
      <c r="M3594" s="132"/>
      <c r="N3594" s="131"/>
      <c r="O3594" s="131"/>
    </row>
    <row r="3595" spans="2:15" x14ac:dyDescent="0.35">
      <c r="B3595" t="s">
        <v>79</v>
      </c>
      <c r="C3595">
        <v>4048</v>
      </c>
      <c r="D3595" t="s">
        <v>58</v>
      </c>
      <c r="E3595">
        <v>78745</v>
      </c>
      <c r="F3595" t="s">
        <v>3452</v>
      </c>
      <c r="G3595" t="s">
        <v>10926</v>
      </c>
      <c r="H3595" s="93">
        <v>46177</v>
      </c>
      <c r="I3595" s="131">
        <v>1</v>
      </c>
      <c r="J3595" s="132"/>
      <c r="K3595" s="132"/>
      <c r="L3595" s="132"/>
      <c r="M3595" s="132"/>
      <c r="N3595" s="131"/>
      <c r="O3595" s="131"/>
    </row>
    <row r="3596" spans="2:15" x14ac:dyDescent="0.35">
      <c r="B3596" t="s">
        <v>79</v>
      </c>
      <c r="C3596">
        <v>4048</v>
      </c>
      <c r="D3596" t="s">
        <v>58</v>
      </c>
      <c r="E3596">
        <v>79210</v>
      </c>
      <c r="F3596" t="s">
        <v>3453</v>
      </c>
      <c r="G3596" t="s">
        <v>10926</v>
      </c>
      <c r="H3596" s="93">
        <v>46170</v>
      </c>
      <c r="I3596" s="131">
        <v>1</v>
      </c>
      <c r="J3596" s="132">
        <v>1</v>
      </c>
      <c r="K3596" s="132"/>
      <c r="L3596" s="132"/>
      <c r="M3596" s="132"/>
      <c r="N3596" s="131"/>
      <c r="O3596" s="131"/>
    </row>
    <row r="3597" spans="2:15" x14ac:dyDescent="0.35">
      <c r="B3597" t="s">
        <v>79</v>
      </c>
      <c r="C3597">
        <v>4048</v>
      </c>
      <c r="D3597" t="s">
        <v>58</v>
      </c>
      <c r="E3597">
        <v>79656</v>
      </c>
      <c r="F3597" t="s">
        <v>3442</v>
      </c>
      <c r="G3597" t="s">
        <v>10927</v>
      </c>
      <c r="H3597" s="93">
        <v>46183</v>
      </c>
      <c r="I3597" s="131">
        <v>1</v>
      </c>
      <c r="J3597" s="132">
        <v>1</v>
      </c>
      <c r="K3597" s="132"/>
      <c r="L3597" s="132"/>
      <c r="M3597" s="132"/>
      <c r="N3597" s="131"/>
      <c r="O3597" s="131"/>
    </row>
    <row r="3598" spans="2:15" x14ac:dyDescent="0.35">
      <c r="B3598" t="s">
        <v>79</v>
      </c>
      <c r="C3598">
        <v>4048</v>
      </c>
      <c r="D3598" t="s">
        <v>58</v>
      </c>
      <c r="E3598">
        <v>85506</v>
      </c>
      <c r="F3598" t="s">
        <v>3454</v>
      </c>
      <c r="G3598" t="s">
        <v>10926</v>
      </c>
      <c r="H3598" s="93">
        <v>46177</v>
      </c>
      <c r="I3598" s="131">
        <v>1</v>
      </c>
      <c r="J3598" s="132">
        <v>1</v>
      </c>
      <c r="K3598" s="132"/>
      <c r="L3598" s="132"/>
      <c r="M3598" s="132"/>
      <c r="N3598" s="131"/>
      <c r="O3598" s="131"/>
    </row>
    <row r="3599" spans="2:15" x14ac:dyDescent="0.35">
      <c r="B3599" t="s">
        <v>79</v>
      </c>
      <c r="C3599">
        <v>4048</v>
      </c>
      <c r="D3599" t="s">
        <v>58</v>
      </c>
      <c r="E3599">
        <v>86794</v>
      </c>
      <c r="F3599" t="s">
        <v>3455</v>
      </c>
      <c r="G3599" t="s">
        <v>10926</v>
      </c>
      <c r="H3599" s="93">
        <v>46170</v>
      </c>
      <c r="I3599" s="131"/>
      <c r="J3599" s="132"/>
      <c r="K3599" s="132"/>
      <c r="L3599" s="132"/>
      <c r="M3599" s="132"/>
      <c r="N3599" s="131"/>
      <c r="O3599" s="131"/>
    </row>
    <row r="3600" spans="2:15" x14ac:dyDescent="0.35">
      <c r="B3600" t="s">
        <v>79</v>
      </c>
      <c r="C3600">
        <v>4048</v>
      </c>
      <c r="D3600" t="s">
        <v>58</v>
      </c>
      <c r="E3600">
        <v>86874</v>
      </c>
      <c r="F3600" t="s">
        <v>3439</v>
      </c>
      <c r="G3600" t="s">
        <v>10927</v>
      </c>
      <c r="H3600" s="93">
        <v>46183</v>
      </c>
      <c r="I3600" s="131">
        <v>1</v>
      </c>
      <c r="J3600" s="132"/>
      <c r="K3600" s="132"/>
      <c r="L3600" s="132"/>
      <c r="M3600" s="132"/>
      <c r="N3600" s="131"/>
      <c r="O3600" s="131"/>
    </row>
    <row r="3601" spans="2:15" x14ac:dyDescent="0.35">
      <c r="B3601" t="s">
        <v>79</v>
      </c>
      <c r="C3601">
        <v>4048</v>
      </c>
      <c r="D3601" t="s">
        <v>58</v>
      </c>
      <c r="E3601">
        <v>89810</v>
      </c>
      <c r="F3601" t="s">
        <v>3456</v>
      </c>
      <c r="G3601" t="s">
        <v>10930</v>
      </c>
      <c r="H3601" s="93">
        <v>46174</v>
      </c>
      <c r="I3601" s="131">
        <v>1</v>
      </c>
      <c r="J3601" s="132">
        <v>1</v>
      </c>
      <c r="K3601" s="132"/>
      <c r="L3601" s="132"/>
      <c r="M3601" s="132"/>
      <c r="N3601" s="131"/>
      <c r="O3601" s="131"/>
    </row>
    <row r="3602" spans="2:15" x14ac:dyDescent="0.35">
      <c r="B3602" t="s">
        <v>79</v>
      </c>
      <c r="C3602">
        <v>4048</v>
      </c>
      <c r="D3602" t="s">
        <v>58</v>
      </c>
      <c r="E3602">
        <v>92414</v>
      </c>
      <c r="F3602" t="s">
        <v>3457</v>
      </c>
      <c r="G3602" t="s">
        <v>10928</v>
      </c>
      <c r="H3602" s="93">
        <v>46171</v>
      </c>
      <c r="I3602" s="131">
        <v>1</v>
      </c>
      <c r="J3602" s="132">
        <v>1</v>
      </c>
      <c r="K3602" s="132"/>
      <c r="L3602" s="132"/>
      <c r="M3602" s="132"/>
      <c r="N3602" s="131"/>
      <c r="O3602" s="131"/>
    </row>
    <row r="3603" spans="2:15" x14ac:dyDescent="0.35">
      <c r="B3603" t="s">
        <v>79</v>
      </c>
      <c r="C3603">
        <v>4048</v>
      </c>
      <c r="D3603" t="s">
        <v>58</v>
      </c>
      <c r="E3603">
        <v>100312</v>
      </c>
      <c r="F3603" t="s">
        <v>3458</v>
      </c>
      <c r="G3603" t="s">
        <v>10930</v>
      </c>
      <c r="H3603" s="93">
        <v>46181</v>
      </c>
      <c r="I3603" s="131">
        <v>1</v>
      </c>
      <c r="J3603" s="132"/>
      <c r="K3603" s="132"/>
      <c r="L3603" s="132"/>
      <c r="M3603" s="132"/>
      <c r="N3603" s="131"/>
      <c r="O3603" s="131"/>
    </row>
    <row r="3604" spans="2:15" x14ac:dyDescent="0.35">
      <c r="B3604" t="s">
        <v>79</v>
      </c>
      <c r="C3604">
        <v>4048</v>
      </c>
      <c r="D3604" t="s">
        <v>58</v>
      </c>
      <c r="E3604">
        <v>103589</v>
      </c>
      <c r="F3604" t="s">
        <v>3459</v>
      </c>
      <c r="G3604" t="s">
        <v>10926</v>
      </c>
      <c r="H3604" s="93">
        <v>46170</v>
      </c>
      <c r="I3604" s="131">
        <v>1</v>
      </c>
      <c r="J3604" s="132"/>
      <c r="K3604" s="132">
        <v>1</v>
      </c>
      <c r="L3604" s="132"/>
      <c r="M3604" s="132"/>
      <c r="N3604" s="131"/>
      <c r="O3604" s="131"/>
    </row>
    <row r="3605" spans="2:15" x14ac:dyDescent="0.35">
      <c r="B3605" t="s">
        <v>79</v>
      </c>
      <c r="C3605">
        <v>4048</v>
      </c>
      <c r="D3605" t="s">
        <v>58</v>
      </c>
      <c r="E3605">
        <v>106611</v>
      </c>
      <c r="F3605" t="s">
        <v>3460</v>
      </c>
      <c r="G3605" t="s">
        <v>10928</v>
      </c>
      <c r="H3605" s="93">
        <v>46178</v>
      </c>
      <c r="I3605" s="131">
        <v>1</v>
      </c>
      <c r="J3605" s="132">
        <v>1</v>
      </c>
      <c r="K3605" s="132">
        <v>1</v>
      </c>
      <c r="L3605" s="132"/>
      <c r="M3605" s="132"/>
      <c r="N3605" s="131"/>
      <c r="O3605" s="131"/>
    </row>
    <row r="3606" spans="2:15" x14ac:dyDescent="0.35">
      <c r="B3606" t="s">
        <v>79</v>
      </c>
      <c r="C3606">
        <v>4048</v>
      </c>
      <c r="D3606" t="s">
        <v>58</v>
      </c>
      <c r="E3606">
        <v>111622</v>
      </c>
      <c r="F3606" t="s">
        <v>3461</v>
      </c>
      <c r="G3606" t="s">
        <v>10930</v>
      </c>
      <c r="H3606" s="93">
        <v>46181</v>
      </c>
      <c r="I3606" s="131"/>
      <c r="J3606" s="132"/>
      <c r="K3606" s="132"/>
      <c r="L3606" s="132"/>
      <c r="M3606" s="132"/>
      <c r="N3606" s="131"/>
      <c r="O3606" s="131"/>
    </row>
    <row r="3607" spans="2:15" x14ac:dyDescent="0.35">
      <c r="B3607" t="s">
        <v>79</v>
      </c>
      <c r="C3607">
        <v>4048</v>
      </c>
      <c r="D3607" t="s">
        <v>58</v>
      </c>
      <c r="E3607">
        <v>114127</v>
      </c>
      <c r="F3607" t="s">
        <v>833</v>
      </c>
      <c r="G3607" t="s">
        <v>10928</v>
      </c>
      <c r="H3607" s="93">
        <v>46171</v>
      </c>
      <c r="I3607" s="131"/>
      <c r="J3607" s="132"/>
      <c r="K3607" s="132"/>
      <c r="L3607" s="132"/>
      <c r="M3607" s="132"/>
      <c r="N3607" s="131"/>
      <c r="O3607" s="131"/>
    </row>
    <row r="3608" spans="2:15" x14ac:dyDescent="0.35">
      <c r="B3608" t="s">
        <v>79</v>
      </c>
      <c r="C3608">
        <v>4048</v>
      </c>
      <c r="D3608" t="s">
        <v>58</v>
      </c>
      <c r="E3608">
        <v>115705</v>
      </c>
      <c r="F3608" t="s">
        <v>3462</v>
      </c>
      <c r="G3608" t="s">
        <v>10926</v>
      </c>
      <c r="H3608" s="93">
        <v>46177</v>
      </c>
      <c r="I3608" s="131">
        <v>1</v>
      </c>
      <c r="J3608" s="132">
        <v>1</v>
      </c>
      <c r="K3608" s="132"/>
      <c r="L3608" s="132"/>
      <c r="M3608" s="132"/>
      <c r="N3608" s="131"/>
      <c r="O3608" s="131"/>
    </row>
    <row r="3609" spans="2:15" x14ac:dyDescent="0.35">
      <c r="B3609" t="s">
        <v>79</v>
      </c>
      <c r="C3609">
        <v>4048</v>
      </c>
      <c r="D3609" t="s">
        <v>58</v>
      </c>
      <c r="E3609">
        <v>126264</v>
      </c>
      <c r="F3609" t="s">
        <v>3463</v>
      </c>
      <c r="G3609" t="s">
        <v>10927</v>
      </c>
      <c r="H3609" s="93">
        <v>46176</v>
      </c>
      <c r="I3609" s="131">
        <v>1</v>
      </c>
      <c r="J3609" s="132"/>
      <c r="K3609" s="132"/>
      <c r="L3609" s="132"/>
      <c r="M3609" s="132"/>
      <c r="N3609" s="131"/>
      <c r="O3609" s="131"/>
    </row>
    <row r="3610" spans="2:15" x14ac:dyDescent="0.35">
      <c r="B3610" t="s">
        <v>79</v>
      </c>
      <c r="C3610">
        <v>4048</v>
      </c>
      <c r="D3610" t="s">
        <v>58</v>
      </c>
      <c r="E3610">
        <v>126883</v>
      </c>
      <c r="F3610" t="s">
        <v>3464</v>
      </c>
      <c r="G3610" t="s">
        <v>10930</v>
      </c>
      <c r="H3610" s="93">
        <v>46174</v>
      </c>
      <c r="I3610" s="131">
        <v>1</v>
      </c>
      <c r="J3610" s="132"/>
      <c r="K3610" s="132"/>
      <c r="L3610" s="132"/>
      <c r="M3610" s="132"/>
      <c r="N3610" s="131"/>
      <c r="O3610" s="131"/>
    </row>
    <row r="3611" spans="2:15" x14ac:dyDescent="0.35">
      <c r="B3611" t="s">
        <v>79</v>
      </c>
      <c r="C3611">
        <v>4048</v>
      </c>
      <c r="D3611" t="s">
        <v>58</v>
      </c>
      <c r="E3611">
        <v>129761</v>
      </c>
      <c r="F3611" t="s">
        <v>3465</v>
      </c>
      <c r="G3611" t="s">
        <v>10927</v>
      </c>
      <c r="H3611" s="93">
        <v>46183</v>
      </c>
      <c r="I3611" s="131">
        <v>1</v>
      </c>
      <c r="J3611" s="132"/>
      <c r="K3611" s="132"/>
      <c r="L3611" s="132"/>
      <c r="M3611" s="132"/>
      <c r="N3611" s="131"/>
      <c r="O3611" s="131"/>
    </row>
    <row r="3612" spans="2:15" x14ac:dyDescent="0.35">
      <c r="B3612" t="s">
        <v>79</v>
      </c>
      <c r="C3612">
        <v>4048</v>
      </c>
      <c r="D3612" t="s">
        <v>58</v>
      </c>
      <c r="E3612">
        <v>130074</v>
      </c>
      <c r="F3612" t="s">
        <v>3466</v>
      </c>
      <c r="G3612" t="s">
        <v>10930</v>
      </c>
      <c r="H3612" s="93">
        <v>46181</v>
      </c>
      <c r="I3612" s="131">
        <v>1</v>
      </c>
      <c r="J3612" s="132">
        <v>1</v>
      </c>
      <c r="K3612" s="132"/>
      <c r="L3612" s="132"/>
      <c r="M3612" s="132"/>
      <c r="N3612" s="131"/>
      <c r="O3612" s="131"/>
    </row>
    <row r="3613" spans="2:15" x14ac:dyDescent="0.35">
      <c r="B3613" t="s">
        <v>79</v>
      </c>
      <c r="C3613">
        <v>4048</v>
      </c>
      <c r="D3613" t="s">
        <v>58</v>
      </c>
      <c r="E3613">
        <v>133807</v>
      </c>
      <c r="F3613" t="s">
        <v>3467</v>
      </c>
      <c r="G3613" t="s">
        <v>10929</v>
      </c>
      <c r="H3613" s="93">
        <v>46182</v>
      </c>
      <c r="I3613" s="131">
        <v>1</v>
      </c>
      <c r="J3613" s="132">
        <v>1</v>
      </c>
      <c r="K3613" s="132"/>
      <c r="L3613" s="132"/>
      <c r="M3613" s="132"/>
      <c r="N3613" s="131"/>
      <c r="O3613" s="131"/>
    </row>
    <row r="3614" spans="2:15" x14ac:dyDescent="0.35">
      <c r="B3614" t="s">
        <v>79</v>
      </c>
      <c r="C3614">
        <v>4048</v>
      </c>
      <c r="D3614" t="s">
        <v>58</v>
      </c>
      <c r="E3614">
        <v>143126</v>
      </c>
      <c r="F3614" t="s">
        <v>3468</v>
      </c>
      <c r="G3614" t="s">
        <v>10927</v>
      </c>
      <c r="H3614" s="93">
        <v>46183</v>
      </c>
      <c r="I3614" s="131">
        <v>1</v>
      </c>
      <c r="J3614" s="132"/>
      <c r="K3614" s="132">
        <v>1</v>
      </c>
      <c r="L3614" s="132"/>
      <c r="M3614" s="132"/>
      <c r="N3614" s="131"/>
      <c r="O3614" s="131"/>
    </row>
    <row r="3615" spans="2:15" x14ac:dyDescent="0.35">
      <c r="B3615" t="s">
        <v>79</v>
      </c>
      <c r="C3615">
        <v>4048</v>
      </c>
      <c r="D3615" t="s">
        <v>58</v>
      </c>
      <c r="E3615">
        <v>146282</v>
      </c>
      <c r="F3615" t="s">
        <v>3469</v>
      </c>
      <c r="G3615" t="s">
        <v>10929</v>
      </c>
      <c r="H3615" s="93">
        <v>46182</v>
      </c>
      <c r="I3615" s="131">
        <v>1</v>
      </c>
      <c r="J3615" s="132"/>
      <c r="K3615" s="132"/>
      <c r="L3615" s="132"/>
      <c r="M3615" s="132"/>
      <c r="N3615" s="131"/>
      <c r="O3615" s="131"/>
    </row>
    <row r="3616" spans="2:15" x14ac:dyDescent="0.35">
      <c r="B3616" t="s">
        <v>79</v>
      </c>
      <c r="C3616">
        <v>4048</v>
      </c>
      <c r="D3616" t="s">
        <v>58</v>
      </c>
      <c r="E3616">
        <v>148302</v>
      </c>
      <c r="F3616" t="s">
        <v>3470</v>
      </c>
      <c r="G3616" t="s">
        <v>10930</v>
      </c>
      <c r="H3616" s="93">
        <v>46174</v>
      </c>
      <c r="I3616" s="131">
        <v>1</v>
      </c>
      <c r="J3616" s="132">
        <v>1</v>
      </c>
      <c r="K3616" s="132"/>
      <c r="L3616" s="132"/>
      <c r="M3616" s="132"/>
      <c r="N3616" s="131"/>
      <c r="O3616" s="131"/>
    </row>
    <row r="3617" spans="2:15" x14ac:dyDescent="0.35">
      <c r="B3617" t="s">
        <v>79</v>
      </c>
      <c r="C3617">
        <v>4048</v>
      </c>
      <c r="D3617" t="s">
        <v>58</v>
      </c>
      <c r="E3617">
        <v>149593</v>
      </c>
      <c r="F3617" t="s">
        <v>3471</v>
      </c>
      <c r="G3617" t="s">
        <v>10927</v>
      </c>
      <c r="H3617" s="93">
        <v>46176</v>
      </c>
      <c r="I3617" s="131"/>
      <c r="J3617" s="132"/>
      <c r="K3617" s="132"/>
      <c r="L3617" s="132"/>
      <c r="M3617" s="132"/>
      <c r="N3617" s="131"/>
      <c r="O3617" s="131"/>
    </row>
    <row r="3618" spans="2:15" x14ac:dyDescent="0.35">
      <c r="B3618" t="s">
        <v>79</v>
      </c>
      <c r="C3618">
        <v>4048</v>
      </c>
      <c r="D3618" t="s">
        <v>58</v>
      </c>
      <c r="E3618">
        <v>150828</v>
      </c>
      <c r="F3618" t="s">
        <v>3442</v>
      </c>
      <c r="G3618" t="s">
        <v>10928</v>
      </c>
      <c r="H3618" s="93">
        <v>46178</v>
      </c>
      <c r="I3618" s="131">
        <v>1</v>
      </c>
      <c r="J3618" s="132">
        <v>1</v>
      </c>
      <c r="K3618" s="132"/>
      <c r="L3618" s="132"/>
      <c r="M3618" s="132"/>
      <c r="N3618" s="131"/>
      <c r="O3618" s="131"/>
    </row>
    <row r="3619" spans="2:15" x14ac:dyDescent="0.35">
      <c r="B3619" t="s">
        <v>79</v>
      </c>
      <c r="C3619">
        <v>4048</v>
      </c>
      <c r="D3619" t="s">
        <v>58</v>
      </c>
      <c r="E3619">
        <v>151226</v>
      </c>
      <c r="F3619" t="s">
        <v>3472</v>
      </c>
      <c r="G3619" t="s">
        <v>10930</v>
      </c>
      <c r="H3619" s="93">
        <v>46174</v>
      </c>
      <c r="I3619" s="131">
        <v>1</v>
      </c>
      <c r="J3619" s="132"/>
      <c r="K3619" s="132"/>
      <c r="L3619" s="132"/>
      <c r="M3619" s="132"/>
      <c r="N3619" s="131"/>
      <c r="O3619" s="131"/>
    </row>
    <row r="3620" spans="2:15" x14ac:dyDescent="0.35">
      <c r="B3620" t="s">
        <v>79</v>
      </c>
      <c r="C3620">
        <v>4048</v>
      </c>
      <c r="D3620" t="s">
        <v>58</v>
      </c>
      <c r="E3620">
        <v>154057</v>
      </c>
      <c r="F3620" t="s">
        <v>3473</v>
      </c>
      <c r="G3620" t="s">
        <v>10928</v>
      </c>
      <c r="H3620" s="93">
        <v>46171</v>
      </c>
      <c r="I3620" s="131"/>
      <c r="J3620" s="132"/>
      <c r="K3620" s="132"/>
      <c r="L3620" s="132"/>
      <c r="M3620" s="132"/>
      <c r="N3620" s="131"/>
      <c r="O3620" s="131"/>
    </row>
    <row r="3621" spans="2:15" x14ac:dyDescent="0.35">
      <c r="B3621" t="s">
        <v>79</v>
      </c>
      <c r="C3621">
        <v>4048</v>
      </c>
      <c r="D3621" t="s">
        <v>58</v>
      </c>
      <c r="E3621">
        <v>154934</v>
      </c>
      <c r="F3621" t="s">
        <v>3474</v>
      </c>
      <c r="G3621" t="s">
        <v>10927</v>
      </c>
      <c r="H3621" s="93">
        <v>46183</v>
      </c>
      <c r="I3621" s="131">
        <v>1</v>
      </c>
      <c r="J3621" s="132">
        <v>1</v>
      </c>
      <c r="K3621" s="132"/>
      <c r="L3621" s="132"/>
      <c r="M3621" s="132"/>
      <c r="N3621" s="131"/>
      <c r="O3621" s="131"/>
    </row>
    <row r="3622" spans="2:15" x14ac:dyDescent="0.35">
      <c r="B3622" t="s">
        <v>79</v>
      </c>
      <c r="C3622">
        <v>4048</v>
      </c>
      <c r="D3622" t="s">
        <v>58</v>
      </c>
      <c r="E3622">
        <v>155459</v>
      </c>
      <c r="F3622" t="s">
        <v>916</v>
      </c>
      <c r="G3622" t="s">
        <v>10930</v>
      </c>
      <c r="H3622" s="93">
        <v>46181</v>
      </c>
      <c r="I3622" s="131">
        <v>1</v>
      </c>
      <c r="J3622" s="132"/>
      <c r="K3622" s="132"/>
      <c r="L3622" s="132"/>
      <c r="M3622" s="132"/>
      <c r="N3622" s="131"/>
      <c r="O3622" s="131"/>
    </row>
    <row r="3623" spans="2:15" x14ac:dyDescent="0.35">
      <c r="B3623" t="s">
        <v>79</v>
      </c>
      <c r="C3623">
        <v>4048</v>
      </c>
      <c r="D3623" t="s">
        <v>58</v>
      </c>
      <c r="E3623">
        <v>156873</v>
      </c>
      <c r="F3623" t="s">
        <v>3475</v>
      </c>
      <c r="G3623" t="s">
        <v>10926</v>
      </c>
      <c r="H3623" s="93">
        <v>46170</v>
      </c>
      <c r="I3623" s="131"/>
      <c r="J3623" s="132"/>
      <c r="K3623" s="132"/>
      <c r="L3623" s="132"/>
      <c r="M3623" s="132"/>
      <c r="N3623" s="131"/>
      <c r="O3623" s="131"/>
    </row>
    <row r="3624" spans="2:15" x14ac:dyDescent="0.35">
      <c r="B3624" t="s">
        <v>79</v>
      </c>
      <c r="C3624">
        <v>4048</v>
      </c>
      <c r="D3624" t="s">
        <v>58</v>
      </c>
      <c r="E3624">
        <v>158729</v>
      </c>
      <c r="F3624" t="s">
        <v>3476</v>
      </c>
      <c r="G3624" t="s">
        <v>10926</v>
      </c>
      <c r="H3624" s="93">
        <v>46177</v>
      </c>
      <c r="I3624" s="131"/>
      <c r="J3624" s="132"/>
      <c r="K3624" s="132"/>
      <c r="L3624" s="132"/>
      <c r="M3624" s="132"/>
      <c r="N3624" s="131"/>
      <c r="O3624" s="131"/>
    </row>
    <row r="3625" spans="2:15" x14ac:dyDescent="0.35">
      <c r="B3625" t="s">
        <v>79</v>
      </c>
      <c r="C3625">
        <v>4048</v>
      </c>
      <c r="D3625" t="s">
        <v>58</v>
      </c>
      <c r="E3625">
        <v>159602</v>
      </c>
      <c r="F3625" t="s">
        <v>3477</v>
      </c>
      <c r="G3625" t="s">
        <v>10928</v>
      </c>
      <c r="H3625" s="93">
        <v>46171</v>
      </c>
      <c r="I3625" s="131">
        <v>1</v>
      </c>
      <c r="J3625" s="132">
        <v>1</v>
      </c>
      <c r="K3625" s="132"/>
      <c r="L3625" s="132"/>
      <c r="M3625" s="132"/>
      <c r="N3625" s="131"/>
      <c r="O3625" s="131"/>
    </row>
    <row r="3626" spans="2:15" x14ac:dyDescent="0.35">
      <c r="B3626" t="s">
        <v>79</v>
      </c>
      <c r="C3626">
        <v>4048</v>
      </c>
      <c r="D3626" t="s">
        <v>58</v>
      </c>
      <c r="E3626">
        <v>159867</v>
      </c>
      <c r="F3626" t="s">
        <v>3478</v>
      </c>
      <c r="G3626" t="s">
        <v>10930</v>
      </c>
      <c r="H3626" s="93">
        <v>46174</v>
      </c>
      <c r="I3626" s="131">
        <v>1</v>
      </c>
      <c r="J3626" s="132">
        <v>1</v>
      </c>
      <c r="K3626" s="132">
        <v>1</v>
      </c>
      <c r="L3626" s="132">
        <v>1</v>
      </c>
      <c r="M3626" s="132"/>
      <c r="N3626" s="131"/>
      <c r="O3626" s="131"/>
    </row>
    <row r="3627" spans="2:15" x14ac:dyDescent="0.35">
      <c r="B3627" t="s">
        <v>79</v>
      </c>
      <c r="C3627">
        <v>4048</v>
      </c>
      <c r="D3627" t="s">
        <v>58</v>
      </c>
      <c r="E3627">
        <v>164521</v>
      </c>
      <c r="F3627" t="s">
        <v>3479</v>
      </c>
      <c r="G3627" t="s">
        <v>10927</v>
      </c>
      <c r="H3627" s="93">
        <v>46176</v>
      </c>
      <c r="I3627" s="131">
        <v>1</v>
      </c>
      <c r="J3627" s="132"/>
      <c r="K3627" s="132"/>
      <c r="L3627" s="132"/>
      <c r="M3627" s="132"/>
      <c r="N3627" s="131"/>
      <c r="O3627" s="131"/>
    </row>
    <row r="3628" spans="2:15" x14ac:dyDescent="0.35">
      <c r="B3628" t="s">
        <v>79</v>
      </c>
      <c r="C3628">
        <v>4048</v>
      </c>
      <c r="D3628" t="s">
        <v>58</v>
      </c>
      <c r="E3628">
        <v>165414</v>
      </c>
      <c r="F3628" t="s">
        <v>3480</v>
      </c>
      <c r="G3628" t="s">
        <v>10929</v>
      </c>
      <c r="H3628" s="93">
        <v>46175</v>
      </c>
      <c r="I3628" s="131"/>
      <c r="J3628" s="132"/>
      <c r="K3628" s="132"/>
      <c r="L3628" s="132"/>
      <c r="M3628" s="132"/>
      <c r="N3628" s="131"/>
      <c r="O3628" s="131"/>
    </row>
    <row r="3629" spans="2:15" x14ac:dyDescent="0.35">
      <c r="B3629" t="s">
        <v>79</v>
      </c>
      <c r="C3629">
        <v>4048</v>
      </c>
      <c r="D3629" t="s">
        <v>58</v>
      </c>
      <c r="E3629">
        <v>166076</v>
      </c>
      <c r="F3629" t="s">
        <v>3481</v>
      </c>
      <c r="G3629" t="s">
        <v>10929</v>
      </c>
      <c r="H3629" s="93">
        <v>46182</v>
      </c>
      <c r="I3629" s="131">
        <v>1</v>
      </c>
      <c r="J3629" s="132"/>
      <c r="K3629" s="132"/>
      <c r="L3629" s="132"/>
      <c r="M3629" s="132"/>
      <c r="N3629" s="131"/>
      <c r="O3629" s="131"/>
    </row>
    <row r="3630" spans="2:15" x14ac:dyDescent="0.35">
      <c r="B3630" t="s">
        <v>79</v>
      </c>
      <c r="C3630">
        <v>4048</v>
      </c>
      <c r="D3630" t="s">
        <v>58</v>
      </c>
      <c r="E3630">
        <v>166229</v>
      </c>
      <c r="F3630" t="s">
        <v>3482</v>
      </c>
      <c r="G3630" t="s">
        <v>10928</v>
      </c>
      <c r="H3630" s="93">
        <v>46178</v>
      </c>
      <c r="I3630" s="131">
        <v>1</v>
      </c>
      <c r="J3630" s="132">
        <v>1</v>
      </c>
      <c r="K3630" s="132"/>
      <c r="L3630" s="132"/>
      <c r="M3630" s="132"/>
      <c r="N3630" s="131"/>
      <c r="O3630" s="131"/>
    </row>
    <row r="3631" spans="2:15" x14ac:dyDescent="0.35">
      <c r="B3631" t="s">
        <v>79</v>
      </c>
      <c r="C3631">
        <v>4048</v>
      </c>
      <c r="D3631" t="s">
        <v>58</v>
      </c>
      <c r="E3631">
        <v>166286</v>
      </c>
      <c r="F3631" t="s">
        <v>3483</v>
      </c>
      <c r="G3631" t="s">
        <v>10929</v>
      </c>
      <c r="H3631" s="93">
        <v>46182</v>
      </c>
      <c r="I3631" s="131">
        <v>1</v>
      </c>
      <c r="J3631" s="132">
        <v>1</v>
      </c>
      <c r="K3631" s="132"/>
      <c r="L3631" s="132"/>
      <c r="M3631" s="132"/>
      <c r="N3631" s="131"/>
      <c r="O3631" s="131"/>
    </row>
    <row r="3632" spans="2:15" x14ac:dyDescent="0.35">
      <c r="B3632" t="s">
        <v>79</v>
      </c>
      <c r="C3632">
        <v>4048</v>
      </c>
      <c r="D3632" t="s">
        <v>58</v>
      </c>
      <c r="E3632">
        <v>167080</v>
      </c>
      <c r="F3632" t="s">
        <v>3484</v>
      </c>
      <c r="G3632" t="s">
        <v>10929</v>
      </c>
      <c r="H3632" s="93">
        <v>46175</v>
      </c>
      <c r="I3632" s="131">
        <v>1</v>
      </c>
      <c r="J3632" s="132"/>
      <c r="K3632" s="132"/>
      <c r="L3632" s="132"/>
      <c r="M3632" s="132"/>
      <c r="N3632" s="131"/>
      <c r="O3632" s="131"/>
    </row>
    <row r="3633" spans="2:15" x14ac:dyDescent="0.35">
      <c r="B3633" t="s">
        <v>79</v>
      </c>
      <c r="C3633">
        <v>4048</v>
      </c>
      <c r="D3633" t="s">
        <v>58</v>
      </c>
      <c r="E3633">
        <v>167602</v>
      </c>
      <c r="F3633" t="s">
        <v>3485</v>
      </c>
      <c r="G3633" t="s">
        <v>10929</v>
      </c>
      <c r="H3633" s="93">
        <v>46175</v>
      </c>
      <c r="I3633" s="131">
        <v>1</v>
      </c>
      <c r="J3633" s="132"/>
      <c r="K3633" s="132"/>
      <c r="L3633" s="132"/>
      <c r="M3633" s="132"/>
      <c r="N3633" s="131"/>
      <c r="O3633" s="131"/>
    </row>
    <row r="3634" spans="2:15" x14ac:dyDescent="0.35">
      <c r="B3634" t="s">
        <v>79</v>
      </c>
      <c r="C3634">
        <v>4048</v>
      </c>
      <c r="D3634" t="s">
        <v>58</v>
      </c>
      <c r="E3634">
        <v>168724</v>
      </c>
      <c r="F3634" t="s">
        <v>3486</v>
      </c>
      <c r="G3634" t="s">
        <v>10929</v>
      </c>
      <c r="H3634" s="93">
        <v>46182</v>
      </c>
      <c r="I3634" s="131"/>
      <c r="J3634" s="132"/>
      <c r="K3634" s="132"/>
      <c r="L3634" s="132"/>
      <c r="M3634" s="132"/>
      <c r="N3634" s="131"/>
      <c r="O3634" s="131"/>
    </row>
    <row r="3635" spans="2:15" x14ac:dyDescent="0.35">
      <c r="B3635" t="s">
        <v>79</v>
      </c>
      <c r="C3635">
        <v>4048</v>
      </c>
      <c r="D3635" t="s">
        <v>58</v>
      </c>
      <c r="E3635">
        <v>168725</v>
      </c>
      <c r="F3635" t="s">
        <v>3487</v>
      </c>
      <c r="G3635" t="s">
        <v>10929</v>
      </c>
      <c r="H3635" s="93">
        <v>46175</v>
      </c>
      <c r="I3635" s="131"/>
      <c r="J3635" s="132"/>
      <c r="K3635" s="132"/>
      <c r="L3635" s="132"/>
      <c r="M3635" s="132"/>
      <c r="N3635" s="131"/>
      <c r="O3635" s="131"/>
    </row>
    <row r="3636" spans="2:15" x14ac:dyDescent="0.35">
      <c r="B3636" t="s">
        <v>79</v>
      </c>
      <c r="C3636">
        <v>4048</v>
      </c>
      <c r="D3636" t="s">
        <v>58</v>
      </c>
      <c r="E3636">
        <v>168854</v>
      </c>
      <c r="F3636" t="s">
        <v>3488</v>
      </c>
      <c r="G3636" t="s">
        <v>10930</v>
      </c>
      <c r="H3636" s="93">
        <v>46181</v>
      </c>
      <c r="I3636" s="131">
        <v>1</v>
      </c>
      <c r="J3636" s="132"/>
      <c r="K3636" s="132"/>
      <c r="L3636" s="132"/>
      <c r="M3636" s="132"/>
      <c r="N3636" s="131"/>
      <c r="O3636" s="131"/>
    </row>
    <row r="3637" spans="2:15" x14ac:dyDescent="0.35">
      <c r="B3637" t="s">
        <v>79</v>
      </c>
      <c r="C3637">
        <v>4048</v>
      </c>
      <c r="D3637" t="s">
        <v>58</v>
      </c>
      <c r="E3637">
        <v>169305</v>
      </c>
      <c r="F3637" t="s">
        <v>2419</v>
      </c>
      <c r="G3637" t="s">
        <v>10928</v>
      </c>
      <c r="H3637" s="93">
        <v>46171</v>
      </c>
      <c r="I3637" s="131">
        <v>1</v>
      </c>
      <c r="J3637" s="132"/>
      <c r="K3637" s="132"/>
      <c r="L3637" s="132"/>
      <c r="M3637" s="132"/>
      <c r="N3637" s="131"/>
      <c r="O3637" s="131"/>
    </row>
    <row r="3638" spans="2:15" x14ac:dyDescent="0.35">
      <c r="B3638" t="s">
        <v>79</v>
      </c>
      <c r="C3638">
        <v>4048</v>
      </c>
      <c r="D3638" t="s">
        <v>58</v>
      </c>
      <c r="E3638">
        <v>169363</v>
      </c>
      <c r="F3638" t="s">
        <v>3489</v>
      </c>
      <c r="G3638" t="s">
        <v>10930</v>
      </c>
      <c r="H3638" s="93">
        <v>46174</v>
      </c>
      <c r="I3638" s="131"/>
      <c r="J3638" s="132"/>
      <c r="K3638" s="132"/>
      <c r="L3638" s="132"/>
      <c r="M3638" s="132"/>
      <c r="N3638" s="131"/>
      <c r="O3638" s="131"/>
    </row>
    <row r="3639" spans="2:15" x14ac:dyDescent="0.35">
      <c r="B3639" t="s">
        <v>79</v>
      </c>
      <c r="C3639">
        <v>4048</v>
      </c>
      <c r="D3639" t="s">
        <v>58</v>
      </c>
      <c r="E3639">
        <v>169579</v>
      </c>
      <c r="F3639" t="s">
        <v>3490</v>
      </c>
      <c r="G3639" t="s">
        <v>10930</v>
      </c>
      <c r="H3639" s="93">
        <v>46174</v>
      </c>
      <c r="I3639" s="131"/>
      <c r="J3639" s="132"/>
      <c r="K3639" s="132"/>
      <c r="L3639" s="132"/>
      <c r="M3639" s="132"/>
      <c r="N3639" s="131"/>
      <c r="O3639" s="131"/>
    </row>
    <row r="3640" spans="2:15" x14ac:dyDescent="0.35">
      <c r="B3640" t="s">
        <v>79</v>
      </c>
      <c r="C3640">
        <v>4048</v>
      </c>
      <c r="D3640" t="s">
        <v>58</v>
      </c>
      <c r="E3640">
        <v>170009</v>
      </c>
      <c r="F3640" t="s">
        <v>3491</v>
      </c>
      <c r="G3640" t="s">
        <v>10926</v>
      </c>
      <c r="H3640" s="93">
        <v>46170</v>
      </c>
      <c r="I3640" s="131">
        <v>1</v>
      </c>
      <c r="J3640" s="132">
        <v>1</v>
      </c>
      <c r="K3640" s="132"/>
      <c r="L3640" s="132"/>
      <c r="M3640" s="132"/>
      <c r="N3640" s="131"/>
      <c r="O3640" s="131"/>
    </row>
    <row r="3641" spans="2:15" x14ac:dyDescent="0.35">
      <c r="B3641" t="s">
        <v>79</v>
      </c>
      <c r="C3641">
        <v>4048</v>
      </c>
      <c r="D3641" t="s">
        <v>58</v>
      </c>
      <c r="E3641">
        <v>170015</v>
      </c>
      <c r="F3641" t="s">
        <v>3492</v>
      </c>
      <c r="G3641" t="s">
        <v>10930</v>
      </c>
      <c r="H3641" s="93">
        <v>46181</v>
      </c>
      <c r="I3641" s="131">
        <v>1</v>
      </c>
      <c r="J3641" s="132">
        <v>1</v>
      </c>
      <c r="K3641" s="132"/>
      <c r="L3641" s="132"/>
      <c r="M3641" s="132"/>
      <c r="N3641" s="131"/>
      <c r="O3641" s="131"/>
    </row>
    <row r="3642" spans="2:15" x14ac:dyDescent="0.35">
      <c r="B3642" t="s">
        <v>79</v>
      </c>
      <c r="C3642">
        <v>4048</v>
      </c>
      <c r="D3642" t="s">
        <v>58</v>
      </c>
      <c r="E3642">
        <v>170027</v>
      </c>
      <c r="F3642" t="s">
        <v>3493</v>
      </c>
      <c r="G3642" t="s">
        <v>10930</v>
      </c>
      <c r="H3642" s="93">
        <v>46181</v>
      </c>
      <c r="I3642" s="131"/>
      <c r="J3642" s="132"/>
      <c r="K3642" s="132"/>
      <c r="L3642" s="132"/>
      <c r="M3642" s="132"/>
      <c r="N3642" s="131"/>
      <c r="O3642" s="131"/>
    </row>
    <row r="3643" spans="2:15" x14ac:dyDescent="0.35">
      <c r="B3643" t="s">
        <v>79</v>
      </c>
      <c r="C3643">
        <v>4048</v>
      </c>
      <c r="D3643" t="s">
        <v>58</v>
      </c>
      <c r="E3643">
        <v>170173</v>
      </c>
      <c r="F3643" t="s">
        <v>3494</v>
      </c>
      <c r="G3643" t="s">
        <v>10926</v>
      </c>
      <c r="H3643" s="93">
        <v>46170</v>
      </c>
      <c r="I3643" s="131"/>
      <c r="J3643" s="132"/>
      <c r="K3643" s="132"/>
      <c r="L3643" s="132"/>
      <c r="M3643" s="132"/>
      <c r="N3643" s="131"/>
      <c r="O3643" s="131"/>
    </row>
    <row r="3644" spans="2:15" x14ac:dyDescent="0.35">
      <c r="B3644" t="s">
        <v>79</v>
      </c>
      <c r="C3644">
        <v>4048</v>
      </c>
      <c r="D3644" t="s">
        <v>58</v>
      </c>
      <c r="E3644">
        <v>170178</v>
      </c>
      <c r="F3644" t="s">
        <v>3495</v>
      </c>
      <c r="G3644" t="s">
        <v>10926</v>
      </c>
      <c r="H3644" s="93">
        <v>46177</v>
      </c>
      <c r="I3644" s="131"/>
      <c r="J3644" s="132"/>
      <c r="K3644" s="132"/>
      <c r="L3644" s="132"/>
      <c r="M3644" s="132"/>
      <c r="N3644" s="131"/>
      <c r="O3644" s="131"/>
    </row>
    <row r="3645" spans="2:15" x14ac:dyDescent="0.35">
      <c r="B3645" t="s">
        <v>79</v>
      </c>
      <c r="C3645">
        <v>4048</v>
      </c>
      <c r="D3645" t="s">
        <v>58</v>
      </c>
      <c r="E3645">
        <v>170536</v>
      </c>
      <c r="F3645" t="s">
        <v>3496</v>
      </c>
      <c r="G3645" t="s">
        <v>10926</v>
      </c>
      <c r="H3645" s="93">
        <v>46170</v>
      </c>
      <c r="I3645" s="131"/>
      <c r="J3645" s="132"/>
      <c r="K3645" s="132"/>
      <c r="L3645" s="132"/>
      <c r="M3645" s="132"/>
      <c r="N3645" s="131"/>
      <c r="O3645" s="131"/>
    </row>
    <row r="3646" spans="2:15" x14ac:dyDescent="0.35">
      <c r="B3646" t="s">
        <v>79</v>
      </c>
      <c r="C3646">
        <v>4048</v>
      </c>
      <c r="D3646" t="s">
        <v>58</v>
      </c>
      <c r="E3646">
        <v>170960</v>
      </c>
      <c r="F3646" t="s">
        <v>3497</v>
      </c>
      <c r="G3646" t="s">
        <v>10926</v>
      </c>
      <c r="H3646" s="93">
        <v>46170</v>
      </c>
      <c r="I3646" s="131"/>
      <c r="J3646" s="132"/>
      <c r="K3646" s="132"/>
      <c r="L3646" s="132"/>
      <c r="M3646" s="132"/>
      <c r="N3646" s="131"/>
      <c r="O3646" s="131"/>
    </row>
    <row r="3647" spans="2:15" x14ac:dyDescent="0.35">
      <c r="B3647" t="s">
        <v>79</v>
      </c>
      <c r="C3647">
        <v>4048</v>
      </c>
      <c r="D3647" t="s">
        <v>58</v>
      </c>
      <c r="E3647">
        <v>171332</v>
      </c>
      <c r="F3647" t="s">
        <v>3498</v>
      </c>
      <c r="G3647" t="s">
        <v>10930</v>
      </c>
      <c r="H3647" s="93">
        <v>46174</v>
      </c>
      <c r="I3647" s="131"/>
      <c r="J3647" s="132"/>
      <c r="K3647" s="132"/>
      <c r="L3647" s="132"/>
      <c r="M3647" s="132"/>
      <c r="N3647" s="131"/>
      <c r="O3647" s="131"/>
    </row>
    <row r="3648" spans="2:15" x14ac:dyDescent="0.35">
      <c r="B3648" t="s">
        <v>79</v>
      </c>
      <c r="C3648">
        <v>4048</v>
      </c>
      <c r="D3648" t="s">
        <v>58</v>
      </c>
      <c r="E3648">
        <v>171631</v>
      </c>
      <c r="F3648" t="s">
        <v>3499</v>
      </c>
      <c r="G3648" t="s">
        <v>10927</v>
      </c>
      <c r="H3648" s="93">
        <v>46183</v>
      </c>
      <c r="I3648" s="131"/>
      <c r="J3648" s="132"/>
      <c r="K3648" s="132"/>
      <c r="L3648" s="132"/>
      <c r="M3648" s="132"/>
      <c r="N3648" s="131"/>
      <c r="O3648" s="131"/>
    </row>
    <row r="3649" spans="2:15" x14ac:dyDescent="0.35">
      <c r="B3649" t="s">
        <v>79</v>
      </c>
      <c r="C3649">
        <v>4048</v>
      </c>
      <c r="D3649" t="s">
        <v>58</v>
      </c>
      <c r="E3649">
        <v>174122</v>
      </c>
      <c r="F3649" t="s">
        <v>2097</v>
      </c>
      <c r="G3649" t="s">
        <v>10928</v>
      </c>
      <c r="H3649" s="93">
        <v>46178</v>
      </c>
      <c r="I3649" s="131">
        <v>1</v>
      </c>
      <c r="J3649" s="132">
        <v>1</v>
      </c>
      <c r="K3649" s="132"/>
      <c r="L3649" s="132"/>
      <c r="M3649" s="132"/>
      <c r="N3649" s="131"/>
      <c r="O3649" s="131"/>
    </row>
    <row r="3650" spans="2:15" x14ac:dyDescent="0.35">
      <c r="B3650" t="s">
        <v>79</v>
      </c>
      <c r="C3650">
        <v>4048</v>
      </c>
      <c r="D3650" t="s">
        <v>58</v>
      </c>
      <c r="E3650">
        <v>174158</v>
      </c>
      <c r="F3650" t="s">
        <v>3500</v>
      </c>
      <c r="G3650" t="s">
        <v>10926</v>
      </c>
      <c r="H3650" s="93">
        <v>46177</v>
      </c>
      <c r="I3650" s="131">
        <v>1</v>
      </c>
      <c r="J3650" s="132">
        <v>1</v>
      </c>
      <c r="K3650" s="132">
        <v>1</v>
      </c>
      <c r="L3650" s="132"/>
      <c r="M3650" s="132"/>
      <c r="N3650" s="131"/>
      <c r="O3650" s="131"/>
    </row>
    <row r="3651" spans="2:15" x14ac:dyDescent="0.35">
      <c r="B3651" t="s">
        <v>79</v>
      </c>
      <c r="C3651">
        <v>4048</v>
      </c>
      <c r="D3651" t="s">
        <v>58</v>
      </c>
      <c r="E3651">
        <v>174232</v>
      </c>
      <c r="F3651" t="s">
        <v>3501</v>
      </c>
      <c r="G3651" t="s">
        <v>10926</v>
      </c>
      <c r="H3651" s="93">
        <v>46177</v>
      </c>
      <c r="I3651" s="131">
        <v>1</v>
      </c>
      <c r="J3651" s="132"/>
      <c r="K3651" s="132"/>
      <c r="L3651" s="132"/>
      <c r="M3651" s="132"/>
      <c r="N3651" s="131"/>
      <c r="O3651" s="131"/>
    </row>
    <row r="3652" spans="2:15" x14ac:dyDescent="0.35">
      <c r="B3652" t="s">
        <v>79</v>
      </c>
      <c r="C3652">
        <v>4048</v>
      </c>
      <c r="D3652" t="s">
        <v>58</v>
      </c>
      <c r="E3652">
        <v>174235</v>
      </c>
      <c r="F3652" t="s">
        <v>3502</v>
      </c>
      <c r="G3652" t="s">
        <v>10929</v>
      </c>
      <c r="H3652" s="93">
        <v>46182</v>
      </c>
      <c r="I3652" s="131">
        <v>1</v>
      </c>
      <c r="J3652" s="132"/>
      <c r="K3652" s="132"/>
      <c r="L3652" s="132"/>
      <c r="M3652" s="132"/>
      <c r="N3652" s="131"/>
      <c r="O3652" s="131"/>
    </row>
    <row r="3653" spans="2:15" x14ac:dyDescent="0.35">
      <c r="B3653" t="s">
        <v>79</v>
      </c>
      <c r="C3653">
        <v>4048</v>
      </c>
      <c r="D3653" t="s">
        <v>58</v>
      </c>
      <c r="E3653">
        <v>174497</v>
      </c>
      <c r="F3653" t="s">
        <v>3503</v>
      </c>
      <c r="G3653" t="s">
        <v>10927</v>
      </c>
      <c r="H3653" s="93">
        <v>46176</v>
      </c>
      <c r="I3653" s="131">
        <v>1</v>
      </c>
      <c r="J3653" s="132"/>
      <c r="K3653" s="132"/>
      <c r="L3653" s="132"/>
      <c r="M3653" s="132"/>
      <c r="N3653" s="131"/>
      <c r="O3653" s="131"/>
    </row>
    <row r="3654" spans="2:15" x14ac:dyDescent="0.35">
      <c r="B3654" t="s">
        <v>79</v>
      </c>
      <c r="C3654">
        <v>4048</v>
      </c>
      <c r="D3654" t="s">
        <v>58</v>
      </c>
      <c r="E3654">
        <v>174823</v>
      </c>
      <c r="F3654" t="s">
        <v>3504</v>
      </c>
      <c r="G3654" t="s">
        <v>10928</v>
      </c>
      <c r="H3654" s="93">
        <v>46171</v>
      </c>
      <c r="I3654" s="131">
        <v>1</v>
      </c>
      <c r="J3654" s="132"/>
      <c r="K3654" s="132"/>
      <c r="L3654" s="132"/>
      <c r="M3654" s="132"/>
      <c r="N3654" s="131"/>
      <c r="O3654" s="131"/>
    </row>
    <row r="3655" spans="2:15" x14ac:dyDescent="0.35">
      <c r="B3655" t="s">
        <v>79</v>
      </c>
      <c r="C3655">
        <v>4048</v>
      </c>
      <c r="D3655" t="s">
        <v>58</v>
      </c>
      <c r="E3655">
        <v>175625</v>
      </c>
      <c r="F3655" t="s">
        <v>3505</v>
      </c>
      <c r="G3655" t="s">
        <v>10926</v>
      </c>
      <c r="H3655" s="93">
        <v>46177</v>
      </c>
      <c r="I3655" s="131"/>
      <c r="J3655" s="132"/>
      <c r="K3655" s="132"/>
      <c r="L3655" s="132"/>
      <c r="M3655" s="132"/>
      <c r="N3655" s="131"/>
      <c r="O3655" s="131"/>
    </row>
    <row r="3656" spans="2:15" x14ac:dyDescent="0.35">
      <c r="B3656" t="s">
        <v>79</v>
      </c>
      <c r="C3656">
        <v>4048</v>
      </c>
      <c r="D3656" t="s">
        <v>58</v>
      </c>
      <c r="E3656">
        <v>175895</v>
      </c>
      <c r="F3656" t="s">
        <v>3506</v>
      </c>
      <c r="G3656" t="s">
        <v>10927</v>
      </c>
      <c r="H3656" s="93">
        <v>46183</v>
      </c>
      <c r="I3656" s="131">
        <v>1</v>
      </c>
      <c r="J3656" s="132">
        <v>1</v>
      </c>
      <c r="K3656" s="132"/>
      <c r="L3656" s="132"/>
      <c r="M3656" s="132"/>
      <c r="N3656" s="131"/>
      <c r="O3656" s="131"/>
    </row>
    <row r="3657" spans="2:15" x14ac:dyDescent="0.35">
      <c r="B3657" t="s">
        <v>79</v>
      </c>
      <c r="C3657">
        <v>4048</v>
      </c>
      <c r="D3657" t="s">
        <v>58</v>
      </c>
      <c r="E3657">
        <v>175915</v>
      </c>
      <c r="F3657" t="s">
        <v>3507</v>
      </c>
      <c r="G3657" t="s">
        <v>10927</v>
      </c>
      <c r="H3657" s="93">
        <v>46183</v>
      </c>
      <c r="I3657" s="131">
        <v>1</v>
      </c>
      <c r="J3657" s="132"/>
      <c r="K3657" s="132"/>
      <c r="L3657" s="132"/>
      <c r="M3657" s="132"/>
      <c r="N3657" s="131"/>
      <c r="O3657" s="131"/>
    </row>
    <row r="3658" spans="2:15" x14ac:dyDescent="0.35">
      <c r="B3658" t="s">
        <v>79</v>
      </c>
      <c r="C3658">
        <v>4048</v>
      </c>
      <c r="D3658" t="s">
        <v>58</v>
      </c>
      <c r="E3658">
        <v>176006</v>
      </c>
      <c r="F3658" t="s">
        <v>3508</v>
      </c>
      <c r="G3658" t="s">
        <v>10929</v>
      </c>
      <c r="H3658" s="93">
        <v>46175</v>
      </c>
      <c r="I3658" s="131"/>
      <c r="J3658" s="132"/>
      <c r="K3658" s="132"/>
      <c r="L3658" s="132"/>
      <c r="M3658" s="132"/>
      <c r="N3658" s="131"/>
      <c r="O3658" s="131"/>
    </row>
    <row r="3659" spans="2:15" x14ac:dyDescent="0.35">
      <c r="B3659" t="s">
        <v>79</v>
      </c>
      <c r="C3659">
        <v>4048</v>
      </c>
      <c r="D3659" t="s">
        <v>58</v>
      </c>
      <c r="E3659">
        <v>176067</v>
      </c>
      <c r="F3659" t="s">
        <v>3509</v>
      </c>
      <c r="G3659" t="s">
        <v>10927</v>
      </c>
      <c r="H3659" s="93">
        <v>46176</v>
      </c>
      <c r="I3659" s="131">
        <v>1</v>
      </c>
      <c r="J3659" s="132">
        <v>1</v>
      </c>
      <c r="K3659" s="132"/>
      <c r="L3659" s="132"/>
      <c r="M3659" s="132"/>
      <c r="N3659" s="131"/>
      <c r="O3659" s="131"/>
    </row>
    <row r="3660" spans="2:15" x14ac:dyDescent="0.35">
      <c r="B3660" t="s">
        <v>79</v>
      </c>
      <c r="C3660">
        <v>4048</v>
      </c>
      <c r="D3660" t="s">
        <v>58</v>
      </c>
      <c r="E3660">
        <v>176621</v>
      </c>
      <c r="F3660" t="s">
        <v>3510</v>
      </c>
      <c r="G3660" t="s">
        <v>10926</v>
      </c>
      <c r="H3660" s="93">
        <v>46177</v>
      </c>
      <c r="I3660" s="131"/>
      <c r="J3660" s="132"/>
      <c r="K3660" s="132"/>
      <c r="L3660" s="132"/>
      <c r="M3660" s="132"/>
      <c r="N3660" s="131"/>
      <c r="O3660" s="131"/>
    </row>
    <row r="3661" spans="2:15" x14ac:dyDescent="0.35">
      <c r="B3661" t="s">
        <v>79</v>
      </c>
      <c r="C3661">
        <v>4048</v>
      </c>
      <c r="D3661" t="s">
        <v>58</v>
      </c>
      <c r="E3661">
        <v>176634</v>
      </c>
      <c r="F3661" t="s">
        <v>917</v>
      </c>
      <c r="G3661" t="s">
        <v>10930</v>
      </c>
      <c r="H3661" s="93">
        <v>46174</v>
      </c>
      <c r="I3661" s="131">
        <v>1</v>
      </c>
      <c r="J3661" s="132">
        <v>1</v>
      </c>
      <c r="K3661" s="132"/>
      <c r="L3661" s="132"/>
      <c r="M3661" s="132"/>
      <c r="N3661" s="131"/>
      <c r="O3661" s="131"/>
    </row>
    <row r="3662" spans="2:15" x14ac:dyDescent="0.35">
      <c r="B3662" t="s">
        <v>79</v>
      </c>
      <c r="C3662">
        <v>4048</v>
      </c>
      <c r="D3662" t="s">
        <v>58</v>
      </c>
      <c r="E3662">
        <v>176682</v>
      </c>
      <c r="F3662" t="s">
        <v>3511</v>
      </c>
      <c r="G3662" t="s">
        <v>10929</v>
      </c>
      <c r="H3662" s="93">
        <v>46175</v>
      </c>
      <c r="I3662" s="131"/>
      <c r="J3662" s="132"/>
      <c r="K3662" s="132"/>
      <c r="L3662" s="132"/>
      <c r="M3662" s="132"/>
      <c r="N3662" s="131"/>
      <c r="O3662" s="131"/>
    </row>
    <row r="3663" spans="2:15" x14ac:dyDescent="0.35">
      <c r="B3663" t="s">
        <v>79</v>
      </c>
      <c r="C3663">
        <v>4048</v>
      </c>
      <c r="D3663" t="s">
        <v>58</v>
      </c>
      <c r="E3663">
        <v>176755</v>
      </c>
      <c r="F3663" t="s">
        <v>3512</v>
      </c>
      <c r="G3663" t="s">
        <v>10930</v>
      </c>
      <c r="H3663" s="93">
        <v>46174</v>
      </c>
      <c r="I3663" s="131">
        <v>1</v>
      </c>
      <c r="J3663" s="132"/>
      <c r="K3663" s="132"/>
      <c r="L3663" s="132"/>
      <c r="M3663" s="132"/>
      <c r="N3663" s="131"/>
      <c r="O3663" s="131"/>
    </row>
    <row r="3664" spans="2:15" x14ac:dyDescent="0.35">
      <c r="B3664" t="s">
        <v>79</v>
      </c>
      <c r="C3664">
        <v>4048</v>
      </c>
      <c r="D3664" t="s">
        <v>58</v>
      </c>
      <c r="E3664">
        <v>176790</v>
      </c>
      <c r="F3664" t="s">
        <v>3513</v>
      </c>
      <c r="G3664" t="s">
        <v>10928</v>
      </c>
      <c r="H3664" s="93">
        <v>46171</v>
      </c>
      <c r="I3664" s="131"/>
      <c r="J3664" s="132"/>
      <c r="K3664" s="132"/>
      <c r="L3664" s="132"/>
      <c r="M3664" s="132"/>
      <c r="N3664" s="131"/>
      <c r="O3664" s="131"/>
    </row>
    <row r="3665" spans="2:15" x14ac:dyDescent="0.35">
      <c r="B3665" t="s">
        <v>79</v>
      </c>
      <c r="C3665">
        <v>4048</v>
      </c>
      <c r="D3665" t="s">
        <v>58</v>
      </c>
      <c r="E3665">
        <v>177619</v>
      </c>
      <c r="F3665" t="s">
        <v>3514</v>
      </c>
      <c r="G3665" t="s">
        <v>10929</v>
      </c>
      <c r="H3665" s="93">
        <v>46182</v>
      </c>
      <c r="I3665" s="131"/>
      <c r="J3665" s="132"/>
      <c r="K3665" s="132"/>
      <c r="L3665" s="132"/>
      <c r="M3665" s="132"/>
      <c r="N3665" s="131"/>
      <c r="O3665" s="131"/>
    </row>
    <row r="3666" spans="2:15" x14ac:dyDescent="0.35">
      <c r="B3666" t="s">
        <v>79</v>
      </c>
      <c r="C3666">
        <v>4048</v>
      </c>
      <c r="D3666" t="s">
        <v>58</v>
      </c>
      <c r="E3666">
        <v>177763</v>
      </c>
      <c r="F3666" t="s">
        <v>3515</v>
      </c>
      <c r="G3666" t="s">
        <v>10929</v>
      </c>
      <c r="H3666" s="93">
        <v>46175</v>
      </c>
      <c r="I3666" s="131">
        <v>1</v>
      </c>
      <c r="J3666" s="132"/>
      <c r="K3666" s="132">
        <v>1</v>
      </c>
      <c r="L3666" s="132"/>
      <c r="M3666" s="132"/>
      <c r="N3666" s="131"/>
      <c r="O3666" s="131"/>
    </row>
    <row r="3667" spans="2:15" x14ac:dyDescent="0.35">
      <c r="B3667" t="s">
        <v>79</v>
      </c>
      <c r="C3667">
        <v>4048</v>
      </c>
      <c r="D3667" t="s">
        <v>58</v>
      </c>
      <c r="E3667">
        <v>178142</v>
      </c>
      <c r="F3667" t="s">
        <v>3516</v>
      </c>
      <c r="G3667" t="s">
        <v>10927</v>
      </c>
      <c r="H3667" s="93">
        <v>46176</v>
      </c>
      <c r="I3667" s="131">
        <v>1</v>
      </c>
      <c r="J3667" s="132"/>
      <c r="K3667" s="132"/>
      <c r="L3667" s="132"/>
      <c r="M3667" s="132"/>
      <c r="N3667" s="131"/>
      <c r="O3667" s="131"/>
    </row>
    <row r="3668" spans="2:15" x14ac:dyDescent="0.35">
      <c r="B3668" t="s">
        <v>79</v>
      </c>
      <c r="C3668">
        <v>4048</v>
      </c>
      <c r="D3668" t="s">
        <v>58</v>
      </c>
      <c r="E3668">
        <v>178378</v>
      </c>
      <c r="F3668" t="s">
        <v>3517</v>
      </c>
      <c r="G3668" t="s">
        <v>10930</v>
      </c>
      <c r="H3668" s="93">
        <v>46174</v>
      </c>
      <c r="I3668" s="131">
        <v>1</v>
      </c>
      <c r="J3668" s="132"/>
      <c r="K3668" s="132">
        <v>1</v>
      </c>
      <c r="L3668" s="132"/>
      <c r="M3668" s="132"/>
      <c r="N3668" s="131"/>
      <c r="O3668" s="131"/>
    </row>
    <row r="3669" spans="2:15" x14ac:dyDescent="0.35">
      <c r="B3669" t="s">
        <v>79</v>
      </c>
      <c r="C3669">
        <v>4048</v>
      </c>
      <c r="D3669" t="s">
        <v>58</v>
      </c>
      <c r="E3669">
        <v>178486</v>
      </c>
      <c r="F3669" t="s">
        <v>3518</v>
      </c>
      <c r="G3669" t="s">
        <v>10927</v>
      </c>
      <c r="H3669" s="93">
        <v>46176</v>
      </c>
      <c r="I3669" s="131">
        <v>1</v>
      </c>
      <c r="J3669" s="132"/>
      <c r="K3669" s="132">
        <v>1</v>
      </c>
      <c r="L3669" s="132"/>
      <c r="M3669" s="132"/>
      <c r="N3669" s="131"/>
      <c r="O3669" s="131"/>
    </row>
    <row r="3670" spans="2:15" x14ac:dyDescent="0.35">
      <c r="B3670" t="s">
        <v>79</v>
      </c>
      <c r="C3670">
        <v>4048</v>
      </c>
      <c r="D3670" t="s">
        <v>58</v>
      </c>
      <c r="E3670">
        <v>178606</v>
      </c>
      <c r="F3670" t="s">
        <v>3519</v>
      </c>
      <c r="G3670" t="s">
        <v>10930</v>
      </c>
      <c r="H3670" s="93">
        <v>46174</v>
      </c>
      <c r="I3670" s="131">
        <v>1</v>
      </c>
      <c r="J3670" s="132"/>
      <c r="K3670" s="132"/>
      <c r="L3670" s="132"/>
      <c r="M3670" s="132"/>
      <c r="N3670" s="131"/>
      <c r="O3670" s="131"/>
    </row>
    <row r="3671" spans="2:15" x14ac:dyDescent="0.35">
      <c r="B3671" t="s">
        <v>79</v>
      </c>
      <c r="C3671">
        <v>4048</v>
      </c>
      <c r="D3671" t="s">
        <v>58</v>
      </c>
      <c r="E3671">
        <v>178757</v>
      </c>
      <c r="F3671" t="s">
        <v>3520</v>
      </c>
      <c r="G3671" t="s">
        <v>10929</v>
      </c>
      <c r="H3671" s="93">
        <v>46175</v>
      </c>
      <c r="I3671" s="131">
        <v>1</v>
      </c>
      <c r="J3671" s="132"/>
      <c r="K3671" s="132"/>
      <c r="L3671" s="132"/>
      <c r="M3671" s="132"/>
      <c r="N3671" s="131"/>
      <c r="O3671" s="131"/>
    </row>
    <row r="3672" spans="2:15" x14ac:dyDescent="0.35">
      <c r="B3672" t="s">
        <v>79</v>
      </c>
      <c r="C3672">
        <v>4048</v>
      </c>
      <c r="D3672" t="s">
        <v>58</v>
      </c>
      <c r="E3672">
        <v>178800</v>
      </c>
      <c r="F3672" t="s">
        <v>3521</v>
      </c>
      <c r="G3672" t="s">
        <v>10928</v>
      </c>
      <c r="H3672" s="93">
        <v>46178</v>
      </c>
      <c r="I3672" s="131">
        <v>1</v>
      </c>
      <c r="J3672" s="132"/>
      <c r="K3672" s="132"/>
      <c r="L3672" s="132"/>
      <c r="M3672" s="132"/>
      <c r="N3672" s="131"/>
      <c r="O3672" s="131"/>
    </row>
    <row r="3673" spans="2:15" x14ac:dyDescent="0.35">
      <c r="B3673" t="s">
        <v>79</v>
      </c>
      <c r="C3673">
        <v>4048</v>
      </c>
      <c r="D3673" t="s">
        <v>58</v>
      </c>
      <c r="E3673">
        <v>178900</v>
      </c>
      <c r="F3673" t="s">
        <v>3522</v>
      </c>
      <c r="G3673" t="s">
        <v>10929</v>
      </c>
      <c r="H3673" s="93">
        <v>46175</v>
      </c>
      <c r="I3673" s="131">
        <v>1</v>
      </c>
      <c r="J3673" s="132">
        <v>1</v>
      </c>
      <c r="K3673" s="132"/>
      <c r="L3673" s="132"/>
      <c r="M3673" s="132"/>
      <c r="N3673" s="131"/>
      <c r="O3673" s="131"/>
    </row>
    <row r="3674" spans="2:15" x14ac:dyDescent="0.35">
      <c r="B3674" t="s">
        <v>79</v>
      </c>
      <c r="C3674">
        <v>4048</v>
      </c>
      <c r="D3674" t="s">
        <v>58</v>
      </c>
      <c r="E3674">
        <v>178948</v>
      </c>
      <c r="F3674" t="s">
        <v>3523</v>
      </c>
      <c r="G3674" t="s">
        <v>10929</v>
      </c>
      <c r="H3674" s="93">
        <v>46175</v>
      </c>
      <c r="I3674" s="131"/>
      <c r="J3674" s="132"/>
      <c r="K3674" s="132"/>
      <c r="L3674" s="132"/>
      <c r="M3674" s="132"/>
      <c r="N3674" s="131"/>
      <c r="O3674" s="131"/>
    </row>
    <row r="3675" spans="2:15" x14ac:dyDescent="0.35">
      <c r="B3675" t="s">
        <v>79</v>
      </c>
      <c r="C3675">
        <v>4048</v>
      </c>
      <c r="D3675" t="s">
        <v>58</v>
      </c>
      <c r="E3675">
        <v>179145</v>
      </c>
      <c r="F3675" t="s">
        <v>3524</v>
      </c>
      <c r="G3675" t="s">
        <v>10930</v>
      </c>
      <c r="H3675" s="93">
        <v>46181</v>
      </c>
      <c r="I3675" s="131"/>
      <c r="J3675" s="132"/>
      <c r="K3675" s="132"/>
      <c r="L3675" s="132"/>
      <c r="M3675" s="132"/>
      <c r="N3675" s="131"/>
      <c r="O3675" s="131"/>
    </row>
    <row r="3676" spans="2:15" x14ac:dyDescent="0.35">
      <c r="B3676" t="s">
        <v>79</v>
      </c>
      <c r="C3676">
        <v>4048</v>
      </c>
      <c r="D3676" t="s">
        <v>58</v>
      </c>
      <c r="E3676">
        <v>179219</v>
      </c>
      <c r="F3676" t="s">
        <v>3525</v>
      </c>
      <c r="G3676" t="s">
        <v>10927</v>
      </c>
      <c r="H3676" s="93">
        <v>46176</v>
      </c>
      <c r="I3676" s="131"/>
      <c r="J3676" s="132"/>
      <c r="K3676" s="132"/>
      <c r="L3676" s="132"/>
      <c r="M3676" s="132"/>
      <c r="N3676" s="131"/>
      <c r="O3676" s="131"/>
    </row>
    <row r="3677" spans="2:15" x14ac:dyDescent="0.35">
      <c r="B3677" t="s">
        <v>79</v>
      </c>
      <c r="C3677">
        <v>4048</v>
      </c>
      <c r="D3677" t="s">
        <v>58</v>
      </c>
      <c r="E3677">
        <v>179292</v>
      </c>
      <c r="F3677" t="s">
        <v>3526</v>
      </c>
      <c r="G3677" t="s">
        <v>10926</v>
      </c>
      <c r="H3677" s="93">
        <v>46177</v>
      </c>
      <c r="I3677" s="131"/>
      <c r="J3677" s="132"/>
      <c r="K3677" s="132"/>
      <c r="L3677" s="132"/>
      <c r="M3677" s="132"/>
      <c r="N3677" s="131"/>
      <c r="O3677" s="131"/>
    </row>
    <row r="3678" spans="2:15" x14ac:dyDescent="0.35">
      <c r="B3678" t="s">
        <v>79</v>
      </c>
      <c r="C3678">
        <v>4048</v>
      </c>
      <c r="D3678" t="s">
        <v>58</v>
      </c>
      <c r="E3678">
        <v>179504</v>
      </c>
      <c r="F3678" t="s">
        <v>3527</v>
      </c>
      <c r="G3678" t="s">
        <v>10928</v>
      </c>
      <c r="H3678" s="93">
        <v>46171</v>
      </c>
      <c r="I3678" s="131"/>
      <c r="J3678" s="132"/>
      <c r="K3678" s="132"/>
      <c r="L3678" s="132"/>
      <c r="M3678" s="132"/>
      <c r="N3678" s="131"/>
      <c r="O3678" s="131"/>
    </row>
    <row r="3679" spans="2:15" x14ac:dyDescent="0.35">
      <c r="B3679" t="s">
        <v>79</v>
      </c>
      <c r="C3679">
        <v>4048</v>
      </c>
      <c r="D3679" t="s">
        <v>58</v>
      </c>
      <c r="E3679">
        <v>179505</v>
      </c>
      <c r="F3679" t="s">
        <v>3527</v>
      </c>
      <c r="G3679" t="s">
        <v>10926</v>
      </c>
      <c r="H3679" s="93">
        <v>46177</v>
      </c>
      <c r="I3679" s="131">
        <v>1</v>
      </c>
      <c r="J3679" s="132"/>
      <c r="K3679" s="132"/>
      <c r="L3679" s="132"/>
      <c r="M3679" s="132"/>
      <c r="N3679" s="131"/>
      <c r="O3679" s="131"/>
    </row>
    <row r="3680" spans="2:15" x14ac:dyDescent="0.35">
      <c r="B3680" t="s">
        <v>79</v>
      </c>
      <c r="C3680">
        <v>4048</v>
      </c>
      <c r="D3680" t="s">
        <v>58</v>
      </c>
      <c r="E3680">
        <v>179608</v>
      </c>
      <c r="F3680" t="s">
        <v>3528</v>
      </c>
      <c r="G3680" t="s">
        <v>10928</v>
      </c>
      <c r="H3680" s="93">
        <v>46171</v>
      </c>
      <c r="I3680" s="131"/>
      <c r="J3680" s="132"/>
      <c r="K3680" s="132"/>
      <c r="L3680" s="132"/>
      <c r="M3680" s="132"/>
      <c r="N3680" s="131"/>
      <c r="O3680" s="131"/>
    </row>
    <row r="3681" spans="2:15" x14ac:dyDescent="0.35">
      <c r="B3681" t="s">
        <v>79</v>
      </c>
      <c r="C3681">
        <v>4048</v>
      </c>
      <c r="D3681" t="s">
        <v>58</v>
      </c>
      <c r="E3681">
        <v>179696</v>
      </c>
      <c r="F3681" t="s">
        <v>3529</v>
      </c>
      <c r="G3681" t="s">
        <v>10928</v>
      </c>
      <c r="H3681" s="93">
        <v>46178</v>
      </c>
      <c r="I3681" s="131">
        <v>1</v>
      </c>
      <c r="J3681" s="132">
        <v>1</v>
      </c>
      <c r="K3681" s="132"/>
      <c r="L3681" s="132"/>
      <c r="M3681" s="132"/>
      <c r="N3681" s="131"/>
      <c r="O3681" s="131"/>
    </row>
    <row r="3682" spans="2:15" x14ac:dyDescent="0.35">
      <c r="B3682" t="s">
        <v>79</v>
      </c>
      <c r="C3682">
        <v>4048</v>
      </c>
      <c r="D3682" t="s">
        <v>58</v>
      </c>
      <c r="E3682">
        <v>179786</v>
      </c>
      <c r="F3682" t="s">
        <v>3530</v>
      </c>
      <c r="G3682" t="s">
        <v>10927</v>
      </c>
      <c r="H3682" s="93">
        <v>46183</v>
      </c>
      <c r="I3682" s="131">
        <v>1</v>
      </c>
      <c r="J3682" s="132"/>
      <c r="K3682" s="132"/>
      <c r="L3682" s="132"/>
      <c r="M3682" s="132"/>
      <c r="N3682" s="131"/>
      <c r="O3682" s="131"/>
    </row>
    <row r="3683" spans="2:15" x14ac:dyDescent="0.35">
      <c r="B3683" t="s">
        <v>79</v>
      </c>
      <c r="C3683">
        <v>4048</v>
      </c>
      <c r="D3683" t="s">
        <v>58</v>
      </c>
      <c r="E3683">
        <v>179852</v>
      </c>
      <c r="F3683" t="s">
        <v>3531</v>
      </c>
      <c r="G3683" t="s">
        <v>10930</v>
      </c>
      <c r="H3683" s="93">
        <v>46174</v>
      </c>
      <c r="I3683" s="131">
        <v>1</v>
      </c>
      <c r="J3683" s="132">
        <v>1</v>
      </c>
      <c r="K3683" s="132">
        <v>1</v>
      </c>
      <c r="L3683" s="132"/>
      <c r="M3683" s="132"/>
      <c r="N3683" s="131"/>
      <c r="O3683" s="131"/>
    </row>
    <row r="3684" spans="2:15" x14ac:dyDescent="0.35">
      <c r="B3684" t="s">
        <v>79</v>
      </c>
      <c r="C3684">
        <v>4048</v>
      </c>
      <c r="D3684" t="s">
        <v>58</v>
      </c>
      <c r="E3684">
        <v>180014</v>
      </c>
      <c r="F3684" t="s">
        <v>3532</v>
      </c>
      <c r="G3684" t="s">
        <v>10930</v>
      </c>
      <c r="H3684" s="93">
        <v>46181</v>
      </c>
      <c r="I3684" s="131">
        <v>1</v>
      </c>
      <c r="J3684" s="132"/>
      <c r="K3684" s="132"/>
      <c r="L3684" s="132"/>
      <c r="M3684" s="132"/>
      <c r="N3684" s="131"/>
      <c r="O3684" s="131"/>
    </row>
    <row r="3685" spans="2:15" x14ac:dyDescent="0.35">
      <c r="B3685" t="s">
        <v>79</v>
      </c>
      <c r="C3685">
        <v>4048</v>
      </c>
      <c r="D3685" t="s">
        <v>58</v>
      </c>
      <c r="E3685">
        <v>180147</v>
      </c>
      <c r="F3685" t="s">
        <v>3533</v>
      </c>
      <c r="G3685" t="s">
        <v>10930</v>
      </c>
      <c r="H3685" s="93">
        <v>46174</v>
      </c>
      <c r="I3685" s="131"/>
      <c r="J3685" s="132"/>
      <c r="K3685" s="132"/>
      <c r="L3685" s="132"/>
      <c r="M3685" s="132"/>
      <c r="N3685" s="131"/>
      <c r="O3685" s="131"/>
    </row>
    <row r="3686" spans="2:15" x14ac:dyDescent="0.35">
      <c r="B3686" t="s">
        <v>79</v>
      </c>
      <c r="C3686">
        <v>4048</v>
      </c>
      <c r="D3686" t="s">
        <v>58</v>
      </c>
      <c r="E3686">
        <v>180397</v>
      </c>
      <c r="F3686" t="s">
        <v>3534</v>
      </c>
      <c r="G3686" t="s">
        <v>10929</v>
      </c>
      <c r="H3686" s="93">
        <v>46182</v>
      </c>
      <c r="I3686" s="131">
        <v>1</v>
      </c>
      <c r="J3686" s="132"/>
      <c r="K3686" s="132"/>
      <c r="L3686" s="132"/>
      <c r="M3686" s="132"/>
      <c r="N3686" s="131"/>
      <c r="O3686" s="131"/>
    </row>
    <row r="3687" spans="2:15" x14ac:dyDescent="0.35">
      <c r="B3687" t="s">
        <v>79</v>
      </c>
      <c r="C3687">
        <v>4048</v>
      </c>
      <c r="D3687" t="s">
        <v>58</v>
      </c>
      <c r="E3687">
        <v>180441</v>
      </c>
      <c r="F3687" t="s">
        <v>3535</v>
      </c>
      <c r="G3687" t="s">
        <v>10927</v>
      </c>
      <c r="H3687" s="93">
        <v>46176</v>
      </c>
      <c r="I3687" s="131">
        <v>1</v>
      </c>
      <c r="J3687" s="132"/>
      <c r="K3687" s="132"/>
      <c r="L3687" s="132"/>
      <c r="M3687" s="132"/>
      <c r="N3687" s="131"/>
      <c r="O3687" s="131"/>
    </row>
    <row r="3688" spans="2:15" x14ac:dyDescent="0.35">
      <c r="B3688" t="s">
        <v>79</v>
      </c>
      <c r="C3688">
        <v>4048</v>
      </c>
      <c r="D3688" t="s">
        <v>58</v>
      </c>
      <c r="E3688">
        <v>180512</v>
      </c>
      <c r="F3688" t="s">
        <v>3536</v>
      </c>
      <c r="G3688" t="s">
        <v>10928</v>
      </c>
      <c r="H3688" s="93">
        <v>46178</v>
      </c>
      <c r="I3688" s="131">
        <v>1</v>
      </c>
      <c r="J3688" s="132"/>
      <c r="K3688" s="132"/>
      <c r="L3688" s="132"/>
      <c r="M3688" s="132"/>
      <c r="N3688" s="131"/>
      <c r="O3688" s="131"/>
    </row>
    <row r="3689" spans="2:15" x14ac:dyDescent="0.35">
      <c r="B3689" t="s">
        <v>79</v>
      </c>
      <c r="C3689">
        <v>4048</v>
      </c>
      <c r="D3689" t="s">
        <v>58</v>
      </c>
      <c r="E3689">
        <v>180580</v>
      </c>
      <c r="F3689" t="s">
        <v>3537</v>
      </c>
      <c r="G3689" t="s">
        <v>10928</v>
      </c>
      <c r="H3689" s="93">
        <v>46178</v>
      </c>
      <c r="I3689" s="131">
        <v>1</v>
      </c>
      <c r="J3689" s="132"/>
      <c r="K3689" s="132">
        <v>1</v>
      </c>
      <c r="L3689" s="132"/>
      <c r="M3689" s="132"/>
      <c r="N3689" s="131"/>
      <c r="O3689" s="131"/>
    </row>
    <row r="3690" spans="2:15" x14ac:dyDescent="0.35">
      <c r="B3690" t="s">
        <v>79</v>
      </c>
      <c r="C3690">
        <v>4048</v>
      </c>
      <c r="D3690" t="s">
        <v>58</v>
      </c>
      <c r="E3690">
        <v>180886</v>
      </c>
      <c r="F3690" t="s">
        <v>3538</v>
      </c>
      <c r="G3690" t="s">
        <v>10927</v>
      </c>
      <c r="H3690" s="93">
        <v>46183</v>
      </c>
      <c r="I3690" s="131"/>
      <c r="J3690" s="132"/>
      <c r="K3690" s="132"/>
      <c r="L3690" s="132"/>
      <c r="M3690" s="132"/>
      <c r="N3690" s="131"/>
      <c r="O3690" s="131"/>
    </row>
    <row r="3691" spans="2:15" x14ac:dyDescent="0.35">
      <c r="B3691" t="s">
        <v>79</v>
      </c>
      <c r="C3691">
        <v>4048</v>
      </c>
      <c r="D3691" t="s">
        <v>58</v>
      </c>
      <c r="E3691">
        <v>180978</v>
      </c>
      <c r="F3691" t="s">
        <v>3539</v>
      </c>
      <c r="G3691" t="s">
        <v>10926</v>
      </c>
      <c r="H3691" s="93">
        <v>46170</v>
      </c>
      <c r="I3691" s="131">
        <v>1</v>
      </c>
      <c r="J3691" s="132"/>
      <c r="K3691" s="132"/>
      <c r="L3691" s="132"/>
      <c r="M3691" s="132"/>
      <c r="N3691" s="131"/>
      <c r="O3691" s="131"/>
    </row>
    <row r="3692" spans="2:15" x14ac:dyDescent="0.35">
      <c r="B3692" t="s">
        <v>79</v>
      </c>
      <c r="C3692">
        <v>4048</v>
      </c>
      <c r="D3692" t="s">
        <v>58</v>
      </c>
      <c r="E3692">
        <v>181298</v>
      </c>
      <c r="F3692" t="s">
        <v>2436</v>
      </c>
      <c r="G3692" t="s">
        <v>10926</v>
      </c>
      <c r="H3692" s="93">
        <v>46170</v>
      </c>
      <c r="I3692" s="131">
        <v>1</v>
      </c>
      <c r="J3692" s="132"/>
      <c r="K3692" s="132">
        <v>1</v>
      </c>
      <c r="L3692" s="132"/>
      <c r="M3692" s="132"/>
      <c r="N3692" s="131"/>
      <c r="O3692" s="131"/>
    </row>
    <row r="3693" spans="2:15" x14ac:dyDescent="0.35">
      <c r="B3693" t="s">
        <v>79</v>
      </c>
      <c r="C3693">
        <v>4048</v>
      </c>
      <c r="D3693" t="s">
        <v>58</v>
      </c>
      <c r="E3693">
        <v>181511</v>
      </c>
      <c r="F3693" t="s">
        <v>3540</v>
      </c>
      <c r="G3693" t="s">
        <v>10929</v>
      </c>
      <c r="H3693" s="93">
        <v>46175</v>
      </c>
      <c r="I3693" s="131"/>
      <c r="J3693" s="132"/>
      <c r="K3693" s="132"/>
      <c r="L3693" s="132"/>
      <c r="M3693" s="132"/>
      <c r="N3693" s="131"/>
      <c r="O3693" s="131"/>
    </row>
    <row r="3694" spans="2:15" x14ac:dyDescent="0.35">
      <c r="B3694" t="s">
        <v>79</v>
      </c>
      <c r="C3694">
        <v>4048</v>
      </c>
      <c r="D3694" t="s">
        <v>58</v>
      </c>
      <c r="E3694">
        <v>181763</v>
      </c>
      <c r="F3694" t="s">
        <v>3541</v>
      </c>
      <c r="G3694" t="s">
        <v>10926</v>
      </c>
      <c r="H3694" s="93">
        <v>46177</v>
      </c>
      <c r="I3694" s="131">
        <v>1</v>
      </c>
      <c r="J3694" s="132"/>
      <c r="K3694" s="132"/>
      <c r="L3694" s="132"/>
      <c r="M3694" s="132"/>
      <c r="N3694" s="131"/>
      <c r="O3694" s="131"/>
    </row>
    <row r="3695" spans="2:15" x14ac:dyDescent="0.35">
      <c r="B3695" t="s">
        <v>79</v>
      </c>
      <c r="C3695">
        <v>4048</v>
      </c>
      <c r="D3695" t="s">
        <v>58</v>
      </c>
      <c r="E3695">
        <v>181891</v>
      </c>
      <c r="F3695" t="s">
        <v>3542</v>
      </c>
      <c r="G3695" t="s">
        <v>10928</v>
      </c>
      <c r="H3695" s="93">
        <v>46171</v>
      </c>
      <c r="I3695" s="131"/>
      <c r="J3695" s="132"/>
      <c r="K3695" s="132"/>
      <c r="L3695" s="132"/>
      <c r="M3695" s="132"/>
      <c r="N3695" s="131"/>
      <c r="O3695" s="131"/>
    </row>
    <row r="3696" spans="2:15" x14ac:dyDescent="0.35">
      <c r="B3696" t="s">
        <v>79</v>
      </c>
      <c r="C3696">
        <v>4048</v>
      </c>
      <c r="D3696" t="s">
        <v>58</v>
      </c>
      <c r="E3696">
        <v>182730</v>
      </c>
      <c r="F3696" t="s">
        <v>184</v>
      </c>
      <c r="G3696" t="s">
        <v>10926</v>
      </c>
      <c r="H3696" s="93">
        <v>46170</v>
      </c>
      <c r="I3696" s="131">
        <v>1</v>
      </c>
      <c r="J3696" s="132"/>
      <c r="K3696" s="132"/>
      <c r="L3696" s="132"/>
      <c r="M3696" s="132"/>
      <c r="N3696" s="131"/>
      <c r="O3696" s="131"/>
    </row>
    <row r="3697" spans="2:15" x14ac:dyDescent="0.35">
      <c r="B3697" t="s">
        <v>79</v>
      </c>
      <c r="C3697">
        <v>4048</v>
      </c>
      <c r="D3697" t="s">
        <v>58</v>
      </c>
      <c r="E3697">
        <v>183536</v>
      </c>
      <c r="F3697" t="s">
        <v>3543</v>
      </c>
      <c r="G3697" t="s">
        <v>10926</v>
      </c>
      <c r="H3697" s="93">
        <v>46177</v>
      </c>
      <c r="I3697" s="131"/>
      <c r="J3697" s="132"/>
      <c r="K3697" s="132"/>
      <c r="L3697" s="132"/>
      <c r="M3697" s="132"/>
      <c r="N3697" s="131"/>
      <c r="O3697" s="131"/>
    </row>
    <row r="3698" spans="2:15" x14ac:dyDescent="0.35">
      <c r="B3698" t="s">
        <v>79</v>
      </c>
      <c r="C3698">
        <v>4048</v>
      </c>
      <c r="D3698" t="s">
        <v>58</v>
      </c>
      <c r="E3698">
        <v>183702</v>
      </c>
      <c r="F3698" t="s">
        <v>3544</v>
      </c>
      <c r="G3698" t="s">
        <v>10930</v>
      </c>
      <c r="H3698" s="93">
        <v>46181</v>
      </c>
      <c r="I3698" s="131"/>
      <c r="J3698" s="132"/>
      <c r="K3698" s="132"/>
      <c r="L3698" s="132"/>
      <c r="M3698" s="132"/>
      <c r="N3698" s="131"/>
      <c r="O3698" s="131"/>
    </row>
    <row r="3699" spans="2:15" x14ac:dyDescent="0.35">
      <c r="B3699" t="s">
        <v>79</v>
      </c>
      <c r="C3699">
        <v>4048</v>
      </c>
      <c r="D3699" t="s">
        <v>58</v>
      </c>
      <c r="E3699">
        <v>184412</v>
      </c>
      <c r="F3699" t="s">
        <v>3545</v>
      </c>
      <c r="G3699" t="s">
        <v>10926</v>
      </c>
      <c r="H3699" s="93">
        <v>46170</v>
      </c>
      <c r="I3699" s="131"/>
      <c r="J3699" s="132"/>
      <c r="K3699" s="132"/>
      <c r="L3699" s="132"/>
      <c r="M3699" s="132"/>
      <c r="N3699" s="131"/>
      <c r="O3699" s="131"/>
    </row>
    <row r="3700" spans="2:15" x14ac:dyDescent="0.35">
      <c r="B3700" t="s">
        <v>79</v>
      </c>
      <c r="C3700">
        <v>4048</v>
      </c>
      <c r="D3700" t="s">
        <v>58</v>
      </c>
      <c r="E3700">
        <v>184494</v>
      </c>
      <c r="F3700" t="s">
        <v>3546</v>
      </c>
      <c r="G3700" t="s">
        <v>10927</v>
      </c>
      <c r="H3700" s="93">
        <v>46176</v>
      </c>
      <c r="I3700" s="131"/>
      <c r="J3700" s="132"/>
      <c r="K3700" s="132"/>
      <c r="L3700" s="132"/>
      <c r="M3700" s="132"/>
      <c r="N3700" s="131"/>
      <c r="O3700" s="131"/>
    </row>
    <row r="3701" spans="2:15" x14ac:dyDescent="0.35">
      <c r="B3701" t="s">
        <v>79</v>
      </c>
      <c r="C3701">
        <v>4048</v>
      </c>
      <c r="D3701" t="s">
        <v>58</v>
      </c>
      <c r="E3701">
        <v>184516</v>
      </c>
      <c r="F3701" t="s">
        <v>3547</v>
      </c>
      <c r="G3701" t="s">
        <v>10930</v>
      </c>
      <c r="H3701" s="93">
        <v>46181</v>
      </c>
      <c r="I3701" s="131">
        <v>1</v>
      </c>
      <c r="J3701" s="132"/>
      <c r="K3701" s="132"/>
      <c r="L3701" s="132"/>
      <c r="M3701" s="132"/>
      <c r="N3701" s="131"/>
      <c r="O3701" s="131"/>
    </row>
    <row r="3702" spans="2:15" x14ac:dyDescent="0.35">
      <c r="B3702" t="s">
        <v>79</v>
      </c>
      <c r="C3702">
        <v>4048</v>
      </c>
      <c r="D3702" t="s">
        <v>58</v>
      </c>
      <c r="E3702">
        <v>184841</v>
      </c>
      <c r="F3702" t="s">
        <v>3548</v>
      </c>
      <c r="G3702" t="s">
        <v>10928</v>
      </c>
      <c r="H3702" s="93">
        <v>46178</v>
      </c>
      <c r="I3702" s="131"/>
      <c r="J3702" s="132"/>
      <c r="K3702" s="132"/>
      <c r="L3702" s="132"/>
      <c r="M3702" s="132"/>
      <c r="N3702" s="131"/>
      <c r="O3702" s="131"/>
    </row>
    <row r="3703" spans="2:15" x14ac:dyDescent="0.35">
      <c r="B3703" t="s">
        <v>79</v>
      </c>
      <c r="C3703">
        <v>4048</v>
      </c>
      <c r="D3703" t="s">
        <v>58</v>
      </c>
      <c r="E3703">
        <v>185011</v>
      </c>
      <c r="F3703" t="s">
        <v>3549</v>
      </c>
      <c r="G3703" t="s">
        <v>10926</v>
      </c>
      <c r="H3703" s="93">
        <v>46170</v>
      </c>
      <c r="I3703" s="131"/>
      <c r="J3703" s="132"/>
      <c r="K3703" s="132"/>
      <c r="L3703" s="132"/>
      <c r="M3703" s="132"/>
      <c r="N3703" s="131"/>
      <c r="O3703" s="131"/>
    </row>
    <row r="3704" spans="2:15" x14ac:dyDescent="0.35">
      <c r="B3704" t="s">
        <v>79</v>
      </c>
      <c r="C3704">
        <v>4048</v>
      </c>
      <c r="D3704" t="s">
        <v>58</v>
      </c>
      <c r="E3704">
        <v>185155</v>
      </c>
      <c r="F3704" t="s">
        <v>3550</v>
      </c>
      <c r="G3704" t="s">
        <v>10928</v>
      </c>
      <c r="H3704" s="93">
        <v>46178</v>
      </c>
      <c r="I3704" s="131"/>
      <c r="J3704" s="132"/>
      <c r="K3704" s="132"/>
      <c r="L3704" s="132"/>
      <c r="M3704" s="132"/>
      <c r="N3704" s="131"/>
      <c r="O3704" s="131"/>
    </row>
    <row r="3705" spans="2:15" x14ac:dyDescent="0.35">
      <c r="B3705" t="s">
        <v>79</v>
      </c>
      <c r="C3705">
        <v>4048</v>
      </c>
      <c r="D3705" t="s">
        <v>58</v>
      </c>
      <c r="E3705">
        <v>185517</v>
      </c>
      <c r="F3705" t="s">
        <v>3551</v>
      </c>
      <c r="G3705" t="s">
        <v>10929</v>
      </c>
      <c r="H3705" s="93">
        <v>46182</v>
      </c>
      <c r="I3705" s="131"/>
      <c r="J3705" s="132"/>
      <c r="K3705" s="132"/>
      <c r="L3705" s="132"/>
      <c r="M3705" s="132"/>
      <c r="N3705" s="131"/>
      <c r="O3705" s="131"/>
    </row>
    <row r="3706" spans="2:15" x14ac:dyDescent="0.35">
      <c r="B3706" t="s">
        <v>79</v>
      </c>
      <c r="C3706">
        <v>4048</v>
      </c>
      <c r="D3706" t="s">
        <v>58</v>
      </c>
      <c r="E3706">
        <v>185839</v>
      </c>
      <c r="F3706" t="s">
        <v>3552</v>
      </c>
      <c r="G3706" t="s">
        <v>10928</v>
      </c>
      <c r="H3706" s="93">
        <v>46178</v>
      </c>
      <c r="I3706" s="131">
        <v>1</v>
      </c>
      <c r="J3706" s="132">
        <v>1</v>
      </c>
      <c r="K3706" s="132"/>
      <c r="L3706" s="132">
        <v>1</v>
      </c>
      <c r="M3706" s="132"/>
      <c r="N3706" s="131"/>
      <c r="O3706" s="131"/>
    </row>
    <row r="3707" spans="2:15" x14ac:dyDescent="0.35">
      <c r="B3707" t="s">
        <v>79</v>
      </c>
      <c r="C3707">
        <v>4048</v>
      </c>
      <c r="D3707" t="s">
        <v>58</v>
      </c>
      <c r="E3707">
        <v>185905</v>
      </c>
      <c r="F3707" t="s">
        <v>3553</v>
      </c>
      <c r="G3707" t="s">
        <v>10926</v>
      </c>
      <c r="H3707" s="93">
        <v>46170</v>
      </c>
      <c r="I3707" s="131"/>
      <c r="J3707" s="132"/>
      <c r="K3707" s="132"/>
      <c r="L3707" s="132"/>
      <c r="M3707" s="132"/>
      <c r="N3707" s="131"/>
      <c r="O3707" s="131"/>
    </row>
    <row r="3708" spans="2:15" x14ac:dyDescent="0.35">
      <c r="B3708" t="s">
        <v>79</v>
      </c>
      <c r="C3708">
        <v>4048</v>
      </c>
      <c r="D3708" t="s">
        <v>58</v>
      </c>
      <c r="E3708">
        <v>186079</v>
      </c>
      <c r="F3708" t="s">
        <v>3554</v>
      </c>
      <c r="G3708" t="s">
        <v>10927</v>
      </c>
      <c r="H3708" s="93">
        <v>46176</v>
      </c>
      <c r="I3708" s="131">
        <v>1</v>
      </c>
      <c r="J3708" s="132">
        <v>1</v>
      </c>
      <c r="K3708" s="132">
        <v>1</v>
      </c>
      <c r="L3708" s="132"/>
      <c r="M3708" s="132"/>
      <c r="N3708" s="131"/>
      <c r="O3708" s="131"/>
    </row>
    <row r="3709" spans="2:15" x14ac:dyDescent="0.35">
      <c r="B3709" t="s">
        <v>79</v>
      </c>
      <c r="C3709">
        <v>4048</v>
      </c>
      <c r="D3709" t="s">
        <v>58</v>
      </c>
      <c r="E3709">
        <v>186218</v>
      </c>
      <c r="F3709" t="s">
        <v>3555</v>
      </c>
      <c r="G3709" t="s">
        <v>10926</v>
      </c>
      <c r="H3709" s="93">
        <v>46177</v>
      </c>
      <c r="I3709" s="131">
        <v>1</v>
      </c>
      <c r="J3709" s="132"/>
      <c r="K3709" s="132"/>
      <c r="L3709" s="132"/>
      <c r="M3709" s="132"/>
      <c r="N3709" s="131"/>
      <c r="O3709" s="131"/>
    </row>
    <row r="3710" spans="2:15" x14ac:dyDescent="0.35">
      <c r="B3710" t="s">
        <v>79</v>
      </c>
      <c r="C3710">
        <v>4048</v>
      </c>
      <c r="D3710" t="s">
        <v>58</v>
      </c>
      <c r="E3710">
        <v>186278</v>
      </c>
      <c r="F3710" t="s">
        <v>3556</v>
      </c>
      <c r="G3710" t="s">
        <v>10929</v>
      </c>
      <c r="H3710" s="93">
        <v>46182</v>
      </c>
      <c r="I3710" s="131">
        <v>1</v>
      </c>
      <c r="J3710" s="132">
        <v>1</v>
      </c>
      <c r="K3710" s="132"/>
      <c r="L3710" s="132"/>
      <c r="M3710" s="132"/>
      <c r="N3710" s="131"/>
      <c r="O3710" s="131"/>
    </row>
    <row r="3711" spans="2:15" x14ac:dyDescent="0.35">
      <c r="B3711" t="s">
        <v>79</v>
      </c>
      <c r="C3711">
        <v>4048</v>
      </c>
      <c r="D3711" t="s">
        <v>58</v>
      </c>
      <c r="E3711">
        <v>186548</v>
      </c>
      <c r="F3711" t="s">
        <v>3557</v>
      </c>
      <c r="G3711" t="s">
        <v>10928</v>
      </c>
      <c r="H3711" s="93">
        <v>46171</v>
      </c>
      <c r="I3711" s="131"/>
      <c r="J3711" s="132"/>
      <c r="K3711" s="132"/>
      <c r="L3711" s="132"/>
      <c r="M3711" s="132"/>
      <c r="N3711" s="131"/>
      <c r="O3711" s="131"/>
    </row>
    <row r="3712" spans="2:15" x14ac:dyDescent="0.35">
      <c r="B3712" t="s">
        <v>79</v>
      </c>
      <c r="C3712">
        <v>4048</v>
      </c>
      <c r="D3712" t="s">
        <v>58</v>
      </c>
      <c r="E3712">
        <v>186583</v>
      </c>
      <c r="F3712" t="s">
        <v>3558</v>
      </c>
      <c r="G3712" t="s">
        <v>10929</v>
      </c>
      <c r="H3712" s="93">
        <v>46182</v>
      </c>
      <c r="I3712" s="131">
        <v>1</v>
      </c>
      <c r="J3712" s="132"/>
      <c r="K3712" s="132"/>
      <c r="L3712" s="132"/>
      <c r="M3712" s="132"/>
      <c r="N3712" s="131"/>
      <c r="O3712" s="131"/>
    </row>
    <row r="3713" spans="2:15" x14ac:dyDescent="0.35">
      <c r="B3713" t="s">
        <v>79</v>
      </c>
      <c r="C3713">
        <v>4048</v>
      </c>
      <c r="D3713" t="s">
        <v>58</v>
      </c>
      <c r="E3713">
        <v>186634</v>
      </c>
      <c r="F3713" t="s">
        <v>3559</v>
      </c>
      <c r="G3713" t="s">
        <v>10926</v>
      </c>
      <c r="H3713" s="93">
        <v>46177</v>
      </c>
      <c r="I3713" s="131"/>
      <c r="J3713" s="132"/>
      <c r="K3713" s="132"/>
      <c r="L3713" s="132"/>
      <c r="M3713" s="132"/>
      <c r="N3713" s="131"/>
      <c r="O3713" s="131"/>
    </row>
    <row r="3714" spans="2:15" x14ac:dyDescent="0.35">
      <c r="B3714" t="s">
        <v>79</v>
      </c>
      <c r="C3714">
        <v>4048</v>
      </c>
      <c r="D3714" t="s">
        <v>58</v>
      </c>
      <c r="E3714">
        <v>186795</v>
      </c>
      <c r="F3714" t="s">
        <v>3560</v>
      </c>
      <c r="G3714" t="s">
        <v>10926</v>
      </c>
      <c r="H3714" s="93">
        <v>46177</v>
      </c>
      <c r="I3714" s="131">
        <v>1</v>
      </c>
      <c r="J3714" s="132">
        <v>1</v>
      </c>
      <c r="K3714" s="132"/>
      <c r="L3714" s="132"/>
      <c r="M3714" s="132"/>
      <c r="N3714" s="131"/>
      <c r="O3714" s="131"/>
    </row>
    <row r="3715" spans="2:15" x14ac:dyDescent="0.35">
      <c r="B3715" t="s">
        <v>79</v>
      </c>
      <c r="C3715">
        <v>4048</v>
      </c>
      <c r="D3715" t="s">
        <v>58</v>
      </c>
      <c r="E3715">
        <v>186809</v>
      </c>
      <c r="F3715" t="s">
        <v>3561</v>
      </c>
      <c r="G3715" t="s">
        <v>10928</v>
      </c>
      <c r="H3715" s="93">
        <v>46171</v>
      </c>
      <c r="I3715" s="131">
        <v>1</v>
      </c>
      <c r="J3715" s="132">
        <v>1</v>
      </c>
      <c r="K3715" s="132">
        <v>1</v>
      </c>
      <c r="L3715" s="132"/>
      <c r="M3715" s="132"/>
      <c r="N3715" s="131"/>
      <c r="O3715" s="131"/>
    </row>
    <row r="3716" spans="2:15" x14ac:dyDescent="0.35">
      <c r="B3716" t="s">
        <v>79</v>
      </c>
      <c r="C3716">
        <v>4048</v>
      </c>
      <c r="D3716" t="s">
        <v>58</v>
      </c>
      <c r="E3716">
        <v>186839</v>
      </c>
      <c r="F3716" t="s">
        <v>3562</v>
      </c>
      <c r="G3716" t="s">
        <v>10928</v>
      </c>
      <c r="H3716" s="93">
        <v>46178</v>
      </c>
      <c r="I3716" s="131"/>
      <c r="J3716" s="132"/>
      <c r="K3716" s="132"/>
      <c r="L3716" s="132"/>
      <c r="M3716" s="132"/>
      <c r="N3716" s="131"/>
      <c r="O3716" s="131"/>
    </row>
    <row r="3717" spans="2:15" x14ac:dyDescent="0.35">
      <c r="B3717" t="s">
        <v>79</v>
      </c>
      <c r="C3717">
        <v>4048</v>
      </c>
      <c r="D3717" t="s">
        <v>58</v>
      </c>
      <c r="E3717">
        <v>186997</v>
      </c>
      <c r="F3717" t="s">
        <v>3563</v>
      </c>
      <c r="G3717" t="s">
        <v>10928</v>
      </c>
      <c r="H3717" s="93">
        <v>46178</v>
      </c>
      <c r="I3717" s="131"/>
      <c r="J3717" s="132"/>
      <c r="K3717" s="132"/>
      <c r="L3717" s="132"/>
      <c r="M3717" s="132"/>
      <c r="N3717" s="131"/>
      <c r="O3717" s="131"/>
    </row>
    <row r="3718" spans="2:15" x14ac:dyDescent="0.35">
      <c r="B3718" t="s">
        <v>79</v>
      </c>
      <c r="C3718">
        <v>4048</v>
      </c>
      <c r="D3718" t="s">
        <v>58</v>
      </c>
      <c r="E3718">
        <v>187162</v>
      </c>
      <c r="F3718" t="s">
        <v>3564</v>
      </c>
      <c r="G3718" t="s">
        <v>10928</v>
      </c>
      <c r="H3718" s="93">
        <v>46178</v>
      </c>
      <c r="I3718" s="131"/>
      <c r="J3718" s="132"/>
      <c r="K3718" s="132"/>
      <c r="L3718" s="132"/>
      <c r="M3718" s="132"/>
      <c r="N3718" s="131"/>
      <c r="O3718" s="131"/>
    </row>
    <row r="3719" spans="2:15" x14ac:dyDescent="0.35">
      <c r="B3719" t="s">
        <v>79</v>
      </c>
      <c r="C3719">
        <v>4048</v>
      </c>
      <c r="D3719" t="s">
        <v>58</v>
      </c>
      <c r="E3719">
        <v>187623</v>
      </c>
      <c r="F3719" t="s">
        <v>3565</v>
      </c>
      <c r="G3719" t="s">
        <v>10929</v>
      </c>
      <c r="H3719" s="93">
        <v>46175</v>
      </c>
      <c r="I3719" s="131"/>
      <c r="J3719" s="132"/>
      <c r="K3719" s="132"/>
      <c r="L3719" s="132"/>
      <c r="M3719" s="132"/>
      <c r="N3719" s="131"/>
      <c r="O3719" s="131"/>
    </row>
    <row r="3720" spans="2:15" x14ac:dyDescent="0.35">
      <c r="B3720" t="s">
        <v>79</v>
      </c>
      <c r="C3720">
        <v>4048</v>
      </c>
      <c r="D3720" t="s">
        <v>58</v>
      </c>
      <c r="E3720">
        <v>187665</v>
      </c>
      <c r="F3720" t="s">
        <v>3566</v>
      </c>
      <c r="G3720" t="s">
        <v>10926</v>
      </c>
      <c r="H3720" s="93">
        <v>46170</v>
      </c>
      <c r="I3720" s="131"/>
      <c r="J3720" s="132"/>
      <c r="K3720" s="132"/>
      <c r="L3720" s="132"/>
      <c r="M3720" s="132"/>
      <c r="N3720" s="131"/>
      <c r="O3720" s="131"/>
    </row>
    <row r="3721" spans="2:15" x14ac:dyDescent="0.35">
      <c r="B3721" t="s">
        <v>79</v>
      </c>
      <c r="C3721">
        <v>4048</v>
      </c>
      <c r="D3721" t="s">
        <v>58</v>
      </c>
      <c r="E3721">
        <v>187693</v>
      </c>
      <c r="F3721" t="s">
        <v>2480</v>
      </c>
      <c r="G3721" t="s">
        <v>10927</v>
      </c>
      <c r="H3721" s="93">
        <v>46176</v>
      </c>
      <c r="I3721" s="131">
        <v>1</v>
      </c>
      <c r="J3721" s="132">
        <v>1</v>
      </c>
      <c r="K3721" s="132"/>
      <c r="L3721" s="132"/>
      <c r="M3721" s="132"/>
      <c r="N3721" s="131"/>
      <c r="O3721" s="131"/>
    </row>
    <row r="3722" spans="2:15" x14ac:dyDescent="0.35">
      <c r="B3722" t="s">
        <v>79</v>
      </c>
      <c r="C3722">
        <v>4048</v>
      </c>
      <c r="D3722" t="s">
        <v>58</v>
      </c>
      <c r="E3722">
        <v>187731</v>
      </c>
      <c r="F3722" t="s">
        <v>3567</v>
      </c>
      <c r="G3722" t="s">
        <v>10926</v>
      </c>
      <c r="H3722" s="93">
        <v>46170</v>
      </c>
      <c r="I3722" s="131"/>
      <c r="J3722" s="132"/>
      <c r="K3722" s="132"/>
      <c r="L3722" s="132"/>
      <c r="M3722" s="132"/>
      <c r="N3722" s="131"/>
      <c r="O3722" s="131"/>
    </row>
    <row r="3723" spans="2:15" x14ac:dyDescent="0.35">
      <c r="B3723" t="s">
        <v>79</v>
      </c>
      <c r="C3723">
        <v>4048</v>
      </c>
      <c r="D3723" t="s">
        <v>58</v>
      </c>
      <c r="E3723">
        <v>187889</v>
      </c>
      <c r="F3723" t="s">
        <v>3568</v>
      </c>
      <c r="G3723" t="s">
        <v>10930</v>
      </c>
      <c r="H3723" s="93">
        <v>46174</v>
      </c>
      <c r="I3723" s="131">
        <v>1</v>
      </c>
      <c r="J3723" s="132"/>
      <c r="K3723" s="132"/>
      <c r="L3723" s="132"/>
      <c r="M3723" s="132"/>
      <c r="N3723" s="131"/>
      <c r="O3723" s="131"/>
    </row>
    <row r="3724" spans="2:15" x14ac:dyDescent="0.35">
      <c r="B3724" t="s">
        <v>79</v>
      </c>
      <c r="C3724">
        <v>4048</v>
      </c>
      <c r="D3724" t="s">
        <v>58</v>
      </c>
      <c r="E3724">
        <v>188013</v>
      </c>
      <c r="F3724" t="s">
        <v>3569</v>
      </c>
      <c r="G3724" t="s">
        <v>10927</v>
      </c>
      <c r="H3724" s="93">
        <v>46176</v>
      </c>
      <c r="I3724" s="131">
        <v>1</v>
      </c>
      <c r="J3724" s="132"/>
      <c r="K3724" s="132"/>
      <c r="L3724" s="132"/>
      <c r="M3724" s="132"/>
      <c r="N3724" s="131"/>
      <c r="O3724" s="131"/>
    </row>
    <row r="3725" spans="2:15" x14ac:dyDescent="0.35">
      <c r="B3725" t="s">
        <v>79</v>
      </c>
      <c r="C3725">
        <v>4048</v>
      </c>
      <c r="D3725" t="s">
        <v>58</v>
      </c>
      <c r="E3725">
        <v>188196</v>
      </c>
      <c r="F3725" t="s">
        <v>3570</v>
      </c>
      <c r="G3725" t="s">
        <v>10929</v>
      </c>
      <c r="H3725" s="93">
        <v>46182</v>
      </c>
      <c r="I3725" s="131">
        <v>1</v>
      </c>
      <c r="J3725" s="132">
        <v>1</v>
      </c>
      <c r="K3725" s="132">
        <v>1</v>
      </c>
      <c r="L3725" s="132"/>
      <c r="M3725" s="132"/>
      <c r="N3725" s="131"/>
      <c r="O3725" s="131"/>
    </row>
    <row r="3726" spans="2:15" x14ac:dyDescent="0.35">
      <c r="B3726" t="s">
        <v>79</v>
      </c>
      <c r="C3726">
        <v>4048</v>
      </c>
      <c r="D3726" t="s">
        <v>58</v>
      </c>
      <c r="E3726">
        <v>188281</v>
      </c>
      <c r="F3726" t="s">
        <v>916</v>
      </c>
      <c r="G3726" t="s">
        <v>10930</v>
      </c>
      <c r="H3726" s="93">
        <v>46174</v>
      </c>
      <c r="I3726" s="131">
        <v>1</v>
      </c>
      <c r="J3726" s="132">
        <v>1</v>
      </c>
      <c r="K3726" s="132"/>
      <c r="L3726" s="132"/>
      <c r="M3726" s="132"/>
      <c r="N3726" s="131"/>
      <c r="O3726" s="131"/>
    </row>
    <row r="3727" spans="2:15" x14ac:dyDescent="0.35">
      <c r="B3727" t="s">
        <v>79</v>
      </c>
      <c r="C3727">
        <v>4048</v>
      </c>
      <c r="D3727" t="s">
        <v>58</v>
      </c>
      <c r="E3727">
        <v>188455</v>
      </c>
      <c r="F3727" t="s">
        <v>3571</v>
      </c>
      <c r="G3727" t="s">
        <v>10928</v>
      </c>
      <c r="H3727" s="93">
        <v>46178</v>
      </c>
      <c r="I3727" s="131"/>
      <c r="J3727" s="132"/>
      <c r="K3727" s="132"/>
      <c r="L3727" s="132"/>
      <c r="M3727" s="132"/>
      <c r="N3727" s="131"/>
      <c r="O3727" s="131"/>
    </row>
    <row r="3728" spans="2:15" x14ac:dyDescent="0.35">
      <c r="B3728" t="s">
        <v>79</v>
      </c>
      <c r="C3728">
        <v>4048</v>
      </c>
      <c r="D3728" t="s">
        <v>58</v>
      </c>
      <c r="E3728">
        <v>188479</v>
      </c>
      <c r="F3728" t="s">
        <v>3572</v>
      </c>
      <c r="G3728" t="s">
        <v>10928</v>
      </c>
      <c r="H3728" s="93">
        <v>46171</v>
      </c>
      <c r="I3728" s="131"/>
      <c r="J3728" s="132"/>
      <c r="K3728" s="132"/>
      <c r="L3728" s="132"/>
      <c r="M3728" s="132"/>
      <c r="N3728" s="131"/>
      <c r="O3728" s="131"/>
    </row>
    <row r="3729" spans="2:15" x14ac:dyDescent="0.35">
      <c r="B3729" t="s">
        <v>79</v>
      </c>
      <c r="C3729">
        <v>4048</v>
      </c>
      <c r="D3729" t="s">
        <v>58</v>
      </c>
      <c r="E3729">
        <v>188634</v>
      </c>
      <c r="F3729" t="s">
        <v>3573</v>
      </c>
      <c r="G3729" t="s">
        <v>10926</v>
      </c>
      <c r="H3729" s="93">
        <v>46170</v>
      </c>
      <c r="I3729" s="131"/>
      <c r="J3729" s="132"/>
      <c r="K3729" s="132"/>
      <c r="L3729" s="132"/>
      <c r="M3729" s="132"/>
      <c r="N3729" s="131"/>
      <c r="O3729" s="131"/>
    </row>
    <row r="3730" spans="2:15" x14ac:dyDescent="0.35">
      <c r="B3730" t="s">
        <v>79</v>
      </c>
      <c r="C3730">
        <v>4048</v>
      </c>
      <c r="D3730" t="s">
        <v>58</v>
      </c>
      <c r="E3730">
        <v>188895</v>
      </c>
      <c r="F3730" t="s">
        <v>2480</v>
      </c>
      <c r="G3730" t="s">
        <v>10929</v>
      </c>
      <c r="H3730" s="93">
        <v>46175</v>
      </c>
      <c r="I3730" s="131">
        <v>1</v>
      </c>
      <c r="J3730" s="132"/>
      <c r="K3730" s="132"/>
      <c r="L3730" s="132"/>
      <c r="M3730" s="132"/>
      <c r="N3730" s="131"/>
      <c r="O3730" s="131"/>
    </row>
    <row r="3731" spans="2:15" x14ac:dyDescent="0.35">
      <c r="B3731" t="s">
        <v>79</v>
      </c>
      <c r="C3731">
        <v>4048</v>
      </c>
      <c r="D3731" t="s">
        <v>58</v>
      </c>
      <c r="E3731">
        <v>189101</v>
      </c>
      <c r="F3731" t="s">
        <v>3574</v>
      </c>
      <c r="G3731" t="s">
        <v>10930</v>
      </c>
      <c r="H3731" s="93">
        <v>46181</v>
      </c>
      <c r="I3731" s="131">
        <v>1</v>
      </c>
      <c r="J3731" s="132"/>
      <c r="K3731" s="132"/>
      <c r="L3731" s="132"/>
      <c r="M3731" s="132"/>
      <c r="N3731" s="131"/>
      <c r="O3731" s="131"/>
    </row>
    <row r="3732" spans="2:15" x14ac:dyDescent="0.35">
      <c r="B3732" t="s">
        <v>79</v>
      </c>
      <c r="C3732">
        <v>4048</v>
      </c>
      <c r="D3732" t="s">
        <v>58</v>
      </c>
      <c r="E3732">
        <v>189221</v>
      </c>
      <c r="F3732" t="s">
        <v>3575</v>
      </c>
      <c r="G3732" t="s">
        <v>10929</v>
      </c>
      <c r="H3732" s="93">
        <v>46182</v>
      </c>
      <c r="I3732" s="131"/>
      <c r="J3732" s="132"/>
      <c r="K3732" s="132"/>
      <c r="L3732" s="132"/>
      <c r="M3732" s="132"/>
      <c r="N3732" s="131"/>
      <c r="O3732" s="131"/>
    </row>
    <row r="3733" spans="2:15" x14ac:dyDescent="0.35">
      <c r="B3733" t="s">
        <v>79</v>
      </c>
      <c r="C3733">
        <v>4048</v>
      </c>
      <c r="D3733" t="s">
        <v>58</v>
      </c>
      <c r="E3733">
        <v>189223</v>
      </c>
      <c r="F3733" t="s">
        <v>3576</v>
      </c>
      <c r="G3733" t="s">
        <v>10927</v>
      </c>
      <c r="H3733" s="93">
        <v>46183</v>
      </c>
      <c r="I3733" s="131"/>
      <c r="J3733" s="132"/>
      <c r="K3733" s="132"/>
      <c r="L3733" s="132"/>
      <c r="M3733" s="132"/>
      <c r="N3733" s="131"/>
      <c r="O3733" s="131"/>
    </row>
    <row r="3734" spans="2:15" x14ac:dyDescent="0.35">
      <c r="B3734" t="s">
        <v>79</v>
      </c>
      <c r="C3734">
        <v>4048</v>
      </c>
      <c r="D3734" t="s">
        <v>58</v>
      </c>
      <c r="E3734">
        <v>189987</v>
      </c>
      <c r="F3734" t="s">
        <v>3577</v>
      </c>
      <c r="G3734" t="s">
        <v>10930</v>
      </c>
      <c r="H3734" s="93">
        <v>46181</v>
      </c>
      <c r="I3734" s="131">
        <v>1</v>
      </c>
      <c r="J3734" s="132">
        <v>1</v>
      </c>
      <c r="K3734" s="132"/>
      <c r="L3734" s="132">
        <v>1</v>
      </c>
      <c r="M3734" s="132"/>
      <c r="N3734" s="131"/>
      <c r="O3734" s="131"/>
    </row>
    <row r="3735" spans="2:15" x14ac:dyDescent="0.35">
      <c r="B3735" t="s">
        <v>79</v>
      </c>
      <c r="C3735">
        <v>4048</v>
      </c>
      <c r="D3735" t="s">
        <v>58</v>
      </c>
      <c r="E3735">
        <v>189989</v>
      </c>
      <c r="F3735" t="s">
        <v>3578</v>
      </c>
      <c r="G3735" t="s">
        <v>10926</v>
      </c>
      <c r="H3735" s="93">
        <v>46170</v>
      </c>
      <c r="I3735" s="131">
        <v>1</v>
      </c>
      <c r="J3735" s="132"/>
      <c r="K3735" s="132"/>
      <c r="L3735" s="132"/>
      <c r="M3735" s="132"/>
      <c r="N3735" s="131"/>
      <c r="O3735" s="131"/>
    </row>
    <row r="3736" spans="2:15" x14ac:dyDescent="0.35">
      <c r="B3736" t="s">
        <v>79</v>
      </c>
      <c r="C3736">
        <v>4048</v>
      </c>
      <c r="D3736" t="s">
        <v>58</v>
      </c>
      <c r="E3736">
        <v>190004</v>
      </c>
      <c r="F3736" t="s">
        <v>3579</v>
      </c>
      <c r="G3736" t="s">
        <v>10929</v>
      </c>
      <c r="H3736" s="93">
        <v>46182</v>
      </c>
      <c r="I3736" s="131">
        <v>1</v>
      </c>
      <c r="J3736" s="132"/>
      <c r="K3736" s="132"/>
      <c r="L3736" s="132"/>
      <c r="M3736" s="132"/>
      <c r="N3736" s="131"/>
      <c r="O3736" s="131"/>
    </row>
    <row r="3737" spans="2:15" x14ac:dyDescent="0.35">
      <c r="B3737" t="s">
        <v>79</v>
      </c>
      <c r="C3737">
        <v>4048</v>
      </c>
      <c r="D3737" t="s">
        <v>58</v>
      </c>
      <c r="E3737">
        <v>190017</v>
      </c>
      <c r="F3737" t="s">
        <v>3580</v>
      </c>
      <c r="G3737" t="s">
        <v>10928</v>
      </c>
      <c r="H3737" s="93">
        <v>46171</v>
      </c>
      <c r="I3737" s="131"/>
      <c r="J3737" s="132"/>
      <c r="K3737" s="132"/>
      <c r="L3737" s="132"/>
      <c r="M3737" s="132"/>
      <c r="N3737" s="131"/>
      <c r="O3737" s="131"/>
    </row>
    <row r="3738" spans="2:15" x14ac:dyDescent="0.35">
      <c r="B3738" t="s">
        <v>79</v>
      </c>
      <c r="C3738">
        <v>4048</v>
      </c>
      <c r="D3738" t="s">
        <v>58</v>
      </c>
      <c r="E3738">
        <v>190069</v>
      </c>
      <c r="F3738" t="s">
        <v>3581</v>
      </c>
      <c r="G3738" t="s">
        <v>10930</v>
      </c>
      <c r="H3738" s="93">
        <v>46174</v>
      </c>
      <c r="I3738" s="131">
        <v>1</v>
      </c>
      <c r="J3738" s="132">
        <v>1</v>
      </c>
      <c r="K3738" s="132"/>
      <c r="L3738" s="132"/>
      <c r="M3738" s="132"/>
      <c r="N3738" s="131"/>
      <c r="O3738" s="131"/>
    </row>
    <row r="3739" spans="2:15" x14ac:dyDescent="0.35">
      <c r="B3739" t="s">
        <v>79</v>
      </c>
      <c r="C3739">
        <v>4048</v>
      </c>
      <c r="D3739" t="s">
        <v>58</v>
      </c>
      <c r="E3739">
        <v>190154</v>
      </c>
      <c r="F3739" t="s">
        <v>3582</v>
      </c>
      <c r="G3739" t="s">
        <v>10926</v>
      </c>
      <c r="H3739" s="93">
        <v>46177</v>
      </c>
      <c r="I3739" s="131"/>
      <c r="J3739" s="132"/>
      <c r="K3739" s="132"/>
      <c r="L3739" s="132"/>
      <c r="M3739" s="132"/>
      <c r="N3739" s="131"/>
      <c r="O3739" s="131"/>
    </row>
    <row r="3740" spans="2:15" x14ac:dyDescent="0.35">
      <c r="B3740" t="s">
        <v>79</v>
      </c>
      <c r="C3740">
        <v>4048</v>
      </c>
      <c r="D3740" t="s">
        <v>58</v>
      </c>
      <c r="E3740">
        <v>190209</v>
      </c>
      <c r="F3740" t="s">
        <v>3583</v>
      </c>
      <c r="G3740" t="s">
        <v>10929</v>
      </c>
      <c r="H3740" s="93">
        <v>46175</v>
      </c>
      <c r="I3740" s="131">
        <v>1</v>
      </c>
      <c r="J3740" s="132"/>
      <c r="K3740" s="132"/>
      <c r="L3740" s="132"/>
      <c r="M3740" s="132"/>
      <c r="N3740" s="131"/>
      <c r="O3740" s="131"/>
    </row>
    <row r="3741" spans="2:15" x14ac:dyDescent="0.35">
      <c r="B3741" t="s">
        <v>79</v>
      </c>
      <c r="C3741">
        <v>4048</v>
      </c>
      <c r="D3741" t="s">
        <v>58</v>
      </c>
      <c r="E3741">
        <v>190212</v>
      </c>
      <c r="F3741" t="s">
        <v>3584</v>
      </c>
      <c r="G3741" t="s">
        <v>10926</v>
      </c>
      <c r="H3741" s="93">
        <v>46170</v>
      </c>
      <c r="I3741" s="131">
        <v>1</v>
      </c>
      <c r="J3741" s="132">
        <v>1</v>
      </c>
      <c r="K3741" s="132">
        <v>1</v>
      </c>
      <c r="L3741" s="132"/>
      <c r="M3741" s="132"/>
      <c r="N3741" s="131"/>
      <c r="O3741" s="131"/>
    </row>
    <row r="3742" spans="2:15" x14ac:dyDescent="0.35">
      <c r="B3742" t="s">
        <v>79</v>
      </c>
      <c r="C3742">
        <v>4048</v>
      </c>
      <c r="D3742" t="s">
        <v>58</v>
      </c>
      <c r="E3742">
        <v>190374</v>
      </c>
      <c r="F3742" t="s">
        <v>3585</v>
      </c>
      <c r="G3742" t="s">
        <v>10927</v>
      </c>
      <c r="H3742" s="93">
        <v>46183</v>
      </c>
      <c r="I3742" s="131"/>
      <c r="J3742" s="132"/>
      <c r="K3742" s="132"/>
      <c r="L3742" s="132"/>
      <c r="M3742" s="132"/>
      <c r="N3742" s="131"/>
      <c r="O3742" s="131"/>
    </row>
    <row r="3743" spans="2:15" x14ac:dyDescent="0.35">
      <c r="B3743" t="s">
        <v>79</v>
      </c>
      <c r="C3743">
        <v>4048</v>
      </c>
      <c r="D3743" t="s">
        <v>58</v>
      </c>
      <c r="E3743">
        <v>190618</v>
      </c>
      <c r="F3743" t="s">
        <v>3586</v>
      </c>
      <c r="G3743" t="s">
        <v>10926</v>
      </c>
      <c r="H3743" s="93">
        <v>46170</v>
      </c>
      <c r="I3743" s="131"/>
      <c r="J3743" s="132"/>
      <c r="K3743" s="132"/>
      <c r="L3743" s="132"/>
      <c r="M3743" s="132"/>
      <c r="N3743" s="131"/>
      <c r="O3743" s="131"/>
    </row>
    <row r="3744" spans="2:15" x14ac:dyDescent="0.35">
      <c r="B3744" t="s">
        <v>79</v>
      </c>
      <c r="C3744">
        <v>4048</v>
      </c>
      <c r="D3744" t="s">
        <v>58</v>
      </c>
      <c r="E3744">
        <v>190638</v>
      </c>
      <c r="F3744" t="s">
        <v>3587</v>
      </c>
      <c r="G3744" t="s">
        <v>10929</v>
      </c>
      <c r="H3744" s="93">
        <v>46182</v>
      </c>
      <c r="I3744" s="131">
        <v>1</v>
      </c>
      <c r="J3744" s="132"/>
      <c r="K3744" s="132"/>
      <c r="L3744" s="132"/>
      <c r="M3744" s="132"/>
      <c r="N3744" s="131"/>
      <c r="O3744" s="131"/>
    </row>
    <row r="3745" spans="2:15" x14ac:dyDescent="0.35">
      <c r="B3745" t="s">
        <v>79</v>
      </c>
      <c r="C3745">
        <v>4048</v>
      </c>
      <c r="D3745" t="s">
        <v>58</v>
      </c>
      <c r="E3745">
        <v>190709</v>
      </c>
      <c r="F3745" t="s">
        <v>3588</v>
      </c>
      <c r="G3745" t="s">
        <v>10928</v>
      </c>
      <c r="H3745" s="93">
        <v>46171</v>
      </c>
      <c r="I3745" s="131">
        <v>1</v>
      </c>
      <c r="J3745" s="132">
        <v>1</v>
      </c>
      <c r="K3745" s="132"/>
      <c r="L3745" s="132"/>
      <c r="M3745" s="132"/>
      <c r="N3745" s="131"/>
      <c r="O3745" s="131"/>
    </row>
    <row r="3746" spans="2:15" x14ac:dyDescent="0.35">
      <c r="B3746" t="s">
        <v>79</v>
      </c>
      <c r="C3746">
        <v>4048</v>
      </c>
      <c r="D3746" t="s">
        <v>58</v>
      </c>
      <c r="E3746">
        <v>190885</v>
      </c>
      <c r="F3746" t="s">
        <v>3589</v>
      </c>
      <c r="G3746" t="s">
        <v>10927</v>
      </c>
      <c r="H3746" s="93">
        <v>46176</v>
      </c>
      <c r="I3746" s="131">
        <v>1</v>
      </c>
      <c r="J3746" s="132">
        <v>1</v>
      </c>
      <c r="K3746" s="132">
        <v>1</v>
      </c>
      <c r="L3746" s="132">
        <v>1</v>
      </c>
      <c r="M3746" s="132"/>
      <c r="N3746" s="131"/>
      <c r="O3746" s="131"/>
    </row>
    <row r="3747" spans="2:15" x14ac:dyDescent="0.35">
      <c r="B3747" t="s">
        <v>79</v>
      </c>
      <c r="C3747">
        <v>4048</v>
      </c>
      <c r="D3747" t="s">
        <v>58</v>
      </c>
      <c r="E3747">
        <v>191091</v>
      </c>
      <c r="F3747" t="s">
        <v>3590</v>
      </c>
      <c r="G3747" t="s">
        <v>10926</v>
      </c>
      <c r="H3747" s="93">
        <v>46177</v>
      </c>
      <c r="I3747" s="131">
        <v>1</v>
      </c>
      <c r="J3747" s="132"/>
      <c r="K3747" s="132">
        <v>1</v>
      </c>
      <c r="L3747" s="132"/>
      <c r="M3747" s="132"/>
      <c r="N3747" s="131"/>
      <c r="O3747" s="131"/>
    </row>
    <row r="3748" spans="2:15" x14ac:dyDescent="0.35">
      <c r="B3748" t="s">
        <v>79</v>
      </c>
      <c r="C3748">
        <v>4048</v>
      </c>
      <c r="D3748" t="s">
        <v>58</v>
      </c>
      <c r="E3748">
        <v>191105</v>
      </c>
      <c r="F3748" t="s">
        <v>3591</v>
      </c>
      <c r="G3748" t="s">
        <v>10929</v>
      </c>
      <c r="H3748" s="93">
        <v>46182</v>
      </c>
      <c r="I3748" s="131">
        <v>1</v>
      </c>
      <c r="J3748" s="132"/>
      <c r="K3748" s="132"/>
      <c r="L3748" s="132"/>
      <c r="M3748" s="132"/>
      <c r="N3748" s="131"/>
      <c r="O3748" s="131"/>
    </row>
    <row r="3749" spans="2:15" x14ac:dyDescent="0.35">
      <c r="B3749" t="s">
        <v>79</v>
      </c>
      <c r="C3749">
        <v>4048</v>
      </c>
      <c r="D3749" t="s">
        <v>58</v>
      </c>
      <c r="E3749">
        <v>191530</v>
      </c>
      <c r="F3749" t="s">
        <v>3592</v>
      </c>
      <c r="G3749" t="s">
        <v>10927</v>
      </c>
      <c r="H3749" s="93">
        <v>46176</v>
      </c>
      <c r="I3749" s="131">
        <v>1</v>
      </c>
      <c r="J3749" s="132"/>
      <c r="K3749" s="132"/>
      <c r="L3749" s="132"/>
      <c r="M3749" s="132"/>
      <c r="N3749" s="131"/>
      <c r="O3749" s="131"/>
    </row>
    <row r="3750" spans="2:15" x14ac:dyDescent="0.35">
      <c r="B3750" t="s">
        <v>79</v>
      </c>
      <c r="C3750">
        <v>4048</v>
      </c>
      <c r="D3750" t="s">
        <v>58</v>
      </c>
      <c r="E3750">
        <v>191556</v>
      </c>
      <c r="F3750" t="s">
        <v>3593</v>
      </c>
      <c r="G3750" t="s">
        <v>10928</v>
      </c>
      <c r="H3750" s="93">
        <v>46178</v>
      </c>
      <c r="I3750" s="131"/>
      <c r="J3750" s="132"/>
      <c r="K3750" s="132"/>
      <c r="L3750" s="132"/>
      <c r="M3750" s="132"/>
      <c r="N3750" s="131"/>
      <c r="O3750" s="131"/>
    </row>
    <row r="3751" spans="2:15" x14ac:dyDescent="0.35">
      <c r="B3751" t="s">
        <v>79</v>
      </c>
      <c r="C3751">
        <v>4048</v>
      </c>
      <c r="D3751" t="s">
        <v>58</v>
      </c>
      <c r="E3751">
        <v>191557</v>
      </c>
      <c r="F3751" t="s">
        <v>3594</v>
      </c>
      <c r="G3751" t="s">
        <v>10926</v>
      </c>
      <c r="H3751" s="93">
        <v>46177</v>
      </c>
      <c r="I3751" s="131">
        <v>1</v>
      </c>
      <c r="J3751" s="132">
        <v>1</v>
      </c>
      <c r="K3751" s="132"/>
      <c r="L3751" s="132">
        <v>1</v>
      </c>
      <c r="M3751" s="132"/>
      <c r="N3751" s="131"/>
      <c r="O3751" s="131"/>
    </row>
    <row r="3752" spans="2:15" x14ac:dyDescent="0.35">
      <c r="B3752" t="s">
        <v>79</v>
      </c>
      <c r="C3752">
        <v>4048</v>
      </c>
      <c r="D3752" t="s">
        <v>58</v>
      </c>
      <c r="E3752">
        <v>191606</v>
      </c>
      <c r="F3752" t="s">
        <v>3595</v>
      </c>
      <c r="G3752" t="s">
        <v>10927</v>
      </c>
      <c r="H3752" s="93">
        <v>46176</v>
      </c>
      <c r="I3752" s="131"/>
      <c r="J3752" s="132"/>
      <c r="K3752" s="132"/>
      <c r="L3752" s="132"/>
      <c r="M3752" s="132"/>
      <c r="N3752" s="131"/>
      <c r="O3752" s="131"/>
    </row>
    <row r="3753" spans="2:15" x14ac:dyDescent="0.35">
      <c r="B3753" t="s">
        <v>79</v>
      </c>
      <c r="C3753">
        <v>4048</v>
      </c>
      <c r="D3753" t="s">
        <v>58</v>
      </c>
      <c r="E3753">
        <v>191674</v>
      </c>
      <c r="F3753" t="s">
        <v>3596</v>
      </c>
      <c r="G3753" t="s">
        <v>10927</v>
      </c>
      <c r="H3753" s="93">
        <v>46183</v>
      </c>
      <c r="I3753" s="131"/>
      <c r="J3753" s="132"/>
      <c r="K3753" s="132"/>
      <c r="L3753" s="132"/>
      <c r="M3753" s="132"/>
      <c r="N3753" s="131"/>
      <c r="O3753" s="131"/>
    </row>
    <row r="3754" spans="2:15" x14ac:dyDescent="0.35">
      <c r="B3754" t="s">
        <v>79</v>
      </c>
      <c r="C3754">
        <v>4048</v>
      </c>
      <c r="D3754" t="s">
        <v>58</v>
      </c>
      <c r="E3754">
        <v>191832</v>
      </c>
      <c r="F3754" t="s">
        <v>3597</v>
      </c>
      <c r="G3754" t="s">
        <v>10928</v>
      </c>
      <c r="H3754" s="93">
        <v>46171</v>
      </c>
      <c r="I3754" s="131">
        <v>1</v>
      </c>
      <c r="J3754" s="132"/>
      <c r="K3754" s="132"/>
      <c r="L3754" s="132"/>
      <c r="M3754" s="132"/>
      <c r="N3754" s="131"/>
      <c r="O3754" s="131"/>
    </row>
    <row r="3755" spans="2:15" x14ac:dyDescent="0.35">
      <c r="B3755" t="s">
        <v>79</v>
      </c>
      <c r="C3755">
        <v>4048</v>
      </c>
      <c r="D3755" t="s">
        <v>58</v>
      </c>
      <c r="E3755">
        <v>191860</v>
      </c>
      <c r="F3755" t="s">
        <v>3598</v>
      </c>
      <c r="G3755" t="s">
        <v>10927</v>
      </c>
      <c r="H3755" s="93">
        <v>46183</v>
      </c>
      <c r="I3755" s="131">
        <v>1</v>
      </c>
      <c r="J3755" s="132"/>
      <c r="K3755" s="132"/>
      <c r="L3755" s="132"/>
      <c r="M3755" s="132"/>
      <c r="N3755" s="131"/>
      <c r="O3755" s="131"/>
    </row>
    <row r="3756" spans="2:15" x14ac:dyDescent="0.35">
      <c r="B3756" t="s">
        <v>79</v>
      </c>
      <c r="C3756">
        <v>4048</v>
      </c>
      <c r="D3756" t="s">
        <v>58</v>
      </c>
      <c r="E3756">
        <v>191930</v>
      </c>
      <c r="F3756" t="s">
        <v>3599</v>
      </c>
      <c r="G3756" t="s">
        <v>10926</v>
      </c>
      <c r="H3756" s="93">
        <v>46170</v>
      </c>
      <c r="I3756" s="131">
        <v>1</v>
      </c>
      <c r="J3756" s="132"/>
      <c r="K3756" s="132"/>
      <c r="L3756" s="132"/>
      <c r="M3756" s="132"/>
      <c r="N3756" s="131"/>
      <c r="O3756" s="131"/>
    </row>
    <row r="3757" spans="2:15" x14ac:dyDescent="0.35">
      <c r="B3757" t="s">
        <v>79</v>
      </c>
      <c r="C3757">
        <v>4048</v>
      </c>
      <c r="D3757" t="s">
        <v>58</v>
      </c>
      <c r="E3757">
        <v>191943</v>
      </c>
      <c r="F3757" t="s">
        <v>3600</v>
      </c>
      <c r="G3757" t="s">
        <v>10927</v>
      </c>
      <c r="H3757" s="93">
        <v>46183</v>
      </c>
      <c r="I3757" s="131">
        <v>1</v>
      </c>
      <c r="J3757" s="132"/>
      <c r="K3757" s="132"/>
      <c r="L3757" s="132"/>
      <c r="M3757" s="132"/>
      <c r="N3757" s="131"/>
      <c r="O3757" s="131"/>
    </row>
    <row r="3758" spans="2:15" x14ac:dyDescent="0.35">
      <c r="B3758" t="s">
        <v>79</v>
      </c>
      <c r="C3758">
        <v>4048</v>
      </c>
      <c r="D3758" t="s">
        <v>58</v>
      </c>
      <c r="E3758">
        <v>191945</v>
      </c>
      <c r="F3758" t="s">
        <v>3601</v>
      </c>
      <c r="G3758" t="s">
        <v>10927</v>
      </c>
      <c r="H3758" s="93">
        <v>46183</v>
      </c>
      <c r="I3758" s="131"/>
      <c r="J3758" s="132"/>
      <c r="K3758" s="132"/>
      <c r="L3758" s="132"/>
      <c r="M3758" s="132"/>
      <c r="N3758" s="131"/>
      <c r="O3758" s="131"/>
    </row>
    <row r="3759" spans="2:15" x14ac:dyDescent="0.35">
      <c r="B3759" t="s">
        <v>79</v>
      </c>
      <c r="C3759">
        <v>4048</v>
      </c>
      <c r="D3759" t="s">
        <v>58</v>
      </c>
      <c r="E3759">
        <v>191972</v>
      </c>
      <c r="F3759" t="s">
        <v>3602</v>
      </c>
      <c r="G3759" t="s">
        <v>10926</v>
      </c>
      <c r="H3759" s="93">
        <v>46177</v>
      </c>
      <c r="I3759" s="131">
        <v>1</v>
      </c>
      <c r="J3759" s="132"/>
      <c r="K3759" s="132">
        <v>1</v>
      </c>
      <c r="L3759" s="132"/>
      <c r="M3759" s="132"/>
      <c r="N3759" s="131"/>
      <c r="O3759" s="131"/>
    </row>
    <row r="3760" spans="2:15" x14ac:dyDescent="0.35">
      <c r="B3760" t="s">
        <v>79</v>
      </c>
      <c r="C3760">
        <v>4048</v>
      </c>
      <c r="D3760" t="s">
        <v>58</v>
      </c>
      <c r="E3760">
        <v>191976</v>
      </c>
      <c r="F3760" t="s">
        <v>3603</v>
      </c>
      <c r="G3760" t="s">
        <v>10928</v>
      </c>
      <c r="H3760" s="93">
        <v>46178</v>
      </c>
      <c r="I3760" s="131"/>
      <c r="J3760" s="132"/>
      <c r="K3760" s="132"/>
      <c r="L3760" s="132"/>
      <c r="M3760" s="132"/>
      <c r="N3760" s="131"/>
      <c r="O3760" s="131"/>
    </row>
    <row r="3761" spans="2:15" x14ac:dyDescent="0.35">
      <c r="B3761" t="s">
        <v>79</v>
      </c>
      <c r="C3761">
        <v>4048</v>
      </c>
      <c r="D3761" t="s">
        <v>58</v>
      </c>
      <c r="E3761">
        <v>192073</v>
      </c>
      <c r="F3761" t="s">
        <v>3604</v>
      </c>
      <c r="G3761" t="s">
        <v>10927</v>
      </c>
      <c r="H3761" s="93">
        <v>46176</v>
      </c>
      <c r="I3761" s="131"/>
      <c r="J3761" s="132"/>
      <c r="K3761" s="132"/>
      <c r="L3761" s="132"/>
      <c r="M3761" s="132"/>
      <c r="N3761" s="131"/>
      <c r="O3761" s="131"/>
    </row>
    <row r="3762" spans="2:15" x14ac:dyDescent="0.35">
      <c r="B3762" t="s">
        <v>79</v>
      </c>
      <c r="C3762">
        <v>4048</v>
      </c>
      <c r="D3762" t="s">
        <v>58</v>
      </c>
      <c r="E3762">
        <v>192091</v>
      </c>
      <c r="F3762" t="s">
        <v>3605</v>
      </c>
      <c r="G3762" t="s">
        <v>10927</v>
      </c>
      <c r="H3762" s="93">
        <v>46176</v>
      </c>
      <c r="I3762" s="131">
        <v>1</v>
      </c>
      <c r="J3762" s="132"/>
      <c r="K3762" s="132"/>
      <c r="L3762" s="132"/>
      <c r="M3762" s="132"/>
      <c r="N3762" s="131"/>
      <c r="O3762" s="131"/>
    </row>
    <row r="3763" spans="2:15" x14ac:dyDescent="0.35">
      <c r="B3763" t="s">
        <v>79</v>
      </c>
      <c r="C3763">
        <v>4048</v>
      </c>
      <c r="D3763" t="s">
        <v>58</v>
      </c>
      <c r="E3763">
        <v>192182</v>
      </c>
      <c r="F3763" t="s">
        <v>10994</v>
      </c>
      <c r="G3763" t="s">
        <v>10927</v>
      </c>
      <c r="H3763" s="93">
        <v>46183</v>
      </c>
      <c r="I3763" s="131"/>
      <c r="J3763" s="132"/>
      <c r="K3763" s="132"/>
      <c r="L3763" s="132"/>
      <c r="M3763" s="132"/>
      <c r="N3763" s="131"/>
      <c r="O3763" s="131"/>
    </row>
    <row r="3764" spans="2:15" x14ac:dyDescent="0.35">
      <c r="B3764" t="s">
        <v>79</v>
      </c>
      <c r="C3764">
        <v>4048</v>
      </c>
      <c r="D3764" t="s">
        <v>58</v>
      </c>
      <c r="E3764">
        <v>192255</v>
      </c>
      <c r="F3764" t="s">
        <v>11088</v>
      </c>
      <c r="G3764" t="s">
        <v>10926</v>
      </c>
      <c r="H3764" s="93">
        <v>46177</v>
      </c>
      <c r="I3764" s="131">
        <v>1</v>
      </c>
      <c r="J3764" s="132"/>
      <c r="K3764" s="132"/>
      <c r="L3764" s="132"/>
      <c r="M3764" s="132"/>
      <c r="N3764" s="131"/>
      <c r="O3764" s="131"/>
    </row>
    <row r="3765" spans="2:15" x14ac:dyDescent="0.35">
      <c r="B3765" t="s">
        <v>79</v>
      </c>
      <c r="C3765">
        <v>4048</v>
      </c>
      <c r="D3765" t="s">
        <v>58</v>
      </c>
      <c r="E3765">
        <v>192256</v>
      </c>
      <c r="F3765" t="s">
        <v>11089</v>
      </c>
      <c r="G3765" t="s">
        <v>180</v>
      </c>
      <c r="H3765" t="s">
        <v>180</v>
      </c>
      <c r="I3765" s="131"/>
      <c r="J3765" s="132"/>
      <c r="K3765" s="132"/>
      <c r="L3765" s="132"/>
      <c r="M3765" s="132"/>
      <c r="N3765" s="131"/>
      <c r="O3765" s="131"/>
    </row>
    <row r="3766" spans="2:15" x14ac:dyDescent="0.35">
      <c r="B3766" t="s">
        <v>79</v>
      </c>
      <c r="C3766">
        <v>4048</v>
      </c>
      <c r="D3766" t="s">
        <v>58</v>
      </c>
      <c r="E3766">
        <v>192258</v>
      </c>
      <c r="F3766" t="s">
        <v>11090</v>
      </c>
      <c r="G3766" t="s">
        <v>180</v>
      </c>
      <c r="H3766" t="s">
        <v>180</v>
      </c>
      <c r="I3766" s="131">
        <v>1</v>
      </c>
      <c r="J3766" s="132">
        <v>1</v>
      </c>
      <c r="K3766" s="132"/>
      <c r="L3766" s="132"/>
      <c r="M3766" s="132"/>
      <c r="N3766" s="131"/>
      <c r="O3766" s="131"/>
    </row>
    <row r="3767" spans="2:15" x14ac:dyDescent="0.35">
      <c r="B3767" t="s">
        <v>79</v>
      </c>
      <c r="C3767">
        <v>4048</v>
      </c>
      <c r="D3767" t="s">
        <v>58</v>
      </c>
      <c r="E3767">
        <v>192263</v>
      </c>
      <c r="F3767" t="s">
        <v>11091</v>
      </c>
      <c r="G3767" t="s">
        <v>180</v>
      </c>
      <c r="H3767" t="s">
        <v>180</v>
      </c>
      <c r="I3767" s="131">
        <v>1</v>
      </c>
      <c r="J3767" s="132"/>
      <c r="K3767" s="132"/>
      <c r="L3767" s="132"/>
      <c r="M3767" s="132"/>
      <c r="N3767" s="131"/>
      <c r="O3767" s="131"/>
    </row>
    <row r="3768" spans="2:15" x14ac:dyDescent="0.35">
      <c r="B3768" t="s">
        <v>79</v>
      </c>
      <c r="C3768">
        <v>4048</v>
      </c>
      <c r="D3768" t="s">
        <v>58</v>
      </c>
      <c r="E3768">
        <v>192269</v>
      </c>
      <c r="F3768" t="s">
        <v>11092</v>
      </c>
      <c r="G3768" t="s">
        <v>180</v>
      </c>
      <c r="H3768" t="s">
        <v>180</v>
      </c>
      <c r="I3768" s="131">
        <v>1</v>
      </c>
      <c r="J3768" s="132"/>
      <c r="K3768" s="132"/>
      <c r="L3768" s="132"/>
      <c r="M3768" s="132"/>
      <c r="N3768" s="131"/>
      <c r="O3768" s="131"/>
    </row>
    <row r="3769" spans="2:15" x14ac:dyDescent="0.35">
      <c r="B3769" t="s">
        <v>79</v>
      </c>
      <c r="C3769">
        <v>4049</v>
      </c>
      <c r="D3769" t="s">
        <v>59</v>
      </c>
      <c r="E3769">
        <v>48390</v>
      </c>
      <c r="F3769" t="s">
        <v>3606</v>
      </c>
      <c r="G3769" t="s">
        <v>10929</v>
      </c>
      <c r="H3769" s="93">
        <v>46175</v>
      </c>
      <c r="I3769" s="131">
        <v>1</v>
      </c>
      <c r="J3769" s="132"/>
      <c r="K3769" s="132"/>
      <c r="L3769" s="132"/>
      <c r="M3769" s="132"/>
      <c r="N3769" s="131"/>
      <c r="O3769" s="131"/>
    </row>
    <row r="3770" spans="2:15" x14ac:dyDescent="0.35">
      <c r="B3770" t="s">
        <v>79</v>
      </c>
      <c r="C3770">
        <v>4049</v>
      </c>
      <c r="D3770" t="s">
        <v>59</v>
      </c>
      <c r="E3770">
        <v>49376</v>
      </c>
      <c r="F3770" t="s">
        <v>3607</v>
      </c>
      <c r="G3770" t="s">
        <v>10927</v>
      </c>
      <c r="H3770" s="93">
        <v>46183</v>
      </c>
      <c r="I3770" s="131">
        <v>1</v>
      </c>
      <c r="J3770" s="132">
        <v>1</v>
      </c>
      <c r="K3770" s="132"/>
      <c r="L3770" s="132"/>
      <c r="M3770" s="132"/>
      <c r="N3770" s="131"/>
      <c r="O3770" s="131"/>
    </row>
    <row r="3771" spans="2:15" x14ac:dyDescent="0.35">
      <c r="B3771" t="s">
        <v>79</v>
      </c>
      <c r="C3771">
        <v>4049</v>
      </c>
      <c r="D3771" t="s">
        <v>59</v>
      </c>
      <c r="E3771">
        <v>50271</v>
      </c>
      <c r="F3771" t="s">
        <v>3608</v>
      </c>
      <c r="G3771" t="s">
        <v>10930</v>
      </c>
      <c r="H3771" s="93">
        <v>46174</v>
      </c>
      <c r="I3771" s="131">
        <v>1</v>
      </c>
      <c r="J3771" s="132">
        <v>1</v>
      </c>
      <c r="K3771" s="132"/>
      <c r="L3771" s="132"/>
      <c r="M3771" s="132"/>
      <c r="N3771" s="131"/>
      <c r="O3771" s="131"/>
    </row>
    <row r="3772" spans="2:15" x14ac:dyDescent="0.35">
      <c r="B3772" t="s">
        <v>79</v>
      </c>
      <c r="C3772">
        <v>4049</v>
      </c>
      <c r="D3772" t="s">
        <v>59</v>
      </c>
      <c r="E3772">
        <v>52811</v>
      </c>
      <c r="F3772" t="s">
        <v>3609</v>
      </c>
      <c r="G3772" t="s">
        <v>10927</v>
      </c>
      <c r="H3772" s="93">
        <v>46176</v>
      </c>
      <c r="I3772" s="131">
        <v>1</v>
      </c>
      <c r="J3772" s="132">
        <v>1</v>
      </c>
      <c r="K3772" s="132"/>
      <c r="L3772" s="132"/>
      <c r="M3772" s="132"/>
      <c r="N3772" s="131"/>
      <c r="O3772" s="131"/>
    </row>
    <row r="3773" spans="2:15" x14ac:dyDescent="0.35">
      <c r="B3773" t="s">
        <v>79</v>
      </c>
      <c r="C3773">
        <v>4049</v>
      </c>
      <c r="D3773" t="s">
        <v>59</v>
      </c>
      <c r="E3773">
        <v>53016</v>
      </c>
      <c r="F3773" t="s">
        <v>3610</v>
      </c>
      <c r="G3773" t="s">
        <v>10929</v>
      </c>
      <c r="H3773" s="93">
        <v>46182</v>
      </c>
      <c r="I3773" s="131"/>
      <c r="J3773" s="132"/>
      <c r="K3773" s="132"/>
      <c r="L3773" s="132"/>
      <c r="M3773" s="132"/>
      <c r="N3773" s="131"/>
      <c r="O3773" s="131"/>
    </row>
    <row r="3774" spans="2:15" x14ac:dyDescent="0.35">
      <c r="B3774" t="s">
        <v>79</v>
      </c>
      <c r="C3774">
        <v>4049</v>
      </c>
      <c r="D3774" t="s">
        <v>59</v>
      </c>
      <c r="E3774">
        <v>55513</v>
      </c>
      <c r="F3774" t="s">
        <v>3611</v>
      </c>
      <c r="G3774" t="s">
        <v>10926</v>
      </c>
      <c r="H3774" s="93">
        <v>46177</v>
      </c>
      <c r="I3774" s="131">
        <v>1</v>
      </c>
      <c r="J3774" s="132">
        <v>1</v>
      </c>
      <c r="K3774" s="132"/>
      <c r="L3774" s="132"/>
      <c r="M3774" s="132"/>
      <c r="N3774" s="131"/>
      <c r="O3774" s="131"/>
    </row>
    <row r="3775" spans="2:15" x14ac:dyDescent="0.35">
      <c r="B3775" t="s">
        <v>79</v>
      </c>
      <c r="C3775">
        <v>4049</v>
      </c>
      <c r="D3775" t="s">
        <v>59</v>
      </c>
      <c r="E3775">
        <v>56277</v>
      </c>
      <c r="F3775" t="s">
        <v>3612</v>
      </c>
      <c r="G3775" t="s">
        <v>10929</v>
      </c>
      <c r="H3775" s="93">
        <v>46182</v>
      </c>
      <c r="I3775" s="131">
        <v>1</v>
      </c>
      <c r="J3775" s="132"/>
      <c r="K3775" s="132"/>
      <c r="L3775" s="132"/>
      <c r="M3775" s="132"/>
      <c r="N3775" s="131"/>
      <c r="O3775" s="131"/>
    </row>
    <row r="3776" spans="2:15" x14ac:dyDescent="0.35">
      <c r="B3776" t="s">
        <v>79</v>
      </c>
      <c r="C3776">
        <v>4049</v>
      </c>
      <c r="D3776" t="s">
        <v>59</v>
      </c>
      <c r="E3776">
        <v>57135</v>
      </c>
      <c r="F3776" t="s">
        <v>3613</v>
      </c>
      <c r="G3776" t="s">
        <v>10930</v>
      </c>
      <c r="H3776" s="93">
        <v>46181</v>
      </c>
      <c r="I3776" s="131"/>
      <c r="J3776" s="132"/>
      <c r="K3776" s="132"/>
      <c r="L3776" s="132"/>
      <c r="M3776" s="132"/>
      <c r="N3776" s="131"/>
      <c r="O3776" s="131"/>
    </row>
    <row r="3777" spans="2:15" x14ac:dyDescent="0.35">
      <c r="B3777" t="s">
        <v>79</v>
      </c>
      <c r="C3777">
        <v>4049</v>
      </c>
      <c r="D3777" t="s">
        <v>59</v>
      </c>
      <c r="E3777">
        <v>57583</v>
      </c>
      <c r="F3777" t="s">
        <v>3614</v>
      </c>
      <c r="G3777" t="s">
        <v>10929</v>
      </c>
      <c r="H3777" s="93">
        <v>46182</v>
      </c>
      <c r="I3777" s="131"/>
      <c r="J3777" s="132"/>
      <c r="K3777" s="132"/>
      <c r="L3777" s="132"/>
      <c r="M3777" s="132"/>
      <c r="N3777" s="131"/>
      <c r="O3777" s="131"/>
    </row>
    <row r="3778" spans="2:15" x14ac:dyDescent="0.35">
      <c r="B3778" t="s">
        <v>79</v>
      </c>
      <c r="C3778">
        <v>4049</v>
      </c>
      <c r="D3778" t="s">
        <v>59</v>
      </c>
      <c r="E3778">
        <v>58369</v>
      </c>
      <c r="F3778" t="s">
        <v>3615</v>
      </c>
      <c r="G3778" t="s">
        <v>10928</v>
      </c>
      <c r="H3778" s="93">
        <v>46171</v>
      </c>
      <c r="I3778" s="131">
        <v>1</v>
      </c>
      <c r="J3778" s="132"/>
      <c r="K3778" s="132"/>
      <c r="L3778" s="132"/>
      <c r="M3778" s="132"/>
      <c r="N3778" s="131"/>
      <c r="O3778" s="131"/>
    </row>
    <row r="3779" spans="2:15" x14ac:dyDescent="0.35">
      <c r="B3779" t="s">
        <v>79</v>
      </c>
      <c r="C3779">
        <v>4049</v>
      </c>
      <c r="D3779" t="s">
        <v>59</v>
      </c>
      <c r="E3779">
        <v>60020</v>
      </c>
      <c r="F3779" t="s">
        <v>3616</v>
      </c>
      <c r="G3779" t="s">
        <v>10926</v>
      </c>
      <c r="H3779" s="93">
        <v>46177</v>
      </c>
      <c r="I3779" s="131">
        <v>1</v>
      </c>
      <c r="J3779" s="132"/>
      <c r="K3779" s="132"/>
      <c r="L3779" s="132"/>
      <c r="M3779" s="132"/>
      <c r="N3779" s="131"/>
      <c r="O3779" s="131"/>
    </row>
    <row r="3780" spans="2:15" x14ac:dyDescent="0.35">
      <c r="B3780" t="s">
        <v>79</v>
      </c>
      <c r="C3780">
        <v>4049</v>
      </c>
      <c r="D3780" t="s">
        <v>59</v>
      </c>
      <c r="E3780">
        <v>68160</v>
      </c>
      <c r="F3780" t="s">
        <v>3617</v>
      </c>
      <c r="G3780" t="s">
        <v>10927</v>
      </c>
      <c r="H3780" s="93">
        <v>46176</v>
      </c>
      <c r="I3780" s="131">
        <v>1</v>
      </c>
      <c r="J3780" s="132"/>
      <c r="K3780" s="132"/>
      <c r="L3780" s="132"/>
      <c r="M3780" s="132"/>
      <c r="N3780" s="131"/>
      <c r="O3780" s="131"/>
    </row>
    <row r="3781" spans="2:15" x14ac:dyDescent="0.35">
      <c r="B3781" t="s">
        <v>79</v>
      </c>
      <c r="C3781">
        <v>4049</v>
      </c>
      <c r="D3781" t="s">
        <v>59</v>
      </c>
      <c r="E3781">
        <v>68577</v>
      </c>
      <c r="F3781" t="s">
        <v>3618</v>
      </c>
      <c r="G3781" t="s">
        <v>10927</v>
      </c>
      <c r="H3781" s="93">
        <v>46176</v>
      </c>
      <c r="I3781" s="131">
        <v>1</v>
      </c>
      <c r="J3781" s="132"/>
      <c r="K3781" s="132"/>
      <c r="L3781" s="132"/>
      <c r="M3781" s="132"/>
      <c r="N3781" s="131"/>
      <c r="O3781" s="131"/>
    </row>
    <row r="3782" spans="2:15" x14ac:dyDescent="0.35">
      <c r="B3782" t="s">
        <v>79</v>
      </c>
      <c r="C3782">
        <v>4049</v>
      </c>
      <c r="D3782" t="s">
        <v>59</v>
      </c>
      <c r="E3782">
        <v>74900</v>
      </c>
      <c r="F3782" t="s">
        <v>3619</v>
      </c>
      <c r="G3782" t="s">
        <v>10929</v>
      </c>
      <c r="H3782" s="93">
        <v>46182</v>
      </c>
      <c r="I3782" s="131"/>
      <c r="J3782" s="132"/>
      <c r="K3782" s="132"/>
      <c r="L3782" s="132"/>
      <c r="M3782" s="132"/>
      <c r="N3782" s="131"/>
      <c r="O3782" s="131"/>
    </row>
    <row r="3783" spans="2:15" x14ac:dyDescent="0.35">
      <c r="B3783" t="s">
        <v>79</v>
      </c>
      <c r="C3783">
        <v>4049</v>
      </c>
      <c r="D3783" t="s">
        <v>59</v>
      </c>
      <c r="E3783">
        <v>76488</v>
      </c>
      <c r="F3783" t="s">
        <v>3620</v>
      </c>
      <c r="G3783" t="s">
        <v>10930</v>
      </c>
      <c r="H3783" s="93">
        <v>46181</v>
      </c>
      <c r="I3783" s="131"/>
      <c r="J3783" s="132"/>
      <c r="K3783" s="132"/>
      <c r="L3783" s="132"/>
      <c r="M3783" s="132"/>
      <c r="N3783" s="131"/>
      <c r="O3783" s="131"/>
    </row>
    <row r="3784" spans="2:15" x14ac:dyDescent="0.35">
      <c r="B3784" t="s">
        <v>79</v>
      </c>
      <c r="C3784">
        <v>4049</v>
      </c>
      <c r="D3784" t="s">
        <v>59</v>
      </c>
      <c r="E3784">
        <v>77001</v>
      </c>
      <c r="F3784" t="s">
        <v>3621</v>
      </c>
      <c r="G3784" t="s">
        <v>10929</v>
      </c>
      <c r="H3784" s="93">
        <v>46182</v>
      </c>
      <c r="I3784" s="131"/>
      <c r="J3784" s="132"/>
      <c r="K3784" s="132"/>
      <c r="L3784" s="132"/>
      <c r="M3784" s="132"/>
      <c r="N3784" s="131"/>
      <c r="O3784" s="131"/>
    </row>
    <row r="3785" spans="2:15" x14ac:dyDescent="0.35">
      <c r="B3785" t="s">
        <v>79</v>
      </c>
      <c r="C3785">
        <v>4049</v>
      </c>
      <c r="D3785" t="s">
        <v>59</v>
      </c>
      <c r="E3785">
        <v>85542</v>
      </c>
      <c r="F3785" t="s">
        <v>3622</v>
      </c>
      <c r="G3785" t="s">
        <v>10930</v>
      </c>
      <c r="H3785" s="93">
        <v>46181</v>
      </c>
      <c r="I3785" s="131">
        <v>1</v>
      </c>
      <c r="J3785" s="132"/>
      <c r="K3785" s="132"/>
      <c r="L3785" s="132"/>
      <c r="M3785" s="132"/>
      <c r="N3785" s="131"/>
      <c r="O3785" s="131"/>
    </row>
    <row r="3786" spans="2:15" x14ac:dyDescent="0.35">
      <c r="B3786" t="s">
        <v>79</v>
      </c>
      <c r="C3786">
        <v>4049</v>
      </c>
      <c r="D3786" t="s">
        <v>59</v>
      </c>
      <c r="E3786">
        <v>89935</v>
      </c>
      <c r="F3786" t="s">
        <v>3623</v>
      </c>
      <c r="G3786" t="s">
        <v>10928</v>
      </c>
      <c r="H3786" s="93">
        <v>46178</v>
      </c>
      <c r="I3786" s="131"/>
      <c r="J3786" s="132"/>
      <c r="K3786" s="132"/>
      <c r="L3786" s="132"/>
      <c r="M3786" s="132"/>
      <c r="N3786" s="131"/>
      <c r="O3786" s="131"/>
    </row>
    <row r="3787" spans="2:15" x14ac:dyDescent="0.35">
      <c r="B3787" t="s">
        <v>79</v>
      </c>
      <c r="C3787">
        <v>4049</v>
      </c>
      <c r="D3787" t="s">
        <v>59</v>
      </c>
      <c r="E3787">
        <v>94651</v>
      </c>
      <c r="F3787" t="s">
        <v>3624</v>
      </c>
      <c r="G3787" t="s">
        <v>10927</v>
      </c>
      <c r="H3787" s="93">
        <v>46176</v>
      </c>
      <c r="I3787" s="131">
        <v>1</v>
      </c>
      <c r="J3787" s="132">
        <v>1</v>
      </c>
      <c r="K3787" s="132"/>
      <c r="L3787" s="132"/>
      <c r="M3787" s="132"/>
      <c r="N3787" s="131"/>
      <c r="O3787" s="131"/>
    </row>
    <row r="3788" spans="2:15" x14ac:dyDescent="0.35">
      <c r="B3788" t="s">
        <v>79</v>
      </c>
      <c r="C3788">
        <v>4049</v>
      </c>
      <c r="D3788" t="s">
        <v>59</v>
      </c>
      <c r="E3788">
        <v>97249</v>
      </c>
      <c r="F3788" t="s">
        <v>3622</v>
      </c>
      <c r="G3788" t="s">
        <v>10930</v>
      </c>
      <c r="H3788" s="93">
        <v>46181</v>
      </c>
      <c r="I3788" s="131"/>
      <c r="J3788" s="132"/>
      <c r="K3788" s="132"/>
      <c r="L3788" s="132"/>
      <c r="M3788" s="132"/>
      <c r="N3788" s="131"/>
      <c r="O3788" s="131"/>
    </row>
    <row r="3789" spans="2:15" x14ac:dyDescent="0.35">
      <c r="B3789" t="s">
        <v>79</v>
      </c>
      <c r="C3789">
        <v>4049</v>
      </c>
      <c r="D3789" t="s">
        <v>59</v>
      </c>
      <c r="E3789">
        <v>97360</v>
      </c>
      <c r="F3789" t="s">
        <v>3625</v>
      </c>
      <c r="G3789" t="s">
        <v>10927</v>
      </c>
      <c r="H3789" s="93">
        <v>46176</v>
      </c>
      <c r="I3789" s="131">
        <v>1</v>
      </c>
      <c r="J3789" s="132">
        <v>1</v>
      </c>
      <c r="K3789" s="132"/>
      <c r="L3789" s="132"/>
      <c r="M3789" s="132"/>
      <c r="N3789" s="131"/>
      <c r="O3789" s="131"/>
    </row>
    <row r="3790" spans="2:15" x14ac:dyDescent="0.35">
      <c r="B3790" t="s">
        <v>79</v>
      </c>
      <c r="C3790">
        <v>4049</v>
      </c>
      <c r="D3790" t="s">
        <v>59</v>
      </c>
      <c r="E3790">
        <v>99580</v>
      </c>
      <c r="F3790" t="s">
        <v>3626</v>
      </c>
      <c r="G3790" t="s">
        <v>10929</v>
      </c>
      <c r="H3790" s="93">
        <v>46182</v>
      </c>
      <c r="I3790" s="131">
        <v>1</v>
      </c>
      <c r="J3790" s="132"/>
      <c r="K3790" s="132"/>
      <c r="L3790" s="132"/>
      <c r="M3790" s="132"/>
      <c r="N3790" s="131"/>
      <c r="O3790" s="131"/>
    </row>
    <row r="3791" spans="2:15" x14ac:dyDescent="0.35">
      <c r="B3791" t="s">
        <v>79</v>
      </c>
      <c r="C3791">
        <v>4049</v>
      </c>
      <c r="D3791" t="s">
        <v>59</v>
      </c>
      <c r="E3791">
        <v>99713</v>
      </c>
      <c r="F3791" t="s">
        <v>3627</v>
      </c>
      <c r="G3791" t="s">
        <v>10930</v>
      </c>
      <c r="H3791" s="93">
        <v>46174</v>
      </c>
      <c r="I3791" s="131"/>
      <c r="J3791" s="132"/>
      <c r="K3791" s="132"/>
      <c r="L3791" s="132"/>
      <c r="M3791" s="132"/>
      <c r="N3791" s="131"/>
      <c r="O3791" s="131"/>
    </row>
    <row r="3792" spans="2:15" x14ac:dyDescent="0.35">
      <c r="B3792" t="s">
        <v>79</v>
      </c>
      <c r="C3792">
        <v>4049</v>
      </c>
      <c r="D3792" t="s">
        <v>59</v>
      </c>
      <c r="E3792">
        <v>102298</v>
      </c>
      <c r="F3792" t="s">
        <v>3628</v>
      </c>
      <c r="G3792" t="s">
        <v>10929</v>
      </c>
      <c r="H3792" s="93">
        <v>46182</v>
      </c>
      <c r="I3792" s="131"/>
      <c r="J3792" s="132"/>
      <c r="K3792" s="132"/>
      <c r="L3792" s="132"/>
      <c r="M3792" s="132"/>
      <c r="N3792" s="131"/>
      <c r="O3792" s="131"/>
    </row>
    <row r="3793" spans="2:15" x14ac:dyDescent="0.35">
      <c r="B3793" t="s">
        <v>79</v>
      </c>
      <c r="C3793">
        <v>4049</v>
      </c>
      <c r="D3793" t="s">
        <v>59</v>
      </c>
      <c r="E3793">
        <v>106878</v>
      </c>
      <c r="F3793" t="s">
        <v>3629</v>
      </c>
      <c r="G3793" t="s">
        <v>10927</v>
      </c>
      <c r="H3793" s="93">
        <v>46183</v>
      </c>
      <c r="I3793" s="131"/>
      <c r="J3793" s="132"/>
      <c r="K3793" s="132"/>
      <c r="L3793" s="132"/>
      <c r="M3793" s="132"/>
      <c r="N3793" s="131"/>
      <c r="O3793" s="131"/>
    </row>
    <row r="3794" spans="2:15" x14ac:dyDescent="0.35">
      <c r="B3794" t="s">
        <v>79</v>
      </c>
      <c r="C3794">
        <v>4049</v>
      </c>
      <c r="D3794" t="s">
        <v>59</v>
      </c>
      <c r="E3794">
        <v>110888</v>
      </c>
      <c r="F3794" t="s">
        <v>3630</v>
      </c>
      <c r="G3794" t="s">
        <v>10927</v>
      </c>
      <c r="H3794" s="93">
        <v>46176</v>
      </c>
      <c r="I3794" s="131"/>
      <c r="J3794" s="132"/>
      <c r="K3794" s="132"/>
      <c r="L3794" s="132"/>
      <c r="M3794" s="132"/>
      <c r="N3794" s="131"/>
      <c r="O3794" s="131"/>
    </row>
    <row r="3795" spans="2:15" x14ac:dyDescent="0.35">
      <c r="B3795" t="s">
        <v>79</v>
      </c>
      <c r="C3795">
        <v>4049</v>
      </c>
      <c r="D3795" t="s">
        <v>59</v>
      </c>
      <c r="E3795">
        <v>110900</v>
      </c>
      <c r="F3795" t="s">
        <v>3631</v>
      </c>
      <c r="G3795" t="s">
        <v>10927</v>
      </c>
      <c r="H3795" s="93">
        <v>46183</v>
      </c>
      <c r="I3795" s="131">
        <v>1</v>
      </c>
      <c r="J3795" s="132"/>
      <c r="K3795" s="132"/>
      <c r="L3795" s="132"/>
      <c r="M3795" s="132"/>
      <c r="N3795" s="131"/>
      <c r="O3795" s="131"/>
    </row>
    <row r="3796" spans="2:15" x14ac:dyDescent="0.35">
      <c r="B3796" t="s">
        <v>79</v>
      </c>
      <c r="C3796">
        <v>4049</v>
      </c>
      <c r="D3796" t="s">
        <v>59</v>
      </c>
      <c r="E3796">
        <v>114411</v>
      </c>
      <c r="F3796" t="s">
        <v>3632</v>
      </c>
      <c r="G3796" t="s">
        <v>10929</v>
      </c>
      <c r="H3796" s="93">
        <v>46175</v>
      </c>
      <c r="I3796" s="131">
        <v>1</v>
      </c>
      <c r="J3796" s="132"/>
      <c r="K3796" s="132"/>
      <c r="L3796" s="132"/>
      <c r="M3796" s="132"/>
      <c r="N3796" s="131"/>
      <c r="O3796" s="131"/>
    </row>
    <row r="3797" spans="2:15" x14ac:dyDescent="0.35">
      <c r="B3797" t="s">
        <v>79</v>
      </c>
      <c r="C3797">
        <v>4049</v>
      </c>
      <c r="D3797" t="s">
        <v>59</v>
      </c>
      <c r="E3797">
        <v>115496</v>
      </c>
      <c r="F3797" t="s">
        <v>3633</v>
      </c>
      <c r="G3797" t="s">
        <v>10929</v>
      </c>
      <c r="H3797" s="93">
        <v>46175</v>
      </c>
      <c r="I3797" s="131"/>
      <c r="J3797" s="132"/>
      <c r="K3797" s="132"/>
      <c r="L3797" s="132"/>
      <c r="M3797" s="132"/>
      <c r="N3797" s="131"/>
      <c r="O3797" s="131"/>
    </row>
    <row r="3798" spans="2:15" x14ac:dyDescent="0.35">
      <c r="B3798" t="s">
        <v>79</v>
      </c>
      <c r="C3798">
        <v>4049</v>
      </c>
      <c r="D3798" t="s">
        <v>59</v>
      </c>
      <c r="E3798">
        <v>123745</v>
      </c>
      <c r="F3798" t="s">
        <v>3634</v>
      </c>
      <c r="G3798" t="s">
        <v>10928</v>
      </c>
      <c r="H3798" s="93">
        <v>46178</v>
      </c>
      <c r="I3798" s="131">
        <v>1</v>
      </c>
      <c r="J3798" s="132"/>
      <c r="K3798" s="132"/>
      <c r="L3798" s="132"/>
      <c r="M3798" s="132"/>
      <c r="N3798" s="131"/>
      <c r="O3798" s="131"/>
    </row>
    <row r="3799" spans="2:15" x14ac:dyDescent="0.35">
      <c r="B3799" t="s">
        <v>79</v>
      </c>
      <c r="C3799">
        <v>4049</v>
      </c>
      <c r="D3799" t="s">
        <v>59</v>
      </c>
      <c r="E3799">
        <v>123752</v>
      </c>
      <c r="F3799" t="s">
        <v>3635</v>
      </c>
      <c r="G3799" t="s">
        <v>10927</v>
      </c>
      <c r="H3799" s="93">
        <v>46183</v>
      </c>
      <c r="I3799" s="131">
        <v>1</v>
      </c>
      <c r="J3799" s="132"/>
      <c r="K3799" s="132"/>
      <c r="L3799" s="132"/>
      <c r="M3799" s="132"/>
      <c r="N3799" s="131"/>
      <c r="O3799" s="131"/>
    </row>
    <row r="3800" spans="2:15" x14ac:dyDescent="0.35">
      <c r="B3800" t="s">
        <v>79</v>
      </c>
      <c r="C3800">
        <v>4049</v>
      </c>
      <c r="D3800" t="s">
        <v>59</v>
      </c>
      <c r="E3800">
        <v>127396</v>
      </c>
      <c r="F3800" t="s">
        <v>3636</v>
      </c>
      <c r="G3800" t="s">
        <v>10929</v>
      </c>
      <c r="H3800" s="93">
        <v>46175</v>
      </c>
      <c r="I3800" s="131">
        <v>1</v>
      </c>
      <c r="J3800" s="132">
        <v>1</v>
      </c>
      <c r="K3800" s="132"/>
      <c r="L3800" s="132">
        <v>1</v>
      </c>
      <c r="M3800" s="132"/>
      <c r="N3800" s="131"/>
      <c r="O3800" s="131"/>
    </row>
    <row r="3801" spans="2:15" x14ac:dyDescent="0.35">
      <c r="B3801" t="s">
        <v>79</v>
      </c>
      <c r="C3801">
        <v>4049</v>
      </c>
      <c r="D3801" t="s">
        <v>59</v>
      </c>
      <c r="E3801">
        <v>131974</v>
      </c>
      <c r="F3801" t="s">
        <v>3637</v>
      </c>
      <c r="G3801" t="s">
        <v>10930</v>
      </c>
      <c r="H3801" s="93">
        <v>46181</v>
      </c>
      <c r="I3801" s="131">
        <v>1</v>
      </c>
      <c r="J3801" s="132">
        <v>1</v>
      </c>
      <c r="K3801" s="132"/>
      <c r="L3801" s="132"/>
      <c r="M3801" s="132"/>
      <c r="N3801" s="131"/>
      <c r="O3801" s="131"/>
    </row>
    <row r="3802" spans="2:15" x14ac:dyDescent="0.35">
      <c r="B3802" t="s">
        <v>79</v>
      </c>
      <c r="C3802">
        <v>4049</v>
      </c>
      <c r="D3802" t="s">
        <v>59</v>
      </c>
      <c r="E3802">
        <v>138097</v>
      </c>
      <c r="F3802" t="s">
        <v>3638</v>
      </c>
      <c r="G3802" t="s">
        <v>10930</v>
      </c>
      <c r="H3802" s="93">
        <v>46181</v>
      </c>
      <c r="I3802" s="131"/>
      <c r="J3802" s="132"/>
      <c r="K3802" s="132"/>
      <c r="L3802" s="132"/>
      <c r="M3802" s="132"/>
      <c r="N3802" s="131"/>
      <c r="O3802" s="131"/>
    </row>
    <row r="3803" spans="2:15" x14ac:dyDescent="0.35">
      <c r="B3803" t="s">
        <v>79</v>
      </c>
      <c r="C3803">
        <v>4049</v>
      </c>
      <c r="D3803" t="s">
        <v>59</v>
      </c>
      <c r="E3803">
        <v>138155</v>
      </c>
      <c r="F3803" t="s">
        <v>3639</v>
      </c>
      <c r="G3803" t="s">
        <v>10926</v>
      </c>
      <c r="H3803" s="93">
        <v>46170</v>
      </c>
      <c r="I3803" s="131">
        <v>1</v>
      </c>
      <c r="J3803" s="132"/>
      <c r="K3803" s="132"/>
      <c r="L3803" s="132"/>
      <c r="M3803" s="132"/>
      <c r="N3803" s="131"/>
      <c r="O3803" s="131"/>
    </row>
    <row r="3804" spans="2:15" x14ac:dyDescent="0.35">
      <c r="B3804" t="s">
        <v>79</v>
      </c>
      <c r="C3804">
        <v>4049</v>
      </c>
      <c r="D3804" t="s">
        <v>59</v>
      </c>
      <c r="E3804">
        <v>139808</v>
      </c>
      <c r="F3804" t="s">
        <v>3640</v>
      </c>
      <c r="G3804" t="s">
        <v>10927</v>
      </c>
      <c r="H3804" s="93">
        <v>46183</v>
      </c>
      <c r="I3804" s="131"/>
      <c r="J3804" s="132"/>
      <c r="K3804" s="132"/>
      <c r="L3804" s="132"/>
      <c r="M3804" s="132"/>
      <c r="N3804" s="131"/>
      <c r="O3804" s="131"/>
    </row>
    <row r="3805" spans="2:15" x14ac:dyDescent="0.35">
      <c r="B3805" t="s">
        <v>79</v>
      </c>
      <c r="C3805">
        <v>4049</v>
      </c>
      <c r="D3805" t="s">
        <v>59</v>
      </c>
      <c r="E3805">
        <v>140692</v>
      </c>
      <c r="F3805" t="s">
        <v>3641</v>
      </c>
      <c r="G3805" t="s">
        <v>10930</v>
      </c>
      <c r="H3805" s="93">
        <v>46181</v>
      </c>
      <c r="I3805" s="131">
        <v>1</v>
      </c>
      <c r="J3805" s="132">
        <v>1</v>
      </c>
      <c r="K3805" s="132"/>
      <c r="L3805" s="132"/>
      <c r="M3805" s="132"/>
      <c r="N3805" s="131"/>
      <c r="O3805" s="131"/>
    </row>
    <row r="3806" spans="2:15" x14ac:dyDescent="0.35">
      <c r="B3806" t="s">
        <v>79</v>
      </c>
      <c r="C3806">
        <v>4049</v>
      </c>
      <c r="D3806" t="s">
        <v>59</v>
      </c>
      <c r="E3806">
        <v>144777</v>
      </c>
      <c r="F3806" t="s">
        <v>3642</v>
      </c>
      <c r="G3806" t="s">
        <v>10928</v>
      </c>
      <c r="H3806" s="93">
        <v>46171</v>
      </c>
      <c r="I3806" s="131"/>
      <c r="J3806" s="132"/>
      <c r="K3806" s="132"/>
      <c r="L3806" s="132"/>
      <c r="M3806" s="132"/>
      <c r="N3806" s="131"/>
      <c r="O3806" s="131"/>
    </row>
    <row r="3807" spans="2:15" x14ac:dyDescent="0.35">
      <c r="B3807" t="s">
        <v>79</v>
      </c>
      <c r="C3807">
        <v>4049</v>
      </c>
      <c r="D3807" t="s">
        <v>59</v>
      </c>
      <c r="E3807">
        <v>145117</v>
      </c>
      <c r="F3807" t="s">
        <v>3643</v>
      </c>
      <c r="G3807" t="s">
        <v>10928</v>
      </c>
      <c r="H3807" s="93">
        <v>46171</v>
      </c>
      <c r="I3807" s="131">
        <v>1</v>
      </c>
      <c r="J3807" s="132">
        <v>1</v>
      </c>
      <c r="K3807" s="132">
        <v>1</v>
      </c>
      <c r="L3807" s="132"/>
      <c r="M3807" s="132"/>
      <c r="N3807" s="131"/>
      <c r="O3807" s="131"/>
    </row>
    <row r="3808" spans="2:15" x14ac:dyDescent="0.35">
      <c r="B3808" t="s">
        <v>79</v>
      </c>
      <c r="C3808">
        <v>4049</v>
      </c>
      <c r="D3808" t="s">
        <v>59</v>
      </c>
      <c r="E3808">
        <v>148047</v>
      </c>
      <c r="F3808" t="s">
        <v>3644</v>
      </c>
      <c r="G3808" t="s">
        <v>10928</v>
      </c>
      <c r="H3808" s="93">
        <v>46171</v>
      </c>
      <c r="I3808" s="131">
        <v>1</v>
      </c>
      <c r="J3808" s="132"/>
      <c r="K3808" s="132"/>
      <c r="L3808" s="132"/>
      <c r="M3808" s="132"/>
      <c r="N3808" s="131"/>
      <c r="O3808" s="131"/>
    </row>
    <row r="3809" spans="2:15" x14ac:dyDescent="0.35">
      <c r="B3809" t="s">
        <v>79</v>
      </c>
      <c r="C3809">
        <v>4049</v>
      </c>
      <c r="D3809" t="s">
        <v>59</v>
      </c>
      <c r="E3809">
        <v>149151</v>
      </c>
      <c r="F3809" t="s">
        <v>3645</v>
      </c>
      <c r="G3809" t="s">
        <v>10928</v>
      </c>
      <c r="H3809" s="93">
        <v>46171</v>
      </c>
      <c r="I3809" s="131">
        <v>1</v>
      </c>
      <c r="J3809" s="132"/>
      <c r="K3809" s="132"/>
      <c r="L3809" s="132"/>
      <c r="M3809" s="132"/>
      <c r="N3809" s="131"/>
      <c r="O3809" s="131"/>
    </row>
    <row r="3810" spans="2:15" x14ac:dyDescent="0.35">
      <c r="B3810" t="s">
        <v>79</v>
      </c>
      <c r="C3810">
        <v>4049</v>
      </c>
      <c r="D3810" t="s">
        <v>59</v>
      </c>
      <c r="E3810">
        <v>150080</v>
      </c>
      <c r="F3810" t="s">
        <v>2813</v>
      </c>
      <c r="G3810" t="s">
        <v>10926</v>
      </c>
      <c r="H3810" s="93">
        <v>46170</v>
      </c>
      <c r="I3810" s="131">
        <v>1</v>
      </c>
      <c r="J3810" s="132">
        <v>1</v>
      </c>
      <c r="K3810" s="132"/>
      <c r="L3810" s="132"/>
      <c r="M3810" s="132"/>
      <c r="N3810" s="131"/>
      <c r="O3810" s="131"/>
    </row>
    <row r="3811" spans="2:15" x14ac:dyDescent="0.35">
      <c r="B3811" t="s">
        <v>79</v>
      </c>
      <c r="C3811">
        <v>4049</v>
      </c>
      <c r="D3811" t="s">
        <v>59</v>
      </c>
      <c r="E3811">
        <v>154917</v>
      </c>
      <c r="F3811" t="s">
        <v>3646</v>
      </c>
      <c r="G3811" t="s">
        <v>10928</v>
      </c>
      <c r="H3811" s="93">
        <v>46171</v>
      </c>
      <c r="I3811" s="131"/>
      <c r="J3811" s="132"/>
      <c r="K3811" s="132"/>
      <c r="L3811" s="132"/>
      <c r="M3811" s="132"/>
      <c r="N3811" s="131"/>
      <c r="O3811" s="131"/>
    </row>
    <row r="3812" spans="2:15" x14ac:dyDescent="0.35">
      <c r="B3812" t="s">
        <v>79</v>
      </c>
      <c r="C3812">
        <v>4049</v>
      </c>
      <c r="D3812" t="s">
        <v>59</v>
      </c>
      <c r="E3812">
        <v>155278</v>
      </c>
      <c r="F3812" t="s">
        <v>3647</v>
      </c>
      <c r="G3812" t="s">
        <v>10929</v>
      </c>
      <c r="H3812" s="93">
        <v>46175</v>
      </c>
      <c r="I3812" s="131">
        <v>1</v>
      </c>
      <c r="J3812" s="132"/>
      <c r="K3812" s="132"/>
      <c r="L3812" s="132"/>
      <c r="M3812" s="132"/>
      <c r="N3812" s="131"/>
      <c r="O3812" s="131"/>
    </row>
    <row r="3813" spans="2:15" x14ac:dyDescent="0.35">
      <c r="B3813" t="s">
        <v>79</v>
      </c>
      <c r="C3813">
        <v>4049</v>
      </c>
      <c r="D3813" t="s">
        <v>59</v>
      </c>
      <c r="E3813">
        <v>161168</v>
      </c>
      <c r="F3813" t="s">
        <v>3648</v>
      </c>
      <c r="G3813" t="s">
        <v>10927</v>
      </c>
      <c r="H3813" s="93">
        <v>46176</v>
      </c>
      <c r="I3813" s="131"/>
      <c r="J3813" s="132"/>
      <c r="K3813" s="132"/>
      <c r="L3813" s="132"/>
      <c r="M3813" s="132"/>
      <c r="N3813" s="131"/>
      <c r="O3813" s="131"/>
    </row>
    <row r="3814" spans="2:15" x14ac:dyDescent="0.35">
      <c r="B3814" t="s">
        <v>79</v>
      </c>
      <c r="C3814">
        <v>4049</v>
      </c>
      <c r="D3814" t="s">
        <v>59</v>
      </c>
      <c r="E3814">
        <v>161455</v>
      </c>
      <c r="F3814" t="s">
        <v>3649</v>
      </c>
      <c r="G3814" t="s">
        <v>10926</v>
      </c>
      <c r="H3814" s="93">
        <v>46177</v>
      </c>
      <c r="I3814" s="131">
        <v>1</v>
      </c>
      <c r="J3814" s="132">
        <v>1</v>
      </c>
      <c r="K3814" s="132"/>
      <c r="L3814" s="132"/>
      <c r="M3814" s="132"/>
      <c r="N3814" s="131"/>
      <c r="O3814" s="131"/>
    </row>
    <row r="3815" spans="2:15" x14ac:dyDescent="0.35">
      <c r="B3815" t="s">
        <v>79</v>
      </c>
      <c r="C3815">
        <v>4049</v>
      </c>
      <c r="D3815" t="s">
        <v>59</v>
      </c>
      <c r="E3815">
        <v>163051</v>
      </c>
      <c r="F3815" t="s">
        <v>3650</v>
      </c>
      <c r="G3815" t="s">
        <v>10928</v>
      </c>
      <c r="H3815" s="93">
        <v>46171</v>
      </c>
      <c r="I3815" s="131">
        <v>1</v>
      </c>
      <c r="J3815" s="132"/>
      <c r="K3815" s="132"/>
      <c r="L3815" s="132"/>
      <c r="M3815" s="132"/>
      <c r="N3815" s="131"/>
      <c r="O3815" s="131"/>
    </row>
    <row r="3816" spans="2:15" x14ac:dyDescent="0.35">
      <c r="B3816" t="s">
        <v>79</v>
      </c>
      <c r="C3816">
        <v>4049</v>
      </c>
      <c r="D3816" t="s">
        <v>59</v>
      </c>
      <c r="E3816">
        <v>163407</v>
      </c>
      <c r="F3816" t="s">
        <v>3651</v>
      </c>
      <c r="G3816" t="s">
        <v>10926</v>
      </c>
      <c r="H3816" s="93">
        <v>46170</v>
      </c>
      <c r="I3816" s="131"/>
      <c r="J3816" s="132"/>
      <c r="K3816" s="132"/>
      <c r="L3816" s="132"/>
      <c r="M3816" s="132"/>
      <c r="N3816" s="131"/>
      <c r="O3816" s="131"/>
    </row>
    <row r="3817" spans="2:15" x14ac:dyDescent="0.35">
      <c r="B3817" t="s">
        <v>79</v>
      </c>
      <c r="C3817">
        <v>4049</v>
      </c>
      <c r="D3817" t="s">
        <v>59</v>
      </c>
      <c r="E3817">
        <v>165723</v>
      </c>
      <c r="F3817" t="s">
        <v>3652</v>
      </c>
      <c r="G3817" t="s">
        <v>10930</v>
      </c>
      <c r="H3817" s="93">
        <v>46181</v>
      </c>
      <c r="I3817" s="131">
        <v>1</v>
      </c>
      <c r="J3817" s="132">
        <v>1</v>
      </c>
      <c r="K3817" s="132"/>
      <c r="L3817" s="132"/>
      <c r="M3817" s="132"/>
      <c r="N3817" s="131"/>
      <c r="O3817" s="131"/>
    </row>
    <row r="3818" spans="2:15" x14ac:dyDescent="0.35">
      <c r="B3818" t="s">
        <v>79</v>
      </c>
      <c r="C3818">
        <v>4049</v>
      </c>
      <c r="D3818" t="s">
        <v>59</v>
      </c>
      <c r="E3818">
        <v>166609</v>
      </c>
      <c r="F3818" t="s">
        <v>3653</v>
      </c>
      <c r="G3818" t="s">
        <v>10930</v>
      </c>
      <c r="H3818" s="93">
        <v>46181</v>
      </c>
      <c r="I3818" s="131">
        <v>1</v>
      </c>
      <c r="J3818" s="132">
        <v>1</v>
      </c>
      <c r="K3818" s="132"/>
      <c r="L3818" s="132"/>
      <c r="M3818" s="132"/>
      <c r="N3818" s="131"/>
      <c r="O3818" s="131"/>
    </row>
    <row r="3819" spans="2:15" x14ac:dyDescent="0.35">
      <c r="B3819" t="s">
        <v>79</v>
      </c>
      <c r="C3819">
        <v>4049</v>
      </c>
      <c r="D3819" t="s">
        <v>59</v>
      </c>
      <c r="E3819">
        <v>167304</v>
      </c>
      <c r="F3819" t="s">
        <v>3654</v>
      </c>
      <c r="G3819" t="s">
        <v>10926</v>
      </c>
      <c r="H3819" s="93">
        <v>46170</v>
      </c>
      <c r="I3819" s="131">
        <v>1</v>
      </c>
      <c r="J3819" s="132">
        <v>1</v>
      </c>
      <c r="K3819" s="132">
        <v>1</v>
      </c>
      <c r="L3819" s="132"/>
      <c r="M3819" s="132"/>
      <c r="N3819" s="131"/>
      <c r="O3819" s="131"/>
    </row>
    <row r="3820" spans="2:15" x14ac:dyDescent="0.35">
      <c r="B3820" t="s">
        <v>79</v>
      </c>
      <c r="C3820">
        <v>4049</v>
      </c>
      <c r="D3820" t="s">
        <v>59</v>
      </c>
      <c r="E3820">
        <v>167695</v>
      </c>
      <c r="F3820" t="s">
        <v>3655</v>
      </c>
      <c r="G3820" t="s">
        <v>10926</v>
      </c>
      <c r="H3820" s="93">
        <v>46170</v>
      </c>
      <c r="I3820" s="131"/>
      <c r="J3820" s="132"/>
      <c r="K3820" s="132"/>
      <c r="L3820" s="132"/>
      <c r="M3820" s="132"/>
      <c r="N3820" s="131"/>
      <c r="O3820" s="131"/>
    </row>
    <row r="3821" spans="2:15" x14ac:dyDescent="0.35">
      <c r="B3821" t="s">
        <v>79</v>
      </c>
      <c r="C3821">
        <v>4049</v>
      </c>
      <c r="D3821" t="s">
        <v>59</v>
      </c>
      <c r="E3821">
        <v>168373</v>
      </c>
      <c r="F3821" t="s">
        <v>3656</v>
      </c>
      <c r="G3821" t="s">
        <v>10926</v>
      </c>
      <c r="H3821" s="93">
        <v>46170</v>
      </c>
      <c r="I3821" s="131"/>
      <c r="J3821" s="132"/>
      <c r="K3821" s="132"/>
      <c r="L3821" s="132"/>
      <c r="M3821" s="132"/>
      <c r="N3821" s="131"/>
      <c r="O3821" s="131"/>
    </row>
    <row r="3822" spans="2:15" x14ac:dyDescent="0.35">
      <c r="B3822" t="s">
        <v>79</v>
      </c>
      <c r="C3822">
        <v>4049</v>
      </c>
      <c r="D3822" t="s">
        <v>59</v>
      </c>
      <c r="E3822">
        <v>168977</v>
      </c>
      <c r="F3822" t="s">
        <v>3657</v>
      </c>
      <c r="G3822" t="s">
        <v>10927</v>
      </c>
      <c r="H3822" s="93">
        <v>46183</v>
      </c>
      <c r="I3822" s="131">
        <v>1</v>
      </c>
      <c r="J3822" s="132"/>
      <c r="K3822" s="132"/>
      <c r="L3822" s="132"/>
      <c r="M3822" s="132"/>
      <c r="N3822" s="131"/>
      <c r="O3822" s="131"/>
    </row>
    <row r="3823" spans="2:15" x14ac:dyDescent="0.35">
      <c r="B3823" t="s">
        <v>79</v>
      </c>
      <c r="C3823">
        <v>4049</v>
      </c>
      <c r="D3823" t="s">
        <v>59</v>
      </c>
      <c r="E3823">
        <v>168998</v>
      </c>
      <c r="F3823" t="s">
        <v>3658</v>
      </c>
      <c r="G3823" t="s">
        <v>10930</v>
      </c>
      <c r="H3823" s="93">
        <v>46174</v>
      </c>
      <c r="I3823" s="131"/>
      <c r="J3823" s="132"/>
      <c r="K3823" s="132"/>
      <c r="L3823" s="132"/>
      <c r="M3823" s="132"/>
      <c r="N3823" s="131"/>
      <c r="O3823" s="131"/>
    </row>
    <row r="3824" spans="2:15" x14ac:dyDescent="0.35">
      <c r="B3824" t="s">
        <v>79</v>
      </c>
      <c r="C3824">
        <v>4049</v>
      </c>
      <c r="D3824" t="s">
        <v>59</v>
      </c>
      <c r="E3824">
        <v>170367</v>
      </c>
      <c r="F3824" t="s">
        <v>3659</v>
      </c>
      <c r="G3824" t="s">
        <v>10927</v>
      </c>
      <c r="H3824" s="93">
        <v>46176</v>
      </c>
      <c r="I3824" s="131"/>
      <c r="J3824" s="132"/>
      <c r="K3824" s="132"/>
      <c r="L3824" s="132"/>
      <c r="M3824" s="132"/>
      <c r="N3824" s="131"/>
      <c r="O3824" s="131"/>
    </row>
    <row r="3825" spans="2:15" x14ac:dyDescent="0.35">
      <c r="B3825" t="s">
        <v>79</v>
      </c>
      <c r="C3825">
        <v>4049</v>
      </c>
      <c r="D3825" t="s">
        <v>59</v>
      </c>
      <c r="E3825">
        <v>170423</v>
      </c>
      <c r="F3825" t="s">
        <v>3660</v>
      </c>
      <c r="G3825" t="s">
        <v>10929</v>
      </c>
      <c r="H3825" s="93">
        <v>46175</v>
      </c>
      <c r="I3825" s="131"/>
      <c r="J3825" s="132"/>
      <c r="K3825" s="132"/>
      <c r="L3825" s="132"/>
      <c r="M3825" s="132"/>
      <c r="N3825" s="131"/>
      <c r="O3825" s="131"/>
    </row>
    <row r="3826" spans="2:15" x14ac:dyDescent="0.35">
      <c r="B3826" t="s">
        <v>79</v>
      </c>
      <c r="C3826">
        <v>4049</v>
      </c>
      <c r="D3826" t="s">
        <v>59</v>
      </c>
      <c r="E3826">
        <v>170502</v>
      </c>
      <c r="F3826" t="s">
        <v>3661</v>
      </c>
      <c r="G3826" t="s">
        <v>10927</v>
      </c>
      <c r="H3826" s="93">
        <v>46183</v>
      </c>
      <c r="I3826" s="131">
        <v>1</v>
      </c>
      <c r="J3826" s="132"/>
      <c r="K3826" s="132"/>
      <c r="L3826" s="132"/>
      <c r="M3826" s="132"/>
      <c r="N3826" s="131"/>
      <c r="O3826" s="131"/>
    </row>
    <row r="3827" spans="2:15" x14ac:dyDescent="0.35">
      <c r="B3827" t="s">
        <v>79</v>
      </c>
      <c r="C3827">
        <v>4049</v>
      </c>
      <c r="D3827" t="s">
        <v>59</v>
      </c>
      <c r="E3827">
        <v>170704</v>
      </c>
      <c r="F3827" t="s">
        <v>3622</v>
      </c>
      <c r="G3827" t="s">
        <v>10930</v>
      </c>
      <c r="H3827" s="93">
        <v>46181</v>
      </c>
      <c r="I3827" s="131">
        <v>1</v>
      </c>
      <c r="J3827" s="132"/>
      <c r="K3827" s="132"/>
      <c r="L3827" s="132"/>
      <c r="M3827" s="132"/>
      <c r="N3827" s="131"/>
      <c r="O3827" s="131"/>
    </row>
    <row r="3828" spans="2:15" x14ac:dyDescent="0.35">
      <c r="B3828" t="s">
        <v>79</v>
      </c>
      <c r="C3828">
        <v>4049</v>
      </c>
      <c r="D3828" t="s">
        <v>59</v>
      </c>
      <c r="E3828">
        <v>170833</v>
      </c>
      <c r="F3828" t="s">
        <v>3662</v>
      </c>
      <c r="G3828" t="s">
        <v>10929</v>
      </c>
      <c r="H3828" s="93">
        <v>46182</v>
      </c>
      <c r="I3828" s="131">
        <v>1</v>
      </c>
      <c r="J3828" s="132"/>
      <c r="K3828" s="132"/>
      <c r="L3828" s="132"/>
      <c r="M3828" s="132"/>
      <c r="N3828" s="131"/>
      <c r="O3828" s="131"/>
    </row>
    <row r="3829" spans="2:15" x14ac:dyDescent="0.35">
      <c r="B3829" t="s">
        <v>79</v>
      </c>
      <c r="C3829">
        <v>4049</v>
      </c>
      <c r="D3829" t="s">
        <v>59</v>
      </c>
      <c r="E3829">
        <v>171349</v>
      </c>
      <c r="F3829" t="s">
        <v>3663</v>
      </c>
      <c r="G3829" t="s">
        <v>10928</v>
      </c>
      <c r="H3829" s="93">
        <v>46171</v>
      </c>
      <c r="I3829" s="131">
        <v>1</v>
      </c>
      <c r="J3829" s="132">
        <v>1</v>
      </c>
      <c r="K3829" s="132">
        <v>1</v>
      </c>
      <c r="L3829" s="132"/>
      <c r="M3829" s="132"/>
      <c r="N3829" s="131"/>
      <c r="O3829" s="131"/>
    </row>
    <row r="3830" spans="2:15" x14ac:dyDescent="0.35">
      <c r="B3830" t="s">
        <v>79</v>
      </c>
      <c r="C3830">
        <v>4049</v>
      </c>
      <c r="D3830" t="s">
        <v>59</v>
      </c>
      <c r="E3830">
        <v>171404</v>
      </c>
      <c r="F3830" t="s">
        <v>3664</v>
      </c>
      <c r="G3830" t="s">
        <v>10930</v>
      </c>
      <c r="H3830" s="93">
        <v>46181</v>
      </c>
      <c r="I3830" s="131">
        <v>1</v>
      </c>
      <c r="J3830" s="132"/>
      <c r="K3830" s="132"/>
      <c r="L3830" s="132"/>
      <c r="M3830" s="132"/>
      <c r="N3830" s="131"/>
      <c r="O3830" s="131"/>
    </row>
    <row r="3831" spans="2:15" x14ac:dyDescent="0.35">
      <c r="B3831" t="s">
        <v>79</v>
      </c>
      <c r="C3831">
        <v>4049</v>
      </c>
      <c r="D3831" t="s">
        <v>59</v>
      </c>
      <c r="E3831">
        <v>172018</v>
      </c>
      <c r="F3831" t="s">
        <v>3665</v>
      </c>
      <c r="G3831" t="s">
        <v>10927</v>
      </c>
      <c r="H3831" s="93">
        <v>46183</v>
      </c>
      <c r="I3831" s="131">
        <v>1</v>
      </c>
      <c r="J3831" s="132"/>
      <c r="K3831" s="132"/>
      <c r="L3831" s="132"/>
      <c r="M3831" s="132"/>
      <c r="N3831" s="131"/>
      <c r="O3831" s="131"/>
    </row>
    <row r="3832" spans="2:15" x14ac:dyDescent="0.35">
      <c r="B3832" t="s">
        <v>79</v>
      </c>
      <c r="C3832">
        <v>4049</v>
      </c>
      <c r="D3832" t="s">
        <v>59</v>
      </c>
      <c r="E3832">
        <v>172649</v>
      </c>
      <c r="F3832" t="s">
        <v>3666</v>
      </c>
      <c r="G3832" t="s">
        <v>10926</v>
      </c>
      <c r="H3832" s="93">
        <v>46170</v>
      </c>
      <c r="I3832" s="131">
        <v>1</v>
      </c>
      <c r="J3832" s="132"/>
      <c r="K3832" s="132"/>
      <c r="L3832" s="132"/>
      <c r="M3832" s="132"/>
      <c r="N3832" s="131"/>
      <c r="O3832" s="131"/>
    </row>
    <row r="3833" spans="2:15" x14ac:dyDescent="0.35">
      <c r="B3833" t="s">
        <v>79</v>
      </c>
      <c r="C3833">
        <v>4049</v>
      </c>
      <c r="D3833" t="s">
        <v>59</v>
      </c>
      <c r="E3833">
        <v>174135</v>
      </c>
      <c r="F3833" t="s">
        <v>3667</v>
      </c>
      <c r="G3833" t="s">
        <v>10930</v>
      </c>
      <c r="H3833" s="93">
        <v>46174</v>
      </c>
      <c r="I3833" s="131">
        <v>1</v>
      </c>
      <c r="J3833" s="132"/>
      <c r="K3833" s="132"/>
      <c r="L3833" s="132"/>
      <c r="M3833" s="132"/>
      <c r="N3833" s="131"/>
      <c r="O3833" s="131"/>
    </row>
    <row r="3834" spans="2:15" x14ac:dyDescent="0.35">
      <c r="B3834" t="s">
        <v>79</v>
      </c>
      <c r="C3834">
        <v>4049</v>
      </c>
      <c r="D3834" t="s">
        <v>59</v>
      </c>
      <c r="E3834">
        <v>174633</v>
      </c>
      <c r="F3834" t="s">
        <v>3668</v>
      </c>
      <c r="G3834" t="s">
        <v>10928</v>
      </c>
      <c r="H3834" s="93">
        <v>46171</v>
      </c>
      <c r="I3834" s="131"/>
      <c r="J3834" s="132"/>
      <c r="K3834" s="132"/>
      <c r="L3834" s="132"/>
      <c r="M3834" s="132"/>
      <c r="N3834" s="131"/>
      <c r="O3834" s="131"/>
    </row>
    <row r="3835" spans="2:15" x14ac:dyDescent="0.35">
      <c r="B3835" t="s">
        <v>79</v>
      </c>
      <c r="C3835">
        <v>4049</v>
      </c>
      <c r="D3835" t="s">
        <v>59</v>
      </c>
      <c r="E3835">
        <v>175097</v>
      </c>
      <c r="F3835" t="s">
        <v>3669</v>
      </c>
      <c r="G3835" t="s">
        <v>10930</v>
      </c>
      <c r="H3835" s="93">
        <v>46174</v>
      </c>
      <c r="I3835" s="131"/>
      <c r="J3835" s="132"/>
      <c r="K3835" s="132"/>
      <c r="L3835" s="132"/>
      <c r="M3835" s="132"/>
      <c r="N3835" s="131"/>
      <c r="O3835" s="131"/>
    </row>
    <row r="3836" spans="2:15" x14ac:dyDescent="0.35">
      <c r="B3836" t="s">
        <v>79</v>
      </c>
      <c r="C3836">
        <v>4049</v>
      </c>
      <c r="D3836" t="s">
        <v>59</v>
      </c>
      <c r="E3836">
        <v>175271</v>
      </c>
      <c r="F3836" t="s">
        <v>3670</v>
      </c>
      <c r="G3836" t="s">
        <v>10928</v>
      </c>
      <c r="H3836" s="93">
        <v>46171</v>
      </c>
      <c r="I3836" s="131"/>
      <c r="J3836" s="132"/>
      <c r="K3836" s="132"/>
      <c r="L3836" s="132"/>
      <c r="M3836" s="132"/>
      <c r="N3836" s="131"/>
      <c r="O3836" s="131"/>
    </row>
    <row r="3837" spans="2:15" x14ac:dyDescent="0.35">
      <c r="B3837" t="s">
        <v>79</v>
      </c>
      <c r="C3837">
        <v>4049</v>
      </c>
      <c r="D3837" t="s">
        <v>59</v>
      </c>
      <c r="E3837">
        <v>176094</v>
      </c>
      <c r="F3837" t="s">
        <v>3671</v>
      </c>
      <c r="G3837" t="s">
        <v>10926</v>
      </c>
      <c r="H3837" s="93">
        <v>46177</v>
      </c>
      <c r="I3837" s="131"/>
      <c r="J3837" s="132"/>
      <c r="K3837" s="132"/>
      <c r="L3837" s="132"/>
      <c r="M3837" s="132"/>
      <c r="N3837" s="131"/>
      <c r="O3837" s="131"/>
    </row>
    <row r="3838" spans="2:15" x14ac:dyDescent="0.35">
      <c r="B3838" t="s">
        <v>79</v>
      </c>
      <c r="C3838">
        <v>4049</v>
      </c>
      <c r="D3838" t="s">
        <v>59</v>
      </c>
      <c r="E3838">
        <v>176639</v>
      </c>
      <c r="F3838" t="s">
        <v>3672</v>
      </c>
      <c r="G3838" t="s">
        <v>10930</v>
      </c>
      <c r="H3838" s="93">
        <v>46181</v>
      </c>
      <c r="I3838" s="131">
        <v>1</v>
      </c>
      <c r="J3838" s="132"/>
      <c r="K3838" s="132"/>
      <c r="L3838" s="132"/>
      <c r="M3838" s="132"/>
      <c r="N3838" s="131"/>
      <c r="O3838" s="131"/>
    </row>
    <row r="3839" spans="2:15" x14ac:dyDescent="0.35">
      <c r="B3839" t="s">
        <v>79</v>
      </c>
      <c r="C3839">
        <v>4049</v>
      </c>
      <c r="D3839" t="s">
        <v>59</v>
      </c>
      <c r="E3839">
        <v>176759</v>
      </c>
      <c r="F3839" t="s">
        <v>3673</v>
      </c>
      <c r="G3839" t="s">
        <v>10928</v>
      </c>
      <c r="H3839" s="93">
        <v>46171</v>
      </c>
      <c r="I3839" s="131">
        <v>1</v>
      </c>
      <c r="J3839" s="132">
        <v>1</v>
      </c>
      <c r="K3839" s="132"/>
      <c r="L3839" s="132"/>
      <c r="M3839" s="132"/>
      <c r="N3839" s="131"/>
      <c r="O3839" s="131"/>
    </row>
    <row r="3840" spans="2:15" x14ac:dyDescent="0.35">
      <c r="B3840" t="s">
        <v>79</v>
      </c>
      <c r="C3840">
        <v>4049</v>
      </c>
      <c r="D3840" t="s">
        <v>59</v>
      </c>
      <c r="E3840">
        <v>177066</v>
      </c>
      <c r="F3840" t="s">
        <v>3674</v>
      </c>
      <c r="G3840" t="s">
        <v>10926</v>
      </c>
      <c r="H3840" s="93">
        <v>46177</v>
      </c>
      <c r="I3840" s="131"/>
      <c r="J3840" s="132"/>
      <c r="K3840" s="132"/>
      <c r="L3840" s="132"/>
      <c r="M3840" s="132"/>
      <c r="N3840" s="131"/>
      <c r="O3840" s="131"/>
    </row>
    <row r="3841" spans="2:15" x14ac:dyDescent="0.35">
      <c r="B3841" t="s">
        <v>79</v>
      </c>
      <c r="C3841">
        <v>4049</v>
      </c>
      <c r="D3841" t="s">
        <v>59</v>
      </c>
      <c r="E3841">
        <v>177091</v>
      </c>
      <c r="F3841" t="s">
        <v>3675</v>
      </c>
      <c r="G3841" t="s">
        <v>10930</v>
      </c>
      <c r="H3841" s="93">
        <v>46174</v>
      </c>
      <c r="I3841" s="131"/>
      <c r="J3841" s="132"/>
      <c r="K3841" s="132"/>
      <c r="L3841" s="132"/>
      <c r="M3841" s="132"/>
      <c r="N3841" s="131"/>
      <c r="O3841" s="131"/>
    </row>
    <row r="3842" spans="2:15" x14ac:dyDescent="0.35">
      <c r="B3842" t="s">
        <v>79</v>
      </c>
      <c r="C3842">
        <v>4049</v>
      </c>
      <c r="D3842" t="s">
        <v>59</v>
      </c>
      <c r="E3842">
        <v>177344</v>
      </c>
      <c r="F3842" t="s">
        <v>3676</v>
      </c>
      <c r="G3842" t="s">
        <v>10926</v>
      </c>
      <c r="H3842" s="93">
        <v>46177</v>
      </c>
      <c r="I3842" s="131">
        <v>1</v>
      </c>
      <c r="J3842" s="132">
        <v>1</v>
      </c>
      <c r="K3842" s="132"/>
      <c r="L3842" s="132"/>
      <c r="M3842" s="132"/>
      <c r="N3842" s="131"/>
      <c r="O3842" s="131"/>
    </row>
    <row r="3843" spans="2:15" x14ac:dyDescent="0.35">
      <c r="B3843" t="s">
        <v>79</v>
      </c>
      <c r="C3843">
        <v>4049</v>
      </c>
      <c r="D3843" t="s">
        <v>59</v>
      </c>
      <c r="E3843">
        <v>177639</v>
      </c>
      <c r="F3843" t="s">
        <v>3677</v>
      </c>
      <c r="G3843" t="s">
        <v>10927</v>
      </c>
      <c r="H3843" s="93">
        <v>46183</v>
      </c>
      <c r="I3843" s="131">
        <v>1</v>
      </c>
      <c r="J3843" s="132"/>
      <c r="K3843" s="132"/>
      <c r="L3843" s="132"/>
      <c r="M3843" s="132"/>
      <c r="N3843" s="131"/>
      <c r="O3843" s="131"/>
    </row>
    <row r="3844" spans="2:15" x14ac:dyDescent="0.35">
      <c r="B3844" t="s">
        <v>79</v>
      </c>
      <c r="C3844">
        <v>4049</v>
      </c>
      <c r="D3844" t="s">
        <v>59</v>
      </c>
      <c r="E3844">
        <v>177661</v>
      </c>
      <c r="F3844" t="s">
        <v>3678</v>
      </c>
      <c r="G3844" t="s">
        <v>10927</v>
      </c>
      <c r="H3844" s="93">
        <v>46183</v>
      </c>
      <c r="I3844" s="131"/>
      <c r="J3844" s="132"/>
      <c r="K3844" s="132"/>
      <c r="L3844" s="132"/>
      <c r="M3844" s="132"/>
      <c r="N3844" s="131"/>
      <c r="O3844" s="131"/>
    </row>
    <row r="3845" spans="2:15" x14ac:dyDescent="0.35">
      <c r="B3845" t="s">
        <v>79</v>
      </c>
      <c r="C3845">
        <v>4049</v>
      </c>
      <c r="D3845" t="s">
        <v>59</v>
      </c>
      <c r="E3845">
        <v>178119</v>
      </c>
      <c r="F3845" t="s">
        <v>3679</v>
      </c>
      <c r="G3845" t="s">
        <v>10930</v>
      </c>
      <c r="H3845" s="93">
        <v>46174</v>
      </c>
      <c r="I3845" s="131">
        <v>1</v>
      </c>
      <c r="J3845" s="132"/>
      <c r="K3845" s="132"/>
      <c r="L3845" s="132"/>
      <c r="M3845" s="132"/>
      <c r="N3845" s="131"/>
      <c r="O3845" s="131"/>
    </row>
    <row r="3846" spans="2:15" x14ac:dyDescent="0.35">
      <c r="B3846" t="s">
        <v>79</v>
      </c>
      <c r="C3846">
        <v>4049</v>
      </c>
      <c r="D3846" t="s">
        <v>59</v>
      </c>
      <c r="E3846">
        <v>178130</v>
      </c>
      <c r="F3846" t="s">
        <v>3611</v>
      </c>
      <c r="G3846" t="s">
        <v>10929</v>
      </c>
      <c r="H3846" s="93">
        <v>46175</v>
      </c>
      <c r="I3846" s="131">
        <v>1</v>
      </c>
      <c r="J3846" s="132">
        <v>1</v>
      </c>
      <c r="K3846" s="132">
        <v>1</v>
      </c>
      <c r="L3846" s="132"/>
      <c r="M3846" s="132"/>
      <c r="N3846" s="131"/>
      <c r="O3846" s="131"/>
    </row>
    <row r="3847" spans="2:15" x14ac:dyDescent="0.35">
      <c r="B3847" t="s">
        <v>79</v>
      </c>
      <c r="C3847">
        <v>4049</v>
      </c>
      <c r="D3847" t="s">
        <v>59</v>
      </c>
      <c r="E3847">
        <v>178271</v>
      </c>
      <c r="F3847" t="s">
        <v>3680</v>
      </c>
      <c r="G3847" t="s">
        <v>10930</v>
      </c>
      <c r="H3847" s="93">
        <v>46181</v>
      </c>
      <c r="I3847" s="131">
        <v>1</v>
      </c>
      <c r="J3847" s="132"/>
      <c r="K3847" s="132"/>
      <c r="L3847" s="132"/>
      <c r="M3847" s="132"/>
      <c r="N3847" s="131"/>
      <c r="O3847" s="131"/>
    </row>
    <row r="3848" spans="2:15" x14ac:dyDescent="0.35">
      <c r="B3848" t="s">
        <v>79</v>
      </c>
      <c r="C3848">
        <v>4049</v>
      </c>
      <c r="D3848" t="s">
        <v>59</v>
      </c>
      <c r="E3848">
        <v>178684</v>
      </c>
      <c r="F3848" t="s">
        <v>3681</v>
      </c>
      <c r="G3848" t="s">
        <v>10930</v>
      </c>
      <c r="H3848" s="93">
        <v>46181</v>
      </c>
      <c r="I3848" s="131">
        <v>1</v>
      </c>
      <c r="J3848" s="132">
        <v>1</v>
      </c>
      <c r="K3848" s="132"/>
      <c r="L3848" s="132"/>
      <c r="M3848" s="132"/>
      <c r="N3848" s="131"/>
      <c r="O3848" s="131"/>
    </row>
    <row r="3849" spans="2:15" x14ac:dyDescent="0.35">
      <c r="B3849" t="s">
        <v>79</v>
      </c>
      <c r="C3849">
        <v>4049</v>
      </c>
      <c r="D3849" t="s">
        <v>59</v>
      </c>
      <c r="E3849">
        <v>178793</v>
      </c>
      <c r="F3849" t="s">
        <v>3682</v>
      </c>
      <c r="G3849" t="s">
        <v>10926</v>
      </c>
      <c r="H3849" s="93">
        <v>46177</v>
      </c>
      <c r="I3849" s="131"/>
      <c r="J3849" s="132"/>
      <c r="K3849" s="132"/>
      <c r="L3849" s="132"/>
      <c r="M3849" s="132"/>
      <c r="N3849" s="131"/>
      <c r="O3849" s="131"/>
    </row>
    <row r="3850" spans="2:15" x14ac:dyDescent="0.35">
      <c r="B3850" t="s">
        <v>79</v>
      </c>
      <c r="C3850">
        <v>4049</v>
      </c>
      <c r="D3850" t="s">
        <v>59</v>
      </c>
      <c r="E3850">
        <v>178955</v>
      </c>
      <c r="F3850" t="s">
        <v>3683</v>
      </c>
      <c r="G3850" t="s">
        <v>10929</v>
      </c>
      <c r="H3850" s="93">
        <v>46182</v>
      </c>
      <c r="I3850" s="131">
        <v>1</v>
      </c>
      <c r="J3850" s="132"/>
      <c r="K3850" s="132"/>
      <c r="L3850" s="132"/>
      <c r="M3850" s="132"/>
      <c r="N3850" s="131"/>
      <c r="O3850" s="131"/>
    </row>
    <row r="3851" spans="2:15" x14ac:dyDescent="0.35">
      <c r="B3851" t="s">
        <v>79</v>
      </c>
      <c r="C3851">
        <v>4049</v>
      </c>
      <c r="D3851" t="s">
        <v>59</v>
      </c>
      <c r="E3851">
        <v>179089</v>
      </c>
      <c r="F3851" t="s">
        <v>3684</v>
      </c>
      <c r="G3851" t="s">
        <v>10927</v>
      </c>
      <c r="H3851" s="93">
        <v>46176</v>
      </c>
      <c r="I3851" s="131"/>
      <c r="J3851" s="132"/>
      <c r="K3851" s="132"/>
      <c r="L3851" s="132"/>
      <c r="M3851" s="132"/>
      <c r="N3851" s="131"/>
      <c r="O3851" s="131"/>
    </row>
    <row r="3852" spans="2:15" x14ac:dyDescent="0.35">
      <c r="B3852" t="s">
        <v>79</v>
      </c>
      <c r="C3852">
        <v>4049</v>
      </c>
      <c r="D3852" t="s">
        <v>59</v>
      </c>
      <c r="E3852">
        <v>179573</v>
      </c>
      <c r="F3852" t="s">
        <v>3685</v>
      </c>
      <c r="G3852" t="s">
        <v>10928</v>
      </c>
      <c r="H3852" s="93">
        <v>46171</v>
      </c>
      <c r="I3852" s="131">
        <v>1</v>
      </c>
      <c r="J3852" s="132"/>
      <c r="K3852" s="132"/>
      <c r="L3852" s="132"/>
      <c r="M3852" s="132"/>
      <c r="N3852" s="131"/>
      <c r="O3852" s="131"/>
    </row>
    <row r="3853" spans="2:15" x14ac:dyDescent="0.35">
      <c r="B3853" t="s">
        <v>79</v>
      </c>
      <c r="C3853">
        <v>4049</v>
      </c>
      <c r="D3853" t="s">
        <v>59</v>
      </c>
      <c r="E3853">
        <v>179590</v>
      </c>
      <c r="F3853" t="s">
        <v>3686</v>
      </c>
      <c r="G3853" t="s">
        <v>10930</v>
      </c>
      <c r="H3853" s="93">
        <v>46174</v>
      </c>
      <c r="I3853" s="131">
        <v>1</v>
      </c>
      <c r="J3853" s="132"/>
      <c r="K3853" s="132"/>
      <c r="L3853" s="132"/>
      <c r="M3853" s="132"/>
      <c r="N3853" s="131"/>
      <c r="O3853" s="131"/>
    </row>
    <row r="3854" spans="2:15" x14ac:dyDescent="0.35">
      <c r="B3854" t="s">
        <v>79</v>
      </c>
      <c r="C3854">
        <v>4049</v>
      </c>
      <c r="D3854" t="s">
        <v>59</v>
      </c>
      <c r="E3854">
        <v>179748</v>
      </c>
      <c r="F3854" t="s">
        <v>3687</v>
      </c>
      <c r="G3854" t="s">
        <v>10929</v>
      </c>
      <c r="H3854" s="93">
        <v>46175</v>
      </c>
      <c r="I3854" s="131">
        <v>1</v>
      </c>
      <c r="J3854" s="132"/>
      <c r="K3854" s="132"/>
      <c r="L3854" s="132"/>
      <c r="M3854" s="132"/>
      <c r="N3854" s="131"/>
      <c r="O3854" s="131"/>
    </row>
    <row r="3855" spans="2:15" x14ac:dyDescent="0.35">
      <c r="B3855" t="s">
        <v>79</v>
      </c>
      <c r="C3855">
        <v>4049</v>
      </c>
      <c r="D3855" t="s">
        <v>59</v>
      </c>
      <c r="E3855">
        <v>180048</v>
      </c>
      <c r="F3855" t="s">
        <v>3688</v>
      </c>
      <c r="G3855" t="s">
        <v>10930</v>
      </c>
      <c r="H3855" s="93">
        <v>46181</v>
      </c>
      <c r="I3855" s="131">
        <v>1</v>
      </c>
      <c r="J3855" s="132"/>
      <c r="K3855" s="132"/>
      <c r="L3855" s="132"/>
      <c r="M3855" s="132"/>
      <c r="N3855" s="131"/>
      <c r="O3855" s="131"/>
    </row>
    <row r="3856" spans="2:15" x14ac:dyDescent="0.35">
      <c r="B3856" t="s">
        <v>79</v>
      </c>
      <c r="C3856">
        <v>4049</v>
      </c>
      <c r="D3856" t="s">
        <v>59</v>
      </c>
      <c r="E3856">
        <v>180074</v>
      </c>
      <c r="F3856" t="s">
        <v>3689</v>
      </c>
      <c r="G3856" t="s">
        <v>10930</v>
      </c>
      <c r="H3856" s="93">
        <v>46181</v>
      </c>
      <c r="I3856" s="131"/>
      <c r="J3856" s="132"/>
      <c r="K3856" s="132"/>
      <c r="L3856" s="132"/>
      <c r="M3856" s="132"/>
      <c r="N3856" s="131"/>
      <c r="O3856" s="131"/>
    </row>
    <row r="3857" spans="2:15" x14ac:dyDescent="0.35">
      <c r="B3857" t="s">
        <v>79</v>
      </c>
      <c r="C3857">
        <v>4049</v>
      </c>
      <c r="D3857" t="s">
        <v>59</v>
      </c>
      <c r="E3857">
        <v>180491</v>
      </c>
      <c r="F3857" t="s">
        <v>3690</v>
      </c>
      <c r="G3857" t="s">
        <v>10930</v>
      </c>
      <c r="H3857" s="93">
        <v>46181</v>
      </c>
      <c r="I3857" s="131"/>
      <c r="J3857" s="132"/>
      <c r="K3857" s="132"/>
      <c r="L3857" s="132"/>
      <c r="M3857" s="132"/>
      <c r="N3857" s="131"/>
      <c r="O3857" s="131"/>
    </row>
    <row r="3858" spans="2:15" x14ac:dyDescent="0.35">
      <c r="B3858" t="s">
        <v>79</v>
      </c>
      <c r="C3858">
        <v>4049</v>
      </c>
      <c r="D3858" t="s">
        <v>59</v>
      </c>
      <c r="E3858">
        <v>181235</v>
      </c>
      <c r="F3858" t="s">
        <v>3691</v>
      </c>
      <c r="G3858" t="s">
        <v>10927</v>
      </c>
      <c r="H3858" s="93">
        <v>46176</v>
      </c>
      <c r="I3858" s="131">
        <v>1</v>
      </c>
      <c r="J3858" s="132">
        <v>1</v>
      </c>
      <c r="K3858" s="132"/>
      <c r="L3858" s="132"/>
      <c r="M3858" s="132"/>
      <c r="N3858" s="131"/>
      <c r="O3858" s="131"/>
    </row>
    <row r="3859" spans="2:15" x14ac:dyDescent="0.35">
      <c r="B3859" t="s">
        <v>79</v>
      </c>
      <c r="C3859">
        <v>4049</v>
      </c>
      <c r="D3859" t="s">
        <v>59</v>
      </c>
      <c r="E3859">
        <v>182398</v>
      </c>
      <c r="F3859" t="s">
        <v>3692</v>
      </c>
      <c r="G3859" t="s">
        <v>10927</v>
      </c>
      <c r="H3859" s="93">
        <v>46183</v>
      </c>
      <c r="I3859" s="131">
        <v>1</v>
      </c>
      <c r="J3859" s="132"/>
      <c r="K3859" s="132">
        <v>1</v>
      </c>
      <c r="L3859" s="132"/>
      <c r="M3859" s="132"/>
      <c r="N3859" s="131"/>
      <c r="O3859" s="131"/>
    </row>
    <row r="3860" spans="2:15" x14ac:dyDescent="0.35">
      <c r="B3860" t="s">
        <v>79</v>
      </c>
      <c r="C3860">
        <v>4049</v>
      </c>
      <c r="D3860" t="s">
        <v>59</v>
      </c>
      <c r="E3860">
        <v>182600</v>
      </c>
      <c r="F3860" t="s">
        <v>3693</v>
      </c>
      <c r="G3860" t="s">
        <v>10928</v>
      </c>
      <c r="H3860" s="93">
        <v>46178</v>
      </c>
      <c r="I3860" s="131">
        <v>1</v>
      </c>
      <c r="J3860" s="132">
        <v>1</v>
      </c>
      <c r="K3860" s="132"/>
      <c r="L3860" s="132">
        <v>1</v>
      </c>
      <c r="M3860" s="132"/>
      <c r="N3860" s="131"/>
      <c r="O3860" s="131"/>
    </row>
    <row r="3861" spans="2:15" x14ac:dyDescent="0.35">
      <c r="B3861" t="s">
        <v>79</v>
      </c>
      <c r="C3861">
        <v>4049</v>
      </c>
      <c r="D3861" t="s">
        <v>59</v>
      </c>
      <c r="E3861">
        <v>182705</v>
      </c>
      <c r="F3861" t="s">
        <v>917</v>
      </c>
      <c r="G3861" t="s">
        <v>10929</v>
      </c>
      <c r="H3861" s="93">
        <v>46175</v>
      </c>
      <c r="I3861" s="131">
        <v>1</v>
      </c>
      <c r="J3861" s="132"/>
      <c r="K3861" s="132"/>
      <c r="L3861" s="132"/>
      <c r="M3861" s="132"/>
      <c r="N3861" s="131"/>
      <c r="O3861" s="131"/>
    </row>
    <row r="3862" spans="2:15" x14ac:dyDescent="0.35">
      <c r="B3862" t="s">
        <v>79</v>
      </c>
      <c r="C3862">
        <v>4049</v>
      </c>
      <c r="D3862" t="s">
        <v>59</v>
      </c>
      <c r="E3862">
        <v>183159</v>
      </c>
      <c r="F3862" t="s">
        <v>3694</v>
      </c>
      <c r="G3862" t="s">
        <v>10928</v>
      </c>
      <c r="H3862" s="93">
        <v>46178</v>
      </c>
      <c r="I3862" s="131"/>
      <c r="J3862" s="132"/>
      <c r="K3862" s="132"/>
      <c r="L3862" s="132"/>
      <c r="M3862" s="132"/>
      <c r="N3862" s="131"/>
      <c r="O3862" s="131"/>
    </row>
    <row r="3863" spans="2:15" x14ac:dyDescent="0.35">
      <c r="B3863" t="s">
        <v>79</v>
      </c>
      <c r="C3863">
        <v>4049</v>
      </c>
      <c r="D3863" t="s">
        <v>59</v>
      </c>
      <c r="E3863">
        <v>183261</v>
      </c>
      <c r="F3863" t="s">
        <v>3695</v>
      </c>
      <c r="G3863" t="s">
        <v>10929</v>
      </c>
      <c r="H3863" s="93">
        <v>46182</v>
      </c>
      <c r="I3863" s="131"/>
      <c r="J3863" s="132"/>
      <c r="K3863" s="132"/>
      <c r="L3863" s="132"/>
      <c r="M3863" s="132"/>
      <c r="N3863" s="131"/>
      <c r="O3863" s="131"/>
    </row>
    <row r="3864" spans="2:15" x14ac:dyDescent="0.35">
      <c r="B3864" t="s">
        <v>79</v>
      </c>
      <c r="C3864">
        <v>4049</v>
      </c>
      <c r="D3864" t="s">
        <v>59</v>
      </c>
      <c r="E3864">
        <v>183283</v>
      </c>
      <c r="F3864" t="s">
        <v>3696</v>
      </c>
      <c r="G3864" t="s">
        <v>10928</v>
      </c>
      <c r="H3864" s="93">
        <v>46171</v>
      </c>
      <c r="I3864" s="131">
        <v>1</v>
      </c>
      <c r="J3864" s="132"/>
      <c r="K3864" s="132"/>
      <c r="L3864" s="132"/>
      <c r="M3864" s="132"/>
      <c r="N3864" s="131"/>
      <c r="O3864" s="131"/>
    </row>
    <row r="3865" spans="2:15" x14ac:dyDescent="0.35">
      <c r="B3865" t="s">
        <v>79</v>
      </c>
      <c r="C3865">
        <v>4049</v>
      </c>
      <c r="D3865" t="s">
        <v>59</v>
      </c>
      <c r="E3865">
        <v>183353</v>
      </c>
      <c r="F3865" t="s">
        <v>3697</v>
      </c>
      <c r="G3865" t="s">
        <v>10926</v>
      </c>
      <c r="H3865" s="93">
        <v>46177</v>
      </c>
      <c r="I3865" s="131"/>
      <c r="J3865" s="132"/>
      <c r="K3865" s="132"/>
      <c r="L3865" s="132"/>
      <c r="M3865" s="132"/>
      <c r="N3865" s="131"/>
      <c r="O3865" s="131"/>
    </row>
    <row r="3866" spans="2:15" x14ac:dyDescent="0.35">
      <c r="B3866" t="s">
        <v>79</v>
      </c>
      <c r="C3866">
        <v>4049</v>
      </c>
      <c r="D3866" t="s">
        <v>59</v>
      </c>
      <c r="E3866">
        <v>183377</v>
      </c>
      <c r="F3866" t="s">
        <v>3698</v>
      </c>
      <c r="G3866" t="s">
        <v>10926</v>
      </c>
      <c r="H3866" s="93">
        <v>46170</v>
      </c>
      <c r="I3866" s="131"/>
      <c r="J3866" s="132"/>
      <c r="K3866" s="132"/>
      <c r="L3866" s="132"/>
      <c r="M3866" s="132"/>
      <c r="N3866" s="131"/>
      <c r="O3866" s="131"/>
    </row>
    <row r="3867" spans="2:15" x14ac:dyDescent="0.35">
      <c r="B3867" t="s">
        <v>79</v>
      </c>
      <c r="C3867">
        <v>4049</v>
      </c>
      <c r="D3867" t="s">
        <v>59</v>
      </c>
      <c r="E3867">
        <v>183400</v>
      </c>
      <c r="F3867" t="s">
        <v>3699</v>
      </c>
      <c r="G3867" t="s">
        <v>10930</v>
      </c>
      <c r="H3867" s="93">
        <v>46181</v>
      </c>
      <c r="I3867" s="131">
        <v>1</v>
      </c>
      <c r="J3867" s="132"/>
      <c r="K3867" s="132"/>
      <c r="L3867" s="132"/>
      <c r="M3867" s="132"/>
      <c r="N3867" s="131"/>
      <c r="O3867" s="131"/>
    </row>
    <row r="3868" spans="2:15" x14ac:dyDescent="0.35">
      <c r="B3868" t="s">
        <v>79</v>
      </c>
      <c r="C3868">
        <v>4049</v>
      </c>
      <c r="D3868" t="s">
        <v>59</v>
      </c>
      <c r="E3868">
        <v>183838</v>
      </c>
      <c r="F3868" t="s">
        <v>3700</v>
      </c>
      <c r="G3868" t="s">
        <v>10928</v>
      </c>
      <c r="H3868" s="93">
        <v>46178</v>
      </c>
      <c r="I3868" s="131">
        <v>1</v>
      </c>
      <c r="J3868" s="132"/>
      <c r="K3868" s="132"/>
      <c r="L3868" s="132"/>
      <c r="M3868" s="132"/>
      <c r="N3868" s="131"/>
      <c r="O3868" s="131"/>
    </row>
    <row r="3869" spans="2:15" x14ac:dyDescent="0.35">
      <c r="B3869" t="s">
        <v>79</v>
      </c>
      <c r="C3869">
        <v>4049</v>
      </c>
      <c r="D3869" t="s">
        <v>59</v>
      </c>
      <c r="E3869">
        <v>183984</v>
      </c>
      <c r="F3869" t="s">
        <v>3701</v>
      </c>
      <c r="G3869" t="s">
        <v>10926</v>
      </c>
      <c r="H3869" s="93">
        <v>46177</v>
      </c>
      <c r="I3869" s="131">
        <v>1</v>
      </c>
      <c r="J3869" s="132">
        <v>1</v>
      </c>
      <c r="K3869" s="132"/>
      <c r="L3869" s="132"/>
      <c r="M3869" s="132"/>
      <c r="N3869" s="131"/>
      <c r="O3869" s="131"/>
    </row>
    <row r="3870" spans="2:15" x14ac:dyDescent="0.35">
      <c r="B3870" t="s">
        <v>79</v>
      </c>
      <c r="C3870">
        <v>4049</v>
      </c>
      <c r="D3870" t="s">
        <v>59</v>
      </c>
      <c r="E3870">
        <v>184118</v>
      </c>
      <c r="F3870" t="s">
        <v>3702</v>
      </c>
      <c r="G3870" t="s">
        <v>10928</v>
      </c>
      <c r="H3870" s="93">
        <v>46171</v>
      </c>
      <c r="I3870" s="131">
        <v>1</v>
      </c>
      <c r="J3870" s="132">
        <v>1</v>
      </c>
      <c r="K3870" s="132">
        <v>1</v>
      </c>
      <c r="L3870" s="132"/>
      <c r="M3870" s="132"/>
      <c r="N3870" s="131"/>
      <c r="O3870" s="131"/>
    </row>
    <row r="3871" spans="2:15" x14ac:dyDescent="0.35">
      <c r="B3871" t="s">
        <v>79</v>
      </c>
      <c r="C3871">
        <v>4049</v>
      </c>
      <c r="D3871" t="s">
        <v>59</v>
      </c>
      <c r="E3871">
        <v>184204</v>
      </c>
      <c r="F3871" t="s">
        <v>3703</v>
      </c>
      <c r="G3871" t="s">
        <v>10930</v>
      </c>
      <c r="H3871" s="93">
        <v>46181</v>
      </c>
      <c r="I3871" s="131">
        <v>1</v>
      </c>
      <c r="J3871" s="132"/>
      <c r="K3871" s="132"/>
      <c r="L3871" s="132"/>
      <c r="M3871" s="132"/>
      <c r="N3871" s="131"/>
      <c r="O3871" s="131"/>
    </row>
    <row r="3872" spans="2:15" x14ac:dyDescent="0.35">
      <c r="B3872" t="s">
        <v>79</v>
      </c>
      <c r="C3872">
        <v>4049</v>
      </c>
      <c r="D3872" t="s">
        <v>59</v>
      </c>
      <c r="E3872">
        <v>184297</v>
      </c>
      <c r="F3872" t="s">
        <v>3704</v>
      </c>
      <c r="G3872" t="s">
        <v>10927</v>
      </c>
      <c r="H3872" s="93">
        <v>46183</v>
      </c>
      <c r="I3872" s="131">
        <v>1</v>
      </c>
      <c r="J3872" s="132"/>
      <c r="K3872" s="132"/>
      <c r="L3872" s="132"/>
      <c r="M3872" s="132"/>
      <c r="N3872" s="131"/>
      <c r="O3872" s="131"/>
    </row>
    <row r="3873" spans="2:15" x14ac:dyDescent="0.35">
      <c r="B3873" t="s">
        <v>79</v>
      </c>
      <c r="C3873">
        <v>4049</v>
      </c>
      <c r="D3873" t="s">
        <v>59</v>
      </c>
      <c r="E3873">
        <v>184713</v>
      </c>
      <c r="F3873" t="s">
        <v>3705</v>
      </c>
      <c r="G3873" t="s">
        <v>10928</v>
      </c>
      <c r="H3873" s="93">
        <v>46178</v>
      </c>
      <c r="I3873" s="131"/>
      <c r="J3873" s="132"/>
      <c r="K3873" s="132"/>
      <c r="L3873" s="132"/>
      <c r="M3873" s="132"/>
      <c r="N3873" s="131"/>
      <c r="O3873" s="131"/>
    </row>
    <row r="3874" spans="2:15" x14ac:dyDescent="0.35">
      <c r="B3874" t="s">
        <v>79</v>
      </c>
      <c r="C3874">
        <v>4049</v>
      </c>
      <c r="D3874" t="s">
        <v>59</v>
      </c>
      <c r="E3874">
        <v>184744</v>
      </c>
      <c r="F3874" t="s">
        <v>3706</v>
      </c>
      <c r="G3874" t="s">
        <v>10928</v>
      </c>
      <c r="H3874" s="93">
        <v>46178</v>
      </c>
      <c r="I3874" s="131"/>
      <c r="J3874" s="132"/>
      <c r="K3874" s="132"/>
      <c r="L3874" s="132"/>
      <c r="M3874" s="132"/>
      <c r="N3874" s="131"/>
      <c r="O3874" s="131"/>
    </row>
    <row r="3875" spans="2:15" x14ac:dyDescent="0.35">
      <c r="B3875" t="s">
        <v>79</v>
      </c>
      <c r="C3875">
        <v>4049</v>
      </c>
      <c r="D3875" t="s">
        <v>59</v>
      </c>
      <c r="E3875">
        <v>185037</v>
      </c>
      <c r="F3875" t="s">
        <v>3707</v>
      </c>
      <c r="G3875" t="s">
        <v>10929</v>
      </c>
      <c r="H3875" s="93">
        <v>46175</v>
      </c>
      <c r="I3875" s="131">
        <v>1</v>
      </c>
      <c r="J3875" s="132"/>
      <c r="K3875" s="132"/>
      <c r="L3875" s="132"/>
      <c r="M3875" s="132"/>
      <c r="N3875" s="131"/>
      <c r="O3875" s="131"/>
    </row>
    <row r="3876" spans="2:15" x14ac:dyDescent="0.35">
      <c r="B3876" t="s">
        <v>79</v>
      </c>
      <c r="C3876">
        <v>4049</v>
      </c>
      <c r="D3876" t="s">
        <v>59</v>
      </c>
      <c r="E3876">
        <v>185165</v>
      </c>
      <c r="F3876" t="s">
        <v>3708</v>
      </c>
      <c r="G3876" t="s">
        <v>10928</v>
      </c>
      <c r="H3876" s="93">
        <v>46171</v>
      </c>
      <c r="I3876" s="131"/>
      <c r="J3876" s="132"/>
      <c r="K3876" s="132"/>
      <c r="L3876" s="132"/>
      <c r="M3876" s="132"/>
      <c r="N3876" s="131"/>
      <c r="O3876" s="131"/>
    </row>
    <row r="3877" spans="2:15" x14ac:dyDescent="0.35">
      <c r="B3877" t="s">
        <v>79</v>
      </c>
      <c r="C3877">
        <v>4049</v>
      </c>
      <c r="D3877" t="s">
        <v>59</v>
      </c>
      <c r="E3877">
        <v>185401</v>
      </c>
      <c r="F3877" t="s">
        <v>3709</v>
      </c>
      <c r="G3877" t="s">
        <v>10928</v>
      </c>
      <c r="H3877" s="93">
        <v>46178</v>
      </c>
      <c r="I3877" s="131"/>
      <c r="J3877" s="132"/>
      <c r="K3877" s="132"/>
      <c r="L3877" s="132"/>
      <c r="M3877" s="132"/>
      <c r="N3877" s="131"/>
      <c r="O3877" s="131"/>
    </row>
    <row r="3878" spans="2:15" x14ac:dyDescent="0.35">
      <c r="B3878" t="s">
        <v>79</v>
      </c>
      <c r="C3878">
        <v>4049</v>
      </c>
      <c r="D3878" t="s">
        <v>59</v>
      </c>
      <c r="E3878">
        <v>185446</v>
      </c>
      <c r="F3878" t="s">
        <v>3710</v>
      </c>
      <c r="G3878" t="s">
        <v>10930</v>
      </c>
      <c r="H3878" s="93">
        <v>46174</v>
      </c>
      <c r="I3878" s="131"/>
      <c r="J3878" s="132"/>
      <c r="K3878" s="132"/>
      <c r="L3878" s="132"/>
      <c r="M3878" s="132"/>
      <c r="N3878" s="131"/>
      <c r="O3878" s="131"/>
    </row>
    <row r="3879" spans="2:15" x14ac:dyDescent="0.35">
      <c r="B3879" t="s">
        <v>79</v>
      </c>
      <c r="C3879">
        <v>4049</v>
      </c>
      <c r="D3879" t="s">
        <v>59</v>
      </c>
      <c r="E3879">
        <v>185476</v>
      </c>
      <c r="F3879" t="s">
        <v>3711</v>
      </c>
      <c r="G3879" t="s">
        <v>10929</v>
      </c>
      <c r="H3879" s="93">
        <v>46175</v>
      </c>
      <c r="I3879" s="131">
        <v>1</v>
      </c>
      <c r="J3879" s="132">
        <v>1</v>
      </c>
      <c r="K3879" s="132"/>
      <c r="L3879" s="132"/>
      <c r="M3879" s="132"/>
      <c r="N3879" s="131"/>
      <c r="O3879" s="131"/>
    </row>
    <row r="3880" spans="2:15" x14ac:dyDescent="0.35">
      <c r="B3880" t="s">
        <v>79</v>
      </c>
      <c r="C3880">
        <v>4049</v>
      </c>
      <c r="D3880" t="s">
        <v>59</v>
      </c>
      <c r="E3880">
        <v>185613</v>
      </c>
      <c r="F3880" t="s">
        <v>3712</v>
      </c>
      <c r="G3880" t="s">
        <v>10927</v>
      </c>
      <c r="H3880" s="93">
        <v>46176</v>
      </c>
      <c r="I3880" s="131"/>
      <c r="J3880" s="132"/>
      <c r="K3880" s="132"/>
      <c r="L3880" s="132"/>
      <c r="M3880" s="132"/>
      <c r="N3880" s="131"/>
      <c r="O3880" s="131"/>
    </row>
    <row r="3881" spans="2:15" x14ac:dyDescent="0.35">
      <c r="B3881" t="s">
        <v>79</v>
      </c>
      <c r="C3881">
        <v>4049</v>
      </c>
      <c r="D3881" t="s">
        <v>59</v>
      </c>
      <c r="E3881">
        <v>185943</v>
      </c>
      <c r="F3881" t="s">
        <v>3713</v>
      </c>
      <c r="G3881" t="s">
        <v>10926</v>
      </c>
      <c r="H3881" s="93">
        <v>46170</v>
      </c>
      <c r="I3881" s="131"/>
      <c r="J3881" s="132"/>
      <c r="K3881" s="132"/>
      <c r="L3881" s="132"/>
      <c r="M3881" s="132"/>
      <c r="N3881" s="131"/>
      <c r="O3881" s="131"/>
    </row>
    <row r="3882" spans="2:15" x14ac:dyDescent="0.35">
      <c r="B3882" t="s">
        <v>79</v>
      </c>
      <c r="C3882">
        <v>4049</v>
      </c>
      <c r="D3882" t="s">
        <v>59</v>
      </c>
      <c r="E3882">
        <v>186244</v>
      </c>
      <c r="F3882" t="s">
        <v>3714</v>
      </c>
      <c r="G3882" t="s">
        <v>10930</v>
      </c>
      <c r="H3882" s="93">
        <v>46174</v>
      </c>
      <c r="I3882" s="131"/>
      <c r="J3882" s="132"/>
      <c r="K3882" s="132"/>
      <c r="L3882" s="132"/>
      <c r="M3882" s="132"/>
      <c r="N3882" s="131"/>
      <c r="O3882" s="131"/>
    </row>
    <row r="3883" spans="2:15" x14ac:dyDescent="0.35">
      <c r="B3883" t="s">
        <v>79</v>
      </c>
      <c r="C3883">
        <v>4049</v>
      </c>
      <c r="D3883" t="s">
        <v>59</v>
      </c>
      <c r="E3883">
        <v>186343</v>
      </c>
      <c r="F3883" t="s">
        <v>3715</v>
      </c>
      <c r="G3883" t="s">
        <v>10930</v>
      </c>
      <c r="H3883" s="93">
        <v>46174</v>
      </c>
      <c r="I3883" s="131">
        <v>1</v>
      </c>
      <c r="J3883" s="132">
        <v>1</v>
      </c>
      <c r="K3883" s="132"/>
      <c r="L3883" s="132"/>
      <c r="M3883" s="132"/>
      <c r="N3883" s="131"/>
      <c r="O3883" s="131"/>
    </row>
    <row r="3884" spans="2:15" x14ac:dyDescent="0.35">
      <c r="B3884" t="s">
        <v>79</v>
      </c>
      <c r="C3884">
        <v>4049</v>
      </c>
      <c r="D3884" t="s">
        <v>59</v>
      </c>
      <c r="E3884">
        <v>186557</v>
      </c>
      <c r="F3884" t="s">
        <v>3716</v>
      </c>
      <c r="G3884" t="s">
        <v>10926</v>
      </c>
      <c r="H3884" s="93">
        <v>46170</v>
      </c>
      <c r="I3884" s="131">
        <v>1</v>
      </c>
      <c r="J3884" s="132"/>
      <c r="K3884" s="132"/>
      <c r="L3884" s="132"/>
      <c r="M3884" s="132"/>
      <c r="N3884" s="131"/>
      <c r="O3884" s="131"/>
    </row>
    <row r="3885" spans="2:15" x14ac:dyDescent="0.35">
      <c r="B3885" t="s">
        <v>79</v>
      </c>
      <c r="C3885">
        <v>4049</v>
      </c>
      <c r="D3885" t="s">
        <v>59</v>
      </c>
      <c r="E3885">
        <v>186857</v>
      </c>
      <c r="F3885" t="s">
        <v>3717</v>
      </c>
      <c r="G3885" t="s">
        <v>10927</v>
      </c>
      <c r="H3885" s="93">
        <v>46176</v>
      </c>
      <c r="I3885" s="131">
        <v>1</v>
      </c>
      <c r="J3885" s="132"/>
      <c r="K3885" s="132"/>
      <c r="L3885" s="132"/>
      <c r="M3885" s="132"/>
      <c r="N3885" s="131"/>
      <c r="O3885" s="131"/>
    </row>
    <row r="3886" spans="2:15" x14ac:dyDescent="0.35">
      <c r="B3886" t="s">
        <v>79</v>
      </c>
      <c r="C3886">
        <v>4049</v>
      </c>
      <c r="D3886" t="s">
        <v>59</v>
      </c>
      <c r="E3886">
        <v>186978</v>
      </c>
      <c r="F3886" t="s">
        <v>3718</v>
      </c>
      <c r="G3886" t="s">
        <v>10927</v>
      </c>
      <c r="H3886" s="93">
        <v>46183</v>
      </c>
      <c r="I3886" s="131">
        <v>1</v>
      </c>
      <c r="J3886" s="132"/>
      <c r="K3886" s="132"/>
      <c r="L3886" s="132"/>
      <c r="M3886" s="132"/>
      <c r="N3886" s="131"/>
      <c r="O3886" s="131"/>
    </row>
    <row r="3887" spans="2:15" x14ac:dyDescent="0.35">
      <c r="B3887" t="s">
        <v>79</v>
      </c>
      <c r="C3887">
        <v>4049</v>
      </c>
      <c r="D3887" t="s">
        <v>59</v>
      </c>
      <c r="E3887">
        <v>187026</v>
      </c>
      <c r="F3887" t="s">
        <v>3719</v>
      </c>
      <c r="G3887" t="s">
        <v>10930</v>
      </c>
      <c r="H3887" s="93">
        <v>46181</v>
      </c>
      <c r="I3887" s="131">
        <v>1</v>
      </c>
      <c r="J3887" s="132">
        <v>1</v>
      </c>
      <c r="K3887" s="132"/>
      <c r="L3887" s="132">
        <v>1</v>
      </c>
      <c r="M3887" s="132"/>
      <c r="N3887" s="131"/>
      <c r="O3887" s="131"/>
    </row>
    <row r="3888" spans="2:15" x14ac:dyDescent="0.35">
      <c r="B3888" t="s">
        <v>79</v>
      </c>
      <c r="C3888">
        <v>4049</v>
      </c>
      <c r="D3888" t="s">
        <v>59</v>
      </c>
      <c r="E3888">
        <v>187343</v>
      </c>
      <c r="F3888" t="s">
        <v>3720</v>
      </c>
      <c r="G3888" t="s">
        <v>10930</v>
      </c>
      <c r="H3888" s="93">
        <v>46181</v>
      </c>
      <c r="I3888" s="131">
        <v>1</v>
      </c>
      <c r="J3888" s="132"/>
      <c r="K3888" s="132"/>
      <c r="L3888" s="132"/>
      <c r="M3888" s="132"/>
      <c r="N3888" s="131"/>
      <c r="O3888" s="131"/>
    </row>
    <row r="3889" spans="2:15" x14ac:dyDescent="0.35">
      <c r="B3889" t="s">
        <v>79</v>
      </c>
      <c r="C3889">
        <v>4049</v>
      </c>
      <c r="D3889" t="s">
        <v>59</v>
      </c>
      <c r="E3889">
        <v>187397</v>
      </c>
      <c r="F3889" t="s">
        <v>3721</v>
      </c>
      <c r="G3889" t="s">
        <v>10926</v>
      </c>
      <c r="H3889" s="93">
        <v>46170</v>
      </c>
      <c r="I3889" s="131"/>
      <c r="J3889" s="132"/>
      <c r="K3889" s="132"/>
      <c r="L3889" s="132"/>
      <c r="M3889" s="132"/>
      <c r="N3889" s="131"/>
      <c r="O3889" s="131"/>
    </row>
    <row r="3890" spans="2:15" x14ac:dyDescent="0.35">
      <c r="B3890" t="s">
        <v>79</v>
      </c>
      <c r="C3890">
        <v>4049</v>
      </c>
      <c r="D3890" t="s">
        <v>59</v>
      </c>
      <c r="E3890">
        <v>187774</v>
      </c>
      <c r="F3890" t="s">
        <v>3722</v>
      </c>
      <c r="G3890" t="s">
        <v>10928</v>
      </c>
      <c r="H3890" s="93">
        <v>46178</v>
      </c>
      <c r="I3890" s="131">
        <v>1</v>
      </c>
      <c r="J3890" s="132"/>
      <c r="K3890" s="132"/>
      <c r="L3890" s="132"/>
      <c r="M3890" s="132"/>
      <c r="N3890" s="131"/>
      <c r="O3890" s="131"/>
    </row>
    <row r="3891" spans="2:15" x14ac:dyDescent="0.35">
      <c r="B3891" t="s">
        <v>79</v>
      </c>
      <c r="C3891">
        <v>4049</v>
      </c>
      <c r="D3891" t="s">
        <v>59</v>
      </c>
      <c r="E3891">
        <v>188758</v>
      </c>
      <c r="F3891" t="s">
        <v>3723</v>
      </c>
      <c r="G3891" t="s">
        <v>10930</v>
      </c>
      <c r="H3891" s="93">
        <v>46181</v>
      </c>
      <c r="I3891" s="131"/>
      <c r="J3891" s="132"/>
      <c r="K3891" s="132"/>
      <c r="L3891" s="132"/>
      <c r="M3891" s="132"/>
      <c r="N3891" s="131"/>
      <c r="O3891" s="131"/>
    </row>
    <row r="3892" spans="2:15" x14ac:dyDescent="0.35">
      <c r="B3892" t="s">
        <v>79</v>
      </c>
      <c r="C3892">
        <v>4049</v>
      </c>
      <c r="D3892" t="s">
        <v>59</v>
      </c>
      <c r="E3892">
        <v>188807</v>
      </c>
      <c r="F3892" t="s">
        <v>3724</v>
      </c>
      <c r="G3892" t="s">
        <v>10929</v>
      </c>
      <c r="H3892" s="93">
        <v>46175</v>
      </c>
      <c r="I3892" s="131"/>
      <c r="J3892" s="132"/>
      <c r="K3892" s="132"/>
      <c r="L3892" s="132"/>
      <c r="M3892" s="132"/>
      <c r="N3892" s="131"/>
      <c r="O3892" s="131"/>
    </row>
    <row r="3893" spans="2:15" x14ac:dyDescent="0.35">
      <c r="B3893" t="s">
        <v>79</v>
      </c>
      <c r="C3893">
        <v>4049</v>
      </c>
      <c r="D3893" t="s">
        <v>59</v>
      </c>
      <c r="E3893">
        <v>189060</v>
      </c>
      <c r="F3893" t="s">
        <v>3725</v>
      </c>
      <c r="G3893" t="s">
        <v>10929</v>
      </c>
      <c r="H3893" s="93">
        <v>46182</v>
      </c>
      <c r="I3893" s="131">
        <v>1</v>
      </c>
      <c r="J3893" s="132">
        <v>1</v>
      </c>
      <c r="K3893" s="132"/>
      <c r="L3893" s="132"/>
      <c r="M3893" s="132"/>
      <c r="N3893" s="131"/>
      <c r="O3893" s="131"/>
    </row>
    <row r="3894" spans="2:15" x14ac:dyDescent="0.35">
      <c r="B3894" t="s">
        <v>79</v>
      </c>
      <c r="C3894">
        <v>4049</v>
      </c>
      <c r="D3894" t="s">
        <v>59</v>
      </c>
      <c r="E3894">
        <v>189201</v>
      </c>
      <c r="F3894" t="s">
        <v>3726</v>
      </c>
      <c r="G3894" t="s">
        <v>10928</v>
      </c>
      <c r="H3894" s="93">
        <v>46178</v>
      </c>
      <c r="I3894" s="131">
        <v>1</v>
      </c>
      <c r="J3894" s="132"/>
      <c r="K3894" s="132"/>
      <c r="L3894" s="132"/>
      <c r="M3894" s="132"/>
      <c r="N3894" s="131"/>
      <c r="O3894" s="131"/>
    </row>
    <row r="3895" spans="2:15" x14ac:dyDescent="0.35">
      <c r="B3895" t="s">
        <v>79</v>
      </c>
      <c r="C3895">
        <v>4049</v>
      </c>
      <c r="D3895" t="s">
        <v>59</v>
      </c>
      <c r="E3895">
        <v>189286</v>
      </c>
      <c r="F3895" t="s">
        <v>3727</v>
      </c>
      <c r="G3895" t="s">
        <v>10927</v>
      </c>
      <c r="H3895" s="93">
        <v>46183</v>
      </c>
      <c r="I3895" s="131">
        <v>1</v>
      </c>
      <c r="J3895" s="132"/>
      <c r="K3895" s="132"/>
      <c r="L3895" s="132"/>
      <c r="M3895" s="132"/>
      <c r="N3895" s="131"/>
      <c r="O3895" s="131"/>
    </row>
    <row r="3896" spans="2:15" x14ac:dyDescent="0.35">
      <c r="B3896" t="s">
        <v>79</v>
      </c>
      <c r="C3896">
        <v>4049</v>
      </c>
      <c r="D3896" t="s">
        <v>59</v>
      </c>
      <c r="E3896">
        <v>189313</v>
      </c>
      <c r="F3896" t="s">
        <v>3728</v>
      </c>
      <c r="G3896" t="s">
        <v>10926</v>
      </c>
      <c r="H3896" s="93">
        <v>46170</v>
      </c>
      <c r="I3896" s="131"/>
      <c r="J3896" s="132"/>
      <c r="K3896" s="132"/>
      <c r="L3896" s="132"/>
      <c r="M3896" s="132"/>
      <c r="N3896" s="131"/>
      <c r="O3896" s="131"/>
    </row>
    <row r="3897" spans="2:15" x14ac:dyDescent="0.35">
      <c r="B3897" t="s">
        <v>79</v>
      </c>
      <c r="C3897">
        <v>4049</v>
      </c>
      <c r="D3897" t="s">
        <v>59</v>
      </c>
      <c r="E3897">
        <v>189428</v>
      </c>
      <c r="F3897" t="s">
        <v>3729</v>
      </c>
      <c r="G3897" t="s">
        <v>10928</v>
      </c>
      <c r="H3897" s="93">
        <v>46178</v>
      </c>
      <c r="I3897" s="131">
        <v>1</v>
      </c>
      <c r="J3897" s="132">
        <v>1</v>
      </c>
      <c r="K3897" s="132"/>
      <c r="L3897" s="132"/>
      <c r="M3897" s="132"/>
      <c r="N3897" s="131"/>
      <c r="O3897" s="131"/>
    </row>
    <row r="3898" spans="2:15" x14ac:dyDescent="0.35">
      <c r="B3898" t="s">
        <v>79</v>
      </c>
      <c r="C3898">
        <v>4049</v>
      </c>
      <c r="D3898" t="s">
        <v>59</v>
      </c>
      <c r="E3898">
        <v>189499</v>
      </c>
      <c r="F3898" t="s">
        <v>3730</v>
      </c>
      <c r="G3898" t="s">
        <v>10930</v>
      </c>
      <c r="H3898" s="93">
        <v>46174</v>
      </c>
      <c r="I3898" s="131">
        <v>1</v>
      </c>
      <c r="J3898" s="132"/>
      <c r="K3898" s="132"/>
      <c r="L3898" s="132"/>
      <c r="M3898" s="132"/>
      <c r="N3898" s="131"/>
      <c r="O3898" s="131"/>
    </row>
    <row r="3899" spans="2:15" x14ac:dyDescent="0.35">
      <c r="B3899" t="s">
        <v>79</v>
      </c>
      <c r="C3899">
        <v>4049</v>
      </c>
      <c r="D3899" t="s">
        <v>59</v>
      </c>
      <c r="E3899">
        <v>189623</v>
      </c>
      <c r="F3899" t="s">
        <v>3731</v>
      </c>
      <c r="G3899" t="s">
        <v>10930</v>
      </c>
      <c r="H3899" s="93">
        <v>46181</v>
      </c>
      <c r="I3899" s="131"/>
      <c r="J3899" s="132"/>
      <c r="K3899" s="132"/>
      <c r="L3899" s="132"/>
      <c r="M3899" s="132"/>
      <c r="N3899" s="131"/>
      <c r="O3899" s="131"/>
    </row>
    <row r="3900" spans="2:15" x14ac:dyDescent="0.35">
      <c r="B3900" t="s">
        <v>79</v>
      </c>
      <c r="C3900">
        <v>4049</v>
      </c>
      <c r="D3900" t="s">
        <v>59</v>
      </c>
      <c r="E3900">
        <v>189670</v>
      </c>
      <c r="F3900" t="s">
        <v>3732</v>
      </c>
      <c r="G3900" t="s">
        <v>10926</v>
      </c>
      <c r="H3900" s="93">
        <v>46177</v>
      </c>
      <c r="I3900" s="131">
        <v>1</v>
      </c>
      <c r="J3900" s="132"/>
      <c r="K3900" s="132"/>
      <c r="L3900" s="132"/>
      <c r="M3900" s="132"/>
      <c r="N3900" s="131"/>
      <c r="O3900" s="131"/>
    </row>
    <row r="3901" spans="2:15" x14ac:dyDescent="0.35">
      <c r="B3901" t="s">
        <v>79</v>
      </c>
      <c r="C3901">
        <v>4049</v>
      </c>
      <c r="D3901" t="s">
        <v>59</v>
      </c>
      <c r="E3901">
        <v>189799</v>
      </c>
      <c r="F3901" t="s">
        <v>3733</v>
      </c>
      <c r="G3901" t="s">
        <v>10928</v>
      </c>
      <c r="H3901" s="93">
        <v>46178</v>
      </c>
      <c r="I3901" s="131"/>
      <c r="J3901" s="132"/>
      <c r="K3901" s="132"/>
      <c r="L3901" s="132"/>
      <c r="M3901" s="132"/>
      <c r="N3901" s="131"/>
      <c r="O3901" s="131"/>
    </row>
    <row r="3902" spans="2:15" x14ac:dyDescent="0.35">
      <c r="B3902" t="s">
        <v>79</v>
      </c>
      <c r="C3902">
        <v>4049</v>
      </c>
      <c r="D3902" t="s">
        <v>59</v>
      </c>
      <c r="E3902">
        <v>189894</v>
      </c>
      <c r="F3902" t="s">
        <v>3734</v>
      </c>
      <c r="G3902" t="s">
        <v>10930</v>
      </c>
      <c r="H3902" s="93">
        <v>46174</v>
      </c>
      <c r="I3902" s="131"/>
      <c r="J3902" s="132"/>
      <c r="K3902" s="132"/>
      <c r="L3902" s="132"/>
      <c r="M3902" s="132"/>
      <c r="N3902" s="131"/>
      <c r="O3902" s="131"/>
    </row>
    <row r="3903" spans="2:15" x14ac:dyDescent="0.35">
      <c r="B3903" t="s">
        <v>79</v>
      </c>
      <c r="C3903">
        <v>4049</v>
      </c>
      <c r="D3903" t="s">
        <v>59</v>
      </c>
      <c r="E3903">
        <v>190600</v>
      </c>
      <c r="F3903" t="s">
        <v>3735</v>
      </c>
      <c r="G3903" t="s">
        <v>10926</v>
      </c>
      <c r="H3903" s="93">
        <v>46170</v>
      </c>
      <c r="I3903" s="131">
        <v>1</v>
      </c>
      <c r="J3903" s="132"/>
      <c r="K3903" s="132"/>
      <c r="L3903" s="132"/>
      <c r="M3903" s="132"/>
      <c r="N3903" s="131"/>
      <c r="O3903" s="131"/>
    </row>
    <row r="3904" spans="2:15" x14ac:dyDescent="0.35">
      <c r="B3904" t="s">
        <v>79</v>
      </c>
      <c r="C3904">
        <v>4049</v>
      </c>
      <c r="D3904" t="s">
        <v>59</v>
      </c>
      <c r="E3904">
        <v>190718</v>
      </c>
      <c r="F3904" t="s">
        <v>3736</v>
      </c>
      <c r="G3904" t="s">
        <v>10926</v>
      </c>
      <c r="H3904" s="93">
        <v>46177</v>
      </c>
      <c r="I3904" s="131"/>
      <c r="J3904" s="132"/>
      <c r="K3904" s="132"/>
      <c r="L3904" s="132"/>
      <c r="M3904" s="132"/>
      <c r="N3904" s="131"/>
      <c r="O3904" s="131"/>
    </row>
    <row r="3905" spans="2:15" x14ac:dyDescent="0.35">
      <c r="B3905" t="s">
        <v>79</v>
      </c>
      <c r="C3905">
        <v>4049</v>
      </c>
      <c r="D3905" t="s">
        <v>59</v>
      </c>
      <c r="E3905">
        <v>190859</v>
      </c>
      <c r="F3905" t="s">
        <v>3737</v>
      </c>
      <c r="G3905" t="s">
        <v>10927</v>
      </c>
      <c r="H3905" s="93">
        <v>46183</v>
      </c>
      <c r="I3905" s="131">
        <v>1</v>
      </c>
      <c r="J3905" s="132"/>
      <c r="K3905" s="132"/>
      <c r="L3905" s="132"/>
      <c r="M3905" s="132"/>
      <c r="N3905" s="131"/>
      <c r="O3905" s="131"/>
    </row>
    <row r="3906" spans="2:15" x14ac:dyDescent="0.35">
      <c r="B3906" t="s">
        <v>79</v>
      </c>
      <c r="C3906">
        <v>4049</v>
      </c>
      <c r="D3906" t="s">
        <v>59</v>
      </c>
      <c r="E3906">
        <v>191111</v>
      </c>
      <c r="F3906" t="s">
        <v>3738</v>
      </c>
      <c r="G3906" t="s">
        <v>10930</v>
      </c>
      <c r="H3906" s="93">
        <v>46174</v>
      </c>
      <c r="I3906" s="131">
        <v>1</v>
      </c>
      <c r="J3906" s="132"/>
      <c r="K3906" s="132"/>
      <c r="L3906" s="132"/>
      <c r="M3906" s="132"/>
      <c r="N3906" s="131"/>
      <c r="O3906" s="131"/>
    </row>
    <row r="3907" spans="2:15" x14ac:dyDescent="0.35">
      <c r="B3907" t="s">
        <v>79</v>
      </c>
      <c r="C3907">
        <v>4049</v>
      </c>
      <c r="D3907" t="s">
        <v>59</v>
      </c>
      <c r="E3907">
        <v>191242</v>
      </c>
      <c r="F3907" t="s">
        <v>3739</v>
      </c>
      <c r="G3907" t="s">
        <v>10928</v>
      </c>
      <c r="H3907" s="93">
        <v>46178</v>
      </c>
      <c r="I3907" s="131"/>
      <c r="J3907" s="132"/>
      <c r="K3907" s="132"/>
      <c r="L3907" s="132"/>
      <c r="M3907" s="132"/>
      <c r="N3907" s="131"/>
      <c r="O3907" s="131"/>
    </row>
    <row r="3908" spans="2:15" x14ac:dyDescent="0.35">
      <c r="B3908" t="s">
        <v>79</v>
      </c>
      <c r="C3908">
        <v>4049</v>
      </c>
      <c r="D3908" t="s">
        <v>59</v>
      </c>
      <c r="E3908">
        <v>191271</v>
      </c>
      <c r="F3908" t="s">
        <v>3740</v>
      </c>
      <c r="G3908" t="s">
        <v>10926</v>
      </c>
      <c r="H3908" s="93">
        <v>46170</v>
      </c>
      <c r="I3908" s="131"/>
      <c r="J3908" s="132"/>
      <c r="K3908" s="132"/>
      <c r="L3908" s="132"/>
      <c r="M3908" s="132"/>
      <c r="N3908" s="131"/>
      <c r="O3908" s="131"/>
    </row>
    <row r="3909" spans="2:15" x14ac:dyDescent="0.35">
      <c r="B3909" t="s">
        <v>79</v>
      </c>
      <c r="C3909">
        <v>4049</v>
      </c>
      <c r="D3909" t="s">
        <v>59</v>
      </c>
      <c r="E3909">
        <v>191272</v>
      </c>
      <c r="F3909" t="s">
        <v>3741</v>
      </c>
      <c r="G3909" t="s">
        <v>10926</v>
      </c>
      <c r="H3909" s="93">
        <v>46170</v>
      </c>
      <c r="I3909" s="131"/>
      <c r="J3909" s="132"/>
      <c r="K3909" s="132"/>
      <c r="L3909" s="132"/>
      <c r="M3909" s="132"/>
      <c r="N3909" s="131"/>
      <c r="O3909" s="131"/>
    </row>
    <row r="3910" spans="2:15" x14ac:dyDescent="0.35">
      <c r="B3910" t="s">
        <v>79</v>
      </c>
      <c r="C3910">
        <v>4049</v>
      </c>
      <c r="D3910" t="s">
        <v>59</v>
      </c>
      <c r="E3910">
        <v>191283</v>
      </c>
      <c r="F3910" t="s">
        <v>3742</v>
      </c>
      <c r="G3910" t="s">
        <v>10929</v>
      </c>
      <c r="H3910" s="93">
        <v>46182</v>
      </c>
      <c r="I3910" s="131">
        <v>1</v>
      </c>
      <c r="J3910" s="132"/>
      <c r="K3910" s="132"/>
      <c r="L3910" s="132"/>
      <c r="M3910" s="132"/>
      <c r="N3910" s="131"/>
      <c r="O3910" s="131"/>
    </row>
    <row r="3911" spans="2:15" x14ac:dyDescent="0.35">
      <c r="B3911" t="s">
        <v>79</v>
      </c>
      <c r="C3911">
        <v>4049</v>
      </c>
      <c r="D3911" t="s">
        <v>59</v>
      </c>
      <c r="E3911">
        <v>191285</v>
      </c>
      <c r="F3911" t="s">
        <v>3743</v>
      </c>
      <c r="G3911" t="s">
        <v>10927</v>
      </c>
      <c r="H3911" s="93">
        <v>46183</v>
      </c>
      <c r="I3911" s="131">
        <v>1</v>
      </c>
      <c r="J3911" s="132"/>
      <c r="K3911" s="132"/>
      <c r="L3911" s="132"/>
      <c r="M3911" s="132"/>
      <c r="N3911" s="131"/>
      <c r="O3911" s="131"/>
    </row>
    <row r="3912" spans="2:15" x14ac:dyDescent="0.35">
      <c r="B3912" t="s">
        <v>79</v>
      </c>
      <c r="C3912">
        <v>4049</v>
      </c>
      <c r="D3912" t="s">
        <v>59</v>
      </c>
      <c r="E3912">
        <v>191412</v>
      </c>
      <c r="F3912" t="s">
        <v>3744</v>
      </c>
      <c r="G3912" t="s">
        <v>10929</v>
      </c>
      <c r="H3912" s="93">
        <v>46175</v>
      </c>
      <c r="I3912" s="131">
        <v>1</v>
      </c>
      <c r="J3912" s="132"/>
      <c r="K3912" s="132"/>
      <c r="L3912" s="132"/>
      <c r="M3912" s="132"/>
      <c r="N3912" s="131"/>
      <c r="O3912" s="131"/>
    </row>
    <row r="3913" spans="2:15" x14ac:dyDescent="0.35">
      <c r="B3913" t="s">
        <v>79</v>
      </c>
      <c r="C3913">
        <v>4049</v>
      </c>
      <c r="D3913" t="s">
        <v>59</v>
      </c>
      <c r="E3913">
        <v>191538</v>
      </c>
      <c r="F3913" t="s">
        <v>3745</v>
      </c>
      <c r="G3913" t="s">
        <v>10926</v>
      </c>
      <c r="H3913" s="93">
        <v>46177</v>
      </c>
      <c r="I3913" s="131"/>
      <c r="J3913" s="132"/>
      <c r="K3913" s="132"/>
      <c r="L3913" s="132"/>
      <c r="M3913" s="132"/>
      <c r="N3913" s="131"/>
      <c r="O3913" s="131"/>
    </row>
    <row r="3914" spans="2:15" x14ac:dyDescent="0.35">
      <c r="B3914" t="s">
        <v>79</v>
      </c>
      <c r="C3914">
        <v>4049</v>
      </c>
      <c r="D3914" t="s">
        <v>59</v>
      </c>
      <c r="E3914">
        <v>191618</v>
      </c>
      <c r="F3914" t="s">
        <v>3746</v>
      </c>
      <c r="G3914" t="s">
        <v>10926</v>
      </c>
      <c r="H3914" s="93">
        <v>46170</v>
      </c>
      <c r="I3914" s="131">
        <v>1</v>
      </c>
      <c r="J3914" s="132"/>
      <c r="K3914" s="132"/>
      <c r="L3914" s="132"/>
      <c r="M3914" s="132"/>
      <c r="N3914" s="131"/>
      <c r="O3914" s="131"/>
    </row>
    <row r="3915" spans="2:15" x14ac:dyDescent="0.35">
      <c r="B3915" t="s">
        <v>79</v>
      </c>
      <c r="C3915">
        <v>4049</v>
      </c>
      <c r="D3915" t="s">
        <v>59</v>
      </c>
      <c r="E3915">
        <v>191627</v>
      </c>
      <c r="F3915" t="s">
        <v>3747</v>
      </c>
      <c r="G3915" t="s">
        <v>10926</v>
      </c>
      <c r="H3915" s="93">
        <v>46170</v>
      </c>
      <c r="I3915" s="131"/>
      <c r="J3915" s="132"/>
      <c r="K3915" s="132"/>
      <c r="L3915" s="132"/>
      <c r="M3915" s="132"/>
      <c r="N3915" s="131"/>
      <c r="O3915" s="131"/>
    </row>
    <row r="3916" spans="2:15" x14ac:dyDescent="0.35">
      <c r="B3916" t="s">
        <v>79</v>
      </c>
      <c r="C3916">
        <v>4049</v>
      </c>
      <c r="D3916" t="s">
        <v>59</v>
      </c>
      <c r="E3916">
        <v>191648</v>
      </c>
      <c r="F3916" t="s">
        <v>3748</v>
      </c>
      <c r="G3916" t="s">
        <v>10926</v>
      </c>
      <c r="H3916" s="93">
        <v>46177</v>
      </c>
      <c r="I3916" s="131"/>
      <c r="J3916" s="132"/>
      <c r="K3916" s="132"/>
      <c r="L3916" s="132"/>
      <c r="M3916" s="132"/>
      <c r="N3916" s="131"/>
      <c r="O3916" s="131"/>
    </row>
    <row r="3917" spans="2:15" x14ac:dyDescent="0.35">
      <c r="B3917" t="s">
        <v>79</v>
      </c>
      <c r="C3917">
        <v>4049</v>
      </c>
      <c r="D3917" t="s">
        <v>59</v>
      </c>
      <c r="E3917">
        <v>191783</v>
      </c>
      <c r="F3917" t="s">
        <v>3749</v>
      </c>
      <c r="G3917" t="s">
        <v>10928</v>
      </c>
      <c r="H3917" s="93">
        <v>46178</v>
      </c>
      <c r="I3917" s="131"/>
      <c r="J3917" s="132"/>
      <c r="K3917" s="132"/>
      <c r="L3917" s="132"/>
      <c r="M3917" s="132"/>
      <c r="N3917" s="131"/>
      <c r="O3917" s="131"/>
    </row>
    <row r="3918" spans="2:15" x14ac:dyDescent="0.35">
      <c r="B3918" t="s">
        <v>79</v>
      </c>
      <c r="C3918">
        <v>4049</v>
      </c>
      <c r="D3918" t="s">
        <v>59</v>
      </c>
      <c r="E3918">
        <v>191820</v>
      </c>
      <c r="F3918" t="s">
        <v>3750</v>
      </c>
      <c r="G3918" t="s">
        <v>10927</v>
      </c>
      <c r="H3918" s="93">
        <v>46176</v>
      </c>
      <c r="I3918" s="131">
        <v>1</v>
      </c>
      <c r="J3918" s="132"/>
      <c r="K3918" s="132"/>
      <c r="L3918" s="132"/>
      <c r="M3918" s="132"/>
      <c r="N3918" s="131"/>
      <c r="O3918" s="131"/>
    </row>
    <row r="3919" spans="2:15" x14ac:dyDescent="0.35">
      <c r="B3919" t="s">
        <v>79</v>
      </c>
      <c r="C3919">
        <v>4049</v>
      </c>
      <c r="D3919" t="s">
        <v>59</v>
      </c>
      <c r="E3919">
        <v>192072</v>
      </c>
      <c r="F3919" t="s">
        <v>3751</v>
      </c>
      <c r="G3919" t="s">
        <v>10928</v>
      </c>
      <c r="H3919" s="93">
        <v>46171</v>
      </c>
      <c r="I3919" s="131"/>
      <c r="J3919" s="132"/>
      <c r="K3919" s="132"/>
      <c r="L3919" s="132"/>
      <c r="M3919" s="132"/>
      <c r="N3919" s="131"/>
      <c r="O3919" s="131"/>
    </row>
    <row r="3920" spans="2:15" x14ac:dyDescent="0.35">
      <c r="B3920" t="s">
        <v>79</v>
      </c>
      <c r="C3920">
        <v>4051</v>
      </c>
      <c r="D3920" t="s">
        <v>60</v>
      </c>
      <c r="E3920">
        <v>47804</v>
      </c>
      <c r="F3920" t="s">
        <v>3752</v>
      </c>
      <c r="G3920" t="s">
        <v>10928</v>
      </c>
      <c r="H3920" s="93">
        <v>46171</v>
      </c>
      <c r="I3920" s="131"/>
      <c r="J3920" s="132"/>
      <c r="K3920" s="132"/>
      <c r="L3920" s="132"/>
      <c r="M3920" s="132"/>
      <c r="N3920" s="131"/>
      <c r="O3920" s="131"/>
    </row>
    <row r="3921" spans="2:15" x14ac:dyDescent="0.35">
      <c r="B3921" t="s">
        <v>79</v>
      </c>
      <c r="C3921">
        <v>4051</v>
      </c>
      <c r="D3921" t="s">
        <v>60</v>
      </c>
      <c r="E3921">
        <v>48384</v>
      </c>
      <c r="F3921" t="s">
        <v>3753</v>
      </c>
      <c r="G3921" t="s">
        <v>10929</v>
      </c>
      <c r="H3921" s="93">
        <v>46175</v>
      </c>
      <c r="I3921" s="131">
        <v>1</v>
      </c>
      <c r="J3921" s="132">
        <v>1</v>
      </c>
      <c r="K3921" s="132">
        <v>1</v>
      </c>
      <c r="L3921" s="132"/>
      <c r="M3921" s="132"/>
      <c r="N3921" s="131"/>
      <c r="O3921" s="131"/>
    </row>
    <row r="3922" spans="2:15" x14ac:dyDescent="0.35">
      <c r="B3922" t="s">
        <v>79</v>
      </c>
      <c r="C3922">
        <v>4051</v>
      </c>
      <c r="D3922" t="s">
        <v>60</v>
      </c>
      <c r="E3922">
        <v>48396</v>
      </c>
      <c r="F3922" t="s">
        <v>3754</v>
      </c>
      <c r="G3922" t="s">
        <v>10926</v>
      </c>
      <c r="H3922" s="93">
        <v>46170</v>
      </c>
      <c r="I3922" s="131"/>
      <c r="J3922" s="132"/>
      <c r="K3922" s="132"/>
      <c r="L3922" s="132"/>
      <c r="M3922" s="132"/>
      <c r="N3922" s="131"/>
      <c r="O3922" s="131"/>
    </row>
    <row r="3923" spans="2:15" x14ac:dyDescent="0.35">
      <c r="B3923" t="s">
        <v>79</v>
      </c>
      <c r="C3923">
        <v>4051</v>
      </c>
      <c r="D3923" t="s">
        <v>60</v>
      </c>
      <c r="E3923">
        <v>48410</v>
      </c>
      <c r="F3923" t="s">
        <v>3755</v>
      </c>
      <c r="G3923" t="s">
        <v>10926</v>
      </c>
      <c r="H3923" s="93">
        <v>46177</v>
      </c>
      <c r="I3923" s="131">
        <v>1</v>
      </c>
      <c r="J3923" s="132"/>
      <c r="K3923" s="132"/>
      <c r="L3923" s="132"/>
      <c r="M3923" s="132"/>
      <c r="N3923" s="131"/>
      <c r="O3923" s="131"/>
    </row>
    <row r="3924" spans="2:15" x14ac:dyDescent="0.35">
      <c r="B3924" t="s">
        <v>79</v>
      </c>
      <c r="C3924">
        <v>4051</v>
      </c>
      <c r="D3924" t="s">
        <v>60</v>
      </c>
      <c r="E3924">
        <v>48511</v>
      </c>
      <c r="F3924" t="s">
        <v>3756</v>
      </c>
      <c r="G3924" t="s">
        <v>10928</v>
      </c>
      <c r="H3924" s="93">
        <v>46178</v>
      </c>
      <c r="I3924" s="131">
        <v>1</v>
      </c>
      <c r="J3924" s="132"/>
      <c r="K3924" s="132"/>
      <c r="L3924" s="132"/>
      <c r="M3924" s="132"/>
      <c r="N3924" s="131"/>
      <c r="O3924" s="131"/>
    </row>
    <row r="3925" spans="2:15" x14ac:dyDescent="0.35">
      <c r="B3925" t="s">
        <v>79</v>
      </c>
      <c r="C3925">
        <v>4051</v>
      </c>
      <c r="D3925" t="s">
        <v>60</v>
      </c>
      <c r="E3925">
        <v>49935</v>
      </c>
      <c r="F3925" t="s">
        <v>3757</v>
      </c>
      <c r="G3925" t="s">
        <v>10927</v>
      </c>
      <c r="H3925" s="93">
        <v>46176</v>
      </c>
      <c r="I3925" s="131">
        <v>1</v>
      </c>
      <c r="J3925" s="132"/>
      <c r="K3925" s="132"/>
      <c r="L3925" s="132"/>
      <c r="M3925" s="132"/>
      <c r="N3925" s="131"/>
      <c r="O3925" s="131"/>
    </row>
    <row r="3926" spans="2:15" x14ac:dyDescent="0.35">
      <c r="B3926" t="s">
        <v>79</v>
      </c>
      <c r="C3926">
        <v>4051</v>
      </c>
      <c r="D3926" t="s">
        <v>60</v>
      </c>
      <c r="E3926">
        <v>50624</v>
      </c>
      <c r="F3926" t="s">
        <v>3758</v>
      </c>
      <c r="G3926" t="s">
        <v>10928</v>
      </c>
      <c r="H3926" s="93">
        <v>46171</v>
      </c>
      <c r="I3926" s="131">
        <v>1</v>
      </c>
      <c r="J3926" s="132"/>
      <c r="K3926" s="132"/>
      <c r="L3926" s="132"/>
      <c r="M3926" s="132"/>
      <c r="N3926" s="131"/>
      <c r="O3926" s="131"/>
    </row>
    <row r="3927" spans="2:15" x14ac:dyDescent="0.35">
      <c r="B3927" t="s">
        <v>79</v>
      </c>
      <c r="C3927">
        <v>4051</v>
      </c>
      <c r="D3927" t="s">
        <v>60</v>
      </c>
      <c r="E3927">
        <v>51202</v>
      </c>
      <c r="F3927" t="s">
        <v>3759</v>
      </c>
      <c r="G3927" t="s">
        <v>10926</v>
      </c>
      <c r="H3927" s="93">
        <v>46170</v>
      </c>
      <c r="I3927" s="131">
        <v>1</v>
      </c>
      <c r="J3927" s="132"/>
      <c r="K3927" s="132"/>
      <c r="L3927" s="132"/>
      <c r="M3927" s="132"/>
      <c r="N3927" s="131"/>
      <c r="O3927" s="131"/>
    </row>
    <row r="3928" spans="2:15" x14ac:dyDescent="0.35">
      <c r="B3928" t="s">
        <v>79</v>
      </c>
      <c r="C3928">
        <v>4051</v>
      </c>
      <c r="D3928" t="s">
        <v>60</v>
      </c>
      <c r="E3928">
        <v>52691</v>
      </c>
      <c r="F3928" t="s">
        <v>3760</v>
      </c>
      <c r="G3928" t="s">
        <v>10929</v>
      </c>
      <c r="H3928" s="93">
        <v>46182</v>
      </c>
      <c r="I3928" s="131"/>
      <c r="J3928" s="132"/>
      <c r="K3928" s="132"/>
      <c r="L3928" s="132"/>
      <c r="M3928" s="132"/>
      <c r="N3928" s="131"/>
      <c r="O3928" s="131"/>
    </row>
    <row r="3929" spans="2:15" x14ac:dyDescent="0.35">
      <c r="B3929" t="s">
        <v>79</v>
      </c>
      <c r="C3929">
        <v>4051</v>
      </c>
      <c r="D3929" t="s">
        <v>60</v>
      </c>
      <c r="E3929">
        <v>52851</v>
      </c>
      <c r="F3929" t="s">
        <v>3761</v>
      </c>
      <c r="G3929" t="s">
        <v>10926</v>
      </c>
      <c r="H3929" s="93">
        <v>46177</v>
      </c>
      <c r="I3929" s="131">
        <v>1</v>
      </c>
      <c r="J3929" s="132"/>
      <c r="K3929" s="132"/>
      <c r="L3929" s="132"/>
      <c r="M3929" s="132"/>
      <c r="N3929" s="131"/>
      <c r="O3929" s="131"/>
    </row>
    <row r="3930" spans="2:15" x14ac:dyDescent="0.35">
      <c r="B3930" t="s">
        <v>79</v>
      </c>
      <c r="C3930">
        <v>4051</v>
      </c>
      <c r="D3930" t="s">
        <v>60</v>
      </c>
      <c r="E3930">
        <v>55504</v>
      </c>
      <c r="F3930" t="s">
        <v>3762</v>
      </c>
      <c r="G3930" t="s">
        <v>10930</v>
      </c>
      <c r="H3930" s="93">
        <v>46174</v>
      </c>
      <c r="I3930" s="131"/>
      <c r="J3930" s="132"/>
      <c r="K3930" s="132"/>
      <c r="L3930" s="132"/>
      <c r="M3930" s="132"/>
      <c r="N3930" s="131"/>
      <c r="O3930" s="131"/>
    </row>
    <row r="3931" spans="2:15" x14ac:dyDescent="0.35">
      <c r="B3931" t="s">
        <v>79</v>
      </c>
      <c r="C3931">
        <v>4051</v>
      </c>
      <c r="D3931" t="s">
        <v>60</v>
      </c>
      <c r="E3931">
        <v>57034</v>
      </c>
      <c r="F3931" t="s">
        <v>3763</v>
      </c>
      <c r="G3931" t="s">
        <v>10930</v>
      </c>
      <c r="H3931" s="93">
        <v>46181</v>
      </c>
      <c r="I3931" s="131">
        <v>1</v>
      </c>
      <c r="J3931" s="132">
        <v>1</v>
      </c>
      <c r="K3931" s="132"/>
      <c r="L3931" s="132"/>
      <c r="M3931" s="132"/>
      <c r="N3931" s="131"/>
      <c r="O3931" s="131"/>
    </row>
    <row r="3932" spans="2:15" x14ac:dyDescent="0.35">
      <c r="B3932" t="s">
        <v>79</v>
      </c>
      <c r="C3932">
        <v>4051</v>
      </c>
      <c r="D3932" t="s">
        <v>60</v>
      </c>
      <c r="E3932">
        <v>57051</v>
      </c>
      <c r="F3932" t="s">
        <v>3764</v>
      </c>
      <c r="G3932" t="s">
        <v>10929</v>
      </c>
      <c r="H3932" s="93">
        <v>46175</v>
      </c>
      <c r="I3932" s="131">
        <v>1</v>
      </c>
      <c r="J3932" s="132"/>
      <c r="K3932" s="132"/>
      <c r="L3932" s="132"/>
      <c r="M3932" s="132"/>
      <c r="N3932" s="131"/>
      <c r="O3932" s="131"/>
    </row>
    <row r="3933" spans="2:15" x14ac:dyDescent="0.35">
      <c r="B3933" t="s">
        <v>79</v>
      </c>
      <c r="C3933">
        <v>4051</v>
      </c>
      <c r="D3933" t="s">
        <v>60</v>
      </c>
      <c r="E3933">
        <v>57476</v>
      </c>
      <c r="F3933" t="s">
        <v>3765</v>
      </c>
      <c r="G3933" t="s">
        <v>10926</v>
      </c>
      <c r="H3933" s="93">
        <v>46177</v>
      </c>
      <c r="I3933" s="131"/>
      <c r="J3933" s="132"/>
      <c r="K3933" s="132"/>
      <c r="L3933" s="132"/>
      <c r="M3933" s="132"/>
      <c r="N3933" s="131"/>
      <c r="O3933" s="131"/>
    </row>
    <row r="3934" spans="2:15" x14ac:dyDescent="0.35">
      <c r="B3934" t="s">
        <v>79</v>
      </c>
      <c r="C3934">
        <v>4051</v>
      </c>
      <c r="D3934" t="s">
        <v>60</v>
      </c>
      <c r="E3934">
        <v>66370</v>
      </c>
      <c r="F3934" t="s">
        <v>3766</v>
      </c>
      <c r="G3934" t="s">
        <v>10927</v>
      </c>
      <c r="H3934" s="93">
        <v>46176</v>
      </c>
      <c r="I3934" s="131">
        <v>1</v>
      </c>
      <c r="J3934" s="132"/>
      <c r="K3934" s="132"/>
      <c r="L3934" s="132"/>
      <c r="M3934" s="132"/>
      <c r="N3934" s="131"/>
      <c r="O3934" s="131"/>
    </row>
    <row r="3935" spans="2:15" x14ac:dyDescent="0.35">
      <c r="B3935" t="s">
        <v>79</v>
      </c>
      <c r="C3935">
        <v>4051</v>
      </c>
      <c r="D3935" t="s">
        <v>60</v>
      </c>
      <c r="E3935">
        <v>67454</v>
      </c>
      <c r="F3935" t="s">
        <v>3767</v>
      </c>
      <c r="G3935" t="s">
        <v>10926</v>
      </c>
      <c r="H3935" s="93">
        <v>46170</v>
      </c>
      <c r="I3935" s="131">
        <v>1</v>
      </c>
      <c r="J3935" s="132">
        <v>1</v>
      </c>
      <c r="K3935" s="132"/>
      <c r="L3935" s="132"/>
      <c r="M3935" s="132"/>
      <c r="N3935" s="131"/>
      <c r="O3935" s="131"/>
    </row>
    <row r="3936" spans="2:15" x14ac:dyDescent="0.35">
      <c r="B3936" t="s">
        <v>79</v>
      </c>
      <c r="C3936">
        <v>4051</v>
      </c>
      <c r="D3936" t="s">
        <v>60</v>
      </c>
      <c r="E3936">
        <v>68617</v>
      </c>
      <c r="F3936" t="s">
        <v>3768</v>
      </c>
      <c r="G3936" t="s">
        <v>10926</v>
      </c>
      <c r="H3936" s="93">
        <v>46170</v>
      </c>
      <c r="I3936" s="131"/>
      <c r="J3936" s="132"/>
      <c r="K3936" s="132"/>
      <c r="L3936" s="132"/>
      <c r="M3936" s="132"/>
      <c r="N3936" s="131"/>
      <c r="O3936" s="131"/>
    </row>
    <row r="3937" spans="2:15" x14ac:dyDescent="0.35">
      <c r="B3937" t="s">
        <v>79</v>
      </c>
      <c r="C3937">
        <v>4051</v>
      </c>
      <c r="D3937" t="s">
        <v>60</v>
      </c>
      <c r="E3937">
        <v>71616</v>
      </c>
      <c r="F3937" t="s">
        <v>3769</v>
      </c>
      <c r="G3937" t="s">
        <v>10926</v>
      </c>
      <c r="H3937" s="93">
        <v>46170</v>
      </c>
      <c r="I3937" s="131">
        <v>1</v>
      </c>
      <c r="J3937" s="132"/>
      <c r="K3937" s="132"/>
      <c r="L3937" s="132"/>
      <c r="M3937" s="132"/>
      <c r="N3937" s="131"/>
      <c r="O3937" s="131"/>
    </row>
    <row r="3938" spans="2:15" x14ac:dyDescent="0.35">
      <c r="B3938" t="s">
        <v>79</v>
      </c>
      <c r="C3938">
        <v>4051</v>
      </c>
      <c r="D3938" t="s">
        <v>60</v>
      </c>
      <c r="E3938">
        <v>71762</v>
      </c>
      <c r="F3938" t="s">
        <v>3770</v>
      </c>
      <c r="G3938" t="s">
        <v>10926</v>
      </c>
      <c r="H3938" s="93">
        <v>46170</v>
      </c>
      <c r="I3938" s="131">
        <v>1</v>
      </c>
      <c r="J3938" s="132"/>
      <c r="K3938" s="132"/>
      <c r="L3938" s="132"/>
      <c r="M3938" s="132"/>
      <c r="N3938" s="131"/>
      <c r="O3938" s="131"/>
    </row>
    <row r="3939" spans="2:15" x14ac:dyDescent="0.35">
      <c r="B3939" t="s">
        <v>79</v>
      </c>
      <c r="C3939">
        <v>4051</v>
      </c>
      <c r="D3939" t="s">
        <v>60</v>
      </c>
      <c r="E3939">
        <v>87420</v>
      </c>
      <c r="F3939" t="s">
        <v>3771</v>
      </c>
      <c r="G3939" t="s">
        <v>10928</v>
      </c>
      <c r="H3939" s="93">
        <v>46171</v>
      </c>
      <c r="I3939" s="131"/>
      <c r="J3939" s="132"/>
      <c r="K3939" s="132"/>
      <c r="L3939" s="132"/>
      <c r="M3939" s="132"/>
      <c r="N3939" s="131"/>
      <c r="O3939" s="131"/>
    </row>
    <row r="3940" spans="2:15" x14ac:dyDescent="0.35">
      <c r="B3940" t="s">
        <v>79</v>
      </c>
      <c r="C3940">
        <v>4051</v>
      </c>
      <c r="D3940" t="s">
        <v>60</v>
      </c>
      <c r="E3940">
        <v>90588</v>
      </c>
      <c r="F3940" t="s">
        <v>3772</v>
      </c>
      <c r="G3940" t="s">
        <v>10930</v>
      </c>
      <c r="H3940" s="93">
        <v>46174</v>
      </c>
      <c r="I3940" s="131">
        <v>1</v>
      </c>
      <c r="J3940" s="132">
        <v>1</v>
      </c>
      <c r="K3940" s="132"/>
      <c r="L3940" s="132"/>
      <c r="M3940" s="132"/>
      <c r="N3940" s="131"/>
      <c r="O3940" s="131"/>
    </row>
    <row r="3941" spans="2:15" x14ac:dyDescent="0.35">
      <c r="B3941" t="s">
        <v>79</v>
      </c>
      <c r="C3941">
        <v>4051</v>
      </c>
      <c r="D3941" t="s">
        <v>60</v>
      </c>
      <c r="E3941">
        <v>96256</v>
      </c>
      <c r="F3941" t="s">
        <v>3773</v>
      </c>
      <c r="G3941" t="s">
        <v>10930</v>
      </c>
      <c r="H3941" s="93">
        <v>46174</v>
      </c>
      <c r="I3941" s="131"/>
      <c r="J3941" s="132"/>
      <c r="K3941" s="132"/>
      <c r="L3941" s="132"/>
      <c r="M3941" s="132"/>
      <c r="N3941" s="131"/>
      <c r="O3941" s="131"/>
    </row>
    <row r="3942" spans="2:15" x14ac:dyDescent="0.35">
      <c r="B3942" t="s">
        <v>79</v>
      </c>
      <c r="C3942">
        <v>4051</v>
      </c>
      <c r="D3942" t="s">
        <v>60</v>
      </c>
      <c r="E3942">
        <v>98468</v>
      </c>
      <c r="F3942" t="s">
        <v>3774</v>
      </c>
      <c r="G3942" t="s">
        <v>10929</v>
      </c>
      <c r="H3942" s="93">
        <v>46175</v>
      </c>
      <c r="I3942" s="131">
        <v>1</v>
      </c>
      <c r="J3942" s="132"/>
      <c r="K3942" s="132"/>
      <c r="L3942" s="132"/>
      <c r="M3942" s="132"/>
      <c r="N3942" s="131"/>
      <c r="O3942" s="131"/>
    </row>
    <row r="3943" spans="2:15" x14ac:dyDescent="0.35">
      <c r="B3943" t="s">
        <v>79</v>
      </c>
      <c r="C3943">
        <v>4051</v>
      </c>
      <c r="D3943" t="s">
        <v>60</v>
      </c>
      <c r="E3943">
        <v>102825</v>
      </c>
      <c r="F3943" t="s">
        <v>3775</v>
      </c>
      <c r="G3943" t="s">
        <v>10926</v>
      </c>
      <c r="H3943" s="93">
        <v>46177</v>
      </c>
      <c r="I3943" s="131">
        <v>1</v>
      </c>
      <c r="J3943" s="132">
        <v>1</v>
      </c>
      <c r="K3943" s="132"/>
      <c r="L3943" s="132"/>
      <c r="M3943" s="132"/>
      <c r="N3943" s="131"/>
      <c r="O3943" s="131"/>
    </row>
    <row r="3944" spans="2:15" x14ac:dyDescent="0.35">
      <c r="B3944" t="s">
        <v>79</v>
      </c>
      <c r="C3944">
        <v>4051</v>
      </c>
      <c r="D3944" t="s">
        <v>60</v>
      </c>
      <c r="E3944">
        <v>104814</v>
      </c>
      <c r="F3944" t="s">
        <v>3776</v>
      </c>
      <c r="G3944" t="s">
        <v>10926</v>
      </c>
      <c r="H3944" s="93">
        <v>46170</v>
      </c>
      <c r="I3944" s="131">
        <v>1</v>
      </c>
      <c r="J3944" s="132"/>
      <c r="K3944" s="132"/>
      <c r="L3944" s="132"/>
      <c r="M3944" s="132"/>
      <c r="N3944" s="131"/>
      <c r="O3944" s="131"/>
    </row>
    <row r="3945" spans="2:15" x14ac:dyDescent="0.35">
      <c r="B3945" t="s">
        <v>79</v>
      </c>
      <c r="C3945">
        <v>4051</v>
      </c>
      <c r="D3945" t="s">
        <v>60</v>
      </c>
      <c r="E3945">
        <v>109005</v>
      </c>
      <c r="F3945" t="s">
        <v>3777</v>
      </c>
      <c r="G3945" t="s">
        <v>10926</v>
      </c>
      <c r="H3945" s="93">
        <v>46177</v>
      </c>
      <c r="I3945" s="131">
        <v>1</v>
      </c>
      <c r="J3945" s="132">
        <v>1</v>
      </c>
      <c r="K3945" s="132"/>
      <c r="L3945" s="132"/>
      <c r="M3945" s="132"/>
      <c r="N3945" s="131"/>
      <c r="O3945" s="131"/>
    </row>
    <row r="3946" spans="2:15" x14ac:dyDescent="0.35">
      <c r="B3946" t="s">
        <v>79</v>
      </c>
      <c r="C3946">
        <v>4051</v>
      </c>
      <c r="D3946" t="s">
        <v>60</v>
      </c>
      <c r="E3946">
        <v>109482</v>
      </c>
      <c r="F3946" t="s">
        <v>3778</v>
      </c>
      <c r="G3946" t="s">
        <v>10926</v>
      </c>
      <c r="H3946" s="93">
        <v>46177</v>
      </c>
      <c r="I3946" s="131">
        <v>1</v>
      </c>
      <c r="J3946" s="132">
        <v>1</v>
      </c>
      <c r="K3946" s="132"/>
      <c r="L3946" s="132"/>
      <c r="M3946" s="132"/>
      <c r="N3946" s="131"/>
      <c r="O3946" s="131"/>
    </row>
    <row r="3947" spans="2:15" x14ac:dyDescent="0.35">
      <c r="B3947" t="s">
        <v>79</v>
      </c>
      <c r="C3947">
        <v>4051</v>
      </c>
      <c r="D3947" t="s">
        <v>60</v>
      </c>
      <c r="E3947">
        <v>114304</v>
      </c>
      <c r="F3947" t="s">
        <v>3779</v>
      </c>
      <c r="G3947" t="s">
        <v>10930</v>
      </c>
      <c r="H3947" s="93">
        <v>46181</v>
      </c>
      <c r="I3947" s="131">
        <v>1</v>
      </c>
      <c r="J3947" s="132">
        <v>1</v>
      </c>
      <c r="K3947" s="132"/>
      <c r="L3947" s="132"/>
      <c r="M3947" s="132"/>
      <c r="N3947" s="131"/>
      <c r="O3947" s="131"/>
    </row>
    <row r="3948" spans="2:15" x14ac:dyDescent="0.35">
      <c r="B3948" t="s">
        <v>79</v>
      </c>
      <c r="C3948">
        <v>4051</v>
      </c>
      <c r="D3948" t="s">
        <v>60</v>
      </c>
      <c r="E3948">
        <v>121704</v>
      </c>
      <c r="F3948" t="s">
        <v>3780</v>
      </c>
      <c r="G3948" t="s">
        <v>10927</v>
      </c>
      <c r="H3948" s="93">
        <v>46183</v>
      </c>
      <c r="I3948" s="131">
        <v>1</v>
      </c>
      <c r="J3948" s="132">
        <v>1</v>
      </c>
      <c r="K3948" s="132"/>
      <c r="L3948" s="132"/>
      <c r="M3948" s="132"/>
      <c r="N3948" s="131"/>
      <c r="O3948" s="131"/>
    </row>
    <row r="3949" spans="2:15" x14ac:dyDescent="0.35">
      <c r="B3949" t="s">
        <v>79</v>
      </c>
      <c r="C3949">
        <v>4051</v>
      </c>
      <c r="D3949" t="s">
        <v>60</v>
      </c>
      <c r="E3949">
        <v>122458</v>
      </c>
      <c r="F3949" t="s">
        <v>3781</v>
      </c>
      <c r="G3949" t="s">
        <v>10926</v>
      </c>
      <c r="H3949" s="93">
        <v>46177</v>
      </c>
      <c r="I3949" s="131"/>
      <c r="J3949" s="132"/>
      <c r="K3949" s="132"/>
      <c r="L3949" s="132"/>
      <c r="M3949" s="132"/>
      <c r="N3949" s="131"/>
      <c r="O3949" s="131"/>
    </row>
    <row r="3950" spans="2:15" x14ac:dyDescent="0.35">
      <c r="B3950" t="s">
        <v>79</v>
      </c>
      <c r="C3950">
        <v>4051</v>
      </c>
      <c r="D3950" t="s">
        <v>60</v>
      </c>
      <c r="E3950">
        <v>122969</v>
      </c>
      <c r="F3950" t="s">
        <v>3782</v>
      </c>
      <c r="G3950" t="s">
        <v>10928</v>
      </c>
      <c r="H3950" s="93">
        <v>46178</v>
      </c>
      <c r="I3950" s="131"/>
      <c r="J3950" s="132"/>
      <c r="K3950" s="132"/>
      <c r="L3950" s="132"/>
      <c r="M3950" s="132"/>
      <c r="N3950" s="131"/>
      <c r="O3950" s="131"/>
    </row>
    <row r="3951" spans="2:15" x14ac:dyDescent="0.35">
      <c r="B3951" t="s">
        <v>79</v>
      </c>
      <c r="C3951">
        <v>4051</v>
      </c>
      <c r="D3951" t="s">
        <v>60</v>
      </c>
      <c r="E3951">
        <v>138881</v>
      </c>
      <c r="F3951" t="s">
        <v>3783</v>
      </c>
      <c r="G3951" t="s">
        <v>10928</v>
      </c>
      <c r="H3951" s="93">
        <v>46171</v>
      </c>
      <c r="I3951" s="131"/>
      <c r="J3951" s="132"/>
      <c r="K3951" s="132"/>
      <c r="L3951" s="132"/>
      <c r="M3951" s="132"/>
      <c r="N3951" s="131"/>
      <c r="O3951" s="131"/>
    </row>
    <row r="3952" spans="2:15" x14ac:dyDescent="0.35">
      <c r="B3952" t="s">
        <v>79</v>
      </c>
      <c r="C3952">
        <v>4051</v>
      </c>
      <c r="D3952" t="s">
        <v>60</v>
      </c>
      <c r="E3952">
        <v>138885</v>
      </c>
      <c r="F3952" t="s">
        <v>3784</v>
      </c>
      <c r="G3952" t="s">
        <v>10926</v>
      </c>
      <c r="H3952" s="93">
        <v>46170</v>
      </c>
      <c r="I3952" s="131">
        <v>1</v>
      </c>
      <c r="J3952" s="132"/>
      <c r="K3952" s="132"/>
      <c r="L3952" s="132"/>
      <c r="M3952" s="132"/>
      <c r="N3952" s="131"/>
      <c r="O3952" s="131"/>
    </row>
    <row r="3953" spans="2:15" x14ac:dyDescent="0.35">
      <c r="B3953" t="s">
        <v>79</v>
      </c>
      <c r="C3953">
        <v>4051</v>
      </c>
      <c r="D3953" t="s">
        <v>60</v>
      </c>
      <c r="E3953">
        <v>139060</v>
      </c>
      <c r="F3953" t="s">
        <v>3785</v>
      </c>
      <c r="G3953" t="s">
        <v>10929</v>
      </c>
      <c r="H3953" s="93">
        <v>46182</v>
      </c>
      <c r="I3953" s="131"/>
      <c r="J3953" s="132"/>
      <c r="K3953" s="132"/>
      <c r="L3953" s="132"/>
      <c r="M3953" s="132"/>
      <c r="N3953" s="131"/>
      <c r="O3953" s="131"/>
    </row>
    <row r="3954" spans="2:15" x14ac:dyDescent="0.35">
      <c r="B3954" t="s">
        <v>79</v>
      </c>
      <c r="C3954">
        <v>4051</v>
      </c>
      <c r="D3954" t="s">
        <v>60</v>
      </c>
      <c r="E3954">
        <v>143889</v>
      </c>
      <c r="F3954" t="s">
        <v>3786</v>
      </c>
      <c r="G3954" t="s">
        <v>10929</v>
      </c>
      <c r="H3954" s="93">
        <v>46175</v>
      </c>
      <c r="I3954" s="131">
        <v>1</v>
      </c>
      <c r="J3954" s="132">
        <v>1</v>
      </c>
      <c r="K3954" s="132">
        <v>1</v>
      </c>
      <c r="L3954" s="132"/>
      <c r="M3954" s="132"/>
      <c r="N3954" s="131"/>
      <c r="O3954" s="131"/>
    </row>
    <row r="3955" spans="2:15" x14ac:dyDescent="0.35">
      <c r="B3955" t="s">
        <v>79</v>
      </c>
      <c r="C3955">
        <v>4051</v>
      </c>
      <c r="D3955" t="s">
        <v>60</v>
      </c>
      <c r="E3955">
        <v>144015</v>
      </c>
      <c r="F3955" t="s">
        <v>3787</v>
      </c>
      <c r="G3955" t="s">
        <v>10930</v>
      </c>
      <c r="H3955" s="93">
        <v>46181</v>
      </c>
      <c r="I3955" s="131">
        <v>1</v>
      </c>
      <c r="J3955" s="132"/>
      <c r="K3955" s="132"/>
      <c r="L3955" s="132"/>
      <c r="M3955" s="132"/>
      <c r="N3955" s="131"/>
      <c r="O3955" s="131"/>
    </row>
    <row r="3956" spans="2:15" x14ac:dyDescent="0.35">
      <c r="B3956" t="s">
        <v>79</v>
      </c>
      <c r="C3956">
        <v>4051</v>
      </c>
      <c r="D3956" t="s">
        <v>60</v>
      </c>
      <c r="E3956">
        <v>144766</v>
      </c>
      <c r="F3956" t="s">
        <v>3788</v>
      </c>
      <c r="G3956" t="s">
        <v>10928</v>
      </c>
      <c r="H3956" s="93">
        <v>46178</v>
      </c>
      <c r="I3956" s="131"/>
      <c r="J3956" s="132"/>
      <c r="K3956" s="132"/>
      <c r="L3956" s="132"/>
      <c r="M3956" s="132"/>
      <c r="N3956" s="131"/>
      <c r="O3956" s="131"/>
    </row>
    <row r="3957" spans="2:15" x14ac:dyDescent="0.35">
      <c r="B3957" t="s">
        <v>79</v>
      </c>
      <c r="C3957">
        <v>4051</v>
      </c>
      <c r="D3957" t="s">
        <v>60</v>
      </c>
      <c r="E3957">
        <v>144998</v>
      </c>
      <c r="F3957" t="s">
        <v>3789</v>
      </c>
      <c r="G3957" t="s">
        <v>10928</v>
      </c>
      <c r="H3957" s="93">
        <v>46171</v>
      </c>
      <c r="I3957" s="131"/>
      <c r="J3957" s="132"/>
      <c r="K3957" s="132"/>
      <c r="L3957" s="132"/>
      <c r="M3957" s="132"/>
      <c r="N3957" s="131"/>
      <c r="O3957" s="131"/>
    </row>
    <row r="3958" spans="2:15" x14ac:dyDescent="0.35">
      <c r="B3958" t="s">
        <v>79</v>
      </c>
      <c r="C3958">
        <v>4051</v>
      </c>
      <c r="D3958" t="s">
        <v>60</v>
      </c>
      <c r="E3958">
        <v>145804</v>
      </c>
      <c r="F3958" t="s">
        <v>3790</v>
      </c>
      <c r="G3958" t="s">
        <v>10927</v>
      </c>
      <c r="H3958" s="93">
        <v>46176</v>
      </c>
      <c r="I3958" s="131">
        <v>1</v>
      </c>
      <c r="J3958" s="132">
        <v>1</v>
      </c>
      <c r="K3958" s="132"/>
      <c r="L3958" s="132"/>
      <c r="M3958" s="132"/>
      <c r="N3958" s="131"/>
      <c r="O3958" s="131"/>
    </row>
    <row r="3959" spans="2:15" x14ac:dyDescent="0.35">
      <c r="B3959" t="s">
        <v>79</v>
      </c>
      <c r="C3959">
        <v>4051</v>
      </c>
      <c r="D3959" t="s">
        <v>60</v>
      </c>
      <c r="E3959">
        <v>145857</v>
      </c>
      <c r="F3959" t="s">
        <v>3791</v>
      </c>
      <c r="G3959" t="s">
        <v>10929</v>
      </c>
      <c r="H3959" s="93">
        <v>46182</v>
      </c>
      <c r="I3959" s="131"/>
      <c r="J3959" s="132"/>
      <c r="K3959" s="132"/>
      <c r="L3959" s="132"/>
      <c r="M3959" s="132"/>
      <c r="N3959" s="131"/>
      <c r="O3959" s="131"/>
    </row>
    <row r="3960" spans="2:15" x14ac:dyDescent="0.35">
      <c r="B3960" t="s">
        <v>79</v>
      </c>
      <c r="C3960">
        <v>4051</v>
      </c>
      <c r="D3960" t="s">
        <v>60</v>
      </c>
      <c r="E3960">
        <v>148833</v>
      </c>
      <c r="F3960" t="s">
        <v>3792</v>
      </c>
      <c r="G3960" t="s">
        <v>10928</v>
      </c>
      <c r="H3960" s="93">
        <v>46178</v>
      </c>
      <c r="I3960" s="131">
        <v>1</v>
      </c>
      <c r="J3960" s="132"/>
      <c r="K3960" s="132"/>
      <c r="L3960" s="132"/>
      <c r="M3960" s="132"/>
      <c r="N3960" s="131"/>
      <c r="O3960" s="131"/>
    </row>
    <row r="3961" spans="2:15" x14ac:dyDescent="0.35">
      <c r="B3961" t="s">
        <v>79</v>
      </c>
      <c r="C3961">
        <v>4051</v>
      </c>
      <c r="D3961" t="s">
        <v>60</v>
      </c>
      <c r="E3961">
        <v>149671</v>
      </c>
      <c r="F3961" t="s">
        <v>3793</v>
      </c>
      <c r="G3961" t="s">
        <v>10926</v>
      </c>
      <c r="H3961" s="93">
        <v>46170</v>
      </c>
      <c r="I3961" s="131"/>
      <c r="J3961" s="132"/>
      <c r="K3961" s="132"/>
      <c r="L3961" s="132"/>
      <c r="M3961" s="132"/>
      <c r="N3961" s="131"/>
      <c r="O3961" s="131"/>
    </row>
    <row r="3962" spans="2:15" x14ac:dyDescent="0.35">
      <c r="B3962" t="s">
        <v>79</v>
      </c>
      <c r="C3962">
        <v>4051</v>
      </c>
      <c r="D3962" t="s">
        <v>60</v>
      </c>
      <c r="E3962">
        <v>153763</v>
      </c>
      <c r="F3962" t="s">
        <v>3794</v>
      </c>
      <c r="G3962" t="s">
        <v>10926</v>
      </c>
      <c r="H3962" s="93">
        <v>46177</v>
      </c>
      <c r="I3962" s="131">
        <v>1</v>
      </c>
      <c r="J3962" s="132"/>
      <c r="K3962" s="132"/>
      <c r="L3962" s="132"/>
      <c r="M3962" s="132"/>
      <c r="N3962" s="131"/>
      <c r="O3962" s="131"/>
    </row>
    <row r="3963" spans="2:15" x14ac:dyDescent="0.35">
      <c r="B3963" t="s">
        <v>79</v>
      </c>
      <c r="C3963">
        <v>4051</v>
      </c>
      <c r="D3963" t="s">
        <v>60</v>
      </c>
      <c r="E3963">
        <v>154567</v>
      </c>
      <c r="F3963" t="s">
        <v>3795</v>
      </c>
      <c r="G3963" t="s">
        <v>10929</v>
      </c>
      <c r="H3963" s="93">
        <v>46175</v>
      </c>
      <c r="I3963" s="131">
        <v>1</v>
      </c>
      <c r="J3963" s="132">
        <v>1</v>
      </c>
      <c r="K3963" s="132"/>
      <c r="L3963" s="132"/>
      <c r="M3963" s="132"/>
      <c r="N3963" s="131"/>
      <c r="O3963" s="131"/>
    </row>
    <row r="3964" spans="2:15" x14ac:dyDescent="0.35">
      <c r="B3964" t="s">
        <v>79</v>
      </c>
      <c r="C3964">
        <v>4051</v>
      </c>
      <c r="D3964" t="s">
        <v>60</v>
      </c>
      <c r="E3964">
        <v>156146</v>
      </c>
      <c r="F3964" t="s">
        <v>3796</v>
      </c>
      <c r="G3964" t="s">
        <v>10929</v>
      </c>
      <c r="H3964" s="93">
        <v>46175</v>
      </c>
      <c r="I3964" s="131">
        <v>1</v>
      </c>
      <c r="J3964" s="132"/>
      <c r="K3964" s="132">
        <v>1</v>
      </c>
      <c r="L3964" s="132"/>
      <c r="M3964" s="132"/>
      <c r="N3964" s="131"/>
      <c r="O3964" s="131"/>
    </row>
    <row r="3965" spans="2:15" x14ac:dyDescent="0.35">
      <c r="B3965" t="s">
        <v>79</v>
      </c>
      <c r="C3965">
        <v>4051</v>
      </c>
      <c r="D3965" t="s">
        <v>60</v>
      </c>
      <c r="E3965">
        <v>159056</v>
      </c>
      <c r="F3965" t="s">
        <v>3797</v>
      </c>
      <c r="G3965" t="s">
        <v>10927</v>
      </c>
      <c r="H3965" s="93">
        <v>46183</v>
      </c>
      <c r="I3965" s="131"/>
      <c r="J3965" s="132"/>
      <c r="K3965" s="132"/>
      <c r="L3965" s="132"/>
      <c r="M3965" s="132"/>
      <c r="N3965" s="131"/>
      <c r="O3965" s="131"/>
    </row>
    <row r="3966" spans="2:15" x14ac:dyDescent="0.35">
      <c r="B3966" t="s">
        <v>79</v>
      </c>
      <c r="C3966">
        <v>4051</v>
      </c>
      <c r="D3966" t="s">
        <v>60</v>
      </c>
      <c r="E3966">
        <v>159969</v>
      </c>
      <c r="F3966" t="s">
        <v>3798</v>
      </c>
      <c r="G3966" t="s">
        <v>10929</v>
      </c>
      <c r="H3966" s="93">
        <v>46175</v>
      </c>
      <c r="I3966" s="131">
        <v>1</v>
      </c>
      <c r="J3966" s="132"/>
      <c r="K3966" s="132"/>
      <c r="L3966" s="132"/>
      <c r="M3966" s="132"/>
      <c r="N3966" s="131"/>
      <c r="O3966" s="131"/>
    </row>
    <row r="3967" spans="2:15" x14ac:dyDescent="0.35">
      <c r="B3967" t="s">
        <v>79</v>
      </c>
      <c r="C3967">
        <v>4051</v>
      </c>
      <c r="D3967" t="s">
        <v>60</v>
      </c>
      <c r="E3967">
        <v>161872</v>
      </c>
      <c r="F3967" t="s">
        <v>3799</v>
      </c>
      <c r="G3967" t="s">
        <v>10929</v>
      </c>
      <c r="H3967" s="93">
        <v>46182</v>
      </c>
      <c r="I3967" s="131"/>
      <c r="J3967" s="132"/>
      <c r="K3967" s="132"/>
      <c r="L3967" s="132"/>
      <c r="M3967" s="132"/>
      <c r="N3967" s="131"/>
      <c r="O3967" s="131"/>
    </row>
    <row r="3968" spans="2:15" x14ac:dyDescent="0.35">
      <c r="B3968" t="s">
        <v>79</v>
      </c>
      <c r="C3968">
        <v>4051</v>
      </c>
      <c r="D3968" t="s">
        <v>60</v>
      </c>
      <c r="E3968">
        <v>162762</v>
      </c>
      <c r="F3968" t="s">
        <v>3800</v>
      </c>
      <c r="G3968" t="s">
        <v>10930</v>
      </c>
      <c r="H3968" s="93">
        <v>46174</v>
      </c>
      <c r="I3968" s="131">
        <v>1</v>
      </c>
      <c r="J3968" s="132"/>
      <c r="K3968" s="132"/>
      <c r="L3968" s="132"/>
      <c r="M3968" s="132"/>
      <c r="N3968" s="131"/>
      <c r="O3968" s="131"/>
    </row>
    <row r="3969" spans="2:15" x14ac:dyDescent="0.35">
      <c r="B3969" t="s">
        <v>79</v>
      </c>
      <c r="C3969">
        <v>4051</v>
      </c>
      <c r="D3969" t="s">
        <v>60</v>
      </c>
      <c r="E3969">
        <v>165110</v>
      </c>
      <c r="F3969" t="s">
        <v>3801</v>
      </c>
      <c r="G3969" t="s">
        <v>10929</v>
      </c>
      <c r="H3969" s="93">
        <v>46175</v>
      </c>
      <c r="I3969" s="131">
        <v>1</v>
      </c>
      <c r="J3969" s="132"/>
      <c r="K3969" s="132"/>
      <c r="L3969" s="132"/>
      <c r="M3969" s="132"/>
      <c r="N3969" s="131"/>
      <c r="O3969" s="131"/>
    </row>
    <row r="3970" spans="2:15" x14ac:dyDescent="0.35">
      <c r="B3970" t="s">
        <v>79</v>
      </c>
      <c r="C3970">
        <v>4051</v>
      </c>
      <c r="D3970" t="s">
        <v>60</v>
      </c>
      <c r="E3970">
        <v>166018</v>
      </c>
      <c r="F3970" t="s">
        <v>3802</v>
      </c>
      <c r="G3970" t="s">
        <v>10929</v>
      </c>
      <c r="H3970" s="93">
        <v>46175</v>
      </c>
      <c r="I3970" s="131">
        <v>1</v>
      </c>
      <c r="J3970" s="132"/>
      <c r="K3970" s="132"/>
      <c r="L3970" s="132"/>
      <c r="M3970" s="132"/>
      <c r="N3970" s="131"/>
      <c r="O3970" s="131"/>
    </row>
    <row r="3971" spans="2:15" x14ac:dyDescent="0.35">
      <c r="B3971" t="s">
        <v>79</v>
      </c>
      <c r="C3971">
        <v>4051</v>
      </c>
      <c r="D3971" t="s">
        <v>60</v>
      </c>
      <c r="E3971">
        <v>166068</v>
      </c>
      <c r="F3971" t="s">
        <v>3803</v>
      </c>
      <c r="G3971" t="s">
        <v>10930</v>
      </c>
      <c r="H3971" s="93">
        <v>46181</v>
      </c>
      <c r="I3971" s="131">
        <v>1</v>
      </c>
      <c r="J3971" s="132"/>
      <c r="K3971" s="132"/>
      <c r="L3971" s="132"/>
      <c r="M3971" s="132"/>
      <c r="N3971" s="131"/>
      <c r="O3971" s="131"/>
    </row>
    <row r="3972" spans="2:15" x14ac:dyDescent="0.35">
      <c r="B3972" t="s">
        <v>79</v>
      </c>
      <c r="C3972">
        <v>4051</v>
      </c>
      <c r="D3972" t="s">
        <v>60</v>
      </c>
      <c r="E3972">
        <v>166085</v>
      </c>
      <c r="F3972" t="s">
        <v>3804</v>
      </c>
      <c r="G3972" t="s">
        <v>10926</v>
      </c>
      <c r="H3972" s="93">
        <v>46177</v>
      </c>
      <c r="I3972" s="131"/>
      <c r="J3972" s="132"/>
      <c r="K3972" s="132"/>
      <c r="L3972" s="132"/>
      <c r="M3972" s="132"/>
      <c r="N3972" s="131"/>
      <c r="O3972" s="131"/>
    </row>
    <row r="3973" spans="2:15" x14ac:dyDescent="0.35">
      <c r="B3973" t="s">
        <v>79</v>
      </c>
      <c r="C3973">
        <v>4051</v>
      </c>
      <c r="D3973" t="s">
        <v>60</v>
      </c>
      <c r="E3973">
        <v>166497</v>
      </c>
      <c r="F3973" t="s">
        <v>3805</v>
      </c>
      <c r="G3973" t="s">
        <v>10929</v>
      </c>
      <c r="H3973" s="93">
        <v>46182</v>
      </c>
      <c r="I3973" s="131"/>
      <c r="J3973" s="132"/>
      <c r="K3973" s="132"/>
      <c r="L3973" s="132"/>
      <c r="M3973" s="132"/>
      <c r="N3973" s="131"/>
      <c r="O3973" s="131"/>
    </row>
    <row r="3974" spans="2:15" x14ac:dyDescent="0.35">
      <c r="B3974" t="s">
        <v>79</v>
      </c>
      <c r="C3974">
        <v>4051</v>
      </c>
      <c r="D3974" t="s">
        <v>60</v>
      </c>
      <c r="E3974">
        <v>167183</v>
      </c>
      <c r="F3974" t="s">
        <v>3806</v>
      </c>
      <c r="G3974" t="s">
        <v>10926</v>
      </c>
      <c r="H3974" s="93">
        <v>46177</v>
      </c>
      <c r="I3974" s="131">
        <v>1</v>
      </c>
      <c r="J3974" s="132"/>
      <c r="K3974" s="132"/>
      <c r="L3974" s="132"/>
      <c r="M3974" s="132"/>
      <c r="N3974" s="131"/>
      <c r="O3974" s="131"/>
    </row>
    <row r="3975" spans="2:15" x14ac:dyDescent="0.35">
      <c r="B3975" t="s">
        <v>79</v>
      </c>
      <c r="C3975">
        <v>4051</v>
      </c>
      <c r="D3975" t="s">
        <v>60</v>
      </c>
      <c r="E3975">
        <v>167860</v>
      </c>
      <c r="F3975" t="s">
        <v>3807</v>
      </c>
      <c r="G3975" t="s">
        <v>10929</v>
      </c>
      <c r="H3975" s="93">
        <v>46182</v>
      </c>
      <c r="I3975" s="131">
        <v>1</v>
      </c>
      <c r="J3975" s="132">
        <v>1</v>
      </c>
      <c r="K3975" s="132">
        <v>1</v>
      </c>
      <c r="L3975" s="132"/>
      <c r="M3975" s="132"/>
      <c r="N3975" s="131"/>
      <c r="O3975" s="131"/>
    </row>
    <row r="3976" spans="2:15" x14ac:dyDescent="0.35">
      <c r="B3976" t="s">
        <v>79</v>
      </c>
      <c r="C3976">
        <v>4051</v>
      </c>
      <c r="D3976" t="s">
        <v>60</v>
      </c>
      <c r="E3976">
        <v>167948</v>
      </c>
      <c r="F3976" t="s">
        <v>3808</v>
      </c>
      <c r="G3976" t="s">
        <v>10929</v>
      </c>
      <c r="H3976" s="93">
        <v>46182</v>
      </c>
      <c r="I3976" s="131">
        <v>1</v>
      </c>
      <c r="J3976" s="132"/>
      <c r="K3976" s="132"/>
      <c r="L3976" s="132"/>
      <c r="M3976" s="132"/>
      <c r="N3976" s="131"/>
      <c r="O3976" s="131"/>
    </row>
    <row r="3977" spans="2:15" x14ac:dyDescent="0.35">
      <c r="B3977" t="s">
        <v>79</v>
      </c>
      <c r="C3977">
        <v>4051</v>
      </c>
      <c r="D3977" t="s">
        <v>60</v>
      </c>
      <c r="E3977">
        <v>168170</v>
      </c>
      <c r="F3977" t="s">
        <v>3809</v>
      </c>
      <c r="G3977" t="s">
        <v>10930</v>
      </c>
      <c r="H3977" s="93">
        <v>46174</v>
      </c>
      <c r="I3977" s="131">
        <v>1</v>
      </c>
      <c r="J3977" s="132">
        <v>1</v>
      </c>
      <c r="K3977" s="132">
        <v>1</v>
      </c>
      <c r="L3977" s="132"/>
      <c r="M3977" s="132"/>
      <c r="N3977" s="131"/>
      <c r="O3977" s="131"/>
    </row>
    <row r="3978" spans="2:15" x14ac:dyDescent="0.35">
      <c r="B3978" t="s">
        <v>79</v>
      </c>
      <c r="C3978">
        <v>4051</v>
      </c>
      <c r="D3978" t="s">
        <v>60</v>
      </c>
      <c r="E3978">
        <v>168452</v>
      </c>
      <c r="F3978" t="s">
        <v>3810</v>
      </c>
      <c r="G3978" t="s">
        <v>10928</v>
      </c>
      <c r="H3978" s="93">
        <v>46171</v>
      </c>
      <c r="I3978" s="131"/>
      <c r="J3978" s="132"/>
      <c r="K3978" s="132"/>
      <c r="L3978" s="132"/>
      <c r="M3978" s="132"/>
      <c r="N3978" s="131"/>
      <c r="O3978" s="131"/>
    </row>
    <row r="3979" spans="2:15" x14ac:dyDescent="0.35">
      <c r="B3979" t="s">
        <v>79</v>
      </c>
      <c r="C3979">
        <v>4051</v>
      </c>
      <c r="D3979" t="s">
        <v>60</v>
      </c>
      <c r="E3979">
        <v>169285</v>
      </c>
      <c r="F3979" t="s">
        <v>3811</v>
      </c>
      <c r="G3979" t="s">
        <v>10927</v>
      </c>
      <c r="H3979" s="93">
        <v>46183</v>
      </c>
      <c r="I3979" s="131"/>
      <c r="J3979" s="132"/>
      <c r="K3979" s="132"/>
      <c r="L3979" s="132"/>
      <c r="M3979" s="132"/>
      <c r="N3979" s="131"/>
      <c r="O3979" s="131"/>
    </row>
    <row r="3980" spans="2:15" x14ac:dyDescent="0.35">
      <c r="B3980" t="s">
        <v>79</v>
      </c>
      <c r="C3980">
        <v>4051</v>
      </c>
      <c r="D3980" t="s">
        <v>60</v>
      </c>
      <c r="E3980">
        <v>169319</v>
      </c>
      <c r="F3980" t="s">
        <v>3812</v>
      </c>
      <c r="G3980" t="s">
        <v>10930</v>
      </c>
      <c r="H3980" s="93">
        <v>46181</v>
      </c>
      <c r="I3980" s="131">
        <v>1</v>
      </c>
      <c r="J3980" s="132"/>
      <c r="K3980" s="132"/>
      <c r="L3980" s="132"/>
      <c r="M3980" s="132"/>
      <c r="N3980" s="131"/>
      <c r="O3980" s="131"/>
    </row>
    <row r="3981" spans="2:15" x14ac:dyDescent="0.35">
      <c r="B3981" t="s">
        <v>79</v>
      </c>
      <c r="C3981">
        <v>4051</v>
      </c>
      <c r="D3981" t="s">
        <v>60</v>
      </c>
      <c r="E3981">
        <v>170167</v>
      </c>
      <c r="F3981" t="s">
        <v>3813</v>
      </c>
      <c r="G3981" t="s">
        <v>10928</v>
      </c>
      <c r="H3981" s="93">
        <v>46178</v>
      </c>
      <c r="I3981" s="131">
        <v>1</v>
      </c>
      <c r="J3981" s="132"/>
      <c r="K3981" s="132"/>
      <c r="L3981" s="132"/>
      <c r="M3981" s="132"/>
      <c r="N3981" s="131"/>
      <c r="O3981" s="131"/>
    </row>
    <row r="3982" spans="2:15" x14ac:dyDescent="0.35">
      <c r="B3982" t="s">
        <v>79</v>
      </c>
      <c r="C3982">
        <v>4051</v>
      </c>
      <c r="D3982" t="s">
        <v>60</v>
      </c>
      <c r="E3982">
        <v>170213</v>
      </c>
      <c r="F3982" t="s">
        <v>3814</v>
      </c>
      <c r="G3982" t="s">
        <v>10929</v>
      </c>
      <c r="H3982" s="93">
        <v>46182</v>
      </c>
      <c r="I3982" s="131"/>
      <c r="J3982" s="132"/>
      <c r="K3982" s="132"/>
      <c r="L3982" s="132"/>
      <c r="M3982" s="132"/>
      <c r="N3982" s="131"/>
      <c r="O3982" s="131"/>
    </row>
    <row r="3983" spans="2:15" x14ac:dyDescent="0.35">
      <c r="B3983" t="s">
        <v>79</v>
      </c>
      <c r="C3983">
        <v>4051</v>
      </c>
      <c r="D3983" t="s">
        <v>60</v>
      </c>
      <c r="E3983">
        <v>170465</v>
      </c>
      <c r="F3983" t="s">
        <v>3815</v>
      </c>
      <c r="G3983" t="s">
        <v>10927</v>
      </c>
      <c r="H3983" s="93">
        <v>46176</v>
      </c>
      <c r="I3983" s="131"/>
      <c r="J3983" s="132"/>
      <c r="K3983" s="132"/>
      <c r="L3983" s="132"/>
      <c r="M3983" s="132"/>
      <c r="N3983" s="131"/>
      <c r="O3983" s="131"/>
    </row>
    <row r="3984" spans="2:15" x14ac:dyDescent="0.35">
      <c r="B3984" t="s">
        <v>79</v>
      </c>
      <c r="C3984">
        <v>4051</v>
      </c>
      <c r="D3984" t="s">
        <v>60</v>
      </c>
      <c r="E3984">
        <v>170500</v>
      </c>
      <c r="F3984" t="s">
        <v>3816</v>
      </c>
      <c r="G3984" t="s">
        <v>10930</v>
      </c>
      <c r="H3984" s="93">
        <v>46174</v>
      </c>
      <c r="I3984" s="131">
        <v>1</v>
      </c>
      <c r="J3984" s="132">
        <v>1</v>
      </c>
      <c r="K3984" s="132"/>
      <c r="L3984" s="132"/>
      <c r="M3984" s="132"/>
      <c r="N3984" s="131"/>
      <c r="O3984" s="131"/>
    </row>
    <row r="3985" spans="2:15" x14ac:dyDescent="0.35">
      <c r="B3985" t="s">
        <v>79</v>
      </c>
      <c r="C3985">
        <v>4051</v>
      </c>
      <c r="D3985" t="s">
        <v>60</v>
      </c>
      <c r="E3985">
        <v>170589</v>
      </c>
      <c r="F3985" t="s">
        <v>3817</v>
      </c>
      <c r="G3985" t="s">
        <v>10929</v>
      </c>
      <c r="H3985" s="93">
        <v>46182</v>
      </c>
      <c r="I3985" s="131">
        <v>1</v>
      </c>
      <c r="J3985" s="132">
        <v>1</v>
      </c>
      <c r="K3985" s="132"/>
      <c r="L3985" s="132"/>
      <c r="M3985" s="132"/>
      <c r="N3985" s="131"/>
      <c r="O3985" s="131"/>
    </row>
    <row r="3986" spans="2:15" x14ac:dyDescent="0.35">
      <c r="B3986" t="s">
        <v>79</v>
      </c>
      <c r="C3986">
        <v>4051</v>
      </c>
      <c r="D3986" t="s">
        <v>60</v>
      </c>
      <c r="E3986">
        <v>170632</v>
      </c>
      <c r="F3986" t="s">
        <v>3818</v>
      </c>
      <c r="G3986" t="s">
        <v>10928</v>
      </c>
      <c r="H3986" s="93">
        <v>46178</v>
      </c>
      <c r="I3986" s="131"/>
      <c r="J3986" s="132"/>
      <c r="K3986" s="132"/>
      <c r="L3986" s="132"/>
      <c r="M3986" s="132"/>
      <c r="N3986" s="131"/>
      <c r="O3986" s="131"/>
    </row>
    <row r="3987" spans="2:15" x14ac:dyDescent="0.35">
      <c r="B3987" t="s">
        <v>79</v>
      </c>
      <c r="C3987">
        <v>4051</v>
      </c>
      <c r="D3987" t="s">
        <v>60</v>
      </c>
      <c r="E3987">
        <v>170752</v>
      </c>
      <c r="F3987" t="s">
        <v>3819</v>
      </c>
      <c r="G3987" t="s">
        <v>10928</v>
      </c>
      <c r="H3987" s="93">
        <v>46178</v>
      </c>
      <c r="I3987" s="131">
        <v>1</v>
      </c>
      <c r="J3987" s="132">
        <v>1</v>
      </c>
      <c r="K3987" s="132"/>
      <c r="L3987" s="132"/>
      <c r="M3987" s="132"/>
      <c r="N3987" s="131"/>
      <c r="O3987" s="131"/>
    </row>
    <row r="3988" spans="2:15" x14ac:dyDescent="0.35">
      <c r="B3988" t="s">
        <v>79</v>
      </c>
      <c r="C3988">
        <v>4051</v>
      </c>
      <c r="D3988" t="s">
        <v>60</v>
      </c>
      <c r="E3988">
        <v>170779</v>
      </c>
      <c r="F3988" t="s">
        <v>3820</v>
      </c>
      <c r="G3988" t="s">
        <v>10926</v>
      </c>
      <c r="H3988" s="93">
        <v>46170</v>
      </c>
      <c r="I3988" s="131"/>
      <c r="J3988" s="132"/>
      <c r="K3988" s="132"/>
      <c r="L3988" s="132"/>
      <c r="M3988" s="132"/>
      <c r="N3988" s="131"/>
      <c r="O3988" s="131"/>
    </row>
    <row r="3989" spans="2:15" x14ac:dyDescent="0.35">
      <c r="B3989" t="s">
        <v>79</v>
      </c>
      <c r="C3989">
        <v>4051</v>
      </c>
      <c r="D3989" t="s">
        <v>60</v>
      </c>
      <c r="E3989">
        <v>170908</v>
      </c>
      <c r="F3989" t="s">
        <v>3821</v>
      </c>
      <c r="G3989" t="s">
        <v>10926</v>
      </c>
      <c r="H3989" s="93">
        <v>46170</v>
      </c>
      <c r="I3989" s="131"/>
      <c r="J3989" s="132"/>
      <c r="K3989" s="132"/>
      <c r="L3989" s="132"/>
      <c r="M3989" s="132"/>
      <c r="N3989" s="131"/>
      <c r="O3989" s="131"/>
    </row>
    <row r="3990" spans="2:15" x14ac:dyDescent="0.35">
      <c r="B3990" t="s">
        <v>79</v>
      </c>
      <c r="C3990">
        <v>4051</v>
      </c>
      <c r="D3990" t="s">
        <v>60</v>
      </c>
      <c r="E3990">
        <v>171106</v>
      </c>
      <c r="F3990" t="s">
        <v>3822</v>
      </c>
      <c r="G3990" t="s">
        <v>10927</v>
      </c>
      <c r="H3990" s="93">
        <v>46183</v>
      </c>
      <c r="I3990" s="131"/>
      <c r="J3990" s="132"/>
      <c r="K3990" s="132"/>
      <c r="L3990" s="132"/>
      <c r="M3990" s="132"/>
      <c r="N3990" s="131"/>
      <c r="O3990" s="131"/>
    </row>
    <row r="3991" spans="2:15" x14ac:dyDescent="0.35">
      <c r="B3991" t="s">
        <v>79</v>
      </c>
      <c r="C3991">
        <v>4051</v>
      </c>
      <c r="D3991" t="s">
        <v>60</v>
      </c>
      <c r="E3991">
        <v>171190</v>
      </c>
      <c r="F3991" t="s">
        <v>3823</v>
      </c>
      <c r="G3991" t="s">
        <v>10926</v>
      </c>
      <c r="H3991" s="93">
        <v>46170</v>
      </c>
      <c r="I3991" s="131">
        <v>1</v>
      </c>
      <c r="J3991" s="132"/>
      <c r="K3991" s="132"/>
      <c r="L3991" s="132"/>
      <c r="M3991" s="132"/>
      <c r="N3991" s="131"/>
      <c r="O3991" s="131"/>
    </row>
    <row r="3992" spans="2:15" x14ac:dyDescent="0.35">
      <c r="B3992" t="s">
        <v>79</v>
      </c>
      <c r="C3992">
        <v>4051</v>
      </c>
      <c r="D3992" t="s">
        <v>60</v>
      </c>
      <c r="E3992">
        <v>172205</v>
      </c>
      <c r="F3992" t="s">
        <v>3824</v>
      </c>
      <c r="G3992" t="s">
        <v>10927</v>
      </c>
      <c r="H3992" s="93">
        <v>46176</v>
      </c>
      <c r="I3992" s="131">
        <v>1</v>
      </c>
      <c r="J3992" s="132"/>
      <c r="K3992" s="132"/>
      <c r="L3992" s="132"/>
      <c r="M3992" s="132"/>
      <c r="N3992" s="131"/>
      <c r="O3992" s="131"/>
    </row>
    <row r="3993" spans="2:15" x14ac:dyDescent="0.35">
      <c r="B3993" t="s">
        <v>79</v>
      </c>
      <c r="C3993">
        <v>4051</v>
      </c>
      <c r="D3993" t="s">
        <v>60</v>
      </c>
      <c r="E3993">
        <v>172306</v>
      </c>
      <c r="F3993" t="s">
        <v>3825</v>
      </c>
      <c r="G3993" t="s">
        <v>10926</v>
      </c>
      <c r="H3993" s="93">
        <v>46170</v>
      </c>
      <c r="I3993" s="131"/>
      <c r="J3993" s="132"/>
      <c r="K3993" s="132"/>
      <c r="L3993" s="132"/>
      <c r="M3993" s="132"/>
      <c r="N3993" s="131"/>
      <c r="O3993" s="131"/>
    </row>
    <row r="3994" spans="2:15" x14ac:dyDescent="0.35">
      <c r="B3994" t="s">
        <v>79</v>
      </c>
      <c r="C3994">
        <v>4051</v>
      </c>
      <c r="D3994" t="s">
        <v>60</v>
      </c>
      <c r="E3994">
        <v>172390</v>
      </c>
      <c r="F3994" t="s">
        <v>3826</v>
      </c>
      <c r="G3994" t="s">
        <v>10926</v>
      </c>
      <c r="H3994" s="93">
        <v>46177</v>
      </c>
      <c r="I3994" s="131"/>
      <c r="J3994" s="132"/>
      <c r="K3994" s="132"/>
      <c r="L3994" s="132"/>
      <c r="M3994" s="132"/>
      <c r="N3994" s="131"/>
      <c r="O3994" s="131"/>
    </row>
    <row r="3995" spans="2:15" x14ac:dyDescent="0.35">
      <c r="B3995" t="s">
        <v>79</v>
      </c>
      <c r="C3995">
        <v>4051</v>
      </c>
      <c r="D3995" t="s">
        <v>60</v>
      </c>
      <c r="E3995">
        <v>173992</v>
      </c>
      <c r="F3995" t="s">
        <v>3827</v>
      </c>
      <c r="G3995" t="s">
        <v>10926</v>
      </c>
      <c r="H3995" s="93">
        <v>46170</v>
      </c>
      <c r="I3995" s="131"/>
      <c r="J3995" s="132"/>
      <c r="K3995" s="132"/>
      <c r="L3995" s="132"/>
      <c r="M3995" s="132"/>
      <c r="N3995" s="131"/>
      <c r="O3995" s="131"/>
    </row>
    <row r="3996" spans="2:15" x14ac:dyDescent="0.35">
      <c r="B3996" t="s">
        <v>79</v>
      </c>
      <c r="C3996">
        <v>4051</v>
      </c>
      <c r="D3996" t="s">
        <v>60</v>
      </c>
      <c r="E3996">
        <v>174121</v>
      </c>
      <c r="F3996" t="s">
        <v>3828</v>
      </c>
      <c r="G3996" t="s">
        <v>10930</v>
      </c>
      <c r="H3996" s="93">
        <v>46181</v>
      </c>
      <c r="I3996" s="131"/>
      <c r="J3996" s="132"/>
      <c r="K3996" s="132"/>
      <c r="L3996" s="132"/>
      <c r="M3996" s="132"/>
      <c r="N3996" s="131"/>
      <c r="O3996" s="131"/>
    </row>
    <row r="3997" spans="2:15" x14ac:dyDescent="0.35">
      <c r="B3997" t="s">
        <v>79</v>
      </c>
      <c r="C3997">
        <v>4051</v>
      </c>
      <c r="D3997" t="s">
        <v>60</v>
      </c>
      <c r="E3997">
        <v>174947</v>
      </c>
      <c r="F3997" t="s">
        <v>3829</v>
      </c>
      <c r="G3997" t="s">
        <v>10929</v>
      </c>
      <c r="H3997" s="93">
        <v>46175</v>
      </c>
      <c r="I3997" s="131">
        <v>1</v>
      </c>
      <c r="J3997" s="132"/>
      <c r="K3997" s="132"/>
      <c r="L3997" s="132"/>
      <c r="M3997" s="132"/>
      <c r="N3997" s="131"/>
      <c r="O3997" s="131"/>
    </row>
    <row r="3998" spans="2:15" x14ac:dyDescent="0.35">
      <c r="B3998" t="s">
        <v>79</v>
      </c>
      <c r="C3998">
        <v>4051</v>
      </c>
      <c r="D3998" t="s">
        <v>60</v>
      </c>
      <c r="E3998">
        <v>175239</v>
      </c>
      <c r="F3998" t="s">
        <v>2283</v>
      </c>
      <c r="G3998" t="s">
        <v>10928</v>
      </c>
      <c r="H3998" s="93">
        <v>46171</v>
      </c>
      <c r="I3998" s="131"/>
      <c r="J3998" s="132"/>
      <c r="K3998" s="132"/>
      <c r="L3998" s="132"/>
      <c r="M3998" s="132"/>
      <c r="N3998" s="131"/>
      <c r="O3998" s="131"/>
    </row>
    <row r="3999" spans="2:15" x14ac:dyDescent="0.35">
      <c r="B3999" t="s">
        <v>79</v>
      </c>
      <c r="C3999">
        <v>4051</v>
      </c>
      <c r="D3999" t="s">
        <v>60</v>
      </c>
      <c r="E3999">
        <v>175419</v>
      </c>
      <c r="F3999" t="s">
        <v>3830</v>
      </c>
      <c r="G3999" t="s">
        <v>10927</v>
      </c>
      <c r="H3999" s="93">
        <v>46176</v>
      </c>
      <c r="I3999" s="131">
        <v>1</v>
      </c>
      <c r="J3999" s="132">
        <v>1</v>
      </c>
      <c r="K3999" s="132"/>
      <c r="L3999" s="132"/>
      <c r="M3999" s="132"/>
      <c r="N3999" s="131"/>
      <c r="O3999" s="131"/>
    </row>
    <row r="4000" spans="2:15" x14ac:dyDescent="0.35">
      <c r="B4000" t="s">
        <v>79</v>
      </c>
      <c r="C4000">
        <v>4051</v>
      </c>
      <c r="D4000" t="s">
        <v>60</v>
      </c>
      <c r="E4000">
        <v>175494</v>
      </c>
      <c r="F4000" t="s">
        <v>3831</v>
      </c>
      <c r="G4000" t="s">
        <v>10930</v>
      </c>
      <c r="H4000" s="93">
        <v>46181</v>
      </c>
      <c r="I4000" s="131">
        <v>1</v>
      </c>
      <c r="J4000" s="132">
        <v>1</v>
      </c>
      <c r="K4000" s="132"/>
      <c r="L4000" s="132"/>
      <c r="M4000" s="132"/>
      <c r="N4000" s="131"/>
      <c r="O4000" s="131"/>
    </row>
    <row r="4001" spans="2:15" x14ac:dyDescent="0.35">
      <c r="B4001" t="s">
        <v>79</v>
      </c>
      <c r="C4001">
        <v>4051</v>
      </c>
      <c r="D4001" t="s">
        <v>60</v>
      </c>
      <c r="E4001">
        <v>175630</v>
      </c>
      <c r="F4001" t="s">
        <v>3832</v>
      </c>
      <c r="G4001" t="s">
        <v>10928</v>
      </c>
      <c r="H4001" s="93">
        <v>46171</v>
      </c>
      <c r="I4001" s="131">
        <v>1</v>
      </c>
      <c r="J4001" s="132">
        <v>1</v>
      </c>
      <c r="K4001" s="132"/>
      <c r="L4001" s="132"/>
      <c r="M4001" s="132"/>
      <c r="N4001" s="131"/>
      <c r="O4001" s="131"/>
    </row>
    <row r="4002" spans="2:15" x14ac:dyDescent="0.35">
      <c r="B4002" t="s">
        <v>79</v>
      </c>
      <c r="C4002">
        <v>4051</v>
      </c>
      <c r="D4002" t="s">
        <v>60</v>
      </c>
      <c r="E4002">
        <v>176426</v>
      </c>
      <c r="F4002" t="s">
        <v>3833</v>
      </c>
      <c r="G4002" t="s">
        <v>10930</v>
      </c>
      <c r="H4002" s="93">
        <v>46174</v>
      </c>
      <c r="I4002" s="131">
        <v>1</v>
      </c>
      <c r="J4002" s="132">
        <v>1</v>
      </c>
      <c r="K4002" s="132"/>
      <c r="L4002" s="132"/>
      <c r="M4002" s="132"/>
      <c r="N4002" s="131"/>
      <c r="O4002" s="131"/>
    </row>
    <row r="4003" spans="2:15" x14ac:dyDescent="0.35">
      <c r="B4003" t="s">
        <v>79</v>
      </c>
      <c r="C4003">
        <v>4051</v>
      </c>
      <c r="D4003" t="s">
        <v>60</v>
      </c>
      <c r="E4003">
        <v>176766</v>
      </c>
      <c r="F4003" t="s">
        <v>3834</v>
      </c>
      <c r="G4003" t="s">
        <v>10929</v>
      </c>
      <c r="H4003" s="93">
        <v>46175</v>
      </c>
      <c r="I4003" s="131">
        <v>1</v>
      </c>
      <c r="J4003" s="132"/>
      <c r="K4003" s="132"/>
      <c r="L4003" s="132"/>
      <c r="M4003" s="132"/>
      <c r="N4003" s="131"/>
      <c r="O4003" s="131"/>
    </row>
    <row r="4004" spans="2:15" x14ac:dyDescent="0.35">
      <c r="B4004" t="s">
        <v>79</v>
      </c>
      <c r="C4004">
        <v>4051</v>
      </c>
      <c r="D4004" t="s">
        <v>60</v>
      </c>
      <c r="E4004">
        <v>176837</v>
      </c>
      <c r="F4004" t="s">
        <v>3835</v>
      </c>
      <c r="G4004" t="s">
        <v>10927</v>
      </c>
      <c r="H4004" s="93">
        <v>46176</v>
      </c>
      <c r="I4004" s="131"/>
      <c r="J4004" s="132"/>
      <c r="K4004" s="132"/>
      <c r="L4004" s="132"/>
      <c r="M4004" s="132"/>
      <c r="N4004" s="131"/>
      <c r="O4004" s="131"/>
    </row>
    <row r="4005" spans="2:15" x14ac:dyDescent="0.35">
      <c r="B4005" t="s">
        <v>79</v>
      </c>
      <c r="C4005">
        <v>4051</v>
      </c>
      <c r="D4005" t="s">
        <v>60</v>
      </c>
      <c r="E4005">
        <v>176881</v>
      </c>
      <c r="F4005" t="s">
        <v>3836</v>
      </c>
      <c r="G4005" t="s">
        <v>10929</v>
      </c>
      <c r="H4005" s="93">
        <v>46175</v>
      </c>
      <c r="I4005" s="131"/>
      <c r="J4005" s="132"/>
      <c r="K4005" s="132"/>
      <c r="L4005" s="132"/>
      <c r="M4005" s="132"/>
      <c r="N4005" s="131"/>
      <c r="O4005" s="131"/>
    </row>
    <row r="4006" spans="2:15" x14ac:dyDescent="0.35">
      <c r="B4006" t="s">
        <v>79</v>
      </c>
      <c r="C4006">
        <v>4051</v>
      </c>
      <c r="D4006" t="s">
        <v>60</v>
      </c>
      <c r="E4006">
        <v>177772</v>
      </c>
      <c r="F4006" t="s">
        <v>3837</v>
      </c>
      <c r="G4006" t="s">
        <v>10928</v>
      </c>
      <c r="H4006" s="93">
        <v>46171</v>
      </c>
      <c r="I4006" s="131">
        <v>1</v>
      </c>
      <c r="J4006" s="132"/>
      <c r="K4006" s="132"/>
      <c r="L4006" s="132"/>
      <c r="M4006" s="132"/>
      <c r="N4006" s="131"/>
      <c r="O4006" s="131"/>
    </row>
    <row r="4007" spans="2:15" x14ac:dyDescent="0.35">
      <c r="B4007" t="s">
        <v>79</v>
      </c>
      <c r="C4007">
        <v>4051</v>
      </c>
      <c r="D4007" t="s">
        <v>60</v>
      </c>
      <c r="E4007">
        <v>178079</v>
      </c>
      <c r="F4007" t="s">
        <v>3838</v>
      </c>
      <c r="G4007" t="s">
        <v>10930</v>
      </c>
      <c r="H4007" s="93">
        <v>46174</v>
      </c>
      <c r="I4007" s="131">
        <v>1</v>
      </c>
      <c r="J4007" s="132"/>
      <c r="K4007" s="132"/>
      <c r="L4007" s="132"/>
      <c r="M4007" s="132"/>
      <c r="N4007" s="131"/>
      <c r="O4007" s="131"/>
    </row>
    <row r="4008" spans="2:15" x14ac:dyDescent="0.35">
      <c r="B4008" t="s">
        <v>79</v>
      </c>
      <c r="C4008">
        <v>4051</v>
      </c>
      <c r="D4008" t="s">
        <v>60</v>
      </c>
      <c r="E4008">
        <v>178544</v>
      </c>
      <c r="F4008" t="s">
        <v>3839</v>
      </c>
      <c r="G4008" t="s">
        <v>10929</v>
      </c>
      <c r="H4008" s="93">
        <v>46175</v>
      </c>
      <c r="I4008" s="131"/>
      <c r="J4008" s="132"/>
      <c r="K4008" s="132"/>
      <c r="L4008" s="132"/>
      <c r="M4008" s="132"/>
      <c r="N4008" s="131"/>
      <c r="O4008" s="131"/>
    </row>
    <row r="4009" spans="2:15" x14ac:dyDescent="0.35">
      <c r="B4009" t="s">
        <v>79</v>
      </c>
      <c r="C4009">
        <v>4051</v>
      </c>
      <c r="D4009" t="s">
        <v>60</v>
      </c>
      <c r="E4009">
        <v>178669</v>
      </c>
      <c r="F4009" t="s">
        <v>3840</v>
      </c>
      <c r="G4009" t="s">
        <v>10926</v>
      </c>
      <c r="H4009" s="93">
        <v>46177</v>
      </c>
      <c r="I4009" s="131"/>
      <c r="J4009" s="132"/>
      <c r="K4009" s="132"/>
      <c r="L4009" s="132"/>
      <c r="M4009" s="132"/>
      <c r="N4009" s="131"/>
      <c r="O4009" s="131"/>
    </row>
    <row r="4010" spans="2:15" x14ac:dyDescent="0.35">
      <c r="B4010" t="s">
        <v>79</v>
      </c>
      <c r="C4010">
        <v>4051</v>
      </c>
      <c r="D4010" t="s">
        <v>60</v>
      </c>
      <c r="E4010">
        <v>178779</v>
      </c>
      <c r="F4010" t="s">
        <v>3841</v>
      </c>
      <c r="G4010" t="s">
        <v>10927</v>
      </c>
      <c r="H4010" s="93">
        <v>46183</v>
      </c>
      <c r="I4010" s="131">
        <v>1</v>
      </c>
      <c r="J4010" s="132"/>
      <c r="K4010" s="132"/>
      <c r="L4010" s="132"/>
      <c r="M4010" s="132"/>
      <c r="N4010" s="131"/>
      <c r="O4010" s="131"/>
    </row>
    <row r="4011" spans="2:15" x14ac:dyDescent="0.35">
      <c r="B4011" t="s">
        <v>79</v>
      </c>
      <c r="C4011">
        <v>4051</v>
      </c>
      <c r="D4011" t="s">
        <v>60</v>
      </c>
      <c r="E4011">
        <v>178925</v>
      </c>
      <c r="F4011" t="s">
        <v>3842</v>
      </c>
      <c r="G4011" t="s">
        <v>10928</v>
      </c>
      <c r="H4011" s="93">
        <v>46178</v>
      </c>
      <c r="I4011" s="131"/>
      <c r="J4011" s="132"/>
      <c r="K4011" s="132"/>
      <c r="L4011" s="132"/>
      <c r="M4011" s="132"/>
      <c r="N4011" s="131"/>
      <c r="O4011" s="131"/>
    </row>
    <row r="4012" spans="2:15" x14ac:dyDescent="0.35">
      <c r="B4012" t="s">
        <v>79</v>
      </c>
      <c r="C4012">
        <v>4051</v>
      </c>
      <c r="D4012" t="s">
        <v>60</v>
      </c>
      <c r="E4012">
        <v>179250</v>
      </c>
      <c r="F4012" t="s">
        <v>3843</v>
      </c>
      <c r="G4012" t="s">
        <v>10927</v>
      </c>
      <c r="H4012" s="93">
        <v>46176</v>
      </c>
      <c r="I4012" s="131">
        <v>1</v>
      </c>
      <c r="J4012" s="132">
        <v>1</v>
      </c>
      <c r="K4012" s="132"/>
      <c r="L4012" s="132"/>
      <c r="M4012" s="132"/>
      <c r="N4012" s="131"/>
      <c r="O4012" s="131"/>
    </row>
    <row r="4013" spans="2:15" x14ac:dyDescent="0.35">
      <c r="B4013" t="s">
        <v>79</v>
      </c>
      <c r="C4013">
        <v>4051</v>
      </c>
      <c r="D4013" t="s">
        <v>60</v>
      </c>
      <c r="E4013">
        <v>179266</v>
      </c>
      <c r="F4013" t="s">
        <v>3844</v>
      </c>
      <c r="G4013" t="s">
        <v>10927</v>
      </c>
      <c r="H4013" s="93">
        <v>46176</v>
      </c>
      <c r="I4013" s="131">
        <v>1</v>
      </c>
      <c r="J4013" s="132"/>
      <c r="K4013" s="132"/>
      <c r="L4013" s="132"/>
      <c r="M4013" s="132"/>
      <c r="N4013" s="131"/>
      <c r="O4013" s="131"/>
    </row>
    <row r="4014" spans="2:15" x14ac:dyDescent="0.35">
      <c r="B4014" t="s">
        <v>79</v>
      </c>
      <c r="C4014">
        <v>4051</v>
      </c>
      <c r="D4014" t="s">
        <v>60</v>
      </c>
      <c r="E4014">
        <v>179439</v>
      </c>
      <c r="F4014" t="s">
        <v>3845</v>
      </c>
      <c r="G4014" t="s">
        <v>10930</v>
      </c>
      <c r="H4014" s="93">
        <v>46181</v>
      </c>
      <c r="I4014" s="131"/>
      <c r="J4014" s="132"/>
      <c r="K4014" s="132"/>
      <c r="L4014" s="132"/>
      <c r="M4014" s="132"/>
      <c r="N4014" s="131"/>
      <c r="O4014" s="131"/>
    </row>
    <row r="4015" spans="2:15" x14ac:dyDescent="0.35">
      <c r="B4015" t="s">
        <v>79</v>
      </c>
      <c r="C4015">
        <v>4051</v>
      </c>
      <c r="D4015" t="s">
        <v>60</v>
      </c>
      <c r="E4015">
        <v>179780</v>
      </c>
      <c r="F4015" t="s">
        <v>3846</v>
      </c>
      <c r="G4015" t="s">
        <v>10929</v>
      </c>
      <c r="H4015" s="93">
        <v>46182</v>
      </c>
      <c r="I4015" s="131"/>
      <c r="J4015" s="132"/>
      <c r="K4015" s="132"/>
      <c r="L4015" s="132"/>
      <c r="M4015" s="132"/>
      <c r="N4015" s="131"/>
      <c r="O4015" s="131"/>
    </row>
    <row r="4016" spans="2:15" x14ac:dyDescent="0.35">
      <c r="B4016" t="s">
        <v>79</v>
      </c>
      <c r="C4016">
        <v>4051</v>
      </c>
      <c r="D4016" t="s">
        <v>60</v>
      </c>
      <c r="E4016">
        <v>179798</v>
      </c>
      <c r="F4016" t="s">
        <v>3847</v>
      </c>
      <c r="G4016" t="s">
        <v>10930</v>
      </c>
      <c r="H4016" s="93">
        <v>46181</v>
      </c>
      <c r="I4016" s="131">
        <v>1</v>
      </c>
      <c r="J4016" s="132">
        <v>1</v>
      </c>
      <c r="K4016" s="132"/>
      <c r="L4016" s="132"/>
      <c r="M4016" s="132"/>
      <c r="N4016" s="131"/>
      <c r="O4016" s="131"/>
    </row>
    <row r="4017" spans="2:15" x14ac:dyDescent="0.35">
      <c r="B4017" t="s">
        <v>79</v>
      </c>
      <c r="C4017">
        <v>4051</v>
      </c>
      <c r="D4017" t="s">
        <v>60</v>
      </c>
      <c r="E4017">
        <v>180225</v>
      </c>
      <c r="F4017" t="s">
        <v>3848</v>
      </c>
      <c r="G4017" t="s">
        <v>10929</v>
      </c>
      <c r="H4017" s="93">
        <v>46182</v>
      </c>
      <c r="I4017" s="131">
        <v>1</v>
      </c>
      <c r="J4017" s="132"/>
      <c r="K4017" s="132">
        <v>1</v>
      </c>
      <c r="L4017" s="132"/>
      <c r="M4017" s="132"/>
      <c r="N4017" s="131"/>
      <c r="O4017" s="131"/>
    </row>
    <row r="4018" spans="2:15" x14ac:dyDescent="0.35">
      <c r="B4018" t="s">
        <v>79</v>
      </c>
      <c r="C4018">
        <v>4051</v>
      </c>
      <c r="D4018" t="s">
        <v>60</v>
      </c>
      <c r="E4018">
        <v>180573</v>
      </c>
      <c r="F4018" t="s">
        <v>3849</v>
      </c>
      <c r="G4018" t="s">
        <v>10927</v>
      </c>
      <c r="H4018" s="93">
        <v>46183</v>
      </c>
      <c r="I4018" s="131">
        <v>1</v>
      </c>
      <c r="J4018" s="132"/>
      <c r="K4018" s="132"/>
      <c r="L4018" s="132"/>
      <c r="M4018" s="132"/>
      <c r="N4018" s="131"/>
      <c r="O4018" s="131"/>
    </row>
    <row r="4019" spans="2:15" x14ac:dyDescent="0.35">
      <c r="B4019" t="s">
        <v>79</v>
      </c>
      <c r="C4019">
        <v>4051</v>
      </c>
      <c r="D4019" t="s">
        <v>60</v>
      </c>
      <c r="E4019">
        <v>180661</v>
      </c>
      <c r="F4019" t="s">
        <v>3850</v>
      </c>
      <c r="G4019" t="s">
        <v>10928</v>
      </c>
      <c r="H4019" s="93">
        <v>46171</v>
      </c>
      <c r="I4019" s="131">
        <v>1</v>
      </c>
      <c r="J4019" s="132"/>
      <c r="K4019" s="132"/>
      <c r="L4019" s="132"/>
      <c r="M4019" s="132"/>
      <c r="N4019" s="131"/>
      <c r="O4019" s="131"/>
    </row>
    <row r="4020" spans="2:15" x14ac:dyDescent="0.35">
      <c r="B4020" t="s">
        <v>79</v>
      </c>
      <c r="C4020">
        <v>4051</v>
      </c>
      <c r="D4020" t="s">
        <v>60</v>
      </c>
      <c r="E4020">
        <v>180848</v>
      </c>
      <c r="F4020" t="s">
        <v>3851</v>
      </c>
      <c r="G4020" t="s">
        <v>10928</v>
      </c>
      <c r="H4020" s="93">
        <v>46178</v>
      </c>
      <c r="I4020" s="131"/>
      <c r="J4020" s="132"/>
      <c r="K4020" s="132"/>
      <c r="L4020" s="132"/>
      <c r="M4020" s="132"/>
      <c r="N4020" s="131"/>
      <c r="O4020" s="131"/>
    </row>
    <row r="4021" spans="2:15" x14ac:dyDescent="0.35">
      <c r="B4021" t="s">
        <v>79</v>
      </c>
      <c r="C4021">
        <v>4051</v>
      </c>
      <c r="D4021" t="s">
        <v>60</v>
      </c>
      <c r="E4021">
        <v>180905</v>
      </c>
      <c r="F4021" t="s">
        <v>3852</v>
      </c>
      <c r="G4021" t="s">
        <v>10929</v>
      </c>
      <c r="H4021" s="93">
        <v>46175</v>
      </c>
      <c r="I4021" s="131">
        <v>1</v>
      </c>
      <c r="J4021" s="132"/>
      <c r="K4021" s="132"/>
      <c r="L4021" s="132"/>
      <c r="M4021" s="132"/>
      <c r="N4021" s="131"/>
      <c r="O4021" s="131"/>
    </row>
    <row r="4022" spans="2:15" x14ac:dyDescent="0.35">
      <c r="B4022" t="s">
        <v>79</v>
      </c>
      <c r="C4022">
        <v>4051</v>
      </c>
      <c r="D4022" t="s">
        <v>60</v>
      </c>
      <c r="E4022">
        <v>180951</v>
      </c>
      <c r="F4022" t="s">
        <v>3853</v>
      </c>
      <c r="G4022" t="s">
        <v>10930</v>
      </c>
      <c r="H4022" s="93">
        <v>46181</v>
      </c>
      <c r="I4022" s="131">
        <v>1</v>
      </c>
      <c r="J4022" s="132"/>
      <c r="K4022" s="132"/>
      <c r="L4022" s="132"/>
      <c r="M4022" s="132"/>
      <c r="N4022" s="131"/>
      <c r="O4022" s="131"/>
    </row>
    <row r="4023" spans="2:15" x14ac:dyDescent="0.35">
      <c r="B4023" t="s">
        <v>79</v>
      </c>
      <c r="C4023">
        <v>4051</v>
      </c>
      <c r="D4023" t="s">
        <v>60</v>
      </c>
      <c r="E4023">
        <v>180960</v>
      </c>
      <c r="F4023" t="s">
        <v>3854</v>
      </c>
      <c r="G4023" t="s">
        <v>10926</v>
      </c>
      <c r="H4023" s="93">
        <v>46170</v>
      </c>
      <c r="I4023" s="131"/>
      <c r="J4023" s="132"/>
      <c r="K4023" s="132"/>
      <c r="L4023" s="132"/>
      <c r="M4023" s="132"/>
      <c r="N4023" s="131"/>
      <c r="O4023" s="131"/>
    </row>
    <row r="4024" spans="2:15" x14ac:dyDescent="0.35">
      <c r="B4024" t="s">
        <v>79</v>
      </c>
      <c r="C4024">
        <v>4051</v>
      </c>
      <c r="D4024" t="s">
        <v>60</v>
      </c>
      <c r="E4024">
        <v>181390</v>
      </c>
      <c r="F4024" t="s">
        <v>3855</v>
      </c>
      <c r="G4024" t="s">
        <v>10927</v>
      </c>
      <c r="H4024" s="93">
        <v>46183</v>
      </c>
      <c r="I4024" s="131">
        <v>1</v>
      </c>
      <c r="J4024" s="132">
        <v>1</v>
      </c>
      <c r="K4024" s="132"/>
      <c r="L4024" s="132"/>
      <c r="M4024" s="132"/>
      <c r="N4024" s="131"/>
      <c r="O4024" s="131"/>
    </row>
    <row r="4025" spans="2:15" x14ac:dyDescent="0.35">
      <c r="B4025" t="s">
        <v>79</v>
      </c>
      <c r="C4025">
        <v>4051</v>
      </c>
      <c r="D4025" t="s">
        <v>60</v>
      </c>
      <c r="E4025">
        <v>181408</v>
      </c>
      <c r="F4025" t="s">
        <v>3856</v>
      </c>
      <c r="G4025" t="s">
        <v>10929</v>
      </c>
      <c r="H4025" s="93">
        <v>46175</v>
      </c>
      <c r="I4025" s="131">
        <v>1</v>
      </c>
      <c r="J4025" s="132"/>
      <c r="K4025" s="132"/>
      <c r="L4025" s="132"/>
      <c r="M4025" s="132"/>
      <c r="N4025" s="131"/>
      <c r="O4025" s="131"/>
    </row>
    <row r="4026" spans="2:15" x14ac:dyDescent="0.35">
      <c r="B4026" t="s">
        <v>79</v>
      </c>
      <c r="C4026">
        <v>4051</v>
      </c>
      <c r="D4026" t="s">
        <v>60</v>
      </c>
      <c r="E4026">
        <v>181666</v>
      </c>
      <c r="F4026" t="s">
        <v>3857</v>
      </c>
      <c r="G4026" t="s">
        <v>10928</v>
      </c>
      <c r="H4026" s="93">
        <v>46178</v>
      </c>
      <c r="I4026" s="131"/>
      <c r="J4026" s="132"/>
      <c r="K4026" s="132"/>
      <c r="L4026" s="132"/>
      <c r="M4026" s="132"/>
      <c r="N4026" s="131"/>
      <c r="O4026" s="131"/>
    </row>
    <row r="4027" spans="2:15" x14ac:dyDescent="0.35">
      <c r="B4027" t="s">
        <v>79</v>
      </c>
      <c r="C4027">
        <v>4051</v>
      </c>
      <c r="D4027" t="s">
        <v>60</v>
      </c>
      <c r="E4027">
        <v>182384</v>
      </c>
      <c r="F4027" t="s">
        <v>3858</v>
      </c>
      <c r="G4027" t="s">
        <v>10930</v>
      </c>
      <c r="H4027" s="93">
        <v>46174</v>
      </c>
      <c r="I4027" s="131"/>
      <c r="J4027" s="132"/>
      <c r="K4027" s="132"/>
      <c r="L4027" s="132"/>
      <c r="M4027" s="132"/>
      <c r="N4027" s="131"/>
      <c r="O4027" s="131"/>
    </row>
    <row r="4028" spans="2:15" x14ac:dyDescent="0.35">
      <c r="B4028" t="s">
        <v>79</v>
      </c>
      <c r="C4028">
        <v>4051</v>
      </c>
      <c r="D4028" t="s">
        <v>60</v>
      </c>
      <c r="E4028">
        <v>182617</v>
      </c>
      <c r="F4028" t="s">
        <v>3859</v>
      </c>
      <c r="G4028" t="s">
        <v>10927</v>
      </c>
      <c r="H4028" s="93">
        <v>46176</v>
      </c>
      <c r="I4028" s="131">
        <v>1</v>
      </c>
      <c r="J4028" s="132"/>
      <c r="K4028" s="132">
        <v>1</v>
      </c>
      <c r="L4028" s="132"/>
      <c r="M4028" s="132"/>
      <c r="N4028" s="131"/>
      <c r="O4028" s="131"/>
    </row>
    <row r="4029" spans="2:15" x14ac:dyDescent="0.35">
      <c r="B4029" t="s">
        <v>79</v>
      </c>
      <c r="C4029">
        <v>4051</v>
      </c>
      <c r="D4029" t="s">
        <v>60</v>
      </c>
      <c r="E4029">
        <v>182653</v>
      </c>
      <c r="F4029" t="s">
        <v>3860</v>
      </c>
      <c r="G4029" t="s">
        <v>10929</v>
      </c>
      <c r="H4029" s="93">
        <v>46182</v>
      </c>
      <c r="I4029" s="131">
        <v>1</v>
      </c>
      <c r="J4029" s="132"/>
      <c r="K4029" s="132"/>
      <c r="L4029" s="132"/>
      <c r="M4029" s="132"/>
      <c r="N4029" s="131"/>
      <c r="O4029" s="131"/>
    </row>
    <row r="4030" spans="2:15" x14ac:dyDescent="0.35">
      <c r="B4030" t="s">
        <v>79</v>
      </c>
      <c r="C4030">
        <v>4051</v>
      </c>
      <c r="D4030" t="s">
        <v>60</v>
      </c>
      <c r="E4030">
        <v>182817</v>
      </c>
      <c r="F4030" t="s">
        <v>3861</v>
      </c>
      <c r="G4030" t="s">
        <v>10930</v>
      </c>
      <c r="H4030" s="93">
        <v>46181</v>
      </c>
      <c r="I4030" s="131"/>
      <c r="J4030" s="132"/>
      <c r="K4030" s="132"/>
      <c r="L4030" s="132"/>
      <c r="M4030" s="132"/>
      <c r="N4030" s="131"/>
      <c r="O4030" s="131"/>
    </row>
    <row r="4031" spans="2:15" x14ac:dyDescent="0.35">
      <c r="B4031" t="s">
        <v>79</v>
      </c>
      <c r="C4031">
        <v>4051</v>
      </c>
      <c r="D4031" t="s">
        <v>60</v>
      </c>
      <c r="E4031">
        <v>182865</v>
      </c>
      <c r="F4031" t="s">
        <v>3862</v>
      </c>
      <c r="G4031" t="s">
        <v>10926</v>
      </c>
      <c r="H4031" s="93">
        <v>46177</v>
      </c>
      <c r="I4031" s="131">
        <v>1</v>
      </c>
      <c r="J4031" s="132"/>
      <c r="K4031" s="132"/>
      <c r="L4031" s="132"/>
      <c r="M4031" s="132"/>
      <c r="N4031" s="131"/>
      <c r="O4031" s="131"/>
    </row>
    <row r="4032" spans="2:15" x14ac:dyDescent="0.35">
      <c r="B4032" t="s">
        <v>79</v>
      </c>
      <c r="C4032">
        <v>4051</v>
      </c>
      <c r="D4032" t="s">
        <v>60</v>
      </c>
      <c r="E4032">
        <v>182998</v>
      </c>
      <c r="F4032" t="s">
        <v>3863</v>
      </c>
      <c r="G4032" t="s">
        <v>10930</v>
      </c>
      <c r="H4032" s="93">
        <v>46174</v>
      </c>
      <c r="I4032" s="131">
        <v>1</v>
      </c>
      <c r="J4032" s="132"/>
      <c r="K4032" s="132"/>
      <c r="L4032" s="132"/>
      <c r="M4032" s="132"/>
      <c r="N4032" s="131"/>
      <c r="O4032" s="131"/>
    </row>
    <row r="4033" spans="2:15" x14ac:dyDescent="0.35">
      <c r="B4033" t="s">
        <v>79</v>
      </c>
      <c r="C4033">
        <v>4051</v>
      </c>
      <c r="D4033" t="s">
        <v>60</v>
      </c>
      <c r="E4033">
        <v>183218</v>
      </c>
      <c r="F4033" t="s">
        <v>3864</v>
      </c>
      <c r="G4033" t="s">
        <v>10927</v>
      </c>
      <c r="H4033" s="93">
        <v>46176</v>
      </c>
      <c r="I4033" s="131">
        <v>1</v>
      </c>
      <c r="J4033" s="132"/>
      <c r="K4033" s="132">
        <v>1</v>
      </c>
      <c r="L4033" s="132"/>
      <c r="M4033" s="132"/>
      <c r="N4033" s="131"/>
      <c r="O4033" s="131"/>
    </row>
    <row r="4034" spans="2:15" x14ac:dyDescent="0.35">
      <c r="B4034" t="s">
        <v>79</v>
      </c>
      <c r="C4034">
        <v>4051</v>
      </c>
      <c r="D4034" t="s">
        <v>60</v>
      </c>
      <c r="E4034">
        <v>183307</v>
      </c>
      <c r="F4034" t="s">
        <v>3865</v>
      </c>
      <c r="G4034" t="s">
        <v>10926</v>
      </c>
      <c r="H4034" s="93">
        <v>46170</v>
      </c>
      <c r="I4034" s="131">
        <v>1</v>
      </c>
      <c r="J4034" s="132"/>
      <c r="K4034" s="132"/>
      <c r="L4034" s="132"/>
      <c r="M4034" s="132"/>
      <c r="N4034" s="131"/>
      <c r="O4034" s="131"/>
    </row>
    <row r="4035" spans="2:15" x14ac:dyDescent="0.35">
      <c r="B4035" t="s">
        <v>79</v>
      </c>
      <c r="C4035">
        <v>4051</v>
      </c>
      <c r="D4035" t="s">
        <v>60</v>
      </c>
      <c r="E4035">
        <v>183376</v>
      </c>
      <c r="F4035" t="s">
        <v>3866</v>
      </c>
      <c r="G4035" t="s">
        <v>10929</v>
      </c>
      <c r="H4035" s="93">
        <v>46182</v>
      </c>
      <c r="I4035" s="131">
        <v>1</v>
      </c>
      <c r="J4035" s="132"/>
      <c r="K4035" s="132"/>
      <c r="L4035" s="132"/>
      <c r="M4035" s="132"/>
      <c r="N4035" s="131"/>
      <c r="O4035" s="131"/>
    </row>
    <row r="4036" spans="2:15" x14ac:dyDescent="0.35">
      <c r="B4036" t="s">
        <v>79</v>
      </c>
      <c r="C4036">
        <v>4051</v>
      </c>
      <c r="D4036" t="s">
        <v>60</v>
      </c>
      <c r="E4036">
        <v>183551</v>
      </c>
      <c r="F4036" t="s">
        <v>3867</v>
      </c>
      <c r="G4036" t="s">
        <v>10927</v>
      </c>
      <c r="H4036" s="93">
        <v>46176</v>
      </c>
      <c r="I4036" s="131">
        <v>1</v>
      </c>
      <c r="J4036" s="132">
        <v>1</v>
      </c>
      <c r="K4036" s="132">
        <v>1</v>
      </c>
      <c r="L4036" s="132"/>
      <c r="M4036" s="132"/>
      <c r="N4036" s="131"/>
      <c r="O4036" s="131"/>
    </row>
    <row r="4037" spans="2:15" x14ac:dyDescent="0.35">
      <c r="B4037" t="s">
        <v>79</v>
      </c>
      <c r="C4037">
        <v>4051</v>
      </c>
      <c r="D4037" t="s">
        <v>60</v>
      </c>
      <c r="E4037">
        <v>183814</v>
      </c>
      <c r="F4037" t="s">
        <v>2119</v>
      </c>
      <c r="G4037" t="s">
        <v>10928</v>
      </c>
      <c r="H4037" s="93">
        <v>46178</v>
      </c>
      <c r="I4037" s="131"/>
      <c r="J4037" s="132"/>
      <c r="K4037" s="132"/>
      <c r="L4037" s="132"/>
      <c r="M4037" s="132"/>
      <c r="N4037" s="131"/>
      <c r="O4037" s="131"/>
    </row>
    <row r="4038" spans="2:15" x14ac:dyDescent="0.35">
      <c r="B4038" t="s">
        <v>79</v>
      </c>
      <c r="C4038">
        <v>4051</v>
      </c>
      <c r="D4038" t="s">
        <v>60</v>
      </c>
      <c r="E4038">
        <v>183910</v>
      </c>
      <c r="F4038" t="s">
        <v>3868</v>
      </c>
      <c r="G4038" t="s">
        <v>10930</v>
      </c>
      <c r="H4038" s="93">
        <v>46181</v>
      </c>
      <c r="I4038" s="131">
        <v>1</v>
      </c>
      <c r="J4038" s="132">
        <v>1</v>
      </c>
      <c r="K4038" s="132"/>
      <c r="L4038" s="132"/>
      <c r="M4038" s="132"/>
      <c r="N4038" s="131"/>
      <c r="O4038" s="131"/>
    </row>
    <row r="4039" spans="2:15" x14ac:dyDescent="0.35">
      <c r="B4039" t="s">
        <v>79</v>
      </c>
      <c r="C4039">
        <v>4051</v>
      </c>
      <c r="D4039" t="s">
        <v>60</v>
      </c>
      <c r="E4039">
        <v>185528</v>
      </c>
      <c r="F4039" t="s">
        <v>3869</v>
      </c>
      <c r="G4039" t="s">
        <v>10926</v>
      </c>
      <c r="H4039" s="93">
        <v>46177</v>
      </c>
      <c r="I4039" s="131"/>
      <c r="J4039" s="132"/>
      <c r="K4039" s="132"/>
      <c r="L4039" s="132"/>
      <c r="M4039" s="132"/>
      <c r="N4039" s="131"/>
      <c r="O4039" s="131"/>
    </row>
    <row r="4040" spans="2:15" x14ac:dyDescent="0.35">
      <c r="B4040" t="s">
        <v>79</v>
      </c>
      <c r="C4040">
        <v>4051</v>
      </c>
      <c r="D4040" t="s">
        <v>60</v>
      </c>
      <c r="E4040">
        <v>185565</v>
      </c>
      <c r="F4040" t="s">
        <v>3870</v>
      </c>
      <c r="G4040" t="s">
        <v>10930</v>
      </c>
      <c r="H4040" s="93">
        <v>46174</v>
      </c>
      <c r="I4040" s="131"/>
      <c r="J4040" s="132"/>
      <c r="K4040" s="132"/>
      <c r="L4040" s="132"/>
      <c r="M4040" s="132"/>
      <c r="N4040" s="131"/>
      <c r="O4040" s="131"/>
    </row>
    <row r="4041" spans="2:15" x14ac:dyDescent="0.35">
      <c r="B4041" t="s">
        <v>79</v>
      </c>
      <c r="C4041">
        <v>4051</v>
      </c>
      <c r="D4041" t="s">
        <v>60</v>
      </c>
      <c r="E4041">
        <v>185912</v>
      </c>
      <c r="F4041" t="s">
        <v>3871</v>
      </c>
      <c r="G4041" t="s">
        <v>10930</v>
      </c>
      <c r="H4041" s="93">
        <v>46174</v>
      </c>
      <c r="I4041" s="131">
        <v>1</v>
      </c>
      <c r="J4041" s="132"/>
      <c r="K4041" s="132"/>
      <c r="L4041" s="132"/>
      <c r="M4041" s="132"/>
      <c r="N4041" s="131"/>
      <c r="O4041" s="131"/>
    </row>
    <row r="4042" spans="2:15" x14ac:dyDescent="0.35">
      <c r="B4042" t="s">
        <v>79</v>
      </c>
      <c r="C4042">
        <v>4051</v>
      </c>
      <c r="D4042" t="s">
        <v>60</v>
      </c>
      <c r="E4042">
        <v>185947</v>
      </c>
      <c r="F4042" t="s">
        <v>3872</v>
      </c>
      <c r="G4042" t="s">
        <v>10927</v>
      </c>
      <c r="H4042" s="93">
        <v>46183</v>
      </c>
      <c r="I4042" s="131">
        <v>1</v>
      </c>
      <c r="J4042" s="132"/>
      <c r="K4042" s="132"/>
      <c r="L4042" s="132"/>
      <c r="M4042" s="132"/>
      <c r="N4042" s="131"/>
      <c r="O4042" s="131"/>
    </row>
    <row r="4043" spans="2:15" x14ac:dyDescent="0.35">
      <c r="B4043" t="s">
        <v>79</v>
      </c>
      <c r="C4043">
        <v>4051</v>
      </c>
      <c r="D4043" t="s">
        <v>60</v>
      </c>
      <c r="E4043">
        <v>185979</v>
      </c>
      <c r="F4043" t="s">
        <v>3873</v>
      </c>
      <c r="G4043" t="s">
        <v>10929</v>
      </c>
      <c r="H4043" s="93">
        <v>46182</v>
      </c>
      <c r="I4043" s="131">
        <v>1</v>
      </c>
      <c r="J4043" s="132"/>
      <c r="K4043" s="132"/>
      <c r="L4043" s="132"/>
      <c r="M4043" s="132"/>
      <c r="N4043" s="131"/>
      <c r="O4043" s="131"/>
    </row>
    <row r="4044" spans="2:15" x14ac:dyDescent="0.35">
      <c r="B4044" t="s">
        <v>79</v>
      </c>
      <c r="C4044">
        <v>4051</v>
      </c>
      <c r="D4044" t="s">
        <v>60</v>
      </c>
      <c r="E4044">
        <v>186083</v>
      </c>
      <c r="F4044" t="s">
        <v>3874</v>
      </c>
      <c r="G4044" t="s">
        <v>10926</v>
      </c>
      <c r="H4044" s="93">
        <v>46177</v>
      </c>
      <c r="I4044" s="131"/>
      <c r="J4044" s="132"/>
      <c r="K4044" s="132"/>
      <c r="L4044" s="132"/>
      <c r="M4044" s="132"/>
      <c r="N4044" s="131"/>
      <c r="O4044" s="131"/>
    </row>
    <row r="4045" spans="2:15" x14ac:dyDescent="0.35">
      <c r="B4045" t="s">
        <v>79</v>
      </c>
      <c r="C4045">
        <v>4051</v>
      </c>
      <c r="D4045" t="s">
        <v>60</v>
      </c>
      <c r="E4045">
        <v>186388</v>
      </c>
      <c r="F4045" t="s">
        <v>3875</v>
      </c>
      <c r="G4045" t="s">
        <v>10930</v>
      </c>
      <c r="H4045" s="93">
        <v>46174</v>
      </c>
      <c r="I4045" s="131">
        <v>1</v>
      </c>
      <c r="J4045" s="132">
        <v>1</v>
      </c>
      <c r="K4045" s="132"/>
      <c r="L4045" s="132"/>
      <c r="M4045" s="132"/>
      <c r="N4045" s="131"/>
      <c r="O4045" s="131"/>
    </row>
    <row r="4046" spans="2:15" x14ac:dyDescent="0.35">
      <c r="B4046" t="s">
        <v>79</v>
      </c>
      <c r="C4046">
        <v>4051</v>
      </c>
      <c r="D4046" t="s">
        <v>60</v>
      </c>
      <c r="E4046">
        <v>186621</v>
      </c>
      <c r="F4046" t="s">
        <v>3876</v>
      </c>
      <c r="G4046" t="s">
        <v>10930</v>
      </c>
      <c r="H4046" s="93">
        <v>46181</v>
      </c>
      <c r="I4046" s="131"/>
      <c r="J4046" s="132"/>
      <c r="K4046" s="132"/>
      <c r="L4046" s="132"/>
      <c r="M4046" s="132"/>
      <c r="N4046" s="131"/>
      <c r="O4046" s="131"/>
    </row>
    <row r="4047" spans="2:15" x14ac:dyDescent="0.35">
      <c r="B4047" t="s">
        <v>79</v>
      </c>
      <c r="C4047">
        <v>4051</v>
      </c>
      <c r="D4047" t="s">
        <v>60</v>
      </c>
      <c r="E4047">
        <v>187763</v>
      </c>
      <c r="F4047" t="s">
        <v>3862</v>
      </c>
      <c r="G4047" t="s">
        <v>10929</v>
      </c>
      <c r="H4047" s="93">
        <v>46175</v>
      </c>
      <c r="I4047" s="131">
        <v>1</v>
      </c>
      <c r="J4047" s="132"/>
      <c r="K4047" s="132"/>
      <c r="L4047" s="132"/>
      <c r="M4047" s="132"/>
      <c r="N4047" s="131"/>
      <c r="O4047" s="131"/>
    </row>
    <row r="4048" spans="2:15" x14ac:dyDescent="0.35">
      <c r="B4048" t="s">
        <v>79</v>
      </c>
      <c r="C4048">
        <v>4051</v>
      </c>
      <c r="D4048" t="s">
        <v>60</v>
      </c>
      <c r="E4048">
        <v>188038</v>
      </c>
      <c r="F4048" t="s">
        <v>3877</v>
      </c>
      <c r="G4048" t="s">
        <v>10929</v>
      </c>
      <c r="H4048" s="93">
        <v>46175</v>
      </c>
      <c r="I4048" s="131">
        <v>1</v>
      </c>
      <c r="J4048" s="132"/>
      <c r="K4048" s="132"/>
      <c r="L4048" s="132"/>
      <c r="M4048" s="132"/>
      <c r="N4048" s="131"/>
      <c r="O4048" s="131"/>
    </row>
    <row r="4049" spans="2:15" x14ac:dyDescent="0.35">
      <c r="B4049" t="s">
        <v>79</v>
      </c>
      <c r="C4049">
        <v>4051</v>
      </c>
      <c r="D4049" t="s">
        <v>60</v>
      </c>
      <c r="E4049">
        <v>188075</v>
      </c>
      <c r="F4049" t="s">
        <v>3878</v>
      </c>
      <c r="G4049" t="s">
        <v>10930</v>
      </c>
      <c r="H4049" s="93">
        <v>46174</v>
      </c>
      <c r="I4049" s="131">
        <v>1</v>
      </c>
      <c r="J4049" s="132">
        <v>1</v>
      </c>
      <c r="K4049" s="132">
        <v>1</v>
      </c>
      <c r="L4049" s="132"/>
      <c r="M4049" s="132"/>
      <c r="N4049" s="131"/>
      <c r="O4049" s="131"/>
    </row>
    <row r="4050" spans="2:15" x14ac:dyDescent="0.35">
      <c r="B4050" t="s">
        <v>79</v>
      </c>
      <c r="C4050">
        <v>4051</v>
      </c>
      <c r="D4050" t="s">
        <v>60</v>
      </c>
      <c r="E4050">
        <v>188357</v>
      </c>
      <c r="F4050" t="s">
        <v>3879</v>
      </c>
      <c r="G4050" t="s">
        <v>10926</v>
      </c>
      <c r="H4050" s="93">
        <v>46177</v>
      </c>
      <c r="I4050" s="131">
        <v>1</v>
      </c>
      <c r="J4050" s="132"/>
      <c r="K4050" s="132"/>
      <c r="L4050" s="132"/>
      <c r="M4050" s="132"/>
      <c r="N4050" s="131"/>
      <c r="O4050" s="131"/>
    </row>
    <row r="4051" spans="2:15" x14ac:dyDescent="0.35">
      <c r="B4051" t="s">
        <v>79</v>
      </c>
      <c r="C4051">
        <v>4051</v>
      </c>
      <c r="D4051" t="s">
        <v>60</v>
      </c>
      <c r="E4051">
        <v>188475</v>
      </c>
      <c r="F4051" t="s">
        <v>3880</v>
      </c>
      <c r="G4051" t="s">
        <v>10930</v>
      </c>
      <c r="H4051" s="93">
        <v>46174</v>
      </c>
      <c r="I4051" s="131"/>
      <c r="J4051" s="132"/>
      <c r="K4051" s="132"/>
      <c r="L4051" s="132"/>
      <c r="M4051" s="132"/>
      <c r="N4051" s="131"/>
      <c r="O4051" s="131"/>
    </row>
    <row r="4052" spans="2:15" x14ac:dyDescent="0.35">
      <c r="B4052" t="s">
        <v>79</v>
      </c>
      <c r="C4052">
        <v>4051</v>
      </c>
      <c r="D4052" t="s">
        <v>60</v>
      </c>
      <c r="E4052">
        <v>188691</v>
      </c>
      <c r="F4052" t="s">
        <v>3881</v>
      </c>
      <c r="G4052" t="s">
        <v>10928</v>
      </c>
      <c r="H4052" s="93">
        <v>46171</v>
      </c>
      <c r="I4052" s="131">
        <v>1</v>
      </c>
      <c r="J4052" s="132"/>
      <c r="K4052" s="132"/>
      <c r="L4052" s="132"/>
      <c r="M4052" s="132"/>
      <c r="N4052" s="131"/>
      <c r="O4052" s="131"/>
    </row>
    <row r="4053" spans="2:15" x14ac:dyDescent="0.35">
      <c r="B4053" t="s">
        <v>79</v>
      </c>
      <c r="C4053">
        <v>4051</v>
      </c>
      <c r="D4053" t="s">
        <v>60</v>
      </c>
      <c r="E4053">
        <v>188842</v>
      </c>
      <c r="F4053" t="s">
        <v>3882</v>
      </c>
      <c r="G4053" t="s">
        <v>10926</v>
      </c>
      <c r="H4053" s="93">
        <v>46170</v>
      </c>
      <c r="I4053" s="131">
        <v>1</v>
      </c>
      <c r="J4053" s="132"/>
      <c r="K4053" s="132"/>
      <c r="L4053" s="132"/>
      <c r="M4053" s="132"/>
      <c r="N4053" s="131"/>
      <c r="O4053" s="131"/>
    </row>
    <row r="4054" spans="2:15" x14ac:dyDescent="0.35">
      <c r="B4054" t="s">
        <v>79</v>
      </c>
      <c r="C4054">
        <v>4051</v>
      </c>
      <c r="D4054" t="s">
        <v>60</v>
      </c>
      <c r="E4054">
        <v>188949</v>
      </c>
      <c r="F4054" t="s">
        <v>3883</v>
      </c>
      <c r="G4054" t="s">
        <v>10928</v>
      </c>
      <c r="H4054" s="93">
        <v>46171</v>
      </c>
      <c r="I4054" s="131"/>
      <c r="J4054" s="132"/>
      <c r="K4054" s="132"/>
      <c r="L4054" s="132"/>
      <c r="M4054" s="132"/>
      <c r="N4054" s="131"/>
      <c r="O4054" s="131"/>
    </row>
    <row r="4055" spans="2:15" x14ac:dyDescent="0.35">
      <c r="B4055" t="s">
        <v>79</v>
      </c>
      <c r="C4055">
        <v>4051</v>
      </c>
      <c r="D4055" t="s">
        <v>60</v>
      </c>
      <c r="E4055">
        <v>189067</v>
      </c>
      <c r="F4055" t="s">
        <v>3884</v>
      </c>
      <c r="G4055" t="s">
        <v>10926</v>
      </c>
      <c r="H4055" s="93">
        <v>46177</v>
      </c>
      <c r="I4055" s="131">
        <v>1</v>
      </c>
      <c r="J4055" s="132">
        <v>1</v>
      </c>
      <c r="K4055" s="132"/>
      <c r="L4055" s="132"/>
      <c r="M4055" s="132"/>
      <c r="N4055" s="131"/>
      <c r="O4055" s="131"/>
    </row>
    <row r="4056" spans="2:15" x14ac:dyDescent="0.35">
      <c r="B4056" t="s">
        <v>79</v>
      </c>
      <c r="C4056">
        <v>4051</v>
      </c>
      <c r="D4056" t="s">
        <v>60</v>
      </c>
      <c r="E4056">
        <v>189070</v>
      </c>
      <c r="F4056" t="s">
        <v>3885</v>
      </c>
      <c r="G4056" t="s">
        <v>10929</v>
      </c>
      <c r="H4056" s="93">
        <v>46175</v>
      </c>
      <c r="I4056" s="131">
        <v>1</v>
      </c>
      <c r="J4056" s="132"/>
      <c r="K4056" s="132"/>
      <c r="L4056" s="132"/>
      <c r="M4056" s="132"/>
      <c r="N4056" s="131"/>
      <c r="O4056" s="131"/>
    </row>
    <row r="4057" spans="2:15" x14ac:dyDescent="0.35">
      <c r="B4057" t="s">
        <v>79</v>
      </c>
      <c r="C4057">
        <v>4051</v>
      </c>
      <c r="D4057" t="s">
        <v>60</v>
      </c>
      <c r="E4057">
        <v>189116</v>
      </c>
      <c r="F4057" t="s">
        <v>3886</v>
      </c>
      <c r="G4057" t="s">
        <v>10926</v>
      </c>
      <c r="H4057" s="93">
        <v>46177</v>
      </c>
      <c r="I4057" s="131">
        <v>1</v>
      </c>
      <c r="J4057" s="132">
        <v>1</v>
      </c>
      <c r="K4057" s="132">
        <v>1</v>
      </c>
      <c r="L4057" s="132"/>
      <c r="M4057" s="132"/>
      <c r="N4057" s="131"/>
      <c r="O4057" s="131"/>
    </row>
    <row r="4058" spans="2:15" x14ac:dyDescent="0.35">
      <c r="B4058" t="s">
        <v>79</v>
      </c>
      <c r="C4058">
        <v>4051</v>
      </c>
      <c r="D4058" t="s">
        <v>60</v>
      </c>
      <c r="E4058">
        <v>189307</v>
      </c>
      <c r="F4058" t="s">
        <v>3887</v>
      </c>
      <c r="G4058" t="s">
        <v>10927</v>
      </c>
      <c r="H4058" s="93">
        <v>46176</v>
      </c>
      <c r="I4058" s="131"/>
      <c r="J4058" s="132"/>
      <c r="K4058" s="132"/>
      <c r="L4058" s="132"/>
      <c r="M4058" s="132"/>
      <c r="N4058" s="131"/>
      <c r="O4058" s="131"/>
    </row>
    <row r="4059" spans="2:15" x14ac:dyDescent="0.35">
      <c r="B4059" t="s">
        <v>79</v>
      </c>
      <c r="C4059">
        <v>4051</v>
      </c>
      <c r="D4059" t="s">
        <v>60</v>
      </c>
      <c r="E4059">
        <v>189450</v>
      </c>
      <c r="F4059" t="s">
        <v>3888</v>
      </c>
      <c r="G4059" t="s">
        <v>10930</v>
      </c>
      <c r="H4059" s="93">
        <v>46181</v>
      </c>
      <c r="I4059" s="131">
        <v>1</v>
      </c>
      <c r="J4059" s="132"/>
      <c r="K4059" s="132"/>
      <c r="L4059" s="132"/>
      <c r="M4059" s="132"/>
      <c r="N4059" s="131"/>
      <c r="O4059" s="131"/>
    </row>
    <row r="4060" spans="2:15" x14ac:dyDescent="0.35">
      <c r="B4060" t="s">
        <v>79</v>
      </c>
      <c r="C4060">
        <v>4051</v>
      </c>
      <c r="D4060" t="s">
        <v>60</v>
      </c>
      <c r="E4060">
        <v>189460</v>
      </c>
      <c r="F4060" t="s">
        <v>3889</v>
      </c>
      <c r="G4060" t="s">
        <v>10930</v>
      </c>
      <c r="H4060" s="93">
        <v>46174</v>
      </c>
      <c r="I4060" s="131">
        <v>1</v>
      </c>
      <c r="J4060" s="132"/>
      <c r="K4060" s="132"/>
      <c r="L4060" s="132"/>
      <c r="M4060" s="132"/>
      <c r="N4060" s="131"/>
      <c r="O4060" s="131"/>
    </row>
    <row r="4061" spans="2:15" x14ac:dyDescent="0.35">
      <c r="B4061" t="s">
        <v>79</v>
      </c>
      <c r="C4061">
        <v>4051</v>
      </c>
      <c r="D4061" t="s">
        <v>60</v>
      </c>
      <c r="E4061">
        <v>189532</v>
      </c>
      <c r="F4061" t="s">
        <v>3890</v>
      </c>
      <c r="G4061" t="s">
        <v>10927</v>
      </c>
      <c r="H4061" s="93">
        <v>46183</v>
      </c>
      <c r="I4061" s="131">
        <v>1</v>
      </c>
      <c r="J4061" s="132">
        <v>1</v>
      </c>
      <c r="K4061" s="132"/>
      <c r="L4061" s="132"/>
      <c r="M4061" s="132"/>
      <c r="N4061" s="131"/>
      <c r="O4061" s="131"/>
    </row>
    <row r="4062" spans="2:15" x14ac:dyDescent="0.35">
      <c r="B4062" t="s">
        <v>79</v>
      </c>
      <c r="C4062">
        <v>4051</v>
      </c>
      <c r="D4062" t="s">
        <v>60</v>
      </c>
      <c r="E4062">
        <v>189690</v>
      </c>
      <c r="F4062" t="s">
        <v>3891</v>
      </c>
      <c r="G4062" t="s">
        <v>10928</v>
      </c>
      <c r="H4062" s="93">
        <v>46178</v>
      </c>
      <c r="I4062" s="131"/>
      <c r="J4062" s="132"/>
      <c r="K4062" s="132"/>
      <c r="L4062" s="132"/>
      <c r="M4062" s="132"/>
      <c r="N4062" s="131"/>
      <c r="O4062" s="131"/>
    </row>
    <row r="4063" spans="2:15" x14ac:dyDescent="0.35">
      <c r="B4063" t="s">
        <v>79</v>
      </c>
      <c r="C4063">
        <v>4051</v>
      </c>
      <c r="D4063" t="s">
        <v>60</v>
      </c>
      <c r="E4063">
        <v>190096</v>
      </c>
      <c r="F4063" t="s">
        <v>3892</v>
      </c>
      <c r="G4063" t="s">
        <v>10928</v>
      </c>
      <c r="H4063" s="93">
        <v>46171</v>
      </c>
      <c r="I4063" s="131"/>
      <c r="J4063" s="132"/>
      <c r="K4063" s="132"/>
      <c r="L4063" s="132"/>
      <c r="M4063" s="132"/>
      <c r="N4063" s="131"/>
      <c r="O4063" s="131"/>
    </row>
    <row r="4064" spans="2:15" x14ac:dyDescent="0.35">
      <c r="B4064" t="s">
        <v>79</v>
      </c>
      <c r="C4064">
        <v>4051</v>
      </c>
      <c r="D4064" t="s">
        <v>60</v>
      </c>
      <c r="E4064">
        <v>190146</v>
      </c>
      <c r="F4064" t="s">
        <v>3893</v>
      </c>
      <c r="G4064" t="s">
        <v>10927</v>
      </c>
      <c r="H4064" s="93">
        <v>46176</v>
      </c>
      <c r="I4064" s="131"/>
      <c r="J4064" s="132"/>
      <c r="K4064" s="132"/>
      <c r="L4064" s="132"/>
      <c r="M4064" s="132"/>
      <c r="N4064" s="131"/>
      <c r="O4064" s="131"/>
    </row>
    <row r="4065" spans="2:15" x14ac:dyDescent="0.35">
      <c r="B4065" t="s">
        <v>79</v>
      </c>
      <c r="C4065">
        <v>4051</v>
      </c>
      <c r="D4065" t="s">
        <v>60</v>
      </c>
      <c r="E4065">
        <v>190189</v>
      </c>
      <c r="F4065" t="s">
        <v>3894</v>
      </c>
      <c r="G4065" t="s">
        <v>10928</v>
      </c>
      <c r="H4065" s="93">
        <v>46171</v>
      </c>
      <c r="I4065" s="131"/>
      <c r="J4065" s="132"/>
      <c r="K4065" s="132"/>
      <c r="L4065" s="132"/>
      <c r="M4065" s="132"/>
      <c r="N4065" s="131"/>
      <c r="O4065" s="131"/>
    </row>
    <row r="4066" spans="2:15" x14ac:dyDescent="0.35">
      <c r="B4066" t="s">
        <v>79</v>
      </c>
      <c r="C4066">
        <v>4051</v>
      </c>
      <c r="D4066" t="s">
        <v>60</v>
      </c>
      <c r="E4066">
        <v>190250</v>
      </c>
      <c r="F4066" t="s">
        <v>3895</v>
      </c>
      <c r="G4066" t="s">
        <v>10928</v>
      </c>
      <c r="H4066" s="93">
        <v>46178</v>
      </c>
      <c r="I4066" s="131">
        <v>1</v>
      </c>
      <c r="J4066" s="132"/>
      <c r="K4066" s="132"/>
      <c r="L4066" s="132"/>
      <c r="M4066" s="132"/>
      <c r="N4066" s="131"/>
      <c r="O4066" s="131"/>
    </row>
    <row r="4067" spans="2:15" x14ac:dyDescent="0.35">
      <c r="B4067" t="s">
        <v>79</v>
      </c>
      <c r="C4067">
        <v>4051</v>
      </c>
      <c r="D4067" t="s">
        <v>60</v>
      </c>
      <c r="E4067">
        <v>190330</v>
      </c>
      <c r="F4067" t="s">
        <v>3896</v>
      </c>
      <c r="G4067" t="s">
        <v>10927</v>
      </c>
      <c r="H4067" s="93">
        <v>46183</v>
      </c>
      <c r="I4067" s="131"/>
      <c r="J4067" s="132"/>
      <c r="K4067" s="132"/>
      <c r="L4067" s="132"/>
      <c r="M4067" s="132"/>
      <c r="N4067" s="131"/>
      <c r="O4067" s="131"/>
    </row>
    <row r="4068" spans="2:15" x14ac:dyDescent="0.35">
      <c r="B4068" t="s">
        <v>79</v>
      </c>
      <c r="C4068">
        <v>4051</v>
      </c>
      <c r="D4068" t="s">
        <v>60</v>
      </c>
      <c r="E4068">
        <v>190714</v>
      </c>
      <c r="F4068" t="s">
        <v>3897</v>
      </c>
      <c r="G4068" t="s">
        <v>10929</v>
      </c>
      <c r="H4068" s="93">
        <v>46175</v>
      </c>
      <c r="I4068" s="131">
        <v>1</v>
      </c>
      <c r="J4068" s="132">
        <v>1</v>
      </c>
      <c r="K4068" s="132"/>
      <c r="L4068" s="132"/>
      <c r="M4068" s="132"/>
      <c r="N4068" s="131"/>
      <c r="O4068" s="131"/>
    </row>
    <row r="4069" spans="2:15" x14ac:dyDescent="0.35">
      <c r="B4069" t="s">
        <v>79</v>
      </c>
      <c r="C4069">
        <v>4051</v>
      </c>
      <c r="D4069" t="s">
        <v>60</v>
      </c>
      <c r="E4069">
        <v>191466</v>
      </c>
      <c r="F4069" t="s">
        <v>3898</v>
      </c>
      <c r="G4069" t="s">
        <v>10927</v>
      </c>
      <c r="H4069" s="93">
        <v>46183</v>
      </c>
      <c r="I4069" s="131">
        <v>1</v>
      </c>
      <c r="J4069" s="132"/>
      <c r="K4069" s="132"/>
      <c r="L4069" s="132"/>
      <c r="M4069" s="132"/>
      <c r="N4069" s="131"/>
      <c r="O4069" s="131"/>
    </row>
    <row r="4070" spans="2:15" x14ac:dyDescent="0.35">
      <c r="B4070" t="s">
        <v>79</v>
      </c>
      <c r="C4070">
        <v>4051</v>
      </c>
      <c r="D4070" t="s">
        <v>60</v>
      </c>
      <c r="E4070">
        <v>191873</v>
      </c>
      <c r="F4070" t="s">
        <v>3899</v>
      </c>
      <c r="G4070" t="s">
        <v>10930</v>
      </c>
      <c r="H4070" s="93">
        <v>46174</v>
      </c>
      <c r="I4070" s="131">
        <v>1</v>
      </c>
      <c r="J4070" s="132"/>
      <c r="K4070" s="132"/>
      <c r="L4070" s="132"/>
      <c r="M4070" s="132"/>
      <c r="N4070" s="131"/>
      <c r="O4070" s="131"/>
    </row>
    <row r="4071" spans="2:15" x14ac:dyDescent="0.35">
      <c r="B4071" t="s">
        <v>79</v>
      </c>
      <c r="C4071">
        <v>4051</v>
      </c>
      <c r="D4071" t="s">
        <v>60</v>
      </c>
      <c r="E4071">
        <v>191941</v>
      </c>
      <c r="F4071" t="s">
        <v>3900</v>
      </c>
      <c r="G4071" t="s">
        <v>10929</v>
      </c>
      <c r="H4071" s="93">
        <v>46175</v>
      </c>
      <c r="I4071" s="131">
        <v>1</v>
      </c>
      <c r="J4071" s="132"/>
      <c r="K4071" s="132"/>
      <c r="L4071" s="132"/>
      <c r="M4071" s="132"/>
      <c r="N4071" s="131"/>
      <c r="O4071" s="131"/>
    </row>
    <row r="4072" spans="2:15" x14ac:dyDescent="0.35">
      <c r="B4072" t="s">
        <v>79</v>
      </c>
      <c r="C4072">
        <v>4051</v>
      </c>
      <c r="D4072" t="s">
        <v>60</v>
      </c>
      <c r="E4072">
        <v>191954</v>
      </c>
      <c r="F4072" t="s">
        <v>3901</v>
      </c>
      <c r="G4072" t="s">
        <v>10927</v>
      </c>
      <c r="H4072" s="93">
        <v>46183</v>
      </c>
      <c r="I4072" s="131">
        <v>1</v>
      </c>
      <c r="J4072" s="132"/>
      <c r="K4072" s="132"/>
      <c r="L4072" s="132"/>
      <c r="M4072" s="132"/>
      <c r="N4072" s="131"/>
      <c r="O4072" s="131"/>
    </row>
    <row r="4073" spans="2:15" x14ac:dyDescent="0.35">
      <c r="B4073" t="s">
        <v>79</v>
      </c>
      <c r="C4073">
        <v>4051</v>
      </c>
      <c r="D4073" t="s">
        <v>60</v>
      </c>
      <c r="E4073">
        <v>191968</v>
      </c>
      <c r="F4073" t="s">
        <v>3902</v>
      </c>
      <c r="G4073" t="s">
        <v>10928</v>
      </c>
      <c r="H4073" s="93">
        <v>46178</v>
      </c>
      <c r="I4073" s="131"/>
      <c r="J4073" s="132"/>
      <c r="K4073" s="132"/>
      <c r="L4073" s="132"/>
      <c r="M4073" s="132"/>
      <c r="N4073" s="131"/>
      <c r="O4073" s="131"/>
    </row>
    <row r="4074" spans="2:15" x14ac:dyDescent="0.35">
      <c r="B4074" t="s">
        <v>79</v>
      </c>
      <c r="C4074">
        <v>4051</v>
      </c>
      <c r="D4074" t="s">
        <v>60</v>
      </c>
      <c r="E4074">
        <v>192019</v>
      </c>
      <c r="F4074" t="s">
        <v>3903</v>
      </c>
      <c r="G4074" t="s">
        <v>10926</v>
      </c>
      <c r="H4074" s="93">
        <v>46177</v>
      </c>
      <c r="I4074" s="131"/>
      <c r="J4074" s="132"/>
      <c r="K4074" s="132"/>
      <c r="L4074" s="132"/>
      <c r="M4074" s="132"/>
      <c r="N4074" s="131"/>
      <c r="O4074" s="131"/>
    </row>
    <row r="4075" spans="2:15" x14ac:dyDescent="0.35">
      <c r="B4075" t="s">
        <v>79</v>
      </c>
      <c r="C4075">
        <v>4051</v>
      </c>
      <c r="D4075" t="s">
        <v>60</v>
      </c>
      <c r="E4075">
        <v>192020</v>
      </c>
      <c r="F4075" t="s">
        <v>3904</v>
      </c>
      <c r="G4075" t="s">
        <v>10929</v>
      </c>
      <c r="H4075" s="93">
        <v>46175</v>
      </c>
      <c r="I4075" s="131"/>
      <c r="J4075" s="132"/>
      <c r="K4075" s="132"/>
      <c r="L4075" s="132"/>
      <c r="M4075" s="132"/>
      <c r="N4075" s="131"/>
      <c r="O4075" s="131"/>
    </row>
    <row r="4076" spans="2:15" x14ac:dyDescent="0.35">
      <c r="B4076" t="s">
        <v>79</v>
      </c>
      <c r="C4076">
        <v>4051</v>
      </c>
      <c r="D4076" t="s">
        <v>60</v>
      </c>
      <c r="E4076">
        <v>192032</v>
      </c>
      <c r="F4076" t="s">
        <v>3905</v>
      </c>
      <c r="G4076" t="s">
        <v>10929</v>
      </c>
      <c r="H4076" s="93">
        <v>46175</v>
      </c>
      <c r="I4076" s="131">
        <v>1</v>
      </c>
      <c r="J4076" s="132">
        <v>1</v>
      </c>
      <c r="K4076" s="132">
        <v>1</v>
      </c>
      <c r="L4076" s="132">
        <v>1</v>
      </c>
      <c r="M4076" s="132"/>
      <c r="N4076" s="131"/>
      <c r="O4076" s="131">
        <v>1</v>
      </c>
    </row>
    <row r="4077" spans="2:15" x14ac:dyDescent="0.35">
      <c r="B4077" t="s">
        <v>79</v>
      </c>
      <c r="C4077">
        <v>4051</v>
      </c>
      <c r="D4077" t="s">
        <v>60</v>
      </c>
      <c r="E4077">
        <v>192040</v>
      </c>
      <c r="F4077" t="s">
        <v>3906</v>
      </c>
      <c r="G4077" t="s">
        <v>10926</v>
      </c>
      <c r="H4077" s="93">
        <v>46170</v>
      </c>
      <c r="I4077" s="131"/>
      <c r="J4077" s="132"/>
      <c r="K4077" s="132"/>
      <c r="L4077" s="132"/>
      <c r="M4077" s="132"/>
      <c r="N4077" s="131"/>
      <c r="O4077" s="131"/>
    </row>
    <row r="4078" spans="2:15" x14ac:dyDescent="0.35">
      <c r="B4078" t="s">
        <v>79</v>
      </c>
      <c r="C4078">
        <v>4051</v>
      </c>
      <c r="D4078" t="s">
        <v>60</v>
      </c>
      <c r="E4078">
        <v>192157</v>
      </c>
      <c r="F4078" t="s">
        <v>10995</v>
      </c>
      <c r="G4078" t="s">
        <v>10928</v>
      </c>
      <c r="H4078" s="93">
        <v>46171</v>
      </c>
      <c r="I4078" s="131">
        <v>1</v>
      </c>
      <c r="J4078" s="132"/>
      <c r="K4078" s="132"/>
      <c r="L4078" s="132"/>
      <c r="M4078" s="132"/>
      <c r="N4078" s="131"/>
      <c r="O4078" s="131"/>
    </row>
    <row r="4079" spans="2:15" x14ac:dyDescent="0.35">
      <c r="B4079" t="s">
        <v>79</v>
      </c>
      <c r="C4079">
        <v>4051</v>
      </c>
      <c r="D4079" t="s">
        <v>60</v>
      </c>
      <c r="E4079">
        <v>192198</v>
      </c>
      <c r="F4079" t="s">
        <v>10996</v>
      </c>
      <c r="G4079" t="s">
        <v>10926</v>
      </c>
      <c r="H4079" s="93">
        <v>46177</v>
      </c>
      <c r="I4079" s="131"/>
      <c r="J4079" s="132"/>
      <c r="K4079" s="132"/>
      <c r="L4079" s="132"/>
      <c r="M4079" s="132"/>
      <c r="N4079" s="131"/>
      <c r="O4079" s="131"/>
    </row>
    <row r="4080" spans="2:15" x14ac:dyDescent="0.35">
      <c r="B4080" t="s">
        <v>79</v>
      </c>
      <c r="C4080">
        <v>4051</v>
      </c>
      <c r="D4080" t="s">
        <v>60</v>
      </c>
      <c r="E4080">
        <v>192209</v>
      </c>
      <c r="F4080" t="s">
        <v>10997</v>
      </c>
      <c r="G4080" t="s">
        <v>10928</v>
      </c>
      <c r="H4080" s="93">
        <v>46171</v>
      </c>
      <c r="I4080" s="131"/>
      <c r="J4080" s="132"/>
      <c r="K4080" s="132"/>
      <c r="L4080" s="132"/>
      <c r="M4080" s="132"/>
      <c r="N4080" s="131"/>
      <c r="O4080" s="131"/>
    </row>
    <row r="4081" spans="2:15" x14ac:dyDescent="0.35">
      <c r="B4081" t="s">
        <v>79</v>
      </c>
      <c r="C4081">
        <v>4051</v>
      </c>
      <c r="D4081" t="s">
        <v>60</v>
      </c>
      <c r="E4081">
        <v>192292</v>
      </c>
      <c r="F4081" t="s">
        <v>11093</v>
      </c>
      <c r="G4081" t="s">
        <v>180</v>
      </c>
      <c r="H4081" t="s">
        <v>180</v>
      </c>
      <c r="I4081" s="131"/>
      <c r="J4081" s="132"/>
      <c r="K4081" s="132"/>
      <c r="L4081" s="132"/>
      <c r="M4081" s="132"/>
      <c r="N4081" s="131"/>
      <c r="O4081" s="131"/>
    </row>
    <row r="4082" spans="2:15" x14ac:dyDescent="0.35">
      <c r="B4082" t="s">
        <v>119</v>
      </c>
      <c r="C4082">
        <v>3818</v>
      </c>
      <c r="D4082" t="s">
        <v>120</v>
      </c>
      <c r="E4082">
        <v>48419</v>
      </c>
      <c r="F4082" t="s">
        <v>3907</v>
      </c>
      <c r="G4082" t="s">
        <v>10927</v>
      </c>
      <c r="H4082" s="93">
        <v>46176</v>
      </c>
      <c r="I4082" s="131">
        <v>1</v>
      </c>
      <c r="J4082" s="132">
        <v>1</v>
      </c>
      <c r="K4082" s="132">
        <v>1</v>
      </c>
      <c r="L4082" s="132"/>
      <c r="M4082" s="132"/>
      <c r="N4082" s="131"/>
      <c r="O4082" s="131"/>
    </row>
    <row r="4083" spans="2:15" x14ac:dyDescent="0.35">
      <c r="B4083" t="s">
        <v>119</v>
      </c>
      <c r="C4083">
        <v>3818</v>
      </c>
      <c r="D4083" t="s">
        <v>120</v>
      </c>
      <c r="E4083">
        <v>48452</v>
      </c>
      <c r="F4083" t="s">
        <v>3908</v>
      </c>
      <c r="G4083" t="s">
        <v>10927</v>
      </c>
      <c r="H4083" s="93">
        <v>46176</v>
      </c>
      <c r="I4083" s="131">
        <v>1</v>
      </c>
      <c r="J4083" s="132"/>
      <c r="K4083" s="132"/>
      <c r="L4083" s="132"/>
      <c r="M4083" s="132"/>
      <c r="N4083" s="131"/>
      <c r="O4083" s="131"/>
    </row>
    <row r="4084" spans="2:15" x14ac:dyDescent="0.35">
      <c r="B4084" t="s">
        <v>119</v>
      </c>
      <c r="C4084">
        <v>3818</v>
      </c>
      <c r="D4084" t="s">
        <v>120</v>
      </c>
      <c r="E4084">
        <v>48474</v>
      </c>
      <c r="F4084" t="s">
        <v>3909</v>
      </c>
      <c r="G4084" t="s">
        <v>10926</v>
      </c>
      <c r="H4084" s="93">
        <v>46177</v>
      </c>
      <c r="I4084" s="131">
        <v>1</v>
      </c>
      <c r="J4084" s="132">
        <v>1</v>
      </c>
      <c r="K4084" s="132">
        <v>1</v>
      </c>
      <c r="L4084" s="132"/>
      <c r="M4084" s="132"/>
      <c r="N4084" s="131"/>
      <c r="O4084" s="131"/>
    </row>
    <row r="4085" spans="2:15" x14ac:dyDescent="0.35">
      <c r="B4085" t="s">
        <v>119</v>
      </c>
      <c r="C4085">
        <v>3818</v>
      </c>
      <c r="D4085" t="s">
        <v>120</v>
      </c>
      <c r="E4085">
        <v>48492</v>
      </c>
      <c r="F4085" t="s">
        <v>3910</v>
      </c>
      <c r="G4085" t="s">
        <v>10927</v>
      </c>
      <c r="H4085" s="93">
        <v>46183</v>
      </c>
      <c r="I4085" s="131">
        <v>1</v>
      </c>
      <c r="J4085" s="132"/>
      <c r="K4085" s="132"/>
      <c r="L4085" s="132"/>
      <c r="M4085" s="132"/>
      <c r="N4085" s="131"/>
      <c r="O4085" s="131"/>
    </row>
    <row r="4086" spans="2:15" x14ac:dyDescent="0.35">
      <c r="B4086" t="s">
        <v>119</v>
      </c>
      <c r="C4086">
        <v>3818</v>
      </c>
      <c r="D4086" t="s">
        <v>120</v>
      </c>
      <c r="E4086">
        <v>48628</v>
      </c>
      <c r="F4086" t="s">
        <v>3911</v>
      </c>
      <c r="G4086" t="s">
        <v>10929</v>
      </c>
      <c r="H4086" s="93">
        <v>46182</v>
      </c>
      <c r="I4086" s="131"/>
      <c r="J4086" s="132"/>
      <c r="K4086" s="132"/>
      <c r="L4086" s="132"/>
      <c r="M4086" s="132"/>
      <c r="N4086" s="131"/>
      <c r="O4086" s="131"/>
    </row>
    <row r="4087" spans="2:15" x14ac:dyDescent="0.35">
      <c r="B4087" t="s">
        <v>119</v>
      </c>
      <c r="C4087">
        <v>3818</v>
      </c>
      <c r="D4087" t="s">
        <v>120</v>
      </c>
      <c r="E4087">
        <v>49340</v>
      </c>
      <c r="F4087" t="s">
        <v>3912</v>
      </c>
      <c r="G4087" t="s">
        <v>10928</v>
      </c>
      <c r="H4087" s="93">
        <v>46178</v>
      </c>
      <c r="I4087" s="131"/>
      <c r="J4087" s="132"/>
      <c r="K4087" s="132"/>
      <c r="L4087" s="132"/>
      <c r="M4087" s="132"/>
      <c r="N4087" s="131"/>
      <c r="O4087" s="131"/>
    </row>
    <row r="4088" spans="2:15" x14ac:dyDescent="0.35">
      <c r="B4088" t="s">
        <v>119</v>
      </c>
      <c r="C4088">
        <v>3818</v>
      </c>
      <c r="D4088" t="s">
        <v>120</v>
      </c>
      <c r="E4088">
        <v>49763</v>
      </c>
      <c r="F4088" t="s">
        <v>3913</v>
      </c>
      <c r="G4088" t="s">
        <v>10926</v>
      </c>
      <c r="H4088" s="93">
        <v>46177</v>
      </c>
      <c r="I4088" s="131">
        <v>1</v>
      </c>
      <c r="J4088" s="132"/>
      <c r="K4088" s="132"/>
      <c r="L4088" s="132"/>
      <c r="M4088" s="132"/>
      <c r="N4088" s="131"/>
      <c r="O4088" s="131"/>
    </row>
    <row r="4089" spans="2:15" x14ac:dyDescent="0.35">
      <c r="B4089" t="s">
        <v>119</v>
      </c>
      <c r="C4089">
        <v>3818</v>
      </c>
      <c r="D4089" t="s">
        <v>120</v>
      </c>
      <c r="E4089">
        <v>50723</v>
      </c>
      <c r="F4089" t="s">
        <v>3914</v>
      </c>
      <c r="G4089" t="s">
        <v>10930</v>
      </c>
      <c r="H4089" s="93">
        <v>46174</v>
      </c>
      <c r="I4089" s="131">
        <v>1</v>
      </c>
      <c r="J4089" s="132"/>
      <c r="K4089" s="132"/>
      <c r="L4089" s="132"/>
      <c r="M4089" s="132"/>
      <c r="N4089" s="131"/>
      <c r="O4089" s="131"/>
    </row>
    <row r="4090" spans="2:15" x14ac:dyDescent="0.35">
      <c r="B4090" t="s">
        <v>119</v>
      </c>
      <c r="C4090">
        <v>3818</v>
      </c>
      <c r="D4090" t="s">
        <v>120</v>
      </c>
      <c r="E4090">
        <v>52304</v>
      </c>
      <c r="F4090" t="s">
        <v>3915</v>
      </c>
      <c r="G4090" t="s">
        <v>10926</v>
      </c>
      <c r="H4090" s="93">
        <v>46177</v>
      </c>
      <c r="I4090" s="131"/>
      <c r="J4090" s="132"/>
      <c r="K4090" s="132"/>
      <c r="L4090" s="132"/>
      <c r="M4090" s="132"/>
      <c r="N4090" s="131"/>
      <c r="O4090" s="131"/>
    </row>
    <row r="4091" spans="2:15" x14ac:dyDescent="0.35">
      <c r="B4091" t="s">
        <v>119</v>
      </c>
      <c r="C4091">
        <v>3818</v>
      </c>
      <c r="D4091" t="s">
        <v>120</v>
      </c>
      <c r="E4091">
        <v>54344</v>
      </c>
      <c r="F4091" t="s">
        <v>3916</v>
      </c>
      <c r="G4091" t="s">
        <v>10930</v>
      </c>
      <c r="H4091" s="93">
        <v>46181</v>
      </c>
      <c r="I4091" s="131"/>
      <c r="J4091" s="132"/>
      <c r="K4091" s="132"/>
      <c r="L4091" s="132"/>
      <c r="M4091" s="132"/>
      <c r="N4091" s="131"/>
      <c r="O4091" s="131"/>
    </row>
    <row r="4092" spans="2:15" x14ac:dyDescent="0.35">
      <c r="B4092" t="s">
        <v>119</v>
      </c>
      <c r="C4092">
        <v>3818</v>
      </c>
      <c r="D4092" t="s">
        <v>120</v>
      </c>
      <c r="E4092">
        <v>55141</v>
      </c>
      <c r="F4092" t="s">
        <v>3917</v>
      </c>
      <c r="G4092" t="s">
        <v>10928</v>
      </c>
      <c r="H4092" s="93">
        <v>46178</v>
      </c>
      <c r="I4092" s="131"/>
      <c r="J4092" s="132"/>
      <c r="K4092" s="132"/>
      <c r="L4092" s="132"/>
      <c r="M4092" s="132"/>
      <c r="N4092" s="131"/>
      <c r="O4092" s="131"/>
    </row>
    <row r="4093" spans="2:15" x14ac:dyDescent="0.35">
      <c r="B4093" t="s">
        <v>119</v>
      </c>
      <c r="C4093">
        <v>3818</v>
      </c>
      <c r="D4093" t="s">
        <v>120</v>
      </c>
      <c r="E4093">
        <v>56061</v>
      </c>
      <c r="F4093" t="s">
        <v>3918</v>
      </c>
      <c r="G4093" t="s">
        <v>10930</v>
      </c>
      <c r="H4093" s="93">
        <v>46174</v>
      </c>
      <c r="I4093" s="131">
        <v>1</v>
      </c>
      <c r="J4093" s="132"/>
      <c r="K4093" s="132"/>
      <c r="L4093" s="132"/>
      <c r="M4093" s="132"/>
      <c r="N4093" s="131"/>
      <c r="O4093" s="131"/>
    </row>
    <row r="4094" spans="2:15" x14ac:dyDescent="0.35">
      <c r="B4094" t="s">
        <v>119</v>
      </c>
      <c r="C4094">
        <v>3818</v>
      </c>
      <c r="D4094" t="s">
        <v>120</v>
      </c>
      <c r="E4094">
        <v>56489</v>
      </c>
      <c r="F4094" t="s">
        <v>3919</v>
      </c>
      <c r="G4094" t="s">
        <v>10929</v>
      </c>
      <c r="H4094" s="93">
        <v>46182</v>
      </c>
      <c r="I4094" s="131">
        <v>1</v>
      </c>
      <c r="J4094" s="132"/>
      <c r="K4094" s="132"/>
      <c r="L4094" s="132"/>
      <c r="M4094" s="132"/>
      <c r="N4094" s="131"/>
      <c r="O4094" s="131"/>
    </row>
    <row r="4095" spans="2:15" x14ac:dyDescent="0.35">
      <c r="B4095" t="s">
        <v>119</v>
      </c>
      <c r="C4095">
        <v>3818</v>
      </c>
      <c r="D4095" t="s">
        <v>120</v>
      </c>
      <c r="E4095">
        <v>57108</v>
      </c>
      <c r="F4095" t="s">
        <v>3920</v>
      </c>
      <c r="G4095" t="s">
        <v>10930</v>
      </c>
      <c r="H4095" s="93">
        <v>46181</v>
      </c>
      <c r="I4095" s="131">
        <v>1</v>
      </c>
      <c r="J4095" s="132"/>
      <c r="K4095" s="132"/>
      <c r="L4095" s="132"/>
      <c r="M4095" s="132"/>
      <c r="N4095" s="131"/>
      <c r="O4095" s="131"/>
    </row>
    <row r="4096" spans="2:15" x14ac:dyDescent="0.35">
      <c r="B4096" t="s">
        <v>119</v>
      </c>
      <c r="C4096">
        <v>3818</v>
      </c>
      <c r="D4096" t="s">
        <v>120</v>
      </c>
      <c r="E4096">
        <v>57643</v>
      </c>
      <c r="F4096" t="s">
        <v>3921</v>
      </c>
      <c r="G4096" t="s">
        <v>10928</v>
      </c>
      <c r="H4096" s="93">
        <v>46171</v>
      </c>
      <c r="I4096" s="131">
        <v>1</v>
      </c>
      <c r="J4096" s="132">
        <v>1</v>
      </c>
      <c r="K4096" s="132"/>
      <c r="L4096" s="132"/>
      <c r="M4096" s="132"/>
      <c r="N4096" s="131"/>
      <c r="O4096" s="131"/>
    </row>
    <row r="4097" spans="2:15" x14ac:dyDescent="0.35">
      <c r="B4097" t="s">
        <v>119</v>
      </c>
      <c r="C4097">
        <v>3818</v>
      </c>
      <c r="D4097" t="s">
        <v>120</v>
      </c>
      <c r="E4097">
        <v>58503</v>
      </c>
      <c r="F4097" t="s">
        <v>3922</v>
      </c>
      <c r="G4097" t="s">
        <v>10927</v>
      </c>
      <c r="H4097" s="93">
        <v>46176</v>
      </c>
      <c r="I4097" s="131">
        <v>1</v>
      </c>
      <c r="J4097" s="132"/>
      <c r="K4097" s="132"/>
      <c r="L4097" s="132"/>
      <c r="M4097" s="132"/>
      <c r="N4097" s="131"/>
      <c r="O4097" s="131"/>
    </row>
    <row r="4098" spans="2:15" x14ac:dyDescent="0.35">
      <c r="B4098" t="s">
        <v>119</v>
      </c>
      <c r="C4098">
        <v>3818</v>
      </c>
      <c r="D4098" t="s">
        <v>120</v>
      </c>
      <c r="E4098">
        <v>59224</v>
      </c>
      <c r="F4098" t="s">
        <v>3923</v>
      </c>
      <c r="G4098" t="s">
        <v>10929</v>
      </c>
      <c r="H4098" s="93">
        <v>46182</v>
      </c>
      <c r="I4098" s="131"/>
      <c r="J4098" s="132"/>
      <c r="K4098" s="132"/>
      <c r="L4098" s="132"/>
      <c r="M4098" s="132"/>
      <c r="N4098" s="131"/>
      <c r="O4098" s="131"/>
    </row>
    <row r="4099" spans="2:15" x14ac:dyDescent="0.35">
      <c r="B4099" t="s">
        <v>119</v>
      </c>
      <c r="C4099">
        <v>3818</v>
      </c>
      <c r="D4099" t="s">
        <v>120</v>
      </c>
      <c r="E4099">
        <v>60344</v>
      </c>
      <c r="F4099" t="s">
        <v>3924</v>
      </c>
      <c r="G4099" t="s">
        <v>10928</v>
      </c>
      <c r="H4099" s="93">
        <v>46178</v>
      </c>
      <c r="I4099" s="131"/>
      <c r="J4099" s="132"/>
      <c r="K4099" s="132"/>
      <c r="L4099" s="132"/>
      <c r="M4099" s="132"/>
      <c r="N4099" s="131"/>
      <c r="O4099" s="131"/>
    </row>
    <row r="4100" spans="2:15" x14ac:dyDescent="0.35">
      <c r="B4100" t="s">
        <v>119</v>
      </c>
      <c r="C4100">
        <v>3818</v>
      </c>
      <c r="D4100" t="s">
        <v>120</v>
      </c>
      <c r="E4100">
        <v>61064</v>
      </c>
      <c r="F4100" t="s">
        <v>3925</v>
      </c>
      <c r="G4100" t="s">
        <v>10929</v>
      </c>
      <c r="H4100" s="93">
        <v>46182</v>
      </c>
      <c r="I4100" s="131">
        <v>1</v>
      </c>
      <c r="J4100" s="132"/>
      <c r="K4100" s="132"/>
      <c r="L4100" s="132"/>
      <c r="M4100" s="132"/>
      <c r="N4100" s="131"/>
      <c r="O4100" s="131"/>
    </row>
    <row r="4101" spans="2:15" x14ac:dyDescent="0.35">
      <c r="B4101" t="s">
        <v>119</v>
      </c>
      <c r="C4101">
        <v>3818</v>
      </c>
      <c r="D4101" t="s">
        <v>120</v>
      </c>
      <c r="E4101">
        <v>61932</v>
      </c>
      <c r="F4101" t="s">
        <v>3926</v>
      </c>
      <c r="G4101" t="s">
        <v>10930</v>
      </c>
      <c r="H4101" s="93">
        <v>46181</v>
      </c>
      <c r="I4101" s="131"/>
      <c r="J4101" s="132"/>
      <c r="K4101" s="132"/>
      <c r="L4101" s="132"/>
      <c r="M4101" s="132"/>
      <c r="N4101" s="131"/>
      <c r="O4101" s="131"/>
    </row>
    <row r="4102" spans="2:15" x14ac:dyDescent="0.35">
      <c r="B4102" t="s">
        <v>119</v>
      </c>
      <c r="C4102">
        <v>3818</v>
      </c>
      <c r="D4102" t="s">
        <v>120</v>
      </c>
      <c r="E4102">
        <v>64231</v>
      </c>
      <c r="F4102" t="s">
        <v>3927</v>
      </c>
      <c r="G4102" t="s">
        <v>10930</v>
      </c>
      <c r="H4102" s="93">
        <v>46181</v>
      </c>
      <c r="I4102" s="131"/>
      <c r="J4102" s="132"/>
      <c r="K4102" s="132"/>
      <c r="L4102" s="132"/>
      <c r="M4102" s="132"/>
      <c r="N4102" s="131"/>
      <c r="O4102" s="131"/>
    </row>
    <row r="4103" spans="2:15" x14ac:dyDescent="0.35">
      <c r="B4103" t="s">
        <v>119</v>
      </c>
      <c r="C4103">
        <v>3818</v>
      </c>
      <c r="D4103" t="s">
        <v>120</v>
      </c>
      <c r="E4103">
        <v>64736</v>
      </c>
      <c r="F4103" t="s">
        <v>3928</v>
      </c>
      <c r="G4103" t="s">
        <v>10930</v>
      </c>
      <c r="H4103" s="93">
        <v>46181</v>
      </c>
      <c r="I4103" s="131"/>
      <c r="J4103" s="132"/>
      <c r="K4103" s="132"/>
      <c r="L4103" s="132"/>
      <c r="M4103" s="132"/>
      <c r="N4103" s="131"/>
      <c r="O4103" s="131"/>
    </row>
    <row r="4104" spans="2:15" x14ac:dyDescent="0.35">
      <c r="B4104" t="s">
        <v>119</v>
      </c>
      <c r="C4104">
        <v>3818</v>
      </c>
      <c r="D4104" t="s">
        <v>120</v>
      </c>
      <c r="E4104">
        <v>65986</v>
      </c>
      <c r="F4104" t="s">
        <v>3929</v>
      </c>
      <c r="G4104" t="s">
        <v>10930</v>
      </c>
      <c r="H4104" s="93">
        <v>46174</v>
      </c>
      <c r="I4104" s="131"/>
      <c r="J4104" s="132"/>
      <c r="K4104" s="132"/>
      <c r="L4104" s="132"/>
      <c r="M4104" s="132"/>
      <c r="N4104" s="131"/>
      <c r="O4104" s="131"/>
    </row>
    <row r="4105" spans="2:15" x14ac:dyDescent="0.35">
      <c r="B4105" t="s">
        <v>119</v>
      </c>
      <c r="C4105">
        <v>3818</v>
      </c>
      <c r="D4105" t="s">
        <v>120</v>
      </c>
      <c r="E4105">
        <v>71146</v>
      </c>
      <c r="F4105" t="s">
        <v>3930</v>
      </c>
      <c r="G4105" t="s">
        <v>10930</v>
      </c>
      <c r="H4105" s="93">
        <v>46181</v>
      </c>
      <c r="I4105" s="131"/>
      <c r="J4105" s="132"/>
      <c r="K4105" s="132"/>
      <c r="L4105" s="132"/>
      <c r="M4105" s="132"/>
      <c r="N4105" s="131"/>
      <c r="O4105" s="131"/>
    </row>
    <row r="4106" spans="2:15" x14ac:dyDescent="0.35">
      <c r="B4106" t="s">
        <v>119</v>
      </c>
      <c r="C4106">
        <v>3818</v>
      </c>
      <c r="D4106" t="s">
        <v>120</v>
      </c>
      <c r="E4106">
        <v>74998</v>
      </c>
      <c r="F4106" t="s">
        <v>3931</v>
      </c>
      <c r="G4106" t="s">
        <v>10927</v>
      </c>
      <c r="H4106" s="93">
        <v>46176</v>
      </c>
      <c r="I4106" s="131"/>
      <c r="J4106" s="132"/>
      <c r="K4106" s="132"/>
      <c r="L4106" s="132"/>
      <c r="M4106" s="132"/>
      <c r="N4106" s="131"/>
      <c r="O4106" s="131"/>
    </row>
    <row r="4107" spans="2:15" x14ac:dyDescent="0.35">
      <c r="B4107" t="s">
        <v>119</v>
      </c>
      <c r="C4107">
        <v>3818</v>
      </c>
      <c r="D4107" t="s">
        <v>120</v>
      </c>
      <c r="E4107">
        <v>76379</v>
      </c>
      <c r="F4107" t="s">
        <v>3932</v>
      </c>
      <c r="G4107" t="s">
        <v>10929</v>
      </c>
      <c r="H4107" s="93">
        <v>46175</v>
      </c>
      <c r="I4107" s="131"/>
      <c r="J4107" s="132"/>
      <c r="K4107" s="132"/>
      <c r="L4107" s="132"/>
      <c r="M4107" s="132"/>
      <c r="N4107" s="131"/>
      <c r="O4107" s="131"/>
    </row>
    <row r="4108" spans="2:15" x14ac:dyDescent="0.35">
      <c r="B4108" t="s">
        <v>119</v>
      </c>
      <c r="C4108">
        <v>3818</v>
      </c>
      <c r="D4108" t="s">
        <v>120</v>
      </c>
      <c r="E4108">
        <v>77360</v>
      </c>
      <c r="F4108" t="s">
        <v>3933</v>
      </c>
      <c r="G4108" t="s">
        <v>10930</v>
      </c>
      <c r="H4108" s="93">
        <v>46181</v>
      </c>
      <c r="I4108" s="131"/>
      <c r="J4108" s="132"/>
      <c r="K4108" s="132"/>
      <c r="L4108" s="132"/>
      <c r="M4108" s="132"/>
      <c r="N4108" s="131"/>
      <c r="O4108" s="131"/>
    </row>
    <row r="4109" spans="2:15" x14ac:dyDescent="0.35">
      <c r="B4109" t="s">
        <v>119</v>
      </c>
      <c r="C4109">
        <v>3818</v>
      </c>
      <c r="D4109" t="s">
        <v>120</v>
      </c>
      <c r="E4109">
        <v>78243</v>
      </c>
      <c r="F4109" t="s">
        <v>3934</v>
      </c>
      <c r="G4109" t="s">
        <v>10927</v>
      </c>
      <c r="H4109" s="93">
        <v>46183</v>
      </c>
      <c r="I4109" s="131">
        <v>1</v>
      </c>
      <c r="J4109" s="132"/>
      <c r="K4109" s="132">
        <v>1</v>
      </c>
      <c r="L4109" s="132"/>
      <c r="M4109" s="132"/>
      <c r="N4109" s="131"/>
      <c r="O4109" s="131"/>
    </row>
    <row r="4110" spans="2:15" x14ac:dyDescent="0.35">
      <c r="B4110" t="s">
        <v>119</v>
      </c>
      <c r="C4110">
        <v>3818</v>
      </c>
      <c r="D4110" t="s">
        <v>120</v>
      </c>
      <c r="E4110">
        <v>79927</v>
      </c>
      <c r="F4110" t="s">
        <v>3935</v>
      </c>
      <c r="G4110" t="s">
        <v>10926</v>
      </c>
      <c r="H4110" s="93">
        <v>46170</v>
      </c>
      <c r="I4110" s="131"/>
      <c r="J4110" s="132"/>
      <c r="K4110" s="132"/>
      <c r="L4110" s="132"/>
      <c r="M4110" s="132"/>
      <c r="N4110" s="131"/>
      <c r="O4110" s="131"/>
    </row>
    <row r="4111" spans="2:15" x14ac:dyDescent="0.35">
      <c r="B4111" t="s">
        <v>119</v>
      </c>
      <c r="C4111">
        <v>3818</v>
      </c>
      <c r="D4111" t="s">
        <v>120</v>
      </c>
      <c r="E4111">
        <v>84557</v>
      </c>
      <c r="F4111" t="s">
        <v>3936</v>
      </c>
      <c r="G4111" t="s">
        <v>10926</v>
      </c>
      <c r="H4111" s="93">
        <v>46177</v>
      </c>
      <c r="I4111" s="131">
        <v>1</v>
      </c>
      <c r="J4111" s="132"/>
      <c r="K4111" s="132"/>
      <c r="L4111" s="132"/>
      <c r="M4111" s="132"/>
      <c r="N4111" s="131"/>
      <c r="O4111" s="131"/>
    </row>
    <row r="4112" spans="2:15" x14ac:dyDescent="0.35">
      <c r="B4112" t="s">
        <v>119</v>
      </c>
      <c r="C4112">
        <v>3818</v>
      </c>
      <c r="D4112" t="s">
        <v>120</v>
      </c>
      <c r="E4112">
        <v>86975</v>
      </c>
      <c r="F4112" t="s">
        <v>3937</v>
      </c>
      <c r="G4112" t="s">
        <v>10930</v>
      </c>
      <c r="H4112" s="93">
        <v>46181</v>
      </c>
      <c r="I4112" s="131">
        <v>1</v>
      </c>
      <c r="J4112" s="132"/>
      <c r="K4112" s="132"/>
      <c r="L4112" s="132"/>
      <c r="M4112" s="132"/>
      <c r="N4112" s="131"/>
      <c r="O4112" s="131"/>
    </row>
    <row r="4113" spans="2:15" x14ac:dyDescent="0.35">
      <c r="B4113" t="s">
        <v>119</v>
      </c>
      <c r="C4113">
        <v>3818</v>
      </c>
      <c r="D4113" t="s">
        <v>120</v>
      </c>
      <c r="E4113">
        <v>90355</v>
      </c>
      <c r="F4113" t="s">
        <v>3938</v>
      </c>
      <c r="G4113" t="s">
        <v>10926</v>
      </c>
      <c r="H4113" s="93">
        <v>46177</v>
      </c>
      <c r="I4113" s="131">
        <v>1</v>
      </c>
      <c r="J4113" s="132"/>
      <c r="K4113" s="132"/>
      <c r="L4113" s="132"/>
      <c r="M4113" s="132"/>
      <c r="N4113" s="131"/>
      <c r="O4113" s="131"/>
    </row>
    <row r="4114" spans="2:15" x14ac:dyDescent="0.35">
      <c r="B4114" t="s">
        <v>119</v>
      </c>
      <c r="C4114">
        <v>3818</v>
      </c>
      <c r="D4114" t="s">
        <v>120</v>
      </c>
      <c r="E4114">
        <v>92174</v>
      </c>
      <c r="F4114" t="s">
        <v>3939</v>
      </c>
      <c r="G4114" t="s">
        <v>10926</v>
      </c>
      <c r="H4114" s="93">
        <v>46177</v>
      </c>
      <c r="I4114" s="131"/>
      <c r="J4114" s="132"/>
      <c r="K4114" s="132"/>
      <c r="L4114" s="132"/>
      <c r="M4114" s="132"/>
      <c r="N4114" s="131"/>
      <c r="O4114" s="131"/>
    </row>
    <row r="4115" spans="2:15" x14ac:dyDescent="0.35">
      <c r="B4115" t="s">
        <v>119</v>
      </c>
      <c r="C4115">
        <v>3818</v>
      </c>
      <c r="D4115" t="s">
        <v>120</v>
      </c>
      <c r="E4115">
        <v>93050</v>
      </c>
      <c r="F4115" t="s">
        <v>3940</v>
      </c>
      <c r="G4115" t="s">
        <v>10927</v>
      </c>
      <c r="H4115" s="93">
        <v>46183</v>
      </c>
      <c r="I4115" s="131">
        <v>1</v>
      </c>
      <c r="J4115" s="132">
        <v>1</v>
      </c>
      <c r="K4115" s="132">
        <v>1</v>
      </c>
      <c r="L4115" s="132"/>
      <c r="M4115" s="132"/>
      <c r="N4115" s="131"/>
      <c r="O4115" s="131"/>
    </row>
    <row r="4116" spans="2:15" x14ac:dyDescent="0.35">
      <c r="B4116" t="s">
        <v>119</v>
      </c>
      <c r="C4116">
        <v>3818</v>
      </c>
      <c r="D4116" t="s">
        <v>120</v>
      </c>
      <c r="E4116">
        <v>100542</v>
      </c>
      <c r="F4116" t="s">
        <v>3941</v>
      </c>
      <c r="G4116" t="s">
        <v>10926</v>
      </c>
      <c r="H4116" s="93">
        <v>46170</v>
      </c>
      <c r="I4116" s="131"/>
      <c r="J4116" s="132"/>
      <c r="K4116" s="132"/>
      <c r="L4116" s="132"/>
      <c r="M4116" s="132"/>
      <c r="N4116" s="131"/>
      <c r="O4116" s="131"/>
    </row>
    <row r="4117" spans="2:15" x14ac:dyDescent="0.35">
      <c r="B4117" t="s">
        <v>119</v>
      </c>
      <c r="C4117">
        <v>3818</v>
      </c>
      <c r="D4117" t="s">
        <v>120</v>
      </c>
      <c r="E4117">
        <v>101324</v>
      </c>
      <c r="F4117" t="s">
        <v>3942</v>
      </c>
      <c r="G4117" t="s">
        <v>10926</v>
      </c>
      <c r="H4117" s="93">
        <v>46170</v>
      </c>
      <c r="I4117" s="131">
        <v>1</v>
      </c>
      <c r="J4117" s="132"/>
      <c r="K4117" s="132"/>
      <c r="L4117" s="132"/>
      <c r="M4117" s="132"/>
      <c r="N4117" s="131"/>
      <c r="O4117" s="131"/>
    </row>
    <row r="4118" spans="2:15" x14ac:dyDescent="0.35">
      <c r="B4118" t="s">
        <v>119</v>
      </c>
      <c r="C4118">
        <v>3818</v>
      </c>
      <c r="D4118" t="s">
        <v>120</v>
      </c>
      <c r="E4118">
        <v>102471</v>
      </c>
      <c r="F4118" t="s">
        <v>3943</v>
      </c>
      <c r="G4118" t="s">
        <v>10926</v>
      </c>
      <c r="H4118" s="93">
        <v>46170</v>
      </c>
      <c r="I4118" s="131"/>
      <c r="J4118" s="132"/>
      <c r="K4118" s="132"/>
      <c r="L4118" s="132"/>
      <c r="M4118" s="132"/>
      <c r="N4118" s="131"/>
      <c r="O4118" s="131"/>
    </row>
    <row r="4119" spans="2:15" x14ac:dyDescent="0.35">
      <c r="B4119" t="s">
        <v>119</v>
      </c>
      <c r="C4119">
        <v>3818</v>
      </c>
      <c r="D4119" t="s">
        <v>120</v>
      </c>
      <c r="E4119">
        <v>103468</v>
      </c>
      <c r="F4119" t="s">
        <v>3944</v>
      </c>
      <c r="G4119" t="s">
        <v>10930</v>
      </c>
      <c r="H4119" s="93">
        <v>46181</v>
      </c>
      <c r="I4119" s="131">
        <v>1</v>
      </c>
      <c r="J4119" s="132"/>
      <c r="K4119" s="132"/>
      <c r="L4119" s="132"/>
      <c r="M4119" s="132"/>
      <c r="N4119" s="131"/>
      <c r="O4119" s="131"/>
    </row>
    <row r="4120" spans="2:15" x14ac:dyDescent="0.35">
      <c r="B4120" t="s">
        <v>119</v>
      </c>
      <c r="C4120">
        <v>3818</v>
      </c>
      <c r="D4120" t="s">
        <v>120</v>
      </c>
      <c r="E4120">
        <v>107239</v>
      </c>
      <c r="F4120" t="s">
        <v>3945</v>
      </c>
      <c r="G4120" t="s">
        <v>10928</v>
      </c>
      <c r="H4120" s="93">
        <v>46171</v>
      </c>
      <c r="I4120" s="131"/>
      <c r="J4120" s="132"/>
      <c r="K4120" s="132"/>
      <c r="L4120" s="132"/>
      <c r="M4120" s="132"/>
      <c r="N4120" s="131"/>
      <c r="O4120" s="131"/>
    </row>
    <row r="4121" spans="2:15" x14ac:dyDescent="0.35">
      <c r="B4121" t="s">
        <v>119</v>
      </c>
      <c r="C4121">
        <v>3818</v>
      </c>
      <c r="D4121" t="s">
        <v>120</v>
      </c>
      <c r="E4121">
        <v>112066</v>
      </c>
      <c r="F4121" t="s">
        <v>3946</v>
      </c>
      <c r="G4121" t="s">
        <v>10930</v>
      </c>
      <c r="H4121" s="93">
        <v>46181</v>
      </c>
      <c r="I4121" s="131">
        <v>1</v>
      </c>
      <c r="J4121" s="132"/>
      <c r="K4121" s="132"/>
      <c r="L4121" s="132"/>
      <c r="M4121" s="132"/>
      <c r="N4121" s="131"/>
      <c r="O4121" s="131"/>
    </row>
    <row r="4122" spans="2:15" x14ac:dyDescent="0.35">
      <c r="B4122" t="s">
        <v>119</v>
      </c>
      <c r="C4122">
        <v>3818</v>
      </c>
      <c r="D4122" t="s">
        <v>120</v>
      </c>
      <c r="E4122">
        <v>120338</v>
      </c>
      <c r="F4122" t="s">
        <v>3947</v>
      </c>
      <c r="G4122" t="s">
        <v>180</v>
      </c>
      <c r="H4122" t="s">
        <v>180</v>
      </c>
      <c r="I4122" s="131"/>
      <c r="J4122" s="132"/>
      <c r="K4122" s="132"/>
      <c r="L4122" s="132"/>
      <c r="M4122" s="132"/>
      <c r="N4122" s="131"/>
      <c r="O4122" s="131"/>
    </row>
    <row r="4123" spans="2:15" x14ac:dyDescent="0.35">
      <c r="B4123" t="s">
        <v>119</v>
      </c>
      <c r="C4123">
        <v>3818</v>
      </c>
      <c r="D4123" t="s">
        <v>120</v>
      </c>
      <c r="E4123">
        <v>120956</v>
      </c>
      <c r="F4123" t="s">
        <v>3948</v>
      </c>
      <c r="G4123" t="s">
        <v>10926</v>
      </c>
      <c r="H4123" s="93">
        <v>46177</v>
      </c>
      <c r="I4123" s="131">
        <v>1</v>
      </c>
      <c r="J4123" s="132"/>
      <c r="K4123" s="132"/>
      <c r="L4123" s="132"/>
      <c r="M4123" s="132"/>
      <c r="N4123" s="131"/>
      <c r="O4123" s="131"/>
    </row>
    <row r="4124" spans="2:15" x14ac:dyDescent="0.35">
      <c r="B4124" t="s">
        <v>119</v>
      </c>
      <c r="C4124">
        <v>3818</v>
      </c>
      <c r="D4124" t="s">
        <v>120</v>
      </c>
      <c r="E4124">
        <v>121056</v>
      </c>
      <c r="F4124" t="s">
        <v>3949</v>
      </c>
      <c r="G4124" t="s">
        <v>10930</v>
      </c>
      <c r="H4124" s="93">
        <v>46174</v>
      </c>
      <c r="I4124" s="131">
        <v>1</v>
      </c>
      <c r="J4124" s="132"/>
      <c r="K4124" s="132"/>
      <c r="L4124" s="132"/>
      <c r="M4124" s="132"/>
      <c r="N4124" s="131"/>
      <c r="O4124" s="131"/>
    </row>
    <row r="4125" spans="2:15" x14ac:dyDescent="0.35">
      <c r="B4125" t="s">
        <v>119</v>
      </c>
      <c r="C4125">
        <v>3818</v>
      </c>
      <c r="D4125" t="s">
        <v>120</v>
      </c>
      <c r="E4125">
        <v>122445</v>
      </c>
      <c r="F4125" t="s">
        <v>3950</v>
      </c>
      <c r="G4125" t="s">
        <v>10928</v>
      </c>
      <c r="H4125" s="93">
        <v>46178</v>
      </c>
      <c r="I4125" s="131">
        <v>1</v>
      </c>
      <c r="J4125" s="132"/>
      <c r="K4125" s="132"/>
      <c r="L4125" s="132"/>
      <c r="M4125" s="132"/>
      <c r="N4125" s="131"/>
      <c r="O4125" s="131"/>
    </row>
    <row r="4126" spans="2:15" x14ac:dyDescent="0.35">
      <c r="B4126" t="s">
        <v>119</v>
      </c>
      <c r="C4126">
        <v>3818</v>
      </c>
      <c r="D4126" t="s">
        <v>120</v>
      </c>
      <c r="E4126">
        <v>123097</v>
      </c>
      <c r="F4126" t="s">
        <v>3951</v>
      </c>
      <c r="G4126" t="s">
        <v>10926</v>
      </c>
      <c r="H4126" s="93">
        <v>46177</v>
      </c>
      <c r="I4126" s="131">
        <v>1</v>
      </c>
      <c r="J4126" s="132"/>
      <c r="K4126" s="132"/>
      <c r="L4126" s="132"/>
      <c r="M4126" s="132"/>
      <c r="N4126" s="131"/>
      <c r="O4126" s="131"/>
    </row>
    <row r="4127" spans="2:15" x14ac:dyDescent="0.35">
      <c r="B4127" t="s">
        <v>119</v>
      </c>
      <c r="C4127">
        <v>3818</v>
      </c>
      <c r="D4127" t="s">
        <v>120</v>
      </c>
      <c r="E4127">
        <v>123567</v>
      </c>
      <c r="F4127" t="s">
        <v>3952</v>
      </c>
      <c r="G4127" t="s">
        <v>10928</v>
      </c>
      <c r="H4127" s="93">
        <v>46178</v>
      </c>
      <c r="I4127" s="131"/>
      <c r="J4127" s="132"/>
      <c r="K4127" s="132"/>
      <c r="L4127" s="132"/>
      <c r="M4127" s="132"/>
      <c r="N4127" s="131"/>
      <c r="O4127" s="131"/>
    </row>
    <row r="4128" spans="2:15" x14ac:dyDescent="0.35">
      <c r="B4128" t="s">
        <v>119</v>
      </c>
      <c r="C4128">
        <v>3818</v>
      </c>
      <c r="D4128" t="s">
        <v>120</v>
      </c>
      <c r="E4128">
        <v>124685</v>
      </c>
      <c r="F4128" t="s">
        <v>3953</v>
      </c>
      <c r="G4128" t="s">
        <v>10929</v>
      </c>
      <c r="H4128" s="93">
        <v>46175</v>
      </c>
      <c r="I4128" s="131"/>
      <c r="J4128" s="132"/>
      <c r="K4128" s="132"/>
      <c r="L4128" s="132"/>
      <c r="M4128" s="132"/>
      <c r="N4128" s="131"/>
      <c r="O4128" s="131"/>
    </row>
    <row r="4129" spans="2:15" x14ac:dyDescent="0.35">
      <c r="B4129" t="s">
        <v>119</v>
      </c>
      <c r="C4129">
        <v>3818</v>
      </c>
      <c r="D4129" t="s">
        <v>120</v>
      </c>
      <c r="E4129">
        <v>125199</v>
      </c>
      <c r="F4129" t="s">
        <v>3954</v>
      </c>
      <c r="G4129" t="s">
        <v>10929</v>
      </c>
      <c r="H4129" s="93">
        <v>46182</v>
      </c>
      <c r="I4129" s="131"/>
      <c r="J4129" s="132"/>
      <c r="K4129" s="132"/>
      <c r="L4129" s="132"/>
      <c r="M4129" s="132"/>
      <c r="N4129" s="131"/>
      <c r="O4129" s="131"/>
    </row>
    <row r="4130" spans="2:15" x14ac:dyDescent="0.35">
      <c r="B4130" t="s">
        <v>119</v>
      </c>
      <c r="C4130">
        <v>3818</v>
      </c>
      <c r="D4130" t="s">
        <v>120</v>
      </c>
      <c r="E4130">
        <v>127628</v>
      </c>
      <c r="F4130" t="s">
        <v>3955</v>
      </c>
      <c r="G4130" t="s">
        <v>10927</v>
      </c>
      <c r="H4130" s="93">
        <v>46183</v>
      </c>
      <c r="I4130" s="131">
        <v>1</v>
      </c>
      <c r="J4130" s="132"/>
      <c r="K4130" s="132"/>
      <c r="L4130" s="132"/>
      <c r="M4130" s="132"/>
      <c r="N4130" s="131"/>
      <c r="O4130" s="131"/>
    </row>
    <row r="4131" spans="2:15" x14ac:dyDescent="0.35">
      <c r="B4131" t="s">
        <v>119</v>
      </c>
      <c r="C4131">
        <v>3818</v>
      </c>
      <c r="D4131" t="s">
        <v>120</v>
      </c>
      <c r="E4131">
        <v>128902</v>
      </c>
      <c r="F4131" t="s">
        <v>3956</v>
      </c>
      <c r="G4131" t="s">
        <v>10930</v>
      </c>
      <c r="H4131" s="93">
        <v>46174</v>
      </c>
      <c r="I4131" s="131"/>
      <c r="J4131" s="132"/>
      <c r="K4131" s="132"/>
      <c r="L4131" s="132"/>
      <c r="M4131" s="132"/>
      <c r="N4131" s="131"/>
      <c r="O4131" s="131"/>
    </row>
    <row r="4132" spans="2:15" x14ac:dyDescent="0.35">
      <c r="B4132" t="s">
        <v>119</v>
      </c>
      <c r="C4132">
        <v>3818</v>
      </c>
      <c r="D4132" t="s">
        <v>120</v>
      </c>
      <c r="E4132">
        <v>130182</v>
      </c>
      <c r="F4132" t="s">
        <v>3957</v>
      </c>
      <c r="G4132" t="s">
        <v>10930</v>
      </c>
      <c r="H4132" s="93">
        <v>46174</v>
      </c>
      <c r="I4132" s="131"/>
      <c r="J4132" s="132"/>
      <c r="K4132" s="132"/>
      <c r="L4132" s="132"/>
      <c r="M4132" s="132"/>
      <c r="N4132" s="131"/>
      <c r="O4132" s="131"/>
    </row>
    <row r="4133" spans="2:15" x14ac:dyDescent="0.35">
      <c r="B4133" t="s">
        <v>119</v>
      </c>
      <c r="C4133">
        <v>3818</v>
      </c>
      <c r="D4133" t="s">
        <v>120</v>
      </c>
      <c r="E4133">
        <v>130777</v>
      </c>
      <c r="F4133" t="s">
        <v>3958</v>
      </c>
      <c r="G4133" t="s">
        <v>10928</v>
      </c>
      <c r="H4133" s="93">
        <v>46178</v>
      </c>
      <c r="I4133" s="131">
        <v>1</v>
      </c>
      <c r="J4133" s="132"/>
      <c r="K4133" s="132"/>
      <c r="L4133" s="132"/>
      <c r="M4133" s="132"/>
      <c r="N4133" s="131"/>
      <c r="O4133" s="131"/>
    </row>
    <row r="4134" spans="2:15" x14ac:dyDescent="0.35">
      <c r="B4134" t="s">
        <v>119</v>
      </c>
      <c r="C4134">
        <v>3818</v>
      </c>
      <c r="D4134" t="s">
        <v>120</v>
      </c>
      <c r="E4134">
        <v>133674</v>
      </c>
      <c r="F4134" t="s">
        <v>3959</v>
      </c>
      <c r="G4134" t="s">
        <v>10928</v>
      </c>
      <c r="H4134" s="93">
        <v>46171</v>
      </c>
      <c r="I4134" s="131"/>
      <c r="J4134" s="132"/>
      <c r="K4134" s="132"/>
      <c r="L4134" s="132"/>
      <c r="M4134" s="132"/>
      <c r="N4134" s="131"/>
      <c r="O4134" s="131"/>
    </row>
    <row r="4135" spans="2:15" x14ac:dyDescent="0.35">
      <c r="B4135" t="s">
        <v>119</v>
      </c>
      <c r="C4135">
        <v>3818</v>
      </c>
      <c r="D4135" t="s">
        <v>120</v>
      </c>
      <c r="E4135">
        <v>136869</v>
      </c>
      <c r="F4135" t="s">
        <v>3960</v>
      </c>
      <c r="G4135" t="s">
        <v>10930</v>
      </c>
      <c r="H4135" s="93">
        <v>46174</v>
      </c>
      <c r="I4135" s="131"/>
      <c r="J4135" s="132"/>
      <c r="K4135" s="132"/>
      <c r="L4135" s="132"/>
      <c r="M4135" s="132"/>
      <c r="N4135" s="131"/>
      <c r="O4135" s="131"/>
    </row>
    <row r="4136" spans="2:15" x14ac:dyDescent="0.35">
      <c r="B4136" t="s">
        <v>119</v>
      </c>
      <c r="C4136">
        <v>3818</v>
      </c>
      <c r="D4136" t="s">
        <v>120</v>
      </c>
      <c r="E4136">
        <v>138366</v>
      </c>
      <c r="F4136" t="s">
        <v>3961</v>
      </c>
      <c r="G4136" t="s">
        <v>10929</v>
      </c>
      <c r="H4136" s="93">
        <v>46182</v>
      </c>
      <c r="I4136" s="131"/>
      <c r="J4136" s="132"/>
      <c r="K4136" s="132"/>
      <c r="L4136" s="132"/>
      <c r="M4136" s="132"/>
      <c r="N4136" s="131"/>
      <c r="O4136" s="131"/>
    </row>
    <row r="4137" spans="2:15" x14ac:dyDescent="0.35">
      <c r="B4137" t="s">
        <v>119</v>
      </c>
      <c r="C4137">
        <v>3818</v>
      </c>
      <c r="D4137" t="s">
        <v>120</v>
      </c>
      <c r="E4137">
        <v>138698</v>
      </c>
      <c r="F4137" t="s">
        <v>3962</v>
      </c>
      <c r="G4137" t="s">
        <v>10927</v>
      </c>
      <c r="H4137" s="93">
        <v>46176</v>
      </c>
      <c r="I4137" s="131"/>
      <c r="J4137" s="132"/>
      <c r="K4137" s="132"/>
      <c r="L4137" s="132"/>
      <c r="M4137" s="132"/>
      <c r="N4137" s="131"/>
      <c r="O4137" s="131"/>
    </row>
    <row r="4138" spans="2:15" x14ac:dyDescent="0.35">
      <c r="B4138" t="s">
        <v>119</v>
      </c>
      <c r="C4138">
        <v>3818</v>
      </c>
      <c r="D4138" t="s">
        <v>120</v>
      </c>
      <c r="E4138">
        <v>143517</v>
      </c>
      <c r="F4138" t="s">
        <v>3963</v>
      </c>
      <c r="G4138" t="s">
        <v>10929</v>
      </c>
      <c r="H4138" s="93">
        <v>46182</v>
      </c>
      <c r="I4138" s="131"/>
      <c r="J4138" s="132"/>
      <c r="K4138" s="132"/>
      <c r="L4138" s="132"/>
      <c r="M4138" s="132"/>
      <c r="N4138" s="131"/>
      <c r="O4138" s="131"/>
    </row>
    <row r="4139" spans="2:15" x14ac:dyDescent="0.35">
      <c r="B4139" t="s">
        <v>119</v>
      </c>
      <c r="C4139">
        <v>3818</v>
      </c>
      <c r="D4139" t="s">
        <v>120</v>
      </c>
      <c r="E4139">
        <v>144188</v>
      </c>
      <c r="F4139" t="s">
        <v>3964</v>
      </c>
      <c r="G4139" t="s">
        <v>10926</v>
      </c>
      <c r="H4139" s="93">
        <v>46170</v>
      </c>
      <c r="I4139" s="131"/>
      <c r="J4139" s="132"/>
      <c r="K4139" s="132"/>
      <c r="L4139" s="132"/>
      <c r="M4139" s="132"/>
      <c r="N4139" s="131"/>
      <c r="O4139" s="131"/>
    </row>
    <row r="4140" spans="2:15" x14ac:dyDescent="0.35">
      <c r="B4140" t="s">
        <v>119</v>
      </c>
      <c r="C4140">
        <v>3818</v>
      </c>
      <c r="D4140" t="s">
        <v>120</v>
      </c>
      <c r="E4140">
        <v>145013</v>
      </c>
      <c r="F4140" t="s">
        <v>3961</v>
      </c>
      <c r="G4140" t="s">
        <v>10929</v>
      </c>
      <c r="H4140" s="93">
        <v>46182</v>
      </c>
      <c r="I4140" s="131"/>
      <c r="J4140" s="132"/>
      <c r="K4140" s="132"/>
      <c r="L4140" s="132"/>
      <c r="M4140" s="132"/>
      <c r="N4140" s="131"/>
      <c r="O4140" s="131"/>
    </row>
    <row r="4141" spans="2:15" x14ac:dyDescent="0.35">
      <c r="B4141" t="s">
        <v>119</v>
      </c>
      <c r="C4141">
        <v>3818</v>
      </c>
      <c r="D4141" t="s">
        <v>120</v>
      </c>
      <c r="E4141">
        <v>147721</v>
      </c>
      <c r="F4141" t="s">
        <v>3965</v>
      </c>
      <c r="G4141" t="s">
        <v>10930</v>
      </c>
      <c r="H4141" s="93">
        <v>46181</v>
      </c>
      <c r="I4141" s="131"/>
      <c r="J4141" s="132"/>
      <c r="K4141" s="132"/>
      <c r="L4141" s="132"/>
      <c r="M4141" s="132"/>
      <c r="N4141" s="131"/>
      <c r="O4141" s="131"/>
    </row>
    <row r="4142" spans="2:15" x14ac:dyDescent="0.35">
      <c r="B4142" t="s">
        <v>119</v>
      </c>
      <c r="C4142">
        <v>3818</v>
      </c>
      <c r="D4142" t="s">
        <v>120</v>
      </c>
      <c r="E4142">
        <v>150109</v>
      </c>
      <c r="F4142" t="s">
        <v>3966</v>
      </c>
      <c r="G4142" t="s">
        <v>10928</v>
      </c>
      <c r="H4142" s="93">
        <v>46178</v>
      </c>
      <c r="I4142" s="131"/>
      <c r="J4142" s="132"/>
      <c r="K4142" s="132"/>
      <c r="L4142" s="132"/>
      <c r="M4142" s="132"/>
      <c r="N4142" s="131"/>
      <c r="O4142" s="131"/>
    </row>
    <row r="4143" spans="2:15" x14ac:dyDescent="0.35">
      <c r="B4143" t="s">
        <v>119</v>
      </c>
      <c r="C4143">
        <v>3818</v>
      </c>
      <c r="D4143" t="s">
        <v>120</v>
      </c>
      <c r="E4143">
        <v>150529</v>
      </c>
      <c r="F4143" t="s">
        <v>3967</v>
      </c>
      <c r="G4143" t="s">
        <v>10930</v>
      </c>
      <c r="H4143" s="93">
        <v>46181</v>
      </c>
      <c r="I4143" s="131">
        <v>1</v>
      </c>
      <c r="J4143" s="132"/>
      <c r="K4143" s="132"/>
      <c r="L4143" s="132"/>
      <c r="M4143" s="132"/>
      <c r="N4143" s="131"/>
      <c r="O4143" s="131"/>
    </row>
    <row r="4144" spans="2:15" x14ac:dyDescent="0.35">
      <c r="B4144" t="s">
        <v>119</v>
      </c>
      <c r="C4144">
        <v>3818</v>
      </c>
      <c r="D4144" t="s">
        <v>120</v>
      </c>
      <c r="E4144">
        <v>153391</v>
      </c>
      <c r="F4144" t="s">
        <v>3968</v>
      </c>
      <c r="G4144" t="s">
        <v>10926</v>
      </c>
      <c r="H4144" s="93">
        <v>46177</v>
      </c>
      <c r="I4144" s="131"/>
      <c r="J4144" s="132"/>
      <c r="K4144" s="132"/>
      <c r="L4144" s="132"/>
      <c r="M4144" s="132"/>
      <c r="N4144" s="131"/>
      <c r="O4144" s="131"/>
    </row>
    <row r="4145" spans="2:15" x14ac:dyDescent="0.35">
      <c r="B4145" t="s">
        <v>119</v>
      </c>
      <c r="C4145">
        <v>3818</v>
      </c>
      <c r="D4145" t="s">
        <v>120</v>
      </c>
      <c r="E4145">
        <v>153569</v>
      </c>
      <c r="F4145" t="s">
        <v>3969</v>
      </c>
      <c r="G4145" t="s">
        <v>10926</v>
      </c>
      <c r="H4145" s="93">
        <v>46170</v>
      </c>
      <c r="I4145" s="131"/>
      <c r="J4145" s="132"/>
      <c r="K4145" s="132"/>
      <c r="L4145" s="132"/>
      <c r="M4145" s="132"/>
      <c r="N4145" s="131"/>
      <c r="O4145" s="131"/>
    </row>
    <row r="4146" spans="2:15" x14ac:dyDescent="0.35">
      <c r="B4146" t="s">
        <v>119</v>
      </c>
      <c r="C4146">
        <v>3818</v>
      </c>
      <c r="D4146" t="s">
        <v>120</v>
      </c>
      <c r="E4146">
        <v>153815</v>
      </c>
      <c r="F4146" t="s">
        <v>3970</v>
      </c>
      <c r="G4146" t="s">
        <v>10930</v>
      </c>
      <c r="H4146" s="93">
        <v>46181</v>
      </c>
      <c r="I4146" s="131">
        <v>1</v>
      </c>
      <c r="J4146" s="132"/>
      <c r="K4146" s="132"/>
      <c r="L4146" s="132"/>
      <c r="M4146" s="132"/>
      <c r="N4146" s="131"/>
      <c r="O4146" s="131"/>
    </row>
    <row r="4147" spans="2:15" x14ac:dyDescent="0.35">
      <c r="B4147" t="s">
        <v>119</v>
      </c>
      <c r="C4147">
        <v>3818</v>
      </c>
      <c r="D4147" t="s">
        <v>120</v>
      </c>
      <c r="E4147">
        <v>154265</v>
      </c>
      <c r="F4147" t="s">
        <v>3971</v>
      </c>
      <c r="G4147" t="s">
        <v>10930</v>
      </c>
      <c r="H4147" s="93">
        <v>46174</v>
      </c>
      <c r="I4147" s="131"/>
      <c r="J4147" s="132"/>
      <c r="K4147" s="132"/>
      <c r="L4147" s="132"/>
      <c r="M4147" s="132"/>
      <c r="N4147" s="131"/>
      <c r="O4147" s="131"/>
    </row>
    <row r="4148" spans="2:15" x14ac:dyDescent="0.35">
      <c r="B4148" t="s">
        <v>119</v>
      </c>
      <c r="C4148">
        <v>3818</v>
      </c>
      <c r="D4148" t="s">
        <v>120</v>
      </c>
      <c r="E4148">
        <v>154436</v>
      </c>
      <c r="F4148" t="s">
        <v>3972</v>
      </c>
      <c r="G4148" t="s">
        <v>10929</v>
      </c>
      <c r="H4148" s="93">
        <v>46175</v>
      </c>
      <c r="I4148" s="131"/>
      <c r="J4148" s="132"/>
      <c r="K4148" s="132"/>
      <c r="L4148" s="132"/>
      <c r="M4148" s="132"/>
      <c r="N4148" s="131"/>
      <c r="O4148" s="131"/>
    </row>
    <row r="4149" spans="2:15" x14ac:dyDescent="0.35">
      <c r="B4149" t="s">
        <v>119</v>
      </c>
      <c r="C4149">
        <v>3818</v>
      </c>
      <c r="D4149" t="s">
        <v>120</v>
      </c>
      <c r="E4149">
        <v>154874</v>
      </c>
      <c r="F4149" t="s">
        <v>3915</v>
      </c>
      <c r="G4149" t="s">
        <v>10926</v>
      </c>
      <c r="H4149" s="93">
        <v>46170</v>
      </c>
      <c r="I4149" s="131"/>
      <c r="J4149" s="132"/>
      <c r="K4149" s="132"/>
      <c r="L4149" s="132"/>
      <c r="M4149" s="132"/>
      <c r="N4149" s="131"/>
      <c r="O4149" s="131"/>
    </row>
    <row r="4150" spans="2:15" x14ac:dyDescent="0.35">
      <c r="B4150" t="s">
        <v>119</v>
      </c>
      <c r="C4150">
        <v>3818</v>
      </c>
      <c r="D4150" t="s">
        <v>120</v>
      </c>
      <c r="E4150">
        <v>155502</v>
      </c>
      <c r="F4150" t="s">
        <v>3973</v>
      </c>
      <c r="G4150" t="s">
        <v>10930</v>
      </c>
      <c r="H4150" s="93">
        <v>46181</v>
      </c>
      <c r="I4150" s="131"/>
      <c r="J4150" s="132"/>
      <c r="K4150" s="132"/>
      <c r="L4150" s="132"/>
      <c r="M4150" s="132"/>
      <c r="N4150" s="131"/>
      <c r="O4150" s="131"/>
    </row>
    <row r="4151" spans="2:15" x14ac:dyDescent="0.35">
      <c r="B4151" t="s">
        <v>119</v>
      </c>
      <c r="C4151">
        <v>3818</v>
      </c>
      <c r="D4151" t="s">
        <v>120</v>
      </c>
      <c r="E4151">
        <v>156010</v>
      </c>
      <c r="F4151" t="s">
        <v>3974</v>
      </c>
      <c r="G4151" t="s">
        <v>10926</v>
      </c>
      <c r="H4151" s="93">
        <v>46170</v>
      </c>
      <c r="I4151" s="131">
        <v>1</v>
      </c>
      <c r="J4151" s="132"/>
      <c r="K4151" s="132"/>
      <c r="L4151" s="132"/>
      <c r="M4151" s="132"/>
      <c r="N4151" s="131"/>
      <c r="O4151" s="131"/>
    </row>
    <row r="4152" spans="2:15" x14ac:dyDescent="0.35">
      <c r="B4152" t="s">
        <v>119</v>
      </c>
      <c r="C4152">
        <v>3818</v>
      </c>
      <c r="D4152" t="s">
        <v>120</v>
      </c>
      <c r="E4152">
        <v>156629</v>
      </c>
      <c r="F4152" t="s">
        <v>3975</v>
      </c>
      <c r="G4152" t="s">
        <v>10930</v>
      </c>
      <c r="H4152" s="93">
        <v>46174</v>
      </c>
      <c r="I4152" s="131">
        <v>1</v>
      </c>
      <c r="J4152" s="132"/>
      <c r="K4152" s="132"/>
      <c r="L4152" s="132"/>
      <c r="M4152" s="132"/>
      <c r="N4152" s="131"/>
      <c r="O4152" s="131"/>
    </row>
    <row r="4153" spans="2:15" x14ac:dyDescent="0.35">
      <c r="B4153" t="s">
        <v>119</v>
      </c>
      <c r="C4153">
        <v>3818</v>
      </c>
      <c r="D4153" t="s">
        <v>120</v>
      </c>
      <c r="E4153">
        <v>156631</v>
      </c>
      <c r="F4153" t="s">
        <v>3976</v>
      </c>
      <c r="G4153" t="s">
        <v>10930</v>
      </c>
      <c r="H4153" s="93">
        <v>46174</v>
      </c>
      <c r="I4153" s="131">
        <v>1</v>
      </c>
      <c r="J4153" s="132"/>
      <c r="K4153" s="132"/>
      <c r="L4153" s="132"/>
      <c r="M4153" s="132"/>
      <c r="N4153" s="131"/>
      <c r="O4153" s="131"/>
    </row>
    <row r="4154" spans="2:15" x14ac:dyDescent="0.35">
      <c r="B4154" t="s">
        <v>119</v>
      </c>
      <c r="C4154">
        <v>3818</v>
      </c>
      <c r="D4154" t="s">
        <v>120</v>
      </c>
      <c r="E4154">
        <v>157399</v>
      </c>
      <c r="F4154" t="s">
        <v>3977</v>
      </c>
      <c r="G4154" t="s">
        <v>10926</v>
      </c>
      <c r="H4154" s="93">
        <v>46177</v>
      </c>
      <c r="I4154" s="131">
        <v>1</v>
      </c>
      <c r="J4154" s="132"/>
      <c r="K4154" s="132"/>
      <c r="L4154" s="132"/>
      <c r="M4154" s="132"/>
      <c r="N4154" s="131"/>
      <c r="O4154" s="131"/>
    </row>
    <row r="4155" spans="2:15" x14ac:dyDescent="0.35">
      <c r="B4155" t="s">
        <v>119</v>
      </c>
      <c r="C4155">
        <v>3818</v>
      </c>
      <c r="D4155" t="s">
        <v>120</v>
      </c>
      <c r="E4155">
        <v>165235</v>
      </c>
      <c r="F4155" t="s">
        <v>3978</v>
      </c>
      <c r="G4155" t="s">
        <v>10930</v>
      </c>
      <c r="H4155" s="93">
        <v>46181</v>
      </c>
      <c r="I4155" s="131"/>
      <c r="J4155" s="132"/>
      <c r="K4155" s="132"/>
      <c r="L4155" s="132"/>
      <c r="M4155" s="132"/>
      <c r="N4155" s="131"/>
      <c r="O4155" s="131"/>
    </row>
    <row r="4156" spans="2:15" x14ac:dyDescent="0.35">
      <c r="B4156" t="s">
        <v>119</v>
      </c>
      <c r="C4156">
        <v>3818</v>
      </c>
      <c r="D4156" t="s">
        <v>120</v>
      </c>
      <c r="E4156">
        <v>165814</v>
      </c>
      <c r="F4156" t="s">
        <v>3979</v>
      </c>
      <c r="G4156" t="s">
        <v>10930</v>
      </c>
      <c r="H4156" s="93">
        <v>46181</v>
      </c>
      <c r="I4156" s="131">
        <v>1</v>
      </c>
      <c r="J4156" s="132"/>
      <c r="K4156" s="132">
        <v>1</v>
      </c>
      <c r="L4156" s="132"/>
      <c r="M4156" s="132"/>
      <c r="N4156" s="131"/>
      <c r="O4156" s="131"/>
    </row>
    <row r="4157" spans="2:15" x14ac:dyDescent="0.35">
      <c r="B4157" t="s">
        <v>119</v>
      </c>
      <c r="C4157">
        <v>3818</v>
      </c>
      <c r="D4157" t="s">
        <v>120</v>
      </c>
      <c r="E4157">
        <v>166060</v>
      </c>
      <c r="F4157" t="s">
        <v>3980</v>
      </c>
      <c r="G4157" t="s">
        <v>10930</v>
      </c>
      <c r="H4157" s="93">
        <v>46181</v>
      </c>
      <c r="I4157" s="131"/>
      <c r="J4157" s="132"/>
      <c r="K4157" s="132"/>
      <c r="L4157" s="132"/>
      <c r="M4157" s="132"/>
      <c r="N4157" s="131"/>
      <c r="O4157" s="131"/>
    </row>
    <row r="4158" spans="2:15" x14ac:dyDescent="0.35">
      <c r="B4158" t="s">
        <v>119</v>
      </c>
      <c r="C4158">
        <v>3818</v>
      </c>
      <c r="D4158" t="s">
        <v>120</v>
      </c>
      <c r="E4158">
        <v>166673</v>
      </c>
      <c r="F4158" t="s">
        <v>3981</v>
      </c>
      <c r="G4158" t="s">
        <v>10927</v>
      </c>
      <c r="H4158" s="93">
        <v>46183</v>
      </c>
      <c r="I4158" s="131">
        <v>1</v>
      </c>
      <c r="J4158" s="132"/>
      <c r="K4158" s="132"/>
      <c r="L4158" s="132"/>
      <c r="M4158" s="132"/>
      <c r="N4158" s="131"/>
      <c r="O4158" s="131"/>
    </row>
    <row r="4159" spans="2:15" x14ac:dyDescent="0.35">
      <c r="B4159" t="s">
        <v>119</v>
      </c>
      <c r="C4159">
        <v>3818</v>
      </c>
      <c r="D4159" t="s">
        <v>120</v>
      </c>
      <c r="E4159">
        <v>167608</v>
      </c>
      <c r="F4159" t="s">
        <v>3982</v>
      </c>
      <c r="G4159" t="s">
        <v>10927</v>
      </c>
      <c r="H4159" s="93">
        <v>46183</v>
      </c>
      <c r="I4159" s="131"/>
      <c r="J4159" s="132"/>
      <c r="K4159" s="132"/>
      <c r="L4159" s="132"/>
      <c r="M4159" s="132"/>
      <c r="N4159" s="131"/>
      <c r="O4159" s="131"/>
    </row>
    <row r="4160" spans="2:15" x14ac:dyDescent="0.35">
      <c r="B4160" t="s">
        <v>119</v>
      </c>
      <c r="C4160">
        <v>3818</v>
      </c>
      <c r="D4160" t="s">
        <v>120</v>
      </c>
      <c r="E4160">
        <v>168442</v>
      </c>
      <c r="F4160" t="s">
        <v>3983</v>
      </c>
      <c r="G4160" t="s">
        <v>10926</v>
      </c>
      <c r="H4160" s="93">
        <v>46170</v>
      </c>
      <c r="I4160" s="131"/>
      <c r="J4160" s="132"/>
      <c r="K4160" s="132"/>
      <c r="L4160" s="132"/>
      <c r="M4160" s="132"/>
      <c r="N4160" s="131"/>
      <c r="O4160" s="131"/>
    </row>
    <row r="4161" spans="2:15" x14ac:dyDescent="0.35">
      <c r="B4161" t="s">
        <v>119</v>
      </c>
      <c r="C4161">
        <v>3818</v>
      </c>
      <c r="D4161" t="s">
        <v>120</v>
      </c>
      <c r="E4161">
        <v>169134</v>
      </c>
      <c r="F4161" t="s">
        <v>3915</v>
      </c>
      <c r="G4161" t="s">
        <v>10928</v>
      </c>
      <c r="H4161" s="93">
        <v>46171</v>
      </c>
      <c r="I4161" s="131"/>
      <c r="J4161" s="132"/>
      <c r="K4161" s="132"/>
      <c r="L4161" s="132"/>
      <c r="M4161" s="132"/>
      <c r="N4161" s="131"/>
      <c r="O4161" s="131"/>
    </row>
    <row r="4162" spans="2:15" x14ac:dyDescent="0.35">
      <c r="B4162" t="s">
        <v>119</v>
      </c>
      <c r="C4162">
        <v>3818</v>
      </c>
      <c r="D4162" t="s">
        <v>120</v>
      </c>
      <c r="E4162">
        <v>169138</v>
      </c>
      <c r="F4162" t="s">
        <v>3909</v>
      </c>
      <c r="G4162" t="s">
        <v>10926</v>
      </c>
      <c r="H4162" s="93">
        <v>46170</v>
      </c>
      <c r="I4162" s="131">
        <v>1</v>
      </c>
      <c r="J4162" s="132">
        <v>1</v>
      </c>
      <c r="K4162" s="132"/>
      <c r="L4162" s="132"/>
      <c r="M4162" s="132"/>
      <c r="N4162" s="131"/>
      <c r="O4162" s="131"/>
    </row>
    <row r="4163" spans="2:15" x14ac:dyDescent="0.35">
      <c r="B4163" t="s">
        <v>119</v>
      </c>
      <c r="C4163">
        <v>3818</v>
      </c>
      <c r="D4163" t="s">
        <v>120</v>
      </c>
      <c r="E4163">
        <v>169996</v>
      </c>
      <c r="F4163" t="s">
        <v>3984</v>
      </c>
      <c r="G4163" t="s">
        <v>10926</v>
      </c>
      <c r="H4163" s="93">
        <v>46170</v>
      </c>
      <c r="I4163" s="131">
        <v>1</v>
      </c>
      <c r="J4163" s="132"/>
      <c r="K4163" s="132"/>
      <c r="L4163" s="132"/>
      <c r="M4163" s="132"/>
      <c r="N4163" s="131"/>
      <c r="O4163" s="131"/>
    </row>
    <row r="4164" spans="2:15" x14ac:dyDescent="0.35">
      <c r="B4164" t="s">
        <v>119</v>
      </c>
      <c r="C4164">
        <v>3818</v>
      </c>
      <c r="D4164" t="s">
        <v>120</v>
      </c>
      <c r="E4164">
        <v>170463</v>
      </c>
      <c r="F4164" t="s">
        <v>3985</v>
      </c>
      <c r="G4164" t="s">
        <v>10928</v>
      </c>
      <c r="H4164" s="93">
        <v>46171</v>
      </c>
      <c r="I4164" s="131"/>
      <c r="J4164" s="132"/>
      <c r="K4164" s="132"/>
      <c r="L4164" s="132"/>
      <c r="M4164" s="132"/>
      <c r="N4164" s="131"/>
      <c r="O4164" s="131"/>
    </row>
    <row r="4165" spans="2:15" x14ac:dyDescent="0.35">
      <c r="B4165" t="s">
        <v>119</v>
      </c>
      <c r="C4165">
        <v>3818</v>
      </c>
      <c r="D4165" t="s">
        <v>120</v>
      </c>
      <c r="E4165">
        <v>171229</v>
      </c>
      <c r="F4165" t="s">
        <v>3947</v>
      </c>
      <c r="G4165" t="s">
        <v>10927</v>
      </c>
      <c r="H4165" s="93">
        <v>46183</v>
      </c>
      <c r="I4165" s="131"/>
      <c r="J4165" s="132"/>
      <c r="K4165" s="132"/>
      <c r="L4165" s="132"/>
      <c r="M4165" s="132"/>
      <c r="N4165" s="131"/>
      <c r="O4165" s="131"/>
    </row>
    <row r="4166" spans="2:15" x14ac:dyDescent="0.35">
      <c r="B4166" t="s">
        <v>119</v>
      </c>
      <c r="C4166">
        <v>3818</v>
      </c>
      <c r="D4166" t="s">
        <v>120</v>
      </c>
      <c r="E4166">
        <v>171260</v>
      </c>
      <c r="F4166" t="s">
        <v>3986</v>
      </c>
      <c r="G4166" t="s">
        <v>10929</v>
      </c>
      <c r="H4166" s="93">
        <v>46175</v>
      </c>
      <c r="I4166" s="131">
        <v>1</v>
      </c>
      <c r="J4166" s="132"/>
      <c r="K4166" s="132">
        <v>1</v>
      </c>
      <c r="L4166" s="132"/>
      <c r="M4166" s="132"/>
      <c r="N4166" s="131"/>
      <c r="O4166" s="131"/>
    </row>
    <row r="4167" spans="2:15" x14ac:dyDescent="0.35">
      <c r="B4167" t="s">
        <v>119</v>
      </c>
      <c r="C4167">
        <v>3818</v>
      </c>
      <c r="D4167" t="s">
        <v>120</v>
      </c>
      <c r="E4167">
        <v>171438</v>
      </c>
      <c r="F4167" t="s">
        <v>3987</v>
      </c>
      <c r="G4167" t="s">
        <v>10930</v>
      </c>
      <c r="H4167" s="93">
        <v>46174</v>
      </c>
      <c r="I4167" s="131"/>
      <c r="J4167" s="132"/>
      <c r="K4167" s="132"/>
      <c r="L4167" s="132"/>
      <c r="M4167" s="132"/>
      <c r="N4167" s="131"/>
      <c r="O4167" s="131"/>
    </row>
    <row r="4168" spans="2:15" x14ac:dyDescent="0.35">
      <c r="B4168" t="s">
        <v>119</v>
      </c>
      <c r="C4168">
        <v>3818</v>
      </c>
      <c r="D4168" t="s">
        <v>120</v>
      </c>
      <c r="E4168">
        <v>171641</v>
      </c>
      <c r="F4168" t="s">
        <v>3988</v>
      </c>
      <c r="G4168" t="s">
        <v>10926</v>
      </c>
      <c r="H4168" s="93">
        <v>46170</v>
      </c>
      <c r="I4168" s="131"/>
      <c r="J4168" s="132"/>
      <c r="K4168" s="132"/>
      <c r="L4168" s="132"/>
      <c r="M4168" s="132"/>
      <c r="N4168" s="131"/>
      <c r="O4168" s="131"/>
    </row>
    <row r="4169" spans="2:15" x14ac:dyDescent="0.35">
      <c r="B4169" t="s">
        <v>119</v>
      </c>
      <c r="C4169">
        <v>3818</v>
      </c>
      <c r="D4169" t="s">
        <v>120</v>
      </c>
      <c r="E4169">
        <v>171681</v>
      </c>
      <c r="F4169" t="s">
        <v>3989</v>
      </c>
      <c r="G4169" t="s">
        <v>10930</v>
      </c>
      <c r="H4169" s="93">
        <v>46181</v>
      </c>
      <c r="I4169" s="131"/>
      <c r="J4169" s="132"/>
      <c r="K4169" s="132"/>
      <c r="L4169" s="132"/>
      <c r="M4169" s="132"/>
      <c r="N4169" s="131"/>
      <c r="O4169" s="131"/>
    </row>
    <row r="4170" spans="2:15" x14ac:dyDescent="0.35">
      <c r="B4170" t="s">
        <v>119</v>
      </c>
      <c r="C4170">
        <v>3818</v>
      </c>
      <c r="D4170" t="s">
        <v>120</v>
      </c>
      <c r="E4170">
        <v>172461</v>
      </c>
      <c r="F4170" t="s">
        <v>3990</v>
      </c>
      <c r="G4170" t="s">
        <v>10926</v>
      </c>
      <c r="H4170" s="93">
        <v>46177</v>
      </c>
      <c r="I4170" s="131">
        <v>1</v>
      </c>
      <c r="J4170" s="132"/>
      <c r="K4170" s="132">
        <v>1</v>
      </c>
      <c r="L4170" s="132"/>
      <c r="M4170" s="132"/>
      <c r="N4170" s="131"/>
      <c r="O4170" s="131"/>
    </row>
    <row r="4171" spans="2:15" x14ac:dyDescent="0.35">
      <c r="B4171" t="s">
        <v>119</v>
      </c>
      <c r="C4171">
        <v>3818</v>
      </c>
      <c r="D4171" t="s">
        <v>120</v>
      </c>
      <c r="E4171">
        <v>172502</v>
      </c>
      <c r="F4171" t="s">
        <v>3991</v>
      </c>
      <c r="G4171" t="s">
        <v>10927</v>
      </c>
      <c r="H4171" s="93">
        <v>46183</v>
      </c>
      <c r="I4171" s="131">
        <v>1</v>
      </c>
      <c r="J4171" s="132">
        <v>1</v>
      </c>
      <c r="K4171" s="132">
        <v>1</v>
      </c>
      <c r="L4171" s="132">
        <v>1</v>
      </c>
      <c r="M4171" s="132"/>
      <c r="N4171" s="131"/>
      <c r="O4171" s="131">
        <v>2</v>
      </c>
    </row>
    <row r="4172" spans="2:15" x14ac:dyDescent="0.35">
      <c r="B4172" t="s">
        <v>119</v>
      </c>
      <c r="C4172">
        <v>3818</v>
      </c>
      <c r="D4172" t="s">
        <v>120</v>
      </c>
      <c r="E4172">
        <v>175259</v>
      </c>
      <c r="F4172" t="s">
        <v>3992</v>
      </c>
      <c r="G4172" t="s">
        <v>10930</v>
      </c>
      <c r="H4172" s="93">
        <v>46181</v>
      </c>
      <c r="I4172" s="131"/>
      <c r="J4172" s="132"/>
      <c r="K4172" s="132"/>
      <c r="L4172" s="132"/>
      <c r="M4172" s="132"/>
      <c r="N4172" s="131"/>
      <c r="O4172" s="131"/>
    </row>
    <row r="4173" spans="2:15" x14ac:dyDescent="0.35">
      <c r="B4173" t="s">
        <v>119</v>
      </c>
      <c r="C4173">
        <v>3818</v>
      </c>
      <c r="D4173" t="s">
        <v>120</v>
      </c>
      <c r="E4173">
        <v>175393</v>
      </c>
      <c r="F4173" t="s">
        <v>3993</v>
      </c>
      <c r="G4173" t="s">
        <v>10928</v>
      </c>
      <c r="H4173" s="93">
        <v>46178</v>
      </c>
      <c r="I4173" s="131"/>
      <c r="J4173" s="132"/>
      <c r="K4173" s="132"/>
      <c r="L4173" s="132"/>
      <c r="M4173" s="132"/>
      <c r="N4173" s="131"/>
      <c r="O4173" s="131"/>
    </row>
    <row r="4174" spans="2:15" x14ac:dyDescent="0.35">
      <c r="B4174" t="s">
        <v>119</v>
      </c>
      <c r="C4174">
        <v>3818</v>
      </c>
      <c r="D4174" t="s">
        <v>120</v>
      </c>
      <c r="E4174">
        <v>175689</v>
      </c>
      <c r="F4174" t="s">
        <v>3994</v>
      </c>
      <c r="G4174" t="s">
        <v>10926</v>
      </c>
      <c r="H4174" s="93">
        <v>46177</v>
      </c>
      <c r="I4174" s="131">
        <v>1</v>
      </c>
      <c r="J4174" s="132">
        <v>1</v>
      </c>
      <c r="K4174" s="132"/>
      <c r="L4174" s="132"/>
      <c r="M4174" s="132"/>
      <c r="N4174" s="131"/>
      <c r="O4174" s="131"/>
    </row>
    <row r="4175" spans="2:15" x14ac:dyDescent="0.35">
      <c r="B4175" t="s">
        <v>119</v>
      </c>
      <c r="C4175">
        <v>3818</v>
      </c>
      <c r="D4175" t="s">
        <v>120</v>
      </c>
      <c r="E4175">
        <v>175691</v>
      </c>
      <c r="F4175" t="s">
        <v>3915</v>
      </c>
      <c r="G4175" t="s">
        <v>10926</v>
      </c>
      <c r="H4175" s="93">
        <v>46177</v>
      </c>
      <c r="I4175" s="131"/>
      <c r="J4175" s="132"/>
      <c r="K4175" s="132"/>
      <c r="L4175" s="132"/>
      <c r="M4175" s="132"/>
      <c r="N4175" s="131"/>
      <c r="O4175" s="131"/>
    </row>
    <row r="4176" spans="2:15" x14ac:dyDescent="0.35">
      <c r="B4176" t="s">
        <v>119</v>
      </c>
      <c r="C4176">
        <v>3818</v>
      </c>
      <c r="D4176" t="s">
        <v>120</v>
      </c>
      <c r="E4176">
        <v>175752</v>
      </c>
      <c r="F4176" t="s">
        <v>3995</v>
      </c>
      <c r="G4176" t="s">
        <v>10930</v>
      </c>
      <c r="H4176" s="93">
        <v>46174</v>
      </c>
      <c r="I4176" s="131"/>
      <c r="J4176" s="132"/>
      <c r="K4176" s="132"/>
      <c r="L4176" s="132"/>
      <c r="M4176" s="132"/>
      <c r="N4176" s="131"/>
      <c r="O4176" s="131"/>
    </row>
    <row r="4177" spans="2:15" x14ac:dyDescent="0.35">
      <c r="B4177" t="s">
        <v>119</v>
      </c>
      <c r="C4177">
        <v>3818</v>
      </c>
      <c r="D4177" t="s">
        <v>120</v>
      </c>
      <c r="E4177">
        <v>176283</v>
      </c>
      <c r="F4177" t="s">
        <v>3996</v>
      </c>
      <c r="G4177" t="s">
        <v>10930</v>
      </c>
      <c r="H4177" s="93">
        <v>46181</v>
      </c>
      <c r="I4177" s="131"/>
      <c r="J4177" s="132"/>
      <c r="K4177" s="132"/>
      <c r="L4177" s="132"/>
      <c r="M4177" s="132"/>
      <c r="N4177" s="131"/>
      <c r="O4177" s="131"/>
    </row>
    <row r="4178" spans="2:15" x14ac:dyDescent="0.35">
      <c r="B4178" t="s">
        <v>119</v>
      </c>
      <c r="C4178">
        <v>3818</v>
      </c>
      <c r="D4178" t="s">
        <v>120</v>
      </c>
      <c r="E4178">
        <v>176564</v>
      </c>
      <c r="F4178" t="s">
        <v>3997</v>
      </c>
      <c r="G4178" t="s">
        <v>10926</v>
      </c>
      <c r="H4178" s="93">
        <v>46170</v>
      </c>
      <c r="I4178" s="131">
        <v>1</v>
      </c>
      <c r="J4178" s="132"/>
      <c r="K4178" s="132"/>
      <c r="L4178" s="132"/>
      <c r="M4178" s="132"/>
      <c r="N4178" s="131"/>
      <c r="O4178" s="131"/>
    </row>
    <row r="4179" spans="2:15" x14ac:dyDescent="0.35">
      <c r="B4179" t="s">
        <v>119</v>
      </c>
      <c r="C4179">
        <v>3818</v>
      </c>
      <c r="D4179" t="s">
        <v>120</v>
      </c>
      <c r="E4179">
        <v>176692</v>
      </c>
      <c r="F4179" t="s">
        <v>3998</v>
      </c>
      <c r="G4179" t="s">
        <v>10926</v>
      </c>
      <c r="H4179" s="93">
        <v>46170</v>
      </c>
      <c r="I4179" s="131">
        <v>1</v>
      </c>
      <c r="J4179" s="132">
        <v>1</v>
      </c>
      <c r="K4179" s="132"/>
      <c r="L4179" s="132"/>
      <c r="M4179" s="132"/>
      <c r="N4179" s="131"/>
      <c r="O4179" s="131"/>
    </row>
    <row r="4180" spans="2:15" x14ac:dyDescent="0.35">
      <c r="B4180" t="s">
        <v>119</v>
      </c>
      <c r="C4180">
        <v>3818</v>
      </c>
      <c r="D4180" t="s">
        <v>120</v>
      </c>
      <c r="E4180">
        <v>177630</v>
      </c>
      <c r="F4180" t="s">
        <v>3999</v>
      </c>
      <c r="G4180" t="s">
        <v>10930</v>
      </c>
      <c r="H4180" s="93">
        <v>46181</v>
      </c>
      <c r="I4180" s="131"/>
      <c r="J4180" s="132"/>
      <c r="K4180" s="132"/>
      <c r="L4180" s="132"/>
      <c r="M4180" s="132"/>
      <c r="N4180" s="131"/>
      <c r="O4180" s="131"/>
    </row>
    <row r="4181" spans="2:15" x14ac:dyDescent="0.35">
      <c r="B4181" t="s">
        <v>119</v>
      </c>
      <c r="C4181">
        <v>3818</v>
      </c>
      <c r="D4181" t="s">
        <v>120</v>
      </c>
      <c r="E4181">
        <v>178056</v>
      </c>
      <c r="F4181" t="s">
        <v>4000</v>
      </c>
      <c r="G4181" t="s">
        <v>10928</v>
      </c>
      <c r="H4181" s="93">
        <v>46171</v>
      </c>
      <c r="I4181" s="131"/>
      <c r="J4181" s="132"/>
      <c r="K4181" s="132"/>
      <c r="L4181" s="132"/>
      <c r="M4181" s="132"/>
      <c r="N4181" s="131"/>
      <c r="O4181" s="131"/>
    </row>
    <row r="4182" spans="2:15" x14ac:dyDescent="0.35">
      <c r="B4182" t="s">
        <v>119</v>
      </c>
      <c r="C4182">
        <v>3818</v>
      </c>
      <c r="D4182" t="s">
        <v>120</v>
      </c>
      <c r="E4182">
        <v>178288</v>
      </c>
      <c r="F4182" t="s">
        <v>4001</v>
      </c>
      <c r="G4182" t="s">
        <v>10927</v>
      </c>
      <c r="H4182" s="93">
        <v>46176</v>
      </c>
      <c r="I4182" s="131">
        <v>1</v>
      </c>
      <c r="J4182" s="132"/>
      <c r="K4182" s="132"/>
      <c r="L4182" s="132"/>
      <c r="M4182" s="132"/>
      <c r="N4182" s="131"/>
      <c r="O4182" s="131"/>
    </row>
    <row r="4183" spans="2:15" x14ac:dyDescent="0.35">
      <c r="B4183" t="s">
        <v>119</v>
      </c>
      <c r="C4183">
        <v>3818</v>
      </c>
      <c r="D4183" t="s">
        <v>120</v>
      </c>
      <c r="E4183">
        <v>178312</v>
      </c>
      <c r="F4183" t="s">
        <v>4002</v>
      </c>
      <c r="G4183" t="s">
        <v>10930</v>
      </c>
      <c r="H4183" s="93">
        <v>46181</v>
      </c>
      <c r="I4183" s="131"/>
      <c r="J4183" s="132"/>
      <c r="K4183" s="132"/>
      <c r="L4183" s="132"/>
      <c r="M4183" s="132"/>
      <c r="N4183" s="131"/>
      <c r="O4183" s="131"/>
    </row>
    <row r="4184" spans="2:15" x14ac:dyDescent="0.35">
      <c r="B4184" t="s">
        <v>119</v>
      </c>
      <c r="C4184">
        <v>3818</v>
      </c>
      <c r="D4184" t="s">
        <v>120</v>
      </c>
      <c r="E4184">
        <v>178924</v>
      </c>
      <c r="F4184" t="s">
        <v>4003</v>
      </c>
      <c r="G4184" t="s">
        <v>10926</v>
      </c>
      <c r="H4184" s="93">
        <v>46170</v>
      </c>
      <c r="I4184" s="131"/>
      <c r="J4184" s="132"/>
      <c r="K4184" s="132"/>
      <c r="L4184" s="132"/>
      <c r="M4184" s="132"/>
      <c r="N4184" s="131"/>
      <c r="O4184" s="131"/>
    </row>
    <row r="4185" spans="2:15" x14ac:dyDescent="0.35">
      <c r="B4185" t="s">
        <v>119</v>
      </c>
      <c r="C4185">
        <v>3818</v>
      </c>
      <c r="D4185" t="s">
        <v>120</v>
      </c>
      <c r="E4185">
        <v>178991</v>
      </c>
      <c r="F4185" t="s">
        <v>4004</v>
      </c>
      <c r="G4185" t="s">
        <v>10928</v>
      </c>
      <c r="H4185" s="93">
        <v>46171</v>
      </c>
      <c r="I4185" s="131"/>
      <c r="J4185" s="132"/>
      <c r="K4185" s="132"/>
      <c r="L4185" s="132"/>
      <c r="M4185" s="132"/>
      <c r="N4185" s="131"/>
      <c r="O4185" s="131"/>
    </row>
    <row r="4186" spans="2:15" x14ac:dyDescent="0.35">
      <c r="B4186" t="s">
        <v>119</v>
      </c>
      <c r="C4186">
        <v>3818</v>
      </c>
      <c r="D4186" t="s">
        <v>120</v>
      </c>
      <c r="E4186">
        <v>179515</v>
      </c>
      <c r="F4186" t="s">
        <v>3915</v>
      </c>
      <c r="G4186" t="s">
        <v>10926</v>
      </c>
      <c r="H4186" s="93">
        <v>46177</v>
      </c>
      <c r="I4186" s="131"/>
      <c r="J4186" s="132"/>
      <c r="K4186" s="132"/>
      <c r="L4186" s="132"/>
      <c r="M4186" s="132"/>
      <c r="N4186" s="131"/>
      <c r="O4186" s="131"/>
    </row>
    <row r="4187" spans="2:15" x14ac:dyDescent="0.35">
      <c r="B4187" t="s">
        <v>119</v>
      </c>
      <c r="C4187">
        <v>3818</v>
      </c>
      <c r="D4187" t="s">
        <v>120</v>
      </c>
      <c r="E4187">
        <v>179584</v>
      </c>
      <c r="F4187" t="s">
        <v>4005</v>
      </c>
      <c r="G4187" t="s">
        <v>10930</v>
      </c>
      <c r="H4187" s="93">
        <v>46181</v>
      </c>
      <c r="I4187" s="131"/>
      <c r="J4187" s="132"/>
      <c r="K4187" s="132"/>
      <c r="L4187" s="132"/>
      <c r="M4187" s="132"/>
      <c r="N4187" s="131"/>
      <c r="O4187" s="131"/>
    </row>
    <row r="4188" spans="2:15" x14ac:dyDescent="0.35">
      <c r="B4188" t="s">
        <v>119</v>
      </c>
      <c r="C4188">
        <v>3818</v>
      </c>
      <c r="D4188" t="s">
        <v>120</v>
      </c>
      <c r="E4188">
        <v>179906</v>
      </c>
      <c r="F4188" t="s">
        <v>4006</v>
      </c>
      <c r="G4188" t="s">
        <v>10930</v>
      </c>
      <c r="H4188" s="93">
        <v>46174</v>
      </c>
      <c r="I4188" s="131"/>
      <c r="J4188" s="132"/>
      <c r="K4188" s="132"/>
      <c r="L4188" s="132"/>
      <c r="M4188" s="132"/>
      <c r="N4188" s="131"/>
      <c r="O4188" s="131"/>
    </row>
    <row r="4189" spans="2:15" x14ac:dyDescent="0.35">
      <c r="B4189" t="s">
        <v>119</v>
      </c>
      <c r="C4189">
        <v>3818</v>
      </c>
      <c r="D4189" t="s">
        <v>120</v>
      </c>
      <c r="E4189">
        <v>180148</v>
      </c>
      <c r="F4189" t="s">
        <v>4007</v>
      </c>
      <c r="G4189" t="s">
        <v>10926</v>
      </c>
      <c r="H4189" s="93">
        <v>46170</v>
      </c>
      <c r="I4189" s="131"/>
      <c r="J4189" s="132"/>
      <c r="K4189" s="132"/>
      <c r="L4189" s="132"/>
      <c r="M4189" s="132"/>
      <c r="N4189" s="131"/>
      <c r="O4189" s="131"/>
    </row>
    <row r="4190" spans="2:15" x14ac:dyDescent="0.35">
      <c r="B4190" t="s">
        <v>119</v>
      </c>
      <c r="C4190">
        <v>3818</v>
      </c>
      <c r="D4190" t="s">
        <v>120</v>
      </c>
      <c r="E4190">
        <v>180527</v>
      </c>
      <c r="F4190" t="s">
        <v>4008</v>
      </c>
      <c r="G4190" t="s">
        <v>10927</v>
      </c>
      <c r="H4190" s="93">
        <v>46183</v>
      </c>
      <c r="I4190" s="131"/>
      <c r="J4190" s="132"/>
      <c r="K4190" s="132"/>
      <c r="L4190" s="132"/>
      <c r="M4190" s="132"/>
      <c r="N4190" s="131"/>
      <c r="O4190" s="131"/>
    </row>
    <row r="4191" spans="2:15" x14ac:dyDescent="0.35">
      <c r="B4191" t="s">
        <v>119</v>
      </c>
      <c r="C4191">
        <v>3818</v>
      </c>
      <c r="D4191" t="s">
        <v>120</v>
      </c>
      <c r="E4191">
        <v>180797</v>
      </c>
      <c r="F4191" t="s">
        <v>4009</v>
      </c>
      <c r="G4191" t="s">
        <v>10930</v>
      </c>
      <c r="H4191" s="93">
        <v>46174</v>
      </c>
      <c r="I4191" s="131"/>
      <c r="J4191" s="132"/>
      <c r="K4191" s="132"/>
      <c r="L4191" s="132"/>
      <c r="M4191" s="132"/>
      <c r="N4191" s="131"/>
      <c r="O4191" s="131"/>
    </row>
    <row r="4192" spans="2:15" x14ac:dyDescent="0.35">
      <c r="B4192" t="s">
        <v>119</v>
      </c>
      <c r="C4192">
        <v>3818</v>
      </c>
      <c r="D4192" t="s">
        <v>120</v>
      </c>
      <c r="E4192">
        <v>180949</v>
      </c>
      <c r="F4192" t="s">
        <v>4010</v>
      </c>
      <c r="G4192" t="s">
        <v>10927</v>
      </c>
      <c r="H4192" s="93">
        <v>46176</v>
      </c>
      <c r="I4192" s="131"/>
      <c r="J4192" s="132"/>
      <c r="K4192" s="132"/>
      <c r="L4192" s="132"/>
      <c r="M4192" s="132"/>
      <c r="N4192" s="131"/>
      <c r="O4192" s="131"/>
    </row>
    <row r="4193" spans="2:15" x14ac:dyDescent="0.35">
      <c r="B4193" t="s">
        <v>119</v>
      </c>
      <c r="C4193">
        <v>3818</v>
      </c>
      <c r="D4193" t="s">
        <v>120</v>
      </c>
      <c r="E4193">
        <v>181427</v>
      </c>
      <c r="F4193" t="s">
        <v>4011</v>
      </c>
      <c r="G4193" t="s">
        <v>10930</v>
      </c>
      <c r="H4193" s="93">
        <v>46174</v>
      </c>
      <c r="I4193" s="131"/>
      <c r="J4193" s="132"/>
      <c r="K4193" s="132"/>
      <c r="L4193" s="132"/>
      <c r="M4193" s="132"/>
      <c r="N4193" s="131"/>
      <c r="O4193" s="131"/>
    </row>
    <row r="4194" spans="2:15" x14ac:dyDescent="0.35">
      <c r="B4194" t="s">
        <v>119</v>
      </c>
      <c r="C4194">
        <v>3818</v>
      </c>
      <c r="D4194" t="s">
        <v>120</v>
      </c>
      <c r="E4194">
        <v>182902</v>
      </c>
      <c r="F4194" t="s">
        <v>4012</v>
      </c>
      <c r="G4194" t="s">
        <v>10926</v>
      </c>
      <c r="H4194" s="93">
        <v>46170</v>
      </c>
      <c r="I4194" s="131"/>
      <c r="J4194" s="132"/>
      <c r="K4194" s="132"/>
      <c r="L4194" s="132"/>
      <c r="M4194" s="132"/>
      <c r="N4194" s="131"/>
      <c r="O4194" s="131"/>
    </row>
    <row r="4195" spans="2:15" x14ac:dyDescent="0.35">
      <c r="B4195" t="s">
        <v>119</v>
      </c>
      <c r="C4195">
        <v>3818</v>
      </c>
      <c r="D4195" t="s">
        <v>120</v>
      </c>
      <c r="E4195">
        <v>183830</v>
      </c>
      <c r="F4195" t="s">
        <v>4013</v>
      </c>
      <c r="G4195" t="s">
        <v>10930</v>
      </c>
      <c r="H4195" s="93">
        <v>46181</v>
      </c>
      <c r="I4195" s="131"/>
      <c r="J4195" s="132"/>
      <c r="K4195" s="132"/>
      <c r="L4195" s="132"/>
      <c r="M4195" s="132"/>
      <c r="N4195" s="131"/>
      <c r="O4195" s="131"/>
    </row>
    <row r="4196" spans="2:15" x14ac:dyDescent="0.35">
      <c r="B4196" t="s">
        <v>119</v>
      </c>
      <c r="C4196">
        <v>3818</v>
      </c>
      <c r="D4196" t="s">
        <v>120</v>
      </c>
      <c r="E4196">
        <v>183943</v>
      </c>
      <c r="F4196" t="s">
        <v>4014</v>
      </c>
      <c r="G4196" t="s">
        <v>10930</v>
      </c>
      <c r="H4196" s="93">
        <v>46181</v>
      </c>
      <c r="I4196" s="131"/>
      <c r="J4196" s="132"/>
      <c r="K4196" s="132"/>
      <c r="L4196" s="132"/>
      <c r="M4196" s="132"/>
      <c r="N4196" s="131"/>
      <c r="O4196" s="131"/>
    </row>
    <row r="4197" spans="2:15" x14ac:dyDescent="0.35">
      <c r="B4197" t="s">
        <v>119</v>
      </c>
      <c r="C4197">
        <v>3818</v>
      </c>
      <c r="D4197" t="s">
        <v>120</v>
      </c>
      <c r="E4197">
        <v>185120</v>
      </c>
      <c r="F4197" t="s">
        <v>4015</v>
      </c>
      <c r="G4197" t="s">
        <v>10930</v>
      </c>
      <c r="H4197" s="93">
        <v>46174</v>
      </c>
      <c r="I4197" s="131"/>
      <c r="J4197" s="132"/>
      <c r="K4197" s="132"/>
      <c r="L4197" s="132"/>
      <c r="M4197" s="132"/>
      <c r="N4197" s="131"/>
      <c r="O4197" s="131"/>
    </row>
    <row r="4198" spans="2:15" x14ac:dyDescent="0.35">
      <c r="B4198" t="s">
        <v>119</v>
      </c>
      <c r="C4198">
        <v>3818</v>
      </c>
      <c r="D4198" t="s">
        <v>120</v>
      </c>
      <c r="E4198">
        <v>185215</v>
      </c>
      <c r="F4198" t="s">
        <v>4016</v>
      </c>
      <c r="G4198" t="s">
        <v>10930</v>
      </c>
      <c r="H4198" s="93">
        <v>46174</v>
      </c>
      <c r="I4198" s="131"/>
      <c r="J4198" s="132"/>
      <c r="K4198" s="132"/>
      <c r="L4198" s="132"/>
      <c r="M4198" s="132"/>
      <c r="N4198" s="131"/>
      <c r="O4198" s="131"/>
    </row>
    <row r="4199" spans="2:15" x14ac:dyDescent="0.35">
      <c r="B4199" t="s">
        <v>119</v>
      </c>
      <c r="C4199">
        <v>3818</v>
      </c>
      <c r="D4199" t="s">
        <v>120</v>
      </c>
      <c r="E4199">
        <v>186828</v>
      </c>
      <c r="F4199" t="s">
        <v>4017</v>
      </c>
      <c r="G4199" t="s">
        <v>10926</v>
      </c>
      <c r="H4199" s="93">
        <v>46170</v>
      </c>
      <c r="I4199" s="131"/>
      <c r="J4199" s="132"/>
      <c r="K4199" s="132"/>
      <c r="L4199" s="132"/>
      <c r="M4199" s="132"/>
      <c r="N4199" s="131"/>
      <c r="O4199" s="131"/>
    </row>
    <row r="4200" spans="2:15" x14ac:dyDescent="0.35">
      <c r="B4200" t="s">
        <v>119</v>
      </c>
      <c r="C4200">
        <v>3818</v>
      </c>
      <c r="D4200" t="s">
        <v>120</v>
      </c>
      <c r="E4200">
        <v>187546</v>
      </c>
      <c r="F4200" t="s">
        <v>4018</v>
      </c>
      <c r="G4200" t="s">
        <v>10929</v>
      </c>
      <c r="H4200" s="93">
        <v>46175</v>
      </c>
      <c r="I4200" s="131">
        <v>1</v>
      </c>
      <c r="J4200" s="132">
        <v>1</v>
      </c>
      <c r="K4200" s="132">
        <v>1</v>
      </c>
      <c r="L4200" s="132"/>
      <c r="M4200" s="132"/>
      <c r="N4200" s="131"/>
      <c r="O4200" s="131"/>
    </row>
    <row r="4201" spans="2:15" x14ac:dyDescent="0.35">
      <c r="B4201" t="s">
        <v>119</v>
      </c>
      <c r="C4201">
        <v>3818</v>
      </c>
      <c r="D4201" t="s">
        <v>120</v>
      </c>
      <c r="E4201">
        <v>187595</v>
      </c>
      <c r="F4201" t="s">
        <v>4019</v>
      </c>
      <c r="G4201" t="s">
        <v>10928</v>
      </c>
      <c r="H4201" s="93">
        <v>46178</v>
      </c>
      <c r="I4201" s="131"/>
      <c r="J4201" s="132"/>
      <c r="K4201" s="132"/>
      <c r="L4201" s="132"/>
      <c r="M4201" s="132"/>
      <c r="N4201" s="131"/>
      <c r="O4201" s="131"/>
    </row>
    <row r="4202" spans="2:15" x14ac:dyDescent="0.35">
      <c r="B4202" t="s">
        <v>119</v>
      </c>
      <c r="C4202">
        <v>3818</v>
      </c>
      <c r="D4202" t="s">
        <v>120</v>
      </c>
      <c r="E4202">
        <v>187855</v>
      </c>
      <c r="F4202" t="s">
        <v>4020</v>
      </c>
      <c r="G4202" t="s">
        <v>10926</v>
      </c>
      <c r="H4202" s="93">
        <v>46177</v>
      </c>
      <c r="I4202" s="131"/>
      <c r="J4202" s="132"/>
      <c r="K4202" s="132"/>
      <c r="L4202" s="132"/>
      <c r="M4202" s="132"/>
      <c r="N4202" s="131"/>
      <c r="O4202" s="131"/>
    </row>
    <row r="4203" spans="2:15" x14ac:dyDescent="0.35">
      <c r="B4203" t="s">
        <v>119</v>
      </c>
      <c r="C4203">
        <v>3818</v>
      </c>
      <c r="D4203" t="s">
        <v>120</v>
      </c>
      <c r="E4203">
        <v>188087</v>
      </c>
      <c r="F4203" t="s">
        <v>4021</v>
      </c>
      <c r="G4203" t="s">
        <v>10930</v>
      </c>
      <c r="H4203" s="93">
        <v>46181</v>
      </c>
      <c r="I4203" s="131"/>
      <c r="J4203" s="132"/>
      <c r="K4203" s="132"/>
      <c r="L4203" s="132"/>
      <c r="M4203" s="132"/>
      <c r="N4203" s="131"/>
      <c r="O4203" s="131"/>
    </row>
    <row r="4204" spans="2:15" x14ac:dyDescent="0.35">
      <c r="B4204" t="s">
        <v>119</v>
      </c>
      <c r="C4204">
        <v>3818</v>
      </c>
      <c r="D4204" t="s">
        <v>120</v>
      </c>
      <c r="E4204">
        <v>188514</v>
      </c>
      <c r="F4204" t="s">
        <v>4022</v>
      </c>
      <c r="G4204" t="s">
        <v>10929</v>
      </c>
      <c r="H4204" s="93">
        <v>46182</v>
      </c>
      <c r="I4204" s="131"/>
      <c r="J4204" s="132"/>
      <c r="K4204" s="132"/>
      <c r="L4204" s="132"/>
      <c r="M4204" s="132"/>
      <c r="N4204" s="131"/>
      <c r="O4204" s="131"/>
    </row>
    <row r="4205" spans="2:15" x14ac:dyDescent="0.35">
      <c r="B4205" t="s">
        <v>119</v>
      </c>
      <c r="C4205">
        <v>3818</v>
      </c>
      <c r="D4205" t="s">
        <v>120</v>
      </c>
      <c r="E4205">
        <v>188769</v>
      </c>
      <c r="F4205" t="s">
        <v>4023</v>
      </c>
      <c r="G4205" t="s">
        <v>10926</v>
      </c>
      <c r="H4205" s="93">
        <v>46170</v>
      </c>
      <c r="I4205" s="131"/>
      <c r="J4205" s="132"/>
      <c r="K4205" s="132"/>
      <c r="L4205" s="132"/>
      <c r="M4205" s="132"/>
      <c r="N4205" s="131"/>
      <c r="O4205" s="131"/>
    </row>
    <row r="4206" spans="2:15" x14ac:dyDescent="0.35">
      <c r="B4206" t="s">
        <v>119</v>
      </c>
      <c r="C4206">
        <v>3818</v>
      </c>
      <c r="D4206" t="s">
        <v>120</v>
      </c>
      <c r="E4206">
        <v>188784</v>
      </c>
      <c r="F4206" t="s">
        <v>4024</v>
      </c>
      <c r="G4206" t="s">
        <v>10926</v>
      </c>
      <c r="H4206" s="93">
        <v>46170</v>
      </c>
      <c r="I4206" s="131"/>
      <c r="J4206" s="132"/>
      <c r="K4206" s="132"/>
      <c r="L4206" s="132"/>
      <c r="M4206" s="132"/>
      <c r="N4206" s="131"/>
      <c r="O4206" s="131"/>
    </row>
    <row r="4207" spans="2:15" x14ac:dyDescent="0.35">
      <c r="B4207" t="s">
        <v>119</v>
      </c>
      <c r="C4207">
        <v>3818</v>
      </c>
      <c r="D4207" t="s">
        <v>120</v>
      </c>
      <c r="E4207">
        <v>189142</v>
      </c>
      <c r="F4207" t="s">
        <v>4025</v>
      </c>
      <c r="G4207" t="s">
        <v>10930</v>
      </c>
      <c r="H4207" s="93">
        <v>46174</v>
      </c>
      <c r="I4207" s="131">
        <v>1</v>
      </c>
      <c r="J4207" s="132"/>
      <c r="K4207" s="132"/>
      <c r="L4207" s="132"/>
      <c r="M4207" s="132"/>
      <c r="N4207" s="131"/>
      <c r="O4207" s="131"/>
    </row>
    <row r="4208" spans="2:15" x14ac:dyDescent="0.35">
      <c r="B4208" t="s">
        <v>119</v>
      </c>
      <c r="C4208">
        <v>3818</v>
      </c>
      <c r="D4208" t="s">
        <v>120</v>
      </c>
      <c r="E4208">
        <v>189230</v>
      </c>
      <c r="F4208" t="s">
        <v>4025</v>
      </c>
      <c r="G4208" t="s">
        <v>10929</v>
      </c>
      <c r="H4208" s="93">
        <v>46182</v>
      </c>
      <c r="I4208" s="131">
        <v>1</v>
      </c>
      <c r="J4208" s="132">
        <v>1</v>
      </c>
      <c r="K4208" s="132"/>
      <c r="L4208" s="132"/>
      <c r="M4208" s="132"/>
      <c r="N4208" s="131"/>
      <c r="O4208" s="131"/>
    </row>
    <row r="4209" spans="2:15" x14ac:dyDescent="0.35">
      <c r="B4209" t="s">
        <v>119</v>
      </c>
      <c r="C4209">
        <v>3818</v>
      </c>
      <c r="D4209" t="s">
        <v>120</v>
      </c>
      <c r="E4209">
        <v>189330</v>
      </c>
      <c r="F4209" t="s">
        <v>4026</v>
      </c>
      <c r="G4209" t="s">
        <v>10930</v>
      </c>
      <c r="H4209" s="93">
        <v>46181</v>
      </c>
      <c r="I4209" s="131"/>
      <c r="J4209" s="132"/>
      <c r="K4209" s="132"/>
      <c r="L4209" s="132"/>
      <c r="M4209" s="132"/>
      <c r="N4209" s="131"/>
      <c r="O4209" s="131"/>
    </row>
    <row r="4210" spans="2:15" x14ac:dyDescent="0.35">
      <c r="B4210" t="s">
        <v>119</v>
      </c>
      <c r="C4210">
        <v>3818</v>
      </c>
      <c r="D4210" t="s">
        <v>120</v>
      </c>
      <c r="E4210">
        <v>189711</v>
      </c>
      <c r="F4210" t="s">
        <v>4027</v>
      </c>
      <c r="G4210" t="s">
        <v>10926</v>
      </c>
      <c r="H4210" s="93">
        <v>46177</v>
      </c>
      <c r="I4210" s="131"/>
      <c r="J4210" s="132"/>
      <c r="K4210" s="132"/>
      <c r="L4210" s="132"/>
      <c r="M4210" s="132"/>
      <c r="N4210" s="131"/>
      <c r="O4210" s="131"/>
    </row>
    <row r="4211" spans="2:15" x14ac:dyDescent="0.35">
      <c r="B4211" t="s">
        <v>119</v>
      </c>
      <c r="C4211">
        <v>3818</v>
      </c>
      <c r="D4211" t="s">
        <v>120</v>
      </c>
      <c r="E4211">
        <v>189777</v>
      </c>
      <c r="F4211" t="s">
        <v>4028</v>
      </c>
      <c r="G4211" t="s">
        <v>10929</v>
      </c>
      <c r="H4211" s="93">
        <v>46175</v>
      </c>
      <c r="I4211" s="131">
        <v>1</v>
      </c>
      <c r="J4211" s="132"/>
      <c r="K4211" s="132"/>
      <c r="L4211" s="132"/>
      <c r="M4211" s="132"/>
      <c r="N4211" s="131"/>
      <c r="O4211" s="131"/>
    </row>
    <row r="4212" spans="2:15" x14ac:dyDescent="0.35">
      <c r="B4212" t="s">
        <v>119</v>
      </c>
      <c r="C4212">
        <v>3818</v>
      </c>
      <c r="D4212" t="s">
        <v>120</v>
      </c>
      <c r="E4212">
        <v>189927</v>
      </c>
      <c r="F4212" t="s">
        <v>4029</v>
      </c>
      <c r="G4212" t="s">
        <v>10927</v>
      </c>
      <c r="H4212" s="93">
        <v>46176</v>
      </c>
      <c r="I4212" s="131"/>
      <c r="J4212" s="132"/>
      <c r="K4212" s="132"/>
      <c r="L4212" s="132"/>
      <c r="M4212" s="132"/>
      <c r="N4212" s="131"/>
      <c r="O4212" s="131"/>
    </row>
    <row r="4213" spans="2:15" x14ac:dyDescent="0.35">
      <c r="B4213" t="s">
        <v>119</v>
      </c>
      <c r="C4213">
        <v>3818</v>
      </c>
      <c r="D4213" t="s">
        <v>120</v>
      </c>
      <c r="E4213">
        <v>190065</v>
      </c>
      <c r="F4213" t="s">
        <v>4030</v>
      </c>
      <c r="G4213" t="s">
        <v>10926</v>
      </c>
      <c r="H4213" s="93">
        <v>46170</v>
      </c>
      <c r="I4213" s="131">
        <v>1</v>
      </c>
      <c r="J4213" s="132"/>
      <c r="K4213" s="132">
        <v>1</v>
      </c>
      <c r="L4213" s="132"/>
      <c r="M4213" s="132"/>
      <c r="N4213" s="131"/>
      <c r="O4213" s="131"/>
    </row>
    <row r="4214" spans="2:15" x14ac:dyDescent="0.35">
      <c r="B4214" t="s">
        <v>119</v>
      </c>
      <c r="C4214">
        <v>3818</v>
      </c>
      <c r="D4214" t="s">
        <v>120</v>
      </c>
      <c r="E4214">
        <v>190129</v>
      </c>
      <c r="F4214" t="s">
        <v>4031</v>
      </c>
      <c r="G4214" t="s">
        <v>10930</v>
      </c>
      <c r="H4214" s="93">
        <v>46181</v>
      </c>
      <c r="I4214" s="131"/>
      <c r="J4214" s="132"/>
      <c r="K4214" s="132"/>
      <c r="L4214" s="132"/>
      <c r="M4214" s="132"/>
      <c r="N4214" s="131"/>
      <c r="O4214" s="131"/>
    </row>
    <row r="4215" spans="2:15" x14ac:dyDescent="0.35">
      <c r="B4215" t="s">
        <v>119</v>
      </c>
      <c r="C4215">
        <v>3818</v>
      </c>
      <c r="D4215" t="s">
        <v>120</v>
      </c>
      <c r="E4215">
        <v>191444</v>
      </c>
      <c r="F4215" t="s">
        <v>4032</v>
      </c>
      <c r="G4215" t="s">
        <v>10929</v>
      </c>
      <c r="H4215" s="93">
        <v>46175</v>
      </c>
      <c r="I4215" s="131">
        <v>1</v>
      </c>
      <c r="J4215" s="132"/>
      <c r="K4215" s="132"/>
      <c r="L4215" s="132"/>
      <c r="M4215" s="132"/>
      <c r="N4215" s="131"/>
      <c r="O4215" s="131"/>
    </row>
    <row r="4216" spans="2:15" x14ac:dyDescent="0.35">
      <c r="B4216" t="s">
        <v>119</v>
      </c>
      <c r="C4216">
        <v>3818</v>
      </c>
      <c r="D4216" t="s">
        <v>120</v>
      </c>
      <c r="E4216">
        <v>191815</v>
      </c>
      <c r="F4216" t="s">
        <v>4033</v>
      </c>
      <c r="G4216" t="s">
        <v>10926</v>
      </c>
      <c r="H4216" s="93">
        <v>46177</v>
      </c>
      <c r="I4216" s="131"/>
      <c r="J4216" s="132"/>
      <c r="K4216" s="132"/>
      <c r="L4216" s="132"/>
      <c r="M4216" s="132"/>
      <c r="N4216" s="131"/>
      <c r="O4216" s="131"/>
    </row>
    <row r="4217" spans="2:15" x14ac:dyDescent="0.35">
      <c r="B4217" t="s">
        <v>78</v>
      </c>
      <c r="C4217">
        <v>3970</v>
      </c>
      <c r="D4217" t="s">
        <v>26</v>
      </c>
      <c r="E4217">
        <v>51592</v>
      </c>
      <c r="F4217" t="s">
        <v>4034</v>
      </c>
      <c r="G4217" t="s">
        <v>10927</v>
      </c>
      <c r="H4217" s="93">
        <v>46176</v>
      </c>
      <c r="I4217" s="131"/>
      <c r="J4217" s="132"/>
      <c r="K4217" s="132"/>
      <c r="L4217" s="132"/>
      <c r="M4217" s="132"/>
      <c r="N4217" s="131"/>
      <c r="O4217" s="131"/>
    </row>
    <row r="4218" spans="2:15" x14ac:dyDescent="0.35">
      <c r="B4218" t="s">
        <v>78</v>
      </c>
      <c r="C4218">
        <v>3970</v>
      </c>
      <c r="D4218" t="s">
        <v>26</v>
      </c>
      <c r="E4218">
        <v>52317</v>
      </c>
      <c r="F4218" t="s">
        <v>4035</v>
      </c>
      <c r="G4218" t="s">
        <v>10929</v>
      </c>
      <c r="H4218" s="93">
        <v>46175</v>
      </c>
      <c r="I4218" s="131"/>
      <c r="J4218" s="132"/>
      <c r="K4218" s="132"/>
      <c r="L4218" s="132"/>
      <c r="M4218" s="132"/>
      <c r="N4218" s="131"/>
      <c r="O4218" s="131"/>
    </row>
    <row r="4219" spans="2:15" x14ac:dyDescent="0.35">
      <c r="B4219" t="s">
        <v>78</v>
      </c>
      <c r="C4219">
        <v>3970</v>
      </c>
      <c r="D4219" t="s">
        <v>26</v>
      </c>
      <c r="E4219">
        <v>53091</v>
      </c>
      <c r="F4219" t="s">
        <v>4036</v>
      </c>
      <c r="G4219" t="s">
        <v>10926</v>
      </c>
      <c r="H4219" s="93">
        <v>46170</v>
      </c>
      <c r="I4219" s="131">
        <v>1</v>
      </c>
      <c r="J4219" s="132"/>
      <c r="K4219" s="132"/>
      <c r="L4219" s="132"/>
      <c r="M4219" s="132"/>
      <c r="N4219" s="131"/>
      <c r="O4219" s="131"/>
    </row>
    <row r="4220" spans="2:15" x14ac:dyDescent="0.35">
      <c r="B4220" t="s">
        <v>78</v>
      </c>
      <c r="C4220">
        <v>3970</v>
      </c>
      <c r="D4220" t="s">
        <v>26</v>
      </c>
      <c r="E4220">
        <v>54086</v>
      </c>
      <c r="F4220" t="s">
        <v>4037</v>
      </c>
      <c r="G4220" t="s">
        <v>10930</v>
      </c>
      <c r="H4220" s="93">
        <v>46181</v>
      </c>
      <c r="I4220" s="131">
        <v>1</v>
      </c>
      <c r="J4220" s="132">
        <v>1</v>
      </c>
      <c r="K4220" s="132">
        <v>1</v>
      </c>
      <c r="L4220" s="132"/>
      <c r="M4220" s="132"/>
      <c r="N4220" s="131"/>
      <c r="O4220" s="131"/>
    </row>
    <row r="4221" spans="2:15" x14ac:dyDescent="0.35">
      <c r="B4221" t="s">
        <v>78</v>
      </c>
      <c r="C4221">
        <v>3970</v>
      </c>
      <c r="D4221" t="s">
        <v>26</v>
      </c>
      <c r="E4221">
        <v>55228</v>
      </c>
      <c r="F4221" t="s">
        <v>4038</v>
      </c>
      <c r="G4221" t="s">
        <v>10927</v>
      </c>
      <c r="H4221" s="93">
        <v>46183</v>
      </c>
      <c r="I4221" s="131">
        <v>1</v>
      </c>
      <c r="J4221" s="132"/>
      <c r="K4221" s="132"/>
      <c r="L4221" s="132"/>
      <c r="M4221" s="132"/>
      <c r="N4221" s="131"/>
      <c r="O4221" s="131"/>
    </row>
    <row r="4222" spans="2:15" x14ac:dyDescent="0.35">
      <c r="B4222" t="s">
        <v>78</v>
      </c>
      <c r="C4222">
        <v>3970</v>
      </c>
      <c r="D4222" t="s">
        <v>26</v>
      </c>
      <c r="E4222">
        <v>60927</v>
      </c>
      <c r="F4222" t="s">
        <v>4039</v>
      </c>
      <c r="G4222" t="s">
        <v>10928</v>
      </c>
      <c r="H4222" s="93">
        <v>46171</v>
      </c>
      <c r="I4222" s="131">
        <v>1</v>
      </c>
      <c r="J4222" s="132"/>
      <c r="K4222" s="132">
        <v>1</v>
      </c>
      <c r="L4222" s="132"/>
      <c r="M4222" s="132"/>
      <c r="N4222" s="131"/>
      <c r="O4222" s="131"/>
    </row>
    <row r="4223" spans="2:15" x14ac:dyDescent="0.35">
      <c r="B4223" t="s">
        <v>78</v>
      </c>
      <c r="C4223">
        <v>3970</v>
      </c>
      <c r="D4223" t="s">
        <v>26</v>
      </c>
      <c r="E4223">
        <v>61376</v>
      </c>
      <c r="F4223" t="s">
        <v>4040</v>
      </c>
      <c r="G4223" t="s">
        <v>10926</v>
      </c>
      <c r="H4223" s="93">
        <v>46177</v>
      </c>
      <c r="I4223" s="131">
        <v>1</v>
      </c>
      <c r="J4223" s="132">
        <v>1</v>
      </c>
      <c r="K4223" s="132"/>
      <c r="L4223" s="132"/>
      <c r="M4223" s="132"/>
      <c r="N4223" s="131"/>
      <c r="O4223" s="131"/>
    </row>
    <row r="4224" spans="2:15" x14ac:dyDescent="0.35">
      <c r="B4224" t="s">
        <v>78</v>
      </c>
      <c r="C4224">
        <v>3970</v>
      </c>
      <c r="D4224" t="s">
        <v>26</v>
      </c>
      <c r="E4224">
        <v>63465</v>
      </c>
      <c r="F4224" t="s">
        <v>4041</v>
      </c>
      <c r="G4224" t="s">
        <v>10926</v>
      </c>
      <c r="H4224" s="93">
        <v>46170</v>
      </c>
      <c r="I4224" s="131">
        <v>1</v>
      </c>
      <c r="J4224" s="132"/>
      <c r="K4224" s="132"/>
      <c r="L4224" s="132"/>
      <c r="M4224" s="132"/>
      <c r="N4224" s="131"/>
      <c r="O4224" s="131"/>
    </row>
    <row r="4225" spans="2:15" x14ac:dyDescent="0.35">
      <c r="B4225" t="s">
        <v>78</v>
      </c>
      <c r="C4225">
        <v>3970</v>
      </c>
      <c r="D4225" t="s">
        <v>26</v>
      </c>
      <c r="E4225">
        <v>67713</v>
      </c>
      <c r="F4225" t="s">
        <v>4042</v>
      </c>
      <c r="G4225" t="s">
        <v>10930</v>
      </c>
      <c r="H4225" s="93">
        <v>46181</v>
      </c>
      <c r="I4225" s="131">
        <v>1</v>
      </c>
      <c r="J4225" s="132">
        <v>1</v>
      </c>
      <c r="K4225" s="132"/>
      <c r="L4225" s="132"/>
      <c r="M4225" s="132"/>
      <c r="N4225" s="131"/>
      <c r="O4225" s="131"/>
    </row>
    <row r="4226" spans="2:15" x14ac:dyDescent="0.35">
      <c r="B4226" t="s">
        <v>78</v>
      </c>
      <c r="C4226">
        <v>3970</v>
      </c>
      <c r="D4226" t="s">
        <v>26</v>
      </c>
      <c r="E4226">
        <v>69130</v>
      </c>
      <c r="F4226" t="s">
        <v>4043</v>
      </c>
      <c r="G4226" t="s">
        <v>10927</v>
      </c>
      <c r="H4226" s="93">
        <v>46176</v>
      </c>
      <c r="I4226" s="131">
        <v>1</v>
      </c>
      <c r="J4226" s="132"/>
      <c r="K4226" s="132"/>
      <c r="L4226" s="132"/>
      <c r="M4226" s="132"/>
      <c r="N4226" s="131"/>
      <c r="O4226" s="131"/>
    </row>
    <row r="4227" spans="2:15" x14ac:dyDescent="0.35">
      <c r="B4227" t="s">
        <v>78</v>
      </c>
      <c r="C4227">
        <v>3970</v>
      </c>
      <c r="D4227" t="s">
        <v>26</v>
      </c>
      <c r="E4227">
        <v>69238</v>
      </c>
      <c r="F4227" t="s">
        <v>4044</v>
      </c>
      <c r="G4227" t="s">
        <v>10929</v>
      </c>
      <c r="H4227" s="93">
        <v>46182</v>
      </c>
      <c r="I4227" s="131">
        <v>1</v>
      </c>
      <c r="J4227" s="132"/>
      <c r="K4227" s="132">
        <v>1</v>
      </c>
      <c r="L4227" s="132"/>
      <c r="M4227" s="132"/>
      <c r="N4227" s="131"/>
      <c r="O4227" s="131"/>
    </row>
    <row r="4228" spans="2:15" x14ac:dyDescent="0.35">
      <c r="B4228" t="s">
        <v>78</v>
      </c>
      <c r="C4228">
        <v>3970</v>
      </c>
      <c r="D4228" t="s">
        <v>26</v>
      </c>
      <c r="E4228">
        <v>73764</v>
      </c>
      <c r="F4228" t="s">
        <v>4045</v>
      </c>
      <c r="G4228" t="s">
        <v>10927</v>
      </c>
      <c r="H4228" s="93">
        <v>46176</v>
      </c>
      <c r="I4228" s="131">
        <v>1</v>
      </c>
      <c r="J4228" s="132"/>
      <c r="K4228" s="132"/>
      <c r="L4228" s="132"/>
      <c r="M4228" s="132"/>
      <c r="N4228" s="131"/>
      <c r="O4228" s="131"/>
    </row>
    <row r="4229" spans="2:15" x14ac:dyDescent="0.35">
      <c r="B4229" t="s">
        <v>78</v>
      </c>
      <c r="C4229">
        <v>3970</v>
      </c>
      <c r="D4229" t="s">
        <v>26</v>
      </c>
      <c r="E4229">
        <v>73853</v>
      </c>
      <c r="F4229" t="s">
        <v>4046</v>
      </c>
      <c r="G4229" t="s">
        <v>10930</v>
      </c>
      <c r="H4229" s="93">
        <v>46174</v>
      </c>
      <c r="I4229" s="131">
        <v>1</v>
      </c>
      <c r="J4229" s="132"/>
      <c r="K4229" s="132"/>
      <c r="L4229" s="132"/>
      <c r="M4229" s="132"/>
      <c r="N4229" s="131"/>
      <c r="O4229" s="131"/>
    </row>
    <row r="4230" spans="2:15" x14ac:dyDescent="0.35">
      <c r="B4230" t="s">
        <v>78</v>
      </c>
      <c r="C4230">
        <v>3970</v>
      </c>
      <c r="D4230" t="s">
        <v>26</v>
      </c>
      <c r="E4230">
        <v>74020</v>
      </c>
      <c r="F4230" t="s">
        <v>4047</v>
      </c>
      <c r="G4230" t="s">
        <v>10927</v>
      </c>
      <c r="H4230" s="93">
        <v>46176</v>
      </c>
      <c r="I4230" s="131">
        <v>1</v>
      </c>
      <c r="J4230" s="132">
        <v>1</v>
      </c>
      <c r="K4230" s="132">
        <v>1</v>
      </c>
      <c r="L4230" s="132"/>
      <c r="M4230" s="132"/>
      <c r="N4230" s="131"/>
      <c r="O4230" s="131"/>
    </row>
    <row r="4231" spans="2:15" x14ac:dyDescent="0.35">
      <c r="B4231" t="s">
        <v>78</v>
      </c>
      <c r="C4231">
        <v>3970</v>
      </c>
      <c r="D4231" t="s">
        <v>26</v>
      </c>
      <c r="E4231">
        <v>74286</v>
      </c>
      <c r="F4231" t="s">
        <v>4048</v>
      </c>
      <c r="G4231" t="s">
        <v>10930</v>
      </c>
      <c r="H4231" s="93">
        <v>46174</v>
      </c>
      <c r="I4231" s="131">
        <v>1</v>
      </c>
      <c r="J4231" s="132"/>
      <c r="K4231" s="132">
        <v>1</v>
      </c>
      <c r="L4231" s="132"/>
      <c r="M4231" s="132"/>
      <c r="N4231" s="131"/>
      <c r="O4231" s="131"/>
    </row>
    <row r="4232" spans="2:15" x14ac:dyDescent="0.35">
      <c r="B4232" t="s">
        <v>78</v>
      </c>
      <c r="C4232">
        <v>3970</v>
      </c>
      <c r="D4232" t="s">
        <v>26</v>
      </c>
      <c r="E4232">
        <v>74371</v>
      </c>
      <c r="F4232" t="s">
        <v>4049</v>
      </c>
      <c r="G4232" t="s">
        <v>10929</v>
      </c>
      <c r="H4232" s="93">
        <v>46182</v>
      </c>
      <c r="I4232" s="131">
        <v>1</v>
      </c>
      <c r="J4232" s="132">
        <v>1</v>
      </c>
      <c r="K4232" s="132">
        <v>1</v>
      </c>
      <c r="L4232" s="132"/>
      <c r="M4232" s="132"/>
      <c r="N4232" s="131"/>
      <c r="O4232" s="131"/>
    </row>
    <row r="4233" spans="2:15" x14ac:dyDescent="0.35">
      <c r="B4233" t="s">
        <v>78</v>
      </c>
      <c r="C4233">
        <v>3970</v>
      </c>
      <c r="D4233" t="s">
        <v>26</v>
      </c>
      <c r="E4233">
        <v>75882</v>
      </c>
      <c r="F4233" t="s">
        <v>4050</v>
      </c>
      <c r="G4233" t="s">
        <v>10927</v>
      </c>
      <c r="H4233" s="93">
        <v>46183</v>
      </c>
      <c r="I4233" s="131"/>
      <c r="J4233" s="132"/>
      <c r="K4233" s="132"/>
      <c r="L4233" s="132"/>
      <c r="M4233" s="132"/>
      <c r="N4233" s="131"/>
      <c r="O4233" s="131"/>
    </row>
    <row r="4234" spans="2:15" x14ac:dyDescent="0.35">
      <c r="B4234" t="s">
        <v>78</v>
      </c>
      <c r="C4234">
        <v>3970</v>
      </c>
      <c r="D4234" t="s">
        <v>26</v>
      </c>
      <c r="E4234">
        <v>77721</v>
      </c>
      <c r="F4234" t="s">
        <v>4051</v>
      </c>
      <c r="G4234" t="s">
        <v>10927</v>
      </c>
      <c r="H4234" s="93">
        <v>46176</v>
      </c>
      <c r="I4234" s="131">
        <v>1</v>
      </c>
      <c r="J4234" s="132"/>
      <c r="K4234" s="132">
        <v>1</v>
      </c>
      <c r="L4234" s="132"/>
      <c r="M4234" s="132"/>
      <c r="N4234" s="131"/>
      <c r="O4234" s="131"/>
    </row>
    <row r="4235" spans="2:15" x14ac:dyDescent="0.35">
      <c r="B4235" t="s">
        <v>78</v>
      </c>
      <c r="C4235">
        <v>3970</v>
      </c>
      <c r="D4235" t="s">
        <v>26</v>
      </c>
      <c r="E4235">
        <v>79008</v>
      </c>
      <c r="F4235" t="s">
        <v>4052</v>
      </c>
      <c r="G4235" t="s">
        <v>10929</v>
      </c>
      <c r="H4235" s="93">
        <v>46182</v>
      </c>
      <c r="I4235" s="131">
        <v>1</v>
      </c>
      <c r="J4235" s="132"/>
      <c r="K4235" s="132"/>
      <c r="L4235" s="132"/>
      <c r="M4235" s="132"/>
      <c r="N4235" s="131"/>
      <c r="O4235" s="131"/>
    </row>
    <row r="4236" spans="2:15" x14ac:dyDescent="0.35">
      <c r="B4236" t="s">
        <v>78</v>
      </c>
      <c r="C4236">
        <v>3970</v>
      </c>
      <c r="D4236" t="s">
        <v>26</v>
      </c>
      <c r="E4236">
        <v>82641</v>
      </c>
      <c r="F4236" t="s">
        <v>4053</v>
      </c>
      <c r="G4236" t="s">
        <v>10928</v>
      </c>
      <c r="H4236" s="93">
        <v>46178</v>
      </c>
      <c r="I4236" s="131"/>
      <c r="J4236" s="132"/>
      <c r="K4236" s="132"/>
      <c r="L4236" s="132"/>
      <c r="M4236" s="132"/>
      <c r="N4236" s="131"/>
      <c r="O4236" s="131"/>
    </row>
    <row r="4237" spans="2:15" x14ac:dyDescent="0.35">
      <c r="B4237" t="s">
        <v>78</v>
      </c>
      <c r="C4237">
        <v>3970</v>
      </c>
      <c r="D4237" t="s">
        <v>26</v>
      </c>
      <c r="E4237">
        <v>84279</v>
      </c>
      <c r="F4237" t="s">
        <v>4054</v>
      </c>
      <c r="G4237" t="s">
        <v>10928</v>
      </c>
      <c r="H4237" s="93">
        <v>46178</v>
      </c>
      <c r="I4237" s="131">
        <v>1</v>
      </c>
      <c r="J4237" s="132">
        <v>1</v>
      </c>
      <c r="K4237" s="132">
        <v>1</v>
      </c>
      <c r="L4237" s="132"/>
      <c r="M4237" s="132"/>
      <c r="N4237" s="131"/>
      <c r="O4237" s="131"/>
    </row>
    <row r="4238" spans="2:15" x14ac:dyDescent="0.35">
      <c r="B4238" t="s">
        <v>78</v>
      </c>
      <c r="C4238">
        <v>3970</v>
      </c>
      <c r="D4238" t="s">
        <v>26</v>
      </c>
      <c r="E4238">
        <v>84313</v>
      </c>
      <c r="F4238" t="s">
        <v>4055</v>
      </c>
      <c r="G4238" t="s">
        <v>10928</v>
      </c>
      <c r="H4238" s="93">
        <v>46171</v>
      </c>
      <c r="I4238" s="131">
        <v>1</v>
      </c>
      <c r="J4238" s="132">
        <v>1</v>
      </c>
      <c r="K4238" s="132"/>
      <c r="L4238" s="132"/>
      <c r="M4238" s="132"/>
      <c r="N4238" s="131"/>
      <c r="O4238" s="131"/>
    </row>
    <row r="4239" spans="2:15" x14ac:dyDescent="0.35">
      <c r="B4239" t="s">
        <v>78</v>
      </c>
      <c r="C4239">
        <v>3970</v>
      </c>
      <c r="D4239" t="s">
        <v>26</v>
      </c>
      <c r="E4239">
        <v>84419</v>
      </c>
      <c r="F4239" t="s">
        <v>4056</v>
      </c>
      <c r="G4239" t="s">
        <v>10926</v>
      </c>
      <c r="H4239" s="93">
        <v>46170</v>
      </c>
      <c r="I4239" s="131">
        <v>1</v>
      </c>
      <c r="J4239" s="132"/>
      <c r="K4239" s="132"/>
      <c r="L4239" s="132"/>
      <c r="M4239" s="132"/>
      <c r="N4239" s="131"/>
      <c r="O4239" s="131"/>
    </row>
    <row r="4240" spans="2:15" x14ac:dyDescent="0.35">
      <c r="B4240" t="s">
        <v>78</v>
      </c>
      <c r="C4240">
        <v>3970</v>
      </c>
      <c r="D4240" t="s">
        <v>26</v>
      </c>
      <c r="E4240">
        <v>84621</v>
      </c>
      <c r="F4240" t="s">
        <v>4057</v>
      </c>
      <c r="G4240" t="s">
        <v>10929</v>
      </c>
      <c r="H4240" s="93">
        <v>46182</v>
      </c>
      <c r="I4240" s="131"/>
      <c r="J4240" s="132"/>
      <c r="K4240" s="132"/>
      <c r="L4240" s="132"/>
      <c r="M4240" s="132"/>
      <c r="N4240" s="131"/>
      <c r="O4240" s="131"/>
    </row>
    <row r="4241" spans="2:15" x14ac:dyDescent="0.35">
      <c r="B4241" t="s">
        <v>78</v>
      </c>
      <c r="C4241">
        <v>3970</v>
      </c>
      <c r="D4241" t="s">
        <v>26</v>
      </c>
      <c r="E4241">
        <v>87247</v>
      </c>
      <c r="F4241" t="s">
        <v>4058</v>
      </c>
      <c r="G4241" t="s">
        <v>10929</v>
      </c>
      <c r="H4241" s="93">
        <v>46182</v>
      </c>
      <c r="I4241" s="131">
        <v>1</v>
      </c>
      <c r="J4241" s="132"/>
      <c r="K4241" s="132">
        <v>1</v>
      </c>
      <c r="L4241" s="132"/>
      <c r="M4241" s="132"/>
      <c r="N4241" s="131"/>
      <c r="O4241" s="131"/>
    </row>
    <row r="4242" spans="2:15" x14ac:dyDescent="0.35">
      <c r="B4242" t="s">
        <v>78</v>
      </c>
      <c r="C4242">
        <v>3970</v>
      </c>
      <c r="D4242" t="s">
        <v>26</v>
      </c>
      <c r="E4242">
        <v>87825</v>
      </c>
      <c r="F4242" t="s">
        <v>4059</v>
      </c>
      <c r="G4242" t="s">
        <v>10930</v>
      </c>
      <c r="H4242" s="93">
        <v>46181</v>
      </c>
      <c r="I4242" s="131"/>
      <c r="J4242" s="132"/>
      <c r="K4242" s="132"/>
      <c r="L4242" s="132"/>
      <c r="M4242" s="132"/>
      <c r="N4242" s="131"/>
      <c r="O4242" s="131"/>
    </row>
    <row r="4243" spans="2:15" x14ac:dyDescent="0.35">
      <c r="B4243" t="s">
        <v>78</v>
      </c>
      <c r="C4243">
        <v>3970</v>
      </c>
      <c r="D4243" t="s">
        <v>26</v>
      </c>
      <c r="E4243">
        <v>91933</v>
      </c>
      <c r="F4243" t="s">
        <v>4060</v>
      </c>
      <c r="G4243" t="s">
        <v>10929</v>
      </c>
      <c r="H4243" s="93">
        <v>46175</v>
      </c>
      <c r="I4243" s="131">
        <v>1</v>
      </c>
      <c r="J4243" s="132">
        <v>1</v>
      </c>
      <c r="K4243" s="132"/>
      <c r="L4243" s="132"/>
      <c r="M4243" s="132"/>
      <c r="N4243" s="131"/>
      <c r="O4243" s="131"/>
    </row>
    <row r="4244" spans="2:15" x14ac:dyDescent="0.35">
      <c r="B4244" t="s">
        <v>78</v>
      </c>
      <c r="C4244">
        <v>3970</v>
      </c>
      <c r="D4244" t="s">
        <v>26</v>
      </c>
      <c r="E4244">
        <v>99083</v>
      </c>
      <c r="F4244" t="s">
        <v>4061</v>
      </c>
      <c r="G4244" t="s">
        <v>10929</v>
      </c>
      <c r="H4244" s="93">
        <v>46182</v>
      </c>
      <c r="I4244" s="131"/>
      <c r="J4244" s="132"/>
      <c r="K4244" s="132"/>
      <c r="L4244" s="132"/>
      <c r="M4244" s="132"/>
      <c r="N4244" s="131"/>
      <c r="O4244" s="131"/>
    </row>
    <row r="4245" spans="2:15" x14ac:dyDescent="0.35">
      <c r="B4245" t="s">
        <v>78</v>
      </c>
      <c r="C4245">
        <v>3970</v>
      </c>
      <c r="D4245" t="s">
        <v>26</v>
      </c>
      <c r="E4245">
        <v>102288</v>
      </c>
      <c r="F4245" t="s">
        <v>4062</v>
      </c>
      <c r="G4245" t="s">
        <v>10926</v>
      </c>
      <c r="H4245" s="93">
        <v>46170</v>
      </c>
      <c r="I4245" s="131">
        <v>1</v>
      </c>
      <c r="J4245" s="132"/>
      <c r="K4245" s="132"/>
      <c r="L4245" s="132"/>
      <c r="M4245" s="132"/>
      <c r="N4245" s="131"/>
      <c r="O4245" s="131"/>
    </row>
    <row r="4246" spans="2:15" x14ac:dyDescent="0.35">
      <c r="B4246" t="s">
        <v>78</v>
      </c>
      <c r="C4246">
        <v>3970</v>
      </c>
      <c r="D4246" t="s">
        <v>26</v>
      </c>
      <c r="E4246">
        <v>103493</v>
      </c>
      <c r="F4246" t="s">
        <v>4063</v>
      </c>
      <c r="G4246" t="s">
        <v>10926</v>
      </c>
      <c r="H4246" s="93">
        <v>46170</v>
      </c>
      <c r="I4246" s="131">
        <v>1</v>
      </c>
      <c r="J4246" s="132">
        <v>1</v>
      </c>
      <c r="K4246" s="132"/>
      <c r="L4246" s="132"/>
      <c r="M4246" s="132"/>
      <c r="N4246" s="131"/>
      <c r="O4246" s="131"/>
    </row>
    <row r="4247" spans="2:15" x14ac:dyDescent="0.35">
      <c r="B4247" t="s">
        <v>78</v>
      </c>
      <c r="C4247">
        <v>3970</v>
      </c>
      <c r="D4247" t="s">
        <v>26</v>
      </c>
      <c r="E4247">
        <v>104136</v>
      </c>
      <c r="F4247" t="s">
        <v>4064</v>
      </c>
      <c r="G4247" t="s">
        <v>10929</v>
      </c>
      <c r="H4247" s="93">
        <v>46182</v>
      </c>
      <c r="I4247" s="131">
        <v>1</v>
      </c>
      <c r="J4247" s="132">
        <v>1</v>
      </c>
      <c r="K4247" s="132">
        <v>1</v>
      </c>
      <c r="L4247" s="132"/>
      <c r="M4247" s="132"/>
      <c r="N4247" s="131"/>
      <c r="O4247" s="131"/>
    </row>
    <row r="4248" spans="2:15" x14ac:dyDescent="0.35">
      <c r="B4248" t="s">
        <v>78</v>
      </c>
      <c r="C4248">
        <v>3970</v>
      </c>
      <c r="D4248" t="s">
        <v>26</v>
      </c>
      <c r="E4248">
        <v>106767</v>
      </c>
      <c r="F4248" t="s">
        <v>4065</v>
      </c>
      <c r="G4248" t="s">
        <v>10930</v>
      </c>
      <c r="H4248" s="93">
        <v>46181</v>
      </c>
      <c r="I4248" s="131">
        <v>1</v>
      </c>
      <c r="J4248" s="132"/>
      <c r="K4248" s="132">
        <v>1</v>
      </c>
      <c r="L4248" s="132"/>
      <c r="M4248" s="132"/>
      <c r="N4248" s="131"/>
      <c r="O4248" s="131"/>
    </row>
    <row r="4249" spans="2:15" x14ac:dyDescent="0.35">
      <c r="B4249" t="s">
        <v>78</v>
      </c>
      <c r="C4249">
        <v>3970</v>
      </c>
      <c r="D4249" t="s">
        <v>26</v>
      </c>
      <c r="E4249">
        <v>110816</v>
      </c>
      <c r="F4249" t="s">
        <v>4066</v>
      </c>
      <c r="G4249" t="s">
        <v>10929</v>
      </c>
      <c r="H4249" s="93">
        <v>46175</v>
      </c>
      <c r="I4249" s="131"/>
      <c r="J4249" s="132"/>
      <c r="K4249" s="132"/>
      <c r="L4249" s="132"/>
      <c r="M4249" s="132"/>
      <c r="N4249" s="131"/>
      <c r="O4249" s="131"/>
    </row>
    <row r="4250" spans="2:15" x14ac:dyDescent="0.35">
      <c r="B4250" t="s">
        <v>78</v>
      </c>
      <c r="C4250">
        <v>3970</v>
      </c>
      <c r="D4250" t="s">
        <v>26</v>
      </c>
      <c r="E4250">
        <v>111726</v>
      </c>
      <c r="F4250" t="s">
        <v>4067</v>
      </c>
      <c r="G4250" t="s">
        <v>10926</v>
      </c>
      <c r="H4250" s="93">
        <v>46177</v>
      </c>
      <c r="I4250" s="131">
        <v>1</v>
      </c>
      <c r="J4250" s="132">
        <v>1</v>
      </c>
      <c r="K4250" s="132">
        <v>1</v>
      </c>
      <c r="L4250" s="132">
        <v>1</v>
      </c>
      <c r="M4250" s="132"/>
      <c r="N4250" s="131"/>
      <c r="O4250" s="131"/>
    </row>
    <row r="4251" spans="2:15" x14ac:dyDescent="0.35">
      <c r="B4251" t="s">
        <v>78</v>
      </c>
      <c r="C4251">
        <v>3970</v>
      </c>
      <c r="D4251" t="s">
        <v>26</v>
      </c>
      <c r="E4251">
        <v>114787</v>
      </c>
      <c r="F4251" t="s">
        <v>4068</v>
      </c>
      <c r="G4251" t="s">
        <v>10929</v>
      </c>
      <c r="H4251" s="93">
        <v>46175</v>
      </c>
      <c r="I4251" s="131">
        <v>1</v>
      </c>
      <c r="J4251" s="132">
        <v>1</v>
      </c>
      <c r="K4251" s="132">
        <v>1</v>
      </c>
      <c r="L4251" s="132"/>
      <c r="M4251" s="132"/>
      <c r="N4251" s="131"/>
      <c r="O4251" s="131"/>
    </row>
    <row r="4252" spans="2:15" x14ac:dyDescent="0.35">
      <c r="B4252" t="s">
        <v>78</v>
      </c>
      <c r="C4252">
        <v>3970</v>
      </c>
      <c r="D4252" t="s">
        <v>26</v>
      </c>
      <c r="E4252">
        <v>118132</v>
      </c>
      <c r="F4252" t="s">
        <v>4069</v>
      </c>
      <c r="G4252" t="s">
        <v>10930</v>
      </c>
      <c r="H4252" s="93">
        <v>46174</v>
      </c>
      <c r="I4252" s="131">
        <v>1</v>
      </c>
      <c r="J4252" s="132">
        <v>1</v>
      </c>
      <c r="K4252" s="132"/>
      <c r="L4252" s="132"/>
      <c r="M4252" s="132"/>
      <c r="N4252" s="131"/>
      <c r="O4252" s="131"/>
    </row>
    <row r="4253" spans="2:15" x14ac:dyDescent="0.35">
      <c r="B4253" t="s">
        <v>78</v>
      </c>
      <c r="C4253">
        <v>3970</v>
      </c>
      <c r="D4253" t="s">
        <v>26</v>
      </c>
      <c r="E4253">
        <v>120885</v>
      </c>
      <c r="F4253" t="s">
        <v>4070</v>
      </c>
      <c r="G4253" t="s">
        <v>10928</v>
      </c>
      <c r="H4253" s="93">
        <v>46178</v>
      </c>
      <c r="I4253" s="131"/>
      <c r="J4253" s="132"/>
      <c r="K4253" s="132"/>
      <c r="L4253" s="132"/>
      <c r="M4253" s="132"/>
      <c r="N4253" s="131"/>
      <c r="O4253" s="131"/>
    </row>
    <row r="4254" spans="2:15" x14ac:dyDescent="0.35">
      <c r="B4254" t="s">
        <v>78</v>
      </c>
      <c r="C4254">
        <v>3970</v>
      </c>
      <c r="D4254" t="s">
        <v>26</v>
      </c>
      <c r="E4254">
        <v>126440</v>
      </c>
      <c r="F4254" t="s">
        <v>4071</v>
      </c>
      <c r="G4254" t="s">
        <v>10928</v>
      </c>
      <c r="H4254" s="93">
        <v>46171</v>
      </c>
      <c r="I4254" s="131"/>
      <c r="J4254" s="132"/>
      <c r="K4254" s="132"/>
      <c r="L4254" s="132"/>
      <c r="M4254" s="132"/>
      <c r="N4254" s="131"/>
      <c r="O4254" s="131"/>
    </row>
    <row r="4255" spans="2:15" x14ac:dyDescent="0.35">
      <c r="B4255" t="s">
        <v>78</v>
      </c>
      <c r="C4255">
        <v>3970</v>
      </c>
      <c r="D4255" t="s">
        <v>26</v>
      </c>
      <c r="E4255">
        <v>126650</v>
      </c>
      <c r="F4255" t="s">
        <v>4072</v>
      </c>
      <c r="G4255" t="s">
        <v>10930</v>
      </c>
      <c r="H4255" s="93">
        <v>46174</v>
      </c>
      <c r="I4255" s="131"/>
      <c r="J4255" s="132"/>
      <c r="K4255" s="132"/>
      <c r="L4255" s="132"/>
      <c r="M4255" s="132"/>
      <c r="N4255" s="131"/>
      <c r="O4255" s="131"/>
    </row>
    <row r="4256" spans="2:15" x14ac:dyDescent="0.35">
      <c r="B4256" t="s">
        <v>78</v>
      </c>
      <c r="C4256">
        <v>3970</v>
      </c>
      <c r="D4256" t="s">
        <v>26</v>
      </c>
      <c r="E4256">
        <v>128211</v>
      </c>
      <c r="F4256" t="s">
        <v>4073</v>
      </c>
      <c r="G4256" t="s">
        <v>10926</v>
      </c>
      <c r="H4256" s="93">
        <v>46170</v>
      </c>
      <c r="I4256" s="131">
        <v>1</v>
      </c>
      <c r="J4256" s="132"/>
      <c r="K4256" s="132">
        <v>1</v>
      </c>
      <c r="L4256" s="132"/>
      <c r="M4256" s="132"/>
      <c r="N4256" s="131"/>
      <c r="O4256" s="131"/>
    </row>
    <row r="4257" spans="2:15" x14ac:dyDescent="0.35">
      <c r="B4257" t="s">
        <v>78</v>
      </c>
      <c r="C4257">
        <v>3970</v>
      </c>
      <c r="D4257" t="s">
        <v>26</v>
      </c>
      <c r="E4257">
        <v>130178</v>
      </c>
      <c r="F4257" t="s">
        <v>4074</v>
      </c>
      <c r="G4257" t="s">
        <v>10926</v>
      </c>
      <c r="H4257" s="93">
        <v>46170</v>
      </c>
      <c r="I4257" s="131">
        <v>1</v>
      </c>
      <c r="J4257" s="132">
        <v>1</v>
      </c>
      <c r="K4257" s="132">
        <v>1</v>
      </c>
      <c r="L4257" s="132"/>
      <c r="M4257" s="132"/>
      <c r="N4257" s="131"/>
      <c r="O4257" s="131"/>
    </row>
    <row r="4258" spans="2:15" x14ac:dyDescent="0.35">
      <c r="B4258" t="s">
        <v>78</v>
      </c>
      <c r="C4258">
        <v>3970</v>
      </c>
      <c r="D4258" t="s">
        <v>26</v>
      </c>
      <c r="E4258">
        <v>132940</v>
      </c>
      <c r="F4258" t="s">
        <v>4075</v>
      </c>
      <c r="G4258" t="s">
        <v>10930</v>
      </c>
      <c r="H4258" s="93">
        <v>46181</v>
      </c>
      <c r="I4258" s="131">
        <v>1</v>
      </c>
      <c r="J4258" s="132"/>
      <c r="K4258" s="132"/>
      <c r="L4258" s="132"/>
      <c r="M4258" s="132"/>
      <c r="N4258" s="131"/>
      <c r="O4258" s="131"/>
    </row>
    <row r="4259" spans="2:15" x14ac:dyDescent="0.35">
      <c r="B4259" t="s">
        <v>78</v>
      </c>
      <c r="C4259">
        <v>3970</v>
      </c>
      <c r="D4259" t="s">
        <v>26</v>
      </c>
      <c r="E4259">
        <v>135852</v>
      </c>
      <c r="F4259" t="s">
        <v>4076</v>
      </c>
      <c r="G4259" t="s">
        <v>10930</v>
      </c>
      <c r="H4259" s="93">
        <v>46181</v>
      </c>
      <c r="I4259" s="131"/>
      <c r="J4259" s="132"/>
      <c r="K4259" s="132"/>
      <c r="L4259" s="132"/>
      <c r="M4259" s="132"/>
      <c r="N4259" s="131"/>
      <c r="O4259" s="131"/>
    </row>
    <row r="4260" spans="2:15" x14ac:dyDescent="0.35">
      <c r="B4260" t="s">
        <v>78</v>
      </c>
      <c r="C4260">
        <v>3970</v>
      </c>
      <c r="D4260" t="s">
        <v>26</v>
      </c>
      <c r="E4260">
        <v>139156</v>
      </c>
      <c r="F4260" t="s">
        <v>4077</v>
      </c>
      <c r="G4260" t="s">
        <v>10926</v>
      </c>
      <c r="H4260" s="93">
        <v>46170</v>
      </c>
      <c r="I4260" s="131"/>
      <c r="J4260" s="132"/>
      <c r="K4260" s="132"/>
      <c r="L4260" s="132"/>
      <c r="M4260" s="132"/>
      <c r="N4260" s="131"/>
      <c r="O4260" s="131"/>
    </row>
    <row r="4261" spans="2:15" x14ac:dyDescent="0.35">
      <c r="B4261" t="s">
        <v>78</v>
      </c>
      <c r="C4261">
        <v>3970</v>
      </c>
      <c r="D4261" t="s">
        <v>26</v>
      </c>
      <c r="E4261">
        <v>139321</v>
      </c>
      <c r="F4261" t="s">
        <v>4078</v>
      </c>
      <c r="G4261" t="s">
        <v>10930</v>
      </c>
      <c r="H4261" s="93">
        <v>46174</v>
      </c>
      <c r="I4261" s="131">
        <v>1</v>
      </c>
      <c r="J4261" s="132"/>
      <c r="K4261" s="132"/>
      <c r="L4261" s="132"/>
      <c r="M4261" s="132"/>
      <c r="N4261" s="131"/>
      <c r="O4261" s="131"/>
    </row>
    <row r="4262" spans="2:15" x14ac:dyDescent="0.35">
      <c r="B4262" t="s">
        <v>78</v>
      </c>
      <c r="C4262">
        <v>3970</v>
      </c>
      <c r="D4262" t="s">
        <v>26</v>
      </c>
      <c r="E4262">
        <v>141150</v>
      </c>
      <c r="F4262" t="s">
        <v>4079</v>
      </c>
      <c r="G4262" t="s">
        <v>10929</v>
      </c>
      <c r="H4262" s="93">
        <v>46175</v>
      </c>
      <c r="I4262" s="131"/>
      <c r="J4262" s="132"/>
      <c r="K4262" s="132"/>
      <c r="L4262" s="132"/>
      <c r="M4262" s="132"/>
      <c r="N4262" s="131"/>
      <c r="O4262" s="131"/>
    </row>
    <row r="4263" spans="2:15" x14ac:dyDescent="0.35">
      <c r="B4263" t="s">
        <v>78</v>
      </c>
      <c r="C4263">
        <v>3970</v>
      </c>
      <c r="D4263" t="s">
        <v>26</v>
      </c>
      <c r="E4263">
        <v>141563</v>
      </c>
      <c r="F4263" t="s">
        <v>4080</v>
      </c>
      <c r="G4263" t="s">
        <v>10929</v>
      </c>
      <c r="H4263" s="93">
        <v>46182</v>
      </c>
      <c r="I4263" s="131">
        <v>1</v>
      </c>
      <c r="J4263" s="132"/>
      <c r="K4263" s="132"/>
      <c r="L4263" s="132"/>
      <c r="M4263" s="132"/>
      <c r="N4263" s="131"/>
      <c r="O4263" s="131"/>
    </row>
    <row r="4264" spans="2:15" x14ac:dyDescent="0.35">
      <c r="B4264" t="s">
        <v>78</v>
      </c>
      <c r="C4264">
        <v>3970</v>
      </c>
      <c r="D4264" t="s">
        <v>26</v>
      </c>
      <c r="E4264">
        <v>141579</v>
      </c>
      <c r="F4264" t="s">
        <v>4081</v>
      </c>
      <c r="G4264" t="s">
        <v>10926</v>
      </c>
      <c r="H4264" s="93">
        <v>46170</v>
      </c>
      <c r="I4264" s="131">
        <v>1</v>
      </c>
      <c r="J4264" s="132"/>
      <c r="K4264" s="132"/>
      <c r="L4264" s="132"/>
      <c r="M4264" s="132"/>
      <c r="N4264" s="131"/>
      <c r="O4264" s="131"/>
    </row>
    <row r="4265" spans="2:15" x14ac:dyDescent="0.35">
      <c r="B4265" t="s">
        <v>78</v>
      </c>
      <c r="C4265">
        <v>3970</v>
      </c>
      <c r="D4265" t="s">
        <v>26</v>
      </c>
      <c r="E4265">
        <v>145665</v>
      </c>
      <c r="F4265" t="s">
        <v>4082</v>
      </c>
      <c r="G4265" t="s">
        <v>10928</v>
      </c>
      <c r="H4265" s="93">
        <v>46171</v>
      </c>
      <c r="I4265" s="131">
        <v>1</v>
      </c>
      <c r="J4265" s="132"/>
      <c r="K4265" s="132"/>
      <c r="L4265" s="132"/>
      <c r="M4265" s="132"/>
      <c r="N4265" s="131"/>
      <c r="O4265" s="131"/>
    </row>
    <row r="4266" spans="2:15" x14ac:dyDescent="0.35">
      <c r="B4266" t="s">
        <v>78</v>
      </c>
      <c r="C4266">
        <v>3970</v>
      </c>
      <c r="D4266" t="s">
        <v>26</v>
      </c>
      <c r="E4266">
        <v>150281</v>
      </c>
      <c r="F4266" t="s">
        <v>4083</v>
      </c>
      <c r="G4266" t="s">
        <v>10930</v>
      </c>
      <c r="H4266" s="93">
        <v>46181</v>
      </c>
      <c r="I4266" s="131">
        <v>1</v>
      </c>
      <c r="J4266" s="132"/>
      <c r="K4266" s="132"/>
      <c r="L4266" s="132"/>
      <c r="M4266" s="132"/>
      <c r="N4266" s="131"/>
      <c r="O4266" s="131"/>
    </row>
    <row r="4267" spans="2:15" x14ac:dyDescent="0.35">
      <c r="B4267" t="s">
        <v>78</v>
      </c>
      <c r="C4267">
        <v>3970</v>
      </c>
      <c r="D4267" t="s">
        <v>26</v>
      </c>
      <c r="E4267">
        <v>151201</v>
      </c>
      <c r="F4267" t="s">
        <v>4084</v>
      </c>
      <c r="G4267" t="s">
        <v>10927</v>
      </c>
      <c r="H4267" s="93">
        <v>46183</v>
      </c>
      <c r="I4267" s="131">
        <v>1</v>
      </c>
      <c r="J4267" s="132"/>
      <c r="K4267" s="132"/>
      <c r="L4267" s="132"/>
      <c r="M4267" s="132"/>
      <c r="N4267" s="131"/>
      <c r="O4267" s="131"/>
    </row>
    <row r="4268" spans="2:15" x14ac:dyDescent="0.35">
      <c r="B4268" t="s">
        <v>78</v>
      </c>
      <c r="C4268">
        <v>3970</v>
      </c>
      <c r="D4268" t="s">
        <v>26</v>
      </c>
      <c r="E4268">
        <v>151500</v>
      </c>
      <c r="F4268" t="s">
        <v>4085</v>
      </c>
      <c r="G4268" t="s">
        <v>10927</v>
      </c>
      <c r="H4268" s="93">
        <v>46176</v>
      </c>
      <c r="I4268" s="131"/>
      <c r="J4268" s="132"/>
      <c r="K4268" s="132"/>
      <c r="L4268" s="132"/>
      <c r="M4268" s="132"/>
      <c r="N4268" s="131"/>
      <c r="O4268" s="131"/>
    </row>
    <row r="4269" spans="2:15" x14ac:dyDescent="0.35">
      <c r="B4269" t="s">
        <v>78</v>
      </c>
      <c r="C4269">
        <v>3970</v>
      </c>
      <c r="D4269" t="s">
        <v>26</v>
      </c>
      <c r="E4269">
        <v>154547</v>
      </c>
      <c r="F4269" t="s">
        <v>4086</v>
      </c>
      <c r="G4269" t="s">
        <v>10929</v>
      </c>
      <c r="H4269" s="93">
        <v>46182</v>
      </c>
      <c r="I4269" s="131"/>
      <c r="J4269" s="132"/>
      <c r="K4269" s="132"/>
      <c r="L4269" s="132"/>
      <c r="M4269" s="132"/>
      <c r="N4269" s="131"/>
      <c r="O4269" s="131"/>
    </row>
    <row r="4270" spans="2:15" x14ac:dyDescent="0.35">
      <c r="B4270" t="s">
        <v>78</v>
      </c>
      <c r="C4270">
        <v>3970</v>
      </c>
      <c r="D4270" t="s">
        <v>26</v>
      </c>
      <c r="E4270">
        <v>154594</v>
      </c>
      <c r="F4270" t="s">
        <v>4087</v>
      </c>
      <c r="G4270" t="s">
        <v>10930</v>
      </c>
      <c r="H4270" s="93">
        <v>46174</v>
      </c>
      <c r="I4270" s="131">
        <v>1</v>
      </c>
      <c r="J4270" s="132"/>
      <c r="K4270" s="132"/>
      <c r="L4270" s="132"/>
      <c r="M4270" s="132"/>
      <c r="N4270" s="131"/>
      <c r="O4270" s="131"/>
    </row>
    <row r="4271" spans="2:15" x14ac:dyDescent="0.35">
      <c r="B4271" t="s">
        <v>78</v>
      </c>
      <c r="C4271">
        <v>3970</v>
      </c>
      <c r="D4271" t="s">
        <v>26</v>
      </c>
      <c r="E4271">
        <v>155030</v>
      </c>
      <c r="F4271" t="s">
        <v>4088</v>
      </c>
      <c r="G4271" t="s">
        <v>10926</v>
      </c>
      <c r="H4271" s="93">
        <v>46177</v>
      </c>
      <c r="I4271" s="131">
        <v>1</v>
      </c>
      <c r="J4271" s="132">
        <v>1</v>
      </c>
      <c r="K4271" s="132">
        <v>1</v>
      </c>
      <c r="L4271" s="132">
        <v>1</v>
      </c>
      <c r="M4271" s="132"/>
      <c r="N4271" s="131"/>
      <c r="O4271" s="131"/>
    </row>
    <row r="4272" spans="2:15" x14ac:dyDescent="0.35">
      <c r="B4272" t="s">
        <v>78</v>
      </c>
      <c r="C4272">
        <v>3970</v>
      </c>
      <c r="D4272" t="s">
        <v>26</v>
      </c>
      <c r="E4272">
        <v>162319</v>
      </c>
      <c r="F4272" t="s">
        <v>4089</v>
      </c>
      <c r="G4272" t="s">
        <v>10927</v>
      </c>
      <c r="H4272" s="93">
        <v>46183</v>
      </c>
      <c r="I4272" s="131">
        <v>1</v>
      </c>
      <c r="J4272" s="132"/>
      <c r="K4272" s="132"/>
      <c r="L4272" s="132"/>
      <c r="M4272" s="132"/>
      <c r="N4272" s="131"/>
      <c r="O4272" s="131"/>
    </row>
    <row r="4273" spans="2:15" x14ac:dyDescent="0.35">
      <c r="B4273" t="s">
        <v>78</v>
      </c>
      <c r="C4273">
        <v>3970</v>
      </c>
      <c r="D4273" t="s">
        <v>26</v>
      </c>
      <c r="E4273">
        <v>163041</v>
      </c>
      <c r="F4273" t="s">
        <v>4090</v>
      </c>
      <c r="G4273" t="s">
        <v>10927</v>
      </c>
      <c r="H4273" s="93">
        <v>46183</v>
      </c>
      <c r="I4273" s="131">
        <v>1</v>
      </c>
      <c r="J4273" s="132">
        <v>1</v>
      </c>
      <c r="K4273" s="132">
        <v>1</v>
      </c>
      <c r="L4273" s="132"/>
      <c r="M4273" s="132"/>
      <c r="N4273" s="131"/>
      <c r="O4273" s="131"/>
    </row>
    <row r="4274" spans="2:15" x14ac:dyDescent="0.35">
      <c r="B4274" t="s">
        <v>78</v>
      </c>
      <c r="C4274">
        <v>3970</v>
      </c>
      <c r="D4274" t="s">
        <v>26</v>
      </c>
      <c r="E4274">
        <v>164366</v>
      </c>
      <c r="F4274" t="s">
        <v>4091</v>
      </c>
      <c r="G4274" t="s">
        <v>10927</v>
      </c>
      <c r="H4274" s="93">
        <v>46183</v>
      </c>
      <c r="I4274" s="131">
        <v>1</v>
      </c>
      <c r="J4274" s="132"/>
      <c r="K4274" s="132"/>
      <c r="L4274" s="132"/>
      <c r="M4274" s="132"/>
      <c r="N4274" s="131"/>
      <c r="O4274" s="131"/>
    </row>
    <row r="4275" spans="2:15" x14ac:dyDescent="0.35">
      <c r="B4275" t="s">
        <v>78</v>
      </c>
      <c r="C4275">
        <v>3970</v>
      </c>
      <c r="D4275" t="s">
        <v>26</v>
      </c>
      <c r="E4275">
        <v>164972</v>
      </c>
      <c r="F4275" t="s">
        <v>4092</v>
      </c>
      <c r="G4275" t="s">
        <v>10930</v>
      </c>
      <c r="H4275" s="93">
        <v>46174</v>
      </c>
      <c r="I4275" s="131">
        <v>1</v>
      </c>
      <c r="J4275" s="132"/>
      <c r="K4275" s="132"/>
      <c r="L4275" s="132"/>
      <c r="M4275" s="132"/>
      <c r="N4275" s="131"/>
      <c r="O4275" s="131"/>
    </row>
    <row r="4276" spans="2:15" x14ac:dyDescent="0.35">
      <c r="B4276" t="s">
        <v>78</v>
      </c>
      <c r="C4276">
        <v>3970</v>
      </c>
      <c r="D4276" t="s">
        <v>26</v>
      </c>
      <c r="E4276">
        <v>165584</v>
      </c>
      <c r="F4276" t="s">
        <v>4093</v>
      </c>
      <c r="G4276" t="s">
        <v>10929</v>
      </c>
      <c r="H4276" s="93">
        <v>46175</v>
      </c>
      <c r="I4276" s="131">
        <v>1</v>
      </c>
      <c r="J4276" s="132"/>
      <c r="K4276" s="132">
        <v>1</v>
      </c>
      <c r="L4276" s="132"/>
      <c r="M4276" s="132"/>
      <c r="N4276" s="131"/>
      <c r="O4276" s="131"/>
    </row>
    <row r="4277" spans="2:15" x14ac:dyDescent="0.35">
      <c r="B4277" t="s">
        <v>78</v>
      </c>
      <c r="C4277">
        <v>3970</v>
      </c>
      <c r="D4277" t="s">
        <v>26</v>
      </c>
      <c r="E4277">
        <v>168612</v>
      </c>
      <c r="F4277" t="s">
        <v>4094</v>
      </c>
      <c r="G4277" t="s">
        <v>10930</v>
      </c>
      <c r="H4277" s="93">
        <v>46181</v>
      </c>
      <c r="I4277" s="131"/>
      <c r="J4277" s="132"/>
      <c r="K4277" s="132"/>
      <c r="L4277" s="132"/>
      <c r="M4277" s="132"/>
      <c r="N4277" s="131"/>
      <c r="O4277" s="131"/>
    </row>
    <row r="4278" spans="2:15" x14ac:dyDescent="0.35">
      <c r="B4278" t="s">
        <v>78</v>
      </c>
      <c r="C4278">
        <v>3970</v>
      </c>
      <c r="D4278" t="s">
        <v>26</v>
      </c>
      <c r="E4278">
        <v>169179</v>
      </c>
      <c r="F4278" t="s">
        <v>4095</v>
      </c>
      <c r="G4278" t="s">
        <v>10928</v>
      </c>
      <c r="H4278" s="93">
        <v>46171</v>
      </c>
      <c r="I4278" s="131">
        <v>1</v>
      </c>
      <c r="J4278" s="132"/>
      <c r="K4278" s="132"/>
      <c r="L4278" s="132"/>
      <c r="M4278" s="132"/>
      <c r="N4278" s="131"/>
      <c r="O4278" s="131"/>
    </row>
    <row r="4279" spans="2:15" x14ac:dyDescent="0.35">
      <c r="B4279" t="s">
        <v>78</v>
      </c>
      <c r="C4279">
        <v>3970</v>
      </c>
      <c r="D4279" t="s">
        <v>26</v>
      </c>
      <c r="E4279">
        <v>169242</v>
      </c>
      <c r="F4279" t="s">
        <v>4096</v>
      </c>
      <c r="G4279" t="s">
        <v>10927</v>
      </c>
      <c r="H4279" s="93">
        <v>46176</v>
      </c>
      <c r="I4279" s="131">
        <v>1</v>
      </c>
      <c r="J4279" s="132"/>
      <c r="K4279" s="132">
        <v>1</v>
      </c>
      <c r="L4279" s="132"/>
      <c r="M4279" s="132"/>
      <c r="N4279" s="131"/>
      <c r="O4279" s="131"/>
    </row>
    <row r="4280" spans="2:15" x14ac:dyDescent="0.35">
      <c r="B4280" t="s">
        <v>78</v>
      </c>
      <c r="C4280">
        <v>3970</v>
      </c>
      <c r="D4280" t="s">
        <v>26</v>
      </c>
      <c r="E4280">
        <v>170577</v>
      </c>
      <c r="F4280" t="s">
        <v>4097</v>
      </c>
      <c r="G4280" t="s">
        <v>10929</v>
      </c>
      <c r="H4280" s="93">
        <v>46175</v>
      </c>
      <c r="I4280" s="131"/>
      <c r="J4280" s="132"/>
      <c r="K4280" s="132"/>
      <c r="L4280" s="132"/>
      <c r="M4280" s="132"/>
      <c r="N4280" s="131"/>
      <c r="O4280" s="131"/>
    </row>
    <row r="4281" spans="2:15" x14ac:dyDescent="0.35">
      <c r="B4281" t="s">
        <v>78</v>
      </c>
      <c r="C4281">
        <v>3970</v>
      </c>
      <c r="D4281" t="s">
        <v>26</v>
      </c>
      <c r="E4281">
        <v>170718</v>
      </c>
      <c r="F4281" t="s">
        <v>4098</v>
      </c>
      <c r="G4281" t="s">
        <v>10929</v>
      </c>
      <c r="H4281" s="93">
        <v>46182</v>
      </c>
      <c r="I4281" s="131">
        <v>1</v>
      </c>
      <c r="J4281" s="132"/>
      <c r="K4281" s="132"/>
      <c r="L4281" s="132"/>
      <c r="M4281" s="132"/>
      <c r="N4281" s="131"/>
      <c r="O4281" s="131"/>
    </row>
    <row r="4282" spans="2:15" x14ac:dyDescent="0.35">
      <c r="B4282" t="s">
        <v>78</v>
      </c>
      <c r="C4282">
        <v>3970</v>
      </c>
      <c r="D4282" t="s">
        <v>26</v>
      </c>
      <c r="E4282">
        <v>170934</v>
      </c>
      <c r="F4282" t="s">
        <v>4099</v>
      </c>
      <c r="G4282" t="s">
        <v>10930</v>
      </c>
      <c r="H4282" s="93">
        <v>46181</v>
      </c>
      <c r="I4282" s="131">
        <v>1</v>
      </c>
      <c r="J4282" s="132"/>
      <c r="K4282" s="132">
        <v>1</v>
      </c>
      <c r="L4282" s="132"/>
      <c r="M4282" s="132"/>
      <c r="N4282" s="131"/>
      <c r="O4282" s="131"/>
    </row>
    <row r="4283" spans="2:15" x14ac:dyDescent="0.35">
      <c r="B4283" t="s">
        <v>78</v>
      </c>
      <c r="C4283">
        <v>3970</v>
      </c>
      <c r="D4283" t="s">
        <v>26</v>
      </c>
      <c r="E4283">
        <v>171208</v>
      </c>
      <c r="F4283" t="s">
        <v>4100</v>
      </c>
      <c r="G4283" t="s">
        <v>10929</v>
      </c>
      <c r="H4283" s="93">
        <v>46175</v>
      </c>
      <c r="I4283" s="131"/>
      <c r="J4283" s="132"/>
      <c r="K4283" s="132"/>
      <c r="L4283" s="132"/>
      <c r="M4283" s="132"/>
      <c r="N4283" s="131"/>
      <c r="O4283" s="131"/>
    </row>
    <row r="4284" spans="2:15" x14ac:dyDescent="0.35">
      <c r="B4284" t="s">
        <v>78</v>
      </c>
      <c r="C4284">
        <v>3970</v>
      </c>
      <c r="D4284" t="s">
        <v>26</v>
      </c>
      <c r="E4284">
        <v>171714</v>
      </c>
      <c r="F4284" t="s">
        <v>4101</v>
      </c>
      <c r="G4284" t="s">
        <v>10930</v>
      </c>
      <c r="H4284" s="93">
        <v>46174</v>
      </c>
      <c r="I4284" s="131"/>
      <c r="J4284" s="132"/>
      <c r="K4284" s="132"/>
      <c r="L4284" s="132"/>
      <c r="M4284" s="132"/>
      <c r="N4284" s="131"/>
      <c r="O4284" s="131"/>
    </row>
    <row r="4285" spans="2:15" x14ac:dyDescent="0.35">
      <c r="B4285" t="s">
        <v>78</v>
      </c>
      <c r="C4285">
        <v>3970</v>
      </c>
      <c r="D4285" t="s">
        <v>26</v>
      </c>
      <c r="E4285">
        <v>171917</v>
      </c>
      <c r="F4285" t="s">
        <v>4102</v>
      </c>
      <c r="G4285" t="s">
        <v>10927</v>
      </c>
      <c r="H4285" s="93">
        <v>46176</v>
      </c>
      <c r="I4285" s="131"/>
      <c r="J4285" s="132"/>
      <c r="K4285" s="132"/>
      <c r="L4285" s="132"/>
      <c r="M4285" s="132"/>
      <c r="N4285" s="131"/>
      <c r="O4285" s="131"/>
    </row>
    <row r="4286" spans="2:15" x14ac:dyDescent="0.35">
      <c r="B4286" t="s">
        <v>78</v>
      </c>
      <c r="C4286">
        <v>3970</v>
      </c>
      <c r="D4286" t="s">
        <v>26</v>
      </c>
      <c r="E4286">
        <v>171934</v>
      </c>
      <c r="F4286" t="s">
        <v>3333</v>
      </c>
      <c r="G4286" t="s">
        <v>10926</v>
      </c>
      <c r="H4286" s="93">
        <v>46177</v>
      </c>
      <c r="I4286" s="131"/>
      <c r="J4286" s="132"/>
      <c r="K4286" s="132"/>
      <c r="L4286" s="132"/>
      <c r="M4286" s="132"/>
      <c r="N4286" s="131"/>
      <c r="O4286" s="131"/>
    </row>
    <row r="4287" spans="2:15" x14ac:dyDescent="0.35">
      <c r="B4287" t="s">
        <v>78</v>
      </c>
      <c r="C4287">
        <v>3970</v>
      </c>
      <c r="D4287" t="s">
        <v>26</v>
      </c>
      <c r="E4287">
        <v>172321</v>
      </c>
      <c r="F4287" t="s">
        <v>4103</v>
      </c>
      <c r="G4287" t="s">
        <v>10929</v>
      </c>
      <c r="H4287" s="93">
        <v>46175</v>
      </c>
      <c r="I4287" s="131">
        <v>1</v>
      </c>
      <c r="J4287" s="132"/>
      <c r="K4287" s="132"/>
      <c r="L4287" s="132"/>
      <c r="M4287" s="132"/>
      <c r="N4287" s="131"/>
      <c r="O4287" s="131"/>
    </row>
    <row r="4288" spans="2:15" x14ac:dyDescent="0.35">
      <c r="B4288" t="s">
        <v>78</v>
      </c>
      <c r="C4288">
        <v>3970</v>
      </c>
      <c r="D4288" t="s">
        <v>26</v>
      </c>
      <c r="E4288">
        <v>172445</v>
      </c>
      <c r="F4288" t="s">
        <v>3333</v>
      </c>
      <c r="G4288" t="s">
        <v>10926</v>
      </c>
      <c r="H4288" s="93">
        <v>46177</v>
      </c>
      <c r="I4288" s="131"/>
      <c r="J4288" s="132"/>
      <c r="K4288" s="132"/>
      <c r="L4288" s="132"/>
      <c r="M4288" s="132"/>
      <c r="N4288" s="131"/>
      <c r="O4288" s="131"/>
    </row>
    <row r="4289" spans="2:15" x14ac:dyDescent="0.35">
      <c r="B4289" t="s">
        <v>78</v>
      </c>
      <c r="C4289">
        <v>3970</v>
      </c>
      <c r="D4289" t="s">
        <v>26</v>
      </c>
      <c r="E4289">
        <v>173596</v>
      </c>
      <c r="F4289" t="s">
        <v>4104</v>
      </c>
      <c r="G4289" t="s">
        <v>10928</v>
      </c>
      <c r="H4289" s="93">
        <v>46171</v>
      </c>
      <c r="I4289" s="131"/>
      <c r="J4289" s="132"/>
      <c r="K4289" s="132"/>
      <c r="L4289" s="132"/>
      <c r="M4289" s="132"/>
      <c r="N4289" s="131"/>
      <c r="O4289" s="131"/>
    </row>
    <row r="4290" spans="2:15" x14ac:dyDescent="0.35">
      <c r="B4290" t="s">
        <v>78</v>
      </c>
      <c r="C4290">
        <v>3970</v>
      </c>
      <c r="D4290" t="s">
        <v>26</v>
      </c>
      <c r="E4290">
        <v>173600</v>
      </c>
      <c r="F4290" t="s">
        <v>4105</v>
      </c>
      <c r="G4290" t="s">
        <v>10928</v>
      </c>
      <c r="H4290" s="93">
        <v>46171</v>
      </c>
      <c r="I4290" s="131"/>
      <c r="J4290" s="132"/>
      <c r="K4290" s="132"/>
      <c r="L4290" s="132"/>
      <c r="M4290" s="132"/>
      <c r="N4290" s="131"/>
      <c r="O4290" s="131"/>
    </row>
    <row r="4291" spans="2:15" x14ac:dyDescent="0.35">
      <c r="B4291" t="s">
        <v>78</v>
      </c>
      <c r="C4291">
        <v>3970</v>
      </c>
      <c r="D4291" t="s">
        <v>26</v>
      </c>
      <c r="E4291">
        <v>173921</v>
      </c>
      <c r="F4291" t="s">
        <v>3333</v>
      </c>
      <c r="G4291" t="s">
        <v>10926</v>
      </c>
      <c r="H4291" s="93">
        <v>46177</v>
      </c>
      <c r="I4291" s="131"/>
      <c r="J4291" s="132"/>
      <c r="K4291" s="132"/>
      <c r="L4291" s="132"/>
      <c r="M4291" s="132"/>
      <c r="N4291" s="131"/>
      <c r="O4291" s="131"/>
    </row>
    <row r="4292" spans="2:15" x14ac:dyDescent="0.35">
      <c r="B4292" t="s">
        <v>78</v>
      </c>
      <c r="C4292">
        <v>3970</v>
      </c>
      <c r="D4292" t="s">
        <v>26</v>
      </c>
      <c r="E4292">
        <v>174826</v>
      </c>
      <c r="F4292" t="s">
        <v>4106</v>
      </c>
      <c r="G4292" t="s">
        <v>10929</v>
      </c>
      <c r="H4292" s="93">
        <v>46175</v>
      </c>
      <c r="I4292" s="131">
        <v>1</v>
      </c>
      <c r="J4292" s="132"/>
      <c r="K4292" s="132">
        <v>1</v>
      </c>
      <c r="L4292" s="132"/>
      <c r="M4292" s="132"/>
      <c r="N4292" s="131"/>
      <c r="O4292" s="131"/>
    </row>
    <row r="4293" spans="2:15" x14ac:dyDescent="0.35">
      <c r="B4293" t="s">
        <v>78</v>
      </c>
      <c r="C4293">
        <v>3970</v>
      </c>
      <c r="D4293" t="s">
        <v>26</v>
      </c>
      <c r="E4293">
        <v>174876</v>
      </c>
      <c r="F4293" t="s">
        <v>4107</v>
      </c>
      <c r="G4293" t="s">
        <v>10927</v>
      </c>
      <c r="H4293" s="93">
        <v>46183</v>
      </c>
      <c r="I4293" s="131"/>
      <c r="J4293" s="132"/>
      <c r="K4293" s="132"/>
      <c r="L4293" s="132"/>
      <c r="M4293" s="132"/>
      <c r="N4293" s="131"/>
      <c r="O4293" s="131"/>
    </row>
    <row r="4294" spans="2:15" x14ac:dyDescent="0.35">
      <c r="B4294" t="s">
        <v>78</v>
      </c>
      <c r="C4294">
        <v>3970</v>
      </c>
      <c r="D4294" t="s">
        <v>26</v>
      </c>
      <c r="E4294">
        <v>175265</v>
      </c>
      <c r="F4294" t="s">
        <v>4108</v>
      </c>
      <c r="G4294" t="s">
        <v>10930</v>
      </c>
      <c r="H4294" s="93">
        <v>46181</v>
      </c>
      <c r="I4294" s="131">
        <v>1</v>
      </c>
      <c r="J4294" s="132"/>
      <c r="K4294" s="132"/>
      <c r="L4294" s="132"/>
      <c r="M4294" s="132"/>
      <c r="N4294" s="131"/>
      <c r="O4294" s="131"/>
    </row>
    <row r="4295" spans="2:15" x14ac:dyDescent="0.35">
      <c r="B4295" t="s">
        <v>78</v>
      </c>
      <c r="C4295">
        <v>3970</v>
      </c>
      <c r="D4295" t="s">
        <v>26</v>
      </c>
      <c r="E4295">
        <v>176089</v>
      </c>
      <c r="F4295" t="s">
        <v>4042</v>
      </c>
      <c r="G4295" t="s">
        <v>10930</v>
      </c>
      <c r="H4295" s="93">
        <v>46174</v>
      </c>
      <c r="I4295" s="131">
        <v>1</v>
      </c>
      <c r="J4295" s="132"/>
      <c r="K4295" s="132"/>
      <c r="L4295" s="132"/>
      <c r="M4295" s="132"/>
      <c r="N4295" s="131"/>
      <c r="O4295" s="131"/>
    </row>
    <row r="4296" spans="2:15" x14ac:dyDescent="0.35">
      <c r="B4296" t="s">
        <v>78</v>
      </c>
      <c r="C4296">
        <v>3970</v>
      </c>
      <c r="D4296" t="s">
        <v>26</v>
      </c>
      <c r="E4296">
        <v>176294</v>
      </c>
      <c r="F4296" t="s">
        <v>4109</v>
      </c>
      <c r="G4296" t="s">
        <v>10927</v>
      </c>
      <c r="H4296" s="93">
        <v>46183</v>
      </c>
      <c r="I4296" s="131">
        <v>1</v>
      </c>
      <c r="J4296" s="132">
        <v>1</v>
      </c>
      <c r="K4296" s="132"/>
      <c r="L4296" s="132"/>
      <c r="M4296" s="132"/>
      <c r="N4296" s="131"/>
      <c r="O4296" s="131"/>
    </row>
    <row r="4297" spans="2:15" x14ac:dyDescent="0.35">
      <c r="B4297" t="s">
        <v>78</v>
      </c>
      <c r="C4297">
        <v>3970</v>
      </c>
      <c r="D4297" t="s">
        <v>26</v>
      </c>
      <c r="E4297">
        <v>176351</v>
      </c>
      <c r="F4297" t="s">
        <v>4110</v>
      </c>
      <c r="G4297" t="s">
        <v>10928</v>
      </c>
      <c r="H4297" s="93">
        <v>46178</v>
      </c>
      <c r="I4297" s="131">
        <v>1</v>
      </c>
      <c r="J4297" s="132"/>
      <c r="K4297" s="132"/>
      <c r="L4297" s="132"/>
      <c r="M4297" s="132"/>
      <c r="N4297" s="131"/>
      <c r="O4297" s="131"/>
    </row>
    <row r="4298" spans="2:15" x14ac:dyDescent="0.35">
      <c r="B4298" t="s">
        <v>78</v>
      </c>
      <c r="C4298">
        <v>3970</v>
      </c>
      <c r="D4298" t="s">
        <v>26</v>
      </c>
      <c r="E4298">
        <v>176954</v>
      </c>
      <c r="F4298" t="s">
        <v>4111</v>
      </c>
      <c r="G4298" t="s">
        <v>10930</v>
      </c>
      <c r="H4298" s="93">
        <v>46181</v>
      </c>
      <c r="I4298" s="131">
        <v>1</v>
      </c>
      <c r="J4298" s="132">
        <v>1</v>
      </c>
      <c r="K4298" s="132">
        <v>1</v>
      </c>
      <c r="L4298" s="132"/>
      <c r="M4298" s="132"/>
      <c r="N4298" s="131"/>
      <c r="O4298" s="131"/>
    </row>
    <row r="4299" spans="2:15" x14ac:dyDescent="0.35">
      <c r="B4299" t="s">
        <v>78</v>
      </c>
      <c r="C4299">
        <v>3970</v>
      </c>
      <c r="D4299" t="s">
        <v>26</v>
      </c>
      <c r="E4299">
        <v>177227</v>
      </c>
      <c r="F4299" t="s">
        <v>4112</v>
      </c>
      <c r="G4299" t="s">
        <v>10930</v>
      </c>
      <c r="H4299" s="93">
        <v>46174</v>
      </c>
      <c r="I4299" s="131">
        <v>1</v>
      </c>
      <c r="J4299" s="132"/>
      <c r="K4299" s="132"/>
      <c r="L4299" s="132"/>
      <c r="M4299" s="132"/>
      <c r="N4299" s="131"/>
      <c r="O4299" s="131"/>
    </row>
    <row r="4300" spans="2:15" x14ac:dyDescent="0.35">
      <c r="B4300" t="s">
        <v>78</v>
      </c>
      <c r="C4300">
        <v>3970</v>
      </c>
      <c r="D4300" t="s">
        <v>26</v>
      </c>
      <c r="E4300">
        <v>177421</v>
      </c>
      <c r="F4300" t="s">
        <v>4113</v>
      </c>
      <c r="G4300" t="s">
        <v>10929</v>
      </c>
      <c r="H4300" s="93">
        <v>46182</v>
      </c>
      <c r="I4300" s="131">
        <v>1</v>
      </c>
      <c r="J4300" s="132">
        <v>1</v>
      </c>
      <c r="K4300" s="132">
        <v>1</v>
      </c>
      <c r="L4300" s="132"/>
      <c r="M4300" s="132"/>
      <c r="N4300" s="131"/>
      <c r="O4300" s="131"/>
    </row>
    <row r="4301" spans="2:15" x14ac:dyDescent="0.35">
      <c r="B4301" t="s">
        <v>78</v>
      </c>
      <c r="C4301">
        <v>3970</v>
      </c>
      <c r="D4301" t="s">
        <v>26</v>
      </c>
      <c r="E4301">
        <v>177464</v>
      </c>
      <c r="F4301" t="s">
        <v>4114</v>
      </c>
      <c r="G4301" t="s">
        <v>10926</v>
      </c>
      <c r="H4301" s="93">
        <v>46170</v>
      </c>
      <c r="I4301" s="131">
        <v>1</v>
      </c>
      <c r="J4301" s="132">
        <v>1</v>
      </c>
      <c r="K4301" s="132">
        <v>1</v>
      </c>
      <c r="L4301" s="132"/>
      <c r="M4301" s="132"/>
      <c r="N4301" s="131"/>
      <c r="O4301" s="131"/>
    </row>
    <row r="4302" spans="2:15" x14ac:dyDescent="0.35">
      <c r="B4302" t="s">
        <v>78</v>
      </c>
      <c r="C4302">
        <v>3970</v>
      </c>
      <c r="D4302" t="s">
        <v>26</v>
      </c>
      <c r="E4302">
        <v>177577</v>
      </c>
      <c r="F4302" t="s">
        <v>4115</v>
      </c>
      <c r="G4302" t="s">
        <v>10926</v>
      </c>
      <c r="H4302" s="93">
        <v>46177</v>
      </c>
      <c r="I4302" s="131">
        <v>1</v>
      </c>
      <c r="J4302" s="132"/>
      <c r="K4302" s="132">
        <v>1</v>
      </c>
      <c r="L4302" s="132"/>
      <c r="M4302" s="132"/>
      <c r="N4302" s="131"/>
      <c r="O4302" s="131"/>
    </row>
    <row r="4303" spans="2:15" x14ac:dyDescent="0.35">
      <c r="B4303" t="s">
        <v>78</v>
      </c>
      <c r="C4303">
        <v>3970</v>
      </c>
      <c r="D4303" t="s">
        <v>26</v>
      </c>
      <c r="E4303">
        <v>179438</v>
      </c>
      <c r="F4303" t="s">
        <v>4116</v>
      </c>
      <c r="G4303" t="s">
        <v>10926</v>
      </c>
      <c r="H4303" s="93">
        <v>46170</v>
      </c>
      <c r="I4303" s="131">
        <v>1</v>
      </c>
      <c r="J4303" s="132"/>
      <c r="K4303" s="132">
        <v>1</v>
      </c>
      <c r="L4303" s="132"/>
      <c r="M4303" s="132"/>
      <c r="N4303" s="131"/>
      <c r="O4303" s="131"/>
    </row>
    <row r="4304" spans="2:15" x14ac:dyDescent="0.35">
      <c r="B4304" t="s">
        <v>78</v>
      </c>
      <c r="C4304">
        <v>3970</v>
      </c>
      <c r="D4304" t="s">
        <v>26</v>
      </c>
      <c r="E4304">
        <v>179519</v>
      </c>
      <c r="F4304" t="s">
        <v>4117</v>
      </c>
      <c r="G4304" t="s">
        <v>10928</v>
      </c>
      <c r="H4304" s="93">
        <v>46171</v>
      </c>
      <c r="I4304" s="131">
        <v>1</v>
      </c>
      <c r="J4304" s="132"/>
      <c r="K4304" s="132"/>
      <c r="L4304" s="132"/>
      <c r="M4304" s="132"/>
      <c r="N4304" s="131"/>
      <c r="O4304" s="131"/>
    </row>
    <row r="4305" spans="2:15" x14ac:dyDescent="0.35">
      <c r="B4305" t="s">
        <v>78</v>
      </c>
      <c r="C4305">
        <v>3970</v>
      </c>
      <c r="D4305" t="s">
        <v>26</v>
      </c>
      <c r="E4305">
        <v>179520</v>
      </c>
      <c r="F4305" t="s">
        <v>4118</v>
      </c>
      <c r="G4305" t="s">
        <v>10928</v>
      </c>
      <c r="H4305" s="93">
        <v>46178</v>
      </c>
      <c r="I4305" s="131"/>
      <c r="J4305" s="132"/>
      <c r="K4305" s="132"/>
      <c r="L4305" s="132"/>
      <c r="M4305" s="132"/>
      <c r="N4305" s="131"/>
      <c r="O4305" s="131"/>
    </row>
    <row r="4306" spans="2:15" x14ac:dyDescent="0.35">
      <c r="B4306" t="s">
        <v>78</v>
      </c>
      <c r="C4306">
        <v>3970</v>
      </c>
      <c r="D4306" t="s">
        <v>26</v>
      </c>
      <c r="E4306">
        <v>179580</v>
      </c>
      <c r="F4306" t="s">
        <v>4119</v>
      </c>
      <c r="G4306" t="s">
        <v>10927</v>
      </c>
      <c r="H4306" s="93">
        <v>46183</v>
      </c>
      <c r="I4306" s="131">
        <v>1</v>
      </c>
      <c r="J4306" s="132"/>
      <c r="K4306" s="132"/>
      <c r="L4306" s="132"/>
      <c r="M4306" s="132"/>
      <c r="N4306" s="131"/>
      <c r="O4306" s="131"/>
    </row>
    <row r="4307" spans="2:15" x14ac:dyDescent="0.35">
      <c r="B4307" t="s">
        <v>78</v>
      </c>
      <c r="C4307">
        <v>3970</v>
      </c>
      <c r="D4307" t="s">
        <v>26</v>
      </c>
      <c r="E4307">
        <v>179617</v>
      </c>
      <c r="F4307" t="s">
        <v>4120</v>
      </c>
      <c r="G4307" t="s">
        <v>10928</v>
      </c>
      <c r="H4307" s="93">
        <v>46171</v>
      </c>
      <c r="I4307" s="131">
        <v>1</v>
      </c>
      <c r="J4307" s="132"/>
      <c r="K4307" s="132"/>
      <c r="L4307" s="132"/>
      <c r="M4307" s="132"/>
      <c r="N4307" s="131"/>
      <c r="O4307" s="131"/>
    </row>
    <row r="4308" spans="2:15" x14ac:dyDescent="0.35">
      <c r="B4308" t="s">
        <v>78</v>
      </c>
      <c r="C4308">
        <v>3970</v>
      </c>
      <c r="D4308" t="s">
        <v>26</v>
      </c>
      <c r="E4308">
        <v>180494</v>
      </c>
      <c r="F4308" t="s">
        <v>4121</v>
      </c>
      <c r="G4308" t="s">
        <v>10929</v>
      </c>
      <c r="H4308" s="93">
        <v>46175</v>
      </c>
      <c r="I4308" s="131"/>
      <c r="J4308" s="132"/>
      <c r="K4308" s="132"/>
      <c r="L4308" s="132"/>
      <c r="M4308" s="132"/>
      <c r="N4308" s="131"/>
      <c r="O4308" s="131"/>
    </row>
    <row r="4309" spans="2:15" x14ac:dyDescent="0.35">
      <c r="B4309" t="s">
        <v>78</v>
      </c>
      <c r="C4309">
        <v>3970</v>
      </c>
      <c r="D4309" t="s">
        <v>26</v>
      </c>
      <c r="E4309">
        <v>180509</v>
      </c>
      <c r="F4309" t="s">
        <v>916</v>
      </c>
      <c r="G4309" t="s">
        <v>10926</v>
      </c>
      <c r="H4309" s="93">
        <v>46177</v>
      </c>
      <c r="I4309" s="131">
        <v>1</v>
      </c>
      <c r="J4309" s="132"/>
      <c r="K4309" s="132"/>
      <c r="L4309" s="132"/>
      <c r="M4309" s="132"/>
      <c r="N4309" s="131"/>
      <c r="O4309" s="131"/>
    </row>
    <row r="4310" spans="2:15" x14ac:dyDescent="0.35">
      <c r="B4310" t="s">
        <v>78</v>
      </c>
      <c r="C4310">
        <v>3970</v>
      </c>
      <c r="D4310" t="s">
        <v>26</v>
      </c>
      <c r="E4310">
        <v>180643</v>
      </c>
      <c r="F4310" t="s">
        <v>4122</v>
      </c>
      <c r="G4310" t="s">
        <v>10928</v>
      </c>
      <c r="H4310" s="93">
        <v>46171</v>
      </c>
      <c r="I4310" s="131">
        <v>1</v>
      </c>
      <c r="J4310" s="132"/>
      <c r="K4310" s="132">
        <v>1</v>
      </c>
      <c r="L4310" s="132"/>
      <c r="M4310" s="132"/>
      <c r="N4310" s="131"/>
      <c r="O4310" s="131"/>
    </row>
    <row r="4311" spans="2:15" x14ac:dyDescent="0.35">
      <c r="B4311" t="s">
        <v>78</v>
      </c>
      <c r="C4311">
        <v>3970</v>
      </c>
      <c r="D4311" t="s">
        <v>26</v>
      </c>
      <c r="E4311">
        <v>180678</v>
      </c>
      <c r="F4311" t="s">
        <v>4123</v>
      </c>
      <c r="G4311" t="s">
        <v>10929</v>
      </c>
      <c r="H4311" s="93">
        <v>46175</v>
      </c>
      <c r="I4311" s="131">
        <v>1</v>
      </c>
      <c r="J4311" s="132"/>
      <c r="K4311" s="132">
        <v>1</v>
      </c>
      <c r="L4311" s="132"/>
      <c r="M4311" s="132"/>
      <c r="N4311" s="131"/>
      <c r="O4311" s="131"/>
    </row>
    <row r="4312" spans="2:15" x14ac:dyDescent="0.35">
      <c r="B4312" t="s">
        <v>78</v>
      </c>
      <c r="C4312">
        <v>3970</v>
      </c>
      <c r="D4312" t="s">
        <v>26</v>
      </c>
      <c r="E4312">
        <v>181056</v>
      </c>
      <c r="F4312" t="s">
        <v>4124</v>
      </c>
      <c r="G4312" t="s">
        <v>10929</v>
      </c>
      <c r="H4312" s="93">
        <v>46175</v>
      </c>
      <c r="I4312" s="131"/>
      <c r="J4312" s="132"/>
      <c r="K4312" s="132"/>
      <c r="L4312" s="132"/>
      <c r="M4312" s="132"/>
      <c r="N4312" s="131"/>
      <c r="O4312" s="131"/>
    </row>
    <row r="4313" spans="2:15" x14ac:dyDescent="0.35">
      <c r="B4313" t="s">
        <v>78</v>
      </c>
      <c r="C4313">
        <v>3970</v>
      </c>
      <c r="D4313" t="s">
        <v>26</v>
      </c>
      <c r="E4313">
        <v>181241</v>
      </c>
      <c r="F4313" t="s">
        <v>4125</v>
      </c>
      <c r="G4313" t="s">
        <v>10929</v>
      </c>
      <c r="H4313" s="93">
        <v>46175</v>
      </c>
      <c r="I4313" s="131"/>
      <c r="J4313" s="132"/>
      <c r="K4313" s="132"/>
      <c r="L4313" s="132"/>
      <c r="M4313" s="132"/>
      <c r="N4313" s="131"/>
      <c r="O4313" s="131"/>
    </row>
    <row r="4314" spans="2:15" x14ac:dyDescent="0.35">
      <c r="B4314" t="s">
        <v>78</v>
      </c>
      <c r="C4314">
        <v>3970</v>
      </c>
      <c r="D4314" t="s">
        <v>26</v>
      </c>
      <c r="E4314">
        <v>182577</v>
      </c>
      <c r="F4314" t="s">
        <v>4126</v>
      </c>
      <c r="G4314" t="s">
        <v>10929</v>
      </c>
      <c r="H4314" s="93">
        <v>46182</v>
      </c>
      <c r="I4314" s="131">
        <v>1</v>
      </c>
      <c r="J4314" s="132"/>
      <c r="K4314" s="132">
        <v>1</v>
      </c>
      <c r="L4314" s="132"/>
      <c r="M4314" s="132"/>
      <c r="N4314" s="131"/>
      <c r="O4314" s="131"/>
    </row>
    <row r="4315" spans="2:15" x14ac:dyDescent="0.35">
      <c r="B4315" t="s">
        <v>78</v>
      </c>
      <c r="C4315">
        <v>3970</v>
      </c>
      <c r="D4315" t="s">
        <v>26</v>
      </c>
      <c r="E4315">
        <v>182851</v>
      </c>
      <c r="F4315" t="s">
        <v>4127</v>
      </c>
      <c r="G4315" t="s">
        <v>10930</v>
      </c>
      <c r="H4315" s="93">
        <v>46181</v>
      </c>
      <c r="I4315" s="131">
        <v>1</v>
      </c>
      <c r="J4315" s="132">
        <v>1</v>
      </c>
      <c r="K4315" s="132"/>
      <c r="L4315" s="132"/>
      <c r="M4315" s="132"/>
      <c r="N4315" s="131"/>
      <c r="O4315" s="131"/>
    </row>
    <row r="4316" spans="2:15" x14ac:dyDescent="0.35">
      <c r="B4316" t="s">
        <v>78</v>
      </c>
      <c r="C4316">
        <v>3970</v>
      </c>
      <c r="D4316" t="s">
        <v>26</v>
      </c>
      <c r="E4316">
        <v>182929</v>
      </c>
      <c r="F4316" t="s">
        <v>4128</v>
      </c>
      <c r="G4316" t="s">
        <v>10929</v>
      </c>
      <c r="H4316" s="93">
        <v>46182</v>
      </c>
      <c r="I4316" s="131">
        <v>1</v>
      </c>
      <c r="J4316" s="132"/>
      <c r="K4316" s="132">
        <v>1</v>
      </c>
      <c r="L4316" s="132"/>
      <c r="M4316" s="132"/>
      <c r="N4316" s="131"/>
      <c r="O4316" s="131"/>
    </row>
    <row r="4317" spans="2:15" x14ac:dyDescent="0.35">
      <c r="B4317" t="s">
        <v>78</v>
      </c>
      <c r="C4317">
        <v>3970</v>
      </c>
      <c r="D4317" t="s">
        <v>26</v>
      </c>
      <c r="E4317">
        <v>183237</v>
      </c>
      <c r="F4317" t="s">
        <v>4129</v>
      </c>
      <c r="G4317" t="s">
        <v>10930</v>
      </c>
      <c r="H4317" s="93">
        <v>46174</v>
      </c>
      <c r="I4317" s="131">
        <v>1</v>
      </c>
      <c r="J4317" s="132"/>
      <c r="K4317" s="132"/>
      <c r="L4317" s="132"/>
      <c r="M4317" s="132"/>
      <c r="N4317" s="131"/>
      <c r="O4317" s="131"/>
    </row>
    <row r="4318" spans="2:15" x14ac:dyDescent="0.35">
      <c r="B4318" t="s">
        <v>78</v>
      </c>
      <c r="C4318">
        <v>3970</v>
      </c>
      <c r="D4318" t="s">
        <v>26</v>
      </c>
      <c r="E4318">
        <v>183238</v>
      </c>
      <c r="F4318" t="s">
        <v>4130</v>
      </c>
      <c r="G4318" t="s">
        <v>10926</v>
      </c>
      <c r="H4318" s="93">
        <v>46170</v>
      </c>
      <c r="I4318" s="131">
        <v>1</v>
      </c>
      <c r="J4318" s="132"/>
      <c r="K4318" s="132"/>
      <c r="L4318" s="132"/>
      <c r="M4318" s="132"/>
      <c r="N4318" s="131"/>
      <c r="O4318" s="131"/>
    </row>
    <row r="4319" spans="2:15" x14ac:dyDescent="0.35">
      <c r="B4319" t="s">
        <v>78</v>
      </c>
      <c r="C4319">
        <v>3970</v>
      </c>
      <c r="D4319" t="s">
        <v>26</v>
      </c>
      <c r="E4319">
        <v>183264</v>
      </c>
      <c r="F4319" t="s">
        <v>4131</v>
      </c>
      <c r="G4319" t="s">
        <v>10928</v>
      </c>
      <c r="H4319" s="93">
        <v>46178</v>
      </c>
      <c r="I4319" s="131">
        <v>1</v>
      </c>
      <c r="J4319" s="132"/>
      <c r="K4319" s="132"/>
      <c r="L4319" s="132"/>
      <c r="M4319" s="132"/>
      <c r="N4319" s="131"/>
      <c r="O4319" s="131"/>
    </row>
    <row r="4320" spans="2:15" x14ac:dyDescent="0.35">
      <c r="B4320" t="s">
        <v>78</v>
      </c>
      <c r="C4320">
        <v>3970</v>
      </c>
      <c r="D4320" t="s">
        <v>26</v>
      </c>
      <c r="E4320">
        <v>183426</v>
      </c>
      <c r="F4320" t="s">
        <v>4132</v>
      </c>
      <c r="G4320" t="s">
        <v>10928</v>
      </c>
      <c r="H4320" s="93">
        <v>46171</v>
      </c>
      <c r="I4320" s="131"/>
      <c r="J4320" s="132"/>
      <c r="K4320" s="132"/>
      <c r="L4320" s="132"/>
      <c r="M4320" s="132"/>
      <c r="N4320" s="131"/>
      <c r="O4320" s="131"/>
    </row>
    <row r="4321" spans="2:15" x14ac:dyDescent="0.35">
      <c r="B4321" t="s">
        <v>78</v>
      </c>
      <c r="C4321">
        <v>3970</v>
      </c>
      <c r="D4321" t="s">
        <v>26</v>
      </c>
      <c r="E4321">
        <v>183453</v>
      </c>
      <c r="F4321" t="s">
        <v>4133</v>
      </c>
      <c r="G4321" t="s">
        <v>10930</v>
      </c>
      <c r="H4321" s="93">
        <v>46174</v>
      </c>
      <c r="I4321" s="131">
        <v>1</v>
      </c>
      <c r="J4321" s="132">
        <v>1</v>
      </c>
      <c r="K4321" s="132">
        <v>1</v>
      </c>
      <c r="L4321" s="132"/>
      <c r="M4321" s="132"/>
      <c r="N4321" s="131"/>
      <c r="O4321" s="131"/>
    </row>
    <row r="4322" spans="2:15" x14ac:dyDescent="0.35">
      <c r="B4322" t="s">
        <v>78</v>
      </c>
      <c r="C4322">
        <v>3970</v>
      </c>
      <c r="D4322" t="s">
        <v>26</v>
      </c>
      <c r="E4322">
        <v>183470</v>
      </c>
      <c r="F4322" t="s">
        <v>4134</v>
      </c>
      <c r="G4322" t="s">
        <v>10929</v>
      </c>
      <c r="H4322" s="93">
        <v>46175</v>
      </c>
      <c r="I4322" s="131">
        <v>1</v>
      </c>
      <c r="J4322" s="132"/>
      <c r="K4322" s="132"/>
      <c r="L4322" s="132"/>
      <c r="M4322" s="132"/>
      <c r="N4322" s="131"/>
      <c r="O4322" s="131"/>
    </row>
    <row r="4323" spans="2:15" x14ac:dyDescent="0.35">
      <c r="B4323" t="s">
        <v>78</v>
      </c>
      <c r="C4323">
        <v>3970</v>
      </c>
      <c r="D4323" t="s">
        <v>26</v>
      </c>
      <c r="E4323">
        <v>183472</v>
      </c>
      <c r="F4323" t="s">
        <v>4135</v>
      </c>
      <c r="G4323" t="s">
        <v>10929</v>
      </c>
      <c r="H4323" s="93">
        <v>46182</v>
      </c>
      <c r="I4323" s="131">
        <v>1</v>
      </c>
      <c r="J4323" s="132"/>
      <c r="K4323" s="132"/>
      <c r="L4323" s="132"/>
      <c r="M4323" s="132"/>
      <c r="N4323" s="131"/>
      <c r="O4323" s="131"/>
    </row>
    <row r="4324" spans="2:15" x14ac:dyDescent="0.35">
      <c r="B4324" t="s">
        <v>78</v>
      </c>
      <c r="C4324">
        <v>3970</v>
      </c>
      <c r="D4324" t="s">
        <v>26</v>
      </c>
      <c r="E4324">
        <v>183492</v>
      </c>
      <c r="F4324" t="s">
        <v>4136</v>
      </c>
      <c r="G4324" t="s">
        <v>10930</v>
      </c>
      <c r="H4324" s="93">
        <v>46181</v>
      </c>
      <c r="I4324" s="131">
        <v>1</v>
      </c>
      <c r="J4324" s="132">
        <v>1</v>
      </c>
      <c r="K4324" s="132"/>
      <c r="L4324" s="132"/>
      <c r="M4324" s="132"/>
      <c r="N4324" s="131"/>
      <c r="O4324" s="131"/>
    </row>
    <row r="4325" spans="2:15" x14ac:dyDescent="0.35">
      <c r="B4325" t="s">
        <v>78</v>
      </c>
      <c r="C4325">
        <v>3970</v>
      </c>
      <c r="D4325" t="s">
        <v>26</v>
      </c>
      <c r="E4325">
        <v>183559</v>
      </c>
      <c r="F4325" t="s">
        <v>4137</v>
      </c>
      <c r="G4325" t="s">
        <v>10929</v>
      </c>
      <c r="H4325" s="93">
        <v>46175</v>
      </c>
      <c r="I4325" s="131"/>
      <c r="J4325" s="132"/>
      <c r="K4325" s="132"/>
      <c r="L4325" s="132"/>
      <c r="M4325" s="132"/>
      <c r="N4325" s="131"/>
      <c r="O4325" s="131"/>
    </row>
    <row r="4326" spans="2:15" x14ac:dyDescent="0.35">
      <c r="B4326" t="s">
        <v>78</v>
      </c>
      <c r="C4326">
        <v>3970</v>
      </c>
      <c r="D4326" t="s">
        <v>26</v>
      </c>
      <c r="E4326">
        <v>183594</v>
      </c>
      <c r="F4326" t="s">
        <v>4138</v>
      </c>
      <c r="G4326" t="s">
        <v>10927</v>
      </c>
      <c r="H4326" s="93">
        <v>46176</v>
      </c>
      <c r="I4326" s="131"/>
      <c r="J4326" s="132"/>
      <c r="K4326" s="132"/>
      <c r="L4326" s="132"/>
      <c r="M4326" s="132"/>
      <c r="N4326" s="131"/>
      <c r="O4326" s="131"/>
    </row>
    <row r="4327" spans="2:15" x14ac:dyDescent="0.35">
      <c r="B4327" t="s">
        <v>78</v>
      </c>
      <c r="C4327">
        <v>3970</v>
      </c>
      <c r="D4327" t="s">
        <v>26</v>
      </c>
      <c r="E4327">
        <v>183626</v>
      </c>
      <c r="F4327" t="s">
        <v>4139</v>
      </c>
      <c r="G4327" t="s">
        <v>10929</v>
      </c>
      <c r="H4327" s="93">
        <v>46182</v>
      </c>
      <c r="I4327" s="131"/>
      <c r="J4327" s="132"/>
      <c r="K4327" s="132"/>
      <c r="L4327" s="132"/>
      <c r="M4327" s="132"/>
      <c r="N4327" s="131"/>
      <c r="O4327" s="131"/>
    </row>
    <row r="4328" spans="2:15" x14ac:dyDescent="0.35">
      <c r="B4328" t="s">
        <v>78</v>
      </c>
      <c r="C4328">
        <v>3970</v>
      </c>
      <c r="D4328" t="s">
        <v>26</v>
      </c>
      <c r="E4328">
        <v>183641</v>
      </c>
      <c r="F4328" t="s">
        <v>4140</v>
      </c>
      <c r="G4328" t="s">
        <v>10929</v>
      </c>
      <c r="H4328" s="93">
        <v>46175</v>
      </c>
      <c r="I4328" s="131">
        <v>1</v>
      </c>
      <c r="J4328" s="132"/>
      <c r="K4328" s="132"/>
      <c r="L4328" s="132"/>
      <c r="M4328" s="132"/>
      <c r="N4328" s="131"/>
      <c r="O4328" s="131"/>
    </row>
    <row r="4329" spans="2:15" x14ac:dyDescent="0.35">
      <c r="B4329" t="s">
        <v>78</v>
      </c>
      <c r="C4329">
        <v>3970</v>
      </c>
      <c r="D4329" t="s">
        <v>26</v>
      </c>
      <c r="E4329">
        <v>183738</v>
      </c>
      <c r="F4329" t="s">
        <v>4141</v>
      </c>
      <c r="G4329" t="s">
        <v>10929</v>
      </c>
      <c r="H4329" s="93">
        <v>46175</v>
      </c>
      <c r="I4329" s="131">
        <v>1</v>
      </c>
      <c r="J4329" s="132"/>
      <c r="K4329" s="132"/>
      <c r="L4329" s="132"/>
      <c r="M4329" s="132"/>
      <c r="N4329" s="131"/>
      <c r="O4329" s="131"/>
    </row>
    <row r="4330" spans="2:15" x14ac:dyDescent="0.35">
      <c r="B4330" t="s">
        <v>78</v>
      </c>
      <c r="C4330">
        <v>3970</v>
      </c>
      <c r="D4330" t="s">
        <v>26</v>
      </c>
      <c r="E4330">
        <v>183767</v>
      </c>
      <c r="F4330" t="s">
        <v>4142</v>
      </c>
      <c r="G4330" t="s">
        <v>10930</v>
      </c>
      <c r="H4330" s="93">
        <v>46181</v>
      </c>
      <c r="I4330" s="131">
        <v>1</v>
      </c>
      <c r="J4330" s="132"/>
      <c r="K4330" s="132">
        <v>1</v>
      </c>
      <c r="L4330" s="132"/>
      <c r="M4330" s="132"/>
      <c r="N4330" s="131"/>
      <c r="O4330" s="131"/>
    </row>
    <row r="4331" spans="2:15" x14ac:dyDescent="0.35">
      <c r="B4331" t="s">
        <v>78</v>
      </c>
      <c r="C4331">
        <v>3970</v>
      </c>
      <c r="D4331" t="s">
        <v>26</v>
      </c>
      <c r="E4331">
        <v>183819</v>
      </c>
      <c r="F4331" t="s">
        <v>4143</v>
      </c>
      <c r="G4331" t="s">
        <v>10930</v>
      </c>
      <c r="H4331" s="93">
        <v>46174</v>
      </c>
      <c r="I4331" s="131">
        <v>1</v>
      </c>
      <c r="J4331" s="132">
        <v>1</v>
      </c>
      <c r="K4331" s="132">
        <v>1</v>
      </c>
      <c r="L4331" s="132"/>
      <c r="M4331" s="132"/>
      <c r="N4331" s="131"/>
      <c r="O4331" s="131"/>
    </row>
    <row r="4332" spans="2:15" x14ac:dyDescent="0.35">
      <c r="B4332" t="s">
        <v>78</v>
      </c>
      <c r="C4332">
        <v>3970</v>
      </c>
      <c r="D4332" t="s">
        <v>26</v>
      </c>
      <c r="E4332">
        <v>184041</v>
      </c>
      <c r="F4332" t="s">
        <v>4144</v>
      </c>
      <c r="G4332" t="s">
        <v>10927</v>
      </c>
      <c r="H4332" s="93">
        <v>46176</v>
      </c>
      <c r="I4332" s="131">
        <v>1</v>
      </c>
      <c r="J4332" s="132"/>
      <c r="K4332" s="132"/>
      <c r="L4332" s="132"/>
      <c r="M4332" s="132"/>
      <c r="N4332" s="131"/>
      <c r="O4332" s="131"/>
    </row>
    <row r="4333" spans="2:15" x14ac:dyDescent="0.35">
      <c r="B4333" t="s">
        <v>78</v>
      </c>
      <c r="C4333">
        <v>3970</v>
      </c>
      <c r="D4333" t="s">
        <v>26</v>
      </c>
      <c r="E4333">
        <v>184065</v>
      </c>
      <c r="F4333" t="s">
        <v>4145</v>
      </c>
      <c r="G4333" t="s">
        <v>10930</v>
      </c>
      <c r="H4333" s="93">
        <v>46181</v>
      </c>
      <c r="I4333" s="131">
        <v>1</v>
      </c>
      <c r="J4333" s="132"/>
      <c r="K4333" s="132">
        <v>1</v>
      </c>
      <c r="L4333" s="132"/>
      <c r="M4333" s="132"/>
      <c r="N4333" s="131"/>
      <c r="O4333" s="131"/>
    </row>
    <row r="4334" spans="2:15" x14ac:dyDescent="0.35">
      <c r="B4334" t="s">
        <v>78</v>
      </c>
      <c r="C4334">
        <v>3970</v>
      </c>
      <c r="D4334" t="s">
        <v>26</v>
      </c>
      <c r="E4334">
        <v>184086</v>
      </c>
      <c r="F4334" t="s">
        <v>4146</v>
      </c>
      <c r="G4334" t="s">
        <v>10927</v>
      </c>
      <c r="H4334" s="93">
        <v>46183</v>
      </c>
      <c r="I4334" s="131"/>
      <c r="J4334" s="132"/>
      <c r="K4334" s="132"/>
      <c r="L4334" s="132"/>
      <c r="M4334" s="132"/>
      <c r="N4334" s="131"/>
      <c r="O4334" s="131"/>
    </row>
    <row r="4335" spans="2:15" x14ac:dyDescent="0.35">
      <c r="B4335" t="s">
        <v>78</v>
      </c>
      <c r="C4335">
        <v>3970</v>
      </c>
      <c r="D4335" t="s">
        <v>26</v>
      </c>
      <c r="E4335">
        <v>184237</v>
      </c>
      <c r="F4335" t="s">
        <v>4147</v>
      </c>
      <c r="G4335" t="s">
        <v>10927</v>
      </c>
      <c r="H4335" s="93">
        <v>46183</v>
      </c>
      <c r="I4335" s="131">
        <v>1</v>
      </c>
      <c r="J4335" s="132"/>
      <c r="K4335" s="132">
        <v>1</v>
      </c>
      <c r="L4335" s="132"/>
      <c r="M4335" s="132"/>
      <c r="N4335" s="131"/>
      <c r="O4335" s="131"/>
    </row>
    <row r="4336" spans="2:15" x14ac:dyDescent="0.35">
      <c r="B4336" t="s">
        <v>78</v>
      </c>
      <c r="C4336">
        <v>3970</v>
      </c>
      <c r="D4336" t="s">
        <v>26</v>
      </c>
      <c r="E4336">
        <v>184257</v>
      </c>
      <c r="F4336" t="s">
        <v>4148</v>
      </c>
      <c r="G4336" t="s">
        <v>10926</v>
      </c>
      <c r="H4336" s="93">
        <v>46170</v>
      </c>
      <c r="I4336" s="131">
        <v>1</v>
      </c>
      <c r="J4336" s="132"/>
      <c r="K4336" s="132"/>
      <c r="L4336" s="132"/>
      <c r="M4336" s="132"/>
      <c r="N4336" s="131"/>
      <c r="O4336" s="131"/>
    </row>
    <row r="4337" spans="2:15" x14ac:dyDescent="0.35">
      <c r="B4337" t="s">
        <v>78</v>
      </c>
      <c r="C4337">
        <v>3970</v>
      </c>
      <c r="D4337" t="s">
        <v>26</v>
      </c>
      <c r="E4337">
        <v>184362</v>
      </c>
      <c r="F4337" t="s">
        <v>4149</v>
      </c>
      <c r="G4337" t="s">
        <v>10929</v>
      </c>
      <c r="H4337" s="93">
        <v>46182</v>
      </c>
      <c r="I4337" s="131">
        <v>1</v>
      </c>
      <c r="J4337" s="132"/>
      <c r="K4337" s="132"/>
      <c r="L4337" s="132"/>
      <c r="M4337" s="132"/>
      <c r="N4337" s="131"/>
      <c r="O4337" s="131"/>
    </row>
    <row r="4338" spans="2:15" x14ac:dyDescent="0.35">
      <c r="B4338" t="s">
        <v>78</v>
      </c>
      <c r="C4338">
        <v>3970</v>
      </c>
      <c r="D4338" t="s">
        <v>26</v>
      </c>
      <c r="E4338">
        <v>184538</v>
      </c>
      <c r="F4338" t="s">
        <v>4150</v>
      </c>
      <c r="G4338" t="s">
        <v>10930</v>
      </c>
      <c r="H4338" s="93">
        <v>46174</v>
      </c>
      <c r="I4338" s="131">
        <v>1</v>
      </c>
      <c r="J4338" s="132"/>
      <c r="K4338" s="132"/>
      <c r="L4338" s="132"/>
      <c r="M4338" s="132"/>
      <c r="N4338" s="131"/>
      <c r="O4338" s="131"/>
    </row>
    <row r="4339" spans="2:15" x14ac:dyDescent="0.35">
      <c r="B4339" t="s">
        <v>78</v>
      </c>
      <c r="C4339">
        <v>3970</v>
      </c>
      <c r="D4339" t="s">
        <v>26</v>
      </c>
      <c r="E4339">
        <v>184624</v>
      </c>
      <c r="F4339" t="s">
        <v>4151</v>
      </c>
      <c r="G4339" t="s">
        <v>10926</v>
      </c>
      <c r="H4339" s="93">
        <v>46170</v>
      </c>
      <c r="I4339" s="131">
        <v>1</v>
      </c>
      <c r="J4339" s="132"/>
      <c r="K4339" s="132"/>
      <c r="L4339" s="132"/>
      <c r="M4339" s="132"/>
      <c r="N4339" s="131"/>
      <c r="O4339" s="131"/>
    </row>
    <row r="4340" spans="2:15" x14ac:dyDescent="0.35">
      <c r="B4340" t="s">
        <v>78</v>
      </c>
      <c r="C4340">
        <v>3970</v>
      </c>
      <c r="D4340" t="s">
        <v>26</v>
      </c>
      <c r="E4340">
        <v>184629</v>
      </c>
      <c r="F4340" t="s">
        <v>4152</v>
      </c>
      <c r="G4340" t="s">
        <v>10926</v>
      </c>
      <c r="H4340" s="93">
        <v>46177</v>
      </c>
      <c r="I4340" s="131">
        <v>1</v>
      </c>
      <c r="J4340" s="132"/>
      <c r="K4340" s="132"/>
      <c r="L4340" s="132"/>
      <c r="M4340" s="132"/>
      <c r="N4340" s="131"/>
      <c r="O4340" s="131"/>
    </row>
    <row r="4341" spans="2:15" x14ac:dyDescent="0.35">
      <c r="B4341" t="s">
        <v>78</v>
      </c>
      <c r="C4341">
        <v>3970</v>
      </c>
      <c r="D4341" t="s">
        <v>26</v>
      </c>
      <c r="E4341">
        <v>184851</v>
      </c>
      <c r="F4341" t="s">
        <v>4153</v>
      </c>
      <c r="G4341" t="s">
        <v>10926</v>
      </c>
      <c r="H4341" s="93">
        <v>46177</v>
      </c>
      <c r="I4341" s="131">
        <v>1</v>
      </c>
      <c r="J4341" s="132"/>
      <c r="K4341" s="132">
        <v>1</v>
      </c>
      <c r="L4341" s="132"/>
      <c r="M4341" s="132"/>
      <c r="N4341" s="131"/>
      <c r="O4341" s="131"/>
    </row>
    <row r="4342" spans="2:15" x14ac:dyDescent="0.35">
      <c r="B4342" t="s">
        <v>78</v>
      </c>
      <c r="C4342">
        <v>3970</v>
      </c>
      <c r="D4342" t="s">
        <v>26</v>
      </c>
      <c r="E4342">
        <v>184926</v>
      </c>
      <c r="F4342" t="s">
        <v>4154</v>
      </c>
      <c r="G4342" t="s">
        <v>10930</v>
      </c>
      <c r="H4342" s="93">
        <v>46181</v>
      </c>
      <c r="I4342" s="131"/>
      <c r="J4342" s="132"/>
      <c r="K4342" s="132"/>
      <c r="L4342" s="132"/>
      <c r="M4342" s="132"/>
      <c r="N4342" s="131"/>
      <c r="O4342" s="131"/>
    </row>
    <row r="4343" spans="2:15" x14ac:dyDescent="0.35">
      <c r="B4343" t="s">
        <v>78</v>
      </c>
      <c r="C4343">
        <v>3970</v>
      </c>
      <c r="D4343" t="s">
        <v>26</v>
      </c>
      <c r="E4343">
        <v>185406</v>
      </c>
      <c r="F4343" t="s">
        <v>4155</v>
      </c>
      <c r="G4343" t="s">
        <v>10928</v>
      </c>
      <c r="H4343" s="93">
        <v>46171</v>
      </c>
      <c r="I4343" s="131">
        <v>1</v>
      </c>
      <c r="J4343" s="132">
        <v>1</v>
      </c>
      <c r="K4343" s="132">
        <v>1</v>
      </c>
      <c r="L4343" s="132"/>
      <c r="M4343" s="132"/>
      <c r="N4343" s="131"/>
      <c r="O4343" s="131"/>
    </row>
    <row r="4344" spans="2:15" x14ac:dyDescent="0.35">
      <c r="B4344" t="s">
        <v>78</v>
      </c>
      <c r="C4344">
        <v>3970</v>
      </c>
      <c r="D4344" t="s">
        <v>26</v>
      </c>
      <c r="E4344">
        <v>185429</v>
      </c>
      <c r="F4344" t="s">
        <v>4156</v>
      </c>
      <c r="G4344" t="s">
        <v>10926</v>
      </c>
      <c r="H4344" s="93">
        <v>46170</v>
      </c>
      <c r="I4344" s="131">
        <v>1</v>
      </c>
      <c r="J4344" s="132">
        <v>1</v>
      </c>
      <c r="K4344" s="132">
        <v>1</v>
      </c>
      <c r="L4344" s="132"/>
      <c r="M4344" s="132"/>
      <c r="N4344" s="131"/>
      <c r="O4344" s="131"/>
    </row>
    <row r="4345" spans="2:15" x14ac:dyDescent="0.35">
      <c r="B4345" t="s">
        <v>78</v>
      </c>
      <c r="C4345">
        <v>3970</v>
      </c>
      <c r="D4345" t="s">
        <v>26</v>
      </c>
      <c r="E4345">
        <v>185439</v>
      </c>
      <c r="F4345" t="s">
        <v>4157</v>
      </c>
      <c r="G4345" t="s">
        <v>10927</v>
      </c>
      <c r="H4345" s="93">
        <v>46183</v>
      </c>
      <c r="I4345" s="131">
        <v>1</v>
      </c>
      <c r="J4345" s="132"/>
      <c r="K4345" s="132"/>
      <c r="L4345" s="132"/>
      <c r="M4345" s="132"/>
      <c r="N4345" s="131"/>
      <c r="O4345" s="131"/>
    </row>
    <row r="4346" spans="2:15" x14ac:dyDescent="0.35">
      <c r="B4346" t="s">
        <v>78</v>
      </c>
      <c r="C4346">
        <v>3970</v>
      </c>
      <c r="D4346" t="s">
        <v>26</v>
      </c>
      <c r="E4346">
        <v>185573</v>
      </c>
      <c r="F4346" t="s">
        <v>4158</v>
      </c>
      <c r="G4346" t="s">
        <v>10928</v>
      </c>
      <c r="H4346" s="93">
        <v>46171</v>
      </c>
      <c r="I4346" s="131">
        <v>1</v>
      </c>
      <c r="J4346" s="132">
        <v>1</v>
      </c>
      <c r="K4346" s="132"/>
      <c r="L4346" s="132"/>
      <c r="M4346" s="132"/>
      <c r="N4346" s="131"/>
      <c r="O4346" s="131"/>
    </row>
    <row r="4347" spans="2:15" x14ac:dyDescent="0.35">
      <c r="B4347" t="s">
        <v>78</v>
      </c>
      <c r="C4347">
        <v>3970</v>
      </c>
      <c r="D4347" t="s">
        <v>26</v>
      </c>
      <c r="E4347">
        <v>185899</v>
      </c>
      <c r="F4347" t="s">
        <v>4159</v>
      </c>
      <c r="G4347" t="s">
        <v>10929</v>
      </c>
      <c r="H4347" s="93">
        <v>46182</v>
      </c>
      <c r="I4347" s="131">
        <v>1</v>
      </c>
      <c r="J4347" s="132"/>
      <c r="K4347" s="132">
        <v>1</v>
      </c>
      <c r="L4347" s="132"/>
      <c r="M4347" s="132"/>
      <c r="N4347" s="131"/>
      <c r="O4347" s="131"/>
    </row>
    <row r="4348" spans="2:15" x14ac:dyDescent="0.35">
      <c r="B4348" t="s">
        <v>78</v>
      </c>
      <c r="C4348">
        <v>3970</v>
      </c>
      <c r="D4348" t="s">
        <v>26</v>
      </c>
      <c r="E4348">
        <v>186154</v>
      </c>
      <c r="F4348" t="s">
        <v>4160</v>
      </c>
      <c r="G4348" t="s">
        <v>10930</v>
      </c>
      <c r="H4348" s="93">
        <v>46174</v>
      </c>
      <c r="I4348" s="131">
        <v>1</v>
      </c>
      <c r="J4348" s="132"/>
      <c r="K4348" s="132"/>
      <c r="L4348" s="132"/>
      <c r="M4348" s="132"/>
      <c r="N4348" s="131"/>
      <c r="O4348" s="131"/>
    </row>
    <row r="4349" spans="2:15" x14ac:dyDescent="0.35">
      <c r="B4349" t="s">
        <v>78</v>
      </c>
      <c r="C4349">
        <v>3970</v>
      </c>
      <c r="D4349" t="s">
        <v>26</v>
      </c>
      <c r="E4349">
        <v>186235</v>
      </c>
      <c r="F4349" t="s">
        <v>4161</v>
      </c>
      <c r="G4349" t="s">
        <v>10926</v>
      </c>
      <c r="H4349" s="93">
        <v>46177</v>
      </c>
      <c r="I4349" s="131">
        <v>1</v>
      </c>
      <c r="J4349" s="132"/>
      <c r="K4349" s="132"/>
      <c r="L4349" s="132"/>
      <c r="M4349" s="132"/>
      <c r="N4349" s="131"/>
      <c r="O4349" s="131"/>
    </row>
    <row r="4350" spans="2:15" x14ac:dyDescent="0.35">
      <c r="B4350" t="s">
        <v>78</v>
      </c>
      <c r="C4350">
        <v>3970</v>
      </c>
      <c r="D4350" t="s">
        <v>26</v>
      </c>
      <c r="E4350">
        <v>186511</v>
      </c>
      <c r="F4350" t="s">
        <v>4162</v>
      </c>
      <c r="G4350" t="s">
        <v>10928</v>
      </c>
      <c r="H4350" s="93">
        <v>46178</v>
      </c>
      <c r="I4350" s="131"/>
      <c r="J4350" s="132"/>
      <c r="K4350" s="132"/>
      <c r="L4350" s="132"/>
      <c r="M4350" s="132"/>
      <c r="N4350" s="131"/>
      <c r="O4350" s="131"/>
    </row>
    <row r="4351" spans="2:15" x14ac:dyDescent="0.35">
      <c r="B4351" t="s">
        <v>78</v>
      </c>
      <c r="C4351">
        <v>3970</v>
      </c>
      <c r="D4351" t="s">
        <v>26</v>
      </c>
      <c r="E4351">
        <v>186780</v>
      </c>
      <c r="F4351" t="s">
        <v>4163</v>
      </c>
      <c r="G4351" t="s">
        <v>10926</v>
      </c>
      <c r="H4351" s="93">
        <v>46177</v>
      </c>
      <c r="I4351" s="131">
        <v>1</v>
      </c>
      <c r="J4351" s="132"/>
      <c r="K4351" s="132"/>
      <c r="L4351" s="132"/>
      <c r="M4351" s="132"/>
      <c r="N4351" s="131"/>
      <c r="O4351" s="131"/>
    </row>
    <row r="4352" spans="2:15" x14ac:dyDescent="0.35">
      <c r="B4352" t="s">
        <v>78</v>
      </c>
      <c r="C4352">
        <v>3970</v>
      </c>
      <c r="D4352" t="s">
        <v>26</v>
      </c>
      <c r="E4352">
        <v>186808</v>
      </c>
      <c r="F4352" t="s">
        <v>4164</v>
      </c>
      <c r="G4352" t="s">
        <v>10929</v>
      </c>
      <c r="H4352" s="93">
        <v>46175</v>
      </c>
      <c r="I4352" s="131">
        <v>1</v>
      </c>
      <c r="J4352" s="132">
        <v>1</v>
      </c>
      <c r="K4352" s="132"/>
      <c r="L4352" s="132"/>
      <c r="M4352" s="132"/>
      <c r="N4352" s="131"/>
      <c r="O4352" s="131"/>
    </row>
    <row r="4353" spans="2:15" x14ac:dyDescent="0.35">
      <c r="B4353" t="s">
        <v>78</v>
      </c>
      <c r="C4353">
        <v>3970</v>
      </c>
      <c r="D4353" t="s">
        <v>26</v>
      </c>
      <c r="E4353">
        <v>186963</v>
      </c>
      <c r="F4353" t="s">
        <v>4165</v>
      </c>
      <c r="G4353" t="s">
        <v>10927</v>
      </c>
      <c r="H4353" s="93">
        <v>46176</v>
      </c>
      <c r="I4353" s="131">
        <v>1</v>
      </c>
      <c r="J4353" s="132">
        <v>1</v>
      </c>
      <c r="K4353" s="132">
        <v>1</v>
      </c>
      <c r="L4353" s="132"/>
      <c r="M4353" s="132"/>
      <c r="N4353" s="131"/>
      <c r="O4353" s="131"/>
    </row>
    <row r="4354" spans="2:15" x14ac:dyDescent="0.35">
      <c r="B4354" t="s">
        <v>78</v>
      </c>
      <c r="C4354">
        <v>3970</v>
      </c>
      <c r="D4354" t="s">
        <v>26</v>
      </c>
      <c r="E4354">
        <v>187216</v>
      </c>
      <c r="F4354" t="s">
        <v>4166</v>
      </c>
      <c r="G4354" t="s">
        <v>10927</v>
      </c>
      <c r="H4354" s="93">
        <v>46176</v>
      </c>
      <c r="I4354" s="131">
        <v>1</v>
      </c>
      <c r="J4354" s="132"/>
      <c r="K4354" s="132"/>
      <c r="L4354" s="132"/>
      <c r="M4354" s="132"/>
      <c r="N4354" s="131"/>
      <c r="O4354" s="131"/>
    </row>
    <row r="4355" spans="2:15" x14ac:dyDescent="0.35">
      <c r="B4355" t="s">
        <v>78</v>
      </c>
      <c r="C4355">
        <v>3970</v>
      </c>
      <c r="D4355" t="s">
        <v>26</v>
      </c>
      <c r="E4355">
        <v>187525</v>
      </c>
      <c r="F4355" t="s">
        <v>4167</v>
      </c>
      <c r="G4355" t="s">
        <v>10926</v>
      </c>
      <c r="H4355" s="93">
        <v>46170</v>
      </c>
      <c r="I4355" s="131">
        <v>1</v>
      </c>
      <c r="J4355" s="132">
        <v>1</v>
      </c>
      <c r="K4355" s="132"/>
      <c r="L4355" s="132"/>
      <c r="M4355" s="132"/>
      <c r="N4355" s="131"/>
      <c r="O4355" s="131"/>
    </row>
    <row r="4356" spans="2:15" x14ac:dyDescent="0.35">
      <c r="B4356" t="s">
        <v>78</v>
      </c>
      <c r="C4356">
        <v>3970</v>
      </c>
      <c r="D4356" t="s">
        <v>26</v>
      </c>
      <c r="E4356">
        <v>187550</v>
      </c>
      <c r="F4356" t="s">
        <v>4168</v>
      </c>
      <c r="G4356" t="s">
        <v>10927</v>
      </c>
      <c r="H4356" s="93">
        <v>46183</v>
      </c>
      <c r="I4356" s="131">
        <v>1</v>
      </c>
      <c r="J4356" s="132"/>
      <c r="K4356" s="132"/>
      <c r="L4356" s="132"/>
      <c r="M4356" s="132"/>
      <c r="N4356" s="131"/>
      <c r="O4356" s="131"/>
    </row>
    <row r="4357" spans="2:15" x14ac:dyDescent="0.35">
      <c r="B4357" t="s">
        <v>78</v>
      </c>
      <c r="C4357">
        <v>3970</v>
      </c>
      <c r="D4357" t="s">
        <v>26</v>
      </c>
      <c r="E4357">
        <v>187698</v>
      </c>
      <c r="F4357" t="s">
        <v>4169</v>
      </c>
      <c r="G4357" t="s">
        <v>10927</v>
      </c>
      <c r="H4357" s="93">
        <v>46176</v>
      </c>
      <c r="I4357" s="131">
        <v>1</v>
      </c>
      <c r="J4357" s="132"/>
      <c r="K4357" s="132"/>
      <c r="L4357" s="132"/>
      <c r="M4357" s="132"/>
      <c r="N4357" s="131"/>
      <c r="O4357" s="131"/>
    </row>
    <row r="4358" spans="2:15" x14ac:dyDescent="0.35">
      <c r="B4358" t="s">
        <v>78</v>
      </c>
      <c r="C4358">
        <v>3970</v>
      </c>
      <c r="D4358" t="s">
        <v>26</v>
      </c>
      <c r="E4358">
        <v>187868</v>
      </c>
      <c r="F4358" t="s">
        <v>4170</v>
      </c>
      <c r="G4358" t="s">
        <v>10928</v>
      </c>
      <c r="H4358" s="93">
        <v>46171</v>
      </c>
      <c r="I4358" s="131"/>
      <c r="J4358" s="132"/>
      <c r="K4358" s="132"/>
      <c r="L4358" s="132"/>
      <c r="M4358" s="132"/>
      <c r="N4358" s="131"/>
      <c r="O4358" s="131"/>
    </row>
    <row r="4359" spans="2:15" x14ac:dyDescent="0.35">
      <c r="B4359" t="s">
        <v>78</v>
      </c>
      <c r="C4359">
        <v>3970</v>
      </c>
      <c r="D4359" t="s">
        <v>26</v>
      </c>
      <c r="E4359">
        <v>187872</v>
      </c>
      <c r="F4359" t="s">
        <v>4171</v>
      </c>
      <c r="G4359" t="s">
        <v>10929</v>
      </c>
      <c r="H4359" s="93">
        <v>46175</v>
      </c>
      <c r="I4359" s="131"/>
      <c r="J4359" s="132"/>
      <c r="K4359" s="132"/>
      <c r="L4359" s="132"/>
      <c r="M4359" s="132"/>
      <c r="N4359" s="131"/>
      <c r="O4359" s="131"/>
    </row>
    <row r="4360" spans="2:15" x14ac:dyDescent="0.35">
      <c r="B4360" t="s">
        <v>78</v>
      </c>
      <c r="C4360">
        <v>3970</v>
      </c>
      <c r="D4360" t="s">
        <v>26</v>
      </c>
      <c r="E4360">
        <v>188015</v>
      </c>
      <c r="F4360" t="s">
        <v>4172</v>
      </c>
      <c r="G4360" t="s">
        <v>10928</v>
      </c>
      <c r="H4360" s="93">
        <v>46178</v>
      </c>
      <c r="I4360" s="131">
        <v>1</v>
      </c>
      <c r="J4360" s="132"/>
      <c r="K4360" s="132"/>
      <c r="L4360" s="132"/>
      <c r="M4360" s="132"/>
      <c r="N4360" s="131"/>
      <c r="O4360" s="131"/>
    </row>
    <row r="4361" spans="2:15" x14ac:dyDescent="0.35">
      <c r="B4361" t="s">
        <v>78</v>
      </c>
      <c r="C4361">
        <v>3970</v>
      </c>
      <c r="D4361" t="s">
        <v>26</v>
      </c>
      <c r="E4361">
        <v>188101</v>
      </c>
      <c r="F4361" t="s">
        <v>4173</v>
      </c>
      <c r="G4361" t="s">
        <v>10928</v>
      </c>
      <c r="H4361" s="93">
        <v>46178</v>
      </c>
      <c r="I4361" s="131"/>
      <c r="J4361" s="132"/>
      <c r="K4361" s="132"/>
      <c r="L4361" s="132"/>
      <c r="M4361" s="132"/>
      <c r="N4361" s="131"/>
      <c r="O4361" s="131"/>
    </row>
    <row r="4362" spans="2:15" x14ac:dyDescent="0.35">
      <c r="B4362" t="s">
        <v>78</v>
      </c>
      <c r="C4362">
        <v>3970</v>
      </c>
      <c r="D4362" t="s">
        <v>26</v>
      </c>
      <c r="E4362">
        <v>188162</v>
      </c>
      <c r="F4362" t="s">
        <v>4174</v>
      </c>
      <c r="G4362" t="s">
        <v>10926</v>
      </c>
      <c r="H4362" s="93">
        <v>46177</v>
      </c>
      <c r="I4362" s="131">
        <v>1</v>
      </c>
      <c r="J4362" s="132"/>
      <c r="K4362" s="132"/>
      <c r="L4362" s="132"/>
      <c r="M4362" s="132"/>
      <c r="N4362" s="131"/>
      <c r="O4362" s="131"/>
    </row>
    <row r="4363" spans="2:15" x14ac:dyDescent="0.35">
      <c r="B4363" t="s">
        <v>78</v>
      </c>
      <c r="C4363">
        <v>3970</v>
      </c>
      <c r="D4363" t="s">
        <v>26</v>
      </c>
      <c r="E4363">
        <v>188260</v>
      </c>
      <c r="F4363" t="s">
        <v>4175</v>
      </c>
      <c r="G4363" t="s">
        <v>10927</v>
      </c>
      <c r="H4363" s="93">
        <v>46183</v>
      </c>
      <c r="I4363" s="131">
        <v>1</v>
      </c>
      <c r="J4363" s="132">
        <v>1</v>
      </c>
      <c r="K4363" s="132"/>
      <c r="L4363" s="132"/>
      <c r="M4363" s="132"/>
      <c r="N4363" s="131"/>
      <c r="O4363" s="131"/>
    </row>
    <row r="4364" spans="2:15" x14ac:dyDescent="0.35">
      <c r="B4364" t="s">
        <v>78</v>
      </c>
      <c r="C4364">
        <v>3970</v>
      </c>
      <c r="D4364" t="s">
        <v>26</v>
      </c>
      <c r="E4364">
        <v>188299</v>
      </c>
      <c r="F4364" t="s">
        <v>916</v>
      </c>
      <c r="G4364" t="s">
        <v>10927</v>
      </c>
      <c r="H4364" s="93">
        <v>46176</v>
      </c>
      <c r="I4364" s="131">
        <v>1</v>
      </c>
      <c r="J4364" s="132"/>
      <c r="K4364" s="132"/>
      <c r="L4364" s="132"/>
      <c r="M4364" s="132"/>
      <c r="N4364" s="131"/>
      <c r="O4364" s="131"/>
    </row>
    <row r="4365" spans="2:15" x14ac:dyDescent="0.35">
      <c r="B4365" t="s">
        <v>78</v>
      </c>
      <c r="C4365">
        <v>3970</v>
      </c>
      <c r="D4365" t="s">
        <v>26</v>
      </c>
      <c r="E4365">
        <v>188300</v>
      </c>
      <c r="F4365" t="s">
        <v>4176</v>
      </c>
      <c r="G4365" t="s">
        <v>10926</v>
      </c>
      <c r="H4365" s="93">
        <v>46177</v>
      </c>
      <c r="I4365" s="131"/>
      <c r="J4365" s="132"/>
      <c r="K4365" s="132"/>
      <c r="L4365" s="132"/>
      <c r="M4365" s="132"/>
      <c r="N4365" s="131"/>
      <c r="O4365" s="131"/>
    </row>
    <row r="4366" spans="2:15" x14ac:dyDescent="0.35">
      <c r="B4366" t="s">
        <v>78</v>
      </c>
      <c r="C4366">
        <v>3970</v>
      </c>
      <c r="D4366" t="s">
        <v>26</v>
      </c>
      <c r="E4366">
        <v>189251</v>
      </c>
      <c r="F4366" t="s">
        <v>4177</v>
      </c>
      <c r="G4366" t="s">
        <v>10929</v>
      </c>
      <c r="H4366" s="93">
        <v>46182</v>
      </c>
      <c r="I4366" s="131">
        <v>1</v>
      </c>
      <c r="J4366" s="132"/>
      <c r="K4366" s="132"/>
      <c r="L4366" s="132"/>
      <c r="M4366" s="132"/>
      <c r="N4366" s="131"/>
      <c r="O4366" s="131"/>
    </row>
    <row r="4367" spans="2:15" x14ac:dyDescent="0.35">
      <c r="B4367" t="s">
        <v>78</v>
      </c>
      <c r="C4367">
        <v>3970</v>
      </c>
      <c r="D4367" t="s">
        <v>26</v>
      </c>
      <c r="E4367">
        <v>189389</v>
      </c>
      <c r="F4367" t="s">
        <v>4178</v>
      </c>
      <c r="G4367" t="s">
        <v>10926</v>
      </c>
      <c r="H4367" s="93">
        <v>46170</v>
      </c>
      <c r="I4367" s="131"/>
      <c r="J4367" s="132"/>
      <c r="K4367" s="132"/>
      <c r="L4367" s="132"/>
      <c r="M4367" s="132"/>
      <c r="N4367" s="131"/>
      <c r="O4367" s="131"/>
    </row>
    <row r="4368" spans="2:15" x14ac:dyDescent="0.35">
      <c r="B4368" t="s">
        <v>78</v>
      </c>
      <c r="C4368">
        <v>3970</v>
      </c>
      <c r="D4368" t="s">
        <v>26</v>
      </c>
      <c r="E4368">
        <v>189435</v>
      </c>
      <c r="F4368" t="s">
        <v>4179</v>
      </c>
      <c r="G4368" t="s">
        <v>10927</v>
      </c>
      <c r="H4368" s="93">
        <v>46183</v>
      </c>
      <c r="I4368" s="131"/>
      <c r="J4368" s="132"/>
      <c r="K4368" s="132"/>
      <c r="L4368" s="132"/>
      <c r="M4368" s="132"/>
      <c r="N4368" s="131"/>
      <c r="O4368" s="131"/>
    </row>
    <row r="4369" spans="2:15" x14ac:dyDescent="0.35">
      <c r="B4369" t="s">
        <v>78</v>
      </c>
      <c r="C4369">
        <v>3970</v>
      </c>
      <c r="D4369" t="s">
        <v>26</v>
      </c>
      <c r="E4369">
        <v>189457</v>
      </c>
      <c r="F4369" t="s">
        <v>4180</v>
      </c>
      <c r="G4369" t="s">
        <v>10928</v>
      </c>
      <c r="H4369" s="93">
        <v>46171</v>
      </c>
      <c r="I4369" s="131"/>
      <c r="J4369" s="132"/>
      <c r="K4369" s="132"/>
      <c r="L4369" s="132"/>
      <c r="M4369" s="132"/>
      <c r="N4369" s="131"/>
      <c r="O4369" s="131"/>
    </row>
    <row r="4370" spans="2:15" x14ac:dyDescent="0.35">
      <c r="B4370" t="s">
        <v>78</v>
      </c>
      <c r="C4370">
        <v>3970</v>
      </c>
      <c r="D4370" t="s">
        <v>26</v>
      </c>
      <c r="E4370">
        <v>189496</v>
      </c>
      <c r="F4370" t="s">
        <v>4181</v>
      </c>
      <c r="G4370" t="s">
        <v>10926</v>
      </c>
      <c r="H4370" s="93">
        <v>46177</v>
      </c>
      <c r="I4370" s="131">
        <v>1</v>
      </c>
      <c r="J4370" s="132"/>
      <c r="K4370" s="132"/>
      <c r="L4370" s="132"/>
      <c r="M4370" s="132"/>
      <c r="N4370" s="131"/>
      <c r="O4370" s="131"/>
    </row>
    <row r="4371" spans="2:15" x14ac:dyDescent="0.35">
      <c r="B4371" t="s">
        <v>78</v>
      </c>
      <c r="C4371">
        <v>3970</v>
      </c>
      <c r="D4371" t="s">
        <v>26</v>
      </c>
      <c r="E4371">
        <v>189672</v>
      </c>
      <c r="F4371" t="s">
        <v>4182</v>
      </c>
      <c r="G4371" t="s">
        <v>10929</v>
      </c>
      <c r="H4371" s="93">
        <v>46175</v>
      </c>
      <c r="I4371" s="131"/>
      <c r="J4371" s="132"/>
      <c r="K4371" s="132"/>
      <c r="L4371" s="132"/>
      <c r="M4371" s="132"/>
      <c r="N4371" s="131"/>
      <c r="O4371" s="131"/>
    </row>
    <row r="4372" spans="2:15" x14ac:dyDescent="0.35">
      <c r="B4372" t="s">
        <v>78</v>
      </c>
      <c r="C4372">
        <v>3970</v>
      </c>
      <c r="D4372" t="s">
        <v>26</v>
      </c>
      <c r="E4372">
        <v>189741</v>
      </c>
      <c r="F4372" t="s">
        <v>4183</v>
      </c>
      <c r="G4372" t="s">
        <v>10930</v>
      </c>
      <c r="H4372" s="93">
        <v>46174</v>
      </c>
      <c r="I4372" s="131">
        <v>1</v>
      </c>
      <c r="J4372" s="132"/>
      <c r="K4372" s="132"/>
      <c r="L4372" s="132"/>
      <c r="M4372" s="132"/>
      <c r="N4372" s="131"/>
      <c r="O4372" s="131"/>
    </row>
    <row r="4373" spans="2:15" x14ac:dyDescent="0.35">
      <c r="B4373" t="s">
        <v>78</v>
      </c>
      <c r="C4373">
        <v>3970</v>
      </c>
      <c r="D4373" t="s">
        <v>26</v>
      </c>
      <c r="E4373">
        <v>189935</v>
      </c>
      <c r="F4373" t="s">
        <v>4184</v>
      </c>
      <c r="G4373" t="s">
        <v>10930</v>
      </c>
      <c r="H4373" s="93">
        <v>46174</v>
      </c>
      <c r="I4373" s="131"/>
      <c r="J4373" s="132"/>
      <c r="K4373" s="132"/>
      <c r="L4373" s="132"/>
      <c r="M4373" s="132"/>
      <c r="N4373" s="131"/>
      <c r="O4373" s="131"/>
    </row>
    <row r="4374" spans="2:15" x14ac:dyDescent="0.35">
      <c r="B4374" t="s">
        <v>78</v>
      </c>
      <c r="C4374">
        <v>3970</v>
      </c>
      <c r="D4374" t="s">
        <v>26</v>
      </c>
      <c r="E4374">
        <v>189955</v>
      </c>
      <c r="F4374" t="s">
        <v>4185</v>
      </c>
      <c r="G4374" t="s">
        <v>10929</v>
      </c>
      <c r="H4374" s="93">
        <v>46175</v>
      </c>
      <c r="I4374" s="131">
        <v>1</v>
      </c>
      <c r="J4374" s="132"/>
      <c r="K4374" s="132"/>
      <c r="L4374" s="132"/>
      <c r="M4374" s="132"/>
      <c r="N4374" s="131"/>
      <c r="O4374" s="131"/>
    </row>
    <row r="4375" spans="2:15" x14ac:dyDescent="0.35">
      <c r="B4375" t="s">
        <v>78</v>
      </c>
      <c r="C4375">
        <v>3970</v>
      </c>
      <c r="D4375" t="s">
        <v>26</v>
      </c>
      <c r="E4375">
        <v>190378</v>
      </c>
      <c r="F4375" t="s">
        <v>4186</v>
      </c>
      <c r="G4375" t="s">
        <v>10927</v>
      </c>
      <c r="H4375" s="93">
        <v>46183</v>
      </c>
      <c r="I4375" s="131"/>
      <c r="J4375" s="132"/>
      <c r="K4375" s="132"/>
      <c r="L4375" s="132"/>
      <c r="M4375" s="132"/>
      <c r="N4375" s="131"/>
      <c r="O4375" s="131"/>
    </row>
    <row r="4376" spans="2:15" x14ac:dyDescent="0.35">
      <c r="B4376" t="s">
        <v>78</v>
      </c>
      <c r="C4376">
        <v>3970</v>
      </c>
      <c r="D4376" t="s">
        <v>26</v>
      </c>
      <c r="E4376">
        <v>190420</v>
      </c>
      <c r="F4376" t="s">
        <v>4187</v>
      </c>
      <c r="G4376" t="s">
        <v>10930</v>
      </c>
      <c r="H4376" s="93">
        <v>46174</v>
      </c>
      <c r="I4376" s="131"/>
      <c r="J4376" s="132"/>
      <c r="K4376" s="132"/>
      <c r="L4376" s="132"/>
      <c r="M4376" s="132"/>
      <c r="N4376" s="131"/>
      <c r="O4376" s="131"/>
    </row>
    <row r="4377" spans="2:15" x14ac:dyDescent="0.35">
      <c r="B4377" t="s">
        <v>78</v>
      </c>
      <c r="C4377">
        <v>3970</v>
      </c>
      <c r="D4377" t="s">
        <v>26</v>
      </c>
      <c r="E4377">
        <v>190658</v>
      </c>
      <c r="F4377" t="s">
        <v>4188</v>
      </c>
      <c r="G4377" t="s">
        <v>10926</v>
      </c>
      <c r="H4377" s="93">
        <v>46177</v>
      </c>
      <c r="I4377" s="131">
        <v>1</v>
      </c>
      <c r="J4377" s="132"/>
      <c r="K4377" s="132"/>
      <c r="L4377" s="132"/>
      <c r="M4377" s="132"/>
      <c r="N4377" s="131"/>
      <c r="O4377" s="131"/>
    </row>
    <row r="4378" spans="2:15" x14ac:dyDescent="0.35">
      <c r="B4378" t="s">
        <v>78</v>
      </c>
      <c r="C4378">
        <v>3970</v>
      </c>
      <c r="D4378" t="s">
        <v>26</v>
      </c>
      <c r="E4378">
        <v>190886</v>
      </c>
      <c r="F4378" t="s">
        <v>4189</v>
      </c>
      <c r="G4378" t="s">
        <v>10927</v>
      </c>
      <c r="H4378" s="93">
        <v>46176</v>
      </c>
      <c r="I4378" s="131"/>
      <c r="J4378" s="132"/>
      <c r="K4378" s="132"/>
      <c r="L4378" s="132"/>
      <c r="M4378" s="132"/>
      <c r="N4378" s="131"/>
      <c r="O4378" s="131"/>
    </row>
    <row r="4379" spans="2:15" x14ac:dyDescent="0.35">
      <c r="B4379" t="s">
        <v>78</v>
      </c>
      <c r="C4379">
        <v>3970</v>
      </c>
      <c r="D4379" t="s">
        <v>26</v>
      </c>
      <c r="E4379">
        <v>190892</v>
      </c>
      <c r="F4379" t="s">
        <v>4190</v>
      </c>
      <c r="G4379" t="s">
        <v>10927</v>
      </c>
      <c r="H4379" s="93">
        <v>46183</v>
      </c>
      <c r="I4379" s="131"/>
      <c r="J4379" s="132"/>
      <c r="K4379" s="132"/>
      <c r="L4379" s="132"/>
      <c r="M4379" s="132"/>
      <c r="N4379" s="131"/>
      <c r="O4379" s="131"/>
    </row>
    <row r="4380" spans="2:15" x14ac:dyDescent="0.35">
      <c r="B4380" t="s">
        <v>78</v>
      </c>
      <c r="C4380">
        <v>3970</v>
      </c>
      <c r="D4380" t="s">
        <v>26</v>
      </c>
      <c r="E4380">
        <v>191534</v>
      </c>
      <c r="F4380" t="s">
        <v>4191</v>
      </c>
      <c r="G4380" t="s">
        <v>10927</v>
      </c>
      <c r="H4380" s="93">
        <v>46176</v>
      </c>
      <c r="I4380" s="131">
        <v>1</v>
      </c>
      <c r="J4380" s="132"/>
      <c r="K4380" s="132"/>
      <c r="L4380" s="132"/>
      <c r="M4380" s="132"/>
      <c r="N4380" s="131"/>
      <c r="O4380" s="131"/>
    </row>
    <row r="4381" spans="2:15" x14ac:dyDescent="0.35">
      <c r="B4381" t="s">
        <v>78</v>
      </c>
      <c r="C4381">
        <v>3970</v>
      </c>
      <c r="D4381" t="s">
        <v>26</v>
      </c>
      <c r="E4381">
        <v>191536</v>
      </c>
      <c r="F4381" t="s">
        <v>4192</v>
      </c>
      <c r="G4381" t="s">
        <v>10927</v>
      </c>
      <c r="H4381" s="93">
        <v>46183</v>
      </c>
      <c r="I4381" s="131"/>
      <c r="J4381" s="132"/>
      <c r="K4381" s="132"/>
      <c r="L4381" s="132"/>
      <c r="M4381" s="132"/>
      <c r="N4381" s="131"/>
      <c r="O4381" s="131"/>
    </row>
    <row r="4382" spans="2:15" x14ac:dyDescent="0.35">
      <c r="B4382" t="s">
        <v>78</v>
      </c>
      <c r="C4382">
        <v>3970</v>
      </c>
      <c r="D4382" t="s">
        <v>26</v>
      </c>
      <c r="E4382">
        <v>191546</v>
      </c>
      <c r="F4382" t="s">
        <v>4193</v>
      </c>
      <c r="G4382" t="s">
        <v>10926</v>
      </c>
      <c r="H4382" s="93">
        <v>46177</v>
      </c>
      <c r="I4382" s="131">
        <v>1</v>
      </c>
      <c r="J4382" s="132"/>
      <c r="K4382" s="132">
        <v>1</v>
      </c>
      <c r="L4382" s="132"/>
      <c r="M4382" s="132"/>
      <c r="N4382" s="131"/>
      <c r="O4382" s="131"/>
    </row>
    <row r="4383" spans="2:15" x14ac:dyDescent="0.35">
      <c r="B4383" t="s">
        <v>78</v>
      </c>
      <c r="C4383">
        <v>3970</v>
      </c>
      <c r="D4383" t="s">
        <v>26</v>
      </c>
      <c r="E4383">
        <v>191547</v>
      </c>
      <c r="F4383" t="s">
        <v>4194</v>
      </c>
      <c r="G4383" t="s">
        <v>10926</v>
      </c>
      <c r="H4383" s="93">
        <v>46177</v>
      </c>
      <c r="I4383" s="131">
        <v>1</v>
      </c>
      <c r="J4383" s="132"/>
      <c r="K4383" s="132"/>
      <c r="L4383" s="132"/>
      <c r="M4383" s="132"/>
      <c r="N4383" s="131"/>
      <c r="O4383" s="131"/>
    </row>
    <row r="4384" spans="2:15" x14ac:dyDescent="0.35">
      <c r="B4384" t="s">
        <v>78</v>
      </c>
      <c r="C4384">
        <v>3970</v>
      </c>
      <c r="D4384" t="s">
        <v>26</v>
      </c>
      <c r="E4384">
        <v>191724</v>
      </c>
      <c r="F4384" t="s">
        <v>4195</v>
      </c>
      <c r="G4384" t="s">
        <v>10927</v>
      </c>
      <c r="H4384" s="93">
        <v>46176</v>
      </c>
      <c r="I4384" s="131"/>
      <c r="J4384" s="132"/>
      <c r="K4384" s="132"/>
      <c r="L4384" s="132"/>
      <c r="M4384" s="132"/>
      <c r="N4384" s="131"/>
      <c r="O4384" s="131"/>
    </row>
    <row r="4385" spans="2:15" x14ac:dyDescent="0.35">
      <c r="B4385" t="s">
        <v>78</v>
      </c>
      <c r="C4385">
        <v>3970</v>
      </c>
      <c r="D4385" t="s">
        <v>26</v>
      </c>
      <c r="E4385">
        <v>191742</v>
      </c>
      <c r="F4385" t="s">
        <v>4196</v>
      </c>
      <c r="G4385" t="s">
        <v>10926</v>
      </c>
      <c r="H4385" s="93">
        <v>46177</v>
      </c>
      <c r="I4385" s="131"/>
      <c r="J4385" s="132"/>
      <c r="K4385" s="132"/>
      <c r="L4385" s="132"/>
      <c r="M4385" s="132"/>
      <c r="N4385" s="131"/>
      <c r="O4385" s="131"/>
    </row>
    <row r="4386" spans="2:15" x14ac:dyDescent="0.35">
      <c r="B4386" t="s">
        <v>78</v>
      </c>
      <c r="C4386">
        <v>3970</v>
      </c>
      <c r="D4386" t="s">
        <v>26</v>
      </c>
      <c r="E4386">
        <v>191795</v>
      </c>
      <c r="F4386" t="s">
        <v>4197</v>
      </c>
      <c r="G4386" t="s">
        <v>10929</v>
      </c>
      <c r="H4386" s="93">
        <v>46182</v>
      </c>
      <c r="I4386" s="131">
        <v>1</v>
      </c>
      <c r="J4386" s="132"/>
      <c r="K4386" s="132">
        <v>1</v>
      </c>
      <c r="L4386" s="132"/>
      <c r="M4386" s="132"/>
      <c r="N4386" s="131"/>
      <c r="O4386" s="131"/>
    </row>
    <row r="4387" spans="2:15" x14ac:dyDescent="0.35">
      <c r="B4387" t="s">
        <v>78</v>
      </c>
      <c r="C4387">
        <v>3970</v>
      </c>
      <c r="D4387" t="s">
        <v>26</v>
      </c>
      <c r="E4387">
        <v>192047</v>
      </c>
      <c r="F4387" t="s">
        <v>4198</v>
      </c>
      <c r="G4387" t="s">
        <v>10930</v>
      </c>
      <c r="H4387" s="93">
        <v>46174</v>
      </c>
      <c r="I4387" s="131"/>
      <c r="J4387" s="132"/>
      <c r="K4387" s="132"/>
      <c r="L4387" s="132"/>
      <c r="M4387" s="132"/>
      <c r="N4387" s="131"/>
      <c r="O4387" s="131"/>
    </row>
    <row r="4388" spans="2:15" x14ac:dyDescent="0.35">
      <c r="B4388" t="s">
        <v>78</v>
      </c>
      <c r="C4388">
        <v>3970</v>
      </c>
      <c r="D4388" t="s">
        <v>26</v>
      </c>
      <c r="E4388">
        <v>192169</v>
      </c>
      <c r="F4388" t="s">
        <v>10998</v>
      </c>
      <c r="G4388" t="s">
        <v>10930</v>
      </c>
      <c r="H4388" s="93">
        <v>46174</v>
      </c>
      <c r="I4388" s="131"/>
      <c r="J4388" s="132"/>
      <c r="K4388" s="132"/>
      <c r="L4388" s="132"/>
      <c r="M4388" s="132"/>
      <c r="N4388" s="131"/>
      <c r="O4388" s="131"/>
    </row>
    <row r="4389" spans="2:15" x14ac:dyDescent="0.35">
      <c r="B4389" t="s">
        <v>78</v>
      </c>
      <c r="C4389">
        <v>3972</v>
      </c>
      <c r="D4389" t="s">
        <v>27</v>
      </c>
      <c r="E4389">
        <v>48977</v>
      </c>
      <c r="F4389" t="s">
        <v>4199</v>
      </c>
      <c r="G4389" t="s">
        <v>10930</v>
      </c>
      <c r="H4389" s="93">
        <v>46181</v>
      </c>
      <c r="I4389" s="131"/>
      <c r="J4389" s="132"/>
      <c r="K4389" s="132"/>
      <c r="L4389" s="132"/>
      <c r="M4389" s="132"/>
      <c r="N4389" s="131"/>
      <c r="O4389" s="131"/>
    </row>
    <row r="4390" spans="2:15" x14ac:dyDescent="0.35">
      <c r="B4390" t="s">
        <v>78</v>
      </c>
      <c r="C4390">
        <v>3972</v>
      </c>
      <c r="D4390" t="s">
        <v>27</v>
      </c>
      <c r="E4390">
        <v>49022</v>
      </c>
      <c r="F4390" t="s">
        <v>4200</v>
      </c>
      <c r="G4390" t="s">
        <v>10928</v>
      </c>
      <c r="H4390" s="93">
        <v>46171</v>
      </c>
      <c r="I4390" s="131">
        <v>1</v>
      </c>
      <c r="J4390" s="132"/>
      <c r="K4390" s="132"/>
      <c r="L4390" s="132"/>
      <c r="M4390" s="132"/>
      <c r="N4390" s="131"/>
      <c r="O4390" s="131"/>
    </row>
    <row r="4391" spans="2:15" x14ac:dyDescent="0.35">
      <c r="B4391" t="s">
        <v>78</v>
      </c>
      <c r="C4391">
        <v>3972</v>
      </c>
      <c r="D4391" t="s">
        <v>27</v>
      </c>
      <c r="E4391">
        <v>49382</v>
      </c>
      <c r="F4391" t="s">
        <v>4201</v>
      </c>
      <c r="G4391" t="s">
        <v>10926</v>
      </c>
      <c r="H4391" s="93">
        <v>46170</v>
      </c>
      <c r="I4391" s="131">
        <v>1</v>
      </c>
      <c r="J4391" s="132"/>
      <c r="K4391" s="132"/>
      <c r="L4391" s="132"/>
      <c r="M4391" s="132"/>
      <c r="N4391" s="131"/>
      <c r="O4391" s="131"/>
    </row>
    <row r="4392" spans="2:15" x14ac:dyDescent="0.35">
      <c r="B4392" t="s">
        <v>78</v>
      </c>
      <c r="C4392">
        <v>3972</v>
      </c>
      <c r="D4392" t="s">
        <v>27</v>
      </c>
      <c r="E4392">
        <v>50415</v>
      </c>
      <c r="F4392" t="s">
        <v>4202</v>
      </c>
      <c r="G4392" t="s">
        <v>10926</v>
      </c>
      <c r="H4392" s="93">
        <v>46170</v>
      </c>
      <c r="I4392" s="131"/>
      <c r="J4392" s="132"/>
      <c r="K4392" s="132"/>
      <c r="L4392" s="132"/>
      <c r="M4392" s="132"/>
      <c r="N4392" s="131"/>
      <c r="O4392" s="131"/>
    </row>
    <row r="4393" spans="2:15" x14ac:dyDescent="0.35">
      <c r="B4393" t="s">
        <v>78</v>
      </c>
      <c r="C4393">
        <v>3972</v>
      </c>
      <c r="D4393" t="s">
        <v>27</v>
      </c>
      <c r="E4393">
        <v>51162</v>
      </c>
      <c r="F4393" t="s">
        <v>4203</v>
      </c>
      <c r="G4393" t="s">
        <v>10930</v>
      </c>
      <c r="H4393" s="93">
        <v>46174</v>
      </c>
      <c r="I4393" s="131"/>
      <c r="J4393" s="132"/>
      <c r="K4393" s="132"/>
      <c r="L4393" s="132"/>
      <c r="M4393" s="132"/>
      <c r="N4393" s="131"/>
      <c r="O4393" s="131"/>
    </row>
    <row r="4394" spans="2:15" x14ac:dyDescent="0.35">
      <c r="B4394" t="s">
        <v>78</v>
      </c>
      <c r="C4394">
        <v>3972</v>
      </c>
      <c r="D4394" t="s">
        <v>27</v>
      </c>
      <c r="E4394">
        <v>51578</v>
      </c>
      <c r="F4394" t="s">
        <v>4204</v>
      </c>
      <c r="G4394" t="s">
        <v>10928</v>
      </c>
      <c r="H4394" s="93">
        <v>46178</v>
      </c>
      <c r="I4394" s="131">
        <v>1</v>
      </c>
      <c r="J4394" s="132"/>
      <c r="K4394" s="132"/>
      <c r="L4394" s="132"/>
      <c r="M4394" s="132"/>
      <c r="N4394" s="131"/>
      <c r="O4394" s="131"/>
    </row>
    <row r="4395" spans="2:15" x14ac:dyDescent="0.35">
      <c r="B4395" t="s">
        <v>78</v>
      </c>
      <c r="C4395">
        <v>3972</v>
      </c>
      <c r="D4395" t="s">
        <v>27</v>
      </c>
      <c r="E4395">
        <v>51624</v>
      </c>
      <c r="F4395" t="s">
        <v>4205</v>
      </c>
      <c r="G4395" t="s">
        <v>10929</v>
      </c>
      <c r="H4395" s="93">
        <v>46182</v>
      </c>
      <c r="I4395" s="131">
        <v>1</v>
      </c>
      <c r="J4395" s="132"/>
      <c r="K4395" s="132"/>
      <c r="L4395" s="132"/>
      <c r="M4395" s="132"/>
      <c r="N4395" s="131"/>
      <c r="O4395" s="131"/>
    </row>
    <row r="4396" spans="2:15" x14ac:dyDescent="0.35">
      <c r="B4396" t="s">
        <v>78</v>
      </c>
      <c r="C4396">
        <v>3972</v>
      </c>
      <c r="D4396" t="s">
        <v>27</v>
      </c>
      <c r="E4396">
        <v>52708</v>
      </c>
      <c r="F4396" t="s">
        <v>4206</v>
      </c>
      <c r="G4396" t="s">
        <v>10929</v>
      </c>
      <c r="H4396" s="93">
        <v>46182</v>
      </c>
      <c r="I4396" s="131"/>
      <c r="J4396" s="132"/>
      <c r="K4396" s="132"/>
      <c r="L4396" s="132"/>
      <c r="M4396" s="132"/>
      <c r="N4396" s="131"/>
      <c r="O4396" s="131"/>
    </row>
    <row r="4397" spans="2:15" x14ac:dyDescent="0.35">
      <c r="B4397" t="s">
        <v>78</v>
      </c>
      <c r="C4397">
        <v>3972</v>
      </c>
      <c r="D4397" t="s">
        <v>27</v>
      </c>
      <c r="E4397">
        <v>53319</v>
      </c>
      <c r="F4397" t="s">
        <v>4207</v>
      </c>
      <c r="G4397" t="s">
        <v>10930</v>
      </c>
      <c r="H4397" s="93">
        <v>46181</v>
      </c>
      <c r="I4397" s="131">
        <v>1</v>
      </c>
      <c r="J4397" s="132">
        <v>1</v>
      </c>
      <c r="K4397" s="132"/>
      <c r="L4397" s="132"/>
      <c r="M4397" s="132"/>
      <c r="N4397" s="131"/>
      <c r="O4397" s="131"/>
    </row>
    <row r="4398" spans="2:15" x14ac:dyDescent="0.35">
      <c r="B4398" t="s">
        <v>78</v>
      </c>
      <c r="C4398">
        <v>3972</v>
      </c>
      <c r="D4398" t="s">
        <v>27</v>
      </c>
      <c r="E4398">
        <v>53807</v>
      </c>
      <c r="F4398" t="s">
        <v>4208</v>
      </c>
      <c r="G4398" t="s">
        <v>10930</v>
      </c>
      <c r="H4398" s="93">
        <v>46181</v>
      </c>
      <c r="I4398" s="131">
        <v>1</v>
      </c>
      <c r="J4398" s="132">
        <v>1</v>
      </c>
      <c r="K4398" s="132"/>
      <c r="L4398" s="132">
        <v>1</v>
      </c>
      <c r="M4398" s="132"/>
      <c r="N4398" s="131"/>
      <c r="O4398" s="131"/>
    </row>
    <row r="4399" spans="2:15" x14ac:dyDescent="0.35">
      <c r="B4399" t="s">
        <v>78</v>
      </c>
      <c r="C4399">
        <v>3972</v>
      </c>
      <c r="D4399" t="s">
        <v>27</v>
      </c>
      <c r="E4399">
        <v>56775</v>
      </c>
      <c r="F4399" t="s">
        <v>4209</v>
      </c>
      <c r="G4399" t="s">
        <v>10927</v>
      </c>
      <c r="H4399" s="93">
        <v>46176</v>
      </c>
      <c r="I4399" s="131">
        <v>1</v>
      </c>
      <c r="J4399" s="132"/>
      <c r="K4399" s="132"/>
      <c r="L4399" s="132"/>
      <c r="M4399" s="132"/>
      <c r="N4399" s="131"/>
      <c r="O4399" s="131"/>
    </row>
    <row r="4400" spans="2:15" x14ac:dyDescent="0.35">
      <c r="B4400" t="s">
        <v>78</v>
      </c>
      <c r="C4400">
        <v>3972</v>
      </c>
      <c r="D4400" t="s">
        <v>27</v>
      </c>
      <c r="E4400">
        <v>57232</v>
      </c>
      <c r="F4400" t="s">
        <v>4210</v>
      </c>
      <c r="G4400" t="s">
        <v>10930</v>
      </c>
      <c r="H4400" s="93">
        <v>46181</v>
      </c>
      <c r="I4400" s="131">
        <v>1</v>
      </c>
      <c r="J4400" s="132"/>
      <c r="K4400" s="132"/>
      <c r="L4400" s="132"/>
      <c r="M4400" s="132"/>
      <c r="N4400" s="131"/>
      <c r="O4400" s="131"/>
    </row>
    <row r="4401" spans="2:15" x14ac:dyDescent="0.35">
      <c r="B4401" t="s">
        <v>78</v>
      </c>
      <c r="C4401">
        <v>3972</v>
      </c>
      <c r="D4401" t="s">
        <v>27</v>
      </c>
      <c r="E4401">
        <v>57237</v>
      </c>
      <c r="F4401" t="s">
        <v>4211</v>
      </c>
      <c r="G4401" t="s">
        <v>10926</v>
      </c>
      <c r="H4401" s="93">
        <v>46177</v>
      </c>
      <c r="I4401" s="131"/>
      <c r="J4401" s="132"/>
      <c r="K4401" s="132"/>
      <c r="L4401" s="132"/>
      <c r="M4401" s="132"/>
      <c r="N4401" s="131"/>
      <c r="O4401" s="131"/>
    </row>
    <row r="4402" spans="2:15" x14ac:dyDescent="0.35">
      <c r="B4402" t="s">
        <v>78</v>
      </c>
      <c r="C4402">
        <v>3972</v>
      </c>
      <c r="D4402" t="s">
        <v>27</v>
      </c>
      <c r="E4402">
        <v>59642</v>
      </c>
      <c r="F4402" t="s">
        <v>4212</v>
      </c>
      <c r="G4402" t="s">
        <v>10926</v>
      </c>
      <c r="H4402" s="93">
        <v>46170</v>
      </c>
      <c r="I4402" s="131">
        <v>1</v>
      </c>
      <c r="J4402" s="132">
        <v>1</v>
      </c>
      <c r="K4402" s="132"/>
      <c r="L4402" s="132"/>
      <c r="M4402" s="132"/>
      <c r="N4402" s="131"/>
      <c r="O4402" s="131"/>
    </row>
    <row r="4403" spans="2:15" x14ac:dyDescent="0.35">
      <c r="B4403" t="s">
        <v>78</v>
      </c>
      <c r="C4403">
        <v>3972</v>
      </c>
      <c r="D4403" t="s">
        <v>27</v>
      </c>
      <c r="E4403">
        <v>59725</v>
      </c>
      <c r="F4403" t="s">
        <v>4213</v>
      </c>
      <c r="G4403" t="s">
        <v>10928</v>
      </c>
      <c r="H4403" s="93">
        <v>46178</v>
      </c>
      <c r="I4403" s="131">
        <v>1</v>
      </c>
      <c r="J4403" s="132">
        <v>1</v>
      </c>
      <c r="K4403" s="132"/>
      <c r="L4403" s="132"/>
      <c r="M4403" s="132"/>
      <c r="N4403" s="131"/>
      <c r="O4403" s="131"/>
    </row>
    <row r="4404" spans="2:15" x14ac:dyDescent="0.35">
      <c r="B4404" t="s">
        <v>78</v>
      </c>
      <c r="C4404">
        <v>3972</v>
      </c>
      <c r="D4404" t="s">
        <v>27</v>
      </c>
      <c r="E4404">
        <v>59882</v>
      </c>
      <c r="F4404" t="s">
        <v>4214</v>
      </c>
      <c r="G4404" t="s">
        <v>10928</v>
      </c>
      <c r="H4404" s="93">
        <v>46178</v>
      </c>
      <c r="I4404" s="131"/>
      <c r="J4404" s="132"/>
      <c r="K4404" s="132"/>
      <c r="L4404" s="132"/>
      <c r="M4404" s="132"/>
      <c r="N4404" s="131"/>
      <c r="O4404" s="131"/>
    </row>
    <row r="4405" spans="2:15" x14ac:dyDescent="0.35">
      <c r="B4405" t="s">
        <v>78</v>
      </c>
      <c r="C4405">
        <v>3972</v>
      </c>
      <c r="D4405" t="s">
        <v>27</v>
      </c>
      <c r="E4405">
        <v>60039</v>
      </c>
      <c r="F4405" t="s">
        <v>4215</v>
      </c>
      <c r="G4405" t="s">
        <v>10928</v>
      </c>
      <c r="H4405" s="93">
        <v>46171</v>
      </c>
      <c r="I4405" s="131">
        <v>1</v>
      </c>
      <c r="J4405" s="132"/>
      <c r="K4405" s="132"/>
      <c r="L4405" s="132"/>
      <c r="M4405" s="132"/>
      <c r="N4405" s="131"/>
      <c r="O4405" s="131"/>
    </row>
    <row r="4406" spans="2:15" x14ac:dyDescent="0.35">
      <c r="B4406" t="s">
        <v>78</v>
      </c>
      <c r="C4406">
        <v>3972</v>
      </c>
      <c r="D4406" t="s">
        <v>27</v>
      </c>
      <c r="E4406">
        <v>60530</v>
      </c>
      <c r="F4406" t="s">
        <v>4216</v>
      </c>
      <c r="G4406" t="s">
        <v>10927</v>
      </c>
      <c r="H4406" s="93">
        <v>46183</v>
      </c>
      <c r="I4406" s="131">
        <v>1</v>
      </c>
      <c r="J4406" s="132"/>
      <c r="K4406" s="132"/>
      <c r="L4406" s="132"/>
      <c r="M4406" s="132"/>
      <c r="N4406" s="131"/>
      <c r="O4406" s="131"/>
    </row>
    <row r="4407" spans="2:15" x14ac:dyDescent="0.35">
      <c r="B4407" t="s">
        <v>78</v>
      </c>
      <c r="C4407">
        <v>3972</v>
      </c>
      <c r="D4407" t="s">
        <v>27</v>
      </c>
      <c r="E4407">
        <v>60721</v>
      </c>
      <c r="F4407" t="s">
        <v>4217</v>
      </c>
      <c r="G4407" t="s">
        <v>10926</v>
      </c>
      <c r="H4407" s="93">
        <v>46170</v>
      </c>
      <c r="I4407" s="131">
        <v>1</v>
      </c>
      <c r="J4407" s="132"/>
      <c r="K4407" s="132"/>
      <c r="L4407" s="132"/>
      <c r="M4407" s="132"/>
      <c r="N4407" s="131"/>
      <c r="O4407" s="131"/>
    </row>
    <row r="4408" spans="2:15" x14ac:dyDescent="0.35">
      <c r="B4408" t="s">
        <v>78</v>
      </c>
      <c r="C4408">
        <v>3972</v>
      </c>
      <c r="D4408" t="s">
        <v>27</v>
      </c>
      <c r="E4408">
        <v>62456</v>
      </c>
      <c r="F4408" t="s">
        <v>4218</v>
      </c>
      <c r="G4408" t="s">
        <v>10926</v>
      </c>
      <c r="H4408" s="93">
        <v>46170</v>
      </c>
      <c r="I4408" s="131">
        <v>1</v>
      </c>
      <c r="J4408" s="132"/>
      <c r="K4408" s="132"/>
      <c r="L4408" s="132"/>
      <c r="M4408" s="132"/>
      <c r="N4408" s="131"/>
      <c r="O4408" s="131"/>
    </row>
    <row r="4409" spans="2:15" x14ac:dyDescent="0.35">
      <c r="B4409" t="s">
        <v>78</v>
      </c>
      <c r="C4409">
        <v>3972</v>
      </c>
      <c r="D4409" t="s">
        <v>27</v>
      </c>
      <c r="E4409">
        <v>62801</v>
      </c>
      <c r="F4409" t="s">
        <v>4219</v>
      </c>
      <c r="G4409" t="s">
        <v>10929</v>
      </c>
      <c r="H4409" s="93">
        <v>46175</v>
      </c>
      <c r="I4409" s="131">
        <v>1</v>
      </c>
      <c r="J4409" s="132"/>
      <c r="K4409" s="132"/>
      <c r="L4409" s="132"/>
      <c r="M4409" s="132"/>
      <c r="N4409" s="131"/>
      <c r="O4409" s="131"/>
    </row>
    <row r="4410" spans="2:15" x14ac:dyDescent="0.35">
      <c r="B4410" t="s">
        <v>78</v>
      </c>
      <c r="C4410">
        <v>3972</v>
      </c>
      <c r="D4410" t="s">
        <v>27</v>
      </c>
      <c r="E4410">
        <v>63308</v>
      </c>
      <c r="F4410" t="s">
        <v>4220</v>
      </c>
      <c r="G4410" t="s">
        <v>10928</v>
      </c>
      <c r="H4410" s="93">
        <v>46171</v>
      </c>
      <c r="I4410" s="131">
        <v>1</v>
      </c>
      <c r="J4410" s="132">
        <v>1</v>
      </c>
      <c r="K4410" s="132"/>
      <c r="L4410" s="132">
        <v>14</v>
      </c>
      <c r="M4410" s="132"/>
      <c r="N4410" s="131"/>
      <c r="O4410" s="131"/>
    </row>
    <row r="4411" spans="2:15" x14ac:dyDescent="0.35">
      <c r="B4411" t="s">
        <v>78</v>
      </c>
      <c r="C4411">
        <v>3972</v>
      </c>
      <c r="D4411" t="s">
        <v>27</v>
      </c>
      <c r="E4411">
        <v>63685</v>
      </c>
      <c r="F4411" t="s">
        <v>4221</v>
      </c>
      <c r="G4411" t="s">
        <v>10930</v>
      </c>
      <c r="H4411" s="93">
        <v>46174</v>
      </c>
      <c r="I4411" s="131">
        <v>1</v>
      </c>
      <c r="J4411" s="132"/>
      <c r="K4411" s="132"/>
      <c r="L4411" s="132"/>
      <c r="M4411" s="132"/>
      <c r="N4411" s="131"/>
      <c r="O4411" s="131"/>
    </row>
    <row r="4412" spans="2:15" x14ac:dyDescent="0.35">
      <c r="B4412" t="s">
        <v>78</v>
      </c>
      <c r="C4412">
        <v>3972</v>
      </c>
      <c r="D4412" t="s">
        <v>27</v>
      </c>
      <c r="E4412">
        <v>63922</v>
      </c>
      <c r="F4412" t="s">
        <v>4222</v>
      </c>
      <c r="G4412" t="s">
        <v>10929</v>
      </c>
      <c r="H4412" s="93">
        <v>46182</v>
      </c>
      <c r="I4412" s="131">
        <v>1</v>
      </c>
      <c r="J4412" s="132"/>
      <c r="K4412" s="132"/>
      <c r="L4412" s="132"/>
      <c r="M4412" s="132"/>
      <c r="N4412" s="131"/>
      <c r="O4412" s="131"/>
    </row>
    <row r="4413" spans="2:15" x14ac:dyDescent="0.35">
      <c r="B4413" t="s">
        <v>78</v>
      </c>
      <c r="C4413">
        <v>3972</v>
      </c>
      <c r="D4413" t="s">
        <v>27</v>
      </c>
      <c r="E4413">
        <v>66561</v>
      </c>
      <c r="F4413" t="s">
        <v>4223</v>
      </c>
      <c r="G4413" t="s">
        <v>10927</v>
      </c>
      <c r="H4413" s="93">
        <v>46176</v>
      </c>
      <c r="I4413" s="131"/>
      <c r="J4413" s="132"/>
      <c r="K4413" s="132"/>
      <c r="L4413" s="132"/>
      <c r="M4413" s="132"/>
      <c r="N4413" s="131"/>
      <c r="O4413" s="131"/>
    </row>
    <row r="4414" spans="2:15" x14ac:dyDescent="0.35">
      <c r="B4414" t="s">
        <v>78</v>
      </c>
      <c r="C4414">
        <v>3972</v>
      </c>
      <c r="D4414" t="s">
        <v>27</v>
      </c>
      <c r="E4414">
        <v>67991</v>
      </c>
      <c r="F4414" t="s">
        <v>4224</v>
      </c>
      <c r="G4414" t="s">
        <v>10930</v>
      </c>
      <c r="H4414" s="93">
        <v>46181</v>
      </c>
      <c r="I4414" s="131"/>
      <c r="J4414" s="132"/>
      <c r="K4414" s="132"/>
      <c r="L4414" s="132"/>
      <c r="M4414" s="132"/>
      <c r="N4414" s="131"/>
      <c r="O4414" s="131"/>
    </row>
    <row r="4415" spans="2:15" x14ac:dyDescent="0.35">
      <c r="B4415" t="s">
        <v>78</v>
      </c>
      <c r="C4415">
        <v>3972</v>
      </c>
      <c r="D4415" t="s">
        <v>27</v>
      </c>
      <c r="E4415">
        <v>73632</v>
      </c>
      <c r="F4415" t="s">
        <v>4225</v>
      </c>
      <c r="G4415" t="s">
        <v>10930</v>
      </c>
      <c r="H4415" t="s">
        <v>180</v>
      </c>
      <c r="I4415" s="131"/>
      <c r="J4415" s="132"/>
      <c r="K4415" s="132"/>
      <c r="L4415" s="132"/>
      <c r="M4415" s="132"/>
      <c r="N4415" s="131"/>
      <c r="O4415" s="131"/>
    </row>
    <row r="4416" spans="2:15" x14ac:dyDescent="0.35">
      <c r="B4416" t="s">
        <v>78</v>
      </c>
      <c r="C4416">
        <v>3972</v>
      </c>
      <c r="D4416" t="s">
        <v>27</v>
      </c>
      <c r="E4416">
        <v>74923</v>
      </c>
      <c r="F4416" t="s">
        <v>4226</v>
      </c>
      <c r="G4416" t="s">
        <v>10929</v>
      </c>
      <c r="H4416" s="93">
        <v>46175</v>
      </c>
      <c r="I4416" s="131">
        <v>1</v>
      </c>
      <c r="J4416" s="132"/>
      <c r="K4416" s="132"/>
      <c r="L4416" s="132"/>
      <c r="M4416" s="132"/>
      <c r="N4416" s="131"/>
      <c r="O4416" s="131"/>
    </row>
    <row r="4417" spans="2:15" x14ac:dyDescent="0.35">
      <c r="B4417" t="s">
        <v>78</v>
      </c>
      <c r="C4417">
        <v>3972</v>
      </c>
      <c r="D4417" t="s">
        <v>27</v>
      </c>
      <c r="E4417">
        <v>81045</v>
      </c>
      <c r="F4417" t="s">
        <v>4227</v>
      </c>
      <c r="G4417" t="s">
        <v>10927</v>
      </c>
      <c r="H4417" s="93">
        <v>46176</v>
      </c>
      <c r="I4417" s="131">
        <v>1</v>
      </c>
      <c r="J4417" s="132"/>
      <c r="K4417" s="132"/>
      <c r="L4417" s="132"/>
      <c r="M4417" s="132"/>
      <c r="N4417" s="131"/>
      <c r="O4417" s="131"/>
    </row>
    <row r="4418" spans="2:15" x14ac:dyDescent="0.35">
      <c r="B4418" t="s">
        <v>78</v>
      </c>
      <c r="C4418">
        <v>3972</v>
      </c>
      <c r="D4418" t="s">
        <v>27</v>
      </c>
      <c r="E4418">
        <v>87109</v>
      </c>
      <c r="F4418" t="s">
        <v>4228</v>
      </c>
      <c r="G4418" t="s">
        <v>10930</v>
      </c>
      <c r="H4418" s="93">
        <v>46174</v>
      </c>
      <c r="I4418" s="131">
        <v>1</v>
      </c>
      <c r="J4418" s="132"/>
      <c r="K4418" s="132"/>
      <c r="L4418" s="132"/>
      <c r="M4418" s="132"/>
      <c r="N4418" s="131"/>
      <c r="O4418" s="131"/>
    </row>
    <row r="4419" spans="2:15" x14ac:dyDescent="0.35">
      <c r="B4419" t="s">
        <v>78</v>
      </c>
      <c r="C4419">
        <v>3972</v>
      </c>
      <c r="D4419" t="s">
        <v>27</v>
      </c>
      <c r="E4419">
        <v>87833</v>
      </c>
      <c r="F4419" t="s">
        <v>4229</v>
      </c>
      <c r="G4419" t="s">
        <v>10927</v>
      </c>
      <c r="H4419" s="93">
        <v>46176</v>
      </c>
      <c r="I4419" s="131">
        <v>1</v>
      </c>
      <c r="J4419" s="132"/>
      <c r="K4419" s="132"/>
      <c r="L4419" s="132"/>
      <c r="M4419" s="132"/>
      <c r="N4419" s="131"/>
      <c r="O4419" s="131"/>
    </row>
    <row r="4420" spans="2:15" x14ac:dyDescent="0.35">
      <c r="B4420" t="s">
        <v>78</v>
      </c>
      <c r="C4420">
        <v>3972</v>
      </c>
      <c r="D4420" t="s">
        <v>27</v>
      </c>
      <c r="E4420">
        <v>88715</v>
      </c>
      <c r="F4420" t="s">
        <v>4230</v>
      </c>
      <c r="G4420" t="s">
        <v>10929</v>
      </c>
      <c r="H4420" s="93">
        <v>46175</v>
      </c>
      <c r="I4420" s="131"/>
      <c r="J4420" s="132"/>
      <c r="K4420" s="132"/>
      <c r="L4420" s="132"/>
      <c r="M4420" s="132"/>
      <c r="N4420" s="131"/>
      <c r="O4420" s="131"/>
    </row>
    <row r="4421" spans="2:15" x14ac:dyDescent="0.35">
      <c r="B4421" t="s">
        <v>78</v>
      </c>
      <c r="C4421">
        <v>3972</v>
      </c>
      <c r="D4421" t="s">
        <v>27</v>
      </c>
      <c r="E4421">
        <v>89694</v>
      </c>
      <c r="F4421" t="s">
        <v>4231</v>
      </c>
      <c r="G4421" t="s">
        <v>10930</v>
      </c>
      <c r="H4421" s="93">
        <v>46174</v>
      </c>
      <c r="I4421" s="131">
        <v>1</v>
      </c>
      <c r="J4421" s="132"/>
      <c r="K4421" s="132"/>
      <c r="L4421" s="132"/>
      <c r="M4421" s="132"/>
      <c r="N4421" s="131"/>
      <c r="O4421" s="131"/>
    </row>
    <row r="4422" spans="2:15" x14ac:dyDescent="0.35">
      <c r="B4422" t="s">
        <v>78</v>
      </c>
      <c r="C4422">
        <v>3972</v>
      </c>
      <c r="D4422" t="s">
        <v>27</v>
      </c>
      <c r="E4422">
        <v>92557</v>
      </c>
      <c r="F4422" t="s">
        <v>4232</v>
      </c>
      <c r="G4422" t="s">
        <v>10927</v>
      </c>
      <c r="H4422" s="93">
        <v>46183</v>
      </c>
      <c r="I4422" s="131"/>
      <c r="J4422" s="132"/>
      <c r="K4422" s="132"/>
      <c r="L4422" s="132"/>
      <c r="M4422" s="132"/>
      <c r="N4422" s="131"/>
      <c r="O4422" s="131"/>
    </row>
    <row r="4423" spans="2:15" x14ac:dyDescent="0.35">
      <c r="B4423" t="s">
        <v>78</v>
      </c>
      <c r="C4423">
        <v>3972</v>
      </c>
      <c r="D4423" t="s">
        <v>27</v>
      </c>
      <c r="E4423">
        <v>94973</v>
      </c>
      <c r="F4423" t="s">
        <v>4233</v>
      </c>
      <c r="G4423" t="s">
        <v>10930</v>
      </c>
      <c r="H4423" s="93">
        <v>46181</v>
      </c>
      <c r="I4423" s="131">
        <v>1</v>
      </c>
      <c r="J4423" s="132"/>
      <c r="K4423" s="132"/>
      <c r="L4423" s="132"/>
      <c r="M4423" s="132"/>
      <c r="N4423" s="131"/>
      <c r="O4423" s="131"/>
    </row>
    <row r="4424" spans="2:15" x14ac:dyDescent="0.35">
      <c r="B4424" t="s">
        <v>78</v>
      </c>
      <c r="C4424">
        <v>3972</v>
      </c>
      <c r="D4424" t="s">
        <v>27</v>
      </c>
      <c r="E4424">
        <v>97776</v>
      </c>
      <c r="F4424" t="s">
        <v>4234</v>
      </c>
      <c r="G4424" t="s">
        <v>10927</v>
      </c>
      <c r="H4424" s="93">
        <v>46183</v>
      </c>
      <c r="I4424" s="131">
        <v>1</v>
      </c>
      <c r="J4424" s="132"/>
      <c r="K4424" s="132">
        <v>1</v>
      </c>
      <c r="L4424" s="132"/>
      <c r="M4424" s="132"/>
      <c r="N4424" s="131"/>
      <c r="O4424" s="131"/>
    </row>
    <row r="4425" spans="2:15" x14ac:dyDescent="0.35">
      <c r="B4425" t="s">
        <v>78</v>
      </c>
      <c r="C4425">
        <v>3972</v>
      </c>
      <c r="D4425" t="s">
        <v>27</v>
      </c>
      <c r="E4425">
        <v>106122</v>
      </c>
      <c r="F4425" t="s">
        <v>4235</v>
      </c>
      <c r="G4425" t="s">
        <v>10930</v>
      </c>
      <c r="H4425" s="93">
        <v>46181</v>
      </c>
      <c r="I4425" s="131">
        <v>1</v>
      </c>
      <c r="J4425" s="132"/>
      <c r="K4425" s="132"/>
      <c r="L4425" s="132"/>
      <c r="M4425" s="132"/>
      <c r="N4425" s="131"/>
      <c r="O4425" s="131"/>
    </row>
    <row r="4426" spans="2:15" x14ac:dyDescent="0.35">
      <c r="B4426" t="s">
        <v>78</v>
      </c>
      <c r="C4426">
        <v>3972</v>
      </c>
      <c r="D4426" t="s">
        <v>27</v>
      </c>
      <c r="E4426">
        <v>106698</v>
      </c>
      <c r="F4426" t="s">
        <v>4236</v>
      </c>
      <c r="G4426" t="s">
        <v>10929</v>
      </c>
      <c r="H4426" s="93">
        <v>46175</v>
      </c>
      <c r="I4426" s="131">
        <v>1</v>
      </c>
      <c r="J4426" s="132"/>
      <c r="K4426" s="132">
        <v>1</v>
      </c>
      <c r="L4426" s="132"/>
      <c r="M4426" s="132"/>
      <c r="N4426" s="131"/>
      <c r="O4426" s="131"/>
    </row>
    <row r="4427" spans="2:15" x14ac:dyDescent="0.35">
      <c r="B4427" t="s">
        <v>78</v>
      </c>
      <c r="C4427">
        <v>3972</v>
      </c>
      <c r="D4427" t="s">
        <v>27</v>
      </c>
      <c r="E4427">
        <v>107122</v>
      </c>
      <c r="F4427" t="s">
        <v>4237</v>
      </c>
      <c r="G4427" t="s">
        <v>10930</v>
      </c>
      <c r="H4427" s="93">
        <v>46181</v>
      </c>
      <c r="I4427" s="131">
        <v>1</v>
      </c>
      <c r="J4427" s="132">
        <v>1</v>
      </c>
      <c r="K4427" s="132"/>
      <c r="L4427" s="132"/>
      <c r="M4427" s="132"/>
      <c r="N4427" s="131"/>
      <c r="O4427" s="131"/>
    </row>
    <row r="4428" spans="2:15" x14ac:dyDescent="0.35">
      <c r="B4428" t="s">
        <v>78</v>
      </c>
      <c r="C4428">
        <v>3972</v>
      </c>
      <c r="D4428" t="s">
        <v>27</v>
      </c>
      <c r="E4428">
        <v>107442</v>
      </c>
      <c r="F4428" t="s">
        <v>4238</v>
      </c>
      <c r="G4428" t="s">
        <v>10930</v>
      </c>
      <c r="H4428" s="93">
        <v>46174</v>
      </c>
      <c r="I4428" s="131">
        <v>1</v>
      </c>
      <c r="J4428" s="132"/>
      <c r="K4428" s="132"/>
      <c r="L4428" s="132"/>
      <c r="M4428" s="132"/>
      <c r="N4428" s="131"/>
      <c r="O4428" s="131"/>
    </row>
    <row r="4429" spans="2:15" x14ac:dyDescent="0.35">
      <c r="B4429" t="s">
        <v>78</v>
      </c>
      <c r="C4429">
        <v>3972</v>
      </c>
      <c r="D4429" t="s">
        <v>27</v>
      </c>
      <c r="E4429">
        <v>109724</v>
      </c>
      <c r="F4429" t="s">
        <v>4239</v>
      </c>
      <c r="G4429" t="s">
        <v>10929</v>
      </c>
      <c r="H4429" s="93">
        <v>46175</v>
      </c>
      <c r="I4429" s="131">
        <v>1</v>
      </c>
      <c r="J4429" s="132"/>
      <c r="K4429" s="132">
        <v>1</v>
      </c>
      <c r="L4429" s="132"/>
      <c r="M4429" s="132"/>
      <c r="N4429" s="131"/>
      <c r="O4429" s="131"/>
    </row>
    <row r="4430" spans="2:15" x14ac:dyDescent="0.35">
      <c r="B4430" t="s">
        <v>78</v>
      </c>
      <c r="C4430">
        <v>3972</v>
      </c>
      <c r="D4430" t="s">
        <v>27</v>
      </c>
      <c r="E4430">
        <v>111304</v>
      </c>
      <c r="F4430" t="s">
        <v>4240</v>
      </c>
      <c r="G4430" t="s">
        <v>10927</v>
      </c>
      <c r="H4430" s="93">
        <v>46183</v>
      </c>
      <c r="I4430" s="131">
        <v>1</v>
      </c>
      <c r="J4430" s="132"/>
      <c r="K4430" s="132"/>
      <c r="L4430" s="132"/>
      <c r="M4430" s="132"/>
      <c r="N4430" s="131"/>
      <c r="O4430" s="131"/>
    </row>
    <row r="4431" spans="2:15" x14ac:dyDescent="0.35">
      <c r="B4431" t="s">
        <v>78</v>
      </c>
      <c r="C4431">
        <v>3972</v>
      </c>
      <c r="D4431" t="s">
        <v>27</v>
      </c>
      <c r="E4431">
        <v>114755</v>
      </c>
      <c r="F4431" t="s">
        <v>4241</v>
      </c>
      <c r="G4431" t="s">
        <v>10928</v>
      </c>
      <c r="H4431" s="93">
        <v>46178</v>
      </c>
      <c r="I4431" s="131">
        <v>1</v>
      </c>
      <c r="J4431" s="132"/>
      <c r="K4431" s="132"/>
      <c r="L4431" s="132"/>
      <c r="M4431" s="132"/>
      <c r="N4431" s="131"/>
      <c r="O4431" s="131"/>
    </row>
    <row r="4432" spans="2:15" x14ac:dyDescent="0.35">
      <c r="B4432" t="s">
        <v>78</v>
      </c>
      <c r="C4432">
        <v>3972</v>
      </c>
      <c r="D4432" t="s">
        <v>27</v>
      </c>
      <c r="E4432">
        <v>116407</v>
      </c>
      <c r="F4432" t="s">
        <v>4242</v>
      </c>
      <c r="G4432" t="s">
        <v>10929</v>
      </c>
      <c r="H4432" s="93">
        <v>46175</v>
      </c>
      <c r="I4432" s="131">
        <v>1</v>
      </c>
      <c r="J4432" s="132"/>
      <c r="K4432" s="132">
        <v>1</v>
      </c>
      <c r="L4432" s="132"/>
      <c r="M4432" s="132"/>
      <c r="N4432" s="131"/>
      <c r="O4432" s="131"/>
    </row>
    <row r="4433" spans="2:15" x14ac:dyDescent="0.35">
      <c r="B4433" t="s">
        <v>78</v>
      </c>
      <c r="C4433">
        <v>3972</v>
      </c>
      <c r="D4433" t="s">
        <v>27</v>
      </c>
      <c r="E4433">
        <v>117753</v>
      </c>
      <c r="F4433" t="s">
        <v>4243</v>
      </c>
      <c r="G4433" t="s">
        <v>10926</v>
      </c>
      <c r="H4433" s="93">
        <v>46177</v>
      </c>
      <c r="I4433" s="131"/>
      <c r="J4433" s="132"/>
      <c r="K4433" s="132"/>
      <c r="L4433" s="132"/>
      <c r="M4433" s="132"/>
      <c r="N4433" s="131"/>
      <c r="O4433" s="131"/>
    </row>
    <row r="4434" spans="2:15" x14ac:dyDescent="0.35">
      <c r="B4434" t="s">
        <v>78</v>
      </c>
      <c r="C4434">
        <v>3972</v>
      </c>
      <c r="D4434" t="s">
        <v>27</v>
      </c>
      <c r="E4434">
        <v>117758</v>
      </c>
      <c r="F4434" t="s">
        <v>4244</v>
      </c>
      <c r="G4434" t="s">
        <v>10926</v>
      </c>
      <c r="H4434" s="93">
        <v>46177</v>
      </c>
      <c r="I4434" s="131"/>
      <c r="J4434" s="132"/>
      <c r="K4434" s="132"/>
      <c r="L4434" s="132"/>
      <c r="M4434" s="132"/>
      <c r="N4434" s="131"/>
      <c r="O4434" s="131"/>
    </row>
    <row r="4435" spans="2:15" x14ac:dyDescent="0.35">
      <c r="B4435" t="s">
        <v>78</v>
      </c>
      <c r="C4435">
        <v>3972</v>
      </c>
      <c r="D4435" t="s">
        <v>27</v>
      </c>
      <c r="E4435">
        <v>117840</v>
      </c>
      <c r="F4435" t="s">
        <v>4245</v>
      </c>
      <c r="G4435" t="s">
        <v>10927</v>
      </c>
      <c r="H4435" s="93">
        <v>46176</v>
      </c>
      <c r="I4435" s="131">
        <v>1</v>
      </c>
      <c r="J4435" s="132"/>
      <c r="K4435" s="132"/>
      <c r="L4435" s="132"/>
      <c r="M4435" s="132"/>
      <c r="N4435" s="131"/>
      <c r="O4435" s="131"/>
    </row>
    <row r="4436" spans="2:15" x14ac:dyDescent="0.35">
      <c r="B4436" t="s">
        <v>78</v>
      </c>
      <c r="C4436">
        <v>3972</v>
      </c>
      <c r="D4436" t="s">
        <v>27</v>
      </c>
      <c r="E4436">
        <v>117963</v>
      </c>
      <c r="F4436" t="s">
        <v>4246</v>
      </c>
      <c r="G4436" t="s">
        <v>10927</v>
      </c>
      <c r="H4436" s="93">
        <v>46176</v>
      </c>
      <c r="I4436" s="131">
        <v>1</v>
      </c>
      <c r="J4436" s="132"/>
      <c r="K4436" s="132"/>
      <c r="L4436" s="132"/>
      <c r="M4436" s="132"/>
      <c r="N4436" s="131"/>
      <c r="O4436" s="131"/>
    </row>
    <row r="4437" spans="2:15" x14ac:dyDescent="0.35">
      <c r="B4437" t="s">
        <v>78</v>
      </c>
      <c r="C4437">
        <v>3972</v>
      </c>
      <c r="D4437" t="s">
        <v>27</v>
      </c>
      <c r="E4437">
        <v>118470</v>
      </c>
      <c r="F4437" t="s">
        <v>4247</v>
      </c>
      <c r="G4437" t="s">
        <v>10926</v>
      </c>
      <c r="H4437" s="93">
        <v>46170</v>
      </c>
      <c r="I4437" s="131"/>
      <c r="J4437" s="132"/>
      <c r="K4437" s="132"/>
      <c r="L4437" s="132"/>
      <c r="M4437" s="132"/>
      <c r="N4437" s="131"/>
      <c r="O4437" s="131"/>
    </row>
    <row r="4438" spans="2:15" x14ac:dyDescent="0.35">
      <c r="B4438" t="s">
        <v>78</v>
      </c>
      <c r="C4438">
        <v>3972</v>
      </c>
      <c r="D4438" t="s">
        <v>27</v>
      </c>
      <c r="E4438">
        <v>118523</v>
      </c>
      <c r="F4438" t="s">
        <v>4248</v>
      </c>
      <c r="G4438" t="s">
        <v>10930</v>
      </c>
      <c r="H4438" s="93">
        <v>46174</v>
      </c>
      <c r="I4438" s="131">
        <v>1</v>
      </c>
      <c r="J4438" s="132"/>
      <c r="K4438" s="132"/>
      <c r="L4438" s="132"/>
      <c r="M4438" s="132"/>
      <c r="N4438" s="131"/>
      <c r="O4438" s="131"/>
    </row>
    <row r="4439" spans="2:15" x14ac:dyDescent="0.35">
      <c r="B4439" t="s">
        <v>78</v>
      </c>
      <c r="C4439">
        <v>3972</v>
      </c>
      <c r="D4439" t="s">
        <v>27</v>
      </c>
      <c r="E4439">
        <v>121026</v>
      </c>
      <c r="F4439" t="s">
        <v>4249</v>
      </c>
      <c r="G4439" t="s">
        <v>10930</v>
      </c>
      <c r="H4439" s="93">
        <v>46181</v>
      </c>
      <c r="I4439" s="131">
        <v>1</v>
      </c>
      <c r="J4439" s="132"/>
      <c r="K4439" s="132"/>
      <c r="L4439" s="132"/>
      <c r="M4439" s="132"/>
      <c r="N4439" s="131"/>
      <c r="O4439" s="131"/>
    </row>
    <row r="4440" spans="2:15" x14ac:dyDescent="0.35">
      <c r="B4440" t="s">
        <v>78</v>
      </c>
      <c r="C4440">
        <v>3972</v>
      </c>
      <c r="D4440" t="s">
        <v>27</v>
      </c>
      <c r="E4440">
        <v>121530</v>
      </c>
      <c r="F4440" t="s">
        <v>4250</v>
      </c>
      <c r="G4440" t="s">
        <v>10930</v>
      </c>
      <c r="H4440" s="93">
        <v>46174</v>
      </c>
      <c r="I4440" s="131">
        <v>1</v>
      </c>
      <c r="J4440" s="132"/>
      <c r="K4440" s="132"/>
      <c r="L4440" s="132"/>
      <c r="M4440" s="132"/>
      <c r="N4440" s="131"/>
      <c r="O4440" s="131"/>
    </row>
    <row r="4441" spans="2:15" x14ac:dyDescent="0.35">
      <c r="B4441" t="s">
        <v>78</v>
      </c>
      <c r="C4441">
        <v>3972</v>
      </c>
      <c r="D4441" t="s">
        <v>27</v>
      </c>
      <c r="E4441">
        <v>123195</v>
      </c>
      <c r="F4441" t="s">
        <v>4251</v>
      </c>
      <c r="G4441" t="s">
        <v>10926</v>
      </c>
      <c r="H4441" s="93">
        <v>46170</v>
      </c>
      <c r="I4441" s="131">
        <v>1</v>
      </c>
      <c r="J4441" s="132"/>
      <c r="K4441" s="132"/>
      <c r="L4441" s="132"/>
      <c r="M4441" s="132"/>
      <c r="N4441" s="131"/>
      <c r="O4441" s="131"/>
    </row>
    <row r="4442" spans="2:15" x14ac:dyDescent="0.35">
      <c r="B4442" t="s">
        <v>78</v>
      </c>
      <c r="C4442">
        <v>3972</v>
      </c>
      <c r="D4442" t="s">
        <v>27</v>
      </c>
      <c r="E4442">
        <v>124686</v>
      </c>
      <c r="F4442" t="s">
        <v>4252</v>
      </c>
      <c r="G4442" t="s">
        <v>10927</v>
      </c>
      <c r="H4442" s="93">
        <v>46176</v>
      </c>
      <c r="I4442" s="131">
        <v>1</v>
      </c>
      <c r="J4442" s="132"/>
      <c r="K4442" s="132"/>
      <c r="L4442" s="132"/>
      <c r="M4442" s="132"/>
      <c r="N4442" s="131"/>
      <c r="O4442" s="131"/>
    </row>
    <row r="4443" spans="2:15" x14ac:dyDescent="0.35">
      <c r="B4443" t="s">
        <v>78</v>
      </c>
      <c r="C4443">
        <v>3972</v>
      </c>
      <c r="D4443" t="s">
        <v>27</v>
      </c>
      <c r="E4443">
        <v>124845</v>
      </c>
      <c r="F4443" t="s">
        <v>4253</v>
      </c>
      <c r="G4443" t="s">
        <v>10927</v>
      </c>
      <c r="H4443" s="93">
        <v>46176</v>
      </c>
      <c r="I4443" s="131">
        <v>1</v>
      </c>
      <c r="J4443" s="132"/>
      <c r="K4443" s="132"/>
      <c r="L4443" s="132"/>
      <c r="M4443" s="132"/>
      <c r="N4443" s="131"/>
      <c r="O4443" s="131"/>
    </row>
    <row r="4444" spans="2:15" x14ac:dyDescent="0.35">
      <c r="B4444" t="s">
        <v>78</v>
      </c>
      <c r="C4444">
        <v>3972</v>
      </c>
      <c r="D4444" t="s">
        <v>27</v>
      </c>
      <c r="E4444">
        <v>125309</v>
      </c>
      <c r="F4444" t="s">
        <v>4254</v>
      </c>
      <c r="G4444" t="s">
        <v>10928</v>
      </c>
      <c r="H4444" s="93">
        <v>46178</v>
      </c>
      <c r="I4444" s="131">
        <v>1</v>
      </c>
      <c r="J4444" s="132"/>
      <c r="K4444" s="132"/>
      <c r="L4444" s="132"/>
      <c r="M4444" s="132"/>
      <c r="N4444" s="131"/>
      <c r="O4444" s="131"/>
    </row>
    <row r="4445" spans="2:15" x14ac:dyDescent="0.35">
      <c r="B4445" t="s">
        <v>78</v>
      </c>
      <c r="C4445">
        <v>3972</v>
      </c>
      <c r="D4445" t="s">
        <v>27</v>
      </c>
      <c r="E4445">
        <v>130154</v>
      </c>
      <c r="F4445" t="s">
        <v>4255</v>
      </c>
      <c r="G4445" t="s">
        <v>10927</v>
      </c>
      <c r="H4445" s="93">
        <v>46176</v>
      </c>
      <c r="I4445" s="131"/>
      <c r="J4445" s="132"/>
      <c r="K4445" s="132"/>
      <c r="L4445" s="132"/>
      <c r="M4445" s="132"/>
      <c r="N4445" s="131"/>
      <c r="O4445" s="131"/>
    </row>
    <row r="4446" spans="2:15" x14ac:dyDescent="0.35">
      <c r="B4446" t="s">
        <v>78</v>
      </c>
      <c r="C4446">
        <v>3972</v>
      </c>
      <c r="D4446" t="s">
        <v>27</v>
      </c>
      <c r="E4446">
        <v>135800</v>
      </c>
      <c r="F4446" t="s">
        <v>4256</v>
      </c>
      <c r="G4446" t="s">
        <v>10927</v>
      </c>
      <c r="H4446" s="93">
        <v>46176</v>
      </c>
      <c r="I4446" s="131">
        <v>1</v>
      </c>
      <c r="J4446" s="132"/>
      <c r="K4446" s="132"/>
      <c r="L4446" s="132"/>
      <c r="M4446" s="132"/>
      <c r="N4446" s="131"/>
      <c r="O4446" s="131"/>
    </row>
    <row r="4447" spans="2:15" x14ac:dyDescent="0.35">
      <c r="B4447" t="s">
        <v>78</v>
      </c>
      <c r="C4447">
        <v>3972</v>
      </c>
      <c r="D4447" t="s">
        <v>27</v>
      </c>
      <c r="E4447">
        <v>136484</v>
      </c>
      <c r="F4447" t="s">
        <v>4257</v>
      </c>
      <c r="G4447" t="s">
        <v>10927</v>
      </c>
      <c r="H4447" s="93">
        <v>46176</v>
      </c>
      <c r="I4447" s="131">
        <v>1</v>
      </c>
      <c r="J4447" s="132"/>
      <c r="K4447" s="132"/>
      <c r="L4447" s="132"/>
      <c r="M4447" s="132"/>
      <c r="N4447" s="131"/>
      <c r="O4447" s="131"/>
    </row>
    <row r="4448" spans="2:15" x14ac:dyDescent="0.35">
      <c r="B4448" t="s">
        <v>78</v>
      </c>
      <c r="C4448">
        <v>3972</v>
      </c>
      <c r="D4448" t="s">
        <v>27</v>
      </c>
      <c r="E4448">
        <v>138279</v>
      </c>
      <c r="F4448" t="s">
        <v>4258</v>
      </c>
      <c r="G4448" t="s">
        <v>10930</v>
      </c>
      <c r="H4448" s="93">
        <v>46174</v>
      </c>
      <c r="I4448" s="131">
        <v>1</v>
      </c>
      <c r="J4448" s="132"/>
      <c r="K4448" s="132"/>
      <c r="L4448" s="132"/>
      <c r="M4448" s="132"/>
      <c r="N4448" s="131"/>
      <c r="O4448" s="131"/>
    </row>
    <row r="4449" spans="2:15" x14ac:dyDescent="0.35">
      <c r="B4449" t="s">
        <v>78</v>
      </c>
      <c r="C4449">
        <v>3972</v>
      </c>
      <c r="D4449" t="s">
        <v>27</v>
      </c>
      <c r="E4449">
        <v>148510</v>
      </c>
      <c r="F4449" t="s">
        <v>4259</v>
      </c>
      <c r="G4449" t="s">
        <v>10929</v>
      </c>
      <c r="H4449" s="93">
        <v>46175</v>
      </c>
      <c r="I4449" s="131"/>
      <c r="J4449" s="132"/>
      <c r="K4449" s="132"/>
      <c r="L4449" s="132"/>
      <c r="M4449" s="132"/>
      <c r="N4449" s="131"/>
      <c r="O4449" s="131"/>
    </row>
    <row r="4450" spans="2:15" x14ac:dyDescent="0.35">
      <c r="B4450" t="s">
        <v>78</v>
      </c>
      <c r="C4450">
        <v>3972</v>
      </c>
      <c r="D4450" t="s">
        <v>27</v>
      </c>
      <c r="E4450">
        <v>148786</v>
      </c>
      <c r="F4450" t="s">
        <v>4260</v>
      </c>
      <c r="G4450" t="s">
        <v>10928</v>
      </c>
      <c r="H4450" s="93">
        <v>46171</v>
      </c>
      <c r="I4450" s="131"/>
      <c r="J4450" s="132"/>
      <c r="K4450" s="132"/>
      <c r="L4450" s="132"/>
      <c r="M4450" s="132"/>
      <c r="N4450" s="131"/>
      <c r="O4450" s="131"/>
    </row>
    <row r="4451" spans="2:15" x14ac:dyDescent="0.35">
      <c r="B4451" t="s">
        <v>78</v>
      </c>
      <c r="C4451">
        <v>3972</v>
      </c>
      <c r="D4451" t="s">
        <v>27</v>
      </c>
      <c r="E4451">
        <v>149474</v>
      </c>
      <c r="F4451" t="s">
        <v>4261</v>
      </c>
      <c r="G4451" t="s">
        <v>10926</v>
      </c>
      <c r="H4451" s="93">
        <v>46170</v>
      </c>
      <c r="I4451" s="131">
        <v>1</v>
      </c>
      <c r="J4451" s="132"/>
      <c r="K4451" s="132">
        <v>1</v>
      </c>
      <c r="L4451" s="132"/>
      <c r="M4451" s="132"/>
      <c r="N4451" s="131"/>
      <c r="O4451" s="131"/>
    </row>
    <row r="4452" spans="2:15" x14ac:dyDescent="0.35">
      <c r="B4452" t="s">
        <v>78</v>
      </c>
      <c r="C4452">
        <v>3972</v>
      </c>
      <c r="D4452" t="s">
        <v>27</v>
      </c>
      <c r="E4452">
        <v>153353</v>
      </c>
      <c r="F4452" t="s">
        <v>4262</v>
      </c>
      <c r="G4452" t="s">
        <v>10929</v>
      </c>
      <c r="H4452" s="93">
        <v>46175</v>
      </c>
      <c r="I4452" s="131"/>
      <c r="J4452" s="132"/>
      <c r="K4452" s="132"/>
      <c r="L4452" s="132"/>
      <c r="M4452" s="132"/>
      <c r="N4452" s="131"/>
      <c r="O4452" s="131"/>
    </row>
    <row r="4453" spans="2:15" x14ac:dyDescent="0.35">
      <c r="B4453" t="s">
        <v>78</v>
      </c>
      <c r="C4453">
        <v>3972</v>
      </c>
      <c r="D4453" t="s">
        <v>27</v>
      </c>
      <c r="E4453">
        <v>153985</v>
      </c>
      <c r="F4453" t="s">
        <v>4263</v>
      </c>
      <c r="G4453" t="s">
        <v>10929</v>
      </c>
      <c r="H4453" s="93">
        <v>46182</v>
      </c>
      <c r="I4453" s="131">
        <v>1</v>
      </c>
      <c r="J4453" s="132"/>
      <c r="K4453" s="132"/>
      <c r="L4453" s="132"/>
      <c r="M4453" s="132"/>
      <c r="N4453" s="131"/>
      <c r="O4453" s="131"/>
    </row>
    <row r="4454" spans="2:15" x14ac:dyDescent="0.35">
      <c r="B4454" t="s">
        <v>78</v>
      </c>
      <c r="C4454">
        <v>3972</v>
      </c>
      <c r="D4454" t="s">
        <v>27</v>
      </c>
      <c r="E4454">
        <v>154330</v>
      </c>
      <c r="F4454" t="s">
        <v>4264</v>
      </c>
      <c r="G4454" t="s">
        <v>10927</v>
      </c>
      <c r="H4454" s="93">
        <v>46176</v>
      </c>
      <c r="I4454" s="131">
        <v>1</v>
      </c>
      <c r="J4454" s="132"/>
      <c r="K4454" s="132"/>
      <c r="L4454" s="132"/>
      <c r="M4454" s="132"/>
      <c r="N4454" s="131"/>
      <c r="O4454" s="131"/>
    </row>
    <row r="4455" spans="2:15" x14ac:dyDescent="0.35">
      <c r="B4455" t="s">
        <v>78</v>
      </c>
      <c r="C4455">
        <v>3972</v>
      </c>
      <c r="D4455" t="s">
        <v>27</v>
      </c>
      <c r="E4455">
        <v>155316</v>
      </c>
      <c r="F4455" t="s">
        <v>4220</v>
      </c>
      <c r="G4455" t="s">
        <v>10929</v>
      </c>
      <c r="H4455" t="s">
        <v>180</v>
      </c>
      <c r="I4455" s="131"/>
      <c r="J4455" s="132"/>
      <c r="K4455" s="132"/>
      <c r="L4455" s="132"/>
      <c r="M4455" s="132"/>
      <c r="N4455" s="131"/>
      <c r="O4455" s="131"/>
    </row>
    <row r="4456" spans="2:15" x14ac:dyDescent="0.35">
      <c r="B4456" t="s">
        <v>78</v>
      </c>
      <c r="C4456">
        <v>3972</v>
      </c>
      <c r="D4456" t="s">
        <v>27</v>
      </c>
      <c r="E4456">
        <v>156243</v>
      </c>
      <c r="F4456" t="s">
        <v>4265</v>
      </c>
      <c r="G4456" t="s">
        <v>10929</v>
      </c>
      <c r="H4456" s="93">
        <v>46175</v>
      </c>
      <c r="I4456" s="131">
        <v>1</v>
      </c>
      <c r="J4456" s="132"/>
      <c r="K4456" s="132"/>
      <c r="L4456" s="132"/>
      <c r="M4456" s="132"/>
      <c r="N4456" s="131"/>
      <c r="O4456" s="131"/>
    </row>
    <row r="4457" spans="2:15" x14ac:dyDescent="0.35">
      <c r="B4457" t="s">
        <v>78</v>
      </c>
      <c r="C4457">
        <v>3972</v>
      </c>
      <c r="D4457" t="s">
        <v>27</v>
      </c>
      <c r="E4457">
        <v>156331</v>
      </c>
      <c r="F4457" t="s">
        <v>4266</v>
      </c>
      <c r="G4457" t="s">
        <v>10928</v>
      </c>
      <c r="H4457" s="93">
        <v>46178</v>
      </c>
      <c r="I4457" s="131">
        <v>1</v>
      </c>
      <c r="J4457" s="132"/>
      <c r="K4457" s="132"/>
      <c r="L4457" s="132"/>
      <c r="M4457" s="132"/>
      <c r="N4457" s="131"/>
      <c r="O4457" s="131"/>
    </row>
    <row r="4458" spans="2:15" x14ac:dyDescent="0.35">
      <c r="B4458" t="s">
        <v>78</v>
      </c>
      <c r="C4458">
        <v>3972</v>
      </c>
      <c r="D4458" t="s">
        <v>27</v>
      </c>
      <c r="E4458">
        <v>156880</v>
      </c>
      <c r="F4458" t="s">
        <v>4220</v>
      </c>
      <c r="G4458" t="s">
        <v>10930</v>
      </c>
      <c r="H4458" t="s">
        <v>180</v>
      </c>
      <c r="I4458" s="131"/>
      <c r="J4458" s="132"/>
      <c r="K4458" s="132"/>
      <c r="L4458" s="132"/>
      <c r="M4458" s="132"/>
      <c r="N4458" s="131"/>
      <c r="O4458" s="131"/>
    </row>
    <row r="4459" spans="2:15" x14ac:dyDescent="0.35">
      <c r="B4459" t="s">
        <v>78</v>
      </c>
      <c r="C4459">
        <v>3972</v>
      </c>
      <c r="D4459" t="s">
        <v>27</v>
      </c>
      <c r="E4459">
        <v>159861</v>
      </c>
      <c r="F4459" t="s">
        <v>4267</v>
      </c>
      <c r="G4459" t="s">
        <v>10927</v>
      </c>
      <c r="H4459" s="93">
        <v>46183</v>
      </c>
      <c r="I4459" s="131">
        <v>1</v>
      </c>
      <c r="J4459" s="132"/>
      <c r="K4459" s="132"/>
      <c r="L4459" s="132"/>
      <c r="M4459" s="132"/>
      <c r="N4459" s="131"/>
      <c r="O4459" s="131"/>
    </row>
    <row r="4460" spans="2:15" x14ac:dyDescent="0.35">
      <c r="B4460" t="s">
        <v>78</v>
      </c>
      <c r="C4460">
        <v>3972</v>
      </c>
      <c r="D4460" t="s">
        <v>27</v>
      </c>
      <c r="E4460">
        <v>165052</v>
      </c>
      <c r="F4460" t="s">
        <v>4268</v>
      </c>
      <c r="G4460" t="s">
        <v>10926</v>
      </c>
      <c r="H4460" s="93">
        <v>46177</v>
      </c>
      <c r="I4460" s="131">
        <v>1</v>
      </c>
      <c r="J4460" s="132"/>
      <c r="K4460" s="132"/>
      <c r="L4460" s="132"/>
      <c r="M4460" s="132"/>
      <c r="N4460" s="131"/>
      <c r="O4460" s="131"/>
    </row>
    <row r="4461" spans="2:15" x14ac:dyDescent="0.35">
      <c r="B4461" t="s">
        <v>78</v>
      </c>
      <c r="C4461">
        <v>3972</v>
      </c>
      <c r="D4461" t="s">
        <v>27</v>
      </c>
      <c r="E4461">
        <v>165588</v>
      </c>
      <c r="F4461" t="s">
        <v>4269</v>
      </c>
      <c r="G4461" t="s">
        <v>10929</v>
      </c>
      <c r="H4461" s="93">
        <v>46175</v>
      </c>
      <c r="I4461" s="131">
        <v>1</v>
      </c>
      <c r="J4461" s="132"/>
      <c r="K4461" s="132"/>
      <c r="L4461" s="132"/>
      <c r="M4461" s="132"/>
      <c r="N4461" s="131"/>
      <c r="O4461" s="131"/>
    </row>
    <row r="4462" spans="2:15" x14ac:dyDescent="0.35">
      <c r="B4462" t="s">
        <v>78</v>
      </c>
      <c r="C4462">
        <v>3972</v>
      </c>
      <c r="D4462" t="s">
        <v>27</v>
      </c>
      <c r="E4462">
        <v>165782</v>
      </c>
      <c r="F4462" t="s">
        <v>4270</v>
      </c>
      <c r="G4462" t="s">
        <v>10926</v>
      </c>
      <c r="H4462" s="93">
        <v>46177</v>
      </c>
      <c r="I4462" s="131">
        <v>1</v>
      </c>
      <c r="J4462" s="132">
        <v>1</v>
      </c>
      <c r="K4462" s="132"/>
      <c r="L4462" s="132"/>
      <c r="M4462" s="132"/>
      <c r="N4462" s="131"/>
      <c r="O4462" s="131"/>
    </row>
    <row r="4463" spans="2:15" x14ac:dyDescent="0.35">
      <c r="B4463" t="s">
        <v>78</v>
      </c>
      <c r="C4463">
        <v>3972</v>
      </c>
      <c r="D4463" t="s">
        <v>27</v>
      </c>
      <c r="E4463">
        <v>166802</v>
      </c>
      <c r="F4463" t="s">
        <v>4271</v>
      </c>
      <c r="G4463" t="s">
        <v>10930</v>
      </c>
      <c r="H4463" s="93">
        <v>46181</v>
      </c>
      <c r="I4463" s="131">
        <v>1</v>
      </c>
      <c r="J4463" s="132"/>
      <c r="K4463" s="132"/>
      <c r="L4463" s="132"/>
      <c r="M4463" s="132"/>
      <c r="N4463" s="131"/>
      <c r="O4463" s="131"/>
    </row>
    <row r="4464" spans="2:15" x14ac:dyDescent="0.35">
      <c r="B4464" t="s">
        <v>78</v>
      </c>
      <c r="C4464">
        <v>3972</v>
      </c>
      <c r="D4464" t="s">
        <v>27</v>
      </c>
      <c r="E4464">
        <v>166835</v>
      </c>
      <c r="F4464" t="s">
        <v>4272</v>
      </c>
      <c r="G4464" t="s">
        <v>10930</v>
      </c>
      <c r="H4464" s="93">
        <v>46174</v>
      </c>
      <c r="I4464" s="131">
        <v>1</v>
      </c>
      <c r="J4464" s="132"/>
      <c r="K4464" s="132"/>
      <c r="L4464" s="132"/>
      <c r="M4464" s="132"/>
      <c r="N4464" s="131"/>
      <c r="O4464" s="131"/>
    </row>
    <row r="4465" spans="2:15" x14ac:dyDescent="0.35">
      <c r="B4465" t="s">
        <v>78</v>
      </c>
      <c r="C4465">
        <v>3972</v>
      </c>
      <c r="D4465" t="s">
        <v>27</v>
      </c>
      <c r="E4465">
        <v>166872</v>
      </c>
      <c r="F4465" t="s">
        <v>4273</v>
      </c>
      <c r="G4465" t="s">
        <v>10930</v>
      </c>
      <c r="H4465" s="93">
        <v>46181</v>
      </c>
      <c r="I4465" s="131"/>
      <c r="J4465" s="132"/>
      <c r="K4465" s="132"/>
      <c r="L4465" s="132"/>
      <c r="M4465" s="132"/>
      <c r="N4465" s="131"/>
      <c r="O4465" s="131"/>
    </row>
    <row r="4466" spans="2:15" x14ac:dyDescent="0.35">
      <c r="B4466" t="s">
        <v>78</v>
      </c>
      <c r="C4466">
        <v>3972</v>
      </c>
      <c r="D4466" t="s">
        <v>27</v>
      </c>
      <c r="E4466">
        <v>167201</v>
      </c>
      <c r="F4466" t="s">
        <v>4274</v>
      </c>
      <c r="G4466" t="s">
        <v>10926</v>
      </c>
      <c r="H4466" s="93">
        <v>46177</v>
      </c>
      <c r="I4466" s="131">
        <v>1</v>
      </c>
      <c r="J4466" s="132"/>
      <c r="K4466" s="132"/>
      <c r="L4466" s="132"/>
      <c r="M4466" s="132"/>
      <c r="N4466" s="131"/>
      <c r="O4466" s="131"/>
    </row>
    <row r="4467" spans="2:15" x14ac:dyDescent="0.35">
      <c r="B4467" t="s">
        <v>78</v>
      </c>
      <c r="C4467">
        <v>3972</v>
      </c>
      <c r="D4467" t="s">
        <v>27</v>
      </c>
      <c r="E4467">
        <v>168887</v>
      </c>
      <c r="F4467" t="s">
        <v>4275</v>
      </c>
      <c r="G4467" t="s">
        <v>10930</v>
      </c>
      <c r="H4467" s="93">
        <v>46181</v>
      </c>
      <c r="I4467" s="131">
        <v>1</v>
      </c>
      <c r="J4467" s="132"/>
      <c r="K4467" s="132"/>
      <c r="L4467" s="132"/>
      <c r="M4467" s="132"/>
      <c r="N4467" s="131"/>
      <c r="O4467" s="131"/>
    </row>
    <row r="4468" spans="2:15" x14ac:dyDescent="0.35">
      <c r="B4468" t="s">
        <v>78</v>
      </c>
      <c r="C4468">
        <v>3972</v>
      </c>
      <c r="D4468" t="s">
        <v>27</v>
      </c>
      <c r="E4468">
        <v>169181</v>
      </c>
      <c r="F4468" t="s">
        <v>4276</v>
      </c>
      <c r="G4468" t="s">
        <v>10930</v>
      </c>
      <c r="H4468" s="93">
        <v>46174</v>
      </c>
      <c r="I4468" s="131"/>
      <c r="J4468" s="132"/>
      <c r="K4468" s="132"/>
      <c r="L4468" s="132"/>
      <c r="M4468" s="132"/>
      <c r="N4468" s="131"/>
      <c r="O4468" s="131"/>
    </row>
    <row r="4469" spans="2:15" x14ac:dyDescent="0.35">
      <c r="B4469" t="s">
        <v>78</v>
      </c>
      <c r="C4469">
        <v>3972</v>
      </c>
      <c r="D4469" t="s">
        <v>27</v>
      </c>
      <c r="E4469">
        <v>169837</v>
      </c>
      <c r="F4469" t="s">
        <v>4277</v>
      </c>
      <c r="G4469" t="s">
        <v>10926</v>
      </c>
      <c r="H4469" s="93">
        <v>46170</v>
      </c>
      <c r="I4469" s="131">
        <v>1</v>
      </c>
      <c r="J4469" s="132">
        <v>1</v>
      </c>
      <c r="K4469" s="132">
        <v>1</v>
      </c>
      <c r="L4469" s="132"/>
      <c r="M4469" s="132"/>
      <c r="N4469" s="131"/>
      <c r="O4469" s="131"/>
    </row>
    <row r="4470" spans="2:15" x14ac:dyDescent="0.35">
      <c r="B4470" t="s">
        <v>78</v>
      </c>
      <c r="C4470">
        <v>3972</v>
      </c>
      <c r="D4470" t="s">
        <v>27</v>
      </c>
      <c r="E4470">
        <v>169981</v>
      </c>
      <c r="F4470" t="s">
        <v>4278</v>
      </c>
      <c r="G4470" t="s">
        <v>10929</v>
      </c>
      <c r="H4470" s="93">
        <v>46175</v>
      </c>
      <c r="I4470" s="131">
        <v>1</v>
      </c>
      <c r="J4470" s="132"/>
      <c r="K4470" s="132"/>
      <c r="L4470" s="132"/>
      <c r="M4470" s="132"/>
      <c r="N4470" s="131"/>
      <c r="O4470" s="131"/>
    </row>
    <row r="4471" spans="2:15" x14ac:dyDescent="0.35">
      <c r="B4471" t="s">
        <v>78</v>
      </c>
      <c r="C4471">
        <v>3972</v>
      </c>
      <c r="D4471" t="s">
        <v>27</v>
      </c>
      <c r="E4471">
        <v>170101</v>
      </c>
      <c r="F4471" t="s">
        <v>10999</v>
      </c>
      <c r="G4471" t="s">
        <v>10927</v>
      </c>
      <c r="H4471" s="93">
        <v>46176</v>
      </c>
      <c r="I4471" s="131">
        <v>1</v>
      </c>
      <c r="J4471" s="132">
        <v>1</v>
      </c>
      <c r="K4471" s="132"/>
      <c r="L4471" s="132"/>
      <c r="M4471" s="132"/>
      <c r="N4471" s="131"/>
      <c r="O4471" s="131"/>
    </row>
    <row r="4472" spans="2:15" x14ac:dyDescent="0.35">
      <c r="B4472" t="s">
        <v>78</v>
      </c>
      <c r="C4472">
        <v>3972</v>
      </c>
      <c r="D4472" t="s">
        <v>27</v>
      </c>
      <c r="E4472">
        <v>170511</v>
      </c>
      <c r="F4472" t="s">
        <v>4279</v>
      </c>
      <c r="G4472" t="s">
        <v>10929</v>
      </c>
      <c r="H4472" s="93">
        <v>46175</v>
      </c>
      <c r="I4472" s="131">
        <v>1</v>
      </c>
      <c r="J4472" s="132"/>
      <c r="K4472" s="132">
        <v>1</v>
      </c>
      <c r="L4472" s="132"/>
      <c r="M4472" s="132"/>
      <c r="N4472" s="131"/>
      <c r="O4472" s="131"/>
    </row>
    <row r="4473" spans="2:15" x14ac:dyDescent="0.35">
      <c r="B4473" t="s">
        <v>78</v>
      </c>
      <c r="C4473">
        <v>3972</v>
      </c>
      <c r="D4473" t="s">
        <v>27</v>
      </c>
      <c r="E4473">
        <v>170604</v>
      </c>
      <c r="F4473" t="s">
        <v>4280</v>
      </c>
      <c r="G4473" t="s">
        <v>10926</v>
      </c>
      <c r="H4473" s="93">
        <v>46177</v>
      </c>
      <c r="I4473" s="131"/>
      <c r="J4473" s="132"/>
      <c r="K4473" s="132"/>
      <c r="L4473" s="132"/>
      <c r="M4473" s="132"/>
      <c r="N4473" s="131"/>
      <c r="O4473" s="131"/>
    </row>
    <row r="4474" spans="2:15" x14ac:dyDescent="0.35">
      <c r="B4474" t="s">
        <v>78</v>
      </c>
      <c r="C4474">
        <v>3972</v>
      </c>
      <c r="D4474" t="s">
        <v>27</v>
      </c>
      <c r="E4474">
        <v>171204</v>
      </c>
      <c r="F4474" t="s">
        <v>4281</v>
      </c>
      <c r="G4474" t="s">
        <v>10928</v>
      </c>
      <c r="H4474" s="93">
        <v>46171</v>
      </c>
      <c r="I4474" s="131">
        <v>1</v>
      </c>
      <c r="J4474" s="132"/>
      <c r="K4474" s="132"/>
      <c r="L4474" s="132"/>
      <c r="M4474" s="132"/>
      <c r="N4474" s="131"/>
      <c r="O4474" s="131"/>
    </row>
    <row r="4475" spans="2:15" x14ac:dyDescent="0.35">
      <c r="B4475" t="s">
        <v>78</v>
      </c>
      <c r="C4475">
        <v>3972</v>
      </c>
      <c r="D4475" t="s">
        <v>27</v>
      </c>
      <c r="E4475">
        <v>171506</v>
      </c>
      <c r="F4475" t="s">
        <v>4282</v>
      </c>
      <c r="G4475" t="s">
        <v>10928</v>
      </c>
      <c r="H4475" s="93">
        <v>46171</v>
      </c>
      <c r="I4475" s="131"/>
      <c r="J4475" s="132"/>
      <c r="K4475" s="132"/>
      <c r="L4475" s="132"/>
      <c r="M4475" s="132"/>
      <c r="N4475" s="131"/>
      <c r="O4475" s="131"/>
    </row>
    <row r="4476" spans="2:15" x14ac:dyDescent="0.35">
      <c r="B4476" t="s">
        <v>78</v>
      </c>
      <c r="C4476">
        <v>3972</v>
      </c>
      <c r="D4476" t="s">
        <v>27</v>
      </c>
      <c r="E4476">
        <v>171686</v>
      </c>
      <c r="F4476" t="s">
        <v>4283</v>
      </c>
      <c r="G4476" t="s">
        <v>10926</v>
      </c>
      <c r="H4476" s="93">
        <v>46170</v>
      </c>
      <c r="I4476" s="131">
        <v>1</v>
      </c>
      <c r="J4476" s="132">
        <v>1</v>
      </c>
      <c r="K4476" s="132"/>
      <c r="L4476" s="132"/>
      <c r="M4476" s="132"/>
      <c r="N4476" s="131"/>
      <c r="O4476" s="131"/>
    </row>
    <row r="4477" spans="2:15" x14ac:dyDescent="0.35">
      <c r="B4477" t="s">
        <v>78</v>
      </c>
      <c r="C4477">
        <v>3972</v>
      </c>
      <c r="D4477" t="s">
        <v>27</v>
      </c>
      <c r="E4477">
        <v>171797</v>
      </c>
      <c r="F4477" t="s">
        <v>4284</v>
      </c>
      <c r="G4477" t="s">
        <v>10927</v>
      </c>
      <c r="H4477" s="93">
        <v>46183</v>
      </c>
      <c r="I4477" s="131"/>
      <c r="J4477" s="132"/>
      <c r="K4477" s="132"/>
      <c r="L4477" s="132"/>
      <c r="M4477" s="132"/>
      <c r="N4477" s="131"/>
      <c r="O4477" s="131"/>
    </row>
    <row r="4478" spans="2:15" x14ac:dyDescent="0.35">
      <c r="B4478" t="s">
        <v>78</v>
      </c>
      <c r="C4478">
        <v>3972</v>
      </c>
      <c r="D4478" t="s">
        <v>27</v>
      </c>
      <c r="E4478">
        <v>172566</v>
      </c>
      <c r="F4478" t="s">
        <v>4285</v>
      </c>
      <c r="G4478" t="s">
        <v>10926</v>
      </c>
      <c r="H4478" s="93">
        <v>46177</v>
      </c>
      <c r="I4478" s="131"/>
      <c r="J4478" s="132"/>
      <c r="K4478" s="132"/>
      <c r="L4478" s="132"/>
      <c r="M4478" s="132"/>
      <c r="N4478" s="131"/>
      <c r="O4478" s="131"/>
    </row>
    <row r="4479" spans="2:15" x14ac:dyDescent="0.35">
      <c r="B4479" t="s">
        <v>78</v>
      </c>
      <c r="C4479">
        <v>3972</v>
      </c>
      <c r="D4479" t="s">
        <v>27</v>
      </c>
      <c r="E4479">
        <v>172574</v>
      </c>
      <c r="F4479" t="s">
        <v>4286</v>
      </c>
      <c r="G4479" t="s">
        <v>10927</v>
      </c>
      <c r="H4479" s="93">
        <v>46176</v>
      </c>
      <c r="I4479" s="131">
        <v>1</v>
      </c>
      <c r="J4479" s="132">
        <v>1</v>
      </c>
      <c r="K4479" s="132"/>
      <c r="L4479" s="132"/>
      <c r="M4479" s="132"/>
      <c r="N4479" s="131"/>
      <c r="O4479" s="131"/>
    </row>
    <row r="4480" spans="2:15" x14ac:dyDescent="0.35">
      <c r="B4480" t="s">
        <v>78</v>
      </c>
      <c r="C4480">
        <v>3972</v>
      </c>
      <c r="D4480" t="s">
        <v>27</v>
      </c>
      <c r="E4480">
        <v>172600</v>
      </c>
      <c r="F4480" t="s">
        <v>4287</v>
      </c>
      <c r="G4480" t="s">
        <v>10926</v>
      </c>
      <c r="H4480" s="93">
        <v>46170</v>
      </c>
      <c r="I4480" s="131"/>
      <c r="J4480" s="132"/>
      <c r="K4480" s="132"/>
      <c r="L4480" s="132"/>
      <c r="M4480" s="132"/>
      <c r="N4480" s="131"/>
      <c r="O4480" s="131"/>
    </row>
    <row r="4481" spans="2:15" x14ac:dyDescent="0.35">
      <c r="B4481" t="s">
        <v>78</v>
      </c>
      <c r="C4481">
        <v>3972</v>
      </c>
      <c r="D4481" t="s">
        <v>27</v>
      </c>
      <c r="E4481">
        <v>172669</v>
      </c>
      <c r="F4481" t="s">
        <v>4288</v>
      </c>
      <c r="G4481" t="s">
        <v>10926</v>
      </c>
      <c r="H4481" s="93">
        <v>46170</v>
      </c>
      <c r="I4481" s="131">
        <v>1</v>
      </c>
      <c r="J4481" s="132">
        <v>1</v>
      </c>
      <c r="K4481" s="132"/>
      <c r="L4481" s="132"/>
      <c r="M4481" s="132"/>
      <c r="N4481" s="131"/>
      <c r="O4481" s="131"/>
    </row>
    <row r="4482" spans="2:15" x14ac:dyDescent="0.35">
      <c r="B4482" t="s">
        <v>78</v>
      </c>
      <c r="C4482">
        <v>3972</v>
      </c>
      <c r="D4482" t="s">
        <v>27</v>
      </c>
      <c r="E4482">
        <v>173448</v>
      </c>
      <c r="F4482" t="s">
        <v>4289</v>
      </c>
      <c r="G4482" t="s">
        <v>10927</v>
      </c>
      <c r="H4482" s="93">
        <v>46176</v>
      </c>
      <c r="I4482" s="131">
        <v>1</v>
      </c>
      <c r="J4482" s="132"/>
      <c r="K4482" s="132"/>
      <c r="L4482" s="132"/>
      <c r="M4482" s="132"/>
      <c r="N4482" s="131"/>
      <c r="O4482" s="131"/>
    </row>
    <row r="4483" spans="2:15" x14ac:dyDescent="0.35">
      <c r="B4483" t="s">
        <v>78</v>
      </c>
      <c r="C4483">
        <v>3972</v>
      </c>
      <c r="D4483" t="s">
        <v>27</v>
      </c>
      <c r="E4483">
        <v>173466</v>
      </c>
      <c r="F4483" t="s">
        <v>4290</v>
      </c>
      <c r="G4483" t="s">
        <v>10927</v>
      </c>
      <c r="H4483" s="93">
        <v>46183</v>
      </c>
      <c r="I4483" s="131">
        <v>1</v>
      </c>
      <c r="J4483" s="132">
        <v>1</v>
      </c>
      <c r="K4483" s="132"/>
      <c r="L4483" s="132"/>
      <c r="M4483" s="132"/>
      <c r="N4483" s="131"/>
      <c r="O4483" s="131"/>
    </row>
    <row r="4484" spans="2:15" x14ac:dyDescent="0.35">
      <c r="B4484" t="s">
        <v>78</v>
      </c>
      <c r="C4484">
        <v>3972</v>
      </c>
      <c r="D4484" t="s">
        <v>27</v>
      </c>
      <c r="E4484">
        <v>174241</v>
      </c>
      <c r="F4484" t="s">
        <v>4291</v>
      </c>
      <c r="G4484" t="s">
        <v>10929</v>
      </c>
      <c r="H4484" s="93">
        <v>46182</v>
      </c>
      <c r="I4484" s="131">
        <v>1</v>
      </c>
      <c r="J4484" s="132"/>
      <c r="K4484" s="132"/>
      <c r="L4484" s="132"/>
      <c r="M4484" s="132"/>
      <c r="N4484" s="131"/>
      <c r="O4484" s="131"/>
    </row>
    <row r="4485" spans="2:15" x14ac:dyDescent="0.35">
      <c r="B4485" t="s">
        <v>78</v>
      </c>
      <c r="C4485">
        <v>3972</v>
      </c>
      <c r="D4485" t="s">
        <v>27</v>
      </c>
      <c r="E4485">
        <v>175254</v>
      </c>
      <c r="F4485" t="s">
        <v>4229</v>
      </c>
      <c r="G4485" t="s">
        <v>10928</v>
      </c>
      <c r="H4485" s="93">
        <v>46171</v>
      </c>
      <c r="I4485" s="131"/>
      <c r="J4485" s="132"/>
      <c r="K4485" s="132"/>
      <c r="L4485" s="132"/>
      <c r="M4485" s="132"/>
      <c r="N4485" s="131"/>
      <c r="O4485" s="131"/>
    </row>
    <row r="4486" spans="2:15" x14ac:dyDescent="0.35">
      <c r="B4486" t="s">
        <v>78</v>
      </c>
      <c r="C4486">
        <v>3972</v>
      </c>
      <c r="D4486" t="s">
        <v>27</v>
      </c>
      <c r="E4486">
        <v>175437</v>
      </c>
      <c r="F4486" t="s">
        <v>4292</v>
      </c>
      <c r="G4486" t="s">
        <v>10930</v>
      </c>
      <c r="H4486" s="93">
        <v>46181</v>
      </c>
      <c r="I4486" s="131"/>
      <c r="J4486" s="132"/>
      <c r="K4486" s="132"/>
      <c r="L4486" s="132"/>
      <c r="M4486" s="132"/>
      <c r="N4486" s="131"/>
      <c r="O4486" s="131"/>
    </row>
    <row r="4487" spans="2:15" x14ac:dyDescent="0.35">
      <c r="B4487" t="s">
        <v>78</v>
      </c>
      <c r="C4487">
        <v>3972</v>
      </c>
      <c r="D4487" t="s">
        <v>27</v>
      </c>
      <c r="E4487">
        <v>175610</v>
      </c>
      <c r="F4487" t="s">
        <v>4293</v>
      </c>
      <c r="G4487" t="s">
        <v>10930</v>
      </c>
      <c r="H4487" s="93">
        <v>46181</v>
      </c>
      <c r="I4487" s="131"/>
      <c r="J4487" s="132"/>
      <c r="K4487" s="132"/>
      <c r="L4487" s="132"/>
      <c r="M4487" s="132"/>
      <c r="N4487" s="131"/>
      <c r="O4487" s="131"/>
    </row>
    <row r="4488" spans="2:15" x14ac:dyDescent="0.35">
      <c r="B4488" t="s">
        <v>78</v>
      </c>
      <c r="C4488">
        <v>3972</v>
      </c>
      <c r="D4488" t="s">
        <v>27</v>
      </c>
      <c r="E4488">
        <v>175711</v>
      </c>
      <c r="F4488" t="s">
        <v>4294</v>
      </c>
      <c r="G4488" t="s">
        <v>10929</v>
      </c>
      <c r="H4488" s="93">
        <v>46175</v>
      </c>
      <c r="I4488" s="131"/>
      <c r="J4488" s="132"/>
      <c r="K4488" s="132"/>
      <c r="L4488" s="132"/>
      <c r="M4488" s="132"/>
      <c r="N4488" s="131"/>
      <c r="O4488" s="131"/>
    </row>
    <row r="4489" spans="2:15" x14ac:dyDescent="0.35">
      <c r="B4489" t="s">
        <v>78</v>
      </c>
      <c r="C4489">
        <v>3972</v>
      </c>
      <c r="D4489" t="s">
        <v>27</v>
      </c>
      <c r="E4489">
        <v>176148</v>
      </c>
      <c r="F4489" t="s">
        <v>4295</v>
      </c>
      <c r="G4489" t="s">
        <v>10927</v>
      </c>
      <c r="H4489" s="93">
        <v>46183</v>
      </c>
      <c r="I4489" s="131"/>
      <c r="J4489" s="132"/>
      <c r="K4489" s="132"/>
      <c r="L4489" s="132"/>
      <c r="M4489" s="132"/>
      <c r="N4489" s="131"/>
      <c r="O4489" s="131"/>
    </row>
    <row r="4490" spans="2:15" x14ac:dyDescent="0.35">
      <c r="B4490" t="s">
        <v>78</v>
      </c>
      <c r="C4490">
        <v>3972</v>
      </c>
      <c r="D4490" t="s">
        <v>27</v>
      </c>
      <c r="E4490">
        <v>176170</v>
      </c>
      <c r="F4490" t="s">
        <v>4296</v>
      </c>
      <c r="G4490" t="s">
        <v>10929</v>
      </c>
      <c r="H4490" s="93">
        <v>46175</v>
      </c>
      <c r="I4490" s="131">
        <v>1</v>
      </c>
      <c r="J4490" s="132">
        <v>1</v>
      </c>
      <c r="K4490" s="132"/>
      <c r="L4490" s="132"/>
      <c r="M4490" s="132"/>
      <c r="N4490" s="131"/>
      <c r="O4490" s="131"/>
    </row>
    <row r="4491" spans="2:15" x14ac:dyDescent="0.35">
      <c r="B4491" t="s">
        <v>78</v>
      </c>
      <c r="C4491">
        <v>3972</v>
      </c>
      <c r="D4491" t="s">
        <v>27</v>
      </c>
      <c r="E4491">
        <v>176367</v>
      </c>
      <c r="F4491" t="s">
        <v>4297</v>
      </c>
      <c r="G4491" t="s">
        <v>10930</v>
      </c>
      <c r="H4491" s="93">
        <v>46181</v>
      </c>
      <c r="I4491" s="131">
        <v>1</v>
      </c>
      <c r="J4491" s="132"/>
      <c r="K4491" s="132"/>
      <c r="L4491" s="132"/>
      <c r="M4491" s="132"/>
      <c r="N4491" s="131"/>
      <c r="O4491" s="131"/>
    </row>
    <row r="4492" spans="2:15" x14ac:dyDescent="0.35">
      <c r="B4492" t="s">
        <v>78</v>
      </c>
      <c r="C4492">
        <v>3972</v>
      </c>
      <c r="D4492" t="s">
        <v>27</v>
      </c>
      <c r="E4492">
        <v>176456</v>
      </c>
      <c r="F4492" t="s">
        <v>4298</v>
      </c>
      <c r="G4492" t="s">
        <v>10927</v>
      </c>
      <c r="H4492" s="93">
        <v>46183</v>
      </c>
      <c r="I4492" s="131"/>
      <c r="J4492" s="132"/>
      <c r="K4492" s="132"/>
      <c r="L4492" s="132"/>
      <c r="M4492" s="132"/>
      <c r="N4492" s="131"/>
      <c r="O4492" s="131"/>
    </row>
    <row r="4493" spans="2:15" x14ac:dyDescent="0.35">
      <c r="B4493" t="s">
        <v>78</v>
      </c>
      <c r="C4493">
        <v>3972</v>
      </c>
      <c r="D4493" t="s">
        <v>27</v>
      </c>
      <c r="E4493">
        <v>176517</v>
      </c>
      <c r="F4493" t="s">
        <v>4299</v>
      </c>
      <c r="G4493" t="s">
        <v>10930</v>
      </c>
      <c r="H4493" s="93">
        <v>46181</v>
      </c>
      <c r="I4493" s="131"/>
      <c r="J4493" s="132"/>
      <c r="K4493" s="132"/>
      <c r="L4493" s="132"/>
      <c r="M4493" s="132"/>
      <c r="N4493" s="131"/>
      <c r="O4493" s="131"/>
    </row>
    <row r="4494" spans="2:15" x14ac:dyDescent="0.35">
      <c r="B4494" t="s">
        <v>78</v>
      </c>
      <c r="C4494">
        <v>3972</v>
      </c>
      <c r="D4494" t="s">
        <v>27</v>
      </c>
      <c r="E4494">
        <v>176522</v>
      </c>
      <c r="F4494" t="s">
        <v>4300</v>
      </c>
      <c r="G4494" t="s">
        <v>10927</v>
      </c>
      <c r="H4494" s="93">
        <v>46176</v>
      </c>
      <c r="I4494" s="131"/>
      <c r="J4494" s="132"/>
      <c r="K4494" s="132"/>
      <c r="L4494" s="132"/>
      <c r="M4494" s="132"/>
      <c r="N4494" s="131"/>
      <c r="O4494" s="131"/>
    </row>
    <row r="4495" spans="2:15" x14ac:dyDescent="0.35">
      <c r="B4495" t="s">
        <v>78</v>
      </c>
      <c r="C4495">
        <v>3972</v>
      </c>
      <c r="D4495" t="s">
        <v>27</v>
      </c>
      <c r="E4495">
        <v>176581</v>
      </c>
      <c r="F4495" t="s">
        <v>4301</v>
      </c>
      <c r="G4495" t="s">
        <v>10926</v>
      </c>
      <c r="H4495" s="93">
        <v>46170</v>
      </c>
      <c r="I4495" s="131">
        <v>1</v>
      </c>
      <c r="J4495" s="132">
        <v>1</v>
      </c>
      <c r="K4495" s="132">
        <v>1</v>
      </c>
      <c r="L4495" s="132"/>
      <c r="M4495" s="132"/>
      <c r="N4495" s="131"/>
      <c r="O4495" s="131"/>
    </row>
    <row r="4496" spans="2:15" x14ac:dyDescent="0.35">
      <c r="B4496" t="s">
        <v>78</v>
      </c>
      <c r="C4496">
        <v>3972</v>
      </c>
      <c r="D4496" t="s">
        <v>27</v>
      </c>
      <c r="E4496">
        <v>176592</v>
      </c>
      <c r="F4496" t="s">
        <v>4302</v>
      </c>
      <c r="G4496" t="s">
        <v>10926</v>
      </c>
      <c r="H4496" s="93">
        <v>46170</v>
      </c>
      <c r="I4496" s="131"/>
      <c r="J4496" s="132"/>
      <c r="K4496" s="132"/>
      <c r="L4496" s="132"/>
      <c r="M4496" s="132"/>
      <c r="N4496" s="131"/>
      <c r="O4496" s="131"/>
    </row>
    <row r="4497" spans="2:15" x14ac:dyDescent="0.35">
      <c r="B4497" t="s">
        <v>78</v>
      </c>
      <c r="C4497">
        <v>3972</v>
      </c>
      <c r="D4497" t="s">
        <v>27</v>
      </c>
      <c r="E4497">
        <v>176772</v>
      </c>
      <c r="F4497" t="s">
        <v>4303</v>
      </c>
      <c r="G4497" t="s">
        <v>10927</v>
      </c>
      <c r="H4497" s="93">
        <v>46176</v>
      </c>
      <c r="I4497" s="131"/>
      <c r="J4497" s="132"/>
      <c r="K4497" s="132"/>
      <c r="L4497" s="132"/>
      <c r="M4497" s="132"/>
      <c r="N4497" s="131"/>
      <c r="O4497" s="131"/>
    </row>
    <row r="4498" spans="2:15" x14ac:dyDescent="0.35">
      <c r="B4498" t="s">
        <v>78</v>
      </c>
      <c r="C4498">
        <v>3972</v>
      </c>
      <c r="D4498" t="s">
        <v>27</v>
      </c>
      <c r="E4498">
        <v>177389</v>
      </c>
      <c r="F4498" t="s">
        <v>4304</v>
      </c>
      <c r="G4498" t="s">
        <v>10928</v>
      </c>
      <c r="H4498" s="93">
        <v>46178</v>
      </c>
      <c r="I4498" s="131"/>
      <c r="J4498" s="132"/>
      <c r="K4498" s="132"/>
      <c r="L4498" s="132"/>
      <c r="M4498" s="132"/>
      <c r="N4498" s="131"/>
      <c r="O4498" s="131"/>
    </row>
    <row r="4499" spans="2:15" x14ac:dyDescent="0.35">
      <c r="B4499" t="s">
        <v>78</v>
      </c>
      <c r="C4499">
        <v>3972</v>
      </c>
      <c r="D4499" t="s">
        <v>27</v>
      </c>
      <c r="E4499">
        <v>177648</v>
      </c>
      <c r="F4499" t="s">
        <v>4305</v>
      </c>
      <c r="G4499" t="s">
        <v>10928</v>
      </c>
      <c r="H4499" s="93">
        <v>46171</v>
      </c>
      <c r="I4499" s="131"/>
      <c r="J4499" s="132"/>
      <c r="K4499" s="132"/>
      <c r="L4499" s="132"/>
      <c r="M4499" s="132"/>
      <c r="N4499" s="131"/>
      <c r="O4499" s="131"/>
    </row>
    <row r="4500" spans="2:15" x14ac:dyDescent="0.35">
      <c r="B4500" t="s">
        <v>78</v>
      </c>
      <c r="C4500">
        <v>3972</v>
      </c>
      <c r="D4500" t="s">
        <v>27</v>
      </c>
      <c r="E4500">
        <v>178171</v>
      </c>
      <c r="F4500" t="s">
        <v>4306</v>
      </c>
      <c r="G4500" t="s">
        <v>10926</v>
      </c>
      <c r="H4500" s="93">
        <v>46170</v>
      </c>
      <c r="I4500" s="131"/>
      <c r="J4500" s="132"/>
      <c r="K4500" s="132"/>
      <c r="L4500" s="132"/>
      <c r="M4500" s="132"/>
      <c r="N4500" s="131"/>
      <c r="O4500" s="131"/>
    </row>
    <row r="4501" spans="2:15" x14ac:dyDescent="0.35">
      <c r="B4501" t="s">
        <v>78</v>
      </c>
      <c r="C4501">
        <v>3972</v>
      </c>
      <c r="D4501" t="s">
        <v>27</v>
      </c>
      <c r="E4501">
        <v>178407</v>
      </c>
      <c r="F4501" t="s">
        <v>4266</v>
      </c>
      <c r="G4501" t="s">
        <v>10926</v>
      </c>
      <c r="H4501" s="93">
        <v>46177</v>
      </c>
      <c r="I4501" s="131">
        <v>1</v>
      </c>
      <c r="J4501" s="132"/>
      <c r="K4501" s="132"/>
      <c r="L4501" s="132"/>
      <c r="M4501" s="132"/>
      <c r="N4501" s="131"/>
      <c r="O4501" s="131"/>
    </row>
    <row r="4502" spans="2:15" x14ac:dyDescent="0.35">
      <c r="B4502" t="s">
        <v>78</v>
      </c>
      <c r="C4502">
        <v>3972</v>
      </c>
      <c r="D4502" t="s">
        <v>27</v>
      </c>
      <c r="E4502">
        <v>178540</v>
      </c>
      <c r="F4502" t="s">
        <v>4307</v>
      </c>
      <c r="G4502" t="s">
        <v>10926</v>
      </c>
      <c r="H4502" s="93">
        <v>46170</v>
      </c>
      <c r="I4502" s="131">
        <v>1</v>
      </c>
      <c r="J4502" s="132"/>
      <c r="K4502" s="132"/>
      <c r="L4502" s="132"/>
      <c r="M4502" s="132"/>
      <c r="N4502" s="131"/>
      <c r="O4502" s="131"/>
    </row>
    <row r="4503" spans="2:15" x14ac:dyDescent="0.35">
      <c r="B4503" t="s">
        <v>78</v>
      </c>
      <c r="C4503">
        <v>3972</v>
      </c>
      <c r="D4503" t="s">
        <v>27</v>
      </c>
      <c r="E4503">
        <v>179309</v>
      </c>
      <c r="F4503" t="s">
        <v>4308</v>
      </c>
      <c r="G4503" t="s">
        <v>10927</v>
      </c>
      <c r="H4503" s="93">
        <v>46176</v>
      </c>
      <c r="I4503" s="131">
        <v>1</v>
      </c>
      <c r="J4503" s="132"/>
      <c r="K4503" s="132"/>
      <c r="L4503" s="132"/>
      <c r="M4503" s="132"/>
      <c r="N4503" s="131"/>
      <c r="O4503" s="131"/>
    </row>
    <row r="4504" spans="2:15" x14ac:dyDescent="0.35">
      <c r="B4504" t="s">
        <v>78</v>
      </c>
      <c r="C4504">
        <v>3972</v>
      </c>
      <c r="D4504" t="s">
        <v>27</v>
      </c>
      <c r="E4504">
        <v>179337</v>
      </c>
      <c r="F4504" t="s">
        <v>4309</v>
      </c>
      <c r="G4504" t="s">
        <v>10927</v>
      </c>
      <c r="H4504" s="93">
        <v>46176</v>
      </c>
      <c r="I4504" s="131"/>
      <c r="J4504" s="132"/>
      <c r="K4504" s="132"/>
      <c r="L4504" s="132"/>
      <c r="M4504" s="132"/>
      <c r="N4504" s="131"/>
      <c r="O4504" s="131"/>
    </row>
    <row r="4505" spans="2:15" x14ac:dyDescent="0.35">
      <c r="B4505" t="s">
        <v>78</v>
      </c>
      <c r="C4505">
        <v>3972</v>
      </c>
      <c r="D4505" t="s">
        <v>27</v>
      </c>
      <c r="E4505">
        <v>179456</v>
      </c>
      <c r="F4505" t="s">
        <v>4310</v>
      </c>
      <c r="G4505" t="s">
        <v>10926</v>
      </c>
      <c r="H4505" s="93">
        <v>46177</v>
      </c>
      <c r="I4505" s="131">
        <v>1</v>
      </c>
      <c r="J4505" s="132">
        <v>1</v>
      </c>
      <c r="K4505" s="132"/>
      <c r="L4505" s="132"/>
      <c r="M4505" s="132"/>
      <c r="N4505" s="131"/>
      <c r="O4505" s="131"/>
    </row>
    <row r="4506" spans="2:15" x14ac:dyDescent="0.35">
      <c r="B4506" t="s">
        <v>78</v>
      </c>
      <c r="C4506">
        <v>3972</v>
      </c>
      <c r="D4506" t="s">
        <v>27</v>
      </c>
      <c r="E4506">
        <v>179654</v>
      </c>
      <c r="F4506" t="s">
        <v>4311</v>
      </c>
      <c r="G4506" t="s">
        <v>10928</v>
      </c>
      <c r="H4506" s="93">
        <v>46171</v>
      </c>
      <c r="I4506" s="131"/>
      <c r="J4506" s="132"/>
      <c r="K4506" s="132"/>
      <c r="L4506" s="132"/>
      <c r="M4506" s="132"/>
      <c r="N4506" s="131"/>
      <c r="O4506" s="131"/>
    </row>
    <row r="4507" spans="2:15" x14ac:dyDescent="0.35">
      <c r="B4507" t="s">
        <v>78</v>
      </c>
      <c r="C4507">
        <v>3972</v>
      </c>
      <c r="D4507" t="s">
        <v>27</v>
      </c>
      <c r="E4507">
        <v>179800</v>
      </c>
      <c r="F4507" t="s">
        <v>4312</v>
      </c>
      <c r="G4507" t="s">
        <v>10929</v>
      </c>
      <c r="H4507" s="93">
        <v>46182</v>
      </c>
      <c r="I4507" s="131"/>
      <c r="J4507" s="132"/>
      <c r="K4507" s="132"/>
      <c r="L4507" s="132"/>
      <c r="M4507" s="132"/>
      <c r="N4507" s="131"/>
      <c r="O4507" s="131"/>
    </row>
    <row r="4508" spans="2:15" x14ac:dyDescent="0.35">
      <c r="B4508" t="s">
        <v>78</v>
      </c>
      <c r="C4508">
        <v>3972</v>
      </c>
      <c r="D4508" t="s">
        <v>27</v>
      </c>
      <c r="E4508">
        <v>179847</v>
      </c>
      <c r="F4508" t="s">
        <v>4313</v>
      </c>
      <c r="G4508" t="s">
        <v>10929</v>
      </c>
      <c r="H4508" s="93">
        <v>46182</v>
      </c>
      <c r="I4508" s="131">
        <v>1</v>
      </c>
      <c r="J4508" s="132"/>
      <c r="K4508" s="132"/>
      <c r="L4508" s="132"/>
      <c r="M4508" s="132"/>
      <c r="N4508" s="131"/>
      <c r="O4508" s="131"/>
    </row>
    <row r="4509" spans="2:15" x14ac:dyDescent="0.35">
      <c r="B4509" t="s">
        <v>78</v>
      </c>
      <c r="C4509">
        <v>3972</v>
      </c>
      <c r="D4509" t="s">
        <v>27</v>
      </c>
      <c r="E4509">
        <v>181011</v>
      </c>
      <c r="F4509" t="s">
        <v>4314</v>
      </c>
      <c r="G4509" t="s">
        <v>10928</v>
      </c>
      <c r="H4509" s="93">
        <v>46171</v>
      </c>
      <c r="I4509" s="131"/>
      <c r="J4509" s="132"/>
      <c r="K4509" s="132"/>
      <c r="L4509" s="132"/>
      <c r="M4509" s="132"/>
      <c r="N4509" s="131"/>
      <c r="O4509" s="131"/>
    </row>
    <row r="4510" spans="2:15" x14ac:dyDescent="0.35">
      <c r="B4510" t="s">
        <v>78</v>
      </c>
      <c r="C4510">
        <v>3972</v>
      </c>
      <c r="D4510" t="s">
        <v>27</v>
      </c>
      <c r="E4510">
        <v>181522</v>
      </c>
      <c r="F4510" t="s">
        <v>4315</v>
      </c>
      <c r="G4510" t="s">
        <v>10926</v>
      </c>
      <c r="H4510" s="93">
        <v>46170</v>
      </c>
      <c r="I4510" s="131">
        <v>1</v>
      </c>
      <c r="J4510" s="132"/>
      <c r="K4510" s="132"/>
      <c r="L4510" s="132"/>
      <c r="M4510" s="132"/>
      <c r="N4510" s="131"/>
      <c r="O4510" s="131"/>
    </row>
    <row r="4511" spans="2:15" x14ac:dyDescent="0.35">
      <c r="B4511" t="s">
        <v>78</v>
      </c>
      <c r="C4511">
        <v>3972</v>
      </c>
      <c r="D4511" t="s">
        <v>27</v>
      </c>
      <c r="E4511">
        <v>181851</v>
      </c>
      <c r="F4511" t="s">
        <v>4316</v>
      </c>
      <c r="G4511" t="s">
        <v>10926</v>
      </c>
      <c r="H4511" s="93">
        <v>46170</v>
      </c>
      <c r="I4511" s="131">
        <v>1</v>
      </c>
      <c r="J4511" s="132"/>
      <c r="K4511" s="132"/>
      <c r="L4511" s="132"/>
      <c r="M4511" s="132"/>
      <c r="N4511" s="131"/>
      <c r="O4511" s="131"/>
    </row>
    <row r="4512" spans="2:15" x14ac:dyDescent="0.35">
      <c r="B4512" t="s">
        <v>78</v>
      </c>
      <c r="C4512">
        <v>3972</v>
      </c>
      <c r="D4512" t="s">
        <v>27</v>
      </c>
      <c r="E4512">
        <v>182144</v>
      </c>
      <c r="F4512" t="s">
        <v>4317</v>
      </c>
      <c r="G4512" t="s">
        <v>10929</v>
      </c>
      <c r="H4512" s="93">
        <v>46175</v>
      </c>
      <c r="I4512" s="131">
        <v>1</v>
      </c>
      <c r="J4512" s="132"/>
      <c r="K4512" s="132"/>
      <c r="L4512" s="132"/>
      <c r="M4512" s="132"/>
      <c r="N4512" s="131"/>
      <c r="O4512" s="131"/>
    </row>
    <row r="4513" spans="2:15" x14ac:dyDescent="0.35">
      <c r="B4513" t="s">
        <v>78</v>
      </c>
      <c r="C4513">
        <v>3972</v>
      </c>
      <c r="D4513" t="s">
        <v>27</v>
      </c>
      <c r="E4513">
        <v>182673</v>
      </c>
      <c r="F4513" t="s">
        <v>4318</v>
      </c>
      <c r="G4513" t="s">
        <v>10929</v>
      </c>
      <c r="H4513" s="93">
        <v>46182</v>
      </c>
      <c r="I4513" s="131">
        <v>1</v>
      </c>
      <c r="J4513" s="132"/>
      <c r="K4513" s="132"/>
      <c r="L4513" s="132"/>
      <c r="M4513" s="132"/>
      <c r="N4513" s="131"/>
      <c r="O4513" s="131"/>
    </row>
    <row r="4514" spans="2:15" x14ac:dyDescent="0.35">
      <c r="B4514" t="s">
        <v>78</v>
      </c>
      <c r="C4514">
        <v>3972</v>
      </c>
      <c r="D4514" t="s">
        <v>27</v>
      </c>
      <c r="E4514">
        <v>183413</v>
      </c>
      <c r="F4514" t="s">
        <v>4319</v>
      </c>
      <c r="G4514" t="s">
        <v>10927</v>
      </c>
      <c r="H4514" s="93">
        <v>46183</v>
      </c>
      <c r="I4514" s="131">
        <v>1</v>
      </c>
      <c r="J4514" s="132"/>
      <c r="K4514" s="132"/>
      <c r="L4514" s="132"/>
      <c r="M4514" s="132"/>
      <c r="N4514" s="131"/>
      <c r="O4514" s="131"/>
    </row>
    <row r="4515" spans="2:15" x14ac:dyDescent="0.35">
      <c r="B4515" t="s">
        <v>78</v>
      </c>
      <c r="C4515">
        <v>3972</v>
      </c>
      <c r="D4515" t="s">
        <v>27</v>
      </c>
      <c r="E4515">
        <v>183441</v>
      </c>
      <c r="F4515" t="s">
        <v>4320</v>
      </c>
      <c r="G4515" t="s">
        <v>10930</v>
      </c>
      <c r="H4515" s="93">
        <v>46174</v>
      </c>
      <c r="I4515" s="131">
        <v>1</v>
      </c>
      <c r="J4515" s="132">
        <v>1</v>
      </c>
      <c r="K4515" s="132"/>
      <c r="L4515" s="132"/>
      <c r="M4515" s="132"/>
      <c r="N4515" s="131"/>
      <c r="O4515" s="131"/>
    </row>
    <row r="4516" spans="2:15" x14ac:dyDescent="0.35">
      <c r="B4516" t="s">
        <v>78</v>
      </c>
      <c r="C4516">
        <v>3972</v>
      </c>
      <c r="D4516" t="s">
        <v>27</v>
      </c>
      <c r="E4516">
        <v>183655</v>
      </c>
      <c r="F4516" t="s">
        <v>4321</v>
      </c>
      <c r="G4516" t="s">
        <v>10926</v>
      </c>
      <c r="H4516" s="93">
        <v>46170</v>
      </c>
      <c r="I4516" s="131">
        <v>1</v>
      </c>
      <c r="J4516" s="132"/>
      <c r="K4516" s="132"/>
      <c r="L4516" s="132"/>
      <c r="M4516" s="132"/>
      <c r="N4516" s="131"/>
      <c r="O4516" s="131"/>
    </row>
    <row r="4517" spans="2:15" x14ac:dyDescent="0.35">
      <c r="B4517" t="s">
        <v>78</v>
      </c>
      <c r="C4517">
        <v>3972</v>
      </c>
      <c r="D4517" t="s">
        <v>27</v>
      </c>
      <c r="E4517">
        <v>183720</v>
      </c>
      <c r="F4517" t="s">
        <v>4322</v>
      </c>
      <c r="G4517" t="s">
        <v>10928</v>
      </c>
      <c r="H4517" s="93">
        <v>46171</v>
      </c>
      <c r="I4517" s="131"/>
      <c r="J4517" s="132"/>
      <c r="K4517" s="132"/>
      <c r="L4517" s="132"/>
      <c r="M4517" s="132"/>
      <c r="N4517" s="131"/>
      <c r="O4517" s="131"/>
    </row>
    <row r="4518" spans="2:15" x14ac:dyDescent="0.35">
      <c r="B4518" t="s">
        <v>78</v>
      </c>
      <c r="C4518">
        <v>3972</v>
      </c>
      <c r="D4518" t="s">
        <v>27</v>
      </c>
      <c r="E4518">
        <v>184033</v>
      </c>
      <c r="F4518" t="s">
        <v>4323</v>
      </c>
      <c r="G4518" t="s">
        <v>10927</v>
      </c>
      <c r="H4518" s="93">
        <v>46183</v>
      </c>
      <c r="I4518" s="131"/>
      <c r="J4518" s="132"/>
      <c r="K4518" s="132"/>
      <c r="L4518" s="132"/>
      <c r="M4518" s="132"/>
      <c r="N4518" s="131"/>
      <c r="O4518" s="131"/>
    </row>
    <row r="4519" spans="2:15" x14ac:dyDescent="0.35">
      <c r="B4519" t="s">
        <v>78</v>
      </c>
      <c r="C4519">
        <v>3972</v>
      </c>
      <c r="D4519" t="s">
        <v>27</v>
      </c>
      <c r="E4519">
        <v>184192</v>
      </c>
      <c r="F4519" t="s">
        <v>4324</v>
      </c>
      <c r="G4519" t="s">
        <v>10926</v>
      </c>
      <c r="H4519" s="93">
        <v>46177</v>
      </c>
      <c r="I4519" s="131">
        <v>1</v>
      </c>
      <c r="J4519" s="132"/>
      <c r="K4519" s="132"/>
      <c r="L4519" s="132"/>
      <c r="M4519" s="132"/>
      <c r="N4519" s="131"/>
      <c r="O4519" s="131"/>
    </row>
    <row r="4520" spans="2:15" x14ac:dyDescent="0.35">
      <c r="B4520" t="s">
        <v>78</v>
      </c>
      <c r="C4520">
        <v>3972</v>
      </c>
      <c r="D4520" t="s">
        <v>27</v>
      </c>
      <c r="E4520">
        <v>184235</v>
      </c>
      <c r="F4520" t="s">
        <v>2283</v>
      </c>
      <c r="G4520" t="s">
        <v>10929</v>
      </c>
      <c r="H4520" s="93">
        <v>46182</v>
      </c>
      <c r="I4520" s="131"/>
      <c r="J4520" s="132"/>
      <c r="K4520" s="132"/>
      <c r="L4520" s="132"/>
      <c r="M4520" s="132"/>
      <c r="N4520" s="131"/>
      <c r="O4520" s="131"/>
    </row>
    <row r="4521" spans="2:15" x14ac:dyDescent="0.35">
      <c r="B4521" t="s">
        <v>78</v>
      </c>
      <c r="C4521">
        <v>3972</v>
      </c>
      <c r="D4521" t="s">
        <v>27</v>
      </c>
      <c r="E4521">
        <v>184340</v>
      </c>
      <c r="F4521" t="s">
        <v>4325</v>
      </c>
      <c r="G4521" t="s">
        <v>10926</v>
      </c>
      <c r="H4521" s="93">
        <v>46177</v>
      </c>
      <c r="I4521" s="131"/>
      <c r="J4521" s="132"/>
      <c r="K4521" s="132"/>
      <c r="L4521" s="132"/>
      <c r="M4521" s="132"/>
      <c r="N4521" s="131"/>
      <c r="O4521" s="131"/>
    </row>
    <row r="4522" spans="2:15" x14ac:dyDescent="0.35">
      <c r="B4522" t="s">
        <v>78</v>
      </c>
      <c r="C4522">
        <v>3972</v>
      </c>
      <c r="D4522" t="s">
        <v>27</v>
      </c>
      <c r="E4522">
        <v>184402</v>
      </c>
      <c r="F4522" t="s">
        <v>4326</v>
      </c>
      <c r="G4522" t="s">
        <v>10926</v>
      </c>
      <c r="H4522" s="93">
        <v>46177</v>
      </c>
      <c r="I4522" s="131"/>
      <c r="J4522" s="132"/>
      <c r="K4522" s="132"/>
      <c r="L4522" s="132"/>
      <c r="M4522" s="132"/>
      <c r="N4522" s="131"/>
      <c r="O4522" s="131"/>
    </row>
    <row r="4523" spans="2:15" x14ac:dyDescent="0.35">
      <c r="B4523" t="s">
        <v>78</v>
      </c>
      <c r="C4523">
        <v>3972</v>
      </c>
      <c r="D4523" t="s">
        <v>27</v>
      </c>
      <c r="E4523">
        <v>184580</v>
      </c>
      <c r="F4523" t="s">
        <v>4327</v>
      </c>
      <c r="G4523" t="s">
        <v>10928</v>
      </c>
      <c r="H4523" s="93">
        <v>46178</v>
      </c>
      <c r="I4523" s="131">
        <v>1</v>
      </c>
      <c r="J4523" s="132"/>
      <c r="K4523" s="132">
        <v>1</v>
      </c>
      <c r="L4523" s="132"/>
      <c r="M4523" s="132"/>
      <c r="N4523" s="131"/>
      <c r="O4523" s="131"/>
    </row>
    <row r="4524" spans="2:15" x14ac:dyDescent="0.35">
      <c r="B4524" t="s">
        <v>78</v>
      </c>
      <c r="C4524">
        <v>3972</v>
      </c>
      <c r="D4524" t="s">
        <v>27</v>
      </c>
      <c r="E4524">
        <v>185227</v>
      </c>
      <c r="F4524" t="s">
        <v>4328</v>
      </c>
      <c r="G4524" t="s">
        <v>10928</v>
      </c>
      <c r="H4524" s="93">
        <v>46178</v>
      </c>
      <c r="I4524" s="131"/>
      <c r="J4524" s="132"/>
      <c r="K4524" s="132"/>
      <c r="L4524" s="132"/>
      <c r="M4524" s="132"/>
      <c r="N4524" s="131"/>
      <c r="O4524" s="131"/>
    </row>
    <row r="4525" spans="2:15" x14ac:dyDescent="0.35">
      <c r="B4525" t="s">
        <v>78</v>
      </c>
      <c r="C4525">
        <v>3972</v>
      </c>
      <c r="D4525" t="s">
        <v>27</v>
      </c>
      <c r="E4525">
        <v>185263</v>
      </c>
      <c r="F4525" t="s">
        <v>4329</v>
      </c>
      <c r="G4525" t="s">
        <v>10930</v>
      </c>
      <c r="H4525" s="93">
        <v>46181</v>
      </c>
      <c r="I4525" s="131">
        <v>1</v>
      </c>
      <c r="J4525" s="132"/>
      <c r="K4525" s="132"/>
      <c r="L4525" s="132"/>
      <c r="M4525" s="132"/>
      <c r="N4525" s="131"/>
      <c r="O4525" s="131"/>
    </row>
    <row r="4526" spans="2:15" x14ac:dyDescent="0.35">
      <c r="B4526" t="s">
        <v>78</v>
      </c>
      <c r="C4526">
        <v>3972</v>
      </c>
      <c r="D4526" t="s">
        <v>27</v>
      </c>
      <c r="E4526">
        <v>185606</v>
      </c>
      <c r="F4526" t="s">
        <v>4330</v>
      </c>
      <c r="G4526" t="s">
        <v>10926</v>
      </c>
      <c r="H4526" s="93">
        <v>46170</v>
      </c>
      <c r="I4526" s="131"/>
      <c r="J4526" s="132"/>
      <c r="K4526" s="132"/>
      <c r="L4526" s="132"/>
      <c r="M4526" s="132"/>
      <c r="N4526" s="131"/>
      <c r="O4526" s="131"/>
    </row>
    <row r="4527" spans="2:15" x14ac:dyDescent="0.35">
      <c r="B4527" t="s">
        <v>78</v>
      </c>
      <c r="C4527">
        <v>3972</v>
      </c>
      <c r="D4527" t="s">
        <v>27</v>
      </c>
      <c r="E4527">
        <v>185635</v>
      </c>
      <c r="F4527" t="s">
        <v>4331</v>
      </c>
      <c r="G4527" t="s">
        <v>10926</v>
      </c>
      <c r="H4527" s="93">
        <v>46177</v>
      </c>
      <c r="I4527" s="131">
        <v>1</v>
      </c>
      <c r="J4527" s="132"/>
      <c r="K4527" s="132"/>
      <c r="L4527" s="132"/>
      <c r="M4527" s="132"/>
      <c r="N4527" s="131"/>
      <c r="O4527" s="131"/>
    </row>
    <row r="4528" spans="2:15" x14ac:dyDescent="0.35">
      <c r="B4528" t="s">
        <v>78</v>
      </c>
      <c r="C4528">
        <v>3972</v>
      </c>
      <c r="D4528" t="s">
        <v>27</v>
      </c>
      <c r="E4528">
        <v>185652</v>
      </c>
      <c r="F4528" t="s">
        <v>4332</v>
      </c>
      <c r="G4528" t="s">
        <v>10930</v>
      </c>
      <c r="H4528" s="93">
        <v>46174</v>
      </c>
      <c r="I4528" s="131">
        <v>1</v>
      </c>
      <c r="J4528" s="132"/>
      <c r="K4528" s="132"/>
      <c r="L4528" s="132"/>
      <c r="M4528" s="132"/>
      <c r="N4528" s="131"/>
      <c r="O4528" s="131"/>
    </row>
    <row r="4529" spans="2:15" x14ac:dyDescent="0.35">
      <c r="B4529" t="s">
        <v>78</v>
      </c>
      <c r="C4529">
        <v>3972</v>
      </c>
      <c r="D4529" t="s">
        <v>27</v>
      </c>
      <c r="E4529">
        <v>185860</v>
      </c>
      <c r="F4529" t="s">
        <v>4333</v>
      </c>
      <c r="G4529" t="s">
        <v>10928</v>
      </c>
      <c r="H4529" s="93">
        <v>46178</v>
      </c>
      <c r="I4529" s="131"/>
      <c r="J4529" s="132"/>
      <c r="K4529" s="132"/>
      <c r="L4529" s="132"/>
      <c r="M4529" s="132"/>
      <c r="N4529" s="131"/>
      <c r="O4529" s="131"/>
    </row>
    <row r="4530" spans="2:15" x14ac:dyDescent="0.35">
      <c r="B4530" t="s">
        <v>78</v>
      </c>
      <c r="C4530">
        <v>3972</v>
      </c>
      <c r="D4530" t="s">
        <v>27</v>
      </c>
      <c r="E4530">
        <v>186031</v>
      </c>
      <c r="F4530" t="s">
        <v>4334</v>
      </c>
      <c r="G4530" t="s">
        <v>10929</v>
      </c>
      <c r="H4530" s="93">
        <v>46175</v>
      </c>
      <c r="I4530" s="131">
        <v>1</v>
      </c>
      <c r="J4530" s="132"/>
      <c r="K4530" s="132"/>
      <c r="L4530" s="132"/>
      <c r="M4530" s="132"/>
      <c r="N4530" s="131"/>
      <c r="O4530" s="131"/>
    </row>
    <row r="4531" spans="2:15" x14ac:dyDescent="0.35">
      <c r="B4531" t="s">
        <v>78</v>
      </c>
      <c r="C4531">
        <v>3972</v>
      </c>
      <c r="D4531" t="s">
        <v>27</v>
      </c>
      <c r="E4531">
        <v>186069</v>
      </c>
      <c r="F4531" t="s">
        <v>4335</v>
      </c>
      <c r="G4531" t="s">
        <v>10930</v>
      </c>
      <c r="H4531" s="93">
        <v>46174</v>
      </c>
      <c r="I4531" s="131">
        <v>1</v>
      </c>
      <c r="J4531" s="132"/>
      <c r="K4531" s="132"/>
      <c r="L4531" s="132"/>
      <c r="M4531" s="132"/>
      <c r="N4531" s="131"/>
      <c r="O4531" s="131"/>
    </row>
    <row r="4532" spans="2:15" x14ac:dyDescent="0.35">
      <c r="B4532" t="s">
        <v>78</v>
      </c>
      <c r="C4532">
        <v>3972</v>
      </c>
      <c r="D4532" t="s">
        <v>27</v>
      </c>
      <c r="E4532">
        <v>186310</v>
      </c>
      <c r="F4532" t="s">
        <v>4336</v>
      </c>
      <c r="G4532" t="s">
        <v>10927</v>
      </c>
      <c r="H4532" s="93">
        <v>46183</v>
      </c>
      <c r="I4532" s="131">
        <v>1</v>
      </c>
      <c r="J4532" s="132"/>
      <c r="K4532" s="132"/>
      <c r="L4532" s="132"/>
      <c r="M4532" s="132"/>
      <c r="N4532" s="131"/>
      <c r="O4532" s="131"/>
    </row>
    <row r="4533" spans="2:15" x14ac:dyDescent="0.35">
      <c r="B4533" t="s">
        <v>78</v>
      </c>
      <c r="C4533">
        <v>3972</v>
      </c>
      <c r="D4533" t="s">
        <v>27</v>
      </c>
      <c r="E4533">
        <v>186367</v>
      </c>
      <c r="F4533" t="s">
        <v>4337</v>
      </c>
      <c r="G4533" t="s">
        <v>10929</v>
      </c>
      <c r="H4533" s="93">
        <v>46182</v>
      </c>
      <c r="I4533" s="131"/>
      <c r="J4533" s="132"/>
      <c r="K4533" s="132"/>
      <c r="L4533" s="132"/>
      <c r="M4533" s="132"/>
      <c r="N4533" s="131"/>
      <c r="O4533" s="131"/>
    </row>
    <row r="4534" spans="2:15" x14ac:dyDescent="0.35">
      <c r="B4534" t="s">
        <v>78</v>
      </c>
      <c r="C4534">
        <v>3972</v>
      </c>
      <c r="D4534" t="s">
        <v>27</v>
      </c>
      <c r="E4534">
        <v>186421</v>
      </c>
      <c r="F4534" t="s">
        <v>4280</v>
      </c>
      <c r="G4534" t="s">
        <v>10926</v>
      </c>
      <c r="H4534" s="93">
        <v>46170</v>
      </c>
      <c r="I4534" s="131"/>
      <c r="J4534" s="132"/>
      <c r="K4534" s="132"/>
      <c r="L4534" s="132"/>
      <c r="M4534" s="132"/>
      <c r="N4534" s="131"/>
      <c r="O4534" s="131"/>
    </row>
    <row r="4535" spans="2:15" x14ac:dyDescent="0.35">
      <c r="B4535" t="s">
        <v>78</v>
      </c>
      <c r="C4535">
        <v>3972</v>
      </c>
      <c r="D4535" t="s">
        <v>27</v>
      </c>
      <c r="E4535">
        <v>186422</v>
      </c>
      <c r="F4535" t="s">
        <v>4338</v>
      </c>
      <c r="G4535" t="s">
        <v>10930</v>
      </c>
      <c r="H4535" s="93">
        <v>46174</v>
      </c>
      <c r="I4535" s="131"/>
      <c r="J4535" s="132"/>
      <c r="K4535" s="132"/>
      <c r="L4535" s="132"/>
      <c r="M4535" s="132"/>
      <c r="N4535" s="131"/>
      <c r="O4535" s="131"/>
    </row>
    <row r="4536" spans="2:15" x14ac:dyDescent="0.35">
      <c r="B4536" t="s">
        <v>78</v>
      </c>
      <c r="C4536">
        <v>3972</v>
      </c>
      <c r="D4536" t="s">
        <v>27</v>
      </c>
      <c r="E4536">
        <v>186432</v>
      </c>
      <c r="F4536" t="s">
        <v>4339</v>
      </c>
      <c r="G4536" t="s">
        <v>10928</v>
      </c>
      <c r="H4536" s="93">
        <v>46171</v>
      </c>
      <c r="I4536" s="131">
        <v>1</v>
      </c>
      <c r="J4536" s="132"/>
      <c r="K4536" s="132"/>
      <c r="L4536" s="132"/>
      <c r="M4536" s="132"/>
      <c r="N4536" s="131"/>
      <c r="O4536" s="131"/>
    </row>
    <row r="4537" spans="2:15" x14ac:dyDescent="0.35">
      <c r="B4537" t="s">
        <v>78</v>
      </c>
      <c r="C4537">
        <v>3972</v>
      </c>
      <c r="D4537" t="s">
        <v>27</v>
      </c>
      <c r="E4537">
        <v>186481</v>
      </c>
      <c r="F4537" t="s">
        <v>4340</v>
      </c>
      <c r="G4537" t="s">
        <v>10928</v>
      </c>
      <c r="H4537" s="93">
        <v>46178</v>
      </c>
      <c r="I4537" s="131"/>
      <c r="J4537" s="132"/>
      <c r="K4537" s="132"/>
      <c r="L4537" s="132"/>
      <c r="M4537" s="132"/>
      <c r="N4537" s="131"/>
      <c r="O4537" s="131"/>
    </row>
    <row r="4538" spans="2:15" x14ac:dyDescent="0.35">
      <c r="B4538" t="s">
        <v>78</v>
      </c>
      <c r="C4538">
        <v>3972</v>
      </c>
      <c r="D4538" t="s">
        <v>27</v>
      </c>
      <c r="E4538">
        <v>186539</v>
      </c>
      <c r="F4538" t="s">
        <v>4341</v>
      </c>
      <c r="G4538" t="s">
        <v>10926</v>
      </c>
      <c r="H4538" s="93">
        <v>46177</v>
      </c>
      <c r="I4538" s="131"/>
      <c r="J4538" s="132"/>
      <c r="K4538" s="132"/>
      <c r="L4538" s="132"/>
      <c r="M4538" s="132"/>
      <c r="N4538" s="131"/>
      <c r="O4538" s="131"/>
    </row>
    <row r="4539" spans="2:15" x14ac:dyDescent="0.35">
      <c r="B4539" t="s">
        <v>78</v>
      </c>
      <c r="C4539">
        <v>3972</v>
      </c>
      <c r="D4539" t="s">
        <v>27</v>
      </c>
      <c r="E4539">
        <v>186556</v>
      </c>
      <c r="F4539" t="s">
        <v>4342</v>
      </c>
      <c r="G4539" t="s">
        <v>10926</v>
      </c>
      <c r="H4539" s="93">
        <v>46170</v>
      </c>
      <c r="I4539" s="131">
        <v>1</v>
      </c>
      <c r="J4539" s="132"/>
      <c r="K4539" s="132">
        <v>1</v>
      </c>
      <c r="L4539" s="132"/>
      <c r="M4539" s="132"/>
      <c r="N4539" s="131"/>
      <c r="O4539" s="131"/>
    </row>
    <row r="4540" spans="2:15" x14ac:dyDescent="0.35">
      <c r="B4540" t="s">
        <v>78</v>
      </c>
      <c r="C4540">
        <v>3972</v>
      </c>
      <c r="D4540" t="s">
        <v>27</v>
      </c>
      <c r="E4540">
        <v>186761</v>
      </c>
      <c r="F4540" t="s">
        <v>4343</v>
      </c>
      <c r="G4540" t="s">
        <v>10929</v>
      </c>
      <c r="H4540" s="93">
        <v>46175</v>
      </c>
      <c r="I4540" s="131">
        <v>1</v>
      </c>
      <c r="J4540" s="132">
        <v>1</v>
      </c>
      <c r="K4540" s="132"/>
      <c r="L4540" s="132"/>
      <c r="M4540" s="132"/>
      <c r="N4540" s="131"/>
      <c r="O4540" s="131"/>
    </row>
    <row r="4541" spans="2:15" x14ac:dyDescent="0.35">
      <c r="B4541" t="s">
        <v>78</v>
      </c>
      <c r="C4541">
        <v>3972</v>
      </c>
      <c r="D4541" t="s">
        <v>27</v>
      </c>
      <c r="E4541">
        <v>186914</v>
      </c>
      <c r="F4541" t="s">
        <v>4344</v>
      </c>
      <c r="G4541" t="s">
        <v>10929</v>
      </c>
      <c r="H4541" s="93">
        <v>46182</v>
      </c>
      <c r="I4541" s="131">
        <v>1</v>
      </c>
      <c r="J4541" s="132"/>
      <c r="K4541" s="132"/>
      <c r="L4541" s="132"/>
      <c r="M4541" s="132"/>
      <c r="N4541" s="131"/>
      <c r="O4541" s="131"/>
    </row>
    <row r="4542" spans="2:15" x14ac:dyDescent="0.35">
      <c r="B4542" t="s">
        <v>78</v>
      </c>
      <c r="C4542">
        <v>3972</v>
      </c>
      <c r="D4542" t="s">
        <v>27</v>
      </c>
      <c r="E4542">
        <v>187406</v>
      </c>
      <c r="F4542" t="s">
        <v>4345</v>
      </c>
      <c r="G4542" t="s">
        <v>10926</v>
      </c>
      <c r="H4542" s="93">
        <v>46177</v>
      </c>
      <c r="I4542" s="131">
        <v>1</v>
      </c>
      <c r="J4542" s="132"/>
      <c r="K4542" s="132">
        <v>1</v>
      </c>
      <c r="L4542" s="132"/>
      <c r="M4542" s="132"/>
      <c r="N4542" s="131"/>
      <c r="O4542" s="131"/>
    </row>
    <row r="4543" spans="2:15" x14ac:dyDescent="0.35">
      <c r="B4543" t="s">
        <v>78</v>
      </c>
      <c r="C4543">
        <v>3972</v>
      </c>
      <c r="D4543" t="s">
        <v>27</v>
      </c>
      <c r="E4543">
        <v>187708</v>
      </c>
      <c r="F4543" t="s">
        <v>4346</v>
      </c>
      <c r="G4543" t="s">
        <v>10927</v>
      </c>
      <c r="H4543" s="93">
        <v>46183</v>
      </c>
      <c r="I4543" s="131"/>
      <c r="J4543" s="132"/>
      <c r="K4543" s="132"/>
      <c r="L4543" s="132"/>
      <c r="M4543" s="132"/>
      <c r="N4543" s="131"/>
      <c r="O4543" s="131"/>
    </row>
    <row r="4544" spans="2:15" x14ac:dyDescent="0.35">
      <c r="B4544" t="s">
        <v>78</v>
      </c>
      <c r="C4544">
        <v>3972</v>
      </c>
      <c r="D4544" t="s">
        <v>27</v>
      </c>
      <c r="E4544">
        <v>187724</v>
      </c>
      <c r="F4544" t="s">
        <v>4347</v>
      </c>
      <c r="G4544" t="s">
        <v>10926</v>
      </c>
      <c r="H4544" s="93">
        <v>46177</v>
      </c>
      <c r="I4544" s="131"/>
      <c r="J4544" s="132"/>
      <c r="K4544" s="132"/>
      <c r="L4544" s="132"/>
      <c r="M4544" s="132"/>
      <c r="N4544" s="131"/>
      <c r="O4544" s="131"/>
    </row>
    <row r="4545" spans="2:15" x14ac:dyDescent="0.35">
      <c r="B4545" t="s">
        <v>78</v>
      </c>
      <c r="C4545">
        <v>3972</v>
      </c>
      <c r="D4545" t="s">
        <v>27</v>
      </c>
      <c r="E4545">
        <v>187745</v>
      </c>
      <c r="F4545" t="s">
        <v>4348</v>
      </c>
      <c r="G4545" t="s">
        <v>10929</v>
      </c>
      <c r="H4545" s="93">
        <v>46182</v>
      </c>
      <c r="I4545" s="131">
        <v>1</v>
      </c>
      <c r="J4545" s="132"/>
      <c r="K4545" s="132"/>
      <c r="L4545" s="132"/>
      <c r="M4545" s="132"/>
      <c r="N4545" s="131"/>
      <c r="O4545" s="131"/>
    </row>
    <row r="4546" spans="2:15" x14ac:dyDescent="0.35">
      <c r="B4546" t="s">
        <v>78</v>
      </c>
      <c r="C4546">
        <v>3972</v>
      </c>
      <c r="D4546" t="s">
        <v>27</v>
      </c>
      <c r="E4546">
        <v>187772</v>
      </c>
      <c r="F4546" t="s">
        <v>4296</v>
      </c>
      <c r="G4546" t="s">
        <v>10929</v>
      </c>
      <c r="H4546" s="93">
        <v>46182</v>
      </c>
      <c r="I4546" s="131">
        <v>1</v>
      </c>
      <c r="J4546" s="132">
        <v>1</v>
      </c>
      <c r="K4546" s="132"/>
      <c r="L4546" s="132">
        <v>1</v>
      </c>
      <c r="M4546" s="132"/>
      <c r="N4546" s="131"/>
      <c r="O4546" s="131"/>
    </row>
    <row r="4547" spans="2:15" x14ac:dyDescent="0.35">
      <c r="B4547" t="s">
        <v>78</v>
      </c>
      <c r="C4547">
        <v>3972</v>
      </c>
      <c r="D4547" t="s">
        <v>27</v>
      </c>
      <c r="E4547">
        <v>187880</v>
      </c>
      <c r="F4547" t="s">
        <v>4349</v>
      </c>
      <c r="G4547" t="s">
        <v>10928</v>
      </c>
      <c r="H4547" s="93">
        <v>46171</v>
      </c>
      <c r="I4547" s="131">
        <v>1</v>
      </c>
      <c r="J4547" s="132"/>
      <c r="K4547" s="132"/>
      <c r="L4547" s="132"/>
      <c r="M4547" s="132"/>
      <c r="N4547" s="131"/>
      <c r="O4547" s="131"/>
    </row>
    <row r="4548" spans="2:15" x14ac:dyDescent="0.35">
      <c r="B4548" t="s">
        <v>78</v>
      </c>
      <c r="C4548">
        <v>3972</v>
      </c>
      <c r="D4548" t="s">
        <v>27</v>
      </c>
      <c r="E4548">
        <v>188284</v>
      </c>
      <c r="F4548" t="s">
        <v>4350</v>
      </c>
      <c r="G4548" t="s">
        <v>10929</v>
      </c>
      <c r="H4548" s="93">
        <v>46175</v>
      </c>
      <c r="I4548" s="131">
        <v>1</v>
      </c>
      <c r="J4548" s="132"/>
      <c r="K4548" s="132"/>
      <c r="L4548" s="132"/>
      <c r="M4548" s="132"/>
      <c r="N4548" s="131"/>
      <c r="O4548" s="131"/>
    </row>
    <row r="4549" spans="2:15" x14ac:dyDescent="0.35">
      <c r="B4549" t="s">
        <v>78</v>
      </c>
      <c r="C4549">
        <v>3972</v>
      </c>
      <c r="D4549" t="s">
        <v>27</v>
      </c>
      <c r="E4549">
        <v>188743</v>
      </c>
      <c r="F4549" t="s">
        <v>4351</v>
      </c>
      <c r="G4549" t="s">
        <v>10926</v>
      </c>
      <c r="H4549" s="93">
        <v>46170</v>
      </c>
      <c r="I4549" s="131"/>
      <c r="J4549" s="132"/>
      <c r="K4549" s="132"/>
      <c r="L4549" s="132"/>
      <c r="M4549" s="132"/>
      <c r="N4549" s="131"/>
      <c r="O4549" s="131"/>
    </row>
    <row r="4550" spans="2:15" x14ac:dyDescent="0.35">
      <c r="B4550" t="s">
        <v>78</v>
      </c>
      <c r="C4550">
        <v>3972</v>
      </c>
      <c r="D4550" t="s">
        <v>27</v>
      </c>
      <c r="E4550">
        <v>188744</v>
      </c>
      <c r="F4550" t="s">
        <v>4352</v>
      </c>
      <c r="G4550" t="s">
        <v>10930</v>
      </c>
      <c r="H4550" s="93">
        <v>46174</v>
      </c>
      <c r="I4550" s="131">
        <v>1</v>
      </c>
      <c r="J4550" s="132"/>
      <c r="K4550" s="132"/>
      <c r="L4550" s="132"/>
      <c r="M4550" s="132"/>
      <c r="N4550" s="131"/>
      <c r="O4550" s="131"/>
    </row>
    <row r="4551" spans="2:15" x14ac:dyDescent="0.35">
      <c r="B4551" t="s">
        <v>78</v>
      </c>
      <c r="C4551">
        <v>3972</v>
      </c>
      <c r="D4551" t="s">
        <v>27</v>
      </c>
      <c r="E4551">
        <v>188870</v>
      </c>
      <c r="F4551" t="s">
        <v>4353</v>
      </c>
      <c r="G4551" t="s">
        <v>10928</v>
      </c>
      <c r="H4551" s="93">
        <v>46178</v>
      </c>
      <c r="I4551" s="131"/>
      <c r="J4551" s="132"/>
      <c r="K4551" s="132"/>
      <c r="L4551" s="132"/>
      <c r="M4551" s="132"/>
      <c r="N4551" s="131"/>
      <c r="O4551" s="131"/>
    </row>
    <row r="4552" spans="2:15" x14ac:dyDescent="0.35">
      <c r="B4552" t="s">
        <v>78</v>
      </c>
      <c r="C4552">
        <v>3972</v>
      </c>
      <c r="D4552" t="s">
        <v>27</v>
      </c>
      <c r="E4552">
        <v>188970</v>
      </c>
      <c r="F4552" t="s">
        <v>4354</v>
      </c>
      <c r="G4552" t="s">
        <v>10929</v>
      </c>
      <c r="H4552" s="93">
        <v>46175</v>
      </c>
      <c r="I4552" s="131">
        <v>1</v>
      </c>
      <c r="J4552" s="132"/>
      <c r="K4552" s="132"/>
      <c r="L4552" s="132"/>
      <c r="M4552" s="132"/>
      <c r="N4552" s="131"/>
      <c r="O4552" s="131"/>
    </row>
    <row r="4553" spans="2:15" x14ac:dyDescent="0.35">
      <c r="B4553" t="s">
        <v>78</v>
      </c>
      <c r="C4553">
        <v>3972</v>
      </c>
      <c r="D4553" t="s">
        <v>27</v>
      </c>
      <c r="E4553">
        <v>189766</v>
      </c>
      <c r="F4553" t="s">
        <v>4355</v>
      </c>
      <c r="G4553" t="s">
        <v>10929</v>
      </c>
      <c r="H4553" s="93">
        <v>46182</v>
      </c>
      <c r="I4553" s="131">
        <v>1</v>
      </c>
      <c r="J4553" s="132"/>
      <c r="K4553" s="132"/>
      <c r="L4553" s="132"/>
      <c r="M4553" s="132"/>
      <c r="N4553" s="131"/>
      <c r="O4553" s="131"/>
    </row>
    <row r="4554" spans="2:15" x14ac:dyDescent="0.35">
      <c r="B4554" t="s">
        <v>78</v>
      </c>
      <c r="C4554">
        <v>3972</v>
      </c>
      <c r="D4554" t="s">
        <v>27</v>
      </c>
      <c r="E4554">
        <v>189779</v>
      </c>
      <c r="F4554" t="s">
        <v>4270</v>
      </c>
      <c r="G4554" t="s">
        <v>10929</v>
      </c>
      <c r="H4554" s="93">
        <v>46182</v>
      </c>
      <c r="I4554" s="131">
        <v>1</v>
      </c>
      <c r="J4554" s="132">
        <v>1</v>
      </c>
      <c r="K4554" s="132"/>
      <c r="L4554" s="132"/>
      <c r="M4554" s="132"/>
      <c r="N4554" s="131"/>
      <c r="O4554" s="131"/>
    </row>
    <row r="4555" spans="2:15" x14ac:dyDescent="0.35">
      <c r="B4555" t="s">
        <v>78</v>
      </c>
      <c r="C4555">
        <v>3972</v>
      </c>
      <c r="D4555" t="s">
        <v>27</v>
      </c>
      <c r="E4555">
        <v>189905</v>
      </c>
      <c r="F4555" t="s">
        <v>4356</v>
      </c>
      <c r="G4555" t="s">
        <v>10930</v>
      </c>
      <c r="H4555" s="93">
        <v>46174</v>
      </c>
      <c r="I4555" s="131"/>
      <c r="J4555" s="132"/>
      <c r="K4555" s="132"/>
      <c r="L4555" s="132"/>
      <c r="M4555" s="132"/>
      <c r="N4555" s="131"/>
      <c r="O4555" s="131"/>
    </row>
    <row r="4556" spans="2:15" x14ac:dyDescent="0.35">
      <c r="B4556" t="s">
        <v>78</v>
      </c>
      <c r="C4556">
        <v>3972</v>
      </c>
      <c r="D4556" t="s">
        <v>27</v>
      </c>
      <c r="E4556">
        <v>189920</v>
      </c>
      <c r="F4556" t="s">
        <v>4357</v>
      </c>
      <c r="G4556" t="s">
        <v>10926</v>
      </c>
      <c r="H4556" s="93">
        <v>46177</v>
      </c>
      <c r="I4556" s="131">
        <v>1</v>
      </c>
      <c r="J4556" s="132"/>
      <c r="K4556" s="132"/>
      <c r="L4556" s="132"/>
      <c r="M4556" s="132"/>
      <c r="N4556" s="131"/>
      <c r="O4556" s="131"/>
    </row>
    <row r="4557" spans="2:15" x14ac:dyDescent="0.35">
      <c r="B4557" t="s">
        <v>78</v>
      </c>
      <c r="C4557">
        <v>3972</v>
      </c>
      <c r="D4557" t="s">
        <v>27</v>
      </c>
      <c r="E4557">
        <v>189931</v>
      </c>
      <c r="F4557" t="s">
        <v>4358</v>
      </c>
      <c r="G4557" t="s">
        <v>10930</v>
      </c>
      <c r="H4557" s="93">
        <v>46174</v>
      </c>
      <c r="I4557" s="131">
        <v>1</v>
      </c>
      <c r="J4557" s="132"/>
      <c r="K4557" s="132"/>
      <c r="L4557" s="132"/>
      <c r="M4557" s="132"/>
      <c r="N4557" s="131"/>
      <c r="O4557" s="131"/>
    </row>
    <row r="4558" spans="2:15" x14ac:dyDescent="0.35">
      <c r="B4558" t="s">
        <v>78</v>
      </c>
      <c r="C4558">
        <v>3972</v>
      </c>
      <c r="D4558" t="s">
        <v>27</v>
      </c>
      <c r="E4558">
        <v>190012</v>
      </c>
      <c r="F4558" t="s">
        <v>4359</v>
      </c>
      <c r="G4558" t="s">
        <v>10930</v>
      </c>
      <c r="H4558" s="93">
        <v>46174</v>
      </c>
      <c r="I4558" s="131">
        <v>1</v>
      </c>
      <c r="J4558" s="132"/>
      <c r="K4558" s="132"/>
      <c r="L4558" s="132"/>
      <c r="M4558" s="132"/>
      <c r="N4558" s="131"/>
      <c r="O4558" s="131"/>
    </row>
    <row r="4559" spans="2:15" x14ac:dyDescent="0.35">
      <c r="B4559" t="s">
        <v>78</v>
      </c>
      <c r="C4559">
        <v>3972</v>
      </c>
      <c r="D4559" t="s">
        <v>27</v>
      </c>
      <c r="E4559">
        <v>190030</v>
      </c>
      <c r="F4559" t="s">
        <v>4360</v>
      </c>
      <c r="G4559" t="s">
        <v>10926</v>
      </c>
      <c r="H4559" s="93">
        <v>46177</v>
      </c>
      <c r="I4559" s="131"/>
      <c r="J4559" s="132"/>
      <c r="K4559" s="132"/>
      <c r="L4559" s="132"/>
      <c r="M4559" s="132"/>
      <c r="N4559" s="131"/>
      <c r="O4559" s="131"/>
    </row>
    <row r="4560" spans="2:15" x14ac:dyDescent="0.35">
      <c r="B4560" t="s">
        <v>78</v>
      </c>
      <c r="C4560">
        <v>3972</v>
      </c>
      <c r="D4560" t="s">
        <v>27</v>
      </c>
      <c r="E4560">
        <v>190176</v>
      </c>
      <c r="F4560" t="s">
        <v>4361</v>
      </c>
      <c r="G4560" t="s">
        <v>10929</v>
      </c>
      <c r="H4560" s="93">
        <v>46175</v>
      </c>
      <c r="I4560" s="131"/>
      <c r="J4560" s="132"/>
      <c r="K4560" s="132"/>
      <c r="L4560" s="132"/>
      <c r="M4560" s="132"/>
      <c r="N4560" s="131"/>
      <c r="O4560" s="131"/>
    </row>
    <row r="4561" spans="2:15" x14ac:dyDescent="0.35">
      <c r="B4561" t="s">
        <v>78</v>
      </c>
      <c r="C4561">
        <v>3972</v>
      </c>
      <c r="D4561" t="s">
        <v>27</v>
      </c>
      <c r="E4561">
        <v>190202</v>
      </c>
      <c r="F4561" t="s">
        <v>4362</v>
      </c>
      <c r="G4561" t="s">
        <v>10927</v>
      </c>
      <c r="H4561" s="93">
        <v>46176</v>
      </c>
      <c r="I4561" s="131"/>
      <c r="J4561" s="132"/>
      <c r="K4561" s="132"/>
      <c r="L4561" s="132"/>
      <c r="M4561" s="132"/>
      <c r="N4561" s="131"/>
      <c r="O4561" s="131"/>
    </row>
    <row r="4562" spans="2:15" x14ac:dyDescent="0.35">
      <c r="B4562" t="s">
        <v>78</v>
      </c>
      <c r="C4562">
        <v>3972</v>
      </c>
      <c r="D4562" t="s">
        <v>27</v>
      </c>
      <c r="E4562">
        <v>190366</v>
      </c>
      <c r="F4562" t="s">
        <v>4363</v>
      </c>
      <c r="G4562" t="s">
        <v>10929</v>
      </c>
      <c r="H4562" s="93">
        <v>46175</v>
      </c>
      <c r="I4562" s="131"/>
      <c r="J4562" s="132"/>
      <c r="K4562" s="132"/>
      <c r="L4562" s="132"/>
      <c r="M4562" s="132"/>
      <c r="N4562" s="131"/>
      <c r="O4562" s="131"/>
    </row>
    <row r="4563" spans="2:15" x14ac:dyDescent="0.35">
      <c r="B4563" t="s">
        <v>78</v>
      </c>
      <c r="C4563">
        <v>3972</v>
      </c>
      <c r="D4563" t="s">
        <v>27</v>
      </c>
      <c r="E4563">
        <v>190397</v>
      </c>
      <c r="F4563" t="s">
        <v>4364</v>
      </c>
      <c r="G4563" t="s">
        <v>10927</v>
      </c>
      <c r="H4563" s="93">
        <v>46183</v>
      </c>
      <c r="I4563" s="131">
        <v>1</v>
      </c>
      <c r="J4563" s="132"/>
      <c r="K4563" s="132"/>
      <c r="L4563" s="132"/>
      <c r="M4563" s="132"/>
      <c r="N4563" s="131"/>
      <c r="O4563" s="131"/>
    </row>
    <row r="4564" spans="2:15" x14ac:dyDescent="0.35">
      <c r="B4564" t="s">
        <v>78</v>
      </c>
      <c r="C4564">
        <v>3972</v>
      </c>
      <c r="D4564" t="s">
        <v>27</v>
      </c>
      <c r="E4564">
        <v>190807</v>
      </c>
      <c r="F4564" t="s">
        <v>4365</v>
      </c>
      <c r="G4564" t="s">
        <v>10930</v>
      </c>
      <c r="H4564" s="93">
        <v>46174</v>
      </c>
      <c r="I4564" s="131"/>
      <c r="J4564" s="132"/>
      <c r="K4564" s="132"/>
      <c r="L4564" s="132"/>
      <c r="M4564" s="132"/>
      <c r="N4564" s="131"/>
      <c r="O4564" s="131"/>
    </row>
    <row r="4565" spans="2:15" x14ac:dyDescent="0.35">
      <c r="B4565" t="s">
        <v>78</v>
      </c>
      <c r="C4565">
        <v>3972</v>
      </c>
      <c r="D4565" t="s">
        <v>27</v>
      </c>
      <c r="E4565">
        <v>190881</v>
      </c>
      <c r="F4565" t="s">
        <v>4366</v>
      </c>
      <c r="G4565" t="s">
        <v>10929</v>
      </c>
      <c r="H4565" s="93">
        <v>46182</v>
      </c>
      <c r="I4565" s="131">
        <v>1</v>
      </c>
      <c r="J4565" s="132"/>
      <c r="K4565" s="132"/>
      <c r="L4565" s="132"/>
      <c r="M4565" s="132"/>
      <c r="N4565" s="131"/>
      <c r="O4565" s="131"/>
    </row>
    <row r="4566" spans="2:15" x14ac:dyDescent="0.35">
      <c r="B4566" t="s">
        <v>78</v>
      </c>
      <c r="C4566">
        <v>3972</v>
      </c>
      <c r="D4566" t="s">
        <v>27</v>
      </c>
      <c r="E4566">
        <v>190930</v>
      </c>
      <c r="F4566" t="s">
        <v>4363</v>
      </c>
      <c r="G4566" t="s">
        <v>10926</v>
      </c>
      <c r="H4566" s="93">
        <v>46177</v>
      </c>
      <c r="I4566" s="131">
        <v>1</v>
      </c>
      <c r="J4566" s="132"/>
      <c r="K4566" s="132"/>
      <c r="L4566" s="132"/>
      <c r="M4566" s="132"/>
      <c r="N4566" s="131"/>
      <c r="O4566" s="131"/>
    </row>
    <row r="4567" spans="2:15" x14ac:dyDescent="0.35">
      <c r="B4567" t="s">
        <v>78</v>
      </c>
      <c r="C4567">
        <v>3972</v>
      </c>
      <c r="D4567" t="s">
        <v>27</v>
      </c>
      <c r="E4567">
        <v>191273</v>
      </c>
      <c r="F4567" t="s">
        <v>4367</v>
      </c>
      <c r="G4567" t="s">
        <v>10930</v>
      </c>
      <c r="H4567" s="93">
        <v>46174</v>
      </c>
      <c r="I4567" s="131"/>
      <c r="J4567" s="132"/>
      <c r="K4567" s="132"/>
      <c r="L4567" s="132"/>
      <c r="M4567" s="132"/>
      <c r="N4567" s="131"/>
      <c r="O4567" s="131"/>
    </row>
    <row r="4568" spans="2:15" x14ac:dyDescent="0.35">
      <c r="B4568" t="s">
        <v>78</v>
      </c>
      <c r="C4568">
        <v>3972</v>
      </c>
      <c r="D4568" t="s">
        <v>27</v>
      </c>
      <c r="E4568">
        <v>191358</v>
      </c>
      <c r="F4568" t="s">
        <v>4368</v>
      </c>
      <c r="G4568" t="s">
        <v>10930</v>
      </c>
      <c r="H4568" s="93">
        <v>46174</v>
      </c>
      <c r="I4568" s="131">
        <v>1</v>
      </c>
      <c r="J4568" s="132"/>
      <c r="K4568" s="132"/>
      <c r="L4568" s="132"/>
      <c r="M4568" s="132"/>
      <c r="N4568" s="131"/>
      <c r="O4568" s="131"/>
    </row>
    <row r="4569" spans="2:15" x14ac:dyDescent="0.35">
      <c r="B4569" t="s">
        <v>78</v>
      </c>
      <c r="C4569">
        <v>3972</v>
      </c>
      <c r="D4569" t="s">
        <v>27</v>
      </c>
      <c r="E4569">
        <v>191383</v>
      </c>
      <c r="F4569" t="s">
        <v>4369</v>
      </c>
      <c r="G4569" t="s">
        <v>10926</v>
      </c>
      <c r="H4569" s="93">
        <v>46177</v>
      </c>
      <c r="I4569" s="131"/>
      <c r="J4569" s="132"/>
      <c r="K4569" s="132"/>
      <c r="L4569" s="132"/>
      <c r="M4569" s="132"/>
      <c r="N4569" s="131"/>
      <c r="O4569" s="131"/>
    </row>
    <row r="4570" spans="2:15" x14ac:dyDescent="0.35">
      <c r="B4570" t="s">
        <v>78</v>
      </c>
      <c r="C4570">
        <v>3972</v>
      </c>
      <c r="D4570" t="s">
        <v>27</v>
      </c>
      <c r="E4570">
        <v>191521</v>
      </c>
      <c r="F4570" t="s">
        <v>4370</v>
      </c>
      <c r="G4570" t="s">
        <v>10927</v>
      </c>
      <c r="H4570" s="93">
        <v>46183</v>
      </c>
      <c r="I4570" s="131"/>
      <c r="J4570" s="132"/>
      <c r="K4570" s="132"/>
      <c r="L4570" s="132"/>
      <c r="M4570" s="132"/>
      <c r="N4570" s="131"/>
      <c r="O4570" s="131"/>
    </row>
    <row r="4571" spans="2:15" x14ac:dyDescent="0.35">
      <c r="B4571" t="s">
        <v>78</v>
      </c>
      <c r="C4571">
        <v>3972</v>
      </c>
      <c r="D4571" t="s">
        <v>27</v>
      </c>
      <c r="E4571">
        <v>191548</v>
      </c>
      <c r="F4571" t="s">
        <v>4371</v>
      </c>
      <c r="G4571" t="s">
        <v>10929</v>
      </c>
      <c r="H4571" s="93">
        <v>46182</v>
      </c>
      <c r="I4571" s="131"/>
      <c r="J4571" s="132"/>
      <c r="K4571" s="132"/>
      <c r="L4571" s="132"/>
      <c r="M4571" s="132"/>
      <c r="N4571" s="131"/>
      <c r="O4571" s="131"/>
    </row>
    <row r="4572" spans="2:15" x14ac:dyDescent="0.35">
      <c r="B4572" t="s">
        <v>78</v>
      </c>
      <c r="C4572">
        <v>3972</v>
      </c>
      <c r="D4572" t="s">
        <v>27</v>
      </c>
      <c r="E4572">
        <v>191573</v>
      </c>
      <c r="F4572" t="s">
        <v>4372</v>
      </c>
      <c r="G4572" t="s">
        <v>10930</v>
      </c>
      <c r="H4572" s="93">
        <v>46181</v>
      </c>
      <c r="I4572" s="131">
        <v>1</v>
      </c>
      <c r="J4572" s="132">
        <v>1</v>
      </c>
      <c r="K4572" s="132"/>
      <c r="L4572" s="132"/>
      <c r="M4572" s="132"/>
      <c r="N4572" s="131"/>
      <c r="O4572" s="131"/>
    </row>
    <row r="4573" spans="2:15" x14ac:dyDescent="0.35">
      <c r="B4573" t="s">
        <v>78</v>
      </c>
      <c r="C4573">
        <v>3972</v>
      </c>
      <c r="D4573" t="s">
        <v>27</v>
      </c>
      <c r="E4573">
        <v>191629</v>
      </c>
      <c r="F4573" t="s">
        <v>4373</v>
      </c>
      <c r="G4573" t="s">
        <v>10927</v>
      </c>
      <c r="H4573" s="93">
        <v>46183</v>
      </c>
      <c r="I4573" s="131">
        <v>1</v>
      </c>
      <c r="J4573" s="132"/>
      <c r="K4573" s="132"/>
      <c r="L4573" s="132"/>
      <c r="M4573" s="132"/>
      <c r="N4573" s="131"/>
      <c r="O4573" s="131"/>
    </row>
    <row r="4574" spans="2:15" x14ac:dyDescent="0.35">
      <c r="B4574" t="s">
        <v>78</v>
      </c>
      <c r="C4574">
        <v>3972</v>
      </c>
      <c r="D4574" t="s">
        <v>27</v>
      </c>
      <c r="E4574">
        <v>191631</v>
      </c>
      <c r="F4574" t="s">
        <v>4374</v>
      </c>
      <c r="G4574" t="s">
        <v>10930</v>
      </c>
      <c r="H4574" s="93">
        <v>46181</v>
      </c>
      <c r="I4574" s="131"/>
      <c r="J4574" s="132"/>
      <c r="K4574" s="132"/>
      <c r="L4574" s="132"/>
      <c r="M4574" s="132"/>
      <c r="N4574" s="131"/>
      <c r="O4574" s="131"/>
    </row>
    <row r="4575" spans="2:15" x14ac:dyDescent="0.35">
      <c r="B4575" t="s">
        <v>78</v>
      </c>
      <c r="C4575">
        <v>3972</v>
      </c>
      <c r="D4575" t="s">
        <v>27</v>
      </c>
      <c r="E4575">
        <v>191713</v>
      </c>
      <c r="F4575" t="s">
        <v>4375</v>
      </c>
      <c r="G4575" t="s">
        <v>10930</v>
      </c>
      <c r="H4575" s="93">
        <v>46174</v>
      </c>
      <c r="I4575" s="131"/>
      <c r="J4575" s="132"/>
      <c r="K4575" s="132"/>
      <c r="L4575" s="132"/>
      <c r="M4575" s="132"/>
      <c r="N4575" s="131"/>
      <c r="O4575" s="131"/>
    </row>
    <row r="4576" spans="2:15" x14ac:dyDescent="0.35">
      <c r="B4576" t="s">
        <v>78</v>
      </c>
      <c r="C4576">
        <v>3972</v>
      </c>
      <c r="D4576" t="s">
        <v>27</v>
      </c>
      <c r="E4576">
        <v>191957</v>
      </c>
      <c r="F4576" t="s">
        <v>4376</v>
      </c>
      <c r="G4576" t="s">
        <v>10926</v>
      </c>
      <c r="H4576" s="93">
        <v>46177</v>
      </c>
      <c r="I4576" s="131">
        <v>1</v>
      </c>
      <c r="J4576" s="132"/>
      <c r="K4576" s="132"/>
      <c r="L4576" s="132"/>
      <c r="M4576" s="132"/>
      <c r="N4576" s="131"/>
      <c r="O4576" s="131"/>
    </row>
    <row r="4577" spans="2:15" x14ac:dyDescent="0.35">
      <c r="B4577" t="s">
        <v>78</v>
      </c>
      <c r="C4577">
        <v>3972</v>
      </c>
      <c r="D4577" t="s">
        <v>27</v>
      </c>
      <c r="E4577">
        <v>192120</v>
      </c>
      <c r="F4577" t="s">
        <v>11000</v>
      </c>
      <c r="G4577" t="s">
        <v>10930</v>
      </c>
      <c r="H4577" s="93">
        <v>46174</v>
      </c>
      <c r="I4577" s="131">
        <v>1</v>
      </c>
      <c r="J4577" s="132"/>
      <c r="K4577" s="132"/>
      <c r="L4577" s="132"/>
      <c r="M4577" s="132"/>
      <c r="N4577" s="131"/>
      <c r="O4577" s="131"/>
    </row>
    <row r="4578" spans="2:15" x14ac:dyDescent="0.35">
      <c r="B4578" t="s">
        <v>78</v>
      </c>
      <c r="C4578">
        <v>3972</v>
      </c>
      <c r="D4578" t="s">
        <v>27</v>
      </c>
      <c r="E4578">
        <v>192139</v>
      </c>
      <c r="F4578" t="s">
        <v>11001</v>
      </c>
      <c r="G4578" t="s">
        <v>10928</v>
      </c>
      <c r="H4578" s="93">
        <v>46171</v>
      </c>
      <c r="I4578" s="131"/>
      <c r="J4578" s="132"/>
      <c r="K4578" s="132"/>
      <c r="L4578" s="132"/>
      <c r="M4578" s="132"/>
      <c r="N4578" s="131"/>
      <c r="O4578" s="131"/>
    </row>
    <row r="4579" spans="2:15" x14ac:dyDescent="0.35">
      <c r="B4579" t="s">
        <v>78</v>
      </c>
      <c r="C4579">
        <v>3974</v>
      </c>
      <c r="D4579" t="s">
        <v>28</v>
      </c>
      <c r="E4579">
        <v>48890</v>
      </c>
      <c r="F4579" t="s">
        <v>4377</v>
      </c>
      <c r="G4579" t="s">
        <v>10927</v>
      </c>
      <c r="H4579" s="93">
        <v>46176</v>
      </c>
      <c r="I4579" s="131"/>
      <c r="J4579" s="132"/>
      <c r="K4579" s="132"/>
      <c r="L4579" s="132"/>
      <c r="M4579" s="132"/>
      <c r="N4579" s="131"/>
      <c r="O4579" s="131"/>
    </row>
    <row r="4580" spans="2:15" x14ac:dyDescent="0.35">
      <c r="B4580" t="s">
        <v>78</v>
      </c>
      <c r="C4580">
        <v>3974</v>
      </c>
      <c r="D4580" t="s">
        <v>28</v>
      </c>
      <c r="E4580">
        <v>49350</v>
      </c>
      <c r="F4580" t="s">
        <v>4378</v>
      </c>
      <c r="G4580" t="s">
        <v>10927</v>
      </c>
      <c r="H4580" s="93">
        <v>46183</v>
      </c>
      <c r="I4580" s="131">
        <v>1</v>
      </c>
      <c r="J4580" s="132"/>
      <c r="K4580" s="132"/>
      <c r="L4580" s="132"/>
      <c r="M4580" s="132"/>
      <c r="N4580" s="131"/>
      <c r="O4580" s="131"/>
    </row>
    <row r="4581" spans="2:15" x14ac:dyDescent="0.35">
      <c r="B4581" t="s">
        <v>78</v>
      </c>
      <c r="C4581">
        <v>3974</v>
      </c>
      <c r="D4581" t="s">
        <v>28</v>
      </c>
      <c r="E4581">
        <v>50261</v>
      </c>
      <c r="F4581" t="s">
        <v>4379</v>
      </c>
      <c r="G4581" t="s">
        <v>10928</v>
      </c>
      <c r="H4581" s="93">
        <v>46178</v>
      </c>
      <c r="I4581" s="131"/>
      <c r="J4581" s="132"/>
      <c r="K4581" s="132"/>
      <c r="L4581" s="132"/>
      <c r="M4581" s="132"/>
      <c r="N4581" s="131"/>
      <c r="O4581" s="131"/>
    </row>
    <row r="4582" spans="2:15" x14ac:dyDescent="0.35">
      <c r="B4582" t="s">
        <v>78</v>
      </c>
      <c r="C4582">
        <v>3974</v>
      </c>
      <c r="D4582" t="s">
        <v>28</v>
      </c>
      <c r="E4582">
        <v>50397</v>
      </c>
      <c r="F4582" t="s">
        <v>4380</v>
      </c>
      <c r="G4582" t="s">
        <v>10927</v>
      </c>
      <c r="H4582" s="93">
        <v>46183</v>
      </c>
      <c r="I4582" s="131">
        <v>1</v>
      </c>
      <c r="J4582" s="132"/>
      <c r="K4582" s="132"/>
      <c r="L4582" s="132"/>
      <c r="M4582" s="132"/>
      <c r="N4582" s="131"/>
      <c r="O4582" s="131"/>
    </row>
    <row r="4583" spans="2:15" x14ac:dyDescent="0.35">
      <c r="B4583" t="s">
        <v>78</v>
      </c>
      <c r="C4583">
        <v>3974</v>
      </c>
      <c r="D4583" t="s">
        <v>28</v>
      </c>
      <c r="E4583">
        <v>51018</v>
      </c>
      <c r="F4583" t="s">
        <v>4381</v>
      </c>
      <c r="G4583" t="s">
        <v>10929</v>
      </c>
      <c r="H4583" s="93">
        <v>46175</v>
      </c>
      <c r="I4583" s="131">
        <v>1</v>
      </c>
      <c r="J4583" s="132"/>
      <c r="K4583" s="132"/>
      <c r="L4583" s="132"/>
      <c r="M4583" s="132"/>
      <c r="N4583" s="131"/>
      <c r="O4583" s="131"/>
    </row>
    <row r="4584" spans="2:15" x14ac:dyDescent="0.35">
      <c r="B4584" t="s">
        <v>78</v>
      </c>
      <c r="C4584">
        <v>3974</v>
      </c>
      <c r="D4584" t="s">
        <v>28</v>
      </c>
      <c r="E4584">
        <v>51355</v>
      </c>
      <c r="F4584" t="s">
        <v>4382</v>
      </c>
      <c r="G4584" t="s">
        <v>10929</v>
      </c>
      <c r="H4584" s="93">
        <v>46182</v>
      </c>
      <c r="I4584" s="131">
        <v>1</v>
      </c>
      <c r="J4584" s="132">
        <v>1</v>
      </c>
      <c r="K4584" s="132">
        <v>1</v>
      </c>
      <c r="L4584" s="132"/>
      <c r="M4584" s="132"/>
      <c r="N4584" s="131"/>
      <c r="O4584" s="131"/>
    </row>
    <row r="4585" spans="2:15" x14ac:dyDescent="0.35">
      <c r="B4585" t="s">
        <v>78</v>
      </c>
      <c r="C4585">
        <v>3974</v>
      </c>
      <c r="D4585" t="s">
        <v>28</v>
      </c>
      <c r="E4585">
        <v>51411</v>
      </c>
      <c r="F4585" t="s">
        <v>4383</v>
      </c>
      <c r="G4585" t="s">
        <v>10928</v>
      </c>
      <c r="H4585" s="93">
        <v>46178</v>
      </c>
      <c r="I4585" s="131">
        <v>1</v>
      </c>
      <c r="J4585" s="132"/>
      <c r="K4585" s="132"/>
      <c r="L4585" s="132"/>
      <c r="M4585" s="132"/>
      <c r="N4585" s="131"/>
      <c r="O4585" s="131"/>
    </row>
    <row r="4586" spans="2:15" x14ac:dyDescent="0.35">
      <c r="B4586" t="s">
        <v>78</v>
      </c>
      <c r="C4586">
        <v>3974</v>
      </c>
      <c r="D4586" t="s">
        <v>28</v>
      </c>
      <c r="E4586">
        <v>53046</v>
      </c>
      <c r="F4586" t="s">
        <v>4384</v>
      </c>
      <c r="G4586" t="s">
        <v>10930</v>
      </c>
      <c r="H4586" s="93">
        <v>46181</v>
      </c>
      <c r="I4586" s="131">
        <v>1</v>
      </c>
      <c r="J4586" s="132">
        <v>1</v>
      </c>
      <c r="K4586" s="132"/>
      <c r="L4586" s="132"/>
      <c r="M4586" s="132"/>
      <c r="N4586" s="131"/>
      <c r="O4586" s="131"/>
    </row>
    <row r="4587" spans="2:15" x14ac:dyDescent="0.35">
      <c r="B4587" t="s">
        <v>78</v>
      </c>
      <c r="C4587">
        <v>3974</v>
      </c>
      <c r="D4587" t="s">
        <v>28</v>
      </c>
      <c r="E4587">
        <v>53280</v>
      </c>
      <c r="F4587" t="s">
        <v>4385</v>
      </c>
      <c r="G4587" t="s">
        <v>10927</v>
      </c>
      <c r="H4587" s="93">
        <v>46176</v>
      </c>
      <c r="I4587" s="131">
        <v>1</v>
      </c>
      <c r="J4587" s="132"/>
      <c r="K4587" s="132"/>
      <c r="L4587" s="132"/>
      <c r="M4587" s="132"/>
      <c r="N4587" s="131"/>
      <c r="O4587" s="131"/>
    </row>
    <row r="4588" spans="2:15" x14ac:dyDescent="0.35">
      <c r="B4588" t="s">
        <v>78</v>
      </c>
      <c r="C4588">
        <v>3974</v>
      </c>
      <c r="D4588" t="s">
        <v>28</v>
      </c>
      <c r="E4588">
        <v>53778</v>
      </c>
      <c r="F4588" t="s">
        <v>4386</v>
      </c>
      <c r="G4588" t="s">
        <v>10927</v>
      </c>
      <c r="H4588" s="93">
        <v>46176</v>
      </c>
      <c r="I4588" s="131"/>
      <c r="J4588" s="132"/>
      <c r="K4588" s="132"/>
      <c r="L4588" s="132"/>
      <c r="M4588" s="132"/>
      <c r="N4588" s="131"/>
      <c r="O4588" s="131"/>
    </row>
    <row r="4589" spans="2:15" x14ac:dyDescent="0.35">
      <c r="B4589" t="s">
        <v>78</v>
      </c>
      <c r="C4589">
        <v>3974</v>
      </c>
      <c r="D4589" t="s">
        <v>28</v>
      </c>
      <c r="E4589">
        <v>54265</v>
      </c>
      <c r="F4589" t="s">
        <v>4387</v>
      </c>
      <c r="G4589" t="s">
        <v>10928</v>
      </c>
      <c r="H4589" s="93">
        <v>46171</v>
      </c>
      <c r="I4589" s="131">
        <v>1</v>
      </c>
      <c r="J4589" s="132">
        <v>1</v>
      </c>
      <c r="K4589" s="132"/>
      <c r="L4589" s="132"/>
      <c r="M4589" s="132"/>
      <c r="N4589" s="131"/>
      <c r="O4589" s="131"/>
    </row>
    <row r="4590" spans="2:15" x14ac:dyDescent="0.35">
      <c r="B4590" t="s">
        <v>78</v>
      </c>
      <c r="C4590">
        <v>3974</v>
      </c>
      <c r="D4590" t="s">
        <v>28</v>
      </c>
      <c r="E4590">
        <v>54977</v>
      </c>
      <c r="F4590" t="s">
        <v>4388</v>
      </c>
      <c r="G4590" t="s">
        <v>10929</v>
      </c>
      <c r="H4590" s="93">
        <v>46175</v>
      </c>
      <c r="I4590" s="131">
        <v>1</v>
      </c>
      <c r="J4590" s="132"/>
      <c r="K4590" s="132"/>
      <c r="L4590" s="132"/>
      <c r="M4590" s="132"/>
      <c r="N4590" s="131"/>
      <c r="O4590" s="131"/>
    </row>
    <row r="4591" spans="2:15" x14ac:dyDescent="0.35">
      <c r="B4591" t="s">
        <v>78</v>
      </c>
      <c r="C4591">
        <v>3974</v>
      </c>
      <c r="D4591" t="s">
        <v>28</v>
      </c>
      <c r="E4591">
        <v>55677</v>
      </c>
      <c r="F4591" t="s">
        <v>4389</v>
      </c>
      <c r="G4591" t="s">
        <v>10927</v>
      </c>
      <c r="H4591" s="93">
        <v>46183</v>
      </c>
      <c r="I4591" s="131">
        <v>1</v>
      </c>
      <c r="J4591" s="132"/>
      <c r="K4591" s="132"/>
      <c r="L4591" s="132"/>
      <c r="M4591" s="132"/>
      <c r="N4591" s="131"/>
      <c r="O4591" s="131"/>
    </row>
    <row r="4592" spans="2:15" x14ac:dyDescent="0.35">
      <c r="B4592" t="s">
        <v>78</v>
      </c>
      <c r="C4592">
        <v>3974</v>
      </c>
      <c r="D4592" t="s">
        <v>28</v>
      </c>
      <c r="E4592">
        <v>55967</v>
      </c>
      <c r="F4592" t="s">
        <v>4390</v>
      </c>
      <c r="G4592" t="s">
        <v>10927</v>
      </c>
      <c r="H4592" s="93">
        <v>46183</v>
      </c>
      <c r="I4592" s="131"/>
      <c r="J4592" s="132"/>
      <c r="K4592" s="132"/>
      <c r="L4592" s="132"/>
      <c r="M4592" s="132"/>
      <c r="N4592" s="131"/>
      <c r="O4592" s="131"/>
    </row>
    <row r="4593" spans="2:15" x14ac:dyDescent="0.35">
      <c r="B4593" t="s">
        <v>78</v>
      </c>
      <c r="C4593">
        <v>3974</v>
      </c>
      <c r="D4593" t="s">
        <v>28</v>
      </c>
      <c r="E4593">
        <v>59054</v>
      </c>
      <c r="F4593" t="s">
        <v>4391</v>
      </c>
      <c r="G4593" t="s">
        <v>10927</v>
      </c>
      <c r="H4593" s="93">
        <v>46176</v>
      </c>
      <c r="I4593" s="131">
        <v>1</v>
      </c>
      <c r="J4593" s="132"/>
      <c r="K4593" s="132"/>
      <c r="L4593" s="132"/>
      <c r="M4593" s="132"/>
      <c r="N4593" s="131"/>
      <c r="O4593" s="131"/>
    </row>
    <row r="4594" spans="2:15" x14ac:dyDescent="0.35">
      <c r="B4594" t="s">
        <v>78</v>
      </c>
      <c r="C4594">
        <v>3974</v>
      </c>
      <c r="D4594" t="s">
        <v>28</v>
      </c>
      <c r="E4594">
        <v>59431</v>
      </c>
      <c r="F4594" t="s">
        <v>4392</v>
      </c>
      <c r="G4594" t="s">
        <v>10929</v>
      </c>
      <c r="H4594" s="93">
        <v>46182</v>
      </c>
      <c r="I4594" s="131">
        <v>1</v>
      </c>
      <c r="J4594" s="132"/>
      <c r="K4594" s="132"/>
      <c r="L4594" s="132"/>
      <c r="M4594" s="132"/>
      <c r="N4594" s="131"/>
      <c r="O4594" s="131"/>
    </row>
    <row r="4595" spans="2:15" x14ac:dyDescent="0.35">
      <c r="B4595" t="s">
        <v>78</v>
      </c>
      <c r="C4595">
        <v>3974</v>
      </c>
      <c r="D4595" t="s">
        <v>28</v>
      </c>
      <c r="E4595">
        <v>60240</v>
      </c>
      <c r="F4595" t="s">
        <v>4393</v>
      </c>
      <c r="G4595" t="s">
        <v>10926</v>
      </c>
      <c r="H4595" s="93">
        <v>46177</v>
      </c>
      <c r="I4595" s="131">
        <v>1</v>
      </c>
      <c r="J4595" s="132"/>
      <c r="K4595" s="132">
        <v>1</v>
      </c>
      <c r="L4595" s="132"/>
      <c r="M4595" s="132"/>
      <c r="N4595" s="131"/>
      <c r="O4595" s="131"/>
    </row>
    <row r="4596" spans="2:15" x14ac:dyDescent="0.35">
      <c r="B4596" t="s">
        <v>78</v>
      </c>
      <c r="C4596">
        <v>3974</v>
      </c>
      <c r="D4596" t="s">
        <v>28</v>
      </c>
      <c r="E4596">
        <v>63194</v>
      </c>
      <c r="F4596" t="s">
        <v>4394</v>
      </c>
      <c r="G4596" t="s">
        <v>10928</v>
      </c>
      <c r="H4596" s="93">
        <v>46171</v>
      </c>
      <c r="I4596" s="131">
        <v>1</v>
      </c>
      <c r="J4596" s="132">
        <v>1</v>
      </c>
      <c r="K4596" s="132"/>
      <c r="L4596" s="132"/>
      <c r="M4596" s="132"/>
      <c r="N4596" s="131"/>
      <c r="O4596" s="131"/>
    </row>
    <row r="4597" spans="2:15" x14ac:dyDescent="0.35">
      <c r="B4597" t="s">
        <v>78</v>
      </c>
      <c r="C4597">
        <v>3974</v>
      </c>
      <c r="D4597" t="s">
        <v>28</v>
      </c>
      <c r="E4597">
        <v>67814</v>
      </c>
      <c r="F4597" t="s">
        <v>4395</v>
      </c>
      <c r="G4597" t="s">
        <v>10929</v>
      </c>
      <c r="H4597" s="93">
        <v>46182</v>
      </c>
      <c r="I4597" s="131">
        <v>1</v>
      </c>
      <c r="J4597" s="132">
        <v>1</v>
      </c>
      <c r="K4597" s="132"/>
      <c r="L4597" s="132"/>
      <c r="M4597" s="132"/>
      <c r="N4597" s="131"/>
      <c r="O4597" s="131"/>
    </row>
    <row r="4598" spans="2:15" x14ac:dyDescent="0.35">
      <c r="B4598" t="s">
        <v>78</v>
      </c>
      <c r="C4598">
        <v>3974</v>
      </c>
      <c r="D4598" t="s">
        <v>28</v>
      </c>
      <c r="E4598">
        <v>69170</v>
      </c>
      <c r="F4598" t="s">
        <v>4396</v>
      </c>
      <c r="G4598" t="s">
        <v>10928</v>
      </c>
      <c r="H4598" s="93">
        <v>46178</v>
      </c>
      <c r="I4598" s="131"/>
      <c r="J4598" s="132"/>
      <c r="K4598" s="132"/>
      <c r="L4598" s="132"/>
      <c r="M4598" s="132"/>
      <c r="N4598" s="131"/>
      <c r="O4598" s="131"/>
    </row>
    <row r="4599" spans="2:15" x14ac:dyDescent="0.35">
      <c r="B4599" t="s">
        <v>78</v>
      </c>
      <c r="C4599">
        <v>3974</v>
      </c>
      <c r="D4599" t="s">
        <v>28</v>
      </c>
      <c r="E4599">
        <v>71362</v>
      </c>
      <c r="F4599" t="s">
        <v>4397</v>
      </c>
      <c r="G4599" t="s">
        <v>10926</v>
      </c>
      <c r="H4599" s="93">
        <v>46170</v>
      </c>
      <c r="I4599" s="131"/>
      <c r="J4599" s="132"/>
      <c r="K4599" s="132"/>
      <c r="L4599" s="132"/>
      <c r="M4599" s="132"/>
      <c r="N4599" s="131"/>
      <c r="O4599" s="131"/>
    </row>
    <row r="4600" spans="2:15" x14ac:dyDescent="0.35">
      <c r="B4600" t="s">
        <v>78</v>
      </c>
      <c r="C4600">
        <v>3974</v>
      </c>
      <c r="D4600" t="s">
        <v>28</v>
      </c>
      <c r="E4600">
        <v>71688</v>
      </c>
      <c r="F4600" t="s">
        <v>4398</v>
      </c>
      <c r="G4600" t="s">
        <v>10926</v>
      </c>
      <c r="H4600" s="93">
        <v>46177</v>
      </c>
      <c r="I4600" s="131">
        <v>1</v>
      </c>
      <c r="J4600" s="132"/>
      <c r="K4600" s="132"/>
      <c r="L4600" s="132"/>
      <c r="M4600" s="132"/>
      <c r="N4600" s="131"/>
      <c r="O4600" s="131"/>
    </row>
    <row r="4601" spans="2:15" x14ac:dyDescent="0.35">
      <c r="B4601" t="s">
        <v>78</v>
      </c>
      <c r="C4601">
        <v>3974</v>
      </c>
      <c r="D4601" t="s">
        <v>28</v>
      </c>
      <c r="E4601">
        <v>71803</v>
      </c>
      <c r="F4601" t="s">
        <v>4399</v>
      </c>
      <c r="G4601" t="s">
        <v>10930</v>
      </c>
      <c r="H4601" s="93">
        <v>46174</v>
      </c>
      <c r="I4601" s="131">
        <v>1</v>
      </c>
      <c r="J4601" s="132">
        <v>1</v>
      </c>
      <c r="K4601" s="132"/>
      <c r="L4601" s="132"/>
      <c r="M4601" s="132"/>
      <c r="N4601" s="131"/>
      <c r="O4601" s="131"/>
    </row>
    <row r="4602" spans="2:15" x14ac:dyDescent="0.35">
      <c r="B4602" t="s">
        <v>78</v>
      </c>
      <c r="C4602">
        <v>3974</v>
      </c>
      <c r="D4602" t="s">
        <v>28</v>
      </c>
      <c r="E4602">
        <v>72411</v>
      </c>
      <c r="F4602" t="s">
        <v>4400</v>
      </c>
      <c r="G4602" t="s">
        <v>10929</v>
      </c>
      <c r="H4602" s="93">
        <v>46182</v>
      </c>
      <c r="I4602" s="131"/>
      <c r="J4602" s="132"/>
      <c r="K4602" s="132"/>
      <c r="L4602" s="132"/>
      <c r="M4602" s="132"/>
      <c r="N4602" s="131"/>
      <c r="O4602" s="131"/>
    </row>
    <row r="4603" spans="2:15" x14ac:dyDescent="0.35">
      <c r="B4603" t="s">
        <v>78</v>
      </c>
      <c r="C4603">
        <v>3974</v>
      </c>
      <c r="D4603" t="s">
        <v>28</v>
      </c>
      <c r="E4603">
        <v>72449</v>
      </c>
      <c r="F4603" t="s">
        <v>4401</v>
      </c>
      <c r="G4603" t="s">
        <v>10927</v>
      </c>
      <c r="H4603" s="93">
        <v>46176</v>
      </c>
      <c r="I4603" s="131">
        <v>1</v>
      </c>
      <c r="J4603" s="132"/>
      <c r="K4603" s="132"/>
      <c r="L4603" s="132"/>
      <c r="M4603" s="132"/>
      <c r="N4603" s="131"/>
      <c r="O4603" s="131"/>
    </row>
    <row r="4604" spans="2:15" x14ac:dyDescent="0.35">
      <c r="B4604" t="s">
        <v>78</v>
      </c>
      <c r="C4604">
        <v>3974</v>
      </c>
      <c r="D4604" t="s">
        <v>28</v>
      </c>
      <c r="E4604">
        <v>80319</v>
      </c>
      <c r="F4604" t="s">
        <v>4402</v>
      </c>
      <c r="G4604" t="s">
        <v>10928</v>
      </c>
      <c r="H4604" s="93">
        <v>46171</v>
      </c>
      <c r="I4604" s="131"/>
      <c r="J4604" s="132"/>
      <c r="K4604" s="132"/>
      <c r="L4604" s="132"/>
      <c r="M4604" s="132"/>
      <c r="N4604" s="131"/>
      <c r="O4604" s="131"/>
    </row>
    <row r="4605" spans="2:15" x14ac:dyDescent="0.35">
      <c r="B4605" t="s">
        <v>78</v>
      </c>
      <c r="C4605">
        <v>3974</v>
      </c>
      <c r="D4605" t="s">
        <v>28</v>
      </c>
      <c r="E4605">
        <v>81753</v>
      </c>
      <c r="F4605" t="s">
        <v>4403</v>
      </c>
      <c r="G4605" t="s">
        <v>10926</v>
      </c>
      <c r="H4605" s="93">
        <v>46170</v>
      </c>
      <c r="I4605" s="131"/>
      <c r="J4605" s="132"/>
      <c r="K4605" s="132"/>
      <c r="L4605" s="132"/>
      <c r="M4605" s="132"/>
      <c r="N4605" s="131"/>
      <c r="O4605" s="131"/>
    </row>
    <row r="4606" spans="2:15" x14ac:dyDescent="0.35">
      <c r="B4606" t="s">
        <v>78</v>
      </c>
      <c r="C4606">
        <v>3974</v>
      </c>
      <c r="D4606" t="s">
        <v>28</v>
      </c>
      <c r="E4606">
        <v>83962</v>
      </c>
      <c r="F4606" t="s">
        <v>4404</v>
      </c>
      <c r="G4606" t="s">
        <v>10930</v>
      </c>
      <c r="H4606" s="93">
        <v>46181</v>
      </c>
      <c r="I4606" s="131">
        <v>1</v>
      </c>
      <c r="J4606" s="132">
        <v>1</v>
      </c>
      <c r="K4606" s="132"/>
      <c r="L4606" s="132"/>
      <c r="M4606" s="132"/>
      <c r="N4606" s="131"/>
      <c r="O4606" s="131"/>
    </row>
    <row r="4607" spans="2:15" x14ac:dyDescent="0.35">
      <c r="B4607" t="s">
        <v>78</v>
      </c>
      <c r="C4607">
        <v>3974</v>
      </c>
      <c r="D4607" t="s">
        <v>28</v>
      </c>
      <c r="E4607">
        <v>86444</v>
      </c>
      <c r="F4607" t="s">
        <v>4405</v>
      </c>
      <c r="G4607" t="s">
        <v>10926</v>
      </c>
      <c r="H4607" s="93">
        <v>46170</v>
      </c>
      <c r="I4607" s="131">
        <v>1</v>
      </c>
      <c r="J4607" s="132">
        <v>1</v>
      </c>
      <c r="K4607" s="132"/>
      <c r="L4607" s="132"/>
      <c r="M4607" s="132"/>
      <c r="N4607" s="131"/>
      <c r="O4607" s="131"/>
    </row>
    <row r="4608" spans="2:15" x14ac:dyDescent="0.35">
      <c r="B4608" t="s">
        <v>78</v>
      </c>
      <c r="C4608">
        <v>3974</v>
      </c>
      <c r="D4608" t="s">
        <v>28</v>
      </c>
      <c r="E4608">
        <v>86893</v>
      </c>
      <c r="F4608" t="s">
        <v>4406</v>
      </c>
      <c r="G4608" t="s">
        <v>10927</v>
      </c>
      <c r="H4608" s="93">
        <v>46176</v>
      </c>
      <c r="I4608" s="131">
        <v>1</v>
      </c>
      <c r="J4608" s="132">
        <v>1</v>
      </c>
      <c r="K4608" s="132"/>
      <c r="L4608" s="132"/>
      <c r="M4608" s="132"/>
      <c r="N4608" s="131"/>
      <c r="O4608" s="131"/>
    </row>
    <row r="4609" spans="2:15" x14ac:dyDescent="0.35">
      <c r="B4609" t="s">
        <v>78</v>
      </c>
      <c r="C4609">
        <v>3974</v>
      </c>
      <c r="D4609" t="s">
        <v>28</v>
      </c>
      <c r="E4609">
        <v>97989</v>
      </c>
      <c r="F4609" t="s">
        <v>4407</v>
      </c>
      <c r="G4609" t="s">
        <v>10930</v>
      </c>
      <c r="H4609" s="93">
        <v>46174</v>
      </c>
      <c r="I4609" s="131">
        <v>1</v>
      </c>
      <c r="J4609" s="132">
        <v>1</v>
      </c>
      <c r="K4609" s="132"/>
      <c r="L4609" s="132"/>
      <c r="M4609" s="132"/>
      <c r="N4609" s="131"/>
      <c r="O4609" s="131"/>
    </row>
    <row r="4610" spans="2:15" x14ac:dyDescent="0.35">
      <c r="B4610" t="s">
        <v>78</v>
      </c>
      <c r="C4610">
        <v>3974</v>
      </c>
      <c r="D4610" t="s">
        <v>28</v>
      </c>
      <c r="E4610">
        <v>98861</v>
      </c>
      <c r="F4610" t="s">
        <v>4408</v>
      </c>
      <c r="G4610" t="s">
        <v>10927</v>
      </c>
      <c r="H4610" s="93">
        <v>46183</v>
      </c>
      <c r="I4610" s="131">
        <v>1</v>
      </c>
      <c r="J4610" s="132"/>
      <c r="K4610" s="132"/>
      <c r="L4610" s="132"/>
      <c r="M4610" s="132"/>
      <c r="N4610" s="131"/>
      <c r="O4610" s="131"/>
    </row>
    <row r="4611" spans="2:15" x14ac:dyDescent="0.35">
      <c r="B4611" t="s">
        <v>78</v>
      </c>
      <c r="C4611">
        <v>3974</v>
      </c>
      <c r="D4611" t="s">
        <v>28</v>
      </c>
      <c r="E4611">
        <v>99468</v>
      </c>
      <c r="F4611" t="s">
        <v>4409</v>
      </c>
      <c r="G4611" t="s">
        <v>10927</v>
      </c>
      <c r="H4611" s="93">
        <v>46183</v>
      </c>
      <c r="I4611" s="131">
        <v>1</v>
      </c>
      <c r="J4611" s="132"/>
      <c r="K4611" s="132"/>
      <c r="L4611" s="132"/>
      <c r="M4611" s="132"/>
      <c r="N4611" s="131"/>
      <c r="O4611" s="131"/>
    </row>
    <row r="4612" spans="2:15" x14ac:dyDescent="0.35">
      <c r="B4612" t="s">
        <v>78</v>
      </c>
      <c r="C4612">
        <v>3974</v>
      </c>
      <c r="D4612" t="s">
        <v>28</v>
      </c>
      <c r="E4612">
        <v>100049</v>
      </c>
      <c r="F4612" t="s">
        <v>4410</v>
      </c>
      <c r="G4612" t="s">
        <v>10929</v>
      </c>
      <c r="H4612" s="93">
        <v>46175</v>
      </c>
      <c r="I4612" s="131">
        <v>1</v>
      </c>
      <c r="J4612" s="132"/>
      <c r="K4612" s="132"/>
      <c r="L4612" s="132"/>
      <c r="M4612" s="132"/>
      <c r="N4612" s="131"/>
      <c r="O4612" s="131"/>
    </row>
    <row r="4613" spans="2:15" x14ac:dyDescent="0.35">
      <c r="B4613" t="s">
        <v>78</v>
      </c>
      <c r="C4613">
        <v>3974</v>
      </c>
      <c r="D4613" t="s">
        <v>28</v>
      </c>
      <c r="E4613">
        <v>106829</v>
      </c>
      <c r="F4613" t="s">
        <v>4411</v>
      </c>
      <c r="G4613" t="s">
        <v>10930</v>
      </c>
      <c r="H4613" s="93">
        <v>46181</v>
      </c>
      <c r="I4613" s="131">
        <v>1</v>
      </c>
      <c r="J4613" s="132">
        <v>1</v>
      </c>
      <c r="K4613" s="132"/>
      <c r="L4613" s="132"/>
      <c r="M4613" s="132"/>
      <c r="N4613" s="131"/>
      <c r="O4613" s="131"/>
    </row>
    <row r="4614" spans="2:15" x14ac:dyDescent="0.35">
      <c r="B4614" t="s">
        <v>78</v>
      </c>
      <c r="C4614">
        <v>3974</v>
      </c>
      <c r="D4614" t="s">
        <v>28</v>
      </c>
      <c r="E4614">
        <v>107013</v>
      </c>
      <c r="F4614" t="s">
        <v>4412</v>
      </c>
      <c r="G4614" t="s">
        <v>10927</v>
      </c>
      <c r="H4614" s="93">
        <v>46176</v>
      </c>
      <c r="I4614" s="131">
        <v>1</v>
      </c>
      <c r="J4614" s="132"/>
      <c r="K4614" s="132"/>
      <c r="L4614" s="132"/>
      <c r="M4614" s="132"/>
      <c r="N4614" s="131"/>
      <c r="O4614" s="131"/>
    </row>
    <row r="4615" spans="2:15" x14ac:dyDescent="0.35">
      <c r="B4615" t="s">
        <v>78</v>
      </c>
      <c r="C4615">
        <v>3974</v>
      </c>
      <c r="D4615" t="s">
        <v>28</v>
      </c>
      <c r="E4615">
        <v>107779</v>
      </c>
      <c r="F4615" t="s">
        <v>4413</v>
      </c>
      <c r="G4615" t="s">
        <v>10927</v>
      </c>
      <c r="H4615" s="93">
        <v>46183</v>
      </c>
      <c r="I4615" s="131">
        <v>1</v>
      </c>
      <c r="J4615" s="132"/>
      <c r="K4615" s="132"/>
      <c r="L4615" s="132"/>
      <c r="M4615" s="132"/>
      <c r="N4615" s="131"/>
      <c r="O4615" s="131"/>
    </row>
    <row r="4616" spans="2:15" x14ac:dyDescent="0.35">
      <c r="B4616" t="s">
        <v>78</v>
      </c>
      <c r="C4616">
        <v>3974</v>
      </c>
      <c r="D4616" t="s">
        <v>28</v>
      </c>
      <c r="E4616">
        <v>115186</v>
      </c>
      <c r="F4616" t="s">
        <v>4414</v>
      </c>
      <c r="G4616" t="s">
        <v>10929</v>
      </c>
      <c r="H4616" s="93">
        <v>46182</v>
      </c>
      <c r="I4616" s="131">
        <v>1</v>
      </c>
      <c r="J4616" s="132">
        <v>1</v>
      </c>
      <c r="K4616" s="132"/>
      <c r="L4616" s="132"/>
      <c r="M4616" s="132"/>
      <c r="N4616" s="131"/>
      <c r="O4616" s="131"/>
    </row>
    <row r="4617" spans="2:15" x14ac:dyDescent="0.35">
      <c r="B4617" t="s">
        <v>78</v>
      </c>
      <c r="C4617">
        <v>3974</v>
      </c>
      <c r="D4617" t="s">
        <v>28</v>
      </c>
      <c r="E4617">
        <v>116962</v>
      </c>
      <c r="F4617" t="s">
        <v>4415</v>
      </c>
      <c r="G4617" t="s">
        <v>10927</v>
      </c>
      <c r="H4617" s="93">
        <v>46183</v>
      </c>
      <c r="I4617" s="131">
        <v>1</v>
      </c>
      <c r="J4617" s="132">
        <v>1</v>
      </c>
      <c r="K4617" s="132">
        <v>1</v>
      </c>
      <c r="L4617" s="132">
        <v>1</v>
      </c>
      <c r="M4617" s="132"/>
      <c r="N4617" s="131"/>
      <c r="O4617" s="131"/>
    </row>
    <row r="4618" spans="2:15" x14ac:dyDescent="0.35">
      <c r="B4618" t="s">
        <v>78</v>
      </c>
      <c r="C4618">
        <v>3974</v>
      </c>
      <c r="D4618" t="s">
        <v>28</v>
      </c>
      <c r="E4618">
        <v>118069</v>
      </c>
      <c r="F4618" t="s">
        <v>4416</v>
      </c>
      <c r="G4618" t="s">
        <v>10926</v>
      </c>
      <c r="H4618" s="93">
        <v>46177</v>
      </c>
      <c r="I4618" s="131"/>
      <c r="J4618" s="132"/>
      <c r="K4618" s="132"/>
      <c r="L4618" s="132"/>
      <c r="M4618" s="132"/>
      <c r="N4618" s="131"/>
      <c r="O4618" s="131"/>
    </row>
    <row r="4619" spans="2:15" x14ac:dyDescent="0.35">
      <c r="B4619" t="s">
        <v>78</v>
      </c>
      <c r="C4619">
        <v>3974</v>
      </c>
      <c r="D4619" t="s">
        <v>28</v>
      </c>
      <c r="E4619">
        <v>123319</v>
      </c>
      <c r="F4619" t="s">
        <v>4417</v>
      </c>
      <c r="G4619" t="s">
        <v>10926</v>
      </c>
      <c r="H4619" s="93">
        <v>46177</v>
      </c>
      <c r="I4619" s="131">
        <v>1</v>
      </c>
      <c r="J4619" s="132"/>
      <c r="K4619" s="132"/>
      <c r="L4619" s="132"/>
      <c r="M4619" s="132"/>
      <c r="N4619" s="131"/>
      <c r="O4619" s="131"/>
    </row>
    <row r="4620" spans="2:15" x14ac:dyDescent="0.35">
      <c r="B4620" t="s">
        <v>78</v>
      </c>
      <c r="C4620">
        <v>3974</v>
      </c>
      <c r="D4620" t="s">
        <v>28</v>
      </c>
      <c r="E4620">
        <v>125989</v>
      </c>
      <c r="F4620" t="s">
        <v>4418</v>
      </c>
      <c r="G4620" t="s">
        <v>10929</v>
      </c>
      <c r="H4620" s="93">
        <v>46182</v>
      </c>
      <c r="I4620" s="131">
        <v>1</v>
      </c>
      <c r="J4620" s="132"/>
      <c r="K4620" s="132"/>
      <c r="L4620" s="132"/>
      <c r="M4620" s="132"/>
      <c r="N4620" s="131"/>
      <c r="O4620" s="131"/>
    </row>
    <row r="4621" spans="2:15" x14ac:dyDescent="0.35">
      <c r="B4621" t="s">
        <v>78</v>
      </c>
      <c r="C4621">
        <v>3974</v>
      </c>
      <c r="D4621" t="s">
        <v>28</v>
      </c>
      <c r="E4621">
        <v>130328</v>
      </c>
      <c r="F4621" t="s">
        <v>4419</v>
      </c>
      <c r="G4621" t="s">
        <v>10930</v>
      </c>
      <c r="H4621" s="93">
        <v>46174</v>
      </c>
      <c r="I4621" s="131">
        <v>1</v>
      </c>
      <c r="J4621" s="132"/>
      <c r="K4621" s="132"/>
      <c r="L4621" s="132"/>
      <c r="M4621" s="132"/>
      <c r="N4621" s="131"/>
      <c r="O4621" s="131"/>
    </row>
    <row r="4622" spans="2:15" x14ac:dyDescent="0.35">
      <c r="B4622" t="s">
        <v>78</v>
      </c>
      <c r="C4622">
        <v>3974</v>
      </c>
      <c r="D4622" t="s">
        <v>28</v>
      </c>
      <c r="E4622">
        <v>133876</v>
      </c>
      <c r="F4622" t="s">
        <v>4420</v>
      </c>
      <c r="G4622" t="s">
        <v>10929</v>
      </c>
      <c r="H4622" s="93">
        <v>46182</v>
      </c>
      <c r="I4622" s="131"/>
      <c r="J4622" s="132"/>
      <c r="K4622" s="132"/>
      <c r="L4622" s="132"/>
      <c r="M4622" s="132"/>
      <c r="N4622" s="131"/>
      <c r="O4622" s="131"/>
    </row>
    <row r="4623" spans="2:15" x14ac:dyDescent="0.35">
      <c r="B4623" t="s">
        <v>78</v>
      </c>
      <c r="C4623">
        <v>3974</v>
      </c>
      <c r="D4623" t="s">
        <v>28</v>
      </c>
      <c r="E4623">
        <v>134064</v>
      </c>
      <c r="F4623" t="s">
        <v>4421</v>
      </c>
      <c r="G4623" t="s">
        <v>10926</v>
      </c>
      <c r="H4623" s="93">
        <v>46177</v>
      </c>
      <c r="I4623" s="131">
        <v>1</v>
      </c>
      <c r="J4623" s="132"/>
      <c r="K4623" s="132"/>
      <c r="L4623" s="132"/>
      <c r="M4623" s="132"/>
      <c r="N4623" s="131"/>
      <c r="O4623" s="131"/>
    </row>
    <row r="4624" spans="2:15" x14ac:dyDescent="0.35">
      <c r="B4624" t="s">
        <v>78</v>
      </c>
      <c r="C4624">
        <v>3974</v>
      </c>
      <c r="D4624" t="s">
        <v>28</v>
      </c>
      <c r="E4624">
        <v>138371</v>
      </c>
      <c r="F4624" t="s">
        <v>4422</v>
      </c>
      <c r="G4624" t="s">
        <v>10927</v>
      </c>
      <c r="H4624" s="93">
        <v>46176</v>
      </c>
      <c r="I4624" s="131"/>
      <c r="J4624" s="132"/>
      <c r="K4624" s="132"/>
      <c r="L4624" s="132"/>
      <c r="M4624" s="132"/>
      <c r="N4624" s="131"/>
      <c r="O4624" s="131"/>
    </row>
    <row r="4625" spans="2:15" x14ac:dyDescent="0.35">
      <c r="B4625" t="s">
        <v>78</v>
      </c>
      <c r="C4625">
        <v>3974</v>
      </c>
      <c r="D4625" t="s">
        <v>28</v>
      </c>
      <c r="E4625">
        <v>139851</v>
      </c>
      <c r="F4625" t="s">
        <v>4423</v>
      </c>
      <c r="G4625" t="s">
        <v>10929</v>
      </c>
      <c r="H4625" s="93">
        <v>46175</v>
      </c>
      <c r="I4625" s="131"/>
      <c r="J4625" s="132"/>
      <c r="K4625" s="132"/>
      <c r="L4625" s="132"/>
      <c r="M4625" s="132"/>
      <c r="N4625" s="131"/>
      <c r="O4625" s="131"/>
    </row>
    <row r="4626" spans="2:15" x14ac:dyDescent="0.35">
      <c r="B4626" t="s">
        <v>78</v>
      </c>
      <c r="C4626">
        <v>3974</v>
      </c>
      <c r="D4626" t="s">
        <v>28</v>
      </c>
      <c r="E4626">
        <v>140432</v>
      </c>
      <c r="F4626" t="s">
        <v>4424</v>
      </c>
      <c r="G4626" t="s">
        <v>10928</v>
      </c>
      <c r="H4626" s="93">
        <v>46178</v>
      </c>
      <c r="I4626" s="131">
        <v>1</v>
      </c>
      <c r="J4626" s="132"/>
      <c r="K4626" s="132"/>
      <c r="L4626" s="132"/>
      <c r="M4626" s="132"/>
      <c r="N4626" s="131"/>
      <c r="O4626" s="131"/>
    </row>
    <row r="4627" spans="2:15" x14ac:dyDescent="0.35">
      <c r="B4627" t="s">
        <v>78</v>
      </c>
      <c r="C4627">
        <v>3974</v>
      </c>
      <c r="D4627" t="s">
        <v>28</v>
      </c>
      <c r="E4627">
        <v>141242</v>
      </c>
      <c r="F4627" t="s">
        <v>4425</v>
      </c>
      <c r="G4627" t="s">
        <v>10928</v>
      </c>
      <c r="H4627" s="93">
        <v>46171</v>
      </c>
      <c r="I4627" s="131"/>
      <c r="J4627" s="132"/>
      <c r="K4627" s="132"/>
      <c r="L4627" s="132"/>
      <c r="M4627" s="132"/>
      <c r="N4627" s="131"/>
      <c r="O4627" s="131"/>
    </row>
    <row r="4628" spans="2:15" x14ac:dyDescent="0.35">
      <c r="B4628" t="s">
        <v>78</v>
      </c>
      <c r="C4628">
        <v>3974</v>
      </c>
      <c r="D4628" t="s">
        <v>28</v>
      </c>
      <c r="E4628">
        <v>145574</v>
      </c>
      <c r="F4628" t="s">
        <v>4426</v>
      </c>
      <c r="G4628" t="s">
        <v>10930</v>
      </c>
      <c r="H4628" s="93">
        <v>46174</v>
      </c>
      <c r="I4628" s="131">
        <v>1</v>
      </c>
      <c r="J4628" s="132"/>
      <c r="K4628" s="132"/>
      <c r="L4628" s="132"/>
      <c r="M4628" s="132"/>
      <c r="N4628" s="131"/>
      <c r="O4628" s="131"/>
    </row>
    <row r="4629" spans="2:15" x14ac:dyDescent="0.35">
      <c r="B4629" t="s">
        <v>78</v>
      </c>
      <c r="C4629">
        <v>3974</v>
      </c>
      <c r="D4629" t="s">
        <v>28</v>
      </c>
      <c r="E4629">
        <v>148617</v>
      </c>
      <c r="F4629" t="s">
        <v>4427</v>
      </c>
      <c r="G4629" t="s">
        <v>10927</v>
      </c>
      <c r="H4629" s="93">
        <v>46183</v>
      </c>
      <c r="I4629" s="131">
        <v>1</v>
      </c>
      <c r="J4629" s="132"/>
      <c r="K4629" s="132"/>
      <c r="L4629" s="132"/>
      <c r="M4629" s="132"/>
      <c r="N4629" s="131"/>
      <c r="O4629" s="131"/>
    </row>
    <row r="4630" spans="2:15" x14ac:dyDescent="0.35">
      <c r="B4630" t="s">
        <v>78</v>
      </c>
      <c r="C4630">
        <v>3974</v>
      </c>
      <c r="D4630" t="s">
        <v>28</v>
      </c>
      <c r="E4630">
        <v>150007</v>
      </c>
      <c r="F4630" t="s">
        <v>4428</v>
      </c>
      <c r="G4630" t="s">
        <v>10930</v>
      </c>
      <c r="H4630" s="93">
        <v>46174</v>
      </c>
      <c r="I4630" s="131">
        <v>1</v>
      </c>
      <c r="J4630" s="132">
        <v>1</v>
      </c>
      <c r="K4630" s="132"/>
      <c r="L4630" s="132"/>
      <c r="M4630" s="132"/>
      <c r="N4630" s="131"/>
      <c r="O4630" s="131"/>
    </row>
    <row r="4631" spans="2:15" x14ac:dyDescent="0.35">
      <c r="B4631" t="s">
        <v>78</v>
      </c>
      <c r="C4631">
        <v>3974</v>
      </c>
      <c r="D4631" t="s">
        <v>28</v>
      </c>
      <c r="E4631">
        <v>151902</v>
      </c>
      <c r="F4631" t="s">
        <v>4429</v>
      </c>
      <c r="G4631" t="s">
        <v>10926</v>
      </c>
      <c r="H4631" s="93">
        <v>46177</v>
      </c>
      <c r="I4631" s="131">
        <v>1</v>
      </c>
      <c r="J4631" s="132"/>
      <c r="K4631" s="132"/>
      <c r="L4631" s="132"/>
      <c r="M4631" s="132"/>
      <c r="N4631" s="131"/>
      <c r="O4631" s="131"/>
    </row>
    <row r="4632" spans="2:15" x14ac:dyDescent="0.35">
      <c r="B4632" t="s">
        <v>78</v>
      </c>
      <c r="C4632">
        <v>3974</v>
      </c>
      <c r="D4632" t="s">
        <v>28</v>
      </c>
      <c r="E4632">
        <v>152530</v>
      </c>
      <c r="F4632" t="s">
        <v>4430</v>
      </c>
      <c r="G4632" t="s">
        <v>10928</v>
      </c>
      <c r="H4632" s="93">
        <v>46171</v>
      </c>
      <c r="I4632" s="131"/>
      <c r="J4632" s="132"/>
      <c r="K4632" s="132"/>
      <c r="L4632" s="132"/>
      <c r="M4632" s="132"/>
      <c r="N4632" s="131"/>
      <c r="O4632" s="131"/>
    </row>
    <row r="4633" spans="2:15" x14ac:dyDescent="0.35">
      <c r="B4633" t="s">
        <v>78</v>
      </c>
      <c r="C4633">
        <v>3974</v>
      </c>
      <c r="D4633" t="s">
        <v>28</v>
      </c>
      <c r="E4633">
        <v>156666</v>
      </c>
      <c r="F4633" t="s">
        <v>4431</v>
      </c>
      <c r="G4633" t="s">
        <v>10929</v>
      </c>
      <c r="H4633" s="93">
        <v>46175</v>
      </c>
      <c r="I4633" s="131">
        <v>1</v>
      </c>
      <c r="J4633" s="132"/>
      <c r="K4633" s="132"/>
      <c r="L4633" s="132"/>
      <c r="M4633" s="132"/>
      <c r="N4633" s="131"/>
      <c r="O4633" s="131"/>
    </row>
    <row r="4634" spans="2:15" x14ac:dyDescent="0.35">
      <c r="B4634" t="s">
        <v>78</v>
      </c>
      <c r="C4634">
        <v>3974</v>
      </c>
      <c r="D4634" t="s">
        <v>28</v>
      </c>
      <c r="E4634">
        <v>156671</v>
      </c>
      <c r="F4634" t="s">
        <v>4432</v>
      </c>
      <c r="G4634" t="s">
        <v>10926</v>
      </c>
      <c r="H4634" s="93">
        <v>46170</v>
      </c>
      <c r="I4634" s="131"/>
      <c r="J4634" s="132"/>
      <c r="K4634" s="132"/>
      <c r="L4634" s="132"/>
      <c r="M4634" s="132"/>
      <c r="N4634" s="131"/>
      <c r="O4634" s="131"/>
    </row>
    <row r="4635" spans="2:15" x14ac:dyDescent="0.35">
      <c r="B4635" t="s">
        <v>78</v>
      </c>
      <c r="C4635">
        <v>3974</v>
      </c>
      <c r="D4635" t="s">
        <v>28</v>
      </c>
      <c r="E4635">
        <v>158202</v>
      </c>
      <c r="F4635" t="s">
        <v>4391</v>
      </c>
      <c r="G4635" t="s">
        <v>10929</v>
      </c>
      <c r="H4635" s="93">
        <v>46175</v>
      </c>
      <c r="I4635" s="131"/>
      <c r="J4635" s="132"/>
      <c r="K4635" s="132"/>
      <c r="L4635" s="132"/>
      <c r="M4635" s="132"/>
      <c r="N4635" s="131"/>
      <c r="O4635" s="131"/>
    </row>
    <row r="4636" spans="2:15" x14ac:dyDescent="0.35">
      <c r="B4636" t="s">
        <v>78</v>
      </c>
      <c r="C4636">
        <v>3974</v>
      </c>
      <c r="D4636" t="s">
        <v>28</v>
      </c>
      <c r="E4636">
        <v>159943</v>
      </c>
      <c r="F4636" t="s">
        <v>4433</v>
      </c>
      <c r="G4636" t="s">
        <v>10928</v>
      </c>
      <c r="H4636" s="93">
        <v>46171</v>
      </c>
      <c r="I4636" s="131">
        <v>1</v>
      </c>
      <c r="J4636" s="132"/>
      <c r="K4636" s="132"/>
      <c r="L4636" s="132"/>
      <c r="M4636" s="132"/>
      <c r="N4636" s="131"/>
      <c r="O4636" s="131"/>
    </row>
    <row r="4637" spans="2:15" x14ac:dyDescent="0.35">
      <c r="B4637" t="s">
        <v>78</v>
      </c>
      <c r="C4637">
        <v>3974</v>
      </c>
      <c r="D4637" t="s">
        <v>28</v>
      </c>
      <c r="E4637">
        <v>160475</v>
      </c>
      <c r="F4637" t="s">
        <v>4434</v>
      </c>
      <c r="G4637" t="s">
        <v>10926</v>
      </c>
      <c r="H4637" s="93">
        <v>46177</v>
      </c>
      <c r="I4637" s="131">
        <v>1</v>
      </c>
      <c r="J4637" s="132"/>
      <c r="K4637" s="132"/>
      <c r="L4637" s="132"/>
      <c r="M4637" s="132"/>
      <c r="N4637" s="131"/>
      <c r="O4637" s="131"/>
    </row>
    <row r="4638" spans="2:15" x14ac:dyDescent="0.35">
      <c r="B4638" t="s">
        <v>78</v>
      </c>
      <c r="C4638">
        <v>3974</v>
      </c>
      <c r="D4638" t="s">
        <v>28</v>
      </c>
      <c r="E4638">
        <v>162364</v>
      </c>
      <c r="F4638" t="s">
        <v>4435</v>
      </c>
      <c r="G4638" t="s">
        <v>10928</v>
      </c>
      <c r="H4638" s="93">
        <v>46178</v>
      </c>
      <c r="I4638" s="131">
        <v>1</v>
      </c>
      <c r="J4638" s="132">
        <v>1</v>
      </c>
      <c r="K4638" s="132"/>
      <c r="L4638" s="132"/>
      <c r="M4638" s="132"/>
      <c r="N4638" s="131"/>
      <c r="O4638" s="131"/>
    </row>
    <row r="4639" spans="2:15" x14ac:dyDescent="0.35">
      <c r="B4639" t="s">
        <v>78</v>
      </c>
      <c r="C4639">
        <v>3974</v>
      </c>
      <c r="D4639" t="s">
        <v>28</v>
      </c>
      <c r="E4639">
        <v>162384</v>
      </c>
      <c r="F4639" t="s">
        <v>4436</v>
      </c>
      <c r="G4639" t="s">
        <v>10930</v>
      </c>
      <c r="H4639" s="93">
        <v>46181</v>
      </c>
      <c r="I4639" s="131"/>
      <c r="J4639" s="132"/>
      <c r="K4639" s="132"/>
      <c r="L4639" s="132"/>
      <c r="M4639" s="132"/>
      <c r="N4639" s="131"/>
      <c r="O4639" s="131"/>
    </row>
    <row r="4640" spans="2:15" x14ac:dyDescent="0.35">
      <c r="B4640" t="s">
        <v>78</v>
      </c>
      <c r="C4640">
        <v>3974</v>
      </c>
      <c r="D4640" t="s">
        <v>28</v>
      </c>
      <c r="E4640">
        <v>163133</v>
      </c>
      <c r="F4640" t="s">
        <v>4437</v>
      </c>
      <c r="G4640" t="s">
        <v>10928</v>
      </c>
      <c r="H4640" s="93">
        <v>46171</v>
      </c>
      <c r="I4640" s="131">
        <v>1</v>
      </c>
      <c r="J4640" s="132">
        <v>1</v>
      </c>
      <c r="K4640" s="132"/>
      <c r="L4640" s="132"/>
      <c r="M4640" s="132"/>
      <c r="N4640" s="131"/>
      <c r="O4640" s="131"/>
    </row>
    <row r="4641" spans="2:15" x14ac:dyDescent="0.35">
      <c r="B4641" t="s">
        <v>78</v>
      </c>
      <c r="C4641">
        <v>3974</v>
      </c>
      <c r="D4641" t="s">
        <v>28</v>
      </c>
      <c r="E4641">
        <v>164313</v>
      </c>
      <c r="F4641" t="s">
        <v>4391</v>
      </c>
      <c r="G4641" t="s">
        <v>10929</v>
      </c>
      <c r="H4641" s="93">
        <v>46182</v>
      </c>
      <c r="I4641" s="131"/>
      <c r="J4641" s="132"/>
      <c r="K4641" s="132"/>
      <c r="L4641" s="132"/>
      <c r="M4641" s="132"/>
      <c r="N4641" s="131"/>
      <c r="O4641" s="131"/>
    </row>
    <row r="4642" spans="2:15" x14ac:dyDescent="0.35">
      <c r="B4642" t="s">
        <v>78</v>
      </c>
      <c r="C4642">
        <v>3974</v>
      </c>
      <c r="D4642" t="s">
        <v>28</v>
      </c>
      <c r="E4642">
        <v>165506</v>
      </c>
      <c r="F4642" t="s">
        <v>4438</v>
      </c>
      <c r="G4642" t="s">
        <v>10926</v>
      </c>
      <c r="H4642" s="93">
        <v>46170</v>
      </c>
      <c r="I4642" s="131"/>
      <c r="J4642" s="132"/>
      <c r="K4642" s="132"/>
      <c r="L4642" s="132"/>
      <c r="M4642" s="132"/>
      <c r="N4642" s="131"/>
      <c r="O4642" s="131"/>
    </row>
    <row r="4643" spans="2:15" x14ac:dyDescent="0.35">
      <c r="B4643" t="s">
        <v>78</v>
      </c>
      <c r="C4643">
        <v>3974</v>
      </c>
      <c r="D4643" t="s">
        <v>28</v>
      </c>
      <c r="E4643">
        <v>167819</v>
      </c>
      <c r="F4643" t="s">
        <v>4391</v>
      </c>
      <c r="G4643" t="s">
        <v>10927</v>
      </c>
      <c r="H4643" s="93">
        <v>46176</v>
      </c>
      <c r="I4643" s="131"/>
      <c r="J4643" s="132"/>
      <c r="K4643" s="132"/>
      <c r="L4643" s="132"/>
      <c r="M4643" s="132"/>
      <c r="N4643" s="131"/>
      <c r="O4643" s="131"/>
    </row>
    <row r="4644" spans="2:15" x14ac:dyDescent="0.35">
      <c r="B4644" t="s">
        <v>78</v>
      </c>
      <c r="C4644">
        <v>3974</v>
      </c>
      <c r="D4644" t="s">
        <v>28</v>
      </c>
      <c r="E4644">
        <v>168394</v>
      </c>
      <c r="F4644" t="s">
        <v>4439</v>
      </c>
      <c r="G4644" t="s">
        <v>10930</v>
      </c>
      <c r="H4644" s="93">
        <v>46174</v>
      </c>
      <c r="I4644" s="131">
        <v>1</v>
      </c>
      <c r="J4644" s="132"/>
      <c r="K4644" s="132"/>
      <c r="L4644" s="132"/>
      <c r="M4644" s="132"/>
      <c r="N4644" s="131"/>
      <c r="O4644" s="131"/>
    </row>
    <row r="4645" spans="2:15" x14ac:dyDescent="0.35">
      <c r="B4645" t="s">
        <v>78</v>
      </c>
      <c r="C4645">
        <v>3974</v>
      </c>
      <c r="D4645" t="s">
        <v>28</v>
      </c>
      <c r="E4645">
        <v>170300</v>
      </c>
      <c r="F4645" t="s">
        <v>4440</v>
      </c>
      <c r="G4645" t="s">
        <v>10928</v>
      </c>
      <c r="H4645" s="93">
        <v>46178</v>
      </c>
      <c r="I4645" s="131"/>
      <c r="J4645" s="132"/>
      <c r="K4645" s="132"/>
      <c r="L4645" s="132"/>
      <c r="M4645" s="132"/>
      <c r="N4645" s="131"/>
      <c r="O4645" s="131"/>
    </row>
    <row r="4646" spans="2:15" x14ac:dyDescent="0.35">
      <c r="B4646" t="s">
        <v>78</v>
      </c>
      <c r="C4646">
        <v>3974</v>
      </c>
      <c r="D4646" t="s">
        <v>28</v>
      </c>
      <c r="E4646">
        <v>170392</v>
      </c>
      <c r="F4646" t="s">
        <v>4441</v>
      </c>
      <c r="G4646" t="s">
        <v>10929</v>
      </c>
      <c r="H4646" s="93">
        <v>46182</v>
      </c>
      <c r="I4646" s="131">
        <v>1</v>
      </c>
      <c r="J4646" s="132"/>
      <c r="K4646" s="132"/>
      <c r="L4646" s="132"/>
      <c r="M4646" s="132"/>
      <c r="N4646" s="131"/>
      <c r="O4646" s="131"/>
    </row>
    <row r="4647" spans="2:15" x14ac:dyDescent="0.35">
      <c r="B4647" t="s">
        <v>78</v>
      </c>
      <c r="C4647">
        <v>3974</v>
      </c>
      <c r="D4647" t="s">
        <v>28</v>
      </c>
      <c r="E4647">
        <v>170774</v>
      </c>
      <c r="F4647" t="s">
        <v>4442</v>
      </c>
      <c r="G4647" t="s">
        <v>10927</v>
      </c>
      <c r="H4647" s="93">
        <v>46176</v>
      </c>
      <c r="I4647" s="131"/>
      <c r="J4647" s="132"/>
      <c r="K4647" s="132"/>
      <c r="L4647" s="132"/>
      <c r="M4647" s="132"/>
      <c r="N4647" s="131"/>
      <c r="O4647" s="131"/>
    </row>
    <row r="4648" spans="2:15" x14ac:dyDescent="0.35">
      <c r="B4648" t="s">
        <v>78</v>
      </c>
      <c r="C4648">
        <v>3974</v>
      </c>
      <c r="D4648" t="s">
        <v>28</v>
      </c>
      <c r="E4648">
        <v>171810</v>
      </c>
      <c r="F4648" t="s">
        <v>4443</v>
      </c>
      <c r="G4648" t="s">
        <v>10927</v>
      </c>
      <c r="H4648" s="93">
        <v>46183</v>
      </c>
      <c r="I4648" s="131"/>
      <c r="J4648" s="132"/>
      <c r="K4648" s="132"/>
      <c r="L4648" s="132"/>
      <c r="M4648" s="132"/>
      <c r="N4648" s="131"/>
      <c r="O4648" s="131"/>
    </row>
    <row r="4649" spans="2:15" x14ac:dyDescent="0.35">
      <c r="B4649" t="s">
        <v>78</v>
      </c>
      <c r="C4649">
        <v>3974</v>
      </c>
      <c r="D4649" t="s">
        <v>28</v>
      </c>
      <c r="E4649">
        <v>171948</v>
      </c>
      <c r="F4649" t="s">
        <v>4444</v>
      </c>
      <c r="G4649" t="s">
        <v>10928</v>
      </c>
      <c r="H4649" s="93">
        <v>46178</v>
      </c>
      <c r="I4649" s="131"/>
      <c r="J4649" s="132"/>
      <c r="K4649" s="132"/>
      <c r="L4649" s="132"/>
      <c r="M4649" s="132"/>
      <c r="N4649" s="131"/>
      <c r="O4649" s="131"/>
    </row>
    <row r="4650" spans="2:15" x14ac:dyDescent="0.35">
      <c r="B4650" t="s">
        <v>78</v>
      </c>
      <c r="C4650">
        <v>3974</v>
      </c>
      <c r="D4650" t="s">
        <v>28</v>
      </c>
      <c r="E4650">
        <v>172192</v>
      </c>
      <c r="F4650" t="s">
        <v>4445</v>
      </c>
      <c r="G4650" t="s">
        <v>10930</v>
      </c>
      <c r="H4650" s="93">
        <v>46181</v>
      </c>
      <c r="I4650" s="131">
        <v>1</v>
      </c>
      <c r="J4650" s="132">
        <v>1</v>
      </c>
      <c r="K4650" s="132"/>
      <c r="L4650" s="132"/>
      <c r="M4650" s="132"/>
      <c r="N4650" s="131"/>
      <c r="O4650" s="131"/>
    </row>
    <row r="4651" spans="2:15" x14ac:dyDescent="0.35">
      <c r="B4651" t="s">
        <v>78</v>
      </c>
      <c r="C4651">
        <v>3974</v>
      </c>
      <c r="D4651" t="s">
        <v>28</v>
      </c>
      <c r="E4651">
        <v>173869</v>
      </c>
      <c r="F4651" t="s">
        <v>4446</v>
      </c>
      <c r="G4651" t="s">
        <v>10930</v>
      </c>
      <c r="H4651" s="93">
        <v>46181</v>
      </c>
      <c r="I4651" s="131"/>
      <c r="J4651" s="132"/>
      <c r="K4651" s="132"/>
      <c r="L4651" s="132"/>
      <c r="M4651" s="132"/>
      <c r="N4651" s="131"/>
      <c r="O4651" s="131"/>
    </row>
    <row r="4652" spans="2:15" x14ac:dyDescent="0.35">
      <c r="B4652" t="s">
        <v>78</v>
      </c>
      <c r="C4652">
        <v>3974</v>
      </c>
      <c r="D4652" t="s">
        <v>28</v>
      </c>
      <c r="E4652">
        <v>175574</v>
      </c>
      <c r="F4652" t="s">
        <v>4447</v>
      </c>
      <c r="G4652" t="s">
        <v>10930</v>
      </c>
      <c r="H4652" s="93">
        <v>46174</v>
      </c>
      <c r="I4652" s="131">
        <v>1</v>
      </c>
      <c r="J4652" s="132"/>
      <c r="K4652" s="132"/>
      <c r="L4652" s="132"/>
      <c r="M4652" s="132"/>
      <c r="N4652" s="131"/>
      <c r="O4652" s="131"/>
    </row>
    <row r="4653" spans="2:15" x14ac:dyDescent="0.35">
      <c r="B4653" t="s">
        <v>78</v>
      </c>
      <c r="C4653">
        <v>3974</v>
      </c>
      <c r="D4653" t="s">
        <v>28</v>
      </c>
      <c r="E4653">
        <v>175962</v>
      </c>
      <c r="F4653" t="s">
        <v>4448</v>
      </c>
      <c r="G4653" t="s">
        <v>10928</v>
      </c>
      <c r="H4653" s="93">
        <v>46178</v>
      </c>
      <c r="I4653" s="131"/>
      <c r="J4653" s="132"/>
      <c r="K4653" s="132"/>
      <c r="L4653" s="132"/>
      <c r="M4653" s="132"/>
      <c r="N4653" s="131"/>
      <c r="O4653" s="131"/>
    </row>
    <row r="4654" spans="2:15" x14ac:dyDescent="0.35">
      <c r="B4654" t="s">
        <v>78</v>
      </c>
      <c r="C4654">
        <v>3974</v>
      </c>
      <c r="D4654" t="s">
        <v>28</v>
      </c>
      <c r="E4654">
        <v>176774</v>
      </c>
      <c r="F4654" t="s">
        <v>4449</v>
      </c>
      <c r="G4654" t="s">
        <v>10928</v>
      </c>
      <c r="H4654" s="93">
        <v>46171</v>
      </c>
      <c r="I4654" s="131"/>
      <c r="J4654" s="132"/>
      <c r="K4654" s="132"/>
      <c r="L4654" s="132"/>
      <c r="M4654" s="132"/>
      <c r="N4654" s="131"/>
      <c r="O4654" s="131"/>
    </row>
    <row r="4655" spans="2:15" x14ac:dyDescent="0.35">
      <c r="B4655" t="s">
        <v>78</v>
      </c>
      <c r="C4655">
        <v>3974</v>
      </c>
      <c r="D4655" t="s">
        <v>28</v>
      </c>
      <c r="E4655">
        <v>177395</v>
      </c>
      <c r="F4655" t="s">
        <v>4450</v>
      </c>
      <c r="G4655" t="s">
        <v>10927</v>
      </c>
      <c r="H4655" s="93">
        <v>46183</v>
      </c>
      <c r="I4655" s="131">
        <v>1</v>
      </c>
      <c r="J4655" s="132"/>
      <c r="K4655" s="132"/>
      <c r="L4655" s="132"/>
      <c r="M4655" s="132"/>
      <c r="N4655" s="131"/>
      <c r="O4655" s="131"/>
    </row>
    <row r="4656" spans="2:15" x14ac:dyDescent="0.35">
      <c r="B4656" t="s">
        <v>78</v>
      </c>
      <c r="C4656">
        <v>3974</v>
      </c>
      <c r="D4656" t="s">
        <v>28</v>
      </c>
      <c r="E4656">
        <v>177807</v>
      </c>
      <c r="F4656" t="s">
        <v>4451</v>
      </c>
      <c r="G4656" t="s">
        <v>10929</v>
      </c>
      <c r="H4656" s="93">
        <v>46175</v>
      </c>
      <c r="I4656" s="131">
        <v>1</v>
      </c>
      <c r="J4656" s="132"/>
      <c r="K4656" s="132"/>
      <c r="L4656" s="132"/>
      <c r="M4656" s="132"/>
      <c r="N4656" s="131"/>
      <c r="O4656" s="131"/>
    </row>
    <row r="4657" spans="2:15" x14ac:dyDescent="0.35">
      <c r="B4657" t="s">
        <v>78</v>
      </c>
      <c r="C4657">
        <v>3974</v>
      </c>
      <c r="D4657" t="s">
        <v>28</v>
      </c>
      <c r="E4657">
        <v>178092</v>
      </c>
      <c r="F4657" t="s">
        <v>4452</v>
      </c>
      <c r="G4657" t="s">
        <v>10929</v>
      </c>
      <c r="H4657" s="93">
        <v>46175</v>
      </c>
      <c r="I4657" s="131"/>
      <c r="J4657" s="132"/>
      <c r="K4657" s="132"/>
      <c r="L4657" s="132"/>
      <c r="M4657" s="132"/>
      <c r="N4657" s="131"/>
      <c r="O4657" s="131"/>
    </row>
    <row r="4658" spans="2:15" x14ac:dyDescent="0.35">
      <c r="B4658" t="s">
        <v>78</v>
      </c>
      <c r="C4658">
        <v>3974</v>
      </c>
      <c r="D4658" t="s">
        <v>28</v>
      </c>
      <c r="E4658">
        <v>179416</v>
      </c>
      <c r="F4658" t="s">
        <v>4453</v>
      </c>
      <c r="G4658" t="s">
        <v>10927</v>
      </c>
      <c r="H4658" s="93">
        <v>46176</v>
      </c>
      <c r="I4658" s="131">
        <v>1</v>
      </c>
      <c r="J4658" s="132"/>
      <c r="K4658" s="132"/>
      <c r="L4658" s="132"/>
      <c r="M4658" s="132"/>
      <c r="N4658" s="131"/>
      <c r="O4658" s="131"/>
    </row>
    <row r="4659" spans="2:15" x14ac:dyDescent="0.35">
      <c r="B4659" t="s">
        <v>78</v>
      </c>
      <c r="C4659">
        <v>3974</v>
      </c>
      <c r="D4659" t="s">
        <v>28</v>
      </c>
      <c r="E4659">
        <v>179443</v>
      </c>
      <c r="F4659" t="s">
        <v>4454</v>
      </c>
      <c r="G4659" t="s">
        <v>10928</v>
      </c>
      <c r="H4659" s="93">
        <v>46171</v>
      </c>
      <c r="I4659" s="131"/>
      <c r="J4659" s="132"/>
      <c r="K4659" s="132"/>
      <c r="L4659" s="132"/>
      <c r="M4659" s="132"/>
      <c r="N4659" s="131"/>
      <c r="O4659" s="131"/>
    </row>
    <row r="4660" spans="2:15" x14ac:dyDescent="0.35">
      <c r="B4660" t="s">
        <v>78</v>
      </c>
      <c r="C4660">
        <v>3974</v>
      </c>
      <c r="D4660" t="s">
        <v>28</v>
      </c>
      <c r="E4660">
        <v>179468</v>
      </c>
      <c r="F4660" t="s">
        <v>4455</v>
      </c>
      <c r="G4660" t="s">
        <v>10930</v>
      </c>
      <c r="H4660" s="93">
        <v>46181</v>
      </c>
      <c r="I4660" s="131"/>
      <c r="J4660" s="132"/>
      <c r="K4660" s="132"/>
      <c r="L4660" s="132"/>
      <c r="M4660" s="132"/>
      <c r="N4660" s="131"/>
      <c r="O4660" s="131"/>
    </row>
    <row r="4661" spans="2:15" x14ac:dyDescent="0.35">
      <c r="B4661" t="s">
        <v>78</v>
      </c>
      <c r="C4661">
        <v>3974</v>
      </c>
      <c r="D4661" t="s">
        <v>28</v>
      </c>
      <c r="E4661">
        <v>179785</v>
      </c>
      <c r="F4661" t="s">
        <v>4456</v>
      </c>
      <c r="G4661" t="s">
        <v>10930</v>
      </c>
      <c r="H4661" s="93">
        <v>46174</v>
      </c>
      <c r="I4661" s="131">
        <v>1</v>
      </c>
      <c r="J4661" s="132">
        <v>1</v>
      </c>
      <c r="K4661" s="132">
        <v>1</v>
      </c>
      <c r="L4661" s="132"/>
      <c r="M4661" s="132"/>
      <c r="N4661" s="131"/>
      <c r="O4661" s="131"/>
    </row>
    <row r="4662" spans="2:15" x14ac:dyDescent="0.35">
      <c r="B4662" t="s">
        <v>78</v>
      </c>
      <c r="C4662">
        <v>3974</v>
      </c>
      <c r="D4662" t="s">
        <v>28</v>
      </c>
      <c r="E4662">
        <v>179842</v>
      </c>
      <c r="F4662" t="s">
        <v>4457</v>
      </c>
      <c r="G4662" t="s">
        <v>10927</v>
      </c>
      <c r="H4662" s="93">
        <v>46183</v>
      </c>
      <c r="I4662" s="131"/>
      <c r="J4662" s="132"/>
      <c r="K4662" s="132"/>
      <c r="L4662" s="132"/>
      <c r="M4662" s="132"/>
      <c r="N4662" s="131"/>
      <c r="O4662" s="131"/>
    </row>
    <row r="4663" spans="2:15" x14ac:dyDescent="0.35">
      <c r="B4663" t="s">
        <v>78</v>
      </c>
      <c r="C4663">
        <v>3974</v>
      </c>
      <c r="D4663" t="s">
        <v>28</v>
      </c>
      <c r="E4663">
        <v>179859</v>
      </c>
      <c r="F4663" t="s">
        <v>4458</v>
      </c>
      <c r="G4663" t="s">
        <v>10926</v>
      </c>
      <c r="H4663" s="93">
        <v>46170</v>
      </c>
      <c r="I4663" s="131">
        <v>1</v>
      </c>
      <c r="J4663" s="132"/>
      <c r="K4663" s="132"/>
      <c r="L4663" s="132"/>
      <c r="M4663" s="132"/>
      <c r="N4663" s="131"/>
      <c r="O4663" s="131"/>
    </row>
    <row r="4664" spans="2:15" x14ac:dyDescent="0.35">
      <c r="B4664" t="s">
        <v>78</v>
      </c>
      <c r="C4664">
        <v>3974</v>
      </c>
      <c r="D4664" t="s">
        <v>28</v>
      </c>
      <c r="E4664">
        <v>180415</v>
      </c>
      <c r="F4664" t="s">
        <v>4459</v>
      </c>
      <c r="G4664" t="s">
        <v>10926</v>
      </c>
      <c r="H4664" s="93">
        <v>46177</v>
      </c>
      <c r="I4664" s="131">
        <v>1</v>
      </c>
      <c r="J4664" s="132">
        <v>1</v>
      </c>
      <c r="K4664" s="132"/>
      <c r="L4664" s="132"/>
      <c r="M4664" s="132"/>
      <c r="N4664" s="131"/>
      <c r="O4664" s="131"/>
    </row>
    <row r="4665" spans="2:15" x14ac:dyDescent="0.35">
      <c r="B4665" t="s">
        <v>78</v>
      </c>
      <c r="C4665">
        <v>3974</v>
      </c>
      <c r="D4665" t="s">
        <v>28</v>
      </c>
      <c r="E4665">
        <v>180528</v>
      </c>
      <c r="F4665" t="s">
        <v>4460</v>
      </c>
      <c r="G4665" t="s">
        <v>10928</v>
      </c>
      <c r="H4665" s="93">
        <v>46171</v>
      </c>
      <c r="I4665" s="131">
        <v>1</v>
      </c>
      <c r="J4665" s="132">
        <v>1</v>
      </c>
      <c r="K4665" s="132"/>
      <c r="L4665" s="132"/>
      <c r="M4665" s="132"/>
      <c r="N4665" s="131"/>
      <c r="O4665" s="131"/>
    </row>
    <row r="4666" spans="2:15" x14ac:dyDescent="0.35">
      <c r="B4666" t="s">
        <v>78</v>
      </c>
      <c r="C4666">
        <v>3974</v>
      </c>
      <c r="D4666" t="s">
        <v>28</v>
      </c>
      <c r="E4666">
        <v>180844</v>
      </c>
      <c r="F4666" t="s">
        <v>4461</v>
      </c>
      <c r="G4666" t="s">
        <v>10929</v>
      </c>
      <c r="H4666" s="93">
        <v>46175</v>
      </c>
      <c r="I4666" s="131">
        <v>1</v>
      </c>
      <c r="J4666" s="132"/>
      <c r="K4666" s="132"/>
      <c r="L4666" s="132"/>
      <c r="M4666" s="132"/>
      <c r="N4666" s="131"/>
      <c r="O4666" s="131"/>
    </row>
    <row r="4667" spans="2:15" x14ac:dyDescent="0.35">
      <c r="B4667" t="s">
        <v>78</v>
      </c>
      <c r="C4667">
        <v>3974</v>
      </c>
      <c r="D4667" t="s">
        <v>28</v>
      </c>
      <c r="E4667">
        <v>181479</v>
      </c>
      <c r="F4667" t="s">
        <v>4462</v>
      </c>
      <c r="G4667" t="s">
        <v>10926</v>
      </c>
      <c r="H4667" s="93">
        <v>46170</v>
      </c>
      <c r="I4667" s="131"/>
      <c r="J4667" s="132"/>
      <c r="K4667" s="132"/>
      <c r="L4667" s="132"/>
      <c r="M4667" s="132"/>
      <c r="N4667" s="131"/>
      <c r="O4667" s="131"/>
    </row>
    <row r="4668" spans="2:15" x14ac:dyDescent="0.35">
      <c r="B4668" t="s">
        <v>78</v>
      </c>
      <c r="C4668">
        <v>3974</v>
      </c>
      <c r="D4668" t="s">
        <v>28</v>
      </c>
      <c r="E4668">
        <v>181629</v>
      </c>
      <c r="F4668" t="s">
        <v>4463</v>
      </c>
      <c r="G4668" t="s">
        <v>10929</v>
      </c>
      <c r="H4668" s="93">
        <v>46182</v>
      </c>
      <c r="I4668" s="131"/>
      <c r="J4668" s="132"/>
      <c r="K4668" s="132"/>
      <c r="L4668" s="132"/>
      <c r="M4668" s="132"/>
      <c r="N4668" s="131"/>
      <c r="O4668" s="131"/>
    </row>
    <row r="4669" spans="2:15" x14ac:dyDescent="0.35">
      <c r="B4669" t="s">
        <v>78</v>
      </c>
      <c r="C4669">
        <v>3974</v>
      </c>
      <c r="D4669" t="s">
        <v>28</v>
      </c>
      <c r="E4669">
        <v>182092</v>
      </c>
      <c r="F4669" t="s">
        <v>4464</v>
      </c>
      <c r="G4669" t="s">
        <v>10927</v>
      </c>
      <c r="H4669" s="93">
        <v>46183</v>
      </c>
      <c r="I4669" s="131">
        <v>1</v>
      </c>
      <c r="J4669" s="132"/>
      <c r="K4669" s="132"/>
      <c r="L4669" s="132"/>
      <c r="M4669" s="132"/>
      <c r="N4669" s="131"/>
      <c r="O4669" s="131"/>
    </row>
    <row r="4670" spans="2:15" x14ac:dyDescent="0.35">
      <c r="B4670" t="s">
        <v>78</v>
      </c>
      <c r="C4670">
        <v>3974</v>
      </c>
      <c r="D4670" t="s">
        <v>28</v>
      </c>
      <c r="E4670">
        <v>182964</v>
      </c>
      <c r="F4670" t="s">
        <v>4465</v>
      </c>
      <c r="G4670" t="s">
        <v>10930</v>
      </c>
      <c r="H4670" s="93">
        <v>46174</v>
      </c>
      <c r="I4670" s="131">
        <v>1</v>
      </c>
      <c r="J4670" s="132"/>
      <c r="K4670" s="132">
        <v>1</v>
      </c>
      <c r="L4670" s="132"/>
      <c r="M4670" s="132"/>
      <c r="N4670" s="131"/>
      <c r="O4670" s="131"/>
    </row>
    <row r="4671" spans="2:15" x14ac:dyDescent="0.35">
      <c r="B4671" t="s">
        <v>78</v>
      </c>
      <c r="C4671">
        <v>3974</v>
      </c>
      <c r="D4671" t="s">
        <v>28</v>
      </c>
      <c r="E4671">
        <v>183301</v>
      </c>
      <c r="F4671" t="s">
        <v>4466</v>
      </c>
      <c r="G4671" t="s">
        <v>10929</v>
      </c>
      <c r="H4671" s="93">
        <v>46175</v>
      </c>
      <c r="I4671" s="131"/>
      <c r="J4671" s="132"/>
      <c r="K4671" s="132"/>
      <c r="L4671" s="132"/>
      <c r="M4671" s="132"/>
      <c r="N4671" s="131"/>
      <c r="O4671" s="131"/>
    </row>
    <row r="4672" spans="2:15" x14ac:dyDescent="0.35">
      <c r="B4672" t="s">
        <v>78</v>
      </c>
      <c r="C4672">
        <v>3974</v>
      </c>
      <c r="D4672" t="s">
        <v>28</v>
      </c>
      <c r="E4672">
        <v>183854</v>
      </c>
      <c r="F4672" t="s">
        <v>4467</v>
      </c>
      <c r="G4672" t="s">
        <v>10929</v>
      </c>
      <c r="H4672" s="93">
        <v>46182</v>
      </c>
      <c r="I4672" s="131">
        <v>1</v>
      </c>
      <c r="J4672" s="132"/>
      <c r="K4672" s="132">
        <v>1</v>
      </c>
      <c r="L4672" s="132"/>
      <c r="M4672" s="132"/>
      <c r="N4672" s="131"/>
      <c r="O4672" s="131"/>
    </row>
    <row r="4673" spans="2:15" x14ac:dyDescent="0.35">
      <c r="B4673" t="s">
        <v>78</v>
      </c>
      <c r="C4673">
        <v>3974</v>
      </c>
      <c r="D4673" t="s">
        <v>28</v>
      </c>
      <c r="E4673">
        <v>183997</v>
      </c>
      <c r="F4673" t="s">
        <v>4468</v>
      </c>
      <c r="G4673" t="s">
        <v>10930</v>
      </c>
      <c r="H4673" s="93">
        <v>46181</v>
      </c>
      <c r="I4673" s="131"/>
      <c r="J4673" s="132"/>
      <c r="K4673" s="132"/>
      <c r="L4673" s="132"/>
      <c r="M4673" s="132"/>
      <c r="N4673" s="131"/>
      <c r="O4673" s="131"/>
    </row>
    <row r="4674" spans="2:15" x14ac:dyDescent="0.35">
      <c r="B4674" t="s">
        <v>78</v>
      </c>
      <c r="C4674">
        <v>3974</v>
      </c>
      <c r="D4674" t="s">
        <v>28</v>
      </c>
      <c r="E4674">
        <v>183998</v>
      </c>
      <c r="F4674" t="s">
        <v>4469</v>
      </c>
      <c r="G4674" t="s">
        <v>10927</v>
      </c>
      <c r="H4674" s="93">
        <v>46183</v>
      </c>
      <c r="I4674" s="131"/>
      <c r="J4674" s="132"/>
      <c r="K4674" s="132"/>
      <c r="L4674" s="132"/>
      <c r="M4674" s="132"/>
      <c r="N4674" s="131"/>
      <c r="O4674" s="131"/>
    </row>
    <row r="4675" spans="2:15" x14ac:dyDescent="0.35">
      <c r="B4675" t="s">
        <v>78</v>
      </c>
      <c r="C4675">
        <v>3974</v>
      </c>
      <c r="D4675" t="s">
        <v>28</v>
      </c>
      <c r="E4675">
        <v>184019</v>
      </c>
      <c r="F4675" t="s">
        <v>4470</v>
      </c>
      <c r="G4675" t="s">
        <v>10928</v>
      </c>
      <c r="H4675" s="93">
        <v>46171</v>
      </c>
      <c r="I4675" s="131"/>
      <c r="J4675" s="132"/>
      <c r="K4675" s="132"/>
      <c r="L4675" s="132"/>
      <c r="M4675" s="132"/>
      <c r="N4675" s="131"/>
      <c r="O4675" s="131"/>
    </row>
    <row r="4676" spans="2:15" x14ac:dyDescent="0.35">
      <c r="B4676" t="s">
        <v>78</v>
      </c>
      <c r="C4676">
        <v>3974</v>
      </c>
      <c r="D4676" t="s">
        <v>28</v>
      </c>
      <c r="E4676">
        <v>184928</v>
      </c>
      <c r="F4676" t="s">
        <v>4461</v>
      </c>
      <c r="G4676" t="s">
        <v>10930</v>
      </c>
      <c r="H4676" s="93">
        <v>46174</v>
      </c>
      <c r="I4676" s="131">
        <v>1</v>
      </c>
      <c r="J4676" s="132"/>
      <c r="K4676" s="132"/>
      <c r="L4676" s="132"/>
      <c r="M4676" s="132"/>
      <c r="N4676" s="131"/>
      <c r="O4676" s="131"/>
    </row>
    <row r="4677" spans="2:15" x14ac:dyDescent="0.35">
      <c r="B4677" t="s">
        <v>78</v>
      </c>
      <c r="C4677">
        <v>3974</v>
      </c>
      <c r="D4677" t="s">
        <v>28</v>
      </c>
      <c r="E4677">
        <v>185053</v>
      </c>
      <c r="F4677" t="s">
        <v>4471</v>
      </c>
      <c r="G4677" t="s">
        <v>10927</v>
      </c>
      <c r="H4677" s="93">
        <v>46183</v>
      </c>
      <c r="I4677" s="131"/>
      <c r="J4677" s="132"/>
      <c r="K4677" s="132"/>
      <c r="L4677" s="132"/>
      <c r="M4677" s="132"/>
      <c r="N4677" s="131"/>
      <c r="O4677" s="131"/>
    </row>
    <row r="4678" spans="2:15" x14ac:dyDescent="0.35">
      <c r="B4678" t="s">
        <v>78</v>
      </c>
      <c r="C4678">
        <v>3974</v>
      </c>
      <c r="D4678" t="s">
        <v>28</v>
      </c>
      <c r="E4678">
        <v>185387</v>
      </c>
      <c r="F4678" t="s">
        <v>4472</v>
      </c>
      <c r="G4678" t="s">
        <v>10926</v>
      </c>
      <c r="H4678" s="93">
        <v>46170</v>
      </c>
      <c r="I4678" s="131">
        <v>1</v>
      </c>
      <c r="J4678" s="132"/>
      <c r="K4678" s="132"/>
      <c r="L4678" s="132"/>
      <c r="M4678" s="132"/>
      <c r="N4678" s="131"/>
      <c r="O4678" s="131"/>
    </row>
    <row r="4679" spans="2:15" x14ac:dyDescent="0.35">
      <c r="B4679" t="s">
        <v>78</v>
      </c>
      <c r="C4679">
        <v>3974</v>
      </c>
      <c r="D4679" t="s">
        <v>28</v>
      </c>
      <c r="E4679">
        <v>185452</v>
      </c>
      <c r="F4679" t="s">
        <v>4473</v>
      </c>
      <c r="G4679" t="s">
        <v>10926</v>
      </c>
      <c r="H4679" s="93">
        <v>46177</v>
      </c>
      <c r="I4679" s="131">
        <v>1</v>
      </c>
      <c r="J4679" s="132"/>
      <c r="K4679" s="132"/>
      <c r="L4679" s="132"/>
      <c r="M4679" s="132"/>
      <c r="N4679" s="131"/>
      <c r="O4679" s="131"/>
    </row>
    <row r="4680" spans="2:15" x14ac:dyDescent="0.35">
      <c r="B4680" t="s">
        <v>78</v>
      </c>
      <c r="C4680">
        <v>3974</v>
      </c>
      <c r="D4680" t="s">
        <v>28</v>
      </c>
      <c r="E4680">
        <v>185466</v>
      </c>
      <c r="F4680" t="s">
        <v>4474</v>
      </c>
      <c r="G4680" t="s">
        <v>10928</v>
      </c>
      <c r="H4680" s="93">
        <v>46178</v>
      </c>
      <c r="I4680" s="131">
        <v>1</v>
      </c>
      <c r="J4680" s="132"/>
      <c r="K4680" s="132"/>
      <c r="L4680" s="132"/>
      <c r="M4680" s="132"/>
      <c r="N4680" s="131"/>
      <c r="O4680" s="131"/>
    </row>
    <row r="4681" spans="2:15" x14ac:dyDescent="0.35">
      <c r="B4681" t="s">
        <v>78</v>
      </c>
      <c r="C4681">
        <v>3974</v>
      </c>
      <c r="D4681" t="s">
        <v>28</v>
      </c>
      <c r="E4681">
        <v>185525</v>
      </c>
      <c r="F4681" t="s">
        <v>4475</v>
      </c>
      <c r="G4681" t="s">
        <v>10926</v>
      </c>
      <c r="H4681" s="93">
        <v>46177</v>
      </c>
      <c r="I4681" s="131">
        <v>1</v>
      </c>
      <c r="J4681" s="132"/>
      <c r="K4681" s="132"/>
      <c r="L4681" s="132"/>
      <c r="M4681" s="132"/>
      <c r="N4681" s="131"/>
      <c r="O4681" s="131"/>
    </row>
    <row r="4682" spans="2:15" x14ac:dyDescent="0.35">
      <c r="B4682" t="s">
        <v>78</v>
      </c>
      <c r="C4682">
        <v>3974</v>
      </c>
      <c r="D4682" t="s">
        <v>28</v>
      </c>
      <c r="E4682">
        <v>185678</v>
      </c>
      <c r="F4682" t="s">
        <v>4476</v>
      </c>
      <c r="G4682" t="s">
        <v>10926</v>
      </c>
      <c r="H4682" s="93">
        <v>46170</v>
      </c>
      <c r="I4682" s="131">
        <v>1</v>
      </c>
      <c r="J4682" s="132">
        <v>1</v>
      </c>
      <c r="K4682" s="132"/>
      <c r="L4682" s="132"/>
      <c r="M4682" s="132"/>
      <c r="N4682" s="131"/>
      <c r="O4682" s="131"/>
    </row>
    <row r="4683" spans="2:15" x14ac:dyDescent="0.35">
      <c r="B4683" t="s">
        <v>78</v>
      </c>
      <c r="C4683">
        <v>3974</v>
      </c>
      <c r="D4683" t="s">
        <v>28</v>
      </c>
      <c r="E4683">
        <v>185772</v>
      </c>
      <c r="F4683" t="s">
        <v>4477</v>
      </c>
      <c r="G4683" t="s">
        <v>10926</v>
      </c>
      <c r="H4683" s="93">
        <v>46177</v>
      </c>
      <c r="I4683" s="131"/>
      <c r="J4683" s="132"/>
      <c r="K4683" s="132"/>
      <c r="L4683" s="132"/>
      <c r="M4683" s="132"/>
      <c r="N4683" s="131"/>
      <c r="O4683" s="131"/>
    </row>
    <row r="4684" spans="2:15" x14ac:dyDescent="0.35">
      <c r="B4684" t="s">
        <v>78</v>
      </c>
      <c r="C4684">
        <v>3974</v>
      </c>
      <c r="D4684" t="s">
        <v>28</v>
      </c>
      <c r="E4684">
        <v>185842</v>
      </c>
      <c r="F4684" t="s">
        <v>4478</v>
      </c>
      <c r="G4684" t="s">
        <v>10929</v>
      </c>
      <c r="H4684" s="93">
        <v>46175</v>
      </c>
      <c r="I4684" s="131">
        <v>1</v>
      </c>
      <c r="J4684" s="132"/>
      <c r="K4684" s="132"/>
      <c r="L4684" s="132"/>
      <c r="M4684" s="132"/>
      <c r="N4684" s="131"/>
      <c r="O4684" s="131"/>
    </row>
    <row r="4685" spans="2:15" x14ac:dyDescent="0.35">
      <c r="B4685" t="s">
        <v>78</v>
      </c>
      <c r="C4685">
        <v>3974</v>
      </c>
      <c r="D4685" t="s">
        <v>28</v>
      </c>
      <c r="E4685">
        <v>185995</v>
      </c>
      <c r="F4685" t="s">
        <v>4479</v>
      </c>
      <c r="G4685" t="s">
        <v>10928</v>
      </c>
      <c r="H4685" s="93">
        <v>46171</v>
      </c>
      <c r="I4685" s="131"/>
      <c r="J4685" s="132"/>
      <c r="K4685" s="132"/>
      <c r="L4685" s="132"/>
      <c r="M4685" s="132"/>
      <c r="N4685" s="131"/>
      <c r="O4685" s="131"/>
    </row>
    <row r="4686" spans="2:15" x14ac:dyDescent="0.35">
      <c r="B4686" t="s">
        <v>78</v>
      </c>
      <c r="C4686">
        <v>3974</v>
      </c>
      <c r="D4686" t="s">
        <v>28</v>
      </c>
      <c r="E4686">
        <v>186944</v>
      </c>
      <c r="F4686" t="s">
        <v>4480</v>
      </c>
      <c r="G4686" t="s">
        <v>10926</v>
      </c>
      <c r="H4686" s="93">
        <v>46177</v>
      </c>
      <c r="I4686" s="131"/>
      <c r="J4686" s="132"/>
      <c r="K4686" s="132"/>
      <c r="L4686" s="132"/>
      <c r="M4686" s="132"/>
      <c r="N4686" s="131"/>
      <c r="O4686" s="131"/>
    </row>
    <row r="4687" spans="2:15" x14ac:dyDescent="0.35">
      <c r="B4687" t="s">
        <v>78</v>
      </c>
      <c r="C4687">
        <v>3974</v>
      </c>
      <c r="D4687" t="s">
        <v>28</v>
      </c>
      <c r="E4687">
        <v>187143</v>
      </c>
      <c r="F4687" t="s">
        <v>4481</v>
      </c>
      <c r="G4687" t="s">
        <v>10926</v>
      </c>
      <c r="H4687" s="93">
        <v>46177</v>
      </c>
      <c r="I4687" s="131"/>
      <c r="J4687" s="132"/>
      <c r="K4687" s="132"/>
      <c r="L4687" s="132"/>
      <c r="M4687" s="132"/>
      <c r="N4687" s="131"/>
      <c r="O4687" s="131"/>
    </row>
    <row r="4688" spans="2:15" x14ac:dyDescent="0.35">
      <c r="B4688" t="s">
        <v>78</v>
      </c>
      <c r="C4688">
        <v>3974</v>
      </c>
      <c r="D4688" t="s">
        <v>28</v>
      </c>
      <c r="E4688">
        <v>187158</v>
      </c>
      <c r="F4688" t="s">
        <v>4482</v>
      </c>
      <c r="G4688" t="s">
        <v>10929</v>
      </c>
      <c r="H4688" s="93">
        <v>46175</v>
      </c>
      <c r="I4688" s="131">
        <v>1</v>
      </c>
      <c r="J4688" s="132"/>
      <c r="K4688" s="132"/>
      <c r="L4688" s="132"/>
      <c r="M4688" s="132"/>
      <c r="N4688" s="131"/>
      <c r="O4688" s="131"/>
    </row>
    <row r="4689" spans="2:15" x14ac:dyDescent="0.35">
      <c r="B4689" t="s">
        <v>78</v>
      </c>
      <c r="C4689">
        <v>3974</v>
      </c>
      <c r="D4689" t="s">
        <v>28</v>
      </c>
      <c r="E4689">
        <v>187371</v>
      </c>
      <c r="F4689" t="s">
        <v>4483</v>
      </c>
      <c r="G4689" t="s">
        <v>10928</v>
      </c>
      <c r="H4689" s="93">
        <v>46178</v>
      </c>
      <c r="I4689" s="131">
        <v>1</v>
      </c>
      <c r="J4689" s="132"/>
      <c r="K4689" s="132"/>
      <c r="L4689" s="132"/>
      <c r="M4689" s="132"/>
      <c r="N4689" s="131"/>
      <c r="O4689" s="131"/>
    </row>
    <row r="4690" spans="2:15" x14ac:dyDescent="0.35">
      <c r="B4690" t="s">
        <v>78</v>
      </c>
      <c r="C4690">
        <v>3974</v>
      </c>
      <c r="D4690" t="s">
        <v>28</v>
      </c>
      <c r="E4690">
        <v>187522</v>
      </c>
      <c r="F4690" t="s">
        <v>4484</v>
      </c>
      <c r="G4690" t="s">
        <v>10928</v>
      </c>
      <c r="H4690" s="93">
        <v>46178</v>
      </c>
      <c r="I4690" s="131"/>
      <c r="J4690" s="132"/>
      <c r="K4690" s="132"/>
      <c r="L4690" s="132"/>
      <c r="M4690" s="132"/>
      <c r="N4690" s="131"/>
      <c r="O4690" s="131"/>
    </row>
    <row r="4691" spans="2:15" x14ac:dyDescent="0.35">
      <c r="B4691" t="s">
        <v>78</v>
      </c>
      <c r="C4691">
        <v>3974</v>
      </c>
      <c r="D4691" t="s">
        <v>28</v>
      </c>
      <c r="E4691">
        <v>188027</v>
      </c>
      <c r="F4691" t="s">
        <v>4485</v>
      </c>
      <c r="G4691" t="s">
        <v>10928</v>
      </c>
      <c r="H4691" s="93">
        <v>46171</v>
      </c>
      <c r="I4691" s="131"/>
      <c r="J4691" s="132"/>
      <c r="K4691" s="132"/>
      <c r="L4691" s="132"/>
      <c r="M4691" s="132"/>
      <c r="N4691" s="131"/>
      <c r="O4691" s="131"/>
    </row>
    <row r="4692" spans="2:15" x14ac:dyDescent="0.35">
      <c r="B4692" t="s">
        <v>78</v>
      </c>
      <c r="C4692">
        <v>3974</v>
      </c>
      <c r="D4692" t="s">
        <v>28</v>
      </c>
      <c r="E4692">
        <v>188161</v>
      </c>
      <c r="F4692" t="s">
        <v>4486</v>
      </c>
      <c r="G4692" t="s">
        <v>10929</v>
      </c>
      <c r="H4692" s="93">
        <v>46175</v>
      </c>
      <c r="I4692" s="131">
        <v>1</v>
      </c>
      <c r="J4692" s="132"/>
      <c r="K4692" s="132"/>
      <c r="L4692" s="132"/>
      <c r="M4692" s="132"/>
      <c r="N4692" s="131"/>
      <c r="O4692" s="131"/>
    </row>
    <row r="4693" spans="2:15" x14ac:dyDescent="0.35">
      <c r="B4693" t="s">
        <v>78</v>
      </c>
      <c r="C4693">
        <v>3974</v>
      </c>
      <c r="D4693" t="s">
        <v>28</v>
      </c>
      <c r="E4693">
        <v>188404</v>
      </c>
      <c r="F4693" t="s">
        <v>4487</v>
      </c>
      <c r="G4693" t="s">
        <v>10929</v>
      </c>
      <c r="H4693" s="93">
        <v>46175</v>
      </c>
      <c r="I4693" s="131">
        <v>1</v>
      </c>
      <c r="J4693" s="132">
        <v>1</v>
      </c>
      <c r="K4693" s="132"/>
      <c r="L4693" s="132"/>
      <c r="M4693" s="132"/>
      <c r="N4693" s="131"/>
      <c r="O4693" s="131"/>
    </row>
    <row r="4694" spans="2:15" x14ac:dyDescent="0.35">
      <c r="B4694" t="s">
        <v>78</v>
      </c>
      <c r="C4694">
        <v>3974</v>
      </c>
      <c r="D4694" t="s">
        <v>28</v>
      </c>
      <c r="E4694">
        <v>188658</v>
      </c>
      <c r="F4694" t="s">
        <v>4488</v>
      </c>
      <c r="G4694" t="s">
        <v>10928</v>
      </c>
      <c r="H4694" s="93">
        <v>46178</v>
      </c>
      <c r="I4694" s="131">
        <v>1</v>
      </c>
      <c r="J4694" s="132">
        <v>1</v>
      </c>
      <c r="K4694" s="132"/>
      <c r="L4694" s="132"/>
      <c r="M4694" s="132"/>
      <c r="N4694" s="131"/>
      <c r="O4694" s="131"/>
    </row>
    <row r="4695" spans="2:15" x14ac:dyDescent="0.35">
      <c r="B4695" t="s">
        <v>78</v>
      </c>
      <c r="C4695">
        <v>3974</v>
      </c>
      <c r="D4695" t="s">
        <v>28</v>
      </c>
      <c r="E4695">
        <v>188811</v>
      </c>
      <c r="F4695" t="s">
        <v>4489</v>
      </c>
      <c r="G4695" t="s">
        <v>10927</v>
      </c>
      <c r="H4695" s="93">
        <v>46183</v>
      </c>
      <c r="I4695" s="131"/>
      <c r="J4695" s="132"/>
      <c r="K4695" s="132"/>
      <c r="L4695" s="132"/>
      <c r="M4695" s="132"/>
      <c r="N4695" s="131"/>
      <c r="O4695" s="131"/>
    </row>
    <row r="4696" spans="2:15" x14ac:dyDescent="0.35">
      <c r="B4696" t="s">
        <v>78</v>
      </c>
      <c r="C4696">
        <v>3974</v>
      </c>
      <c r="D4696" t="s">
        <v>28</v>
      </c>
      <c r="E4696">
        <v>188856</v>
      </c>
      <c r="F4696" t="s">
        <v>4490</v>
      </c>
      <c r="G4696" t="s">
        <v>10927</v>
      </c>
      <c r="H4696" s="93">
        <v>46176</v>
      </c>
      <c r="I4696" s="131">
        <v>1</v>
      </c>
      <c r="J4696" s="132"/>
      <c r="K4696" s="132"/>
      <c r="L4696" s="132"/>
      <c r="M4696" s="132"/>
      <c r="N4696" s="131"/>
      <c r="O4696" s="131"/>
    </row>
    <row r="4697" spans="2:15" x14ac:dyDescent="0.35">
      <c r="B4697" t="s">
        <v>78</v>
      </c>
      <c r="C4697">
        <v>3974</v>
      </c>
      <c r="D4697" t="s">
        <v>28</v>
      </c>
      <c r="E4697">
        <v>188921</v>
      </c>
      <c r="F4697" t="s">
        <v>4491</v>
      </c>
      <c r="G4697" t="s">
        <v>10930</v>
      </c>
      <c r="H4697" s="93">
        <v>46181</v>
      </c>
      <c r="I4697" s="131">
        <v>1</v>
      </c>
      <c r="J4697" s="132"/>
      <c r="K4697" s="132"/>
      <c r="L4697" s="132"/>
      <c r="M4697" s="132"/>
      <c r="N4697" s="131"/>
      <c r="O4697" s="131"/>
    </row>
    <row r="4698" spans="2:15" x14ac:dyDescent="0.35">
      <c r="B4698" t="s">
        <v>78</v>
      </c>
      <c r="C4698">
        <v>3974</v>
      </c>
      <c r="D4698" t="s">
        <v>28</v>
      </c>
      <c r="E4698">
        <v>188942</v>
      </c>
      <c r="F4698" t="s">
        <v>4492</v>
      </c>
      <c r="G4698" t="s">
        <v>10927</v>
      </c>
      <c r="H4698" s="93">
        <v>46183</v>
      </c>
      <c r="I4698" s="131"/>
      <c r="J4698" s="132"/>
      <c r="K4698" s="132"/>
      <c r="L4698" s="132"/>
      <c r="M4698" s="132"/>
      <c r="N4698" s="131"/>
      <c r="O4698" s="131"/>
    </row>
    <row r="4699" spans="2:15" x14ac:dyDescent="0.35">
      <c r="B4699" t="s">
        <v>78</v>
      </c>
      <c r="C4699">
        <v>3974</v>
      </c>
      <c r="D4699" t="s">
        <v>28</v>
      </c>
      <c r="E4699">
        <v>188983</v>
      </c>
      <c r="F4699" t="s">
        <v>4493</v>
      </c>
      <c r="G4699" t="s">
        <v>10927</v>
      </c>
      <c r="H4699" s="93">
        <v>46183</v>
      </c>
      <c r="I4699" s="131">
        <v>1</v>
      </c>
      <c r="J4699" s="132"/>
      <c r="K4699" s="132"/>
      <c r="L4699" s="132"/>
      <c r="M4699" s="132"/>
      <c r="N4699" s="131"/>
      <c r="O4699" s="131"/>
    </row>
    <row r="4700" spans="2:15" x14ac:dyDescent="0.35">
      <c r="B4700" t="s">
        <v>78</v>
      </c>
      <c r="C4700">
        <v>3974</v>
      </c>
      <c r="D4700" t="s">
        <v>28</v>
      </c>
      <c r="E4700">
        <v>188998</v>
      </c>
      <c r="F4700" t="s">
        <v>4494</v>
      </c>
      <c r="G4700" t="s">
        <v>10928</v>
      </c>
      <c r="H4700" s="93">
        <v>46171</v>
      </c>
      <c r="I4700" s="131"/>
      <c r="J4700" s="132"/>
      <c r="K4700" s="132"/>
      <c r="L4700" s="132"/>
      <c r="M4700" s="132"/>
      <c r="N4700" s="131"/>
      <c r="O4700" s="131"/>
    </row>
    <row r="4701" spans="2:15" x14ac:dyDescent="0.35">
      <c r="B4701" t="s">
        <v>78</v>
      </c>
      <c r="C4701">
        <v>3974</v>
      </c>
      <c r="D4701" t="s">
        <v>28</v>
      </c>
      <c r="E4701">
        <v>189390</v>
      </c>
      <c r="F4701" t="s">
        <v>4495</v>
      </c>
      <c r="G4701" t="s">
        <v>10926</v>
      </c>
      <c r="H4701" s="93">
        <v>46170</v>
      </c>
      <c r="I4701" s="131">
        <v>1</v>
      </c>
      <c r="J4701" s="132"/>
      <c r="K4701" s="132"/>
      <c r="L4701" s="132"/>
      <c r="M4701" s="132"/>
      <c r="N4701" s="131"/>
      <c r="O4701" s="131"/>
    </row>
    <row r="4702" spans="2:15" x14ac:dyDescent="0.35">
      <c r="B4702" t="s">
        <v>78</v>
      </c>
      <c r="C4702">
        <v>3974</v>
      </c>
      <c r="D4702" t="s">
        <v>28</v>
      </c>
      <c r="E4702">
        <v>189621</v>
      </c>
      <c r="F4702" t="s">
        <v>4496</v>
      </c>
      <c r="G4702" t="s">
        <v>10929</v>
      </c>
      <c r="H4702" s="93">
        <v>46182</v>
      </c>
      <c r="I4702" s="131"/>
      <c r="J4702" s="132"/>
      <c r="K4702" s="132"/>
      <c r="L4702" s="132"/>
      <c r="M4702" s="132"/>
      <c r="N4702" s="131"/>
      <c r="O4702" s="131"/>
    </row>
    <row r="4703" spans="2:15" x14ac:dyDescent="0.35">
      <c r="B4703" t="s">
        <v>78</v>
      </c>
      <c r="C4703">
        <v>3974</v>
      </c>
      <c r="D4703" t="s">
        <v>28</v>
      </c>
      <c r="E4703">
        <v>189743</v>
      </c>
      <c r="F4703" t="s">
        <v>4497</v>
      </c>
      <c r="G4703" t="s">
        <v>10930</v>
      </c>
      <c r="H4703" s="93">
        <v>46181</v>
      </c>
      <c r="I4703" s="131"/>
      <c r="J4703" s="132"/>
      <c r="K4703" s="132"/>
      <c r="L4703" s="132"/>
      <c r="M4703" s="132"/>
      <c r="N4703" s="131"/>
      <c r="O4703" s="131"/>
    </row>
    <row r="4704" spans="2:15" x14ac:dyDescent="0.35">
      <c r="B4704" t="s">
        <v>78</v>
      </c>
      <c r="C4704">
        <v>3974</v>
      </c>
      <c r="D4704" t="s">
        <v>28</v>
      </c>
      <c r="E4704">
        <v>189928</v>
      </c>
      <c r="F4704" t="s">
        <v>4498</v>
      </c>
      <c r="G4704" t="s">
        <v>10926</v>
      </c>
      <c r="H4704" s="93">
        <v>46170</v>
      </c>
      <c r="I4704" s="131"/>
      <c r="J4704" s="132"/>
      <c r="K4704" s="132"/>
      <c r="L4704" s="132"/>
      <c r="M4704" s="132"/>
      <c r="N4704" s="131"/>
      <c r="O4704" s="131"/>
    </row>
    <row r="4705" spans="2:15" x14ac:dyDescent="0.35">
      <c r="B4705" t="s">
        <v>78</v>
      </c>
      <c r="C4705">
        <v>3974</v>
      </c>
      <c r="D4705" t="s">
        <v>28</v>
      </c>
      <c r="E4705">
        <v>189956</v>
      </c>
      <c r="F4705" t="s">
        <v>4499</v>
      </c>
      <c r="G4705" t="s">
        <v>10929</v>
      </c>
      <c r="H4705" s="93">
        <v>46175</v>
      </c>
      <c r="I4705" s="131">
        <v>1</v>
      </c>
      <c r="J4705" s="132"/>
      <c r="K4705" s="132"/>
      <c r="L4705" s="132"/>
      <c r="M4705" s="132"/>
      <c r="N4705" s="131"/>
      <c r="O4705" s="131"/>
    </row>
    <row r="4706" spans="2:15" x14ac:dyDescent="0.35">
      <c r="B4706" t="s">
        <v>78</v>
      </c>
      <c r="C4706">
        <v>3974</v>
      </c>
      <c r="D4706" t="s">
        <v>28</v>
      </c>
      <c r="E4706">
        <v>189958</v>
      </c>
      <c r="F4706" t="s">
        <v>4500</v>
      </c>
      <c r="G4706" t="s">
        <v>10927</v>
      </c>
      <c r="H4706" s="93">
        <v>46176</v>
      </c>
      <c r="I4706" s="131">
        <v>1</v>
      </c>
      <c r="J4706" s="132">
        <v>1</v>
      </c>
      <c r="K4706" s="132"/>
      <c r="L4706" s="132"/>
      <c r="M4706" s="132"/>
      <c r="N4706" s="131"/>
      <c r="O4706" s="131"/>
    </row>
    <row r="4707" spans="2:15" x14ac:dyDescent="0.35">
      <c r="B4707" t="s">
        <v>78</v>
      </c>
      <c r="C4707">
        <v>3974</v>
      </c>
      <c r="D4707" t="s">
        <v>28</v>
      </c>
      <c r="E4707">
        <v>190375</v>
      </c>
      <c r="F4707" t="s">
        <v>4501</v>
      </c>
      <c r="G4707" t="s">
        <v>10927</v>
      </c>
      <c r="H4707" s="93">
        <v>46176</v>
      </c>
      <c r="I4707" s="131"/>
      <c r="J4707" s="132"/>
      <c r="K4707" s="132"/>
      <c r="L4707" s="132"/>
      <c r="M4707" s="132"/>
      <c r="N4707" s="131"/>
      <c r="O4707" s="131"/>
    </row>
    <row r="4708" spans="2:15" x14ac:dyDescent="0.35">
      <c r="B4708" t="s">
        <v>78</v>
      </c>
      <c r="C4708">
        <v>3974</v>
      </c>
      <c r="D4708" t="s">
        <v>28</v>
      </c>
      <c r="E4708">
        <v>190390</v>
      </c>
      <c r="F4708" t="s">
        <v>4502</v>
      </c>
      <c r="G4708" t="s">
        <v>10927</v>
      </c>
      <c r="H4708" s="93">
        <v>46183</v>
      </c>
      <c r="I4708" s="131"/>
      <c r="J4708" s="132"/>
      <c r="K4708" s="132"/>
      <c r="L4708" s="132"/>
      <c r="M4708" s="132"/>
      <c r="N4708" s="131"/>
      <c r="O4708" s="131"/>
    </row>
    <row r="4709" spans="2:15" x14ac:dyDescent="0.35">
      <c r="B4709" t="s">
        <v>78</v>
      </c>
      <c r="C4709">
        <v>3974</v>
      </c>
      <c r="D4709" t="s">
        <v>28</v>
      </c>
      <c r="E4709">
        <v>190978</v>
      </c>
      <c r="F4709" t="s">
        <v>4503</v>
      </c>
      <c r="G4709" t="s">
        <v>10930</v>
      </c>
      <c r="H4709" s="93">
        <v>46181</v>
      </c>
      <c r="I4709" s="131"/>
      <c r="J4709" s="132"/>
      <c r="K4709" s="132"/>
      <c r="L4709" s="132"/>
      <c r="M4709" s="132"/>
      <c r="N4709" s="131"/>
      <c r="O4709" s="131"/>
    </row>
    <row r="4710" spans="2:15" x14ac:dyDescent="0.35">
      <c r="B4710" t="s">
        <v>78</v>
      </c>
      <c r="C4710">
        <v>3974</v>
      </c>
      <c r="D4710" t="s">
        <v>28</v>
      </c>
      <c r="E4710">
        <v>191223</v>
      </c>
      <c r="F4710" t="s">
        <v>4504</v>
      </c>
      <c r="G4710" t="s">
        <v>10927</v>
      </c>
      <c r="H4710" s="93">
        <v>46176</v>
      </c>
      <c r="I4710" s="131"/>
      <c r="J4710" s="132"/>
      <c r="K4710" s="132"/>
      <c r="L4710" s="132"/>
      <c r="M4710" s="132"/>
      <c r="N4710" s="131"/>
      <c r="O4710" s="131"/>
    </row>
    <row r="4711" spans="2:15" x14ac:dyDescent="0.35">
      <c r="B4711" t="s">
        <v>78</v>
      </c>
      <c r="C4711">
        <v>3974</v>
      </c>
      <c r="D4711" t="s">
        <v>28</v>
      </c>
      <c r="E4711">
        <v>191236</v>
      </c>
      <c r="F4711" t="s">
        <v>4505</v>
      </c>
      <c r="G4711" t="s">
        <v>10927</v>
      </c>
      <c r="H4711" s="93">
        <v>46176</v>
      </c>
      <c r="I4711" s="131"/>
      <c r="J4711" s="132"/>
      <c r="K4711" s="132"/>
      <c r="L4711" s="132"/>
      <c r="M4711" s="132"/>
      <c r="N4711" s="131"/>
      <c r="O4711" s="131"/>
    </row>
    <row r="4712" spans="2:15" x14ac:dyDescent="0.35">
      <c r="B4712" t="s">
        <v>78</v>
      </c>
      <c r="C4712">
        <v>3974</v>
      </c>
      <c r="D4712" t="s">
        <v>28</v>
      </c>
      <c r="E4712">
        <v>191245</v>
      </c>
      <c r="F4712" t="s">
        <v>4506</v>
      </c>
      <c r="G4712" t="s">
        <v>10930</v>
      </c>
      <c r="H4712" s="93">
        <v>46181</v>
      </c>
      <c r="I4712" s="131">
        <v>1</v>
      </c>
      <c r="J4712" s="132"/>
      <c r="K4712" s="132"/>
      <c r="L4712" s="132"/>
      <c r="M4712" s="132"/>
      <c r="N4712" s="131"/>
      <c r="O4712" s="131"/>
    </row>
    <row r="4713" spans="2:15" x14ac:dyDescent="0.35">
      <c r="B4713" t="s">
        <v>78</v>
      </c>
      <c r="C4713">
        <v>3974</v>
      </c>
      <c r="D4713" t="s">
        <v>28</v>
      </c>
      <c r="E4713">
        <v>191287</v>
      </c>
      <c r="F4713" t="s">
        <v>4507</v>
      </c>
      <c r="G4713" t="s">
        <v>10926</v>
      </c>
      <c r="H4713" s="93">
        <v>46177</v>
      </c>
      <c r="I4713" s="131"/>
      <c r="J4713" s="132"/>
      <c r="K4713" s="132"/>
      <c r="L4713" s="132"/>
      <c r="M4713" s="132"/>
      <c r="N4713" s="131"/>
      <c r="O4713" s="131"/>
    </row>
    <row r="4714" spans="2:15" x14ac:dyDescent="0.35">
      <c r="B4714" t="s">
        <v>78</v>
      </c>
      <c r="C4714">
        <v>3974</v>
      </c>
      <c r="D4714" t="s">
        <v>28</v>
      </c>
      <c r="E4714">
        <v>191332</v>
      </c>
      <c r="F4714" t="s">
        <v>4508</v>
      </c>
      <c r="G4714" t="s">
        <v>10928</v>
      </c>
      <c r="H4714" s="93">
        <v>46171</v>
      </c>
      <c r="I4714" s="131"/>
      <c r="J4714" s="132"/>
      <c r="K4714" s="132"/>
      <c r="L4714" s="132"/>
      <c r="M4714" s="132"/>
      <c r="N4714" s="131"/>
      <c r="O4714" s="131"/>
    </row>
    <row r="4715" spans="2:15" x14ac:dyDescent="0.35">
      <c r="B4715" t="s">
        <v>78</v>
      </c>
      <c r="C4715">
        <v>3974</v>
      </c>
      <c r="D4715" t="s">
        <v>28</v>
      </c>
      <c r="E4715">
        <v>191347</v>
      </c>
      <c r="F4715" t="s">
        <v>4509</v>
      </c>
      <c r="G4715" t="s">
        <v>10929</v>
      </c>
      <c r="H4715" s="93">
        <v>46182</v>
      </c>
      <c r="I4715" s="131">
        <v>1</v>
      </c>
      <c r="J4715" s="132"/>
      <c r="K4715" s="132"/>
      <c r="L4715" s="132"/>
      <c r="M4715" s="132"/>
      <c r="N4715" s="131"/>
      <c r="O4715" s="131"/>
    </row>
    <row r="4716" spans="2:15" x14ac:dyDescent="0.35">
      <c r="B4716" t="s">
        <v>78</v>
      </c>
      <c r="C4716">
        <v>3974</v>
      </c>
      <c r="D4716" t="s">
        <v>28</v>
      </c>
      <c r="E4716">
        <v>191447</v>
      </c>
      <c r="F4716" t="s">
        <v>4510</v>
      </c>
      <c r="G4716" t="s">
        <v>10927</v>
      </c>
      <c r="H4716" s="93">
        <v>46176</v>
      </c>
      <c r="I4716" s="131"/>
      <c r="J4716" s="132"/>
      <c r="K4716" s="132"/>
      <c r="L4716" s="132"/>
      <c r="M4716" s="132"/>
      <c r="N4716" s="131"/>
      <c r="O4716" s="131"/>
    </row>
    <row r="4717" spans="2:15" x14ac:dyDescent="0.35">
      <c r="B4717" t="s">
        <v>78</v>
      </c>
      <c r="C4717">
        <v>3974</v>
      </c>
      <c r="D4717" t="s">
        <v>28</v>
      </c>
      <c r="E4717">
        <v>191611</v>
      </c>
      <c r="F4717" t="s">
        <v>4511</v>
      </c>
      <c r="G4717" t="s">
        <v>10927</v>
      </c>
      <c r="H4717" s="93">
        <v>46183</v>
      </c>
      <c r="I4717" s="131"/>
      <c r="J4717" s="132"/>
      <c r="K4717" s="132"/>
      <c r="L4717" s="132"/>
      <c r="M4717" s="132"/>
      <c r="N4717" s="131"/>
      <c r="O4717" s="131"/>
    </row>
    <row r="4718" spans="2:15" x14ac:dyDescent="0.35">
      <c r="B4718" t="s">
        <v>78</v>
      </c>
      <c r="C4718">
        <v>3974</v>
      </c>
      <c r="D4718" t="s">
        <v>28</v>
      </c>
      <c r="E4718">
        <v>191848</v>
      </c>
      <c r="F4718" t="s">
        <v>4512</v>
      </c>
      <c r="G4718" t="s">
        <v>10929</v>
      </c>
      <c r="H4718" s="93">
        <v>46175</v>
      </c>
      <c r="I4718" s="131"/>
      <c r="J4718" s="132"/>
      <c r="K4718" s="132"/>
      <c r="L4718" s="132"/>
      <c r="M4718" s="132"/>
      <c r="N4718" s="131"/>
      <c r="O4718" s="131"/>
    </row>
    <row r="4719" spans="2:15" x14ac:dyDescent="0.35">
      <c r="B4719" t="s">
        <v>78</v>
      </c>
      <c r="C4719">
        <v>3974</v>
      </c>
      <c r="D4719" t="s">
        <v>28</v>
      </c>
      <c r="E4719">
        <v>191898</v>
      </c>
      <c r="F4719" t="s">
        <v>4513</v>
      </c>
      <c r="G4719" t="s">
        <v>10930</v>
      </c>
      <c r="H4719" s="93">
        <v>46174</v>
      </c>
      <c r="I4719" s="131"/>
      <c r="J4719" s="132"/>
      <c r="K4719" s="132"/>
      <c r="L4719" s="132"/>
      <c r="M4719" s="132"/>
      <c r="N4719" s="131"/>
      <c r="O4719" s="131"/>
    </row>
    <row r="4720" spans="2:15" x14ac:dyDescent="0.35">
      <c r="B4720" t="s">
        <v>78</v>
      </c>
      <c r="C4720">
        <v>3974</v>
      </c>
      <c r="D4720" t="s">
        <v>28</v>
      </c>
      <c r="E4720">
        <v>191966</v>
      </c>
      <c r="F4720" t="s">
        <v>4514</v>
      </c>
      <c r="G4720" t="s">
        <v>10930</v>
      </c>
      <c r="H4720" s="93">
        <v>46181</v>
      </c>
      <c r="I4720" s="131"/>
      <c r="J4720" s="132"/>
      <c r="K4720" s="132"/>
      <c r="L4720" s="132"/>
      <c r="M4720" s="132"/>
      <c r="N4720" s="131"/>
      <c r="O4720" s="131"/>
    </row>
    <row r="4721" spans="2:15" x14ac:dyDescent="0.35">
      <c r="B4721" t="s">
        <v>78</v>
      </c>
      <c r="C4721">
        <v>3974</v>
      </c>
      <c r="D4721" t="s">
        <v>28</v>
      </c>
      <c r="E4721">
        <v>192150</v>
      </c>
      <c r="F4721" t="s">
        <v>11002</v>
      </c>
      <c r="G4721" t="s">
        <v>10930</v>
      </c>
      <c r="H4721" s="93">
        <v>46174</v>
      </c>
      <c r="I4721" s="131">
        <v>1</v>
      </c>
      <c r="J4721" s="132"/>
      <c r="K4721" s="132"/>
      <c r="L4721" s="132"/>
      <c r="M4721" s="132"/>
      <c r="N4721" s="131"/>
      <c r="O4721" s="131"/>
    </row>
    <row r="4722" spans="2:15" x14ac:dyDescent="0.35">
      <c r="B4722" t="s">
        <v>78</v>
      </c>
      <c r="C4722">
        <v>3974</v>
      </c>
      <c r="D4722" t="s">
        <v>28</v>
      </c>
      <c r="E4722">
        <v>192178</v>
      </c>
      <c r="F4722" t="s">
        <v>11003</v>
      </c>
      <c r="G4722" t="s">
        <v>10929</v>
      </c>
      <c r="H4722" s="93">
        <v>46182</v>
      </c>
      <c r="I4722" s="131"/>
      <c r="J4722" s="132"/>
      <c r="K4722" s="132"/>
      <c r="L4722" s="132"/>
      <c r="M4722" s="132"/>
      <c r="N4722" s="131"/>
      <c r="O4722" s="131"/>
    </row>
    <row r="4723" spans="2:15" x14ac:dyDescent="0.35">
      <c r="B4723" t="s">
        <v>78</v>
      </c>
      <c r="C4723">
        <v>3975</v>
      </c>
      <c r="D4723" t="s">
        <v>29</v>
      </c>
      <c r="E4723">
        <v>49355</v>
      </c>
      <c r="F4723" t="s">
        <v>4515</v>
      </c>
      <c r="G4723" t="s">
        <v>10929</v>
      </c>
      <c r="H4723" s="93">
        <v>46175</v>
      </c>
      <c r="I4723" s="131">
        <v>1</v>
      </c>
      <c r="J4723" s="132">
        <v>1</v>
      </c>
      <c r="K4723" s="132"/>
      <c r="L4723" s="132"/>
      <c r="M4723" s="132"/>
      <c r="N4723" s="131"/>
      <c r="O4723" s="131"/>
    </row>
    <row r="4724" spans="2:15" x14ac:dyDescent="0.35">
      <c r="B4724" t="s">
        <v>78</v>
      </c>
      <c r="C4724">
        <v>3975</v>
      </c>
      <c r="D4724" t="s">
        <v>29</v>
      </c>
      <c r="E4724">
        <v>49504</v>
      </c>
      <c r="F4724" t="s">
        <v>4516</v>
      </c>
      <c r="G4724" t="s">
        <v>10930</v>
      </c>
      <c r="H4724" s="93">
        <v>46181</v>
      </c>
      <c r="I4724" s="131">
        <v>1</v>
      </c>
      <c r="J4724" s="132"/>
      <c r="K4724" s="132"/>
      <c r="L4724" s="132"/>
      <c r="M4724" s="132"/>
      <c r="N4724" s="131"/>
      <c r="O4724" s="131"/>
    </row>
    <row r="4725" spans="2:15" x14ac:dyDescent="0.35">
      <c r="B4725" t="s">
        <v>78</v>
      </c>
      <c r="C4725">
        <v>3975</v>
      </c>
      <c r="D4725" t="s">
        <v>29</v>
      </c>
      <c r="E4725">
        <v>49671</v>
      </c>
      <c r="F4725" t="s">
        <v>4517</v>
      </c>
      <c r="G4725" t="s">
        <v>10929</v>
      </c>
      <c r="H4725" s="93">
        <v>46182</v>
      </c>
      <c r="I4725" s="131">
        <v>1</v>
      </c>
      <c r="J4725" s="132">
        <v>1</v>
      </c>
      <c r="K4725" s="132">
        <v>1</v>
      </c>
      <c r="L4725" s="132"/>
      <c r="M4725" s="132"/>
      <c r="N4725" s="131"/>
      <c r="O4725" s="131"/>
    </row>
    <row r="4726" spans="2:15" x14ac:dyDescent="0.35">
      <c r="B4726" t="s">
        <v>78</v>
      </c>
      <c r="C4726">
        <v>3975</v>
      </c>
      <c r="D4726" t="s">
        <v>29</v>
      </c>
      <c r="E4726">
        <v>49712</v>
      </c>
      <c r="F4726" t="s">
        <v>4518</v>
      </c>
      <c r="G4726" t="s">
        <v>10929</v>
      </c>
      <c r="H4726" s="93">
        <v>46175</v>
      </c>
      <c r="I4726" s="131">
        <v>1</v>
      </c>
      <c r="J4726" s="132">
        <v>1</v>
      </c>
      <c r="K4726" s="132"/>
      <c r="L4726" s="132"/>
      <c r="M4726" s="132"/>
      <c r="N4726" s="131"/>
      <c r="O4726" s="131"/>
    </row>
    <row r="4727" spans="2:15" x14ac:dyDescent="0.35">
      <c r="B4727" t="s">
        <v>78</v>
      </c>
      <c r="C4727">
        <v>3975</v>
      </c>
      <c r="D4727" t="s">
        <v>29</v>
      </c>
      <c r="E4727">
        <v>49776</v>
      </c>
      <c r="F4727" t="s">
        <v>4519</v>
      </c>
      <c r="G4727" t="s">
        <v>10930</v>
      </c>
      <c r="H4727" s="93">
        <v>46174</v>
      </c>
      <c r="I4727" s="131">
        <v>1</v>
      </c>
      <c r="J4727" s="132"/>
      <c r="K4727" s="132"/>
      <c r="L4727" s="132"/>
      <c r="M4727" s="132"/>
      <c r="N4727" s="131"/>
      <c r="O4727" s="131"/>
    </row>
    <row r="4728" spans="2:15" x14ac:dyDescent="0.35">
      <c r="B4728" t="s">
        <v>78</v>
      </c>
      <c r="C4728">
        <v>3975</v>
      </c>
      <c r="D4728" t="s">
        <v>29</v>
      </c>
      <c r="E4728">
        <v>49777</v>
      </c>
      <c r="F4728" t="s">
        <v>4520</v>
      </c>
      <c r="G4728" t="s">
        <v>10929</v>
      </c>
      <c r="H4728" s="93">
        <v>46182</v>
      </c>
      <c r="I4728" s="131"/>
      <c r="J4728" s="132"/>
      <c r="K4728" s="132"/>
      <c r="L4728" s="132"/>
      <c r="M4728" s="132"/>
      <c r="N4728" s="131"/>
      <c r="O4728" s="131"/>
    </row>
    <row r="4729" spans="2:15" x14ac:dyDescent="0.35">
      <c r="B4729" t="s">
        <v>78</v>
      </c>
      <c r="C4729">
        <v>3975</v>
      </c>
      <c r="D4729" t="s">
        <v>29</v>
      </c>
      <c r="E4729">
        <v>50010</v>
      </c>
      <c r="F4729" t="s">
        <v>4521</v>
      </c>
      <c r="G4729" t="s">
        <v>10929</v>
      </c>
      <c r="H4729" s="93">
        <v>46182</v>
      </c>
      <c r="I4729" s="131"/>
      <c r="J4729" s="132"/>
      <c r="K4729" s="132"/>
      <c r="L4729" s="132"/>
      <c r="M4729" s="132"/>
      <c r="N4729" s="131"/>
      <c r="O4729" s="131"/>
    </row>
    <row r="4730" spans="2:15" x14ac:dyDescent="0.35">
      <c r="B4730" t="s">
        <v>78</v>
      </c>
      <c r="C4730">
        <v>3975</v>
      </c>
      <c r="D4730" t="s">
        <v>29</v>
      </c>
      <c r="E4730">
        <v>50712</v>
      </c>
      <c r="F4730" t="s">
        <v>4522</v>
      </c>
      <c r="G4730" t="s">
        <v>10929</v>
      </c>
      <c r="H4730" s="93">
        <v>46175</v>
      </c>
      <c r="I4730" s="131">
        <v>1</v>
      </c>
      <c r="J4730" s="132"/>
      <c r="K4730" s="132">
        <v>1</v>
      </c>
      <c r="L4730" s="132"/>
      <c r="M4730" s="132"/>
      <c r="N4730" s="131"/>
      <c r="O4730" s="131"/>
    </row>
    <row r="4731" spans="2:15" x14ac:dyDescent="0.35">
      <c r="B4731" t="s">
        <v>78</v>
      </c>
      <c r="C4731">
        <v>3975</v>
      </c>
      <c r="D4731" t="s">
        <v>29</v>
      </c>
      <c r="E4731">
        <v>50715</v>
      </c>
      <c r="F4731" t="s">
        <v>4523</v>
      </c>
      <c r="G4731" t="s">
        <v>10930</v>
      </c>
      <c r="H4731" s="93">
        <v>46181</v>
      </c>
      <c r="I4731" s="131"/>
      <c r="J4731" s="132"/>
      <c r="K4731" s="132"/>
      <c r="L4731" s="132"/>
      <c r="M4731" s="132"/>
      <c r="N4731" s="131"/>
      <c r="O4731" s="131"/>
    </row>
    <row r="4732" spans="2:15" x14ac:dyDescent="0.35">
      <c r="B4732" t="s">
        <v>78</v>
      </c>
      <c r="C4732">
        <v>3975</v>
      </c>
      <c r="D4732" t="s">
        <v>29</v>
      </c>
      <c r="E4732">
        <v>51377</v>
      </c>
      <c r="F4732" t="s">
        <v>4524</v>
      </c>
      <c r="G4732" t="s">
        <v>10929</v>
      </c>
      <c r="H4732" s="93">
        <v>46182</v>
      </c>
      <c r="I4732" s="131">
        <v>1</v>
      </c>
      <c r="J4732" s="132">
        <v>1</v>
      </c>
      <c r="K4732" s="132"/>
      <c r="L4732" s="132"/>
      <c r="M4732" s="132"/>
      <c r="N4732" s="131"/>
      <c r="O4732" s="131"/>
    </row>
    <row r="4733" spans="2:15" x14ac:dyDescent="0.35">
      <c r="B4733" t="s">
        <v>78</v>
      </c>
      <c r="C4733">
        <v>3975</v>
      </c>
      <c r="D4733" t="s">
        <v>29</v>
      </c>
      <c r="E4733">
        <v>51543</v>
      </c>
      <c r="F4733" t="s">
        <v>4525</v>
      </c>
      <c r="G4733" t="s">
        <v>10930</v>
      </c>
      <c r="H4733" s="93">
        <v>46181</v>
      </c>
      <c r="I4733" s="131">
        <v>1</v>
      </c>
      <c r="J4733" s="132"/>
      <c r="K4733" s="132"/>
      <c r="L4733" s="132"/>
      <c r="M4733" s="132"/>
      <c r="N4733" s="131"/>
      <c r="O4733" s="131"/>
    </row>
    <row r="4734" spans="2:15" x14ac:dyDescent="0.35">
      <c r="B4734" t="s">
        <v>78</v>
      </c>
      <c r="C4734">
        <v>3975</v>
      </c>
      <c r="D4734" t="s">
        <v>29</v>
      </c>
      <c r="E4734">
        <v>51610</v>
      </c>
      <c r="F4734" t="s">
        <v>4526</v>
      </c>
      <c r="G4734" t="s">
        <v>10929</v>
      </c>
      <c r="H4734" s="93">
        <v>46175</v>
      </c>
      <c r="I4734" s="131">
        <v>1</v>
      </c>
      <c r="J4734" s="132">
        <v>1</v>
      </c>
      <c r="K4734" s="132"/>
      <c r="L4734" s="132"/>
      <c r="M4734" s="132"/>
      <c r="N4734" s="131"/>
      <c r="O4734" s="131"/>
    </row>
    <row r="4735" spans="2:15" x14ac:dyDescent="0.35">
      <c r="B4735" t="s">
        <v>78</v>
      </c>
      <c r="C4735">
        <v>3975</v>
      </c>
      <c r="D4735" t="s">
        <v>29</v>
      </c>
      <c r="E4735">
        <v>51620</v>
      </c>
      <c r="F4735" t="s">
        <v>4527</v>
      </c>
      <c r="G4735" t="s">
        <v>10930</v>
      </c>
      <c r="H4735" s="93">
        <v>46174</v>
      </c>
      <c r="I4735" s="131"/>
      <c r="J4735" s="132"/>
      <c r="K4735" s="132"/>
      <c r="L4735" s="132"/>
      <c r="M4735" s="132"/>
      <c r="N4735" s="131"/>
      <c r="O4735" s="131"/>
    </row>
    <row r="4736" spans="2:15" x14ac:dyDescent="0.35">
      <c r="B4736" t="s">
        <v>78</v>
      </c>
      <c r="C4736">
        <v>3975</v>
      </c>
      <c r="D4736" t="s">
        <v>29</v>
      </c>
      <c r="E4736">
        <v>52059</v>
      </c>
      <c r="F4736" t="s">
        <v>4528</v>
      </c>
      <c r="G4736" t="s">
        <v>10929</v>
      </c>
      <c r="H4736" s="93">
        <v>46182</v>
      </c>
      <c r="I4736" s="131"/>
      <c r="J4736" s="132"/>
      <c r="K4736" s="132"/>
      <c r="L4736" s="132"/>
      <c r="M4736" s="132"/>
      <c r="N4736" s="131"/>
      <c r="O4736" s="131"/>
    </row>
    <row r="4737" spans="2:15" x14ac:dyDescent="0.35">
      <c r="B4737" t="s">
        <v>78</v>
      </c>
      <c r="C4737">
        <v>3975</v>
      </c>
      <c r="D4737" t="s">
        <v>29</v>
      </c>
      <c r="E4737">
        <v>52365</v>
      </c>
      <c r="F4737" t="s">
        <v>4529</v>
      </c>
      <c r="G4737" t="s">
        <v>10930</v>
      </c>
      <c r="H4737" s="93">
        <v>46174</v>
      </c>
      <c r="I4737" s="131">
        <v>1</v>
      </c>
      <c r="J4737" s="132"/>
      <c r="K4737" s="132"/>
      <c r="L4737" s="132"/>
      <c r="M4737" s="132"/>
      <c r="N4737" s="131"/>
      <c r="O4737" s="131"/>
    </row>
    <row r="4738" spans="2:15" x14ac:dyDescent="0.35">
      <c r="B4738" t="s">
        <v>78</v>
      </c>
      <c r="C4738">
        <v>3975</v>
      </c>
      <c r="D4738" t="s">
        <v>29</v>
      </c>
      <c r="E4738">
        <v>52452</v>
      </c>
      <c r="F4738" t="s">
        <v>4530</v>
      </c>
      <c r="G4738" t="s">
        <v>10927</v>
      </c>
      <c r="H4738" s="93">
        <v>46183</v>
      </c>
      <c r="I4738" s="131">
        <v>1</v>
      </c>
      <c r="J4738" s="132">
        <v>1</v>
      </c>
      <c r="K4738" s="132"/>
      <c r="L4738" s="132"/>
      <c r="M4738" s="132"/>
      <c r="N4738" s="131"/>
      <c r="O4738" s="131"/>
    </row>
    <row r="4739" spans="2:15" x14ac:dyDescent="0.35">
      <c r="B4739" t="s">
        <v>78</v>
      </c>
      <c r="C4739">
        <v>3975</v>
      </c>
      <c r="D4739" t="s">
        <v>29</v>
      </c>
      <c r="E4739">
        <v>52599</v>
      </c>
      <c r="F4739" t="s">
        <v>4531</v>
      </c>
      <c r="G4739" t="s">
        <v>10930</v>
      </c>
      <c r="H4739" s="93">
        <v>46174</v>
      </c>
      <c r="I4739" s="131">
        <v>1</v>
      </c>
      <c r="J4739" s="132"/>
      <c r="K4739" s="132"/>
      <c r="L4739" s="132"/>
      <c r="M4739" s="132"/>
      <c r="N4739" s="131"/>
      <c r="O4739" s="131"/>
    </row>
    <row r="4740" spans="2:15" x14ac:dyDescent="0.35">
      <c r="B4740" t="s">
        <v>78</v>
      </c>
      <c r="C4740">
        <v>3975</v>
      </c>
      <c r="D4740" t="s">
        <v>29</v>
      </c>
      <c r="E4740">
        <v>52611</v>
      </c>
      <c r="F4740" t="s">
        <v>4532</v>
      </c>
      <c r="G4740" t="s">
        <v>10930</v>
      </c>
      <c r="H4740" s="93">
        <v>46174</v>
      </c>
      <c r="I4740" s="131"/>
      <c r="J4740" s="132"/>
      <c r="K4740" s="132"/>
      <c r="L4740" s="132"/>
      <c r="M4740" s="132"/>
      <c r="N4740" s="131"/>
      <c r="O4740" s="131"/>
    </row>
    <row r="4741" spans="2:15" x14ac:dyDescent="0.35">
      <c r="B4741" t="s">
        <v>78</v>
      </c>
      <c r="C4741">
        <v>3975</v>
      </c>
      <c r="D4741" t="s">
        <v>29</v>
      </c>
      <c r="E4741">
        <v>52676</v>
      </c>
      <c r="F4741" t="s">
        <v>4533</v>
      </c>
      <c r="G4741" t="s">
        <v>10927</v>
      </c>
      <c r="H4741" s="93">
        <v>46183</v>
      </c>
      <c r="I4741" s="131"/>
      <c r="J4741" s="132"/>
      <c r="K4741" s="132"/>
      <c r="L4741" s="132"/>
      <c r="M4741" s="132"/>
      <c r="N4741" s="131"/>
      <c r="O4741" s="131"/>
    </row>
    <row r="4742" spans="2:15" x14ac:dyDescent="0.35">
      <c r="B4742" t="s">
        <v>78</v>
      </c>
      <c r="C4742">
        <v>3975</v>
      </c>
      <c r="D4742" t="s">
        <v>29</v>
      </c>
      <c r="E4742">
        <v>54192</v>
      </c>
      <c r="F4742" t="s">
        <v>4534</v>
      </c>
      <c r="G4742" t="s">
        <v>10926</v>
      </c>
      <c r="H4742" s="93">
        <v>46177</v>
      </c>
      <c r="I4742" s="131"/>
      <c r="J4742" s="132"/>
      <c r="K4742" s="132"/>
      <c r="L4742" s="132"/>
      <c r="M4742" s="132"/>
      <c r="N4742" s="131"/>
      <c r="O4742" s="131"/>
    </row>
    <row r="4743" spans="2:15" x14ac:dyDescent="0.35">
      <c r="B4743" t="s">
        <v>78</v>
      </c>
      <c r="C4743">
        <v>3975</v>
      </c>
      <c r="D4743" t="s">
        <v>29</v>
      </c>
      <c r="E4743">
        <v>54330</v>
      </c>
      <c r="F4743" t="s">
        <v>4535</v>
      </c>
      <c r="G4743" t="s">
        <v>10927</v>
      </c>
      <c r="H4743" s="93">
        <v>46176</v>
      </c>
      <c r="I4743" s="131"/>
      <c r="J4743" s="132"/>
      <c r="K4743" s="132"/>
      <c r="L4743" s="132"/>
      <c r="M4743" s="132"/>
      <c r="N4743" s="131"/>
      <c r="O4743" s="131"/>
    </row>
    <row r="4744" spans="2:15" x14ac:dyDescent="0.35">
      <c r="B4744" t="s">
        <v>78</v>
      </c>
      <c r="C4744">
        <v>3975</v>
      </c>
      <c r="D4744" t="s">
        <v>29</v>
      </c>
      <c r="E4744">
        <v>55790</v>
      </c>
      <c r="F4744" t="s">
        <v>4536</v>
      </c>
      <c r="G4744" t="s">
        <v>10930</v>
      </c>
      <c r="H4744" s="93">
        <v>46174</v>
      </c>
      <c r="I4744" s="131">
        <v>1</v>
      </c>
      <c r="J4744" s="132"/>
      <c r="K4744" s="132"/>
      <c r="L4744" s="132"/>
      <c r="M4744" s="132"/>
      <c r="N4744" s="131"/>
      <c r="O4744" s="131"/>
    </row>
    <row r="4745" spans="2:15" x14ac:dyDescent="0.35">
      <c r="B4745" t="s">
        <v>78</v>
      </c>
      <c r="C4745">
        <v>3975</v>
      </c>
      <c r="D4745" t="s">
        <v>29</v>
      </c>
      <c r="E4745">
        <v>55946</v>
      </c>
      <c r="F4745" t="s">
        <v>4537</v>
      </c>
      <c r="G4745" t="s">
        <v>10928</v>
      </c>
      <c r="H4745" s="93">
        <v>46171</v>
      </c>
      <c r="I4745" s="131">
        <v>1</v>
      </c>
      <c r="J4745" s="132">
        <v>1</v>
      </c>
      <c r="K4745" s="132">
        <v>1</v>
      </c>
      <c r="L4745" s="132"/>
      <c r="M4745" s="132"/>
      <c r="N4745" s="131"/>
      <c r="O4745" s="131"/>
    </row>
    <row r="4746" spans="2:15" x14ac:dyDescent="0.35">
      <c r="B4746" t="s">
        <v>78</v>
      </c>
      <c r="C4746">
        <v>3975</v>
      </c>
      <c r="D4746" t="s">
        <v>29</v>
      </c>
      <c r="E4746">
        <v>56065</v>
      </c>
      <c r="F4746" t="s">
        <v>4538</v>
      </c>
      <c r="G4746" t="s">
        <v>10927</v>
      </c>
      <c r="H4746" s="93">
        <v>46183</v>
      </c>
      <c r="I4746" s="131"/>
      <c r="J4746" s="132"/>
      <c r="K4746" s="132"/>
      <c r="L4746" s="132"/>
      <c r="M4746" s="132"/>
      <c r="N4746" s="131"/>
      <c r="O4746" s="131"/>
    </row>
    <row r="4747" spans="2:15" x14ac:dyDescent="0.35">
      <c r="B4747" t="s">
        <v>78</v>
      </c>
      <c r="C4747">
        <v>3975</v>
      </c>
      <c r="D4747" t="s">
        <v>29</v>
      </c>
      <c r="E4747">
        <v>57300</v>
      </c>
      <c r="F4747" t="s">
        <v>4539</v>
      </c>
      <c r="G4747" t="s">
        <v>10929</v>
      </c>
      <c r="H4747" s="93">
        <v>46182</v>
      </c>
      <c r="I4747" s="131">
        <v>1</v>
      </c>
      <c r="J4747" s="132"/>
      <c r="K4747" s="132"/>
      <c r="L4747" s="132"/>
      <c r="M4747" s="132"/>
      <c r="N4747" s="131"/>
      <c r="O4747" s="131"/>
    </row>
    <row r="4748" spans="2:15" x14ac:dyDescent="0.35">
      <c r="B4748" t="s">
        <v>78</v>
      </c>
      <c r="C4748">
        <v>3975</v>
      </c>
      <c r="D4748" t="s">
        <v>29</v>
      </c>
      <c r="E4748">
        <v>59205</v>
      </c>
      <c r="F4748" t="s">
        <v>4540</v>
      </c>
      <c r="G4748" t="s">
        <v>10928</v>
      </c>
      <c r="H4748" s="93">
        <v>46171</v>
      </c>
      <c r="I4748" s="131">
        <v>1</v>
      </c>
      <c r="J4748" s="132">
        <v>1</v>
      </c>
      <c r="K4748" s="132"/>
      <c r="L4748" s="132"/>
      <c r="M4748" s="132"/>
      <c r="N4748" s="131"/>
      <c r="O4748" s="131"/>
    </row>
    <row r="4749" spans="2:15" x14ac:dyDescent="0.35">
      <c r="B4749" t="s">
        <v>78</v>
      </c>
      <c r="C4749">
        <v>3975</v>
      </c>
      <c r="D4749" t="s">
        <v>29</v>
      </c>
      <c r="E4749">
        <v>62533</v>
      </c>
      <c r="F4749" t="s">
        <v>4541</v>
      </c>
      <c r="G4749" t="s">
        <v>10928</v>
      </c>
      <c r="H4749" s="93">
        <v>46178</v>
      </c>
      <c r="I4749" s="131"/>
      <c r="J4749" s="132"/>
      <c r="K4749" s="132"/>
      <c r="L4749" s="132"/>
      <c r="M4749" s="132"/>
      <c r="N4749" s="131"/>
      <c r="O4749" s="131"/>
    </row>
    <row r="4750" spans="2:15" x14ac:dyDescent="0.35">
      <c r="B4750" t="s">
        <v>78</v>
      </c>
      <c r="C4750">
        <v>3975</v>
      </c>
      <c r="D4750" t="s">
        <v>29</v>
      </c>
      <c r="E4750">
        <v>62794</v>
      </c>
      <c r="F4750" t="s">
        <v>4542</v>
      </c>
      <c r="G4750" t="s">
        <v>10926</v>
      </c>
      <c r="H4750" s="93">
        <v>46177</v>
      </c>
      <c r="I4750" s="131">
        <v>1</v>
      </c>
      <c r="J4750" s="132">
        <v>1</v>
      </c>
      <c r="K4750" s="132"/>
      <c r="L4750" s="132"/>
      <c r="M4750" s="132"/>
      <c r="N4750" s="131"/>
      <c r="O4750" s="131"/>
    </row>
    <row r="4751" spans="2:15" x14ac:dyDescent="0.35">
      <c r="B4751" t="s">
        <v>78</v>
      </c>
      <c r="C4751">
        <v>3975</v>
      </c>
      <c r="D4751" t="s">
        <v>29</v>
      </c>
      <c r="E4751">
        <v>63475</v>
      </c>
      <c r="F4751" t="s">
        <v>4543</v>
      </c>
      <c r="G4751" t="s">
        <v>10930</v>
      </c>
      <c r="H4751" s="93">
        <v>46174</v>
      </c>
      <c r="I4751" s="131"/>
      <c r="J4751" s="132"/>
      <c r="K4751" s="132"/>
      <c r="L4751" s="132"/>
      <c r="M4751" s="132"/>
      <c r="N4751" s="131"/>
      <c r="O4751" s="131"/>
    </row>
    <row r="4752" spans="2:15" x14ac:dyDescent="0.35">
      <c r="B4752" t="s">
        <v>78</v>
      </c>
      <c r="C4752">
        <v>3975</v>
      </c>
      <c r="D4752" t="s">
        <v>29</v>
      </c>
      <c r="E4752">
        <v>69222</v>
      </c>
      <c r="F4752" t="s">
        <v>4544</v>
      </c>
      <c r="G4752" t="s">
        <v>10926</v>
      </c>
      <c r="H4752" s="93">
        <v>46177</v>
      </c>
      <c r="I4752" s="131">
        <v>1</v>
      </c>
      <c r="J4752" s="132"/>
      <c r="K4752" s="132"/>
      <c r="L4752" s="132"/>
      <c r="M4752" s="132"/>
      <c r="N4752" s="131"/>
      <c r="O4752" s="131"/>
    </row>
    <row r="4753" spans="2:15" x14ac:dyDescent="0.35">
      <c r="B4753" t="s">
        <v>78</v>
      </c>
      <c r="C4753">
        <v>3975</v>
      </c>
      <c r="D4753" t="s">
        <v>29</v>
      </c>
      <c r="E4753">
        <v>75281</v>
      </c>
      <c r="F4753" t="s">
        <v>4545</v>
      </c>
      <c r="G4753" t="s">
        <v>10926</v>
      </c>
      <c r="H4753" s="93">
        <v>46170</v>
      </c>
      <c r="I4753" s="131"/>
      <c r="J4753" s="132"/>
      <c r="K4753" s="132"/>
      <c r="L4753" s="132"/>
      <c r="M4753" s="132"/>
      <c r="N4753" s="131"/>
      <c r="O4753" s="131"/>
    </row>
    <row r="4754" spans="2:15" x14ac:dyDescent="0.35">
      <c r="B4754" t="s">
        <v>78</v>
      </c>
      <c r="C4754">
        <v>3975</v>
      </c>
      <c r="D4754" t="s">
        <v>29</v>
      </c>
      <c r="E4754">
        <v>78789</v>
      </c>
      <c r="F4754" t="s">
        <v>4546</v>
      </c>
      <c r="G4754" t="s">
        <v>10929</v>
      </c>
      <c r="H4754" s="93">
        <v>46182</v>
      </c>
      <c r="I4754" s="131">
        <v>1</v>
      </c>
      <c r="J4754" s="132">
        <v>1</v>
      </c>
      <c r="K4754" s="132"/>
      <c r="L4754" s="132"/>
      <c r="M4754" s="132"/>
      <c r="N4754" s="131"/>
      <c r="O4754" s="131"/>
    </row>
    <row r="4755" spans="2:15" x14ac:dyDescent="0.35">
      <c r="B4755" t="s">
        <v>78</v>
      </c>
      <c r="C4755">
        <v>3975</v>
      </c>
      <c r="D4755" t="s">
        <v>29</v>
      </c>
      <c r="E4755">
        <v>80736</v>
      </c>
      <c r="F4755" t="s">
        <v>4547</v>
      </c>
      <c r="G4755" t="s">
        <v>10929</v>
      </c>
      <c r="H4755" s="93">
        <v>46175</v>
      </c>
      <c r="I4755" s="131">
        <v>1</v>
      </c>
      <c r="J4755" s="132"/>
      <c r="K4755" s="132">
        <v>1</v>
      </c>
      <c r="L4755" s="132"/>
      <c r="M4755" s="132"/>
      <c r="N4755" s="131"/>
      <c r="O4755" s="131"/>
    </row>
    <row r="4756" spans="2:15" x14ac:dyDescent="0.35">
      <c r="B4756" t="s">
        <v>78</v>
      </c>
      <c r="C4756">
        <v>3975</v>
      </c>
      <c r="D4756" t="s">
        <v>29</v>
      </c>
      <c r="E4756">
        <v>82535</v>
      </c>
      <c r="F4756" t="s">
        <v>4548</v>
      </c>
      <c r="G4756" t="s">
        <v>10930</v>
      </c>
      <c r="H4756" s="93">
        <v>46181</v>
      </c>
      <c r="I4756" s="131">
        <v>1</v>
      </c>
      <c r="J4756" s="132">
        <v>1</v>
      </c>
      <c r="K4756" s="132"/>
      <c r="L4756" s="132"/>
      <c r="M4756" s="132"/>
      <c r="N4756" s="131"/>
      <c r="O4756" s="131"/>
    </row>
    <row r="4757" spans="2:15" x14ac:dyDescent="0.35">
      <c r="B4757" t="s">
        <v>78</v>
      </c>
      <c r="C4757">
        <v>3975</v>
      </c>
      <c r="D4757" t="s">
        <v>29</v>
      </c>
      <c r="E4757">
        <v>88726</v>
      </c>
      <c r="F4757" t="s">
        <v>4549</v>
      </c>
      <c r="G4757" t="s">
        <v>10927</v>
      </c>
      <c r="H4757" s="93">
        <v>46183</v>
      </c>
      <c r="I4757" s="131">
        <v>1</v>
      </c>
      <c r="J4757" s="132"/>
      <c r="K4757" s="132"/>
      <c r="L4757" s="132"/>
      <c r="M4757" s="132"/>
      <c r="N4757" s="131"/>
      <c r="O4757" s="131"/>
    </row>
    <row r="4758" spans="2:15" x14ac:dyDescent="0.35">
      <c r="B4758" t="s">
        <v>78</v>
      </c>
      <c r="C4758">
        <v>3975</v>
      </c>
      <c r="D4758" t="s">
        <v>29</v>
      </c>
      <c r="E4758">
        <v>89987</v>
      </c>
      <c r="F4758" t="s">
        <v>4550</v>
      </c>
      <c r="G4758" t="s">
        <v>10929</v>
      </c>
      <c r="H4758" s="93">
        <v>46175</v>
      </c>
      <c r="I4758" s="131"/>
      <c r="J4758" s="132"/>
      <c r="K4758" s="132"/>
      <c r="L4758" s="132"/>
      <c r="M4758" s="132"/>
      <c r="N4758" s="131"/>
      <c r="O4758" s="131"/>
    </row>
    <row r="4759" spans="2:15" x14ac:dyDescent="0.35">
      <c r="B4759" t="s">
        <v>78</v>
      </c>
      <c r="C4759">
        <v>3975</v>
      </c>
      <c r="D4759" t="s">
        <v>29</v>
      </c>
      <c r="E4759">
        <v>107127</v>
      </c>
      <c r="F4759" t="s">
        <v>4551</v>
      </c>
      <c r="G4759" t="s">
        <v>10929</v>
      </c>
      <c r="H4759" s="93">
        <v>46175</v>
      </c>
      <c r="I4759" s="131">
        <v>1</v>
      </c>
      <c r="J4759" s="132">
        <v>1</v>
      </c>
      <c r="K4759" s="132"/>
      <c r="L4759" s="132"/>
      <c r="M4759" s="132"/>
      <c r="N4759" s="131"/>
      <c r="O4759" s="131"/>
    </row>
    <row r="4760" spans="2:15" x14ac:dyDescent="0.35">
      <c r="B4760" t="s">
        <v>78</v>
      </c>
      <c r="C4760">
        <v>3975</v>
      </c>
      <c r="D4760" t="s">
        <v>29</v>
      </c>
      <c r="E4760">
        <v>107578</v>
      </c>
      <c r="F4760" t="s">
        <v>4552</v>
      </c>
      <c r="G4760" t="s">
        <v>10928</v>
      </c>
      <c r="H4760" s="93">
        <v>46178</v>
      </c>
      <c r="I4760" s="131"/>
      <c r="J4760" s="132"/>
      <c r="K4760" s="132"/>
      <c r="L4760" s="132"/>
      <c r="M4760" s="132"/>
      <c r="N4760" s="131"/>
      <c r="O4760" s="131"/>
    </row>
    <row r="4761" spans="2:15" x14ac:dyDescent="0.35">
      <c r="B4761" t="s">
        <v>78</v>
      </c>
      <c r="C4761">
        <v>3975</v>
      </c>
      <c r="D4761" t="s">
        <v>29</v>
      </c>
      <c r="E4761">
        <v>109099</v>
      </c>
      <c r="F4761" t="s">
        <v>4553</v>
      </c>
      <c r="G4761" t="s">
        <v>10926</v>
      </c>
      <c r="H4761" s="93">
        <v>46177</v>
      </c>
      <c r="I4761" s="131"/>
      <c r="J4761" s="132"/>
      <c r="K4761" s="132"/>
      <c r="L4761" s="132"/>
      <c r="M4761" s="132"/>
      <c r="N4761" s="131"/>
      <c r="O4761" s="131"/>
    </row>
    <row r="4762" spans="2:15" x14ac:dyDescent="0.35">
      <c r="B4762" t="s">
        <v>78</v>
      </c>
      <c r="C4762">
        <v>3975</v>
      </c>
      <c r="D4762" t="s">
        <v>29</v>
      </c>
      <c r="E4762">
        <v>113015</v>
      </c>
      <c r="F4762" t="s">
        <v>4554</v>
      </c>
      <c r="G4762" t="s">
        <v>10928</v>
      </c>
      <c r="H4762" s="93">
        <v>46171</v>
      </c>
      <c r="I4762" s="131">
        <v>1</v>
      </c>
      <c r="J4762" s="132"/>
      <c r="K4762" s="132"/>
      <c r="L4762" s="132"/>
      <c r="M4762" s="132"/>
      <c r="N4762" s="131"/>
      <c r="O4762" s="131"/>
    </row>
    <row r="4763" spans="2:15" x14ac:dyDescent="0.35">
      <c r="B4763" t="s">
        <v>78</v>
      </c>
      <c r="C4763">
        <v>3975</v>
      </c>
      <c r="D4763" t="s">
        <v>29</v>
      </c>
      <c r="E4763">
        <v>114959</v>
      </c>
      <c r="F4763" t="s">
        <v>4555</v>
      </c>
      <c r="G4763" t="s">
        <v>10927</v>
      </c>
      <c r="H4763" s="93">
        <v>46183</v>
      </c>
      <c r="I4763" s="131">
        <v>1</v>
      </c>
      <c r="J4763" s="132"/>
      <c r="K4763" s="132"/>
      <c r="L4763" s="132"/>
      <c r="M4763" s="132"/>
      <c r="N4763" s="131"/>
      <c r="O4763" s="131"/>
    </row>
    <row r="4764" spans="2:15" x14ac:dyDescent="0.35">
      <c r="B4764" t="s">
        <v>78</v>
      </c>
      <c r="C4764">
        <v>3975</v>
      </c>
      <c r="D4764" t="s">
        <v>29</v>
      </c>
      <c r="E4764">
        <v>115827</v>
      </c>
      <c r="F4764" t="s">
        <v>4556</v>
      </c>
      <c r="G4764" t="s">
        <v>10926</v>
      </c>
      <c r="H4764" s="93">
        <v>46177</v>
      </c>
      <c r="I4764" s="131"/>
      <c r="J4764" s="132"/>
      <c r="K4764" s="132"/>
      <c r="L4764" s="132"/>
      <c r="M4764" s="132"/>
      <c r="N4764" s="131"/>
      <c r="O4764" s="131"/>
    </row>
    <row r="4765" spans="2:15" x14ac:dyDescent="0.35">
      <c r="B4765" t="s">
        <v>78</v>
      </c>
      <c r="C4765">
        <v>3975</v>
      </c>
      <c r="D4765" t="s">
        <v>29</v>
      </c>
      <c r="E4765">
        <v>117401</v>
      </c>
      <c r="F4765" t="s">
        <v>4557</v>
      </c>
      <c r="G4765" t="s">
        <v>10926</v>
      </c>
      <c r="H4765" s="93">
        <v>46177</v>
      </c>
      <c r="I4765" s="131"/>
      <c r="J4765" s="132"/>
      <c r="K4765" s="132"/>
      <c r="L4765" s="132"/>
      <c r="M4765" s="132"/>
      <c r="N4765" s="131"/>
      <c r="O4765" s="131"/>
    </row>
    <row r="4766" spans="2:15" x14ac:dyDescent="0.35">
      <c r="B4766" t="s">
        <v>78</v>
      </c>
      <c r="C4766">
        <v>3975</v>
      </c>
      <c r="D4766" t="s">
        <v>29</v>
      </c>
      <c r="E4766">
        <v>119845</v>
      </c>
      <c r="F4766" t="s">
        <v>4558</v>
      </c>
      <c r="G4766" t="s">
        <v>10927</v>
      </c>
      <c r="H4766" s="93">
        <v>46176</v>
      </c>
      <c r="I4766" s="131"/>
      <c r="J4766" s="132"/>
      <c r="K4766" s="132"/>
      <c r="L4766" s="132"/>
      <c r="M4766" s="132"/>
      <c r="N4766" s="131"/>
      <c r="O4766" s="131"/>
    </row>
    <row r="4767" spans="2:15" x14ac:dyDescent="0.35">
      <c r="B4767" t="s">
        <v>78</v>
      </c>
      <c r="C4767">
        <v>3975</v>
      </c>
      <c r="D4767" t="s">
        <v>29</v>
      </c>
      <c r="E4767">
        <v>125509</v>
      </c>
      <c r="F4767" t="s">
        <v>4559</v>
      </c>
      <c r="G4767" t="s">
        <v>10926</v>
      </c>
      <c r="H4767" s="93">
        <v>46170</v>
      </c>
      <c r="I4767" s="131">
        <v>1</v>
      </c>
      <c r="J4767" s="132"/>
      <c r="K4767" s="132"/>
      <c r="L4767" s="132"/>
      <c r="M4767" s="132"/>
      <c r="N4767" s="131"/>
      <c r="O4767" s="131"/>
    </row>
    <row r="4768" spans="2:15" x14ac:dyDescent="0.35">
      <c r="B4768" t="s">
        <v>78</v>
      </c>
      <c r="C4768">
        <v>3975</v>
      </c>
      <c r="D4768" t="s">
        <v>29</v>
      </c>
      <c r="E4768">
        <v>130727</v>
      </c>
      <c r="F4768" t="s">
        <v>4560</v>
      </c>
      <c r="G4768" t="s">
        <v>10928</v>
      </c>
      <c r="H4768" s="93">
        <v>46178</v>
      </c>
      <c r="I4768" s="131">
        <v>1</v>
      </c>
      <c r="J4768" s="132"/>
      <c r="K4768" s="132"/>
      <c r="L4768" s="132"/>
      <c r="M4768" s="132"/>
      <c r="N4768" s="131"/>
      <c r="O4768" s="131"/>
    </row>
    <row r="4769" spans="2:15" x14ac:dyDescent="0.35">
      <c r="B4769" t="s">
        <v>78</v>
      </c>
      <c r="C4769">
        <v>3975</v>
      </c>
      <c r="D4769" t="s">
        <v>29</v>
      </c>
      <c r="E4769">
        <v>134789</v>
      </c>
      <c r="F4769" t="s">
        <v>4561</v>
      </c>
      <c r="G4769" t="s">
        <v>10927</v>
      </c>
      <c r="H4769" s="93">
        <v>46183</v>
      </c>
      <c r="I4769" s="131">
        <v>1</v>
      </c>
      <c r="J4769" s="132"/>
      <c r="K4769" s="132"/>
      <c r="L4769" s="132"/>
      <c r="M4769" s="132"/>
      <c r="N4769" s="131"/>
      <c r="O4769" s="131"/>
    </row>
    <row r="4770" spans="2:15" x14ac:dyDescent="0.35">
      <c r="B4770" t="s">
        <v>78</v>
      </c>
      <c r="C4770">
        <v>3975</v>
      </c>
      <c r="D4770" t="s">
        <v>29</v>
      </c>
      <c r="E4770">
        <v>138396</v>
      </c>
      <c r="F4770" t="s">
        <v>4562</v>
      </c>
      <c r="G4770" t="s">
        <v>10927</v>
      </c>
      <c r="H4770" s="93">
        <v>46183</v>
      </c>
      <c r="I4770" s="131"/>
      <c r="J4770" s="132"/>
      <c r="K4770" s="132"/>
      <c r="L4770" s="132"/>
      <c r="M4770" s="132"/>
      <c r="N4770" s="131"/>
      <c r="O4770" s="131"/>
    </row>
    <row r="4771" spans="2:15" x14ac:dyDescent="0.35">
      <c r="B4771" t="s">
        <v>78</v>
      </c>
      <c r="C4771">
        <v>3975</v>
      </c>
      <c r="D4771" t="s">
        <v>29</v>
      </c>
      <c r="E4771">
        <v>138555</v>
      </c>
      <c r="F4771" t="s">
        <v>4563</v>
      </c>
      <c r="G4771" t="s">
        <v>10926</v>
      </c>
      <c r="H4771" s="93">
        <v>46177</v>
      </c>
      <c r="I4771" s="131"/>
      <c r="J4771" s="132"/>
      <c r="K4771" s="132"/>
      <c r="L4771" s="132"/>
      <c r="M4771" s="132"/>
      <c r="N4771" s="131"/>
      <c r="O4771" s="131"/>
    </row>
    <row r="4772" spans="2:15" x14ac:dyDescent="0.35">
      <c r="B4772" t="s">
        <v>78</v>
      </c>
      <c r="C4772">
        <v>3975</v>
      </c>
      <c r="D4772" t="s">
        <v>29</v>
      </c>
      <c r="E4772">
        <v>141973</v>
      </c>
      <c r="F4772" t="s">
        <v>4564</v>
      </c>
      <c r="G4772" t="s">
        <v>10929</v>
      </c>
      <c r="H4772" s="93">
        <v>46182</v>
      </c>
      <c r="I4772" s="131">
        <v>1</v>
      </c>
      <c r="J4772" s="132"/>
      <c r="K4772" s="132">
        <v>1</v>
      </c>
      <c r="L4772" s="132"/>
      <c r="M4772" s="132"/>
      <c r="N4772" s="131"/>
      <c r="O4772" s="131"/>
    </row>
    <row r="4773" spans="2:15" x14ac:dyDescent="0.35">
      <c r="B4773" t="s">
        <v>78</v>
      </c>
      <c r="C4773">
        <v>3975</v>
      </c>
      <c r="D4773" t="s">
        <v>29</v>
      </c>
      <c r="E4773">
        <v>142138</v>
      </c>
      <c r="F4773" t="s">
        <v>4565</v>
      </c>
      <c r="G4773" t="s">
        <v>10926</v>
      </c>
      <c r="H4773" s="93">
        <v>46170</v>
      </c>
      <c r="I4773" s="131">
        <v>1</v>
      </c>
      <c r="J4773" s="132">
        <v>1</v>
      </c>
      <c r="K4773" s="132"/>
      <c r="L4773" s="132"/>
      <c r="M4773" s="132"/>
      <c r="N4773" s="131"/>
      <c r="O4773" s="131"/>
    </row>
    <row r="4774" spans="2:15" x14ac:dyDescent="0.35">
      <c r="B4774" t="s">
        <v>78</v>
      </c>
      <c r="C4774">
        <v>3975</v>
      </c>
      <c r="D4774" t="s">
        <v>29</v>
      </c>
      <c r="E4774">
        <v>145620</v>
      </c>
      <c r="F4774" t="s">
        <v>4566</v>
      </c>
      <c r="G4774" t="s">
        <v>10930</v>
      </c>
      <c r="H4774" s="93">
        <v>46174</v>
      </c>
      <c r="I4774" s="131">
        <v>1</v>
      </c>
      <c r="J4774" s="132"/>
      <c r="K4774" s="132"/>
      <c r="L4774" s="132"/>
      <c r="M4774" s="132"/>
      <c r="N4774" s="131"/>
      <c r="O4774" s="131"/>
    </row>
    <row r="4775" spans="2:15" x14ac:dyDescent="0.35">
      <c r="B4775" t="s">
        <v>78</v>
      </c>
      <c r="C4775">
        <v>3975</v>
      </c>
      <c r="D4775" t="s">
        <v>29</v>
      </c>
      <c r="E4775">
        <v>149074</v>
      </c>
      <c r="F4775" t="s">
        <v>4567</v>
      </c>
      <c r="G4775" t="s">
        <v>10929</v>
      </c>
      <c r="H4775" s="93">
        <v>46175</v>
      </c>
      <c r="I4775" s="131">
        <v>1</v>
      </c>
      <c r="J4775" s="132"/>
      <c r="K4775" s="132">
        <v>1</v>
      </c>
      <c r="L4775" s="132"/>
      <c r="M4775" s="132"/>
      <c r="N4775" s="131"/>
      <c r="O4775" s="131"/>
    </row>
    <row r="4776" spans="2:15" x14ac:dyDescent="0.35">
      <c r="B4776" t="s">
        <v>78</v>
      </c>
      <c r="C4776">
        <v>3975</v>
      </c>
      <c r="D4776" t="s">
        <v>29</v>
      </c>
      <c r="E4776">
        <v>152725</v>
      </c>
      <c r="F4776" t="s">
        <v>4568</v>
      </c>
      <c r="G4776" t="s">
        <v>10928</v>
      </c>
      <c r="H4776" s="93">
        <v>46171</v>
      </c>
      <c r="I4776" s="131">
        <v>1</v>
      </c>
      <c r="J4776" s="132"/>
      <c r="K4776" s="132"/>
      <c r="L4776" s="132"/>
      <c r="M4776" s="132"/>
      <c r="N4776" s="131"/>
      <c r="O4776" s="131"/>
    </row>
    <row r="4777" spans="2:15" x14ac:dyDescent="0.35">
      <c r="B4777" t="s">
        <v>78</v>
      </c>
      <c r="C4777">
        <v>3975</v>
      </c>
      <c r="D4777" t="s">
        <v>29</v>
      </c>
      <c r="E4777">
        <v>153312</v>
      </c>
      <c r="F4777" t="s">
        <v>11094</v>
      </c>
      <c r="G4777" t="s">
        <v>10926</v>
      </c>
      <c r="H4777" s="93">
        <v>46170</v>
      </c>
      <c r="I4777" s="131">
        <v>1</v>
      </c>
      <c r="J4777" s="132">
        <v>1</v>
      </c>
      <c r="K4777" s="132"/>
      <c r="L4777" s="132"/>
      <c r="M4777" s="132"/>
      <c r="N4777" s="131"/>
      <c r="O4777" s="131"/>
    </row>
    <row r="4778" spans="2:15" x14ac:dyDescent="0.35">
      <c r="B4778" t="s">
        <v>78</v>
      </c>
      <c r="C4778">
        <v>3975</v>
      </c>
      <c r="D4778" t="s">
        <v>29</v>
      </c>
      <c r="E4778">
        <v>153424</v>
      </c>
      <c r="F4778" t="s">
        <v>4569</v>
      </c>
      <c r="G4778" t="s">
        <v>10926</v>
      </c>
      <c r="H4778" s="93">
        <v>46177</v>
      </c>
      <c r="I4778" s="131">
        <v>1</v>
      </c>
      <c r="J4778" s="132">
        <v>1</v>
      </c>
      <c r="K4778" s="132"/>
      <c r="L4778" s="132"/>
      <c r="M4778" s="132"/>
      <c r="N4778" s="131"/>
      <c r="O4778" s="131"/>
    </row>
    <row r="4779" spans="2:15" x14ac:dyDescent="0.35">
      <c r="B4779" t="s">
        <v>78</v>
      </c>
      <c r="C4779">
        <v>3975</v>
      </c>
      <c r="D4779" t="s">
        <v>29</v>
      </c>
      <c r="E4779">
        <v>156515</v>
      </c>
      <c r="F4779" t="s">
        <v>4570</v>
      </c>
      <c r="G4779" t="s">
        <v>10927</v>
      </c>
      <c r="H4779" s="93">
        <v>46176</v>
      </c>
      <c r="I4779" s="131">
        <v>1</v>
      </c>
      <c r="J4779" s="132"/>
      <c r="K4779" s="132"/>
      <c r="L4779" s="132"/>
      <c r="M4779" s="132"/>
      <c r="N4779" s="131"/>
      <c r="O4779" s="131"/>
    </row>
    <row r="4780" spans="2:15" x14ac:dyDescent="0.35">
      <c r="B4780" t="s">
        <v>78</v>
      </c>
      <c r="C4780">
        <v>3975</v>
      </c>
      <c r="D4780" t="s">
        <v>29</v>
      </c>
      <c r="E4780">
        <v>156553</v>
      </c>
      <c r="F4780" t="s">
        <v>4571</v>
      </c>
      <c r="G4780" t="s">
        <v>10930</v>
      </c>
      <c r="H4780" s="93">
        <v>46174</v>
      </c>
      <c r="I4780" s="131">
        <v>1</v>
      </c>
      <c r="J4780" s="132"/>
      <c r="K4780" s="132"/>
      <c r="L4780" s="132"/>
      <c r="M4780" s="132"/>
      <c r="N4780" s="131"/>
      <c r="O4780" s="131"/>
    </row>
    <row r="4781" spans="2:15" x14ac:dyDescent="0.35">
      <c r="B4781" t="s">
        <v>78</v>
      </c>
      <c r="C4781">
        <v>3975</v>
      </c>
      <c r="D4781" t="s">
        <v>29</v>
      </c>
      <c r="E4781">
        <v>156761</v>
      </c>
      <c r="F4781" t="s">
        <v>4572</v>
      </c>
      <c r="G4781" t="s">
        <v>10930</v>
      </c>
      <c r="H4781" s="93">
        <v>46174</v>
      </c>
      <c r="I4781" s="131"/>
      <c r="J4781" s="132"/>
      <c r="K4781" s="132"/>
      <c r="L4781" s="132"/>
      <c r="M4781" s="132"/>
      <c r="N4781" s="131"/>
      <c r="O4781" s="131"/>
    </row>
    <row r="4782" spans="2:15" x14ac:dyDescent="0.35">
      <c r="B4782" t="s">
        <v>78</v>
      </c>
      <c r="C4782">
        <v>3975</v>
      </c>
      <c r="D4782" t="s">
        <v>29</v>
      </c>
      <c r="E4782">
        <v>158521</v>
      </c>
      <c r="F4782" t="s">
        <v>4573</v>
      </c>
      <c r="G4782" t="s">
        <v>10927</v>
      </c>
      <c r="H4782" s="93">
        <v>46176</v>
      </c>
      <c r="I4782" s="131">
        <v>1</v>
      </c>
      <c r="J4782" s="132"/>
      <c r="K4782" s="132"/>
      <c r="L4782" s="132"/>
      <c r="M4782" s="132"/>
      <c r="N4782" s="131"/>
      <c r="O4782" s="131"/>
    </row>
    <row r="4783" spans="2:15" x14ac:dyDescent="0.35">
      <c r="B4783" t="s">
        <v>78</v>
      </c>
      <c r="C4783">
        <v>3975</v>
      </c>
      <c r="D4783" t="s">
        <v>29</v>
      </c>
      <c r="E4783">
        <v>158965</v>
      </c>
      <c r="F4783" t="s">
        <v>4574</v>
      </c>
      <c r="G4783" t="s">
        <v>10928</v>
      </c>
      <c r="H4783" s="93">
        <v>46178</v>
      </c>
      <c r="I4783" s="131">
        <v>1</v>
      </c>
      <c r="J4783" s="132"/>
      <c r="K4783" s="132"/>
      <c r="L4783" s="132"/>
      <c r="M4783" s="132"/>
      <c r="N4783" s="131"/>
      <c r="O4783" s="131"/>
    </row>
    <row r="4784" spans="2:15" x14ac:dyDescent="0.35">
      <c r="B4784" t="s">
        <v>78</v>
      </c>
      <c r="C4784">
        <v>3975</v>
      </c>
      <c r="D4784" t="s">
        <v>29</v>
      </c>
      <c r="E4784">
        <v>160349</v>
      </c>
      <c r="F4784" t="s">
        <v>4575</v>
      </c>
      <c r="G4784" t="s">
        <v>10926</v>
      </c>
      <c r="H4784" s="93">
        <v>46170</v>
      </c>
      <c r="I4784" s="131"/>
      <c r="J4784" s="132"/>
      <c r="K4784" s="132"/>
      <c r="L4784" s="132"/>
      <c r="M4784" s="132"/>
      <c r="N4784" s="131"/>
      <c r="O4784" s="131"/>
    </row>
    <row r="4785" spans="2:15" x14ac:dyDescent="0.35">
      <c r="B4785" t="s">
        <v>78</v>
      </c>
      <c r="C4785">
        <v>3975</v>
      </c>
      <c r="D4785" t="s">
        <v>29</v>
      </c>
      <c r="E4785">
        <v>162530</v>
      </c>
      <c r="F4785" t="s">
        <v>4576</v>
      </c>
      <c r="G4785" t="s">
        <v>10928</v>
      </c>
      <c r="H4785" s="93">
        <v>46178</v>
      </c>
      <c r="I4785" s="131"/>
      <c r="J4785" s="132"/>
      <c r="K4785" s="132"/>
      <c r="L4785" s="132"/>
      <c r="M4785" s="132"/>
      <c r="N4785" s="131"/>
      <c r="O4785" s="131"/>
    </row>
    <row r="4786" spans="2:15" x14ac:dyDescent="0.35">
      <c r="B4786" t="s">
        <v>78</v>
      </c>
      <c r="C4786">
        <v>3975</v>
      </c>
      <c r="D4786" t="s">
        <v>29</v>
      </c>
      <c r="E4786">
        <v>164111</v>
      </c>
      <c r="F4786" t="s">
        <v>4577</v>
      </c>
      <c r="G4786" t="s">
        <v>10926</v>
      </c>
      <c r="H4786" s="93">
        <v>46177</v>
      </c>
      <c r="I4786" s="131">
        <v>1</v>
      </c>
      <c r="J4786" s="132"/>
      <c r="K4786" s="132"/>
      <c r="L4786" s="132"/>
      <c r="M4786" s="132"/>
      <c r="N4786" s="131"/>
      <c r="O4786" s="131"/>
    </row>
    <row r="4787" spans="2:15" x14ac:dyDescent="0.35">
      <c r="B4787" t="s">
        <v>78</v>
      </c>
      <c r="C4787">
        <v>3975</v>
      </c>
      <c r="D4787" t="s">
        <v>29</v>
      </c>
      <c r="E4787">
        <v>167101</v>
      </c>
      <c r="F4787" t="s">
        <v>4578</v>
      </c>
      <c r="G4787" t="s">
        <v>10929</v>
      </c>
      <c r="H4787" s="93">
        <v>46182</v>
      </c>
      <c r="I4787" s="131">
        <v>1</v>
      </c>
      <c r="J4787" s="132">
        <v>1</v>
      </c>
      <c r="K4787" s="132">
        <v>1</v>
      </c>
      <c r="L4787" s="132"/>
      <c r="M4787" s="132"/>
      <c r="N4787" s="131"/>
      <c r="O4787" s="131"/>
    </row>
    <row r="4788" spans="2:15" x14ac:dyDescent="0.35">
      <c r="B4788" t="s">
        <v>78</v>
      </c>
      <c r="C4788">
        <v>3975</v>
      </c>
      <c r="D4788" t="s">
        <v>29</v>
      </c>
      <c r="E4788">
        <v>167587</v>
      </c>
      <c r="F4788" t="s">
        <v>4579</v>
      </c>
      <c r="G4788" t="s">
        <v>10927</v>
      </c>
      <c r="H4788" s="93">
        <v>46176</v>
      </c>
      <c r="I4788" s="131">
        <v>1</v>
      </c>
      <c r="J4788" s="132"/>
      <c r="K4788" s="132">
        <v>1</v>
      </c>
      <c r="L4788" s="132"/>
      <c r="M4788" s="132"/>
      <c r="N4788" s="131"/>
      <c r="O4788" s="131"/>
    </row>
    <row r="4789" spans="2:15" x14ac:dyDescent="0.35">
      <c r="B4789" t="s">
        <v>78</v>
      </c>
      <c r="C4789">
        <v>3975</v>
      </c>
      <c r="D4789" t="s">
        <v>29</v>
      </c>
      <c r="E4789">
        <v>168839</v>
      </c>
      <c r="F4789" t="s">
        <v>4580</v>
      </c>
      <c r="G4789" t="s">
        <v>10927</v>
      </c>
      <c r="H4789" s="93">
        <v>46183</v>
      </c>
      <c r="I4789" s="131">
        <v>1</v>
      </c>
      <c r="J4789" s="132"/>
      <c r="K4789" s="132"/>
      <c r="L4789" s="132"/>
      <c r="M4789" s="132"/>
      <c r="N4789" s="131"/>
      <c r="O4789" s="131"/>
    </row>
    <row r="4790" spans="2:15" x14ac:dyDescent="0.35">
      <c r="B4790" t="s">
        <v>78</v>
      </c>
      <c r="C4790">
        <v>3975</v>
      </c>
      <c r="D4790" t="s">
        <v>29</v>
      </c>
      <c r="E4790">
        <v>168872</v>
      </c>
      <c r="F4790" t="s">
        <v>4581</v>
      </c>
      <c r="G4790" t="s">
        <v>10929</v>
      </c>
      <c r="H4790" s="93">
        <v>46182</v>
      </c>
      <c r="I4790" s="131">
        <v>1</v>
      </c>
      <c r="J4790" s="132"/>
      <c r="K4790" s="132"/>
      <c r="L4790" s="132"/>
      <c r="M4790" s="132"/>
      <c r="N4790" s="131"/>
      <c r="O4790" s="131"/>
    </row>
    <row r="4791" spans="2:15" x14ac:dyDescent="0.35">
      <c r="B4791" t="s">
        <v>78</v>
      </c>
      <c r="C4791">
        <v>3975</v>
      </c>
      <c r="D4791" t="s">
        <v>29</v>
      </c>
      <c r="E4791">
        <v>169917</v>
      </c>
      <c r="F4791" t="s">
        <v>4582</v>
      </c>
      <c r="G4791" t="s">
        <v>10929</v>
      </c>
      <c r="H4791" s="93">
        <v>46182</v>
      </c>
      <c r="I4791" s="131">
        <v>1</v>
      </c>
      <c r="J4791" s="132">
        <v>1</v>
      </c>
      <c r="K4791" s="132"/>
      <c r="L4791" s="132"/>
      <c r="M4791" s="132"/>
      <c r="N4791" s="131"/>
      <c r="O4791" s="131"/>
    </row>
    <row r="4792" spans="2:15" x14ac:dyDescent="0.35">
      <c r="B4792" t="s">
        <v>78</v>
      </c>
      <c r="C4792">
        <v>3975</v>
      </c>
      <c r="D4792" t="s">
        <v>29</v>
      </c>
      <c r="E4792">
        <v>170054</v>
      </c>
      <c r="F4792" t="s">
        <v>4583</v>
      </c>
      <c r="G4792" t="s">
        <v>10926</v>
      </c>
      <c r="H4792" s="93">
        <v>46177</v>
      </c>
      <c r="I4792" s="131"/>
      <c r="J4792" s="132"/>
      <c r="K4792" s="132"/>
      <c r="L4792" s="132"/>
      <c r="M4792" s="132"/>
      <c r="N4792" s="131"/>
      <c r="O4792" s="131"/>
    </row>
    <row r="4793" spans="2:15" x14ac:dyDescent="0.35">
      <c r="B4793" t="s">
        <v>78</v>
      </c>
      <c r="C4793">
        <v>3975</v>
      </c>
      <c r="D4793" t="s">
        <v>29</v>
      </c>
      <c r="E4793">
        <v>170150</v>
      </c>
      <c r="F4793" t="s">
        <v>4584</v>
      </c>
      <c r="G4793" t="s">
        <v>10927</v>
      </c>
      <c r="H4793" s="93">
        <v>46176</v>
      </c>
      <c r="I4793" s="131"/>
      <c r="J4793" s="132"/>
      <c r="K4793" s="132"/>
      <c r="L4793" s="132"/>
      <c r="M4793" s="132"/>
      <c r="N4793" s="131"/>
      <c r="O4793" s="131"/>
    </row>
    <row r="4794" spans="2:15" x14ac:dyDescent="0.35">
      <c r="B4794" t="s">
        <v>78</v>
      </c>
      <c r="C4794">
        <v>3975</v>
      </c>
      <c r="D4794" t="s">
        <v>29</v>
      </c>
      <c r="E4794">
        <v>170217</v>
      </c>
      <c r="F4794" t="s">
        <v>4585</v>
      </c>
      <c r="G4794" t="s">
        <v>10929</v>
      </c>
      <c r="H4794" s="93">
        <v>46175</v>
      </c>
      <c r="I4794" s="131"/>
      <c r="J4794" s="132"/>
      <c r="K4794" s="132"/>
      <c r="L4794" s="132"/>
      <c r="M4794" s="132"/>
      <c r="N4794" s="131"/>
      <c r="O4794" s="131"/>
    </row>
    <row r="4795" spans="2:15" x14ac:dyDescent="0.35">
      <c r="B4795" t="s">
        <v>78</v>
      </c>
      <c r="C4795">
        <v>3975</v>
      </c>
      <c r="D4795" t="s">
        <v>29</v>
      </c>
      <c r="E4795">
        <v>170318</v>
      </c>
      <c r="F4795" t="s">
        <v>4586</v>
      </c>
      <c r="G4795" t="s">
        <v>10926</v>
      </c>
      <c r="H4795" s="93">
        <v>46177</v>
      </c>
      <c r="I4795" s="131">
        <v>1</v>
      </c>
      <c r="J4795" s="132"/>
      <c r="K4795" s="132"/>
      <c r="L4795" s="132"/>
      <c r="M4795" s="132"/>
      <c r="N4795" s="131"/>
      <c r="O4795" s="131"/>
    </row>
    <row r="4796" spans="2:15" x14ac:dyDescent="0.35">
      <c r="B4796" t="s">
        <v>78</v>
      </c>
      <c r="C4796">
        <v>3975</v>
      </c>
      <c r="D4796" t="s">
        <v>29</v>
      </c>
      <c r="E4796">
        <v>170517</v>
      </c>
      <c r="F4796" t="s">
        <v>4587</v>
      </c>
      <c r="G4796" t="s">
        <v>10927</v>
      </c>
      <c r="H4796" s="93">
        <v>46176</v>
      </c>
      <c r="I4796" s="131">
        <v>1</v>
      </c>
      <c r="J4796" s="132">
        <v>1</v>
      </c>
      <c r="K4796" s="132">
        <v>1</v>
      </c>
      <c r="L4796" s="132"/>
      <c r="M4796" s="132"/>
      <c r="N4796" s="131"/>
      <c r="O4796" s="131"/>
    </row>
    <row r="4797" spans="2:15" x14ac:dyDescent="0.35">
      <c r="B4797" t="s">
        <v>78</v>
      </c>
      <c r="C4797">
        <v>3975</v>
      </c>
      <c r="D4797" t="s">
        <v>29</v>
      </c>
      <c r="E4797">
        <v>170775</v>
      </c>
      <c r="F4797" t="s">
        <v>4588</v>
      </c>
      <c r="G4797" t="s">
        <v>10928</v>
      </c>
      <c r="H4797" s="93">
        <v>46178</v>
      </c>
      <c r="I4797" s="131">
        <v>1</v>
      </c>
      <c r="J4797" s="132"/>
      <c r="K4797" s="132"/>
      <c r="L4797" s="132"/>
      <c r="M4797" s="132"/>
      <c r="N4797" s="131"/>
      <c r="O4797" s="131"/>
    </row>
    <row r="4798" spans="2:15" x14ac:dyDescent="0.35">
      <c r="B4798" t="s">
        <v>78</v>
      </c>
      <c r="C4798">
        <v>3975</v>
      </c>
      <c r="D4798" t="s">
        <v>29</v>
      </c>
      <c r="E4798">
        <v>171759</v>
      </c>
      <c r="F4798" t="s">
        <v>4589</v>
      </c>
      <c r="G4798" t="s">
        <v>10930</v>
      </c>
      <c r="H4798" s="93">
        <v>46174</v>
      </c>
      <c r="I4798" s="131">
        <v>1</v>
      </c>
      <c r="J4798" s="132">
        <v>1</v>
      </c>
      <c r="K4798" s="132"/>
      <c r="L4798" s="132"/>
      <c r="M4798" s="132"/>
      <c r="N4798" s="131"/>
      <c r="O4798" s="131"/>
    </row>
    <row r="4799" spans="2:15" x14ac:dyDescent="0.35">
      <c r="B4799" t="s">
        <v>78</v>
      </c>
      <c r="C4799">
        <v>3975</v>
      </c>
      <c r="D4799" t="s">
        <v>29</v>
      </c>
      <c r="E4799">
        <v>171965</v>
      </c>
      <c r="F4799" t="s">
        <v>4590</v>
      </c>
      <c r="G4799" t="s">
        <v>10929</v>
      </c>
      <c r="H4799" s="93">
        <v>46175</v>
      </c>
      <c r="I4799" s="131"/>
      <c r="J4799" s="132"/>
      <c r="K4799" s="132"/>
      <c r="L4799" s="132"/>
      <c r="M4799" s="132"/>
      <c r="N4799" s="131"/>
      <c r="O4799" s="131"/>
    </row>
    <row r="4800" spans="2:15" x14ac:dyDescent="0.35">
      <c r="B4800" t="s">
        <v>78</v>
      </c>
      <c r="C4800">
        <v>3975</v>
      </c>
      <c r="D4800" t="s">
        <v>29</v>
      </c>
      <c r="E4800">
        <v>171987</v>
      </c>
      <c r="F4800" t="s">
        <v>4591</v>
      </c>
      <c r="G4800" t="s">
        <v>10927</v>
      </c>
      <c r="H4800" s="93">
        <v>46176</v>
      </c>
      <c r="I4800" s="131">
        <v>1</v>
      </c>
      <c r="J4800" s="132"/>
      <c r="K4800" s="132"/>
      <c r="L4800" s="132"/>
      <c r="M4800" s="132"/>
      <c r="N4800" s="131"/>
      <c r="O4800" s="131"/>
    </row>
    <row r="4801" spans="2:15" x14ac:dyDescent="0.35">
      <c r="B4801" t="s">
        <v>78</v>
      </c>
      <c r="C4801">
        <v>3975</v>
      </c>
      <c r="D4801" t="s">
        <v>29</v>
      </c>
      <c r="E4801">
        <v>172076</v>
      </c>
      <c r="F4801" t="s">
        <v>4592</v>
      </c>
      <c r="G4801" t="s">
        <v>10926</v>
      </c>
      <c r="H4801" s="93">
        <v>46170</v>
      </c>
      <c r="I4801" s="131"/>
      <c r="J4801" s="132"/>
      <c r="K4801" s="132"/>
      <c r="L4801" s="132"/>
      <c r="M4801" s="132"/>
      <c r="N4801" s="131"/>
      <c r="O4801" s="131"/>
    </row>
    <row r="4802" spans="2:15" x14ac:dyDescent="0.35">
      <c r="B4802" t="s">
        <v>78</v>
      </c>
      <c r="C4802">
        <v>3975</v>
      </c>
      <c r="D4802" t="s">
        <v>29</v>
      </c>
      <c r="E4802">
        <v>172643</v>
      </c>
      <c r="F4802" t="s">
        <v>4593</v>
      </c>
      <c r="G4802" t="s">
        <v>10928</v>
      </c>
      <c r="H4802" s="93">
        <v>46171</v>
      </c>
      <c r="I4802" s="131">
        <v>1</v>
      </c>
      <c r="J4802" s="132"/>
      <c r="K4802" s="132"/>
      <c r="L4802" s="132"/>
      <c r="M4802" s="132"/>
      <c r="N4802" s="131"/>
      <c r="O4802" s="131"/>
    </row>
    <row r="4803" spans="2:15" x14ac:dyDescent="0.35">
      <c r="B4803" t="s">
        <v>78</v>
      </c>
      <c r="C4803">
        <v>3975</v>
      </c>
      <c r="D4803" t="s">
        <v>29</v>
      </c>
      <c r="E4803">
        <v>173577</v>
      </c>
      <c r="F4803" t="s">
        <v>4594</v>
      </c>
      <c r="G4803" t="s">
        <v>10927</v>
      </c>
      <c r="H4803" s="93">
        <v>46176</v>
      </c>
      <c r="I4803" s="131">
        <v>1</v>
      </c>
      <c r="J4803" s="132"/>
      <c r="K4803" s="132"/>
      <c r="L4803" s="132"/>
      <c r="M4803" s="132"/>
      <c r="N4803" s="131"/>
      <c r="O4803" s="131"/>
    </row>
    <row r="4804" spans="2:15" x14ac:dyDescent="0.35">
      <c r="B4804" t="s">
        <v>78</v>
      </c>
      <c r="C4804">
        <v>3975</v>
      </c>
      <c r="D4804" t="s">
        <v>29</v>
      </c>
      <c r="E4804">
        <v>175517</v>
      </c>
      <c r="F4804" t="s">
        <v>4595</v>
      </c>
      <c r="G4804" t="s">
        <v>10930</v>
      </c>
      <c r="H4804" s="93">
        <v>46181</v>
      </c>
      <c r="I4804" s="131">
        <v>1</v>
      </c>
      <c r="J4804" s="132">
        <v>1</v>
      </c>
      <c r="K4804" s="132">
        <v>1</v>
      </c>
      <c r="L4804" s="132"/>
      <c r="M4804" s="132"/>
      <c r="N4804" s="131"/>
      <c r="O4804" s="131"/>
    </row>
    <row r="4805" spans="2:15" x14ac:dyDescent="0.35">
      <c r="B4805" t="s">
        <v>78</v>
      </c>
      <c r="C4805">
        <v>3975</v>
      </c>
      <c r="D4805" t="s">
        <v>29</v>
      </c>
      <c r="E4805">
        <v>175877</v>
      </c>
      <c r="F4805" t="s">
        <v>4596</v>
      </c>
      <c r="G4805" t="s">
        <v>10928</v>
      </c>
      <c r="H4805" s="93">
        <v>46178</v>
      </c>
      <c r="I4805" s="131">
        <v>1</v>
      </c>
      <c r="J4805" s="132"/>
      <c r="K4805" s="132"/>
      <c r="L4805" s="132"/>
      <c r="M4805" s="132"/>
      <c r="N4805" s="131"/>
      <c r="O4805" s="131"/>
    </row>
    <row r="4806" spans="2:15" x14ac:dyDescent="0.35">
      <c r="B4806" t="s">
        <v>78</v>
      </c>
      <c r="C4806">
        <v>3975</v>
      </c>
      <c r="D4806" t="s">
        <v>29</v>
      </c>
      <c r="E4806">
        <v>175888</v>
      </c>
      <c r="F4806" t="s">
        <v>4597</v>
      </c>
      <c r="G4806" t="s">
        <v>10928</v>
      </c>
      <c r="H4806" s="93">
        <v>46171</v>
      </c>
      <c r="I4806" s="131"/>
      <c r="J4806" s="132"/>
      <c r="K4806" s="132"/>
      <c r="L4806" s="132"/>
      <c r="M4806" s="132"/>
      <c r="N4806" s="131"/>
      <c r="O4806" s="131"/>
    </row>
    <row r="4807" spans="2:15" x14ac:dyDescent="0.35">
      <c r="B4807" t="s">
        <v>78</v>
      </c>
      <c r="C4807">
        <v>3975</v>
      </c>
      <c r="D4807" t="s">
        <v>29</v>
      </c>
      <c r="E4807">
        <v>176300</v>
      </c>
      <c r="F4807" t="s">
        <v>4598</v>
      </c>
      <c r="G4807" t="s">
        <v>10930</v>
      </c>
      <c r="H4807" s="93">
        <v>46181</v>
      </c>
      <c r="I4807" s="131"/>
      <c r="J4807" s="132"/>
      <c r="K4807" s="132"/>
      <c r="L4807" s="132"/>
      <c r="M4807" s="132"/>
      <c r="N4807" s="131"/>
      <c r="O4807" s="131"/>
    </row>
    <row r="4808" spans="2:15" x14ac:dyDescent="0.35">
      <c r="B4808" t="s">
        <v>78</v>
      </c>
      <c r="C4808">
        <v>3975</v>
      </c>
      <c r="D4808" t="s">
        <v>29</v>
      </c>
      <c r="E4808">
        <v>176583</v>
      </c>
      <c r="F4808" t="s">
        <v>4599</v>
      </c>
      <c r="G4808" t="s">
        <v>10928</v>
      </c>
      <c r="H4808" s="93">
        <v>46178</v>
      </c>
      <c r="I4808" s="131">
        <v>1</v>
      </c>
      <c r="J4808" s="132"/>
      <c r="K4808" s="132"/>
      <c r="L4808" s="132"/>
      <c r="M4808" s="132"/>
      <c r="N4808" s="131"/>
      <c r="O4808" s="131"/>
    </row>
    <row r="4809" spans="2:15" x14ac:dyDescent="0.35">
      <c r="B4809" t="s">
        <v>78</v>
      </c>
      <c r="C4809">
        <v>3975</v>
      </c>
      <c r="D4809" t="s">
        <v>29</v>
      </c>
      <c r="E4809">
        <v>176782</v>
      </c>
      <c r="F4809" t="s">
        <v>4600</v>
      </c>
      <c r="G4809" t="s">
        <v>10928</v>
      </c>
      <c r="H4809" s="93">
        <v>46171</v>
      </c>
      <c r="I4809" s="131">
        <v>1</v>
      </c>
      <c r="J4809" s="132"/>
      <c r="K4809" s="132"/>
      <c r="L4809" s="132"/>
      <c r="M4809" s="132"/>
      <c r="N4809" s="131"/>
      <c r="O4809" s="131"/>
    </row>
    <row r="4810" spans="2:15" x14ac:dyDescent="0.35">
      <c r="B4810" t="s">
        <v>78</v>
      </c>
      <c r="C4810">
        <v>3975</v>
      </c>
      <c r="D4810" t="s">
        <v>29</v>
      </c>
      <c r="E4810">
        <v>177377</v>
      </c>
      <c r="F4810" t="s">
        <v>4601</v>
      </c>
      <c r="G4810" t="s">
        <v>10927</v>
      </c>
      <c r="H4810" s="93">
        <v>46183</v>
      </c>
      <c r="I4810" s="131">
        <v>1</v>
      </c>
      <c r="J4810" s="132">
        <v>1</v>
      </c>
      <c r="K4810" s="132"/>
      <c r="L4810" s="132"/>
      <c r="M4810" s="132"/>
      <c r="N4810" s="131"/>
      <c r="O4810" s="131"/>
    </row>
    <row r="4811" spans="2:15" x14ac:dyDescent="0.35">
      <c r="B4811" t="s">
        <v>78</v>
      </c>
      <c r="C4811">
        <v>3975</v>
      </c>
      <c r="D4811" t="s">
        <v>29</v>
      </c>
      <c r="E4811">
        <v>177455</v>
      </c>
      <c r="F4811" t="s">
        <v>4602</v>
      </c>
      <c r="G4811" t="s">
        <v>10927</v>
      </c>
      <c r="H4811" s="93">
        <v>46183</v>
      </c>
      <c r="I4811" s="131"/>
      <c r="J4811" s="132"/>
      <c r="K4811" s="132"/>
      <c r="L4811" s="132"/>
      <c r="M4811" s="132"/>
      <c r="N4811" s="131"/>
      <c r="O4811" s="131"/>
    </row>
    <row r="4812" spans="2:15" x14ac:dyDescent="0.35">
      <c r="B4812" t="s">
        <v>78</v>
      </c>
      <c r="C4812">
        <v>3975</v>
      </c>
      <c r="D4812" t="s">
        <v>29</v>
      </c>
      <c r="E4812">
        <v>177582</v>
      </c>
      <c r="F4812" t="s">
        <v>4603</v>
      </c>
      <c r="G4812" t="s">
        <v>10927</v>
      </c>
      <c r="H4812" s="93">
        <v>46183</v>
      </c>
      <c r="I4812" s="131">
        <v>1</v>
      </c>
      <c r="J4812" s="132"/>
      <c r="K4812" s="132"/>
      <c r="L4812" s="132"/>
      <c r="M4812" s="132"/>
      <c r="N4812" s="131"/>
      <c r="O4812" s="131"/>
    </row>
    <row r="4813" spans="2:15" x14ac:dyDescent="0.35">
      <c r="B4813" t="s">
        <v>78</v>
      </c>
      <c r="C4813">
        <v>3975</v>
      </c>
      <c r="D4813" t="s">
        <v>29</v>
      </c>
      <c r="E4813">
        <v>177676</v>
      </c>
      <c r="F4813" t="s">
        <v>4604</v>
      </c>
      <c r="G4813" t="s">
        <v>10929</v>
      </c>
      <c r="H4813" s="93">
        <v>46175</v>
      </c>
      <c r="I4813" s="131"/>
      <c r="J4813" s="132"/>
      <c r="K4813" s="132"/>
      <c r="L4813" s="132"/>
      <c r="M4813" s="132"/>
      <c r="N4813" s="131"/>
      <c r="O4813" s="131"/>
    </row>
    <row r="4814" spans="2:15" x14ac:dyDescent="0.35">
      <c r="B4814" t="s">
        <v>78</v>
      </c>
      <c r="C4814">
        <v>3975</v>
      </c>
      <c r="D4814" t="s">
        <v>29</v>
      </c>
      <c r="E4814">
        <v>177731</v>
      </c>
      <c r="F4814" t="s">
        <v>4605</v>
      </c>
      <c r="G4814" t="s">
        <v>10928</v>
      </c>
      <c r="H4814" s="93">
        <v>46171</v>
      </c>
      <c r="I4814" s="131">
        <v>1</v>
      </c>
      <c r="J4814" s="132"/>
      <c r="K4814" s="132"/>
      <c r="L4814" s="132"/>
      <c r="M4814" s="132"/>
      <c r="N4814" s="131"/>
      <c r="O4814" s="131"/>
    </row>
    <row r="4815" spans="2:15" x14ac:dyDescent="0.35">
      <c r="B4815" t="s">
        <v>78</v>
      </c>
      <c r="C4815">
        <v>3975</v>
      </c>
      <c r="D4815" t="s">
        <v>29</v>
      </c>
      <c r="E4815">
        <v>178333</v>
      </c>
      <c r="F4815" t="s">
        <v>4606</v>
      </c>
      <c r="G4815" t="s">
        <v>10930</v>
      </c>
      <c r="H4815" s="93">
        <v>46174</v>
      </c>
      <c r="I4815" s="131">
        <v>1</v>
      </c>
      <c r="J4815" s="132"/>
      <c r="K4815" s="132"/>
      <c r="L4815" s="132"/>
      <c r="M4815" s="132"/>
      <c r="N4815" s="131"/>
      <c r="O4815" s="131"/>
    </row>
    <row r="4816" spans="2:15" x14ac:dyDescent="0.35">
      <c r="B4816" t="s">
        <v>78</v>
      </c>
      <c r="C4816">
        <v>3975</v>
      </c>
      <c r="D4816" t="s">
        <v>29</v>
      </c>
      <c r="E4816">
        <v>179233</v>
      </c>
      <c r="F4816" t="s">
        <v>4607</v>
      </c>
      <c r="G4816" t="s">
        <v>10927</v>
      </c>
      <c r="H4816" s="93">
        <v>46176</v>
      </c>
      <c r="I4816" s="131">
        <v>1</v>
      </c>
      <c r="J4816" s="132">
        <v>1</v>
      </c>
      <c r="K4816" s="132"/>
      <c r="L4816" s="132"/>
      <c r="M4816" s="132"/>
      <c r="N4816" s="131"/>
      <c r="O4816" s="131"/>
    </row>
    <row r="4817" spans="2:15" x14ac:dyDescent="0.35">
      <c r="B4817" t="s">
        <v>78</v>
      </c>
      <c r="C4817">
        <v>3975</v>
      </c>
      <c r="D4817" t="s">
        <v>29</v>
      </c>
      <c r="E4817">
        <v>179958</v>
      </c>
      <c r="F4817" t="s">
        <v>4608</v>
      </c>
      <c r="G4817" t="s">
        <v>10926</v>
      </c>
      <c r="H4817" s="93">
        <v>46170</v>
      </c>
      <c r="I4817" s="131">
        <v>1</v>
      </c>
      <c r="J4817" s="132">
        <v>1</v>
      </c>
      <c r="K4817" s="132">
        <v>1</v>
      </c>
      <c r="L4817" s="132"/>
      <c r="M4817" s="132"/>
      <c r="N4817" s="131"/>
      <c r="O4817" s="131"/>
    </row>
    <row r="4818" spans="2:15" x14ac:dyDescent="0.35">
      <c r="B4818" t="s">
        <v>78</v>
      </c>
      <c r="C4818">
        <v>3975</v>
      </c>
      <c r="D4818" t="s">
        <v>29</v>
      </c>
      <c r="E4818">
        <v>180568</v>
      </c>
      <c r="F4818" t="s">
        <v>4609</v>
      </c>
      <c r="G4818" t="s">
        <v>10929</v>
      </c>
      <c r="H4818" s="93">
        <v>46182</v>
      </c>
      <c r="I4818" s="131">
        <v>1</v>
      </c>
      <c r="J4818" s="132"/>
      <c r="K4818" s="132"/>
      <c r="L4818" s="132"/>
      <c r="M4818" s="132"/>
      <c r="N4818" s="131"/>
      <c r="O4818" s="131"/>
    </row>
    <row r="4819" spans="2:15" x14ac:dyDescent="0.35">
      <c r="B4819" t="s">
        <v>78</v>
      </c>
      <c r="C4819">
        <v>3975</v>
      </c>
      <c r="D4819" t="s">
        <v>29</v>
      </c>
      <c r="E4819">
        <v>180610</v>
      </c>
      <c r="F4819" t="s">
        <v>4610</v>
      </c>
      <c r="G4819" t="s">
        <v>10926</v>
      </c>
      <c r="H4819" s="93">
        <v>46170</v>
      </c>
      <c r="I4819" s="131">
        <v>1</v>
      </c>
      <c r="J4819" s="132"/>
      <c r="K4819" s="132"/>
      <c r="L4819" s="132"/>
      <c r="M4819" s="132"/>
      <c r="N4819" s="131"/>
      <c r="O4819" s="131"/>
    </row>
    <row r="4820" spans="2:15" x14ac:dyDescent="0.35">
      <c r="B4820" t="s">
        <v>78</v>
      </c>
      <c r="C4820">
        <v>3975</v>
      </c>
      <c r="D4820" t="s">
        <v>29</v>
      </c>
      <c r="E4820">
        <v>180686</v>
      </c>
      <c r="F4820" t="s">
        <v>4611</v>
      </c>
      <c r="G4820" t="s">
        <v>10929</v>
      </c>
      <c r="H4820" s="93">
        <v>46182</v>
      </c>
      <c r="I4820" s="131">
        <v>1</v>
      </c>
      <c r="J4820" s="132">
        <v>1</v>
      </c>
      <c r="K4820" s="132">
        <v>1</v>
      </c>
      <c r="L4820" s="132">
        <v>1</v>
      </c>
      <c r="M4820" s="132"/>
      <c r="N4820" s="131"/>
      <c r="O4820" s="131"/>
    </row>
    <row r="4821" spans="2:15" x14ac:dyDescent="0.35">
      <c r="B4821" t="s">
        <v>78</v>
      </c>
      <c r="C4821">
        <v>3975</v>
      </c>
      <c r="D4821" t="s">
        <v>29</v>
      </c>
      <c r="E4821">
        <v>180753</v>
      </c>
      <c r="F4821" t="s">
        <v>4612</v>
      </c>
      <c r="G4821" t="s">
        <v>10928</v>
      </c>
      <c r="H4821" s="93">
        <v>46178</v>
      </c>
      <c r="I4821" s="131"/>
      <c r="J4821" s="132"/>
      <c r="K4821" s="132"/>
      <c r="L4821" s="132"/>
      <c r="M4821" s="132"/>
      <c r="N4821" s="131"/>
      <c r="O4821" s="131"/>
    </row>
    <row r="4822" spans="2:15" x14ac:dyDescent="0.35">
      <c r="B4822" t="s">
        <v>78</v>
      </c>
      <c r="C4822">
        <v>3975</v>
      </c>
      <c r="D4822" t="s">
        <v>29</v>
      </c>
      <c r="E4822">
        <v>180755</v>
      </c>
      <c r="F4822" t="s">
        <v>4613</v>
      </c>
      <c r="G4822" t="s">
        <v>10927</v>
      </c>
      <c r="H4822" s="93">
        <v>46183</v>
      </c>
      <c r="I4822" s="131">
        <v>1</v>
      </c>
      <c r="J4822" s="132"/>
      <c r="K4822" s="132"/>
      <c r="L4822" s="132"/>
      <c r="M4822" s="132"/>
      <c r="N4822" s="131"/>
      <c r="O4822" s="131"/>
    </row>
    <row r="4823" spans="2:15" x14ac:dyDescent="0.35">
      <c r="B4823" t="s">
        <v>78</v>
      </c>
      <c r="C4823">
        <v>3975</v>
      </c>
      <c r="D4823" t="s">
        <v>29</v>
      </c>
      <c r="E4823">
        <v>181019</v>
      </c>
      <c r="F4823" t="s">
        <v>4614</v>
      </c>
      <c r="G4823" t="s">
        <v>10926</v>
      </c>
      <c r="H4823" s="93">
        <v>46170</v>
      </c>
      <c r="I4823" s="131">
        <v>1</v>
      </c>
      <c r="J4823" s="132"/>
      <c r="K4823" s="132"/>
      <c r="L4823" s="132"/>
      <c r="M4823" s="132"/>
      <c r="N4823" s="131"/>
      <c r="O4823" s="131"/>
    </row>
    <row r="4824" spans="2:15" x14ac:dyDescent="0.35">
      <c r="B4824" t="s">
        <v>78</v>
      </c>
      <c r="C4824">
        <v>3975</v>
      </c>
      <c r="D4824" t="s">
        <v>29</v>
      </c>
      <c r="E4824">
        <v>181166</v>
      </c>
      <c r="F4824" t="s">
        <v>4615</v>
      </c>
      <c r="G4824" t="s">
        <v>10927</v>
      </c>
      <c r="H4824" s="93">
        <v>46176</v>
      </c>
      <c r="I4824" s="131">
        <v>1</v>
      </c>
      <c r="J4824" s="132"/>
      <c r="K4824" s="132"/>
      <c r="L4824" s="132"/>
      <c r="M4824" s="132"/>
      <c r="N4824" s="131"/>
      <c r="O4824" s="131"/>
    </row>
    <row r="4825" spans="2:15" x14ac:dyDescent="0.35">
      <c r="B4825" t="s">
        <v>78</v>
      </c>
      <c r="C4825">
        <v>3975</v>
      </c>
      <c r="D4825" t="s">
        <v>29</v>
      </c>
      <c r="E4825">
        <v>181301</v>
      </c>
      <c r="F4825" t="s">
        <v>4616</v>
      </c>
      <c r="G4825" t="s">
        <v>10930</v>
      </c>
      <c r="H4825" s="93">
        <v>46174</v>
      </c>
      <c r="I4825" s="131"/>
      <c r="J4825" s="132"/>
      <c r="K4825" s="132"/>
      <c r="L4825" s="132"/>
      <c r="M4825" s="132"/>
      <c r="N4825" s="131"/>
      <c r="O4825" s="131"/>
    </row>
    <row r="4826" spans="2:15" x14ac:dyDescent="0.35">
      <c r="B4826" t="s">
        <v>78</v>
      </c>
      <c r="C4826">
        <v>3975</v>
      </c>
      <c r="D4826" t="s">
        <v>29</v>
      </c>
      <c r="E4826">
        <v>181542</v>
      </c>
      <c r="F4826" t="s">
        <v>4617</v>
      </c>
      <c r="G4826" t="s">
        <v>10927</v>
      </c>
      <c r="H4826" s="93">
        <v>46176</v>
      </c>
      <c r="I4826" s="131">
        <v>1</v>
      </c>
      <c r="J4826" s="132">
        <v>1</v>
      </c>
      <c r="K4826" s="132"/>
      <c r="L4826" s="132"/>
      <c r="M4826" s="132"/>
      <c r="N4826" s="131"/>
      <c r="O4826" s="131"/>
    </row>
    <row r="4827" spans="2:15" x14ac:dyDescent="0.35">
      <c r="B4827" t="s">
        <v>78</v>
      </c>
      <c r="C4827">
        <v>3975</v>
      </c>
      <c r="D4827" t="s">
        <v>29</v>
      </c>
      <c r="E4827">
        <v>181976</v>
      </c>
      <c r="F4827" t="s">
        <v>4618</v>
      </c>
      <c r="G4827" t="s">
        <v>10929</v>
      </c>
      <c r="H4827" s="93">
        <v>46175</v>
      </c>
      <c r="I4827" s="131"/>
      <c r="J4827" s="132"/>
      <c r="K4827" s="132"/>
      <c r="L4827" s="132"/>
      <c r="M4827" s="132"/>
      <c r="N4827" s="131"/>
      <c r="O4827" s="131"/>
    </row>
    <row r="4828" spans="2:15" x14ac:dyDescent="0.35">
      <c r="B4828" t="s">
        <v>78</v>
      </c>
      <c r="C4828">
        <v>3975</v>
      </c>
      <c r="D4828" t="s">
        <v>29</v>
      </c>
      <c r="E4828">
        <v>183157</v>
      </c>
      <c r="F4828" t="s">
        <v>4619</v>
      </c>
      <c r="G4828" t="s">
        <v>10927</v>
      </c>
      <c r="H4828" s="93">
        <v>46176</v>
      </c>
      <c r="I4828" s="131"/>
      <c r="J4828" s="132"/>
      <c r="K4828" s="132"/>
      <c r="L4828" s="132"/>
      <c r="M4828" s="132"/>
      <c r="N4828" s="131"/>
      <c r="O4828" s="131"/>
    </row>
    <row r="4829" spans="2:15" x14ac:dyDescent="0.35">
      <c r="B4829" t="s">
        <v>78</v>
      </c>
      <c r="C4829">
        <v>3975</v>
      </c>
      <c r="D4829" t="s">
        <v>29</v>
      </c>
      <c r="E4829">
        <v>183313</v>
      </c>
      <c r="F4829" t="s">
        <v>4620</v>
      </c>
      <c r="G4829" t="s">
        <v>10926</v>
      </c>
      <c r="H4829" s="93">
        <v>46170</v>
      </c>
      <c r="I4829" s="131"/>
      <c r="J4829" s="132"/>
      <c r="K4829" s="132"/>
      <c r="L4829" s="132"/>
      <c r="M4829" s="132"/>
      <c r="N4829" s="131"/>
      <c r="O4829" s="131"/>
    </row>
    <row r="4830" spans="2:15" x14ac:dyDescent="0.35">
      <c r="B4830" t="s">
        <v>78</v>
      </c>
      <c r="C4830">
        <v>3975</v>
      </c>
      <c r="D4830" t="s">
        <v>29</v>
      </c>
      <c r="E4830">
        <v>183392</v>
      </c>
      <c r="F4830" t="s">
        <v>4621</v>
      </c>
      <c r="G4830" t="s">
        <v>10930</v>
      </c>
      <c r="H4830" s="93">
        <v>46181</v>
      </c>
      <c r="I4830" s="131"/>
      <c r="J4830" s="132"/>
      <c r="K4830" s="132"/>
      <c r="L4830" s="132"/>
      <c r="M4830" s="132"/>
      <c r="N4830" s="131"/>
      <c r="O4830" s="131"/>
    </row>
    <row r="4831" spans="2:15" x14ac:dyDescent="0.35">
      <c r="B4831" t="s">
        <v>78</v>
      </c>
      <c r="C4831">
        <v>3975</v>
      </c>
      <c r="D4831" t="s">
        <v>29</v>
      </c>
      <c r="E4831">
        <v>183520</v>
      </c>
      <c r="F4831" t="s">
        <v>4622</v>
      </c>
      <c r="G4831" t="s">
        <v>10928</v>
      </c>
      <c r="H4831" s="93">
        <v>46171</v>
      </c>
      <c r="I4831" s="131"/>
      <c r="J4831" s="132"/>
      <c r="K4831" s="132"/>
      <c r="L4831" s="132"/>
      <c r="M4831" s="132"/>
      <c r="N4831" s="131"/>
      <c r="O4831" s="131"/>
    </row>
    <row r="4832" spans="2:15" x14ac:dyDescent="0.35">
      <c r="B4832" t="s">
        <v>78</v>
      </c>
      <c r="C4832">
        <v>3975</v>
      </c>
      <c r="D4832" t="s">
        <v>29</v>
      </c>
      <c r="E4832">
        <v>183606</v>
      </c>
      <c r="F4832" t="s">
        <v>4623</v>
      </c>
      <c r="G4832" t="s">
        <v>10928</v>
      </c>
      <c r="H4832" s="93">
        <v>46178</v>
      </c>
      <c r="I4832" s="131">
        <v>1</v>
      </c>
      <c r="J4832" s="132">
        <v>1</v>
      </c>
      <c r="K4832" s="132"/>
      <c r="L4832" s="132"/>
      <c r="M4832" s="132"/>
      <c r="N4832" s="131"/>
      <c r="O4832" s="131"/>
    </row>
    <row r="4833" spans="2:15" x14ac:dyDescent="0.35">
      <c r="B4833" t="s">
        <v>78</v>
      </c>
      <c r="C4833">
        <v>3975</v>
      </c>
      <c r="D4833" t="s">
        <v>29</v>
      </c>
      <c r="E4833">
        <v>183607</v>
      </c>
      <c r="F4833" t="s">
        <v>4624</v>
      </c>
      <c r="G4833" t="s">
        <v>10928</v>
      </c>
      <c r="H4833" s="93">
        <v>46171</v>
      </c>
      <c r="I4833" s="131"/>
      <c r="J4833" s="132"/>
      <c r="K4833" s="132"/>
      <c r="L4833" s="132"/>
      <c r="M4833" s="132"/>
      <c r="N4833" s="131"/>
      <c r="O4833" s="131"/>
    </row>
    <row r="4834" spans="2:15" x14ac:dyDescent="0.35">
      <c r="B4834" t="s">
        <v>78</v>
      </c>
      <c r="C4834">
        <v>3975</v>
      </c>
      <c r="D4834" t="s">
        <v>29</v>
      </c>
      <c r="E4834">
        <v>183936</v>
      </c>
      <c r="F4834" t="s">
        <v>4625</v>
      </c>
      <c r="G4834" t="s">
        <v>10926</v>
      </c>
      <c r="H4834" s="93">
        <v>46177</v>
      </c>
      <c r="I4834" s="131">
        <v>1</v>
      </c>
      <c r="J4834" s="132"/>
      <c r="K4834" s="132"/>
      <c r="L4834" s="132"/>
      <c r="M4834" s="132"/>
      <c r="N4834" s="131"/>
      <c r="O4834" s="131"/>
    </row>
    <row r="4835" spans="2:15" x14ac:dyDescent="0.35">
      <c r="B4835" t="s">
        <v>78</v>
      </c>
      <c r="C4835">
        <v>3975</v>
      </c>
      <c r="D4835" t="s">
        <v>29</v>
      </c>
      <c r="E4835">
        <v>184014</v>
      </c>
      <c r="F4835" t="s">
        <v>4626</v>
      </c>
      <c r="G4835" t="s">
        <v>10927</v>
      </c>
      <c r="H4835" s="93">
        <v>46176</v>
      </c>
      <c r="I4835" s="131">
        <v>1</v>
      </c>
      <c r="J4835" s="132"/>
      <c r="K4835" s="132"/>
      <c r="L4835" s="132"/>
      <c r="M4835" s="132"/>
      <c r="N4835" s="131"/>
      <c r="O4835" s="131"/>
    </row>
    <row r="4836" spans="2:15" x14ac:dyDescent="0.35">
      <c r="B4836" t="s">
        <v>78</v>
      </c>
      <c r="C4836">
        <v>3975</v>
      </c>
      <c r="D4836" t="s">
        <v>29</v>
      </c>
      <c r="E4836">
        <v>184393</v>
      </c>
      <c r="F4836" t="s">
        <v>4627</v>
      </c>
      <c r="G4836" t="s">
        <v>10928</v>
      </c>
      <c r="H4836" s="93">
        <v>46178</v>
      </c>
      <c r="I4836" s="131">
        <v>1</v>
      </c>
      <c r="J4836" s="132"/>
      <c r="K4836" s="132"/>
      <c r="L4836" s="132"/>
      <c r="M4836" s="132"/>
      <c r="N4836" s="131"/>
      <c r="O4836" s="131"/>
    </row>
    <row r="4837" spans="2:15" x14ac:dyDescent="0.35">
      <c r="B4837" t="s">
        <v>78</v>
      </c>
      <c r="C4837">
        <v>3975</v>
      </c>
      <c r="D4837" t="s">
        <v>29</v>
      </c>
      <c r="E4837">
        <v>184420</v>
      </c>
      <c r="F4837" t="s">
        <v>4628</v>
      </c>
      <c r="G4837" t="s">
        <v>10930</v>
      </c>
      <c r="H4837" s="93">
        <v>46181</v>
      </c>
      <c r="I4837" s="131">
        <v>1</v>
      </c>
      <c r="J4837" s="132">
        <v>1</v>
      </c>
      <c r="K4837" s="132"/>
      <c r="L4837" s="132"/>
      <c r="M4837" s="132"/>
      <c r="N4837" s="131"/>
      <c r="O4837" s="131"/>
    </row>
    <row r="4838" spans="2:15" x14ac:dyDescent="0.35">
      <c r="B4838" t="s">
        <v>78</v>
      </c>
      <c r="C4838">
        <v>3975</v>
      </c>
      <c r="D4838" t="s">
        <v>29</v>
      </c>
      <c r="E4838">
        <v>184484</v>
      </c>
      <c r="F4838" t="s">
        <v>4629</v>
      </c>
      <c r="G4838" t="s">
        <v>10927</v>
      </c>
      <c r="H4838" s="93">
        <v>46183</v>
      </c>
      <c r="I4838" s="131">
        <v>1</v>
      </c>
      <c r="J4838" s="132">
        <v>1</v>
      </c>
      <c r="K4838" s="132"/>
      <c r="L4838" s="132"/>
      <c r="M4838" s="132"/>
      <c r="N4838" s="131"/>
      <c r="O4838" s="131"/>
    </row>
    <row r="4839" spans="2:15" x14ac:dyDescent="0.35">
      <c r="B4839" t="s">
        <v>78</v>
      </c>
      <c r="C4839">
        <v>3975</v>
      </c>
      <c r="D4839" t="s">
        <v>29</v>
      </c>
      <c r="E4839">
        <v>184489</v>
      </c>
      <c r="F4839" t="s">
        <v>4630</v>
      </c>
      <c r="G4839" t="s">
        <v>10926</v>
      </c>
      <c r="H4839" s="93">
        <v>46177</v>
      </c>
      <c r="I4839" s="131">
        <v>1</v>
      </c>
      <c r="J4839" s="132">
        <v>1</v>
      </c>
      <c r="K4839" s="132"/>
      <c r="L4839" s="132"/>
      <c r="M4839" s="132"/>
      <c r="N4839" s="131"/>
      <c r="O4839" s="131"/>
    </row>
    <row r="4840" spans="2:15" x14ac:dyDescent="0.35">
      <c r="B4840" t="s">
        <v>78</v>
      </c>
      <c r="C4840">
        <v>3975</v>
      </c>
      <c r="D4840" t="s">
        <v>29</v>
      </c>
      <c r="E4840">
        <v>184532</v>
      </c>
      <c r="F4840" t="s">
        <v>4631</v>
      </c>
      <c r="G4840" t="s">
        <v>10930</v>
      </c>
      <c r="H4840" s="93">
        <v>46181</v>
      </c>
      <c r="I4840" s="131">
        <v>1</v>
      </c>
      <c r="J4840" s="132">
        <v>1</v>
      </c>
      <c r="K4840" s="132"/>
      <c r="L4840" s="132"/>
      <c r="M4840" s="132"/>
      <c r="N4840" s="131"/>
      <c r="O4840" s="131"/>
    </row>
    <row r="4841" spans="2:15" x14ac:dyDescent="0.35">
      <c r="B4841" t="s">
        <v>78</v>
      </c>
      <c r="C4841">
        <v>3975</v>
      </c>
      <c r="D4841" t="s">
        <v>29</v>
      </c>
      <c r="E4841">
        <v>184765</v>
      </c>
      <c r="F4841" t="s">
        <v>4632</v>
      </c>
      <c r="G4841" t="s">
        <v>10928</v>
      </c>
      <c r="H4841" s="93">
        <v>46178</v>
      </c>
      <c r="I4841" s="131">
        <v>1</v>
      </c>
      <c r="J4841" s="132"/>
      <c r="K4841" s="132"/>
      <c r="L4841" s="132"/>
      <c r="M4841" s="132"/>
      <c r="N4841" s="131"/>
      <c r="O4841" s="131"/>
    </row>
    <row r="4842" spans="2:15" x14ac:dyDescent="0.35">
      <c r="B4842" t="s">
        <v>78</v>
      </c>
      <c r="C4842">
        <v>3975</v>
      </c>
      <c r="D4842" t="s">
        <v>29</v>
      </c>
      <c r="E4842">
        <v>185221</v>
      </c>
      <c r="F4842" t="s">
        <v>4633</v>
      </c>
      <c r="G4842" t="s">
        <v>10928</v>
      </c>
      <c r="H4842" s="93">
        <v>46178</v>
      </c>
      <c r="I4842" s="131"/>
      <c r="J4842" s="132"/>
      <c r="K4842" s="132"/>
      <c r="L4842" s="132"/>
      <c r="M4842" s="132"/>
      <c r="N4842" s="131"/>
      <c r="O4842" s="131"/>
    </row>
    <row r="4843" spans="2:15" x14ac:dyDescent="0.35">
      <c r="B4843" t="s">
        <v>78</v>
      </c>
      <c r="C4843">
        <v>3975</v>
      </c>
      <c r="D4843" t="s">
        <v>29</v>
      </c>
      <c r="E4843">
        <v>185514</v>
      </c>
      <c r="F4843" t="s">
        <v>4634</v>
      </c>
      <c r="G4843" t="s">
        <v>10926</v>
      </c>
      <c r="H4843" s="93">
        <v>46170</v>
      </c>
      <c r="I4843" s="131">
        <v>1</v>
      </c>
      <c r="J4843" s="132"/>
      <c r="K4843" s="132"/>
      <c r="L4843" s="132"/>
      <c r="M4843" s="132"/>
      <c r="N4843" s="131"/>
      <c r="O4843" s="131"/>
    </row>
    <row r="4844" spans="2:15" x14ac:dyDescent="0.35">
      <c r="B4844" t="s">
        <v>78</v>
      </c>
      <c r="C4844">
        <v>3975</v>
      </c>
      <c r="D4844" t="s">
        <v>29</v>
      </c>
      <c r="E4844">
        <v>185815</v>
      </c>
      <c r="F4844" t="s">
        <v>4635</v>
      </c>
      <c r="G4844" t="s">
        <v>10928</v>
      </c>
      <c r="H4844" s="93">
        <v>46178</v>
      </c>
      <c r="I4844" s="131">
        <v>1</v>
      </c>
      <c r="J4844" s="132"/>
      <c r="K4844" s="132"/>
      <c r="L4844" s="132"/>
      <c r="M4844" s="132"/>
      <c r="N4844" s="131"/>
      <c r="O4844" s="131"/>
    </row>
    <row r="4845" spans="2:15" x14ac:dyDescent="0.35">
      <c r="B4845" t="s">
        <v>78</v>
      </c>
      <c r="C4845">
        <v>3975</v>
      </c>
      <c r="D4845" t="s">
        <v>29</v>
      </c>
      <c r="E4845">
        <v>185996</v>
      </c>
      <c r="F4845" t="s">
        <v>4636</v>
      </c>
      <c r="G4845" t="s">
        <v>10930</v>
      </c>
      <c r="H4845" s="93">
        <v>46174</v>
      </c>
      <c r="I4845" s="131"/>
      <c r="J4845" s="132"/>
      <c r="K4845" s="132"/>
      <c r="L4845" s="132"/>
      <c r="M4845" s="132"/>
      <c r="N4845" s="131"/>
      <c r="O4845" s="131"/>
    </row>
    <row r="4846" spans="2:15" x14ac:dyDescent="0.35">
      <c r="B4846" t="s">
        <v>78</v>
      </c>
      <c r="C4846">
        <v>3975</v>
      </c>
      <c r="D4846" t="s">
        <v>29</v>
      </c>
      <c r="E4846">
        <v>186208</v>
      </c>
      <c r="F4846" t="s">
        <v>4637</v>
      </c>
      <c r="G4846" t="s">
        <v>10930</v>
      </c>
      <c r="H4846" s="93">
        <v>46174</v>
      </c>
      <c r="I4846" s="131"/>
      <c r="J4846" s="132"/>
      <c r="K4846" s="132"/>
      <c r="L4846" s="132"/>
      <c r="M4846" s="132"/>
      <c r="N4846" s="131"/>
      <c r="O4846" s="131"/>
    </row>
    <row r="4847" spans="2:15" x14ac:dyDescent="0.35">
      <c r="B4847" t="s">
        <v>78</v>
      </c>
      <c r="C4847">
        <v>3975</v>
      </c>
      <c r="D4847" t="s">
        <v>29</v>
      </c>
      <c r="E4847">
        <v>186487</v>
      </c>
      <c r="F4847" t="s">
        <v>4638</v>
      </c>
      <c r="G4847" t="s">
        <v>10927</v>
      </c>
      <c r="H4847" s="93">
        <v>46176</v>
      </c>
      <c r="I4847" s="131"/>
      <c r="J4847" s="132"/>
      <c r="K4847" s="132"/>
      <c r="L4847" s="132"/>
      <c r="M4847" s="132"/>
      <c r="N4847" s="131"/>
      <c r="O4847" s="131"/>
    </row>
    <row r="4848" spans="2:15" x14ac:dyDescent="0.35">
      <c r="B4848" t="s">
        <v>78</v>
      </c>
      <c r="C4848">
        <v>3975</v>
      </c>
      <c r="D4848" t="s">
        <v>29</v>
      </c>
      <c r="E4848">
        <v>186649</v>
      </c>
      <c r="F4848" t="s">
        <v>4639</v>
      </c>
      <c r="G4848" t="s">
        <v>10928</v>
      </c>
      <c r="H4848" s="93">
        <v>46171</v>
      </c>
      <c r="I4848" s="131"/>
      <c r="J4848" s="132"/>
      <c r="K4848" s="132"/>
      <c r="L4848" s="132"/>
      <c r="M4848" s="132"/>
      <c r="N4848" s="131"/>
      <c r="O4848" s="131"/>
    </row>
    <row r="4849" spans="2:15" x14ac:dyDescent="0.35">
      <c r="B4849" t="s">
        <v>78</v>
      </c>
      <c r="C4849">
        <v>3975</v>
      </c>
      <c r="D4849" t="s">
        <v>29</v>
      </c>
      <c r="E4849">
        <v>186704</v>
      </c>
      <c r="F4849" t="s">
        <v>4640</v>
      </c>
      <c r="G4849" t="s">
        <v>10927</v>
      </c>
      <c r="H4849" s="93">
        <v>46183</v>
      </c>
      <c r="I4849" s="131"/>
      <c r="J4849" s="132"/>
      <c r="K4849" s="132"/>
      <c r="L4849" s="132"/>
      <c r="M4849" s="132"/>
      <c r="N4849" s="131"/>
      <c r="O4849" s="131"/>
    </row>
    <row r="4850" spans="2:15" x14ac:dyDescent="0.35">
      <c r="B4850" t="s">
        <v>78</v>
      </c>
      <c r="C4850">
        <v>3975</v>
      </c>
      <c r="D4850" t="s">
        <v>29</v>
      </c>
      <c r="E4850">
        <v>186877</v>
      </c>
      <c r="F4850" t="s">
        <v>4641</v>
      </c>
      <c r="G4850" t="s">
        <v>10927</v>
      </c>
      <c r="H4850" s="93">
        <v>46183</v>
      </c>
      <c r="I4850" s="131"/>
      <c r="J4850" s="132"/>
      <c r="K4850" s="132"/>
      <c r="L4850" s="132"/>
      <c r="M4850" s="132"/>
      <c r="N4850" s="131"/>
      <c r="O4850" s="131"/>
    </row>
    <row r="4851" spans="2:15" x14ac:dyDescent="0.35">
      <c r="B4851" t="s">
        <v>78</v>
      </c>
      <c r="C4851">
        <v>3975</v>
      </c>
      <c r="D4851" t="s">
        <v>29</v>
      </c>
      <c r="E4851">
        <v>186970</v>
      </c>
      <c r="F4851" t="s">
        <v>4642</v>
      </c>
      <c r="G4851" t="s">
        <v>10930</v>
      </c>
      <c r="H4851" s="93">
        <v>46181</v>
      </c>
      <c r="I4851" s="131">
        <v>1</v>
      </c>
      <c r="J4851" s="132">
        <v>1</v>
      </c>
      <c r="K4851" s="132"/>
      <c r="L4851" s="132"/>
      <c r="M4851" s="132"/>
      <c r="N4851" s="131"/>
      <c r="O4851" s="131"/>
    </row>
    <row r="4852" spans="2:15" x14ac:dyDescent="0.35">
      <c r="B4852" t="s">
        <v>78</v>
      </c>
      <c r="C4852">
        <v>3975</v>
      </c>
      <c r="D4852" t="s">
        <v>29</v>
      </c>
      <c r="E4852">
        <v>187138</v>
      </c>
      <c r="F4852" t="s">
        <v>4643</v>
      </c>
      <c r="G4852" t="s">
        <v>10928</v>
      </c>
      <c r="H4852" s="93">
        <v>46171</v>
      </c>
      <c r="I4852" s="131"/>
      <c r="J4852" s="132"/>
      <c r="K4852" s="132"/>
      <c r="L4852" s="132"/>
      <c r="M4852" s="132"/>
      <c r="N4852" s="131"/>
      <c r="O4852" s="131"/>
    </row>
    <row r="4853" spans="2:15" x14ac:dyDescent="0.35">
      <c r="B4853" t="s">
        <v>78</v>
      </c>
      <c r="C4853">
        <v>3975</v>
      </c>
      <c r="D4853" t="s">
        <v>29</v>
      </c>
      <c r="E4853">
        <v>187358</v>
      </c>
      <c r="F4853" t="s">
        <v>4644</v>
      </c>
      <c r="G4853" t="s">
        <v>10927</v>
      </c>
      <c r="H4853" s="93">
        <v>46176</v>
      </c>
      <c r="I4853" s="131"/>
      <c r="J4853" s="132"/>
      <c r="K4853" s="132"/>
      <c r="L4853" s="132"/>
      <c r="M4853" s="132"/>
      <c r="N4853" s="131"/>
      <c r="O4853" s="131"/>
    </row>
    <row r="4854" spans="2:15" x14ac:dyDescent="0.35">
      <c r="B4854" t="s">
        <v>78</v>
      </c>
      <c r="C4854">
        <v>3975</v>
      </c>
      <c r="D4854" t="s">
        <v>29</v>
      </c>
      <c r="E4854">
        <v>187387</v>
      </c>
      <c r="F4854" t="s">
        <v>4645</v>
      </c>
      <c r="G4854" t="s">
        <v>10927</v>
      </c>
      <c r="H4854" s="93">
        <v>46183</v>
      </c>
      <c r="I4854" s="131">
        <v>1</v>
      </c>
      <c r="J4854" s="132">
        <v>1</v>
      </c>
      <c r="K4854" s="132"/>
      <c r="L4854" s="132"/>
      <c r="M4854" s="132"/>
      <c r="N4854" s="131"/>
      <c r="O4854" s="131"/>
    </row>
    <row r="4855" spans="2:15" x14ac:dyDescent="0.35">
      <c r="B4855" t="s">
        <v>78</v>
      </c>
      <c r="C4855">
        <v>3975</v>
      </c>
      <c r="D4855" t="s">
        <v>29</v>
      </c>
      <c r="E4855">
        <v>187388</v>
      </c>
      <c r="F4855" t="s">
        <v>4646</v>
      </c>
      <c r="G4855" t="s">
        <v>10927</v>
      </c>
      <c r="H4855" s="93">
        <v>46183</v>
      </c>
      <c r="I4855" s="131"/>
      <c r="J4855" s="132"/>
      <c r="K4855" s="132"/>
      <c r="L4855" s="132"/>
      <c r="M4855" s="132"/>
      <c r="N4855" s="131"/>
      <c r="O4855" s="131"/>
    </row>
    <row r="4856" spans="2:15" x14ac:dyDescent="0.35">
      <c r="B4856" t="s">
        <v>78</v>
      </c>
      <c r="C4856">
        <v>3975</v>
      </c>
      <c r="D4856" t="s">
        <v>29</v>
      </c>
      <c r="E4856">
        <v>187431</v>
      </c>
      <c r="F4856" t="s">
        <v>4647</v>
      </c>
      <c r="G4856" t="s">
        <v>10930</v>
      </c>
      <c r="H4856" s="93">
        <v>46174</v>
      </c>
      <c r="I4856" s="131"/>
      <c r="J4856" s="132"/>
      <c r="K4856" s="132"/>
      <c r="L4856" s="132"/>
      <c r="M4856" s="132"/>
      <c r="N4856" s="131"/>
      <c r="O4856" s="131"/>
    </row>
    <row r="4857" spans="2:15" x14ac:dyDescent="0.35">
      <c r="B4857" t="s">
        <v>78</v>
      </c>
      <c r="C4857">
        <v>3975</v>
      </c>
      <c r="D4857" t="s">
        <v>29</v>
      </c>
      <c r="E4857">
        <v>187432</v>
      </c>
      <c r="F4857" t="s">
        <v>4648</v>
      </c>
      <c r="G4857" t="s">
        <v>10927</v>
      </c>
      <c r="H4857" s="93">
        <v>46176</v>
      </c>
      <c r="I4857" s="131"/>
      <c r="J4857" s="132"/>
      <c r="K4857" s="132"/>
      <c r="L4857" s="132"/>
      <c r="M4857" s="132"/>
      <c r="N4857" s="131"/>
      <c r="O4857" s="131"/>
    </row>
    <row r="4858" spans="2:15" x14ac:dyDescent="0.35">
      <c r="B4858" t="s">
        <v>78</v>
      </c>
      <c r="C4858">
        <v>3975</v>
      </c>
      <c r="D4858" t="s">
        <v>29</v>
      </c>
      <c r="E4858">
        <v>187573</v>
      </c>
      <c r="F4858" t="s">
        <v>4649</v>
      </c>
      <c r="G4858" t="s">
        <v>10927</v>
      </c>
      <c r="H4858" s="93">
        <v>46183</v>
      </c>
      <c r="I4858" s="131">
        <v>1</v>
      </c>
      <c r="J4858" s="132">
        <v>1</v>
      </c>
      <c r="K4858" s="132"/>
      <c r="L4858" s="132"/>
      <c r="M4858" s="132"/>
      <c r="N4858" s="131"/>
      <c r="O4858" s="131"/>
    </row>
    <row r="4859" spans="2:15" x14ac:dyDescent="0.35">
      <c r="B4859" t="s">
        <v>78</v>
      </c>
      <c r="C4859">
        <v>3975</v>
      </c>
      <c r="D4859" t="s">
        <v>29</v>
      </c>
      <c r="E4859">
        <v>187609</v>
      </c>
      <c r="F4859" t="s">
        <v>4650</v>
      </c>
      <c r="G4859" t="s">
        <v>10927</v>
      </c>
      <c r="H4859" s="93">
        <v>46183</v>
      </c>
      <c r="I4859" s="131">
        <v>1</v>
      </c>
      <c r="J4859" s="132"/>
      <c r="K4859" s="132"/>
      <c r="L4859" s="132"/>
      <c r="M4859" s="132"/>
      <c r="N4859" s="131"/>
      <c r="O4859" s="131"/>
    </row>
    <row r="4860" spans="2:15" x14ac:dyDescent="0.35">
      <c r="B4860" t="s">
        <v>78</v>
      </c>
      <c r="C4860">
        <v>3975</v>
      </c>
      <c r="D4860" t="s">
        <v>29</v>
      </c>
      <c r="E4860">
        <v>187633</v>
      </c>
      <c r="F4860" t="s">
        <v>4651</v>
      </c>
      <c r="G4860" t="s">
        <v>10930</v>
      </c>
      <c r="H4860" s="93">
        <v>46174</v>
      </c>
      <c r="I4860" s="131">
        <v>1</v>
      </c>
      <c r="J4860" s="132">
        <v>1</v>
      </c>
      <c r="K4860" s="132"/>
      <c r="L4860" s="132"/>
      <c r="M4860" s="132"/>
      <c r="N4860" s="131"/>
      <c r="O4860" s="131"/>
    </row>
    <row r="4861" spans="2:15" x14ac:dyDescent="0.35">
      <c r="B4861" t="s">
        <v>78</v>
      </c>
      <c r="C4861">
        <v>3975</v>
      </c>
      <c r="D4861" t="s">
        <v>29</v>
      </c>
      <c r="E4861">
        <v>188036</v>
      </c>
      <c r="F4861" t="s">
        <v>4652</v>
      </c>
      <c r="G4861" t="s">
        <v>10929</v>
      </c>
      <c r="H4861" s="93">
        <v>46175</v>
      </c>
      <c r="I4861" s="131">
        <v>1</v>
      </c>
      <c r="J4861" s="132">
        <v>1</v>
      </c>
      <c r="K4861" s="132"/>
      <c r="L4861" s="132"/>
      <c r="M4861" s="132"/>
      <c r="N4861" s="131"/>
      <c r="O4861" s="131"/>
    </row>
    <row r="4862" spans="2:15" x14ac:dyDescent="0.35">
      <c r="B4862" t="s">
        <v>78</v>
      </c>
      <c r="C4862">
        <v>3975</v>
      </c>
      <c r="D4862" t="s">
        <v>29</v>
      </c>
      <c r="E4862">
        <v>188156</v>
      </c>
      <c r="F4862" t="s">
        <v>4653</v>
      </c>
      <c r="G4862" t="s">
        <v>10927</v>
      </c>
      <c r="H4862" s="93">
        <v>46176</v>
      </c>
      <c r="I4862" s="131"/>
      <c r="J4862" s="132"/>
      <c r="K4862" s="132"/>
      <c r="L4862" s="132"/>
      <c r="M4862" s="132"/>
      <c r="N4862" s="131"/>
      <c r="O4862" s="131"/>
    </row>
    <row r="4863" spans="2:15" x14ac:dyDescent="0.35">
      <c r="B4863" t="s">
        <v>78</v>
      </c>
      <c r="C4863">
        <v>3975</v>
      </c>
      <c r="D4863" t="s">
        <v>29</v>
      </c>
      <c r="E4863">
        <v>188616</v>
      </c>
      <c r="F4863" t="s">
        <v>4654</v>
      </c>
      <c r="G4863" t="s">
        <v>10927</v>
      </c>
      <c r="H4863" s="93">
        <v>46183</v>
      </c>
      <c r="I4863" s="131"/>
      <c r="J4863" s="132"/>
      <c r="K4863" s="132"/>
      <c r="L4863" s="132"/>
      <c r="M4863" s="132"/>
      <c r="N4863" s="131"/>
      <c r="O4863" s="131"/>
    </row>
    <row r="4864" spans="2:15" x14ac:dyDescent="0.35">
      <c r="B4864" t="s">
        <v>78</v>
      </c>
      <c r="C4864">
        <v>3975</v>
      </c>
      <c r="D4864" t="s">
        <v>29</v>
      </c>
      <c r="E4864">
        <v>188792</v>
      </c>
      <c r="F4864" t="s">
        <v>4655</v>
      </c>
      <c r="G4864" t="s">
        <v>10927</v>
      </c>
      <c r="H4864" s="93">
        <v>46183</v>
      </c>
      <c r="I4864" s="131">
        <v>1</v>
      </c>
      <c r="J4864" s="132"/>
      <c r="K4864" s="132"/>
      <c r="L4864" s="132"/>
      <c r="M4864" s="132"/>
      <c r="N4864" s="131"/>
      <c r="O4864" s="131"/>
    </row>
    <row r="4865" spans="2:15" x14ac:dyDescent="0.35">
      <c r="B4865" t="s">
        <v>78</v>
      </c>
      <c r="C4865">
        <v>3975</v>
      </c>
      <c r="D4865" t="s">
        <v>29</v>
      </c>
      <c r="E4865">
        <v>188831</v>
      </c>
      <c r="F4865" t="s">
        <v>4656</v>
      </c>
      <c r="G4865" t="s">
        <v>10926</v>
      </c>
      <c r="H4865" s="93">
        <v>46177</v>
      </c>
      <c r="I4865" s="131">
        <v>1</v>
      </c>
      <c r="J4865" s="132"/>
      <c r="K4865" s="132">
        <v>1</v>
      </c>
      <c r="L4865" s="132"/>
      <c r="M4865" s="132"/>
      <c r="N4865" s="131"/>
      <c r="O4865" s="131"/>
    </row>
    <row r="4866" spans="2:15" x14ac:dyDescent="0.35">
      <c r="B4866" t="s">
        <v>78</v>
      </c>
      <c r="C4866">
        <v>3975</v>
      </c>
      <c r="D4866" t="s">
        <v>29</v>
      </c>
      <c r="E4866">
        <v>189034</v>
      </c>
      <c r="F4866" t="s">
        <v>4657</v>
      </c>
      <c r="G4866" t="s">
        <v>10928</v>
      </c>
      <c r="H4866" s="93">
        <v>46171</v>
      </c>
      <c r="I4866" s="131">
        <v>1</v>
      </c>
      <c r="J4866" s="132"/>
      <c r="K4866" s="132"/>
      <c r="L4866" s="132"/>
      <c r="M4866" s="132"/>
      <c r="N4866" s="131"/>
      <c r="O4866" s="131"/>
    </row>
    <row r="4867" spans="2:15" x14ac:dyDescent="0.35">
      <c r="B4867" t="s">
        <v>78</v>
      </c>
      <c r="C4867">
        <v>3975</v>
      </c>
      <c r="D4867" t="s">
        <v>29</v>
      </c>
      <c r="E4867">
        <v>189432</v>
      </c>
      <c r="F4867" t="s">
        <v>4658</v>
      </c>
      <c r="G4867" t="s">
        <v>10929</v>
      </c>
      <c r="H4867" s="93">
        <v>46182</v>
      </c>
      <c r="I4867" s="131">
        <v>1</v>
      </c>
      <c r="J4867" s="132">
        <v>1</v>
      </c>
      <c r="K4867" s="132"/>
      <c r="L4867" s="132"/>
      <c r="M4867" s="132"/>
      <c r="N4867" s="131"/>
      <c r="O4867" s="131"/>
    </row>
    <row r="4868" spans="2:15" x14ac:dyDescent="0.35">
      <c r="B4868" t="s">
        <v>78</v>
      </c>
      <c r="C4868">
        <v>3975</v>
      </c>
      <c r="D4868" t="s">
        <v>29</v>
      </c>
      <c r="E4868">
        <v>189459</v>
      </c>
      <c r="F4868" t="s">
        <v>4649</v>
      </c>
      <c r="G4868" t="s">
        <v>10927</v>
      </c>
      <c r="H4868" s="93">
        <v>46183</v>
      </c>
      <c r="I4868" s="131">
        <v>1</v>
      </c>
      <c r="J4868" s="132">
        <v>1</v>
      </c>
      <c r="K4868" s="132"/>
      <c r="L4868" s="132"/>
      <c r="M4868" s="132"/>
      <c r="N4868" s="131"/>
      <c r="O4868" s="131"/>
    </row>
    <row r="4869" spans="2:15" x14ac:dyDescent="0.35">
      <c r="B4869" t="s">
        <v>78</v>
      </c>
      <c r="C4869">
        <v>3975</v>
      </c>
      <c r="D4869" t="s">
        <v>29</v>
      </c>
      <c r="E4869">
        <v>189490</v>
      </c>
      <c r="F4869" t="s">
        <v>4659</v>
      </c>
      <c r="G4869" t="s">
        <v>10926</v>
      </c>
      <c r="H4869" s="93">
        <v>46177</v>
      </c>
      <c r="I4869" s="131"/>
      <c r="J4869" s="132"/>
      <c r="K4869" s="132"/>
      <c r="L4869" s="132"/>
      <c r="M4869" s="132"/>
      <c r="N4869" s="131"/>
      <c r="O4869" s="131"/>
    </row>
    <row r="4870" spans="2:15" x14ac:dyDescent="0.35">
      <c r="B4870" t="s">
        <v>78</v>
      </c>
      <c r="C4870">
        <v>3975</v>
      </c>
      <c r="D4870" t="s">
        <v>29</v>
      </c>
      <c r="E4870">
        <v>189720</v>
      </c>
      <c r="F4870" t="s">
        <v>4660</v>
      </c>
      <c r="G4870" t="s">
        <v>10928</v>
      </c>
      <c r="H4870" s="93">
        <v>46178</v>
      </c>
      <c r="I4870" s="131"/>
      <c r="J4870" s="132"/>
      <c r="K4870" s="132"/>
      <c r="L4870" s="132"/>
      <c r="M4870" s="132"/>
      <c r="N4870" s="131"/>
      <c r="O4870" s="131"/>
    </row>
    <row r="4871" spans="2:15" x14ac:dyDescent="0.35">
      <c r="B4871" t="s">
        <v>78</v>
      </c>
      <c r="C4871">
        <v>3975</v>
      </c>
      <c r="D4871" t="s">
        <v>29</v>
      </c>
      <c r="E4871">
        <v>189758</v>
      </c>
      <c r="F4871" t="s">
        <v>4661</v>
      </c>
      <c r="G4871" t="s">
        <v>10929</v>
      </c>
      <c r="H4871" s="93">
        <v>46175</v>
      </c>
      <c r="I4871" s="131"/>
      <c r="J4871" s="132"/>
      <c r="K4871" s="132"/>
      <c r="L4871" s="132"/>
      <c r="M4871" s="132"/>
      <c r="N4871" s="131"/>
      <c r="O4871" s="131"/>
    </row>
    <row r="4872" spans="2:15" x14ac:dyDescent="0.35">
      <c r="B4872" t="s">
        <v>78</v>
      </c>
      <c r="C4872">
        <v>3975</v>
      </c>
      <c r="D4872" t="s">
        <v>29</v>
      </c>
      <c r="E4872">
        <v>189761</v>
      </c>
      <c r="F4872" t="s">
        <v>4662</v>
      </c>
      <c r="G4872" t="s">
        <v>10927</v>
      </c>
      <c r="H4872" s="93">
        <v>46183</v>
      </c>
      <c r="I4872" s="131"/>
      <c r="J4872" s="132"/>
      <c r="K4872" s="132"/>
      <c r="L4872" s="132"/>
      <c r="M4872" s="132"/>
      <c r="N4872" s="131"/>
      <c r="O4872" s="131"/>
    </row>
    <row r="4873" spans="2:15" x14ac:dyDescent="0.35">
      <c r="B4873" t="s">
        <v>78</v>
      </c>
      <c r="C4873">
        <v>3975</v>
      </c>
      <c r="D4873" t="s">
        <v>29</v>
      </c>
      <c r="E4873">
        <v>189809</v>
      </c>
      <c r="F4873" t="s">
        <v>4663</v>
      </c>
      <c r="G4873" t="s">
        <v>10927</v>
      </c>
      <c r="H4873" s="93">
        <v>46176</v>
      </c>
      <c r="I4873" s="131"/>
      <c r="J4873" s="132"/>
      <c r="K4873" s="132"/>
      <c r="L4873" s="132"/>
      <c r="M4873" s="132"/>
      <c r="N4873" s="131"/>
      <c r="O4873" s="131"/>
    </row>
    <row r="4874" spans="2:15" x14ac:dyDescent="0.35">
      <c r="B4874" t="s">
        <v>78</v>
      </c>
      <c r="C4874">
        <v>3975</v>
      </c>
      <c r="D4874" t="s">
        <v>29</v>
      </c>
      <c r="E4874">
        <v>189924</v>
      </c>
      <c r="F4874" t="s">
        <v>4664</v>
      </c>
      <c r="G4874" t="s">
        <v>10926</v>
      </c>
      <c r="H4874" s="93">
        <v>46170</v>
      </c>
      <c r="I4874" s="131">
        <v>1</v>
      </c>
      <c r="J4874" s="132"/>
      <c r="K4874" s="132"/>
      <c r="L4874" s="132"/>
      <c r="M4874" s="132"/>
      <c r="N4874" s="131"/>
      <c r="O4874" s="131"/>
    </row>
    <row r="4875" spans="2:15" x14ac:dyDescent="0.35">
      <c r="B4875" t="s">
        <v>78</v>
      </c>
      <c r="C4875">
        <v>3975</v>
      </c>
      <c r="D4875" t="s">
        <v>29</v>
      </c>
      <c r="E4875">
        <v>189929</v>
      </c>
      <c r="F4875" t="s">
        <v>4665</v>
      </c>
      <c r="G4875" t="s">
        <v>10928</v>
      </c>
      <c r="H4875" s="93">
        <v>46178</v>
      </c>
      <c r="I4875" s="131"/>
      <c r="J4875" s="132"/>
      <c r="K4875" s="132"/>
      <c r="L4875" s="132"/>
      <c r="M4875" s="132"/>
      <c r="N4875" s="131"/>
      <c r="O4875" s="131"/>
    </row>
    <row r="4876" spans="2:15" x14ac:dyDescent="0.35">
      <c r="B4876" t="s">
        <v>78</v>
      </c>
      <c r="C4876">
        <v>3975</v>
      </c>
      <c r="D4876" t="s">
        <v>29</v>
      </c>
      <c r="E4876">
        <v>189936</v>
      </c>
      <c r="F4876" t="s">
        <v>4666</v>
      </c>
      <c r="G4876" t="s">
        <v>10930</v>
      </c>
      <c r="H4876" s="93">
        <v>46174</v>
      </c>
      <c r="I4876" s="131">
        <v>1</v>
      </c>
      <c r="J4876" s="132">
        <v>1</v>
      </c>
      <c r="K4876" s="132"/>
      <c r="L4876" s="132"/>
      <c r="M4876" s="132"/>
      <c r="N4876" s="131"/>
      <c r="O4876" s="131"/>
    </row>
    <row r="4877" spans="2:15" x14ac:dyDescent="0.35">
      <c r="B4877" t="s">
        <v>78</v>
      </c>
      <c r="C4877">
        <v>3975</v>
      </c>
      <c r="D4877" t="s">
        <v>29</v>
      </c>
      <c r="E4877">
        <v>190055</v>
      </c>
      <c r="F4877" t="s">
        <v>4667</v>
      </c>
      <c r="G4877" t="s">
        <v>10928</v>
      </c>
      <c r="H4877" s="93">
        <v>46178</v>
      </c>
      <c r="I4877" s="131">
        <v>1</v>
      </c>
      <c r="J4877" s="132"/>
      <c r="K4877" s="132"/>
      <c r="L4877" s="132"/>
      <c r="M4877" s="132"/>
      <c r="N4877" s="131"/>
      <c r="O4877" s="131"/>
    </row>
    <row r="4878" spans="2:15" x14ac:dyDescent="0.35">
      <c r="B4878" t="s">
        <v>78</v>
      </c>
      <c r="C4878">
        <v>3975</v>
      </c>
      <c r="D4878" t="s">
        <v>29</v>
      </c>
      <c r="E4878">
        <v>190056</v>
      </c>
      <c r="F4878" t="s">
        <v>4668</v>
      </c>
      <c r="G4878" t="s">
        <v>10926</v>
      </c>
      <c r="H4878" s="93">
        <v>46170</v>
      </c>
      <c r="I4878" s="131"/>
      <c r="J4878" s="132"/>
      <c r="K4878" s="132"/>
      <c r="L4878" s="132"/>
      <c r="M4878" s="132"/>
      <c r="N4878" s="131"/>
      <c r="O4878" s="131"/>
    </row>
    <row r="4879" spans="2:15" x14ac:dyDescent="0.35">
      <c r="B4879" t="s">
        <v>78</v>
      </c>
      <c r="C4879">
        <v>3975</v>
      </c>
      <c r="D4879" t="s">
        <v>29</v>
      </c>
      <c r="E4879">
        <v>190363</v>
      </c>
      <c r="F4879" t="s">
        <v>4669</v>
      </c>
      <c r="G4879" t="s">
        <v>10930</v>
      </c>
      <c r="H4879" s="93">
        <v>46174</v>
      </c>
      <c r="I4879" s="131"/>
      <c r="J4879" s="132"/>
      <c r="K4879" s="132"/>
      <c r="L4879" s="132"/>
      <c r="M4879" s="132"/>
      <c r="N4879" s="131"/>
      <c r="O4879" s="131"/>
    </row>
    <row r="4880" spans="2:15" x14ac:dyDescent="0.35">
      <c r="B4880" t="s">
        <v>78</v>
      </c>
      <c r="C4880">
        <v>3975</v>
      </c>
      <c r="D4880" t="s">
        <v>29</v>
      </c>
      <c r="E4880">
        <v>190462</v>
      </c>
      <c r="F4880" t="s">
        <v>4670</v>
      </c>
      <c r="G4880" t="s">
        <v>10928</v>
      </c>
      <c r="H4880" s="93">
        <v>46171</v>
      </c>
      <c r="I4880" s="131"/>
      <c r="J4880" s="132"/>
      <c r="K4880" s="132"/>
      <c r="L4880" s="132"/>
      <c r="M4880" s="132"/>
      <c r="N4880" s="131"/>
      <c r="O4880" s="131"/>
    </row>
    <row r="4881" spans="2:15" x14ac:dyDescent="0.35">
      <c r="B4881" t="s">
        <v>78</v>
      </c>
      <c r="C4881">
        <v>3975</v>
      </c>
      <c r="D4881" t="s">
        <v>29</v>
      </c>
      <c r="E4881">
        <v>190513</v>
      </c>
      <c r="F4881" t="s">
        <v>4671</v>
      </c>
      <c r="G4881" t="s">
        <v>10928</v>
      </c>
      <c r="H4881" s="93">
        <v>46178</v>
      </c>
      <c r="I4881" s="131"/>
      <c r="J4881" s="132"/>
      <c r="K4881" s="132"/>
      <c r="L4881" s="132"/>
      <c r="M4881" s="132"/>
      <c r="N4881" s="131"/>
      <c r="O4881" s="131"/>
    </row>
    <row r="4882" spans="2:15" x14ac:dyDescent="0.35">
      <c r="B4882" t="s">
        <v>78</v>
      </c>
      <c r="C4882">
        <v>3975</v>
      </c>
      <c r="D4882" t="s">
        <v>29</v>
      </c>
      <c r="E4882">
        <v>190925</v>
      </c>
      <c r="F4882" t="s">
        <v>4672</v>
      </c>
      <c r="G4882" t="s">
        <v>10930</v>
      </c>
      <c r="H4882" s="93">
        <v>46181</v>
      </c>
      <c r="I4882" s="131"/>
      <c r="J4882" s="132"/>
      <c r="K4882" s="132"/>
      <c r="L4882" s="132"/>
      <c r="M4882" s="132"/>
      <c r="N4882" s="131"/>
      <c r="O4882" s="131"/>
    </row>
    <row r="4883" spans="2:15" x14ac:dyDescent="0.35">
      <c r="B4883" t="s">
        <v>78</v>
      </c>
      <c r="C4883">
        <v>3975</v>
      </c>
      <c r="D4883" t="s">
        <v>29</v>
      </c>
      <c r="E4883">
        <v>190937</v>
      </c>
      <c r="F4883" t="s">
        <v>4673</v>
      </c>
      <c r="G4883" t="s">
        <v>10928</v>
      </c>
      <c r="H4883" s="93">
        <v>46171</v>
      </c>
      <c r="I4883" s="131">
        <v>1</v>
      </c>
      <c r="J4883" s="132"/>
      <c r="K4883" s="132"/>
      <c r="L4883" s="132"/>
      <c r="M4883" s="132"/>
      <c r="N4883" s="131"/>
      <c r="O4883" s="131"/>
    </row>
    <row r="4884" spans="2:15" x14ac:dyDescent="0.35">
      <c r="B4884" t="s">
        <v>78</v>
      </c>
      <c r="C4884">
        <v>3975</v>
      </c>
      <c r="D4884" t="s">
        <v>29</v>
      </c>
      <c r="E4884">
        <v>191023</v>
      </c>
      <c r="F4884" t="s">
        <v>4674</v>
      </c>
      <c r="G4884" t="s">
        <v>10926</v>
      </c>
      <c r="H4884" s="93">
        <v>46177</v>
      </c>
      <c r="I4884" s="131">
        <v>1</v>
      </c>
      <c r="J4884" s="132"/>
      <c r="K4884" s="132"/>
      <c r="L4884" s="132"/>
      <c r="M4884" s="132"/>
      <c r="N4884" s="131"/>
      <c r="O4884" s="131"/>
    </row>
    <row r="4885" spans="2:15" x14ac:dyDescent="0.35">
      <c r="B4885" t="s">
        <v>78</v>
      </c>
      <c r="C4885">
        <v>3975</v>
      </c>
      <c r="D4885" t="s">
        <v>29</v>
      </c>
      <c r="E4885">
        <v>191054</v>
      </c>
      <c r="F4885" t="s">
        <v>4675</v>
      </c>
      <c r="G4885" t="s">
        <v>10929</v>
      </c>
      <c r="H4885" s="93">
        <v>46182</v>
      </c>
      <c r="I4885" s="131"/>
      <c r="J4885" s="132"/>
      <c r="K4885" s="132"/>
      <c r="L4885" s="132"/>
      <c r="M4885" s="132"/>
      <c r="N4885" s="131"/>
      <c r="O4885" s="131"/>
    </row>
    <row r="4886" spans="2:15" x14ac:dyDescent="0.35">
      <c r="B4886" t="s">
        <v>78</v>
      </c>
      <c r="C4886">
        <v>3975</v>
      </c>
      <c r="D4886" t="s">
        <v>29</v>
      </c>
      <c r="E4886">
        <v>191176</v>
      </c>
      <c r="F4886" t="s">
        <v>4676</v>
      </c>
      <c r="G4886" t="s">
        <v>10930</v>
      </c>
      <c r="H4886" s="93">
        <v>46174</v>
      </c>
      <c r="I4886" s="131">
        <v>1</v>
      </c>
      <c r="J4886" s="132">
        <v>1</v>
      </c>
      <c r="K4886" s="132">
        <v>1</v>
      </c>
      <c r="L4886" s="132"/>
      <c r="M4886" s="132"/>
      <c r="N4886" s="131"/>
      <c r="O4886" s="131"/>
    </row>
    <row r="4887" spans="2:15" x14ac:dyDescent="0.35">
      <c r="B4887" t="s">
        <v>78</v>
      </c>
      <c r="C4887">
        <v>3975</v>
      </c>
      <c r="D4887" t="s">
        <v>29</v>
      </c>
      <c r="E4887">
        <v>191451</v>
      </c>
      <c r="F4887" t="s">
        <v>4677</v>
      </c>
      <c r="G4887" t="s">
        <v>10928</v>
      </c>
      <c r="H4887" s="93">
        <v>46178</v>
      </c>
      <c r="I4887" s="131">
        <v>1</v>
      </c>
      <c r="J4887" s="132"/>
      <c r="K4887" s="132"/>
      <c r="L4887" s="132"/>
      <c r="M4887" s="132"/>
      <c r="N4887" s="131"/>
      <c r="O4887" s="131"/>
    </row>
    <row r="4888" spans="2:15" x14ac:dyDescent="0.35">
      <c r="B4888" t="s">
        <v>78</v>
      </c>
      <c r="C4888">
        <v>3975</v>
      </c>
      <c r="D4888" t="s">
        <v>29</v>
      </c>
      <c r="E4888">
        <v>191463</v>
      </c>
      <c r="F4888" t="s">
        <v>4678</v>
      </c>
      <c r="G4888" t="s">
        <v>10930</v>
      </c>
      <c r="H4888" s="93">
        <v>46181</v>
      </c>
      <c r="I4888" s="131">
        <v>1</v>
      </c>
      <c r="J4888" s="132">
        <v>1</v>
      </c>
      <c r="K4888" s="132"/>
      <c r="L4888" s="132"/>
      <c r="M4888" s="132"/>
      <c r="N4888" s="131"/>
      <c r="O4888" s="131"/>
    </row>
    <row r="4889" spans="2:15" x14ac:dyDescent="0.35">
      <c r="B4889" t="s">
        <v>78</v>
      </c>
      <c r="C4889">
        <v>3975</v>
      </c>
      <c r="D4889" t="s">
        <v>29</v>
      </c>
      <c r="E4889">
        <v>191675</v>
      </c>
      <c r="F4889" t="s">
        <v>4679</v>
      </c>
      <c r="G4889" t="s">
        <v>10929</v>
      </c>
      <c r="H4889" s="93">
        <v>46175</v>
      </c>
      <c r="I4889" s="131"/>
      <c r="J4889" s="132"/>
      <c r="K4889" s="132"/>
      <c r="L4889" s="132"/>
      <c r="M4889" s="132"/>
      <c r="N4889" s="131"/>
      <c r="O4889" s="131"/>
    </row>
    <row r="4890" spans="2:15" x14ac:dyDescent="0.35">
      <c r="B4890" t="s">
        <v>78</v>
      </c>
      <c r="C4890">
        <v>3975</v>
      </c>
      <c r="D4890" t="s">
        <v>29</v>
      </c>
      <c r="E4890">
        <v>191743</v>
      </c>
      <c r="F4890" t="s">
        <v>4680</v>
      </c>
      <c r="G4890" t="s">
        <v>10927</v>
      </c>
      <c r="H4890" s="93">
        <v>46176</v>
      </c>
      <c r="I4890" s="131"/>
      <c r="J4890" s="132"/>
      <c r="K4890" s="132"/>
      <c r="L4890" s="132"/>
      <c r="M4890" s="132"/>
      <c r="N4890" s="131"/>
      <c r="O4890" s="131"/>
    </row>
    <row r="4891" spans="2:15" x14ac:dyDescent="0.35">
      <c r="B4891" t="s">
        <v>78</v>
      </c>
      <c r="C4891">
        <v>3975</v>
      </c>
      <c r="D4891" t="s">
        <v>29</v>
      </c>
      <c r="E4891">
        <v>191744</v>
      </c>
      <c r="F4891" t="s">
        <v>4681</v>
      </c>
      <c r="G4891" t="s">
        <v>10929</v>
      </c>
      <c r="H4891" s="93">
        <v>46175</v>
      </c>
      <c r="I4891" s="131"/>
      <c r="J4891" s="132"/>
      <c r="K4891" s="132"/>
      <c r="L4891" s="132"/>
      <c r="M4891" s="132"/>
      <c r="N4891" s="131"/>
      <c r="O4891" s="131"/>
    </row>
    <row r="4892" spans="2:15" x14ac:dyDescent="0.35">
      <c r="B4892" t="s">
        <v>78</v>
      </c>
      <c r="C4892">
        <v>3975</v>
      </c>
      <c r="D4892" t="s">
        <v>29</v>
      </c>
      <c r="E4892">
        <v>191961</v>
      </c>
      <c r="F4892" t="s">
        <v>4682</v>
      </c>
      <c r="G4892" t="s">
        <v>10926</v>
      </c>
      <c r="H4892" s="93">
        <v>46170</v>
      </c>
      <c r="I4892" s="131">
        <v>1</v>
      </c>
      <c r="J4892" s="132">
        <v>1</v>
      </c>
      <c r="K4892" s="132">
        <v>1</v>
      </c>
      <c r="L4892" s="132"/>
      <c r="M4892" s="132"/>
      <c r="N4892" s="131"/>
      <c r="O4892" s="131"/>
    </row>
    <row r="4893" spans="2:15" x14ac:dyDescent="0.35">
      <c r="B4893" t="s">
        <v>78</v>
      </c>
      <c r="C4893">
        <v>3975</v>
      </c>
      <c r="D4893" t="s">
        <v>29</v>
      </c>
      <c r="E4893">
        <v>192132</v>
      </c>
      <c r="F4893" t="s">
        <v>11004</v>
      </c>
      <c r="G4893" t="s">
        <v>10926</v>
      </c>
      <c r="H4893" s="93">
        <v>46177</v>
      </c>
      <c r="I4893" s="131">
        <v>1</v>
      </c>
      <c r="J4893" s="132"/>
      <c r="K4893" s="132"/>
      <c r="L4893" s="132"/>
      <c r="M4893" s="132"/>
      <c r="N4893" s="131"/>
      <c r="O4893" s="131"/>
    </row>
    <row r="4894" spans="2:15" x14ac:dyDescent="0.35">
      <c r="B4894" t="s">
        <v>78</v>
      </c>
      <c r="C4894">
        <v>3975</v>
      </c>
      <c r="D4894" t="s">
        <v>29</v>
      </c>
      <c r="E4894">
        <v>192165</v>
      </c>
      <c r="F4894" t="s">
        <v>11005</v>
      </c>
      <c r="G4894" t="s">
        <v>10926</v>
      </c>
      <c r="H4894" s="93">
        <v>46170</v>
      </c>
      <c r="I4894" s="131">
        <v>1</v>
      </c>
      <c r="J4894" s="132"/>
      <c r="K4894" s="132"/>
      <c r="L4894" s="132"/>
      <c r="M4894" s="132"/>
      <c r="N4894" s="131"/>
      <c r="O4894" s="131"/>
    </row>
    <row r="4895" spans="2:15" x14ac:dyDescent="0.35">
      <c r="B4895" t="s">
        <v>78</v>
      </c>
      <c r="C4895">
        <v>3976</v>
      </c>
      <c r="D4895" t="s">
        <v>30</v>
      </c>
      <c r="E4895">
        <v>49078</v>
      </c>
      <c r="F4895" t="s">
        <v>4683</v>
      </c>
      <c r="G4895" t="s">
        <v>10930</v>
      </c>
      <c r="H4895" s="93">
        <v>46174</v>
      </c>
      <c r="I4895" s="131"/>
      <c r="J4895" s="132"/>
      <c r="K4895" s="132"/>
      <c r="L4895" s="132"/>
      <c r="M4895" s="132"/>
      <c r="N4895" s="131"/>
      <c r="O4895" s="131"/>
    </row>
    <row r="4896" spans="2:15" x14ac:dyDescent="0.35">
      <c r="B4896" t="s">
        <v>78</v>
      </c>
      <c r="C4896">
        <v>3976</v>
      </c>
      <c r="D4896" t="s">
        <v>30</v>
      </c>
      <c r="E4896">
        <v>49090</v>
      </c>
      <c r="F4896" t="s">
        <v>4684</v>
      </c>
      <c r="G4896" t="s">
        <v>10929</v>
      </c>
      <c r="H4896" s="93">
        <v>46182</v>
      </c>
      <c r="I4896" s="131">
        <v>1</v>
      </c>
      <c r="J4896" s="132"/>
      <c r="K4896" s="132">
        <v>1</v>
      </c>
      <c r="L4896" s="132"/>
      <c r="M4896" s="132"/>
      <c r="N4896" s="131"/>
      <c r="O4896" s="131"/>
    </row>
    <row r="4897" spans="2:15" x14ac:dyDescent="0.35">
      <c r="B4897" t="s">
        <v>78</v>
      </c>
      <c r="C4897">
        <v>3976</v>
      </c>
      <c r="D4897" t="s">
        <v>30</v>
      </c>
      <c r="E4897">
        <v>49380</v>
      </c>
      <c r="F4897" t="s">
        <v>4685</v>
      </c>
      <c r="G4897" t="s">
        <v>10926</v>
      </c>
      <c r="H4897" s="93">
        <v>46170</v>
      </c>
      <c r="I4897" s="131">
        <v>1</v>
      </c>
      <c r="J4897" s="132">
        <v>1</v>
      </c>
      <c r="K4897" s="132">
        <v>1</v>
      </c>
      <c r="L4897" s="132"/>
      <c r="M4897" s="132"/>
      <c r="N4897" s="131"/>
      <c r="O4897" s="131"/>
    </row>
    <row r="4898" spans="2:15" x14ac:dyDescent="0.35">
      <c r="B4898" t="s">
        <v>78</v>
      </c>
      <c r="C4898">
        <v>3976</v>
      </c>
      <c r="D4898" t="s">
        <v>30</v>
      </c>
      <c r="E4898">
        <v>49862</v>
      </c>
      <c r="F4898" t="s">
        <v>4686</v>
      </c>
      <c r="G4898" t="s">
        <v>10927</v>
      </c>
      <c r="H4898" s="93">
        <v>46183</v>
      </c>
      <c r="I4898" s="131">
        <v>1</v>
      </c>
      <c r="J4898" s="132"/>
      <c r="K4898" s="132">
        <v>1</v>
      </c>
      <c r="L4898" s="132"/>
      <c r="M4898" s="132"/>
      <c r="N4898" s="131"/>
      <c r="O4898" s="131"/>
    </row>
    <row r="4899" spans="2:15" x14ac:dyDescent="0.35">
      <c r="B4899" t="s">
        <v>78</v>
      </c>
      <c r="C4899">
        <v>3976</v>
      </c>
      <c r="D4899" t="s">
        <v>30</v>
      </c>
      <c r="E4899">
        <v>50153</v>
      </c>
      <c r="F4899" t="s">
        <v>4687</v>
      </c>
      <c r="G4899" t="s">
        <v>10926</v>
      </c>
      <c r="H4899" s="93">
        <v>46177</v>
      </c>
      <c r="I4899" s="131">
        <v>1</v>
      </c>
      <c r="J4899" s="132">
        <v>1</v>
      </c>
      <c r="K4899" s="132"/>
      <c r="L4899" s="132"/>
      <c r="M4899" s="132"/>
      <c r="N4899" s="131"/>
      <c r="O4899" s="131"/>
    </row>
    <row r="4900" spans="2:15" x14ac:dyDescent="0.35">
      <c r="B4900" t="s">
        <v>78</v>
      </c>
      <c r="C4900">
        <v>3976</v>
      </c>
      <c r="D4900" t="s">
        <v>30</v>
      </c>
      <c r="E4900">
        <v>50915</v>
      </c>
      <c r="F4900" t="s">
        <v>4688</v>
      </c>
      <c r="G4900" t="s">
        <v>10927</v>
      </c>
      <c r="H4900" s="93">
        <v>46183</v>
      </c>
      <c r="I4900" s="131"/>
      <c r="J4900" s="132"/>
      <c r="K4900" s="132"/>
      <c r="L4900" s="132"/>
      <c r="M4900" s="132"/>
      <c r="N4900" s="131"/>
      <c r="O4900" s="131"/>
    </row>
    <row r="4901" spans="2:15" x14ac:dyDescent="0.35">
      <c r="B4901" t="s">
        <v>78</v>
      </c>
      <c r="C4901">
        <v>3976</v>
      </c>
      <c r="D4901" t="s">
        <v>30</v>
      </c>
      <c r="E4901">
        <v>50998</v>
      </c>
      <c r="F4901" t="s">
        <v>4689</v>
      </c>
      <c r="G4901" t="s">
        <v>10930</v>
      </c>
      <c r="H4901" s="93">
        <v>46174</v>
      </c>
      <c r="I4901" s="131">
        <v>1</v>
      </c>
      <c r="J4901" s="132"/>
      <c r="K4901" s="132">
        <v>1</v>
      </c>
      <c r="L4901" s="132"/>
      <c r="M4901" s="132"/>
      <c r="N4901" s="131"/>
      <c r="O4901" s="131"/>
    </row>
    <row r="4902" spans="2:15" x14ac:dyDescent="0.35">
      <c r="B4902" t="s">
        <v>78</v>
      </c>
      <c r="C4902">
        <v>3976</v>
      </c>
      <c r="D4902" t="s">
        <v>30</v>
      </c>
      <c r="E4902">
        <v>51630</v>
      </c>
      <c r="F4902" t="s">
        <v>4690</v>
      </c>
      <c r="G4902" t="s">
        <v>10928</v>
      </c>
      <c r="H4902" s="93">
        <v>46178</v>
      </c>
      <c r="I4902" s="131"/>
      <c r="J4902" s="132"/>
      <c r="K4902" s="132"/>
      <c r="L4902" s="132"/>
      <c r="M4902" s="132"/>
      <c r="N4902" s="131"/>
      <c r="O4902" s="131"/>
    </row>
    <row r="4903" spans="2:15" x14ac:dyDescent="0.35">
      <c r="B4903" t="s">
        <v>78</v>
      </c>
      <c r="C4903">
        <v>3976</v>
      </c>
      <c r="D4903" t="s">
        <v>30</v>
      </c>
      <c r="E4903">
        <v>52817</v>
      </c>
      <c r="F4903" t="s">
        <v>4691</v>
      </c>
      <c r="G4903" t="s">
        <v>10926</v>
      </c>
      <c r="H4903" s="93">
        <v>46177</v>
      </c>
      <c r="I4903" s="131">
        <v>1</v>
      </c>
      <c r="J4903" s="132"/>
      <c r="K4903" s="132">
        <v>1</v>
      </c>
      <c r="L4903" s="132"/>
      <c r="M4903" s="132"/>
      <c r="N4903" s="131"/>
      <c r="O4903" s="131"/>
    </row>
    <row r="4904" spans="2:15" x14ac:dyDescent="0.35">
      <c r="B4904" t="s">
        <v>78</v>
      </c>
      <c r="C4904">
        <v>3976</v>
      </c>
      <c r="D4904" t="s">
        <v>30</v>
      </c>
      <c r="E4904">
        <v>53448</v>
      </c>
      <c r="F4904" t="s">
        <v>4692</v>
      </c>
      <c r="G4904" t="s">
        <v>10928</v>
      </c>
      <c r="H4904" s="93">
        <v>46171</v>
      </c>
      <c r="I4904" s="131">
        <v>1</v>
      </c>
      <c r="J4904" s="132"/>
      <c r="K4904" s="132">
        <v>1</v>
      </c>
      <c r="L4904" s="132"/>
      <c r="M4904" s="132"/>
      <c r="N4904" s="131"/>
      <c r="O4904" s="131"/>
    </row>
    <row r="4905" spans="2:15" x14ac:dyDescent="0.35">
      <c r="B4905" t="s">
        <v>78</v>
      </c>
      <c r="C4905">
        <v>3976</v>
      </c>
      <c r="D4905" t="s">
        <v>30</v>
      </c>
      <c r="E4905">
        <v>54137</v>
      </c>
      <c r="F4905" t="s">
        <v>4693</v>
      </c>
      <c r="G4905" t="s">
        <v>10926</v>
      </c>
      <c r="H4905" s="93">
        <v>46177</v>
      </c>
      <c r="I4905" s="131"/>
      <c r="J4905" s="132"/>
      <c r="K4905" s="132"/>
      <c r="L4905" s="132"/>
      <c r="M4905" s="132"/>
      <c r="N4905" s="131"/>
      <c r="O4905" s="131"/>
    </row>
    <row r="4906" spans="2:15" x14ac:dyDescent="0.35">
      <c r="B4906" t="s">
        <v>78</v>
      </c>
      <c r="C4906">
        <v>3976</v>
      </c>
      <c r="D4906" t="s">
        <v>30</v>
      </c>
      <c r="E4906">
        <v>54479</v>
      </c>
      <c r="F4906" t="s">
        <v>4694</v>
      </c>
      <c r="G4906" t="s">
        <v>10929</v>
      </c>
      <c r="H4906" s="93">
        <v>46175</v>
      </c>
      <c r="I4906" s="131">
        <v>1</v>
      </c>
      <c r="J4906" s="132"/>
      <c r="K4906" s="132"/>
      <c r="L4906" s="132"/>
      <c r="M4906" s="132"/>
      <c r="N4906" s="131"/>
      <c r="O4906" s="131"/>
    </row>
    <row r="4907" spans="2:15" x14ac:dyDescent="0.35">
      <c r="B4907" t="s">
        <v>78</v>
      </c>
      <c r="C4907">
        <v>3976</v>
      </c>
      <c r="D4907" t="s">
        <v>30</v>
      </c>
      <c r="E4907">
        <v>55605</v>
      </c>
      <c r="F4907" t="s">
        <v>4695</v>
      </c>
      <c r="G4907" t="s">
        <v>10927</v>
      </c>
      <c r="H4907" s="93">
        <v>46176</v>
      </c>
      <c r="I4907" s="131">
        <v>1</v>
      </c>
      <c r="J4907" s="132"/>
      <c r="K4907" s="132"/>
      <c r="L4907" s="132"/>
      <c r="M4907" s="132"/>
      <c r="N4907" s="131"/>
      <c r="O4907" s="131"/>
    </row>
    <row r="4908" spans="2:15" x14ac:dyDescent="0.35">
      <c r="B4908" t="s">
        <v>78</v>
      </c>
      <c r="C4908">
        <v>3976</v>
      </c>
      <c r="D4908" t="s">
        <v>30</v>
      </c>
      <c r="E4908">
        <v>55654</v>
      </c>
      <c r="F4908" t="s">
        <v>4696</v>
      </c>
      <c r="G4908" t="s">
        <v>10926</v>
      </c>
      <c r="H4908" s="93">
        <v>46177</v>
      </c>
      <c r="I4908" s="131">
        <v>1</v>
      </c>
      <c r="J4908" s="132"/>
      <c r="K4908" s="132"/>
      <c r="L4908" s="132"/>
      <c r="M4908" s="132"/>
      <c r="N4908" s="131"/>
      <c r="O4908" s="131"/>
    </row>
    <row r="4909" spans="2:15" x14ac:dyDescent="0.35">
      <c r="B4909" t="s">
        <v>78</v>
      </c>
      <c r="C4909">
        <v>3976</v>
      </c>
      <c r="D4909" t="s">
        <v>30</v>
      </c>
      <c r="E4909">
        <v>55752</v>
      </c>
      <c r="F4909" t="s">
        <v>4697</v>
      </c>
      <c r="G4909" t="s">
        <v>10927</v>
      </c>
      <c r="H4909" s="93">
        <v>46176</v>
      </c>
      <c r="I4909" s="131"/>
      <c r="J4909" s="132"/>
      <c r="K4909" s="132"/>
      <c r="L4909" s="132"/>
      <c r="M4909" s="132"/>
      <c r="N4909" s="131"/>
      <c r="O4909" s="131"/>
    </row>
    <row r="4910" spans="2:15" x14ac:dyDescent="0.35">
      <c r="B4910" t="s">
        <v>78</v>
      </c>
      <c r="C4910">
        <v>3976</v>
      </c>
      <c r="D4910" t="s">
        <v>30</v>
      </c>
      <c r="E4910">
        <v>55798</v>
      </c>
      <c r="F4910" t="s">
        <v>4698</v>
      </c>
      <c r="G4910" t="s">
        <v>10928</v>
      </c>
      <c r="H4910" s="93">
        <v>46171</v>
      </c>
      <c r="I4910" s="131"/>
      <c r="J4910" s="132"/>
      <c r="K4910" s="132"/>
      <c r="L4910" s="132"/>
      <c r="M4910" s="132"/>
      <c r="N4910" s="131"/>
      <c r="O4910" s="131"/>
    </row>
    <row r="4911" spans="2:15" x14ac:dyDescent="0.35">
      <c r="B4911" t="s">
        <v>78</v>
      </c>
      <c r="C4911">
        <v>3976</v>
      </c>
      <c r="D4911" t="s">
        <v>30</v>
      </c>
      <c r="E4911">
        <v>56886</v>
      </c>
      <c r="F4911" t="s">
        <v>4699</v>
      </c>
      <c r="G4911" t="s">
        <v>10930</v>
      </c>
      <c r="H4911" s="93">
        <v>46174</v>
      </c>
      <c r="I4911" s="131">
        <v>1</v>
      </c>
      <c r="J4911" s="132"/>
      <c r="K4911" s="132"/>
      <c r="L4911" s="132"/>
      <c r="M4911" s="132"/>
      <c r="N4911" s="131"/>
      <c r="O4911" s="131"/>
    </row>
    <row r="4912" spans="2:15" x14ac:dyDescent="0.35">
      <c r="B4912" t="s">
        <v>78</v>
      </c>
      <c r="C4912">
        <v>3976</v>
      </c>
      <c r="D4912" t="s">
        <v>30</v>
      </c>
      <c r="E4912">
        <v>57170</v>
      </c>
      <c r="F4912" t="s">
        <v>4700</v>
      </c>
      <c r="G4912" t="s">
        <v>10930</v>
      </c>
      <c r="H4912" s="93">
        <v>46174</v>
      </c>
      <c r="I4912" s="131"/>
      <c r="J4912" s="132"/>
      <c r="K4912" s="132"/>
      <c r="L4912" s="132"/>
      <c r="M4912" s="132"/>
      <c r="N4912" s="131"/>
      <c r="O4912" s="131"/>
    </row>
    <row r="4913" spans="2:15" x14ac:dyDescent="0.35">
      <c r="B4913" t="s">
        <v>78</v>
      </c>
      <c r="C4913">
        <v>3976</v>
      </c>
      <c r="D4913" t="s">
        <v>30</v>
      </c>
      <c r="E4913">
        <v>57942</v>
      </c>
      <c r="F4913" t="s">
        <v>4701</v>
      </c>
      <c r="G4913" t="s">
        <v>10929</v>
      </c>
      <c r="H4913" s="93">
        <v>46182</v>
      </c>
      <c r="I4913" s="131">
        <v>1</v>
      </c>
      <c r="J4913" s="132"/>
      <c r="K4913" s="132">
        <v>1</v>
      </c>
      <c r="L4913" s="132"/>
      <c r="M4913" s="132"/>
      <c r="N4913" s="131"/>
      <c r="O4913" s="131"/>
    </row>
    <row r="4914" spans="2:15" x14ac:dyDescent="0.35">
      <c r="B4914" t="s">
        <v>78</v>
      </c>
      <c r="C4914">
        <v>3976</v>
      </c>
      <c r="D4914" t="s">
        <v>30</v>
      </c>
      <c r="E4914">
        <v>59257</v>
      </c>
      <c r="F4914" t="s">
        <v>4702</v>
      </c>
      <c r="G4914" t="s">
        <v>10928</v>
      </c>
      <c r="H4914" s="93">
        <v>46178</v>
      </c>
      <c r="I4914" s="131"/>
      <c r="J4914" s="132"/>
      <c r="K4914" s="132"/>
      <c r="L4914" s="132"/>
      <c r="M4914" s="132"/>
      <c r="N4914" s="131"/>
      <c r="O4914" s="131"/>
    </row>
    <row r="4915" spans="2:15" x14ac:dyDescent="0.35">
      <c r="B4915" t="s">
        <v>78</v>
      </c>
      <c r="C4915">
        <v>3976</v>
      </c>
      <c r="D4915" t="s">
        <v>30</v>
      </c>
      <c r="E4915">
        <v>59727</v>
      </c>
      <c r="F4915" t="s">
        <v>4703</v>
      </c>
      <c r="G4915" t="s">
        <v>10926</v>
      </c>
      <c r="H4915" s="93">
        <v>46170</v>
      </c>
      <c r="I4915" s="131">
        <v>1</v>
      </c>
      <c r="J4915" s="132"/>
      <c r="K4915" s="132"/>
      <c r="L4915" s="132"/>
      <c r="M4915" s="132"/>
      <c r="N4915" s="131"/>
      <c r="O4915" s="131"/>
    </row>
    <row r="4916" spans="2:15" x14ac:dyDescent="0.35">
      <c r="B4916" t="s">
        <v>78</v>
      </c>
      <c r="C4916">
        <v>3976</v>
      </c>
      <c r="D4916" t="s">
        <v>30</v>
      </c>
      <c r="E4916">
        <v>60357</v>
      </c>
      <c r="F4916" t="s">
        <v>4704</v>
      </c>
      <c r="G4916" t="s">
        <v>10929</v>
      </c>
      <c r="H4916" s="93">
        <v>46175</v>
      </c>
      <c r="I4916" s="131"/>
      <c r="J4916" s="132"/>
      <c r="K4916" s="132"/>
      <c r="L4916" s="132"/>
      <c r="M4916" s="132"/>
      <c r="N4916" s="131"/>
      <c r="O4916" s="131"/>
    </row>
    <row r="4917" spans="2:15" x14ac:dyDescent="0.35">
      <c r="B4917" t="s">
        <v>78</v>
      </c>
      <c r="C4917">
        <v>3976</v>
      </c>
      <c r="D4917" t="s">
        <v>30</v>
      </c>
      <c r="E4917">
        <v>60445</v>
      </c>
      <c r="F4917" t="s">
        <v>2830</v>
      </c>
      <c r="G4917" t="s">
        <v>10926</v>
      </c>
      <c r="H4917" s="93">
        <v>46177</v>
      </c>
      <c r="I4917" s="131"/>
      <c r="J4917" s="132"/>
      <c r="K4917" s="132"/>
      <c r="L4917" s="132"/>
      <c r="M4917" s="132"/>
      <c r="N4917" s="131"/>
      <c r="O4917" s="131"/>
    </row>
    <row r="4918" spans="2:15" x14ac:dyDescent="0.35">
      <c r="B4918" t="s">
        <v>78</v>
      </c>
      <c r="C4918">
        <v>3976</v>
      </c>
      <c r="D4918" t="s">
        <v>30</v>
      </c>
      <c r="E4918">
        <v>60849</v>
      </c>
      <c r="F4918" t="s">
        <v>4705</v>
      </c>
      <c r="G4918" t="s">
        <v>10927</v>
      </c>
      <c r="H4918" s="93">
        <v>46176</v>
      </c>
      <c r="I4918" s="131"/>
      <c r="J4918" s="132"/>
      <c r="K4918" s="132"/>
      <c r="L4918" s="132"/>
      <c r="M4918" s="132"/>
      <c r="N4918" s="131"/>
      <c r="O4918" s="131"/>
    </row>
    <row r="4919" spans="2:15" x14ac:dyDescent="0.35">
      <c r="B4919" t="s">
        <v>78</v>
      </c>
      <c r="C4919">
        <v>3976</v>
      </c>
      <c r="D4919" t="s">
        <v>30</v>
      </c>
      <c r="E4919">
        <v>62289</v>
      </c>
      <c r="F4919" t="s">
        <v>4706</v>
      </c>
      <c r="G4919" t="s">
        <v>10930</v>
      </c>
      <c r="H4919" s="93">
        <v>46174</v>
      </c>
      <c r="I4919" s="131">
        <v>1</v>
      </c>
      <c r="J4919" s="132"/>
      <c r="K4919" s="132"/>
      <c r="L4919" s="132"/>
      <c r="M4919" s="132"/>
      <c r="N4919" s="131"/>
      <c r="O4919" s="131"/>
    </row>
    <row r="4920" spans="2:15" x14ac:dyDescent="0.35">
      <c r="B4920" t="s">
        <v>78</v>
      </c>
      <c r="C4920">
        <v>3976</v>
      </c>
      <c r="D4920" t="s">
        <v>30</v>
      </c>
      <c r="E4920">
        <v>62291</v>
      </c>
      <c r="F4920" t="s">
        <v>4707</v>
      </c>
      <c r="G4920" t="s">
        <v>10926</v>
      </c>
      <c r="H4920" s="93">
        <v>46177</v>
      </c>
      <c r="I4920" s="131">
        <v>1</v>
      </c>
      <c r="J4920" s="132"/>
      <c r="K4920" s="132"/>
      <c r="L4920" s="132"/>
      <c r="M4920" s="132"/>
      <c r="N4920" s="131"/>
      <c r="O4920" s="131"/>
    </row>
    <row r="4921" spans="2:15" x14ac:dyDescent="0.35">
      <c r="B4921" t="s">
        <v>78</v>
      </c>
      <c r="C4921">
        <v>3976</v>
      </c>
      <c r="D4921" t="s">
        <v>30</v>
      </c>
      <c r="E4921">
        <v>63082</v>
      </c>
      <c r="F4921" t="s">
        <v>4708</v>
      </c>
      <c r="G4921" t="s">
        <v>10928</v>
      </c>
      <c r="H4921" s="93">
        <v>46171</v>
      </c>
      <c r="I4921" s="131"/>
      <c r="J4921" s="132"/>
      <c r="K4921" s="132"/>
      <c r="L4921" s="132"/>
      <c r="M4921" s="132"/>
      <c r="N4921" s="131"/>
      <c r="O4921" s="131"/>
    </row>
    <row r="4922" spans="2:15" x14ac:dyDescent="0.35">
      <c r="B4922" t="s">
        <v>78</v>
      </c>
      <c r="C4922">
        <v>3976</v>
      </c>
      <c r="D4922" t="s">
        <v>30</v>
      </c>
      <c r="E4922">
        <v>64145</v>
      </c>
      <c r="F4922" t="s">
        <v>4709</v>
      </c>
      <c r="G4922" t="s">
        <v>10928</v>
      </c>
      <c r="H4922" s="93">
        <v>46171</v>
      </c>
      <c r="I4922" s="131"/>
      <c r="J4922" s="132"/>
      <c r="K4922" s="132"/>
      <c r="L4922" s="132"/>
      <c r="M4922" s="132"/>
      <c r="N4922" s="131"/>
      <c r="O4922" s="131"/>
    </row>
    <row r="4923" spans="2:15" x14ac:dyDescent="0.35">
      <c r="B4923" t="s">
        <v>78</v>
      </c>
      <c r="C4923">
        <v>3976</v>
      </c>
      <c r="D4923" t="s">
        <v>30</v>
      </c>
      <c r="E4923">
        <v>65294</v>
      </c>
      <c r="F4923" t="s">
        <v>4710</v>
      </c>
      <c r="G4923" t="s">
        <v>10927</v>
      </c>
      <c r="H4923" s="93">
        <v>46176</v>
      </c>
      <c r="I4923" s="131">
        <v>1</v>
      </c>
      <c r="J4923" s="132"/>
      <c r="K4923" s="132"/>
      <c r="L4923" s="132"/>
      <c r="M4923" s="132"/>
      <c r="N4923" s="131"/>
      <c r="O4923" s="131"/>
    </row>
    <row r="4924" spans="2:15" x14ac:dyDescent="0.35">
      <c r="B4924" t="s">
        <v>78</v>
      </c>
      <c r="C4924">
        <v>3976</v>
      </c>
      <c r="D4924" t="s">
        <v>30</v>
      </c>
      <c r="E4924">
        <v>70224</v>
      </c>
      <c r="F4924" t="s">
        <v>4711</v>
      </c>
      <c r="G4924" t="s">
        <v>10929</v>
      </c>
      <c r="H4924" s="93">
        <v>46182</v>
      </c>
      <c r="I4924" s="131"/>
      <c r="J4924" s="132"/>
      <c r="K4924" s="132"/>
      <c r="L4924" s="132"/>
      <c r="M4924" s="132"/>
      <c r="N4924" s="131"/>
      <c r="O4924" s="131"/>
    </row>
    <row r="4925" spans="2:15" x14ac:dyDescent="0.35">
      <c r="B4925" t="s">
        <v>78</v>
      </c>
      <c r="C4925">
        <v>3976</v>
      </c>
      <c r="D4925" t="s">
        <v>30</v>
      </c>
      <c r="E4925">
        <v>72610</v>
      </c>
      <c r="F4925" t="s">
        <v>4712</v>
      </c>
      <c r="G4925" t="s">
        <v>10928</v>
      </c>
      <c r="H4925" s="93">
        <v>46171</v>
      </c>
      <c r="I4925" s="131">
        <v>1</v>
      </c>
      <c r="J4925" s="132"/>
      <c r="K4925" s="132"/>
      <c r="L4925" s="132"/>
      <c r="M4925" s="132"/>
      <c r="N4925" s="131"/>
      <c r="O4925" s="131"/>
    </row>
    <row r="4926" spans="2:15" x14ac:dyDescent="0.35">
      <c r="B4926" t="s">
        <v>78</v>
      </c>
      <c r="C4926">
        <v>3976</v>
      </c>
      <c r="D4926" t="s">
        <v>30</v>
      </c>
      <c r="E4926">
        <v>72858</v>
      </c>
      <c r="F4926" t="s">
        <v>4713</v>
      </c>
      <c r="G4926" t="s">
        <v>10929</v>
      </c>
      <c r="H4926" s="93">
        <v>46175</v>
      </c>
      <c r="I4926" s="131">
        <v>1</v>
      </c>
      <c r="J4926" s="132"/>
      <c r="K4926" s="132">
        <v>1</v>
      </c>
      <c r="L4926" s="132"/>
      <c r="M4926" s="132"/>
      <c r="N4926" s="131"/>
      <c r="O4926" s="131"/>
    </row>
    <row r="4927" spans="2:15" x14ac:dyDescent="0.35">
      <c r="B4927" t="s">
        <v>78</v>
      </c>
      <c r="C4927">
        <v>3976</v>
      </c>
      <c r="D4927" t="s">
        <v>30</v>
      </c>
      <c r="E4927">
        <v>76035</v>
      </c>
      <c r="F4927" t="s">
        <v>4714</v>
      </c>
      <c r="G4927" t="s">
        <v>10927</v>
      </c>
      <c r="H4927" s="93">
        <v>46183</v>
      </c>
      <c r="I4927" s="131">
        <v>1</v>
      </c>
      <c r="J4927" s="132">
        <v>1</v>
      </c>
      <c r="K4927" s="132"/>
      <c r="L4927" s="132"/>
      <c r="M4927" s="132"/>
      <c r="N4927" s="131"/>
      <c r="O4927" s="131"/>
    </row>
    <row r="4928" spans="2:15" x14ac:dyDescent="0.35">
      <c r="B4928" t="s">
        <v>78</v>
      </c>
      <c r="C4928">
        <v>3976</v>
      </c>
      <c r="D4928" t="s">
        <v>30</v>
      </c>
      <c r="E4928">
        <v>78904</v>
      </c>
      <c r="F4928" t="s">
        <v>4715</v>
      </c>
      <c r="G4928" t="s">
        <v>10927</v>
      </c>
      <c r="H4928" s="93">
        <v>46183</v>
      </c>
      <c r="I4928" s="131">
        <v>1</v>
      </c>
      <c r="J4928" s="132">
        <v>1</v>
      </c>
      <c r="K4928" s="132">
        <v>1</v>
      </c>
      <c r="L4928" s="132"/>
      <c r="M4928" s="132"/>
      <c r="N4928" s="131"/>
      <c r="O4928" s="131"/>
    </row>
    <row r="4929" spans="2:15" x14ac:dyDescent="0.35">
      <c r="B4929" t="s">
        <v>78</v>
      </c>
      <c r="C4929">
        <v>3976</v>
      </c>
      <c r="D4929" t="s">
        <v>30</v>
      </c>
      <c r="E4929">
        <v>81539</v>
      </c>
      <c r="F4929" t="s">
        <v>4716</v>
      </c>
      <c r="G4929" t="s">
        <v>10930</v>
      </c>
      <c r="H4929" s="93">
        <v>46181</v>
      </c>
      <c r="I4929" s="131">
        <v>1</v>
      </c>
      <c r="J4929" s="132"/>
      <c r="K4929" s="132"/>
      <c r="L4929" s="132"/>
      <c r="M4929" s="132"/>
      <c r="N4929" s="131"/>
      <c r="O4929" s="131"/>
    </row>
    <row r="4930" spans="2:15" x14ac:dyDescent="0.35">
      <c r="B4930" t="s">
        <v>78</v>
      </c>
      <c r="C4930">
        <v>3976</v>
      </c>
      <c r="D4930" t="s">
        <v>30</v>
      </c>
      <c r="E4930">
        <v>81671</v>
      </c>
      <c r="F4930" t="s">
        <v>4717</v>
      </c>
      <c r="G4930" t="s">
        <v>10929</v>
      </c>
      <c r="H4930" s="93">
        <v>46175</v>
      </c>
      <c r="I4930" s="131">
        <v>1</v>
      </c>
      <c r="J4930" s="132"/>
      <c r="K4930" s="132"/>
      <c r="L4930" s="132"/>
      <c r="M4930" s="132"/>
      <c r="N4930" s="131"/>
      <c r="O4930" s="131"/>
    </row>
    <row r="4931" spans="2:15" x14ac:dyDescent="0.35">
      <c r="B4931" t="s">
        <v>78</v>
      </c>
      <c r="C4931">
        <v>3976</v>
      </c>
      <c r="D4931" t="s">
        <v>30</v>
      </c>
      <c r="E4931">
        <v>82352</v>
      </c>
      <c r="F4931" t="s">
        <v>4718</v>
      </c>
      <c r="G4931" t="s">
        <v>10927</v>
      </c>
      <c r="H4931" s="93">
        <v>46176</v>
      </c>
      <c r="I4931" s="131">
        <v>1</v>
      </c>
      <c r="J4931" s="132"/>
      <c r="K4931" s="132"/>
      <c r="L4931" s="132"/>
      <c r="M4931" s="132"/>
      <c r="N4931" s="131"/>
      <c r="O4931" s="131"/>
    </row>
    <row r="4932" spans="2:15" x14ac:dyDescent="0.35">
      <c r="B4932" t="s">
        <v>78</v>
      </c>
      <c r="C4932">
        <v>3976</v>
      </c>
      <c r="D4932" t="s">
        <v>30</v>
      </c>
      <c r="E4932">
        <v>84440</v>
      </c>
      <c r="F4932" t="s">
        <v>4719</v>
      </c>
      <c r="G4932" t="s">
        <v>10928</v>
      </c>
      <c r="H4932" s="93">
        <v>46178</v>
      </c>
      <c r="I4932" s="131"/>
      <c r="J4932" s="132"/>
      <c r="K4932" s="132"/>
      <c r="L4932" s="132"/>
      <c r="M4932" s="132"/>
      <c r="N4932" s="131"/>
      <c r="O4932" s="131"/>
    </row>
    <row r="4933" spans="2:15" x14ac:dyDescent="0.35">
      <c r="B4933" t="s">
        <v>78</v>
      </c>
      <c r="C4933">
        <v>3976</v>
      </c>
      <c r="D4933" t="s">
        <v>30</v>
      </c>
      <c r="E4933">
        <v>87535</v>
      </c>
      <c r="F4933" t="s">
        <v>4720</v>
      </c>
      <c r="G4933" t="s">
        <v>10930</v>
      </c>
      <c r="H4933" s="93">
        <v>46181</v>
      </c>
      <c r="I4933" s="131">
        <v>1</v>
      </c>
      <c r="J4933" s="132"/>
      <c r="K4933" s="132"/>
      <c r="L4933" s="132"/>
      <c r="M4933" s="132"/>
      <c r="N4933" s="131"/>
      <c r="O4933" s="131"/>
    </row>
    <row r="4934" spans="2:15" x14ac:dyDescent="0.35">
      <c r="B4934" t="s">
        <v>78</v>
      </c>
      <c r="C4934">
        <v>3976</v>
      </c>
      <c r="D4934" t="s">
        <v>30</v>
      </c>
      <c r="E4934">
        <v>89140</v>
      </c>
      <c r="F4934" t="s">
        <v>4721</v>
      </c>
      <c r="G4934" t="s">
        <v>10928</v>
      </c>
      <c r="H4934" s="93">
        <v>46171</v>
      </c>
      <c r="I4934" s="131"/>
      <c r="J4934" s="132"/>
      <c r="K4934" s="132"/>
      <c r="L4934" s="132"/>
      <c r="M4934" s="132"/>
      <c r="N4934" s="131"/>
      <c r="O4934" s="131"/>
    </row>
    <row r="4935" spans="2:15" x14ac:dyDescent="0.35">
      <c r="B4935" t="s">
        <v>78</v>
      </c>
      <c r="C4935">
        <v>3976</v>
      </c>
      <c r="D4935" t="s">
        <v>30</v>
      </c>
      <c r="E4935">
        <v>90586</v>
      </c>
      <c r="F4935" t="s">
        <v>4722</v>
      </c>
      <c r="G4935" t="s">
        <v>10926</v>
      </c>
      <c r="H4935" s="93">
        <v>46177</v>
      </c>
      <c r="I4935" s="131">
        <v>1</v>
      </c>
      <c r="J4935" s="132"/>
      <c r="K4935" s="132"/>
      <c r="L4935" s="132"/>
      <c r="M4935" s="132"/>
      <c r="N4935" s="131"/>
      <c r="O4935" s="131"/>
    </row>
    <row r="4936" spans="2:15" x14ac:dyDescent="0.35">
      <c r="B4936" t="s">
        <v>78</v>
      </c>
      <c r="C4936">
        <v>3976</v>
      </c>
      <c r="D4936" t="s">
        <v>30</v>
      </c>
      <c r="E4936">
        <v>93267</v>
      </c>
      <c r="F4936" t="s">
        <v>4723</v>
      </c>
      <c r="G4936" t="s">
        <v>10927</v>
      </c>
      <c r="H4936" s="93">
        <v>46183</v>
      </c>
      <c r="I4936" s="131">
        <v>1</v>
      </c>
      <c r="J4936" s="132"/>
      <c r="K4936" s="132"/>
      <c r="L4936" s="132"/>
      <c r="M4936" s="132"/>
      <c r="N4936" s="131"/>
      <c r="O4936" s="131"/>
    </row>
    <row r="4937" spans="2:15" x14ac:dyDescent="0.35">
      <c r="B4937" t="s">
        <v>78</v>
      </c>
      <c r="C4937">
        <v>3976</v>
      </c>
      <c r="D4937" t="s">
        <v>30</v>
      </c>
      <c r="E4937">
        <v>98508</v>
      </c>
      <c r="F4937" t="s">
        <v>4724</v>
      </c>
      <c r="G4937" t="s">
        <v>10927</v>
      </c>
      <c r="H4937" s="93">
        <v>46176</v>
      </c>
      <c r="I4937" s="131">
        <v>1</v>
      </c>
      <c r="J4937" s="132"/>
      <c r="K4937" s="132"/>
      <c r="L4937" s="132"/>
      <c r="M4937" s="132"/>
      <c r="N4937" s="131"/>
      <c r="O4937" s="131"/>
    </row>
    <row r="4938" spans="2:15" x14ac:dyDescent="0.35">
      <c r="B4938" t="s">
        <v>78</v>
      </c>
      <c r="C4938">
        <v>3976</v>
      </c>
      <c r="D4938" t="s">
        <v>30</v>
      </c>
      <c r="E4938">
        <v>100611</v>
      </c>
      <c r="F4938" t="s">
        <v>4725</v>
      </c>
      <c r="G4938" t="s">
        <v>10928</v>
      </c>
      <c r="H4938" s="93">
        <v>46178</v>
      </c>
      <c r="I4938" s="131"/>
      <c r="J4938" s="132"/>
      <c r="K4938" s="132"/>
      <c r="L4938" s="132"/>
      <c r="M4938" s="132"/>
      <c r="N4938" s="131"/>
      <c r="O4938" s="131"/>
    </row>
    <row r="4939" spans="2:15" x14ac:dyDescent="0.35">
      <c r="B4939" t="s">
        <v>78</v>
      </c>
      <c r="C4939">
        <v>3976</v>
      </c>
      <c r="D4939" t="s">
        <v>30</v>
      </c>
      <c r="E4939">
        <v>100860</v>
      </c>
      <c r="F4939" t="s">
        <v>4726</v>
      </c>
      <c r="G4939" t="s">
        <v>10930</v>
      </c>
      <c r="H4939" s="93">
        <v>46174</v>
      </c>
      <c r="I4939" s="131">
        <v>1</v>
      </c>
      <c r="J4939" s="132"/>
      <c r="K4939" s="132"/>
      <c r="L4939" s="132"/>
      <c r="M4939" s="132"/>
      <c r="N4939" s="131"/>
      <c r="O4939" s="131"/>
    </row>
    <row r="4940" spans="2:15" x14ac:dyDescent="0.35">
      <c r="B4940" t="s">
        <v>78</v>
      </c>
      <c r="C4940">
        <v>3976</v>
      </c>
      <c r="D4940" t="s">
        <v>30</v>
      </c>
      <c r="E4940">
        <v>101707</v>
      </c>
      <c r="F4940" t="s">
        <v>4727</v>
      </c>
      <c r="G4940" t="s">
        <v>10930</v>
      </c>
      <c r="H4940" s="93">
        <v>46181</v>
      </c>
      <c r="I4940" s="131"/>
      <c r="J4940" s="132"/>
      <c r="K4940" s="132"/>
      <c r="L4940" s="132"/>
      <c r="M4940" s="132"/>
      <c r="N4940" s="131"/>
      <c r="O4940" s="131"/>
    </row>
    <row r="4941" spans="2:15" x14ac:dyDescent="0.35">
      <c r="B4941" t="s">
        <v>78</v>
      </c>
      <c r="C4941">
        <v>3976</v>
      </c>
      <c r="D4941" t="s">
        <v>30</v>
      </c>
      <c r="E4941">
        <v>105768</v>
      </c>
      <c r="F4941" t="s">
        <v>4728</v>
      </c>
      <c r="G4941" t="s">
        <v>10927</v>
      </c>
      <c r="H4941" s="93">
        <v>46183</v>
      </c>
      <c r="I4941" s="131">
        <v>1</v>
      </c>
      <c r="J4941" s="132"/>
      <c r="K4941" s="132"/>
      <c r="L4941" s="132"/>
      <c r="M4941" s="132"/>
      <c r="N4941" s="131"/>
      <c r="O4941" s="131"/>
    </row>
    <row r="4942" spans="2:15" x14ac:dyDescent="0.35">
      <c r="B4942" t="s">
        <v>78</v>
      </c>
      <c r="C4942">
        <v>3976</v>
      </c>
      <c r="D4942" t="s">
        <v>30</v>
      </c>
      <c r="E4942">
        <v>106995</v>
      </c>
      <c r="F4942" t="s">
        <v>4729</v>
      </c>
      <c r="G4942" t="s">
        <v>10928</v>
      </c>
      <c r="H4942" s="93">
        <v>46171</v>
      </c>
      <c r="I4942" s="131"/>
      <c r="J4942" s="132"/>
      <c r="K4942" s="132"/>
      <c r="L4942" s="132"/>
      <c r="M4942" s="132"/>
      <c r="N4942" s="131"/>
      <c r="O4942" s="131"/>
    </row>
    <row r="4943" spans="2:15" x14ac:dyDescent="0.35">
      <c r="B4943" t="s">
        <v>78</v>
      </c>
      <c r="C4943">
        <v>3976</v>
      </c>
      <c r="D4943" t="s">
        <v>30</v>
      </c>
      <c r="E4943">
        <v>111728</v>
      </c>
      <c r="F4943" t="s">
        <v>4730</v>
      </c>
      <c r="G4943" t="s">
        <v>10926</v>
      </c>
      <c r="H4943" s="93">
        <v>46177</v>
      </c>
      <c r="I4943" s="131">
        <v>1</v>
      </c>
      <c r="J4943" s="132"/>
      <c r="K4943" s="132">
        <v>1</v>
      </c>
      <c r="L4943" s="132"/>
      <c r="M4943" s="132"/>
      <c r="N4943" s="131"/>
      <c r="O4943" s="131"/>
    </row>
    <row r="4944" spans="2:15" x14ac:dyDescent="0.35">
      <c r="B4944" t="s">
        <v>78</v>
      </c>
      <c r="C4944">
        <v>3976</v>
      </c>
      <c r="D4944" t="s">
        <v>30</v>
      </c>
      <c r="E4944">
        <v>114625</v>
      </c>
      <c r="F4944" t="s">
        <v>4731</v>
      </c>
      <c r="G4944" t="s">
        <v>10927</v>
      </c>
      <c r="H4944" s="93">
        <v>46183</v>
      </c>
      <c r="I4944" s="131">
        <v>1</v>
      </c>
      <c r="J4944" s="132"/>
      <c r="K4944" s="132"/>
      <c r="L4944" s="132"/>
      <c r="M4944" s="132"/>
      <c r="N4944" s="131"/>
      <c r="O4944" s="131"/>
    </row>
    <row r="4945" spans="2:15" x14ac:dyDescent="0.35">
      <c r="B4945" t="s">
        <v>78</v>
      </c>
      <c r="C4945">
        <v>3976</v>
      </c>
      <c r="D4945" t="s">
        <v>30</v>
      </c>
      <c r="E4945">
        <v>117690</v>
      </c>
      <c r="F4945" t="s">
        <v>4732</v>
      </c>
      <c r="G4945" t="s">
        <v>10927</v>
      </c>
      <c r="H4945" s="93">
        <v>46183</v>
      </c>
      <c r="I4945" s="131"/>
      <c r="J4945" s="132"/>
      <c r="K4945" s="132"/>
      <c r="L4945" s="132"/>
      <c r="M4945" s="132"/>
      <c r="N4945" s="131"/>
      <c r="O4945" s="131"/>
    </row>
    <row r="4946" spans="2:15" x14ac:dyDescent="0.35">
      <c r="B4946" t="s">
        <v>78</v>
      </c>
      <c r="C4946">
        <v>3976</v>
      </c>
      <c r="D4946" t="s">
        <v>30</v>
      </c>
      <c r="E4946">
        <v>127670</v>
      </c>
      <c r="F4946" t="s">
        <v>4733</v>
      </c>
      <c r="G4946" t="s">
        <v>10930</v>
      </c>
      <c r="H4946" s="93">
        <v>46181</v>
      </c>
      <c r="I4946" s="131">
        <v>1</v>
      </c>
      <c r="J4946" s="132"/>
      <c r="K4946" s="132"/>
      <c r="L4946" s="132"/>
      <c r="M4946" s="132"/>
      <c r="N4946" s="131"/>
      <c r="O4946" s="131"/>
    </row>
    <row r="4947" spans="2:15" x14ac:dyDescent="0.35">
      <c r="B4947" t="s">
        <v>78</v>
      </c>
      <c r="C4947">
        <v>3976</v>
      </c>
      <c r="D4947" t="s">
        <v>30</v>
      </c>
      <c r="E4947">
        <v>129937</v>
      </c>
      <c r="F4947" t="s">
        <v>4734</v>
      </c>
      <c r="G4947" t="s">
        <v>10929</v>
      </c>
      <c r="H4947" s="93">
        <v>46182</v>
      </c>
      <c r="I4947" s="131">
        <v>1</v>
      </c>
      <c r="J4947" s="132"/>
      <c r="K4947" s="132"/>
      <c r="L4947" s="132"/>
      <c r="M4947" s="132"/>
      <c r="N4947" s="131"/>
      <c r="O4947" s="131"/>
    </row>
    <row r="4948" spans="2:15" x14ac:dyDescent="0.35">
      <c r="B4948" t="s">
        <v>78</v>
      </c>
      <c r="C4948">
        <v>3976</v>
      </c>
      <c r="D4948" t="s">
        <v>30</v>
      </c>
      <c r="E4948">
        <v>130396</v>
      </c>
      <c r="F4948" t="s">
        <v>4735</v>
      </c>
      <c r="G4948" t="s">
        <v>10926</v>
      </c>
      <c r="H4948" s="93">
        <v>46177</v>
      </c>
      <c r="I4948" s="131"/>
      <c r="J4948" s="132"/>
      <c r="K4948" s="132"/>
      <c r="L4948" s="132"/>
      <c r="M4948" s="132"/>
      <c r="N4948" s="131"/>
      <c r="O4948" s="131"/>
    </row>
    <row r="4949" spans="2:15" x14ac:dyDescent="0.35">
      <c r="B4949" t="s">
        <v>78</v>
      </c>
      <c r="C4949">
        <v>3976</v>
      </c>
      <c r="D4949" t="s">
        <v>30</v>
      </c>
      <c r="E4949">
        <v>130734</v>
      </c>
      <c r="F4949" t="s">
        <v>4736</v>
      </c>
      <c r="G4949" t="s">
        <v>10930</v>
      </c>
      <c r="H4949" s="93">
        <v>46181</v>
      </c>
      <c r="I4949" s="131">
        <v>1</v>
      </c>
      <c r="J4949" s="132">
        <v>1</v>
      </c>
      <c r="K4949" s="132">
        <v>1</v>
      </c>
      <c r="L4949" s="132"/>
      <c r="M4949" s="132"/>
      <c r="N4949" s="131"/>
      <c r="O4949" s="131"/>
    </row>
    <row r="4950" spans="2:15" x14ac:dyDescent="0.35">
      <c r="B4950" t="s">
        <v>78</v>
      </c>
      <c r="C4950">
        <v>3976</v>
      </c>
      <c r="D4950" t="s">
        <v>30</v>
      </c>
      <c r="E4950">
        <v>133744</v>
      </c>
      <c r="F4950" t="s">
        <v>4737</v>
      </c>
      <c r="G4950" t="s">
        <v>10926</v>
      </c>
      <c r="H4950" s="93">
        <v>46170</v>
      </c>
      <c r="I4950" s="131">
        <v>1</v>
      </c>
      <c r="J4950" s="132">
        <v>1</v>
      </c>
      <c r="K4950" s="132"/>
      <c r="L4950" s="132"/>
      <c r="M4950" s="132"/>
      <c r="N4950" s="131"/>
      <c r="O4950" s="131"/>
    </row>
    <row r="4951" spans="2:15" x14ac:dyDescent="0.35">
      <c r="B4951" t="s">
        <v>78</v>
      </c>
      <c r="C4951">
        <v>3976</v>
      </c>
      <c r="D4951" t="s">
        <v>30</v>
      </c>
      <c r="E4951">
        <v>135257</v>
      </c>
      <c r="F4951" t="s">
        <v>4738</v>
      </c>
      <c r="G4951" t="s">
        <v>10929</v>
      </c>
      <c r="H4951" s="93">
        <v>46182</v>
      </c>
      <c r="I4951" s="131"/>
      <c r="J4951" s="132"/>
      <c r="K4951" s="132"/>
      <c r="L4951" s="132"/>
      <c r="M4951" s="132"/>
      <c r="N4951" s="131"/>
      <c r="O4951" s="131"/>
    </row>
    <row r="4952" spans="2:15" x14ac:dyDescent="0.35">
      <c r="B4952" t="s">
        <v>78</v>
      </c>
      <c r="C4952">
        <v>3976</v>
      </c>
      <c r="D4952" t="s">
        <v>30</v>
      </c>
      <c r="E4952">
        <v>137420</v>
      </c>
      <c r="F4952" t="s">
        <v>4739</v>
      </c>
      <c r="G4952" t="s">
        <v>10926</v>
      </c>
      <c r="H4952" s="93">
        <v>46177</v>
      </c>
      <c r="I4952" s="131"/>
      <c r="J4952" s="132"/>
      <c r="K4952" s="132"/>
      <c r="L4952" s="132"/>
      <c r="M4952" s="132"/>
      <c r="N4952" s="131"/>
      <c r="O4952" s="131"/>
    </row>
    <row r="4953" spans="2:15" x14ac:dyDescent="0.35">
      <c r="B4953" t="s">
        <v>78</v>
      </c>
      <c r="C4953">
        <v>3976</v>
      </c>
      <c r="D4953" t="s">
        <v>30</v>
      </c>
      <c r="E4953">
        <v>138900</v>
      </c>
      <c r="F4953" t="s">
        <v>4740</v>
      </c>
      <c r="G4953" t="s">
        <v>10928</v>
      </c>
      <c r="H4953" s="93">
        <v>46178</v>
      </c>
      <c r="I4953" s="131"/>
      <c r="J4953" s="132"/>
      <c r="K4953" s="132"/>
      <c r="L4953" s="132"/>
      <c r="M4953" s="132"/>
      <c r="N4953" s="131"/>
      <c r="O4953" s="131"/>
    </row>
    <row r="4954" spans="2:15" x14ac:dyDescent="0.35">
      <c r="B4954" t="s">
        <v>78</v>
      </c>
      <c r="C4954">
        <v>3976</v>
      </c>
      <c r="D4954" t="s">
        <v>30</v>
      </c>
      <c r="E4954">
        <v>139493</v>
      </c>
      <c r="F4954" t="s">
        <v>4741</v>
      </c>
      <c r="G4954" t="s">
        <v>10929</v>
      </c>
      <c r="H4954" s="93">
        <v>46182</v>
      </c>
      <c r="I4954" s="131">
        <v>1</v>
      </c>
      <c r="J4954" s="132"/>
      <c r="K4954" s="132"/>
      <c r="L4954" s="132"/>
      <c r="M4954" s="132"/>
      <c r="N4954" s="131"/>
      <c r="O4954" s="131"/>
    </row>
    <row r="4955" spans="2:15" x14ac:dyDescent="0.35">
      <c r="B4955" t="s">
        <v>78</v>
      </c>
      <c r="C4955">
        <v>3976</v>
      </c>
      <c r="D4955" t="s">
        <v>30</v>
      </c>
      <c r="E4955">
        <v>144608</v>
      </c>
      <c r="F4955" t="s">
        <v>4742</v>
      </c>
      <c r="G4955" t="s">
        <v>10926</v>
      </c>
      <c r="H4955" s="93">
        <v>46170</v>
      </c>
      <c r="I4955" s="131">
        <v>1</v>
      </c>
      <c r="J4955" s="132"/>
      <c r="K4955" s="132"/>
      <c r="L4955" s="132"/>
      <c r="M4955" s="132"/>
      <c r="N4955" s="131"/>
      <c r="O4955" s="131"/>
    </row>
    <row r="4956" spans="2:15" x14ac:dyDescent="0.35">
      <c r="B4956" t="s">
        <v>78</v>
      </c>
      <c r="C4956">
        <v>3976</v>
      </c>
      <c r="D4956" t="s">
        <v>30</v>
      </c>
      <c r="E4956">
        <v>144994</v>
      </c>
      <c r="F4956" t="s">
        <v>4743</v>
      </c>
      <c r="G4956" t="s">
        <v>10930</v>
      </c>
      <c r="H4956" s="93">
        <v>46174</v>
      </c>
      <c r="I4956" s="131">
        <v>1</v>
      </c>
      <c r="J4956" s="132"/>
      <c r="K4956" s="132"/>
      <c r="L4956" s="132"/>
      <c r="M4956" s="132"/>
      <c r="N4956" s="131"/>
      <c r="O4956" s="131"/>
    </row>
    <row r="4957" spans="2:15" x14ac:dyDescent="0.35">
      <c r="B4957" t="s">
        <v>78</v>
      </c>
      <c r="C4957">
        <v>3976</v>
      </c>
      <c r="D4957" t="s">
        <v>30</v>
      </c>
      <c r="E4957">
        <v>145227</v>
      </c>
      <c r="F4957" t="s">
        <v>4744</v>
      </c>
      <c r="G4957" t="s">
        <v>10927</v>
      </c>
      <c r="H4957" s="93">
        <v>46183</v>
      </c>
      <c r="I4957" s="131"/>
      <c r="J4957" s="132"/>
      <c r="K4957" s="132"/>
      <c r="L4957" s="132"/>
      <c r="M4957" s="132"/>
      <c r="N4957" s="131"/>
      <c r="O4957" s="131"/>
    </row>
    <row r="4958" spans="2:15" x14ac:dyDescent="0.35">
      <c r="B4958" t="s">
        <v>78</v>
      </c>
      <c r="C4958">
        <v>3976</v>
      </c>
      <c r="D4958" t="s">
        <v>30</v>
      </c>
      <c r="E4958">
        <v>145753</v>
      </c>
      <c r="F4958" t="s">
        <v>4745</v>
      </c>
      <c r="G4958" t="s">
        <v>10926</v>
      </c>
      <c r="H4958" s="93">
        <v>46170</v>
      </c>
      <c r="I4958" s="131">
        <v>1</v>
      </c>
      <c r="J4958" s="132"/>
      <c r="K4958" s="132"/>
      <c r="L4958" s="132"/>
      <c r="M4958" s="132"/>
      <c r="N4958" s="131"/>
      <c r="O4958" s="131"/>
    </row>
    <row r="4959" spans="2:15" x14ac:dyDescent="0.35">
      <c r="B4959" t="s">
        <v>78</v>
      </c>
      <c r="C4959">
        <v>3976</v>
      </c>
      <c r="D4959" t="s">
        <v>30</v>
      </c>
      <c r="E4959">
        <v>148970</v>
      </c>
      <c r="F4959" t="s">
        <v>4746</v>
      </c>
      <c r="G4959" t="s">
        <v>10930</v>
      </c>
      <c r="H4959" s="93">
        <v>46181</v>
      </c>
      <c r="I4959" s="131">
        <v>1</v>
      </c>
      <c r="J4959" s="132"/>
      <c r="K4959" s="132"/>
      <c r="L4959" s="132"/>
      <c r="M4959" s="132"/>
      <c r="N4959" s="131"/>
      <c r="O4959" s="131"/>
    </row>
    <row r="4960" spans="2:15" x14ac:dyDescent="0.35">
      <c r="B4960" t="s">
        <v>78</v>
      </c>
      <c r="C4960">
        <v>3976</v>
      </c>
      <c r="D4960" t="s">
        <v>30</v>
      </c>
      <c r="E4960">
        <v>149040</v>
      </c>
      <c r="F4960" t="s">
        <v>4747</v>
      </c>
      <c r="G4960" t="s">
        <v>10926</v>
      </c>
      <c r="H4960" s="93">
        <v>46177</v>
      </c>
      <c r="I4960" s="131"/>
      <c r="J4960" s="132"/>
      <c r="K4960" s="132"/>
      <c r="L4960" s="132"/>
      <c r="M4960" s="132"/>
      <c r="N4960" s="131"/>
      <c r="O4960" s="131"/>
    </row>
    <row r="4961" spans="2:15" x14ac:dyDescent="0.35">
      <c r="B4961" t="s">
        <v>78</v>
      </c>
      <c r="C4961">
        <v>3976</v>
      </c>
      <c r="D4961" t="s">
        <v>30</v>
      </c>
      <c r="E4961">
        <v>149178</v>
      </c>
      <c r="F4961" t="s">
        <v>4748</v>
      </c>
      <c r="G4961" t="s">
        <v>10930</v>
      </c>
      <c r="H4961" s="93">
        <v>46174</v>
      </c>
      <c r="I4961" s="131"/>
      <c r="J4961" s="132"/>
      <c r="K4961" s="132"/>
      <c r="L4961" s="132"/>
      <c r="M4961" s="132"/>
      <c r="N4961" s="131"/>
      <c r="O4961" s="131"/>
    </row>
    <row r="4962" spans="2:15" x14ac:dyDescent="0.35">
      <c r="B4962" t="s">
        <v>78</v>
      </c>
      <c r="C4962">
        <v>3976</v>
      </c>
      <c r="D4962" t="s">
        <v>30</v>
      </c>
      <c r="E4962">
        <v>151607</v>
      </c>
      <c r="F4962" t="s">
        <v>4749</v>
      </c>
      <c r="G4962" t="s">
        <v>10926</v>
      </c>
      <c r="H4962" s="93">
        <v>46177</v>
      </c>
      <c r="I4962" s="131">
        <v>1</v>
      </c>
      <c r="J4962" s="132"/>
      <c r="K4962" s="132"/>
      <c r="L4962" s="132"/>
      <c r="M4962" s="132"/>
      <c r="N4962" s="131"/>
      <c r="O4962" s="131"/>
    </row>
    <row r="4963" spans="2:15" x14ac:dyDescent="0.35">
      <c r="B4963" t="s">
        <v>78</v>
      </c>
      <c r="C4963">
        <v>3976</v>
      </c>
      <c r="D4963" t="s">
        <v>30</v>
      </c>
      <c r="E4963">
        <v>151956</v>
      </c>
      <c r="F4963" t="s">
        <v>4750</v>
      </c>
      <c r="G4963" t="s">
        <v>10929</v>
      </c>
      <c r="H4963" s="93">
        <v>46182</v>
      </c>
      <c r="I4963" s="131"/>
      <c r="J4963" s="132"/>
      <c r="K4963" s="132"/>
      <c r="L4963" s="132"/>
      <c r="M4963" s="132"/>
      <c r="N4963" s="131"/>
      <c r="O4963" s="131"/>
    </row>
    <row r="4964" spans="2:15" x14ac:dyDescent="0.35">
      <c r="B4964" t="s">
        <v>78</v>
      </c>
      <c r="C4964">
        <v>3976</v>
      </c>
      <c r="D4964" t="s">
        <v>30</v>
      </c>
      <c r="E4964">
        <v>154528</v>
      </c>
      <c r="F4964" t="s">
        <v>4751</v>
      </c>
      <c r="G4964" t="s">
        <v>10927</v>
      </c>
      <c r="H4964" s="93">
        <v>46176</v>
      </c>
      <c r="I4964" s="131">
        <v>1</v>
      </c>
      <c r="J4964" s="132"/>
      <c r="K4964" s="132">
        <v>1</v>
      </c>
      <c r="L4964" s="132"/>
      <c r="M4964" s="132"/>
      <c r="N4964" s="131"/>
      <c r="O4964" s="131"/>
    </row>
    <row r="4965" spans="2:15" x14ac:dyDescent="0.35">
      <c r="B4965" t="s">
        <v>78</v>
      </c>
      <c r="C4965">
        <v>3976</v>
      </c>
      <c r="D4965" t="s">
        <v>30</v>
      </c>
      <c r="E4965">
        <v>155864</v>
      </c>
      <c r="F4965" t="s">
        <v>4752</v>
      </c>
      <c r="G4965" t="s">
        <v>10928</v>
      </c>
      <c r="H4965" s="93">
        <v>46178</v>
      </c>
      <c r="I4965" s="131"/>
      <c r="J4965" s="132"/>
      <c r="K4965" s="132"/>
      <c r="L4965" s="132"/>
      <c r="M4965" s="132"/>
      <c r="N4965" s="131"/>
      <c r="O4965" s="131"/>
    </row>
    <row r="4966" spans="2:15" x14ac:dyDescent="0.35">
      <c r="B4966" t="s">
        <v>78</v>
      </c>
      <c r="C4966">
        <v>3976</v>
      </c>
      <c r="D4966" t="s">
        <v>30</v>
      </c>
      <c r="E4966">
        <v>156385</v>
      </c>
      <c r="F4966" t="s">
        <v>4753</v>
      </c>
      <c r="G4966" t="s">
        <v>10930</v>
      </c>
      <c r="H4966" s="93">
        <v>46181</v>
      </c>
      <c r="I4966" s="131"/>
      <c r="J4966" s="132"/>
      <c r="K4966" s="132"/>
      <c r="L4966" s="132"/>
      <c r="M4966" s="132"/>
      <c r="N4966" s="131"/>
      <c r="O4966" s="131"/>
    </row>
    <row r="4967" spans="2:15" x14ac:dyDescent="0.35">
      <c r="B4967" t="s">
        <v>78</v>
      </c>
      <c r="C4967">
        <v>3976</v>
      </c>
      <c r="D4967" t="s">
        <v>30</v>
      </c>
      <c r="E4967">
        <v>157130</v>
      </c>
      <c r="F4967" t="s">
        <v>4754</v>
      </c>
      <c r="G4967" t="s">
        <v>10927</v>
      </c>
      <c r="H4967" s="93">
        <v>46183</v>
      </c>
      <c r="I4967" s="131"/>
      <c r="J4967" s="132"/>
      <c r="K4967" s="132"/>
      <c r="L4967" s="132"/>
      <c r="M4967" s="132"/>
      <c r="N4967" s="131"/>
      <c r="O4967" s="131"/>
    </row>
    <row r="4968" spans="2:15" x14ac:dyDescent="0.35">
      <c r="B4968" t="s">
        <v>78</v>
      </c>
      <c r="C4968">
        <v>3976</v>
      </c>
      <c r="D4968" t="s">
        <v>30</v>
      </c>
      <c r="E4968">
        <v>158156</v>
      </c>
      <c r="F4968" t="s">
        <v>4755</v>
      </c>
      <c r="G4968" t="s">
        <v>10928</v>
      </c>
      <c r="H4968" s="93">
        <v>46178</v>
      </c>
      <c r="I4968" s="131">
        <v>1</v>
      </c>
      <c r="J4968" s="132"/>
      <c r="K4968" s="132"/>
      <c r="L4968" s="132"/>
      <c r="M4968" s="132"/>
      <c r="N4968" s="131"/>
      <c r="O4968" s="131"/>
    </row>
    <row r="4969" spans="2:15" x14ac:dyDescent="0.35">
      <c r="B4969" t="s">
        <v>78</v>
      </c>
      <c r="C4969">
        <v>3976</v>
      </c>
      <c r="D4969" t="s">
        <v>30</v>
      </c>
      <c r="E4969">
        <v>158685</v>
      </c>
      <c r="F4969" t="s">
        <v>4697</v>
      </c>
      <c r="G4969" t="s">
        <v>10927</v>
      </c>
      <c r="H4969" s="93">
        <v>46176</v>
      </c>
      <c r="I4969" s="131"/>
      <c r="J4969" s="132"/>
      <c r="K4969" s="132"/>
      <c r="L4969" s="132"/>
      <c r="M4969" s="132"/>
      <c r="N4969" s="131"/>
      <c r="O4969" s="131"/>
    </row>
    <row r="4970" spans="2:15" x14ac:dyDescent="0.35">
      <c r="B4970" t="s">
        <v>78</v>
      </c>
      <c r="C4970">
        <v>3976</v>
      </c>
      <c r="D4970" t="s">
        <v>30</v>
      </c>
      <c r="E4970">
        <v>159059</v>
      </c>
      <c r="F4970" t="s">
        <v>4756</v>
      </c>
      <c r="G4970" t="s">
        <v>10928</v>
      </c>
      <c r="H4970" s="93">
        <v>46178</v>
      </c>
      <c r="I4970" s="131"/>
      <c r="J4970" s="132"/>
      <c r="K4970" s="132"/>
      <c r="L4970" s="132"/>
      <c r="M4970" s="132"/>
      <c r="N4970" s="131"/>
      <c r="O4970" s="131"/>
    </row>
    <row r="4971" spans="2:15" x14ac:dyDescent="0.35">
      <c r="B4971" t="s">
        <v>78</v>
      </c>
      <c r="C4971">
        <v>3976</v>
      </c>
      <c r="D4971" t="s">
        <v>30</v>
      </c>
      <c r="E4971">
        <v>162419</v>
      </c>
      <c r="F4971" t="s">
        <v>4757</v>
      </c>
      <c r="G4971" t="s">
        <v>10928</v>
      </c>
      <c r="H4971" s="93">
        <v>46178</v>
      </c>
      <c r="I4971" s="131">
        <v>1</v>
      </c>
      <c r="J4971" s="132">
        <v>1</v>
      </c>
      <c r="K4971" s="132"/>
      <c r="L4971" s="132"/>
      <c r="M4971" s="132"/>
      <c r="N4971" s="131"/>
      <c r="O4971" s="131"/>
    </row>
    <row r="4972" spans="2:15" x14ac:dyDescent="0.35">
      <c r="B4972" t="s">
        <v>78</v>
      </c>
      <c r="C4972">
        <v>3976</v>
      </c>
      <c r="D4972" t="s">
        <v>30</v>
      </c>
      <c r="E4972">
        <v>164907</v>
      </c>
      <c r="F4972" t="s">
        <v>4758</v>
      </c>
      <c r="G4972" t="s">
        <v>10929</v>
      </c>
      <c r="H4972" s="93">
        <v>46175</v>
      </c>
      <c r="I4972" s="131">
        <v>1</v>
      </c>
      <c r="J4972" s="132"/>
      <c r="K4972" s="132"/>
      <c r="L4972" s="132"/>
      <c r="M4972" s="132"/>
      <c r="N4972" s="131"/>
      <c r="O4972" s="131"/>
    </row>
    <row r="4973" spans="2:15" x14ac:dyDescent="0.35">
      <c r="B4973" t="s">
        <v>78</v>
      </c>
      <c r="C4973">
        <v>3976</v>
      </c>
      <c r="D4973" t="s">
        <v>30</v>
      </c>
      <c r="E4973">
        <v>165322</v>
      </c>
      <c r="F4973" t="s">
        <v>4759</v>
      </c>
      <c r="G4973" t="s">
        <v>10929</v>
      </c>
      <c r="H4973" s="93">
        <v>46182</v>
      </c>
      <c r="I4973" s="131">
        <v>1</v>
      </c>
      <c r="J4973" s="132"/>
      <c r="K4973" s="132"/>
      <c r="L4973" s="132"/>
      <c r="M4973" s="132"/>
      <c r="N4973" s="131"/>
      <c r="O4973" s="131"/>
    </row>
    <row r="4974" spans="2:15" x14ac:dyDescent="0.35">
      <c r="B4974" t="s">
        <v>78</v>
      </c>
      <c r="C4974">
        <v>3976</v>
      </c>
      <c r="D4974" t="s">
        <v>30</v>
      </c>
      <c r="E4974">
        <v>166295</v>
      </c>
      <c r="F4974" t="s">
        <v>4760</v>
      </c>
      <c r="G4974" t="s">
        <v>10926</v>
      </c>
      <c r="H4974" s="93">
        <v>46170</v>
      </c>
      <c r="I4974" s="131">
        <v>1</v>
      </c>
      <c r="J4974" s="132">
        <v>1</v>
      </c>
      <c r="K4974" s="132">
        <v>1</v>
      </c>
      <c r="L4974" s="132"/>
      <c r="M4974" s="132"/>
      <c r="N4974" s="131"/>
      <c r="O4974" s="131"/>
    </row>
    <row r="4975" spans="2:15" x14ac:dyDescent="0.35">
      <c r="B4975" t="s">
        <v>78</v>
      </c>
      <c r="C4975">
        <v>3976</v>
      </c>
      <c r="D4975" t="s">
        <v>30</v>
      </c>
      <c r="E4975">
        <v>166550</v>
      </c>
      <c r="F4975" t="s">
        <v>4761</v>
      </c>
      <c r="G4975" t="s">
        <v>10929</v>
      </c>
      <c r="H4975" s="93">
        <v>46175</v>
      </c>
      <c r="I4975" s="131"/>
      <c r="J4975" s="132"/>
      <c r="K4975" s="132"/>
      <c r="L4975" s="132"/>
      <c r="M4975" s="132"/>
      <c r="N4975" s="131"/>
      <c r="O4975" s="131"/>
    </row>
    <row r="4976" spans="2:15" x14ac:dyDescent="0.35">
      <c r="B4976" t="s">
        <v>78</v>
      </c>
      <c r="C4976">
        <v>3976</v>
      </c>
      <c r="D4976" t="s">
        <v>30</v>
      </c>
      <c r="E4976">
        <v>168634</v>
      </c>
      <c r="F4976" t="s">
        <v>4762</v>
      </c>
      <c r="G4976" t="s">
        <v>10927</v>
      </c>
      <c r="H4976" s="93">
        <v>46176</v>
      </c>
      <c r="I4976" s="131">
        <v>1</v>
      </c>
      <c r="J4976" s="132"/>
      <c r="K4976" s="132">
        <v>1</v>
      </c>
      <c r="L4976" s="132"/>
      <c r="M4976" s="132"/>
      <c r="N4976" s="131"/>
      <c r="O4976" s="131"/>
    </row>
    <row r="4977" spans="2:15" x14ac:dyDescent="0.35">
      <c r="B4977" t="s">
        <v>78</v>
      </c>
      <c r="C4977">
        <v>3976</v>
      </c>
      <c r="D4977" t="s">
        <v>30</v>
      </c>
      <c r="E4977">
        <v>170089</v>
      </c>
      <c r="F4977" t="s">
        <v>4763</v>
      </c>
      <c r="G4977" t="s">
        <v>10928</v>
      </c>
      <c r="H4977" s="93">
        <v>46178</v>
      </c>
      <c r="I4977" s="131">
        <v>1</v>
      </c>
      <c r="J4977" s="132">
        <v>1</v>
      </c>
      <c r="K4977" s="132"/>
      <c r="L4977" s="132"/>
      <c r="M4977" s="132"/>
      <c r="N4977" s="131"/>
      <c r="O4977" s="131"/>
    </row>
    <row r="4978" spans="2:15" x14ac:dyDescent="0.35">
      <c r="B4978" t="s">
        <v>78</v>
      </c>
      <c r="C4978">
        <v>3976</v>
      </c>
      <c r="D4978" t="s">
        <v>30</v>
      </c>
      <c r="E4978">
        <v>170106</v>
      </c>
      <c r="F4978" t="s">
        <v>4764</v>
      </c>
      <c r="G4978" t="s">
        <v>10929</v>
      </c>
      <c r="H4978" s="93">
        <v>46182</v>
      </c>
      <c r="I4978" s="131">
        <v>1</v>
      </c>
      <c r="J4978" s="132"/>
      <c r="K4978" s="132"/>
      <c r="L4978" s="132"/>
      <c r="M4978" s="132"/>
      <c r="N4978" s="131"/>
      <c r="O4978" s="131"/>
    </row>
    <row r="4979" spans="2:15" x14ac:dyDescent="0.35">
      <c r="B4979" t="s">
        <v>78</v>
      </c>
      <c r="C4979">
        <v>3976</v>
      </c>
      <c r="D4979" t="s">
        <v>30</v>
      </c>
      <c r="E4979">
        <v>170135</v>
      </c>
      <c r="F4979" t="s">
        <v>4765</v>
      </c>
      <c r="G4979" t="s">
        <v>10926</v>
      </c>
      <c r="H4979" s="93">
        <v>46170</v>
      </c>
      <c r="I4979" s="131"/>
      <c r="J4979" s="132"/>
      <c r="K4979" s="132"/>
      <c r="L4979" s="132"/>
      <c r="M4979" s="132"/>
      <c r="N4979" s="131"/>
      <c r="O4979" s="131"/>
    </row>
    <row r="4980" spans="2:15" x14ac:dyDescent="0.35">
      <c r="B4980" t="s">
        <v>78</v>
      </c>
      <c r="C4980">
        <v>3976</v>
      </c>
      <c r="D4980" t="s">
        <v>30</v>
      </c>
      <c r="E4980">
        <v>170368</v>
      </c>
      <c r="F4980" t="s">
        <v>4766</v>
      </c>
      <c r="G4980" t="s">
        <v>10928</v>
      </c>
      <c r="H4980" s="93">
        <v>46178</v>
      </c>
      <c r="I4980" s="131">
        <v>1</v>
      </c>
      <c r="J4980" s="132"/>
      <c r="K4980" s="132"/>
      <c r="L4980" s="132"/>
      <c r="M4980" s="132"/>
      <c r="N4980" s="131"/>
      <c r="O4980" s="131"/>
    </row>
    <row r="4981" spans="2:15" x14ac:dyDescent="0.35">
      <c r="B4981" t="s">
        <v>78</v>
      </c>
      <c r="C4981">
        <v>3976</v>
      </c>
      <c r="D4981" t="s">
        <v>30</v>
      </c>
      <c r="E4981">
        <v>170537</v>
      </c>
      <c r="F4981" t="s">
        <v>4767</v>
      </c>
      <c r="G4981" t="s">
        <v>10930</v>
      </c>
      <c r="H4981" s="93">
        <v>46174</v>
      </c>
      <c r="I4981" s="131">
        <v>1</v>
      </c>
      <c r="J4981" s="132"/>
      <c r="K4981" s="132"/>
      <c r="L4981" s="132"/>
      <c r="M4981" s="132"/>
      <c r="N4981" s="131"/>
      <c r="O4981" s="131"/>
    </row>
    <row r="4982" spans="2:15" x14ac:dyDescent="0.35">
      <c r="B4982" t="s">
        <v>78</v>
      </c>
      <c r="C4982">
        <v>3976</v>
      </c>
      <c r="D4982" t="s">
        <v>30</v>
      </c>
      <c r="E4982">
        <v>171123</v>
      </c>
      <c r="F4982" t="s">
        <v>4768</v>
      </c>
      <c r="G4982" t="s">
        <v>10930</v>
      </c>
      <c r="H4982" s="93">
        <v>46174</v>
      </c>
      <c r="I4982" s="131"/>
      <c r="J4982" s="132"/>
      <c r="K4982" s="132"/>
      <c r="L4982" s="132"/>
      <c r="M4982" s="132"/>
      <c r="N4982" s="131"/>
      <c r="O4982" s="131"/>
    </row>
    <row r="4983" spans="2:15" x14ac:dyDescent="0.35">
      <c r="B4983" t="s">
        <v>78</v>
      </c>
      <c r="C4983">
        <v>3976</v>
      </c>
      <c r="D4983" t="s">
        <v>30</v>
      </c>
      <c r="E4983">
        <v>171206</v>
      </c>
      <c r="F4983" t="s">
        <v>4769</v>
      </c>
      <c r="G4983" t="s">
        <v>10929</v>
      </c>
      <c r="H4983" s="93">
        <v>46182</v>
      </c>
      <c r="I4983" s="131">
        <v>1</v>
      </c>
      <c r="J4983" s="132"/>
      <c r="K4983" s="132"/>
      <c r="L4983" s="132"/>
      <c r="M4983" s="132"/>
      <c r="N4983" s="131"/>
      <c r="O4983" s="131"/>
    </row>
    <row r="4984" spans="2:15" x14ac:dyDescent="0.35">
      <c r="B4984" t="s">
        <v>78</v>
      </c>
      <c r="C4984">
        <v>3976</v>
      </c>
      <c r="D4984" t="s">
        <v>30</v>
      </c>
      <c r="E4984">
        <v>171456</v>
      </c>
      <c r="F4984" t="s">
        <v>4770</v>
      </c>
      <c r="G4984" t="s">
        <v>10926</v>
      </c>
      <c r="H4984" s="93">
        <v>46170</v>
      </c>
      <c r="I4984" s="131">
        <v>1</v>
      </c>
      <c r="J4984" s="132"/>
      <c r="K4984" s="132"/>
      <c r="L4984" s="132"/>
      <c r="M4984" s="132"/>
      <c r="N4984" s="131"/>
      <c r="O4984" s="131"/>
    </row>
    <row r="4985" spans="2:15" x14ac:dyDescent="0.35">
      <c r="B4985" t="s">
        <v>78</v>
      </c>
      <c r="C4985">
        <v>3976</v>
      </c>
      <c r="D4985" t="s">
        <v>30</v>
      </c>
      <c r="E4985">
        <v>171575</v>
      </c>
      <c r="F4985" t="s">
        <v>4771</v>
      </c>
      <c r="G4985" t="s">
        <v>10930</v>
      </c>
      <c r="H4985" s="93">
        <v>46174</v>
      </c>
      <c r="I4985" s="131">
        <v>1</v>
      </c>
      <c r="J4985" s="132"/>
      <c r="K4985" s="132"/>
      <c r="L4985" s="132"/>
      <c r="M4985" s="132"/>
      <c r="N4985" s="131"/>
      <c r="O4985" s="131"/>
    </row>
    <row r="4986" spans="2:15" x14ac:dyDescent="0.35">
      <c r="B4986" t="s">
        <v>78</v>
      </c>
      <c r="C4986">
        <v>3976</v>
      </c>
      <c r="D4986" t="s">
        <v>30</v>
      </c>
      <c r="E4986">
        <v>171691</v>
      </c>
      <c r="F4986" t="s">
        <v>4772</v>
      </c>
      <c r="G4986" t="s">
        <v>10926</v>
      </c>
      <c r="H4986" s="93">
        <v>46170</v>
      </c>
      <c r="I4986" s="131"/>
      <c r="J4986" s="132"/>
      <c r="K4986" s="132"/>
      <c r="L4986" s="132"/>
      <c r="M4986" s="132"/>
      <c r="N4986" s="131"/>
      <c r="O4986" s="131"/>
    </row>
    <row r="4987" spans="2:15" x14ac:dyDescent="0.35">
      <c r="B4987" t="s">
        <v>78</v>
      </c>
      <c r="C4987">
        <v>3976</v>
      </c>
      <c r="D4987" t="s">
        <v>30</v>
      </c>
      <c r="E4987">
        <v>171763</v>
      </c>
      <c r="F4987" t="s">
        <v>4773</v>
      </c>
      <c r="G4987" t="s">
        <v>10928</v>
      </c>
      <c r="H4987" s="93">
        <v>46178</v>
      </c>
      <c r="I4987" s="131"/>
      <c r="J4987" s="132"/>
      <c r="K4987" s="132"/>
      <c r="L4987" s="132"/>
      <c r="M4987" s="132"/>
      <c r="N4987" s="131"/>
      <c r="O4987" s="131"/>
    </row>
    <row r="4988" spans="2:15" x14ac:dyDescent="0.35">
      <c r="B4988" t="s">
        <v>78</v>
      </c>
      <c r="C4988">
        <v>3976</v>
      </c>
      <c r="D4988" t="s">
        <v>30</v>
      </c>
      <c r="E4988">
        <v>171906</v>
      </c>
      <c r="F4988" t="s">
        <v>4774</v>
      </c>
      <c r="G4988" t="s">
        <v>10927</v>
      </c>
      <c r="H4988" s="93">
        <v>46183</v>
      </c>
      <c r="I4988" s="131">
        <v>1</v>
      </c>
      <c r="J4988" s="132"/>
      <c r="K4988" s="132"/>
      <c r="L4988" s="132"/>
      <c r="M4988" s="132"/>
      <c r="N4988" s="131"/>
      <c r="O4988" s="131"/>
    </row>
    <row r="4989" spans="2:15" x14ac:dyDescent="0.35">
      <c r="B4989" t="s">
        <v>78</v>
      </c>
      <c r="C4989">
        <v>3976</v>
      </c>
      <c r="D4989" t="s">
        <v>30</v>
      </c>
      <c r="E4989">
        <v>172230</v>
      </c>
      <c r="F4989" t="s">
        <v>4775</v>
      </c>
      <c r="G4989" t="s">
        <v>10930</v>
      </c>
      <c r="H4989" s="93">
        <v>46174</v>
      </c>
      <c r="I4989" s="131">
        <v>1</v>
      </c>
      <c r="J4989" s="132"/>
      <c r="K4989" s="132">
        <v>1</v>
      </c>
      <c r="L4989" s="132"/>
      <c r="M4989" s="132"/>
      <c r="N4989" s="131"/>
      <c r="O4989" s="131"/>
    </row>
    <row r="4990" spans="2:15" x14ac:dyDescent="0.35">
      <c r="B4990" t="s">
        <v>78</v>
      </c>
      <c r="C4990">
        <v>3976</v>
      </c>
      <c r="D4990" t="s">
        <v>30</v>
      </c>
      <c r="E4990">
        <v>173567</v>
      </c>
      <c r="F4990" t="s">
        <v>4776</v>
      </c>
      <c r="G4990" t="s">
        <v>10927</v>
      </c>
      <c r="H4990" s="93">
        <v>46176</v>
      </c>
      <c r="I4990" s="131"/>
      <c r="J4990" s="132"/>
      <c r="K4990" s="132"/>
      <c r="L4990" s="132"/>
      <c r="M4990" s="132"/>
      <c r="N4990" s="131"/>
      <c r="O4990" s="131"/>
    </row>
    <row r="4991" spans="2:15" x14ac:dyDescent="0.35">
      <c r="B4991" t="s">
        <v>78</v>
      </c>
      <c r="C4991">
        <v>3976</v>
      </c>
      <c r="D4991" t="s">
        <v>30</v>
      </c>
      <c r="E4991">
        <v>173840</v>
      </c>
      <c r="F4991" t="s">
        <v>4777</v>
      </c>
      <c r="G4991" t="s">
        <v>10927</v>
      </c>
      <c r="H4991" s="93">
        <v>46183</v>
      </c>
      <c r="I4991" s="131"/>
      <c r="J4991" s="132"/>
      <c r="K4991" s="132"/>
      <c r="L4991" s="132"/>
      <c r="M4991" s="132"/>
      <c r="N4991" s="131"/>
      <c r="O4991" s="131"/>
    </row>
    <row r="4992" spans="2:15" x14ac:dyDescent="0.35">
      <c r="B4992" t="s">
        <v>78</v>
      </c>
      <c r="C4992">
        <v>3976</v>
      </c>
      <c r="D4992" t="s">
        <v>30</v>
      </c>
      <c r="E4992">
        <v>173956</v>
      </c>
      <c r="F4992" t="s">
        <v>4778</v>
      </c>
      <c r="G4992" t="s">
        <v>10929</v>
      </c>
      <c r="H4992" s="93">
        <v>46182</v>
      </c>
      <c r="I4992" s="131"/>
      <c r="J4992" s="132"/>
      <c r="K4992" s="132"/>
      <c r="L4992" s="132"/>
      <c r="M4992" s="132"/>
      <c r="N4992" s="131"/>
      <c r="O4992" s="131"/>
    </row>
    <row r="4993" spans="2:15" x14ac:dyDescent="0.35">
      <c r="B4993" t="s">
        <v>78</v>
      </c>
      <c r="C4993">
        <v>3976</v>
      </c>
      <c r="D4993" t="s">
        <v>30</v>
      </c>
      <c r="E4993">
        <v>176091</v>
      </c>
      <c r="F4993" t="s">
        <v>4779</v>
      </c>
      <c r="G4993" t="s">
        <v>10929</v>
      </c>
      <c r="H4993" s="93">
        <v>46175</v>
      </c>
      <c r="I4993" s="131"/>
      <c r="J4993" s="132"/>
      <c r="K4993" s="132"/>
      <c r="L4993" s="132"/>
      <c r="M4993" s="132"/>
      <c r="N4993" s="131"/>
      <c r="O4993" s="131"/>
    </row>
    <row r="4994" spans="2:15" x14ac:dyDescent="0.35">
      <c r="B4994" t="s">
        <v>78</v>
      </c>
      <c r="C4994">
        <v>3976</v>
      </c>
      <c r="D4994" t="s">
        <v>30</v>
      </c>
      <c r="E4994">
        <v>176279</v>
      </c>
      <c r="F4994" t="s">
        <v>4780</v>
      </c>
      <c r="G4994" t="s">
        <v>10927</v>
      </c>
      <c r="H4994" s="93">
        <v>46183</v>
      </c>
      <c r="I4994" s="131">
        <v>1</v>
      </c>
      <c r="J4994" s="132"/>
      <c r="K4994" s="132">
        <v>1</v>
      </c>
      <c r="L4994" s="132"/>
      <c r="M4994" s="132"/>
      <c r="N4994" s="131"/>
      <c r="O4994" s="131"/>
    </row>
    <row r="4995" spans="2:15" x14ac:dyDescent="0.35">
      <c r="B4995" t="s">
        <v>78</v>
      </c>
      <c r="C4995">
        <v>3976</v>
      </c>
      <c r="D4995" t="s">
        <v>30</v>
      </c>
      <c r="E4995">
        <v>176650</v>
      </c>
      <c r="F4995" t="s">
        <v>4781</v>
      </c>
      <c r="G4995" t="s">
        <v>10926</v>
      </c>
      <c r="H4995" s="93">
        <v>46170</v>
      </c>
      <c r="I4995" s="131">
        <v>1</v>
      </c>
      <c r="J4995" s="132"/>
      <c r="K4995" s="132">
        <v>1</v>
      </c>
      <c r="L4995" s="132"/>
      <c r="M4995" s="132"/>
      <c r="N4995" s="131"/>
      <c r="O4995" s="131"/>
    </row>
    <row r="4996" spans="2:15" x14ac:dyDescent="0.35">
      <c r="B4996" t="s">
        <v>78</v>
      </c>
      <c r="C4996">
        <v>3976</v>
      </c>
      <c r="D4996" t="s">
        <v>30</v>
      </c>
      <c r="E4996">
        <v>177223</v>
      </c>
      <c r="F4996" t="s">
        <v>4782</v>
      </c>
      <c r="G4996" t="s">
        <v>10929</v>
      </c>
      <c r="H4996" s="93">
        <v>46175</v>
      </c>
      <c r="I4996" s="131"/>
      <c r="J4996" s="132"/>
      <c r="K4996" s="132"/>
      <c r="L4996" s="132"/>
      <c r="M4996" s="132"/>
      <c r="N4996" s="131"/>
      <c r="O4996" s="131"/>
    </row>
    <row r="4997" spans="2:15" x14ac:dyDescent="0.35">
      <c r="B4997" t="s">
        <v>78</v>
      </c>
      <c r="C4997">
        <v>3976</v>
      </c>
      <c r="D4997" t="s">
        <v>30</v>
      </c>
      <c r="E4997">
        <v>177694</v>
      </c>
      <c r="F4997" t="s">
        <v>4783</v>
      </c>
      <c r="G4997" t="s">
        <v>10930</v>
      </c>
      <c r="H4997" s="93">
        <v>46174</v>
      </c>
      <c r="I4997" s="131">
        <v>1</v>
      </c>
      <c r="J4997" s="132"/>
      <c r="K4997" s="132"/>
      <c r="L4997" s="132"/>
      <c r="M4997" s="132"/>
      <c r="N4997" s="131"/>
      <c r="O4997" s="131"/>
    </row>
    <row r="4998" spans="2:15" x14ac:dyDescent="0.35">
      <c r="B4998" t="s">
        <v>78</v>
      </c>
      <c r="C4998">
        <v>3976</v>
      </c>
      <c r="D4998" t="s">
        <v>30</v>
      </c>
      <c r="E4998">
        <v>178094</v>
      </c>
      <c r="F4998" t="s">
        <v>4784</v>
      </c>
      <c r="G4998" t="s">
        <v>10927</v>
      </c>
      <c r="H4998" s="93">
        <v>46176</v>
      </c>
      <c r="I4998" s="131"/>
      <c r="J4998" s="132"/>
      <c r="K4998" s="132"/>
      <c r="L4998" s="132"/>
      <c r="M4998" s="132"/>
      <c r="N4998" s="131"/>
      <c r="O4998" s="131"/>
    </row>
    <row r="4999" spans="2:15" x14ac:dyDescent="0.35">
      <c r="B4999" t="s">
        <v>78</v>
      </c>
      <c r="C4999">
        <v>3976</v>
      </c>
      <c r="D4999" t="s">
        <v>30</v>
      </c>
      <c r="E4999">
        <v>178110</v>
      </c>
      <c r="F4999" t="s">
        <v>4785</v>
      </c>
      <c r="G4999" t="s">
        <v>10928</v>
      </c>
      <c r="H4999" s="93">
        <v>46171</v>
      </c>
      <c r="I4999" s="131"/>
      <c r="J4999" s="132"/>
      <c r="K4999" s="132"/>
      <c r="L4999" s="132"/>
      <c r="M4999" s="132"/>
      <c r="N4999" s="131"/>
      <c r="O4999" s="131"/>
    </row>
    <row r="5000" spans="2:15" x14ac:dyDescent="0.35">
      <c r="B5000" t="s">
        <v>78</v>
      </c>
      <c r="C5000">
        <v>3976</v>
      </c>
      <c r="D5000" t="s">
        <v>30</v>
      </c>
      <c r="E5000">
        <v>179237</v>
      </c>
      <c r="F5000" t="s">
        <v>4786</v>
      </c>
      <c r="G5000" t="s">
        <v>10927</v>
      </c>
      <c r="H5000" s="93">
        <v>46183</v>
      </c>
      <c r="I5000" s="131">
        <v>1</v>
      </c>
      <c r="J5000" s="132"/>
      <c r="K5000" s="132">
        <v>1</v>
      </c>
      <c r="L5000" s="132"/>
      <c r="M5000" s="132"/>
      <c r="N5000" s="131"/>
      <c r="O5000" s="131"/>
    </row>
    <row r="5001" spans="2:15" x14ac:dyDescent="0.35">
      <c r="B5001" t="s">
        <v>78</v>
      </c>
      <c r="C5001">
        <v>3976</v>
      </c>
      <c r="D5001" t="s">
        <v>30</v>
      </c>
      <c r="E5001">
        <v>179300</v>
      </c>
      <c r="F5001" t="s">
        <v>4787</v>
      </c>
      <c r="G5001" t="s">
        <v>10928</v>
      </c>
      <c r="H5001" s="93">
        <v>46178</v>
      </c>
      <c r="I5001" s="131">
        <v>1</v>
      </c>
      <c r="J5001" s="132"/>
      <c r="K5001" s="132"/>
      <c r="L5001" s="132"/>
      <c r="M5001" s="132"/>
      <c r="N5001" s="131"/>
      <c r="O5001" s="131"/>
    </row>
    <row r="5002" spans="2:15" x14ac:dyDescent="0.35">
      <c r="B5002" t="s">
        <v>78</v>
      </c>
      <c r="C5002">
        <v>3976</v>
      </c>
      <c r="D5002" t="s">
        <v>30</v>
      </c>
      <c r="E5002">
        <v>179858</v>
      </c>
      <c r="F5002" t="s">
        <v>4788</v>
      </c>
      <c r="G5002" t="s">
        <v>10930</v>
      </c>
      <c r="H5002" s="93">
        <v>46181</v>
      </c>
      <c r="I5002" s="131">
        <v>1</v>
      </c>
      <c r="J5002" s="132"/>
      <c r="K5002" s="132"/>
      <c r="L5002" s="132"/>
      <c r="M5002" s="132"/>
      <c r="N5002" s="131"/>
      <c r="O5002" s="131"/>
    </row>
    <row r="5003" spans="2:15" x14ac:dyDescent="0.35">
      <c r="B5003" t="s">
        <v>78</v>
      </c>
      <c r="C5003">
        <v>3976</v>
      </c>
      <c r="D5003" t="s">
        <v>30</v>
      </c>
      <c r="E5003">
        <v>180407</v>
      </c>
      <c r="F5003" t="s">
        <v>4789</v>
      </c>
      <c r="G5003" t="s">
        <v>10927</v>
      </c>
      <c r="H5003" s="93">
        <v>46183</v>
      </c>
      <c r="I5003" s="131">
        <v>1</v>
      </c>
      <c r="J5003" s="132"/>
      <c r="K5003" s="132">
        <v>1</v>
      </c>
      <c r="L5003" s="132"/>
      <c r="M5003" s="132"/>
      <c r="N5003" s="131"/>
      <c r="O5003" s="131"/>
    </row>
    <row r="5004" spans="2:15" x14ac:dyDescent="0.35">
      <c r="B5004" t="s">
        <v>78</v>
      </c>
      <c r="C5004">
        <v>3976</v>
      </c>
      <c r="D5004" t="s">
        <v>30</v>
      </c>
      <c r="E5004">
        <v>180861</v>
      </c>
      <c r="F5004" t="s">
        <v>4790</v>
      </c>
      <c r="G5004" t="s">
        <v>10929</v>
      </c>
      <c r="H5004" s="93">
        <v>46182</v>
      </c>
      <c r="I5004" s="131"/>
      <c r="J5004" s="132"/>
      <c r="K5004" s="132"/>
      <c r="L5004" s="132"/>
      <c r="M5004" s="132"/>
      <c r="N5004" s="131"/>
      <c r="O5004" s="131"/>
    </row>
    <row r="5005" spans="2:15" x14ac:dyDescent="0.35">
      <c r="B5005" t="s">
        <v>78</v>
      </c>
      <c r="C5005">
        <v>3976</v>
      </c>
      <c r="D5005" t="s">
        <v>30</v>
      </c>
      <c r="E5005">
        <v>181418</v>
      </c>
      <c r="F5005" t="s">
        <v>4791</v>
      </c>
      <c r="G5005" t="s">
        <v>10930</v>
      </c>
      <c r="H5005" s="93">
        <v>46181</v>
      </c>
      <c r="I5005" s="131"/>
      <c r="J5005" s="132"/>
      <c r="K5005" s="132"/>
      <c r="L5005" s="132"/>
      <c r="M5005" s="132"/>
      <c r="N5005" s="131"/>
      <c r="O5005" s="131"/>
    </row>
    <row r="5006" spans="2:15" x14ac:dyDescent="0.35">
      <c r="B5006" t="s">
        <v>78</v>
      </c>
      <c r="C5006">
        <v>3976</v>
      </c>
      <c r="D5006" t="s">
        <v>30</v>
      </c>
      <c r="E5006">
        <v>181508</v>
      </c>
      <c r="F5006" t="s">
        <v>4792</v>
      </c>
      <c r="G5006" t="s">
        <v>10928</v>
      </c>
      <c r="H5006" s="93">
        <v>46171</v>
      </c>
      <c r="I5006" s="131">
        <v>1</v>
      </c>
      <c r="J5006" s="132"/>
      <c r="K5006" s="132"/>
      <c r="L5006" s="132"/>
      <c r="M5006" s="132"/>
      <c r="N5006" s="131"/>
      <c r="O5006" s="131"/>
    </row>
    <row r="5007" spans="2:15" x14ac:dyDescent="0.35">
      <c r="B5007" t="s">
        <v>78</v>
      </c>
      <c r="C5007">
        <v>3976</v>
      </c>
      <c r="D5007" t="s">
        <v>30</v>
      </c>
      <c r="E5007">
        <v>181525</v>
      </c>
      <c r="F5007" t="s">
        <v>4793</v>
      </c>
      <c r="G5007" t="s">
        <v>10929</v>
      </c>
      <c r="H5007" s="93">
        <v>46175</v>
      </c>
      <c r="I5007" s="131"/>
      <c r="J5007" s="132"/>
      <c r="K5007" s="132"/>
      <c r="L5007" s="132"/>
      <c r="M5007" s="132"/>
      <c r="N5007" s="131"/>
      <c r="O5007" s="131"/>
    </row>
    <row r="5008" spans="2:15" x14ac:dyDescent="0.35">
      <c r="B5008" t="s">
        <v>78</v>
      </c>
      <c r="C5008">
        <v>3976</v>
      </c>
      <c r="D5008" t="s">
        <v>30</v>
      </c>
      <c r="E5008">
        <v>181828</v>
      </c>
      <c r="F5008" t="s">
        <v>4794</v>
      </c>
      <c r="G5008" t="s">
        <v>10928</v>
      </c>
      <c r="H5008" s="93">
        <v>46178</v>
      </c>
      <c r="I5008" s="131"/>
      <c r="J5008" s="132"/>
      <c r="K5008" s="132"/>
      <c r="L5008" s="132"/>
      <c r="M5008" s="132"/>
      <c r="N5008" s="131"/>
      <c r="O5008" s="131"/>
    </row>
    <row r="5009" spans="2:15" x14ac:dyDescent="0.35">
      <c r="B5009" t="s">
        <v>78</v>
      </c>
      <c r="C5009">
        <v>3976</v>
      </c>
      <c r="D5009" t="s">
        <v>30</v>
      </c>
      <c r="E5009">
        <v>182732</v>
      </c>
      <c r="F5009" t="s">
        <v>4795</v>
      </c>
      <c r="G5009" t="s">
        <v>10928</v>
      </c>
      <c r="H5009" s="93">
        <v>46178</v>
      </c>
      <c r="I5009" s="131">
        <v>1</v>
      </c>
      <c r="J5009" s="132"/>
      <c r="K5009" s="132">
        <v>1</v>
      </c>
      <c r="L5009" s="132"/>
      <c r="M5009" s="132"/>
      <c r="N5009" s="131"/>
      <c r="O5009" s="131"/>
    </row>
    <row r="5010" spans="2:15" x14ac:dyDescent="0.35">
      <c r="B5010" t="s">
        <v>78</v>
      </c>
      <c r="C5010">
        <v>3976</v>
      </c>
      <c r="D5010" t="s">
        <v>30</v>
      </c>
      <c r="E5010">
        <v>182901</v>
      </c>
      <c r="F5010" t="s">
        <v>4796</v>
      </c>
      <c r="G5010" t="s">
        <v>10929</v>
      </c>
      <c r="H5010" s="93">
        <v>46182</v>
      </c>
      <c r="I5010" s="131">
        <v>1</v>
      </c>
      <c r="J5010" s="132"/>
      <c r="K5010" s="132">
        <v>1</v>
      </c>
      <c r="L5010" s="132"/>
      <c r="M5010" s="132"/>
      <c r="N5010" s="131"/>
      <c r="O5010" s="131"/>
    </row>
    <row r="5011" spans="2:15" x14ac:dyDescent="0.35">
      <c r="B5011" t="s">
        <v>78</v>
      </c>
      <c r="C5011">
        <v>3976</v>
      </c>
      <c r="D5011" t="s">
        <v>30</v>
      </c>
      <c r="E5011">
        <v>182971</v>
      </c>
      <c r="F5011" t="s">
        <v>4797</v>
      </c>
      <c r="G5011" t="s">
        <v>10929</v>
      </c>
      <c r="H5011" s="93">
        <v>46182</v>
      </c>
      <c r="I5011" s="131"/>
      <c r="J5011" s="132"/>
      <c r="K5011" s="132"/>
      <c r="L5011" s="132"/>
      <c r="M5011" s="132"/>
      <c r="N5011" s="131"/>
      <c r="O5011" s="131"/>
    </row>
    <row r="5012" spans="2:15" x14ac:dyDescent="0.35">
      <c r="B5012" t="s">
        <v>78</v>
      </c>
      <c r="C5012">
        <v>3976</v>
      </c>
      <c r="D5012" t="s">
        <v>30</v>
      </c>
      <c r="E5012">
        <v>183015</v>
      </c>
      <c r="F5012" t="s">
        <v>4798</v>
      </c>
      <c r="G5012" t="s">
        <v>10926</v>
      </c>
      <c r="H5012" s="93">
        <v>46170</v>
      </c>
      <c r="I5012" s="131"/>
      <c r="J5012" s="132"/>
      <c r="K5012" s="132"/>
      <c r="L5012" s="132"/>
      <c r="M5012" s="132"/>
      <c r="N5012" s="131"/>
      <c r="O5012" s="131"/>
    </row>
    <row r="5013" spans="2:15" x14ac:dyDescent="0.35">
      <c r="B5013" t="s">
        <v>78</v>
      </c>
      <c r="C5013">
        <v>3976</v>
      </c>
      <c r="D5013" t="s">
        <v>30</v>
      </c>
      <c r="E5013">
        <v>183258</v>
      </c>
      <c r="F5013" t="s">
        <v>4799</v>
      </c>
      <c r="G5013" t="s">
        <v>10929</v>
      </c>
      <c r="H5013" s="93">
        <v>46175</v>
      </c>
      <c r="I5013" s="131">
        <v>1</v>
      </c>
      <c r="J5013" s="132"/>
      <c r="K5013" s="132"/>
      <c r="L5013" s="132"/>
      <c r="M5013" s="132"/>
      <c r="N5013" s="131"/>
      <c r="O5013" s="131"/>
    </row>
    <row r="5014" spans="2:15" x14ac:dyDescent="0.35">
      <c r="B5014" t="s">
        <v>78</v>
      </c>
      <c r="C5014">
        <v>3976</v>
      </c>
      <c r="D5014" t="s">
        <v>30</v>
      </c>
      <c r="E5014">
        <v>183495</v>
      </c>
      <c r="F5014" t="s">
        <v>4800</v>
      </c>
      <c r="G5014" t="s">
        <v>10927</v>
      </c>
      <c r="H5014" s="93">
        <v>46176</v>
      </c>
      <c r="I5014" s="131"/>
      <c r="J5014" s="132"/>
      <c r="K5014" s="132"/>
      <c r="L5014" s="132"/>
      <c r="M5014" s="132"/>
      <c r="N5014" s="131"/>
      <c r="O5014" s="131"/>
    </row>
    <row r="5015" spans="2:15" x14ac:dyDescent="0.35">
      <c r="B5015" t="s">
        <v>78</v>
      </c>
      <c r="C5015">
        <v>3976</v>
      </c>
      <c r="D5015" t="s">
        <v>30</v>
      </c>
      <c r="E5015">
        <v>183731</v>
      </c>
      <c r="F5015" t="s">
        <v>4801</v>
      </c>
      <c r="G5015" t="s">
        <v>10930</v>
      </c>
      <c r="H5015" s="93">
        <v>46174</v>
      </c>
      <c r="I5015" s="131">
        <v>1</v>
      </c>
      <c r="J5015" s="132"/>
      <c r="K5015" s="132"/>
      <c r="L5015" s="132"/>
      <c r="M5015" s="132"/>
      <c r="N5015" s="131"/>
      <c r="O5015" s="131"/>
    </row>
    <row r="5016" spans="2:15" x14ac:dyDescent="0.35">
      <c r="B5016" t="s">
        <v>78</v>
      </c>
      <c r="C5016">
        <v>3976</v>
      </c>
      <c r="D5016" t="s">
        <v>30</v>
      </c>
      <c r="E5016">
        <v>183911</v>
      </c>
      <c r="F5016" t="s">
        <v>4802</v>
      </c>
      <c r="G5016" t="s">
        <v>10927</v>
      </c>
      <c r="H5016" s="93">
        <v>46183</v>
      </c>
      <c r="I5016" s="131"/>
      <c r="J5016" s="132"/>
      <c r="K5016" s="132"/>
      <c r="L5016" s="132"/>
      <c r="M5016" s="132"/>
      <c r="N5016" s="131"/>
      <c r="O5016" s="131"/>
    </row>
    <row r="5017" spans="2:15" x14ac:dyDescent="0.35">
      <c r="B5017" t="s">
        <v>78</v>
      </c>
      <c r="C5017">
        <v>3976</v>
      </c>
      <c r="D5017" t="s">
        <v>30</v>
      </c>
      <c r="E5017">
        <v>184169</v>
      </c>
      <c r="F5017" t="s">
        <v>4803</v>
      </c>
      <c r="G5017" t="s">
        <v>10926</v>
      </c>
      <c r="H5017" s="93">
        <v>46177</v>
      </c>
      <c r="I5017" s="131"/>
      <c r="J5017" s="132"/>
      <c r="K5017" s="132"/>
      <c r="L5017" s="132"/>
      <c r="M5017" s="132"/>
      <c r="N5017" s="131"/>
      <c r="O5017" s="131"/>
    </row>
    <row r="5018" spans="2:15" x14ac:dyDescent="0.35">
      <c r="B5018" t="s">
        <v>78</v>
      </c>
      <c r="C5018">
        <v>3976</v>
      </c>
      <c r="D5018" t="s">
        <v>30</v>
      </c>
      <c r="E5018">
        <v>184202</v>
      </c>
      <c r="F5018" t="s">
        <v>4804</v>
      </c>
      <c r="G5018" t="s">
        <v>10930</v>
      </c>
      <c r="H5018" s="93">
        <v>46181</v>
      </c>
      <c r="I5018" s="131"/>
      <c r="J5018" s="132"/>
      <c r="K5018" s="132"/>
      <c r="L5018" s="132"/>
      <c r="M5018" s="132"/>
      <c r="N5018" s="131"/>
      <c r="O5018" s="131"/>
    </row>
    <row r="5019" spans="2:15" x14ac:dyDescent="0.35">
      <c r="B5019" t="s">
        <v>78</v>
      </c>
      <c r="C5019">
        <v>3976</v>
      </c>
      <c r="D5019" t="s">
        <v>30</v>
      </c>
      <c r="E5019">
        <v>184294</v>
      </c>
      <c r="F5019" t="s">
        <v>4805</v>
      </c>
      <c r="G5019" t="s">
        <v>10928</v>
      </c>
      <c r="H5019" s="93">
        <v>46171</v>
      </c>
      <c r="I5019" s="131">
        <v>1</v>
      </c>
      <c r="J5019" s="132"/>
      <c r="K5019" s="132"/>
      <c r="L5019" s="132"/>
      <c r="M5019" s="132"/>
      <c r="N5019" s="131"/>
      <c r="O5019" s="131"/>
    </row>
    <row r="5020" spans="2:15" x14ac:dyDescent="0.35">
      <c r="B5020" t="s">
        <v>78</v>
      </c>
      <c r="C5020">
        <v>3976</v>
      </c>
      <c r="D5020" t="s">
        <v>30</v>
      </c>
      <c r="E5020">
        <v>184377</v>
      </c>
      <c r="F5020" t="s">
        <v>4806</v>
      </c>
      <c r="G5020" t="s">
        <v>10926</v>
      </c>
      <c r="H5020" s="93">
        <v>46170</v>
      </c>
      <c r="I5020" s="131">
        <v>1</v>
      </c>
      <c r="J5020" s="132"/>
      <c r="K5020" s="132">
        <v>1</v>
      </c>
      <c r="L5020" s="132"/>
      <c r="M5020" s="132"/>
      <c r="N5020" s="131"/>
      <c r="O5020" s="131"/>
    </row>
    <row r="5021" spans="2:15" x14ac:dyDescent="0.35">
      <c r="B5021" t="s">
        <v>78</v>
      </c>
      <c r="C5021">
        <v>3976</v>
      </c>
      <c r="D5021" t="s">
        <v>30</v>
      </c>
      <c r="E5021">
        <v>184569</v>
      </c>
      <c r="F5021" t="s">
        <v>4807</v>
      </c>
      <c r="G5021" t="s">
        <v>10926</v>
      </c>
      <c r="H5021" s="93">
        <v>46177</v>
      </c>
      <c r="I5021" s="131">
        <v>1</v>
      </c>
      <c r="J5021" s="132"/>
      <c r="K5021" s="132"/>
      <c r="L5021" s="132"/>
      <c r="M5021" s="132"/>
      <c r="N5021" s="131"/>
      <c r="O5021" s="131"/>
    </row>
    <row r="5022" spans="2:15" x14ac:dyDescent="0.35">
      <c r="B5022" t="s">
        <v>78</v>
      </c>
      <c r="C5022">
        <v>3976</v>
      </c>
      <c r="D5022" t="s">
        <v>30</v>
      </c>
      <c r="E5022">
        <v>184877</v>
      </c>
      <c r="F5022" t="s">
        <v>4808</v>
      </c>
      <c r="G5022" t="s">
        <v>10929</v>
      </c>
      <c r="H5022" s="93">
        <v>46175</v>
      </c>
      <c r="I5022" s="131">
        <v>1</v>
      </c>
      <c r="J5022" s="132"/>
      <c r="K5022" s="132"/>
      <c r="L5022" s="132"/>
      <c r="M5022" s="132"/>
      <c r="N5022" s="131"/>
      <c r="O5022" s="131"/>
    </row>
    <row r="5023" spans="2:15" x14ac:dyDescent="0.35">
      <c r="B5023" t="s">
        <v>78</v>
      </c>
      <c r="C5023">
        <v>3976</v>
      </c>
      <c r="D5023" t="s">
        <v>30</v>
      </c>
      <c r="E5023">
        <v>185201</v>
      </c>
      <c r="F5023" t="s">
        <v>4809</v>
      </c>
      <c r="G5023" t="s">
        <v>10928</v>
      </c>
      <c r="H5023" s="93">
        <v>46171</v>
      </c>
      <c r="I5023" s="131"/>
      <c r="J5023" s="132"/>
      <c r="K5023" s="132"/>
      <c r="L5023" s="132"/>
      <c r="M5023" s="132"/>
      <c r="N5023" s="131"/>
      <c r="O5023" s="131"/>
    </row>
    <row r="5024" spans="2:15" x14ac:dyDescent="0.35">
      <c r="B5024" t="s">
        <v>78</v>
      </c>
      <c r="C5024">
        <v>3976</v>
      </c>
      <c r="D5024" t="s">
        <v>30</v>
      </c>
      <c r="E5024">
        <v>186085</v>
      </c>
      <c r="F5024" t="s">
        <v>4810</v>
      </c>
      <c r="G5024" t="s">
        <v>10930</v>
      </c>
      <c r="H5024" s="93">
        <v>46174</v>
      </c>
      <c r="I5024" s="131"/>
      <c r="J5024" s="132"/>
      <c r="K5024" s="132"/>
      <c r="L5024" s="132"/>
      <c r="M5024" s="132"/>
      <c r="N5024" s="131"/>
      <c r="O5024" s="131"/>
    </row>
    <row r="5025" spans="2:15" x14ac:dyDescent="0.35">
      <c r="B5025" t="s">
        <v>78</v>
      </c>
      <c r="C5025">
        <v>3976</v>
      </c>
      <c r="D5025" t="s">
        <v>30</v>
      </c>
      <c r="E5025">
        <v>186115</v>
      </c>
      <c r="F5025" t="s">
        <v>4811</v>
      </c>
      <c r="G5025" t="s">
        <v>10928</v>
      </c>
      <c r="H5025" s="93">
        <v>46171</v>
      </c>
      <c r="I5025" s="131">
        <v>1</v>
      </c>
      <c r="J5025" s="132"/>
      <c r="K5025" s="132"/>
      <c r="L5025" s="132"/>
      <c r="M5025" s="132"/>
      <c r="N5025" s="131"/>
      <c r="O5025" s="131"/>
    </row>
    <row r="5026" spans="2:15" x14ac:dyDescent="0.35">
      <c r="B5026" t="s">
        <v>78</v>
      </c>
      <c r="C5026">
        <v>3976</v>
      </c>
      <c r="D5026" t="s">
        <v>30</v>
      </c>
      <c r="E5026">
        <v>186123</v>
      </c>
      <c r="F5026" t="s">
        <v>4759</v>
      </c>
      <c r="G5026" t="s">
        <v>10929</v>
      </c>
      <c r="H5026" s="93">
        <v>46182</v>
      </c>
      <c r="I5026" s="131">
        <v>1</v>
      </c>
      <c r="J5026" s="132"/>
      <c r="K5026" s="132"/>
      <c r="L5026" s="132"/>
      <c r="M5026" s="132"/>
      <c r="N5026" s="131"/>
      <c r="O5026" s="131"/>
    </row>
    <row r="5027" spans="2:15" x14ac:dyDescent="0.35">
      <c r="B5027" t="s">
        <v>78</v>
      </c>
      <c r="C5027">
        <v>3976</v>
      </c>
      <c r="D5027" t="s">
        <v>30</v>
      </c>
      <c r="E5027">
        <v>186126</v>
      </c>
      <c r="F5027" t="s">
        <v>4812</v>
      </c>
      <c r="G5027" t="s">
        <v>10926</v>
      </c>
      <c r="H5027" s="93">
        <v>46170</v>
      </c>
      <c r="I5027" s="131">
        <v>1</v>
      </c>
      <c r="J5027" s="132">
        <v>1</v>
      </c>
      <c r="K5027" s="132"/>
      <c r="L5027" s="132"/>
      <c r="M5027" s="132"/>
      <c r="N5027" s="131"/>
      <c r="O5027" s="131"/>
    </row>
    <row r="5028" spans="2:15" x14ac:dyDescent="0.35">
      <c r="B5028" t="s">
        <v>78</v>
      </c>
      <c r="C5028">
        <v>3976</v>
      </c>
      <c r="D5028" t="s">
        <v>30</v>
      </c>
      <c r="E5028">
        <v>186361</v>
      </c>
      <c r="F5028" t="s">
        <v>4813</v>
      </c>
      <c r="G5028" t="s">
        <v>10928</v>
      </c>
      <c r="H5028" s="93">
        <v>46171</v>
      </c>
      <c r="I5028" s="131"/>
      <c r="J5028" s="132"/>
      <c r="K5028" s="132"/>
      <c r="L5028" s="132"/>
      <c r="M5028" s="132"/>
      <c r="N5028" s="131"/>
      <c r="O5028" s="131"/>
    </row>
    <row r="5029" spans="2:15" x14ac:dyDescent="0.35">
      <c r="B5029" t="s">
        <v>78</v>
      </c>
      <c r="C5029">
        <v>3976</v>
      </c>
      <c r="D5029" t="s">
        <v>30</v>
      </c>
      <c r="E5029">
        <v>186566</v>
      </c>
      <c r="F5029" t="s">
        <v>4814</v>
      </c>
      <c r="G5029" t="s">
        <v>10930</v>
      </c>
      <c r="H5029" s="93">
        <v>46181</v>
      </c>
      <c r="I5029" s="131"/>
      <c r="J5029" s="132"/>
      <c r="K5029" s="132"/>
      <c r="L5029" s="132"/>
      <c r="M5029" s="132"/>
      <c r="N5029" s="131"/>
      <c r="O5029" s="131"/>
    </row>
    <row r="5030" spans="2:15" x14ac:dyDescent="0.35">
      <c r="B5030" t="s">
        <v>78</v>
      </c>
      <c r="C5030">
        <v>3976</v>
      </c>
      <c r="D5030" t="s">
        <v>30</v>
      </c>
      <c r="E5030">
        <v>186694</v>
      </c>
      <c r="F5030" t="s">
        <v>4815</v>
      </c>
      <c r="G5030" t="s">
        <v>10928</v>
      </c>
      <c r="H5030" s="93">
        <v>46171</v>
      </c>
      <c r="I5030" s="131"/>
      <c r="J5030" s="132"/>
      <c r="K5030" s="132"/>
      <c r="L5030" s="132"/>
      <c r="M5030" s="132"/>
      <c r="N5030" s="131"/>
      <c r="O5030" s="131"/>
    </row>
    <row r="5031" spans="2:15" x14ac:dyDescent="0.35">
      <c r="B5031" t="s">
        <v>78</v>
      </c>
      <c r="C5031">
        <v>3976</v>
      </c>
      <c r="D5031" t="s">
        <v>30</v>
      </c>
      <c r="E5031">
        <v>187114</v>
      </c>
      <c r="F5031" t="s">
        <v>4816</v>
      </c>
      <c r="G5031" t="s">
        <v>10928</v>
      </c>
      <c r="H5031" s="93">
        <v>46171</v>
      </c>
      <c r="I5031" s="131">
        <v>1</v>
      </c>
      <c r="J5031" s="132"/>
      <c r="K5031" s="132"/>
      <c r="L5031" s="132"/>
      <c r="M5031" s="132"/>
      <c r="N5031" s="131"/>
      <c r="O5031" s="131"/>
    </row>
    <row r="5032" spans="2:15" x14ac:dyDescent="0.35">
      <c r="B5032" t="s">
        <v>78</v>
      </c>
      <c r="C5032">
        <v>3976</v>
      </c>
      <c r="D5032" t="s">
        <v>30</v>
      </c>
      <c r="E5032">
        <v>187518</v>
      </c>
      <c r="F5032" t="s">
        <v>4817</v>
      </c>
      <c r="G5032" t="s">
        <v>10929</v>
      </c>
      <c r="H5032" s="93">
        <v>46175</v>
      </c>
      <c r="I5032" s="131">
        <v>1</v>
      </c>
      <c r="J5032" s="132"/>
      <c r="K5032" s="132"/>
      <c r="L5032" s="132"/>
      <c r="M5032" s="132"/>
      <c r="N5032" s="131"/>
      <c r="O5032" s="131"/>
    </row>
    <row r="5033" spans="2:15" x14ac:dyDescent="0.35">
      <c r="B5033" t="s">
        <v>78</v>
      </c>
      <c r="C5033">
        <v>3976</v>
      </c>
      <c r="D5033" t="s">
        <v>30</v>
      </c>
      <c r="E5033">
        <v>187572</v>
      </c>
      <c r="F5033" t="s">
        <v>4818</v>
      </c>
      <c r="G5033" t="s">
        <v>10926</v>
      </c>
      <c r="H5033" s="93">
        <v>46177</v>
      </c>
      <c r="I5033" s="131">
        <v>1</v>
      </c>
      <c r="J5033" s="132"/>
      <c r="K5033" s="132"/>
      <c r="L5033" s="132"/>
      <c r="M5033" s="132"/>
      <c r="N5033" s="131"/>
      <c r="O5033" s="131"/>
    </row>
    <row r="5034" spans="2:15" x14ac:dyDescent="0.35">
      <c r="B5034" t="s">
        <v>78</v>
      </c>
      <c r="C5034">
        <v>3976</v>
      </c>
      <c r="D5034" t="s">
        <v>30</v>
      </c>
      <c r="E5034">
        <v>187668</v>
      </c>
      <c r="F5034" t="s">
        <v>4819</v>
      </c>
      <c r="G5034" t="s">
        <v>10929</v>
      </c>
      <c r="H5034" s="93">
        <v>46182</v>
      </c>
      <c r="I5034" s="131"/>
      <c r="J5034" s="132"/>
      <c r="K5034" s="132"/>
      <c r="L5034" s="132"/>
      <c r="M5034" s="132"/>
      <c r="N5034" s="131"/>
      <c r="O5034" s="131"/>
    </row>
    <row r="5035" spans="2:15" x14ac:dyDescent="0.35">
      <c r="B5035" t="s">
        <v>78</v>
      </c>
      <c r="C5035">
        <v>3976</v>
      </c>
      <c r="D5035" t="s">
        <v>30</v>
      </c>
      <c r="E5035">
        <v>187947</v>
      </c>
      <c r="F5035" t="s">
        <v>4740</v>
      </c>
      <c r="G5035" t="s">
        <v>10926</v>
      </c>
      <c r="H5035" s="93">
        <v>46170</v>
      </c>
      <c r="I5035" s="131">
        <v>1</v>
      </c>
      <c r="J5035" s="132">
        <v>1</v>
      </c>
      <c r="K5035" s="132"/>
      <c r="L5035" s="132"/>
      <c r="M5035" s="132"/>
      <c r="N5035" s="131"/>
      <c r="O5035" s="131"/>
    </row>
    <row r="5036" spans="2:15" x14ac:dyDescent="0.35">
      <c r="B5036" t="s">
        <v>78</v>
      </c>
      <c r="C5036">
        <v>3976</v>
      </c>
      <c r="D5036" t="s">
        <v>30</v>
      </c>
      <c r="E5036">
        <v>188227</v>
      </c>
      <c r="F5036" t="s">
        <v>4820</v>
      </c>
      <c r="G5036" t="s">
        <v>10928</v>
      </c>
      <c r="H5036" s="93">
        <v>46171</v>
      </c>
      <c r="I5036" s="131"/>
      <c r="J5036" s="132"/>
      <c r="K5036" s="132"/>
      <c r="L5036" s="132"/>
      <c r="M5036" s="132"/>
      <c r="N5036" s="131"/>
      <c r="O5036" s="131"/>
    </row>
    <row r="5037" spans="2:15" x14ac:dyDescent="0.35">
      <c r="B5037" t="s">
        <v>78</v>
      </c>
      <c r="C5037">
        <v>3976</v>
      </c>
      <c r="D5037" t="s">
        <v>30</v>
      </c>
      <c r="E5037">
        <v>188270</v>
      </c>
      <c r="F5037" t="s">
        <v>4821</v>
      </c>
      <c r="G5037" t="s">
        <v>10929</v>
      </c>
      <c r="H5037" s="93">
        <v>46175</v>
      </c>
      <c r="I5037" s="131">
        <v>1</v>
      </c>
      <c r="J5037" s="132"/>
      <c r="K5037" s="132"/>
      <c r="L5037" s="132"/>
      <c r="M5037" s="132"/>
      <c r="N5037" s="131"/>
      <c r="O5037" s="131"/>
    </row>
    <row r="5038" spans="2:15" x14ac:dyDescent="0.35">
      <c r="B5038" t="s">
        <v>78</v>
      </c>
      <c r="C5038">
        <v>3976</v>
      </c>
      <c r="D5038" t="s">
        <v>30</v>
      </c>
      <c r="E5038">
        <v>188348</v>
      </c>
      <c r="F5038" t="s">
        <v>4822</v>
      </c>
      <c r="G5038" t="s">
        <v>10926</v>
      </c>
      <c r="H5038" s="93">
        <v>46170</v>
      </c>
      <c r="I5038" s="131">
        <v>1</v>
      </c>
      <c r="J5038" s="132"/>
      <c r="K5038" s="132"/>
      <c r="L5038" s="132"/>
      <c r="M5038" s="132"/>
      <c r="N5038" s="131"/>
      <c r="O5038" s="131"/>
    </row>
    <row r="5039" spans="2:15" x14ac:dyDescent="0.35">
      <c r="B5039" t="s">
        <v>78</v>
      </c>
      <c r="C5039">
        <v>3976</v>
      </c>
      <c r="D5039" t="s">
        <v>30</v>
      </c>
      <c r="E5039">
        <v>188515</v>
      </c>
      <c r="F5039" t="s">
        <v>4823</v>
      </c>
      <c r="G5039" t="s">
        <v>10926</v>
      </c>
      <c r="H5039" s="93">
        <v>46170</v>
      </c>
      <c r="I5039" s="131">
        <v>1</v>
      </c>
      <c r="J5039" s="132"/>
      <c r="K5039" s="132">
        <v>1</v>
      </c>
      <c r="L5039" s="132"/>
      <c r="M5039" s="132"/>
      <c r="N5039" s="131"/>
      <c r="O5039" s="131"/>
    </row>
    <row r="5040" spans="2:15" x14ac:dyDescent="0.35">
      <c r="B5040" t="s">
        <v>78</v>
      </c>
      <c r="C5040">
        <v>3976</v>
      </c>
      <c r="D5040" t="s">
        <v>30</v>
      </c>
      <c r="E5040">
        <v>188761</v>
      </c>
      <c r="F5040" t="s">
        <v>4824</v>
      </c>
      <c r="G5040" t="s">
        <v>10929</v>
      </c>
      <c r="H5040" s="93">
        <v>46175</v>
      </c>
      <c r="I5040" s="131">
        <v>1</v>
      </c>
      <c r="J5040" s="132"/>
      <c r="K5040" s="132"/>
      <c r="L5040" s="132"/>
      <c r="M5040" s="132"/>
      <c r="N5040" s="131"/>
      <c r="O5040" s="131"/>
    </row>
    <row r="5041" spans="2:15" x14ac:dyDescent="0.35">
      <c r="B5041" t="s">
        <v>78</v>
      </c>
      <c r="C5041">
        <v>3976</v>
      </c>
      <c r="D5041" t="s">
        <v>30</v>
      </c>
      <c r="E5041">
        <v>188838</v>
      </c>
      <c r="F5041" t="s">
        <v>4825</v>
      </c>
      <c r="G5041" t="s">
        <v>10928</v>
      </c>
      <c r="H5041" s="93">
        <v>46171</v>
      </c>
      <c r="I5041" s="131"/>
      <c r="J5041" s="132"/>
      <c r="K5041" s="132"/>
      <c r="L5041" s="132"/>
      <c r="M5041" s="132"/>
      <c r="N5041" s="131"/>
      <c r="O5041" s="131"/>
    </row>
    <row r="5042" spans="2:15" x14ac:dyDescent="0.35">
      <c r="B5042" t="s">
        <v>78</v>
      </c>
      <c r="C5042">
        <v>3976</v>
      </c>
      <c r="D5042" t="s">
        <v>30</v>
      </c>
      <c r="E5042">
        <v>188844</v>
      </c>
      <c r="F5042" t="s">
        <v>4826</v>
      </c>
      <c r="G5042" t="s">
        <v>10930</v>
      </c>
      <c r="H5042" s="93">
        <v>46174</v>
      </c>
      <c r="I5042" s="131">
        <v>1</v>
      </c>
      <c r="J5042" s="132"/>
      <c r="K5042" s="132">
        <v>1</v>
      </c>
      <c r="L5042" s="132"/>
      <c r="M5042" s="132"/>
      <c r="N5042" s="131"/>
      <c r="O5042" s="131"/>
    </row>
    <row r="5043" spans="2:15" x14ac:dyDescent="0.35">
      <c r="B5043" t="s">
        <v>78</v>
      </c>
      <c r="C5043">
        <v>3976</v>
      </c>
      <c r="D5043" t="s">
        <v>30</v>
      </c>
      <c r="E5043">
        <v>188959</v>
      </c>
      <c r="F5043" t="s">
        <v>4827</v>
      </c>
      <c r="G5043" t="s">
        <v>10926</v>
      </c>
      <c r="H5043" s="93">
        <v>46177</v>
      </c>
      <c r="I5043" s="131">
        <v>1</v>
      </c>
      <c r="J5043" s="132"/>
      <c r="K5043" s="132"/>
      <c r="L5043" s="132"/>
      <c r="M5043" s="132"/>
      <c r="N5043" s="131"/>
      <c r="O5043" s="131"/>
    </row>
    <row r="5044" spans="2:15" x14ac:dyDescent="0.35">
      <c r="B5044" t="s">
        <v>78</v>
      </c>
      <c r="C5044">
        <v>3976</v>
      </c>
      <c r="D5044" t="s">
        <v>30</v>
      </c>
      <c r="E5044">
        <v>189010</v>
      </c>
      <c r="F5044" t="s">
        <v>4828</v>
      </c>
      <c r="G5044" t="s">
        <v>10927</v>
      </c>
      <c r="H5044" s="93">
        <v>46176</v>
      </c>
      <c r="I5044" s="131">
        <v>1</v>
      </c>
      <c r="J5044" s="132"/>
      <c r="K5044" s="132">
        <v>1</v>
      </c>
      <c r="L5044" s="132"/>
      <c r="M5044" s="132"/>
      <c r="N5044" s="131"/>
      <c r="O5044" s="131"/>
    </row>
    <row r="5045" spans="2:15" x14ac:dyDescent="0.35">
      <c r="B5045" t="s">
        <v>78</v>
      </c>
      <c r="C5045">
        <v>3976</v>
      </c>
      <c r="D5045" t="s">
        <v>30</v>
      </c>
      <c r="E5045">
        <v>189243</v>
      </c>
      <c r="F5045" t="s">
        <v>4829</v>
      </c>
      <c r="G5045" t="s">
        <v>10927</v>
      </c>
      <c r="H5045" s="93">
        <v>46183</v>
      </c>
      <c r="I5045" s="131"/>
      <c r="J5045" s="132"/>
      <c r="K5045" s="132"/>
      <c r="L5045" s="132"/>
      <c r="M5045" s="132"/>
      <c r="N5045" s="131"/>
      <c r="O5045" s="131"/>
    </row>
    <row r="5046" spans="2:15" x14ac:dyDescent="0.35">
      <c r="B5046" t="s">
        <v>78</v>
      </c>
      <c r="C5046">
        <v>3976</v>
      </c>
      <c r="D5046" t="s">
        <v>30</v>
      </c>
      <c r="E5046">
        <v>189279</v>
      </c>
      <c r="F5046" t="s">
        <v>4830</v>
      </c>
      <c r="G5046" t="s">
        <v>10930</v>
      </c>
      <c r="H5046" s="93">
        <v>46174</v>
      </c>
      <c r="I5046" s="131">
        <v>1</v>
      </c>
      <c r="J5046" s="132"/>
      <c r="K5046" s="132"/>
      <c r="L5046" s="132"/>
      <c r="M5046" s="132"/>
      <c r="N5046" s="131"/>
      <c r="O5046" s="131"/>
    </row>
    <row r="5047" spans="2:15" x14ac:dyDescent="0.35">
      <c r="B5047" t="s">
        <v>78</v>
      </c>
      <c r="C5047">
        <v>3976</v>
      </c>
      <c r="D5047" t="s">
        <v>30</v>
      </c>
      <c r="E5047">
        <v>189344</v>
      </c>
      <c r="F5047" t="s">
        <v>4831</v>
      </c>
      <c r="G5047" t="s">
        <v>10929</v>
      </c>
      <c r="H5047" s="93">
        <v>46182</v>
      </c>
      <c r="I5047" s="131">
        <v>1</v>
      </c>
      <c r="J5047" s="132">
        <v>1</v>
      </c>
      <c r="K5047" s="132">
        <v>1</v>
      </c>
      <c r="L5047" s="132"/>
      <c r="M5047" s="132"/>
      <c r="N5047" s="131"/>
      <c r="O5047" s="131"/>
    </row>
    <row r="5048" spans="2:15" x14ac:dyDescent="0.35">
      <c r="B5048" t="s">
        <v>78</v>
      </c>
      <c r="C5048">
        <v>3976</v>
      </c>
      <c r="D5048" t="s">
        <v>30</v>
      </c>
      <c r="E5048">
        <v>189827</v>
      </c>
      <c r="F5048" t="s">
        <v>4832</v>
      </c>
      <c r="G5048" t="s">
        <v>10930</v>
      </c>
      <c r="H5048" s="93">
        <v>46181</v>
      </c>
      <c r="I5048" s="131">
        <v>1</v>
      </c>
      <c r="J5048" s="132"/>
      <c r="K5048" s="132"/>
      <c r="L5048" s="132"/>
      <c r="M5048" s="132"/>
      <c r="N5048" s="131"/>
      <c r="O5048" s="131"/>
    </row>
    <row r="5049" spans="2:15" x14ac:dyDescent="0.35">
      <c r="B5049" t="s">
        <v>78</v>
      </c>
      <c r="C5049">
        <v>3976</v>
      </c>
      <c r="D5049" t="s">
        <v>30</v>
      </c>
      <c r="E5049">
        <v>189984</v>
      </c>
      <c r="F5049" t="s">
        <v>4833</v>
      </c>
      <c r="G5049" t="s">
        <v>10930</v>
      </c>
      <c r="H5049" s="93">
        <v>46181</v>
      </c>
      <c r="I5049" s="131"/>
      <c r="J5049" s="132"/>
      <c r="K5049" s="132"/>
      <c r="L5049" s="132"/>
      <c r="M5049" s="132"/>
      <c r="N5049" s="131"/>
      <c r="O5049" s="131"/>
    </row>
    <row r="5050" spans="2:15" x14ac:dyDescent="0.35">
      <c r="B5050" t="s">
        <v>78</v>
      </c>
      <c r="C5050">
        <v>3976</v>
      </c>
      <c r="D5050" t="s">
        <v>30</v>
      </c>
      <c r="E5050">
        <v>190168</v>
      </c>
      <c r="F5050" t="s">
        <v>4834</v>
      </c>
      <c r="G5050" t="s">
        <v>10929</v>
      </c>
      <c r="H5050" s="93">
        <v>46175</v>
      </c>
      <c r="I5050" s="131"/>
      <c r="J5050" s="132"/>
      <c r="K5050" s="132"/>
      <c r="L5050" s="132"/>
      <c r="M5050" s="132"/>
      <c r="N5050" s="131"/>
      <c r="O5050" s="131"/>
    </row>
    <row r="5051" spans="2:15" x14ac:dyDescent="0.35">
      <c r="B5051" t="s">
        <v>78</v>
      </c>
      <c r="C5051">
        <v>3976</v>
      </c>
      <c r="D5051" t="s">
        <v>30</v>
      </c>
      <c r="E5051">
        <v>190198</v>
      </c>
      <c r="F5051" t="s">
        <v>4835</v>
      </c>
      <c r="G5051" t="s">
        <v>10928</v>
      </c>
      <c r="H5051" s="93">
        <v>46171</v>
      </c>
      <c r="I5051" s="131"/>
      <c r="J5051" s="132"/>
      <c r="K5051" s="132"/>
      <c r="L5051" s="132"/>
      <c r="M5051" s="132"/>
      <c r="N5051" s="131"/>
      <c r="O5051" s="131"/>
    </row>
    <row r="5052" spans="2:15" x14ac:dyDescent="0.35">
      <c r="B5052" t="s">
        <v>78</v>
      </c>
      <c r="C5052">
        <v>3976</v>
      </c>
      <c r="D5052" t="s">
        <v>30</v>
      </c>
      <c r="E5052">
        <v>190219</v>
      </c>
      <c r="F5052" t="s">
        <v>4836</v>
      </c>
      <c r="G5052" t="s">
        <v>10930</v>
      </c>
      <c r="H5052" s="93">
        <v>46174</v>
      </c>
      <c r="I5052" s="131">
        <v>1</v>
      </c>
      <c r="J5052" s="132"/>
      <c r="K5052" s="132"/>
      <c r="L5052" s="132"/>
      <c r="M5052" s="132"/>
      <c r="N5052" s="131"/>
      <c r="O5052" s="131"/>
    </row>
    <row r="5053" spans="2:15" x14ac:dyDescent="0.35">
      <c r="B5053" t="s">
        <v>78</v>
      </c>
      <c r="C5053">
        <v>3976</v>
      </c>
      <c r="D5053" t="s">
        <v>30</v>
      </c>
      <c r="E5053">
        <v>190489</v>
      </c>
      <c r="F5053" t="s">
        <v>4837</v>
      </c>
      <c r="G5053" t="s">
        <v>10929</v>
      </c>
      <c r="H5053" s="93">
        <v>46182</v>
      </c>
      <c r="I5053" s="131">
        <v>1</v>
      </c>
      <c r="J5053" s="132"/>
      <c r="K5053" s="132"/>
      <c r="L5053" s="132"/>
      <c r="M5053" s="132"/>
      <c r="N5053" s="131"/>
      <c r="O5053" s="131"/>
    </row>
    <row r="5054" spans="2:15" x14ac:dyDescent="0.35">
      <c r="B5054" t="s">
        <v>78</v>
      </c>
      <c r="C5054">
        <v>3976</v>
      </c>
      <c r="D5054" t="s">
        <v>30</v>
      </c>
      <c r="E5054">
        <v>190593</v>
      </c>
      <c r="F5054" t="s">
        <v>4838</v>
      </c>
      <c r="G5054" t="s">
        <v>10926</v>
      </c>
      <c r="H5054" s="93">
        <v>46170</v>
      </c>
      <c r="I5054" s="131">
        <v>1</v>
      </c>
      <c r="J5054" s="132">
        <v>1</v>
      </c>
      <c r="K5054" s="132"/>
      <c r="L5054" s="132"/>
      <c r="M5054" s="132"/>
      <c r="N5054" s="131"/>
      <c r="O5054" s="131"/>
    </row>
    <row r="5055" spans="2:15" x14ac:dyDescent="0.35">
      <c r="B5055" t="s">
        <v>78</v>
      </c>
      <c r="C5055">
        <v>3976</v>
      </c>
      <c r="D5055" t="s">
        <v>30</v>
      </c>
      <c r="E5055">
        <v>190682</v>
      </c>
      <c r="F5055" t="s">
        <v>4839</v>
      </c>
      <c r="G5055" t="s">
        <v>10929</v>
      </c>
      <c r="H5055" s="93">
        <v>46182</v>
      </c>
      <c r="I5055" s="131">
        <v>1</v>
      </c>
      <c r="J5055" s="132"/>
      <c r="K5055" s="132"/>
      <c r="L5055" s="132"/>
      <c r="M5055" s="132"/>
      <c r="N5055" s="131"/>
      <c r="O5055" s="131"/>
    </row>
    <row r="5056" spans="2:15" x14ac:dyDescent="0.35">
      <c r="B5056" t="s">
        <v>78</v>
      </c>
      <c r="C5056">
        <v>3976</v>
      </c>
      <c r="D5056" t="s">
        <v>30</v>
      </c>
      <c r="E5056">
        <v>190688</v>
      </c>
      <c r="F5056" t="s">
        <v>4840</v>
      </c>
      <c r="G5056" t="s">
        <v>10930</v>
      </c>
      <c r="H5056" s="93">
        <v>46174</v>
      </c>
      <c r="I5056" s="131"/>
      <c r="J5056" s="132"/>
      <c r="K5056" s="132"/>
      <c r="L5056" s="132"/>
      <c r="M5056" s="132"/>
      <c r="N5056" s="131"/>
      <c r="O5056" s="131"/>
    </row>
    <row r="5057" spans="2:15" x14ac:dyDescent="0.35">
      <c r="B5057" t="s">
        <v>78</v>
      </c>
      <c r="C5057">
        <v>3976</v>
      </c>
      <c r="D5057" t="s">
        <v>30</v>
      </c>
      <c r="E5057">
        <v>191489</v>
      </c>
      <c r="F5057" t="s">
        <v>4841</v>
      </c>
      <c r="G5057" t="s">
        <v>10929</v>
      </c>
      <c r="H5057" s="93">
        <v>46182</v>
      </c>
      <c r="I5057" s="131"/>
      <c r="J5057" s="132"/>
      <c r="K5057" s="132"/>
      <c r="L5057" s="132"/>
      <c r="M5057" s="132"/>
      <c r="N5057" s="131"/>
      <c r="O5057" s="131"/>
    </row>
    <row r="5058" spans="2:15" x14ac:dyDescent="0.35">
      <c r="B5058" t="s">
        <v>78</v>
      </c>
      <c r="C5058">
        <v>3976</v>
      </c>
      <c r="D5058" t="s">
        <v>30</v>
      </c>
      <c r="E5058">
        <v>191541</v>
      </c>
      <c r="F5058" t="s">
        <v>4842</v>
      </c>
      <c r="G5058" t="s">
        <v>10926</v>
      </c>
      <c r="H5058" s="93">
        <v>46177</v>
      </c>
      <c r="I5058" s="131"/>
      <c r="J5058" s="132"/>
      <c r="K5058" s="132"/>
      <c r="L5058" s="132"/>
      <c r="M5058" s="132"/>
      <c r="N5058" s="131"/>
      <c r="O5058" s="131"/>
    </row>
    <row r="5059" spans="2:15" x14ac:dyDescent="0.35">
      <c r="B5059" t="s">
        <v>78</v>
      </c>
      <c r="C5059">
        <v>3976</v>
      </c>
      <c r="D5059" t="s">
        <v>30</v>
      </c>
      <c r="E5059">
        <v>191542</v>
      </c>
      <c r="F5059" t="s">
        <v>4843</v>
      </c>
      <c r="G5059" t="s">
        <v>10930</v>
      </c>
      <c r="H5059" s="93">
        <v>46174</v>
      </c>
      <c r="I5059" s="131"/>
      <c r="J5059" s="132"/>
      <c r="K5059" s="132"/>
      <c r="L5059" s="132"/>
      <c r="M5059" s="132"/>
      <c r="N5059" s="131"/>
      <c r="O5059" s="131"/>
    </row>
    <row r="5060" spans="2:15" x14ac:dyDescent="0.35">
      <c r="B5060" t="s">
        <v>78</v>
      </c>
      <c r="C5060">
        <v>3976</v>
      </c>
      <c r="D5060" t="s">
        <v>30</v>
      </c>
      <c r="E5060">
        <v>191634</v>
      </c>
      <c r="F5060" t="s">
        <v>4844</v>
      </c>
      <c r="G5060" t="s">
        <v>10928</v>
      </c>
      <c r="H5060" s="93">
        <v>46178</v>
      </c>
      <c r="I5060" s="131"/>
      <c r="J5060" s="132"/>
      <c r="K5060" s="132"/>
      <c r="L5060" s="132"/>
      <c r="M5060" s="132"/>
      <c r="N5060" s="131"/>
      <c r="O5060" s="131"/>
    </row>
    <row r="5061" spans="2:15" x14ac:dyDescent="0.35">
      <c r="B5061" t="s">
        <v>78</v>
      </c>
      <c r="C5061">
        <v>3976</v>
      </c>
      <c r="D5061" t="s">
        <v>30</v>
      </c>
      <c r="E5061">
        <v>191696</v>
      </c>
      <c r="F5061" t="s">
        <v>4792</v>
      </c>
      <c r="G5061" t="s">
        <v>10926</v>
      </c>
      <c r="H5061" s="93">
        <v>46177</v>
      </c>
      <c r="I5061" s="131">
        <v>1</v>
      </c>
      <c r="J5061" s="132">
        <v>1</v>
      </c>
      <c r="K5061" s="132"/>
      <c r="L5061" s="132"/>
      <c r="M5061" s="132"/>
      <c r="N5061" s="131"/>
      <c r="O5061" s="131"/>
    </row>
    <row r="5062" spans="2:15" x14ac:dyDescent="0.35">
      <c r="B5062" t="s">
        <v>78</v>
      </c>
      <c r="C5062">
        <v>3976</v>
      </c>
      <c r="D5062" t="s">
        <v>30</v>
      </c>
      <c r="E5062">
        <v>191698</v>
      </c>
      <c r="F5062" t="s">
        <v>4845</v>
      </c>
      <c r="G5062" t="s">
        <v>10926</v>
      </c>
      <c r="H5062" s="93">
        <v>46170</v>
      </c>
      <c r="I5062" s="131">
        <v>1</v>
      </c>
      <c r="J5062" s="132"/>
      <c r="K5062" s="132">
        <v>1</v>
      </c>
      <c r="L5062" s="132"/>
      <c r="M5062" s="132"/>
      <c r="N5062" s="131"/>
      <c r="O5062" s="131"/>
    </row>
    <row r="5063" spans="2:15" x14ac:dyDescent="0.35">
      <c r="B5063" t="s">
        <v>78</v>
      </c>
      <c r="C5063">
        <v>3976</v>
      </c>
      <c r="D5063" t="s">
        <v>30</v>
      </c>
      <c r="E5063">
        <v>191754</v>
      </c>
      <c r="F5063" t="s">
        <v>4846</v>
      </c>
      <c r="G5063" t="s">
        <v>10926</v>
      </c>
      <c r="H5063" s="93">
        <v>46170</v>
      </c>
      <c r="I5063" s="131"/>
      <c r="J5063" s="132"/>
      <c r="K5063" s="132"/>
      <c r="L5063" s="132"/>
      <c r="M5063" s="132"/>
      <c r="N5063" s="131"/>
      <c r="O5063" s="131"/>
    </row>
    <row r="5064" spans="2:15" x14ac:dyDescent="0.35">
      <c r="B5064" t="s">
        <v>78</v>
      </c>
      <c r="C5064">
        <v>3976</v>
      </c>
      <c r="D5064" t="s">
        <v>30</v>
      </c>
      <c r="E5064">
        <v>191772</v>
      </c>
      <c r="F5064" t="s">
        <v>4847</v>
      </c>
      <c r="G5064" t="s">
        <v>10928</v>
      </c>
      <c r="H5064" s="93">
        <v>46171</v>
      </c>
      <c r="I5064" s="131"/>
      <c r="J5064" s="132"/>
      <c r="K5064" s="132"/>
      <c r="L5064" s="132"/>
      <c r="M5064" s="132"/>
      <c r="N5064" s="131"/>
      <c r="O5064" s="131"/>
    </row>
    <row r="5065" spans="2:15" x14ac:dyDescent="0.35">
      <c r="B5065" t="s">
        <v>78</v>
      </c>
      <c r="C5065">
        <v>3976</v>
      </c>
      <c r="D5065" t="s">
        <v>30</v>
      </c>
      <c r="E5065">
        <v>191823</v>
      </c>
      <c r="F5065" t="s">
        <v>4848</v>
      </c>
      <c r="G5065" t="s">
        <v>10928</v>
      </c>
      <c r="H5065" s="93">
        <v>46178</v>
      </c>
      <c r="I5065" s="131"/>
      <c r="J5065" s="132"/>
      <c r="K5065" s="132"/>
      <c r="L5065" s="132"/>
      <c r="M5065" s="132"/>
      <c r="N5065" s="131"/>
      <c r="O5065" s="131"/>
    </row>
    <row r="5066" spans="2:15" x14ac:dyDescent="0.35">
      <c r="B5066" t="s">
        <v>78</v>
      </c>
      <c r="C5066">
        <v>3976</v>
      </c>
      <c r="D5066" t="s">
        <v>30</v>
      </c>
      <c r="E5066">
        <v>192028</v>
      </c>
      <c r="F5066" t="s">
        <v>4849</v>
      </c>
      <c r="G5066" t="s">
        <v>10928</v>
      </c>
      <c r="H5066" s="93">
        <v>46178</v>
      </c>
      <c r="I5066" s="131"/>
      <c r="J5066" s="132"/>
      <c r="K5066" s="132"/>
      <c r="L5066" s="132"/>
      <c r="M5066" s="132"/>
      <c r="N5066" s="131"/>
      <c r="O5066" s="131"/>
    </row>
    <row r="5067" spans="2:15" x14ac:dyDescent="0.35">
      <c r="B5067" t="s">
        <v>78</v>
      </c>
      <c r="C5067">
        <v>3976</v>
      </c>
      <c r="D5067" t="s">
        <v>30</v>
      </c>
      <c r="E5067">
        <v>192070</v>
      </c>
      <c r="F5067" t="s">
        <v>4850</v>
      </c>
      <c r="G5067" t="s">
        <v>10928</v>
      </c>
      <c r="H5067" s="93">
        <v>46178</v>
      </c>
      <c r="I5067" s="131">
        <v>1</v>
      </c>
      <c r="J5067" s="132"/>
      <c r="K5067" s="132"/>
      <c r="L5067" s="132"/>
      <c r="M5067" s="132"/>
      <c r="N5067" s="131"/>
      <c r="O5067" s="131"/>
    </row>
    <row r="5068" spans="2:15" x14ac:dyDescent="0.35">
      <c r="B5068" t="s">
        <v>78</v>
      </c>
      <c r="C5068">
        <v>3976</v>
      </c>
      <c r="D5068" t="s">
        <v>30</v>
      </c>
      <c r="E5068">
        <v>192151</v>
      </c>
      <c r="F5068" t="s">
        <v>11006</v>
      </c>
      <c r="G5068" t="s">
        <v>10926</v>
      </c>
      <c r="H5068" s="93">
        <v>46170</v>
      </c>
      <c r="I5068" s="131">
        <v>1</v>
      </c>
      <c r="J5068" s="132"/>
      <c r="K5068" s="132"/>
      <c r="L5068" s="132"/>
      <c r="M5068" s="132"/>
      <c r="N5068" s="131"/>
      <c r="O5068" s="131"/>
    </row>
    <row r="5069" spans="2:15" x14ac:dyDescent="0.35">
      <c r="B5069" t="s">
        <v>78</v>
      </c>
      <c r="C5069">
        <v>3976</v>
      </c>
      <c r="D5069" t="s">
        <v>30</v>
      </c>
      <c r="E5069">
        <v>192290</v>
      </c>
      <c r="F5069" t="s">
        <v>11095</v>
      </c>
      <c r="G5069" t="s">
        <v>10930</v>
      </c>
      <c r="H5069" t="s">
        <v>180</v>
      </c>
      <c r="I5069" s="131"/>
      <c r="J5069" s="132"/>
      <c r="K5069" s="132"/>
      <c r="L5069" s="132"/>
      <c r="M5069" s="132"/>
      <c r="N5069" s="131"/>
      <c r="O5069" s="131"/>
    </row>
    <row r="5070" spans="2:15" x14ac:dyDescent="0.35">
      <c r="B5070" t="s">
        <v>78</v>
      </c>
      <c r="C5070">
        <v>3980</v>
      </c>
      <c r="D5070" t="s">
        <v>181</v>
      </c>
      <c r="E5070">
        <v>49497</v>
      </c>
      <c r="F5070" t="s">
        <v>4851</v>
      </c>
      <c r="G5070" t="s">
        <v>10930</v>
      </c>
      <c r="H5070" s="93">
        <v>46181</v>
      </c>
      <c r="I5070" s="131">
        <v>1</v>
      </c>
      <c r="J5070" s="132">
        <v>1</v>
      </c>
      <c r="K5070" s="132"/>
      <c r="L5070" s="132"/>
      <c r="M5070" s="132"/>
      <c r="N5070" s="131"/>
      <c r="O5070" s="131"/>
    </row>
    <row r="5071" spans="2:15" x14ac:dyDescent="0.35">
      <c r="B5071" t="s">
        <v>78</v>
      </c>
      <c r="C5071">
        <v>3980</v>
      </c>
      <c r="D5071" t="s">
        <v>181</v>
      </c>
      <c r="E5071">
        <v>52457</v>
      </c>
      <c r="F5071" t="s">
        <v>4852</v>
      </c>
      <c r="G5071" t="s">
        <v>10926</v>
      </c>
      <c r="H5071" s="93">
        <v>46177</v>
      </c>
      <c r="I5071" s="131">
        <v>1</v>
      </c>
      <c r="J5071" s="132">
        <v>1</v>
      </c>
      <c r="K5071" s="132"/>
      <c r="L5071" s="132"/>
      <c r="M5071" s="132"/>
      <c r="N5071" s="131"/>
      <c r="O5071" s="131"/>
    </row>
    <row r="5072" spans="2:15" x14ac:dyDescent="0.35">
      <c r="B5072" t="s">
        <v>78</v>
      </c>
      <c r="C5072">
        <v>3980</v>
      </c>
      <c r="D5072" t="s">
        <v>181</v>
      </c>
      <c r="E5072">
        <v>56491</v>
      </c>
      <c r="F5072" t="s">
        <v>4853</v>
      </c>
      <c r="G5072" t="s">
        <v>10927</v>
      </c>
      <c r="H5072" s="93">
        <v>46183</v>
      </c>
      <c r="I5072" s="131"/>
      <c r="J5072" s="132"/>
      <c r="K5072" s="132"/>
      <c r="L5072" s="132"/>
      <c r="M5072" s="132"/>
      <c r="N5072" s="131"/>
      <c r="O5072" s="131"/>
    </row>
    <row r="5073" spans="2:15" x14ac:dyDescent="0.35">
      <c r="B5073" t="s">
        <v>78</v>
      </c>
      <c r="C5073">
        <v>3980</v>
      </c>
      <c r="D5073" t="s">
        <v>181</v>
      </c>
      <c r="E5073">
        <v>56967</v>
      </c>
      <c r="F5073" t="s">
        <v>4851</v>
      </c>
      <c r="G5073" t="s">
        <v>10930</v>
      </c>
      <c r="H5073" s="93">
        <v>46181</v>
      </c>
      <c r="I5073" s="131">
        <v>1</v>
      </c>
      <c r="J5073" s="132">
        <v>1</v>
      </c>
      <c r="K5073" s="132"/>
      <c r="L5073" s="132"/>
      <c r="M5073" s="132"/>
      <c r="N5073" s="131"/>
      <c r="O5073" s="131"/>
    </row>
    <row r="5074" spans="2:15" x14ac:dyDescent="0.35">
      <c r="B5074" t="s">
        <v>78</v>
      </c>
      <c r="C5074">
        <v>3980</v>
      </c>
      <c r="D5074" t="s">
        <v>181</v>
      </c>
      <c r="E5074">
        <v>59340</v>
      </c>
      <c r="F5074" t="s">
        <v>4854</v>
      </c>
      <c r="G5074" t="s">
        <v>10926</v>
      </c>
      <c r="H5074" s="93">
        <v>46170</v>
      </c>
      <c r="I5074" s="131">
        <v>1</v>
      </c>
      <c r="J5074" s="132"/>
      <c r="K5074" s="132"/>
      <c r="L5074" s="132"/>
      <c r="M5074" s="132"/>
      <c r="N5074" s="131"/>
      <c r="O5074" s="131"/>
    </row>
    <row r="5075" spans="2:15" x14ac:dyDescent="0.35">
      <c r="B5075" t="s">
        <v>78</v>
      </c>
      <c r="C5075">
        <v>3980</v>
      </c>
      <c r="D5075" t="s">
        <v>181</v>
      </c>
      <c r="E5075">
        <v>59400</v>
      </c>
      <c r="F5075" t="s">
        <v>4855</v>
      </c>
      <c r="G5075" t="s">
        <v>10927</v>
      </c>
      <c r="H5075" s="93">
        <v>46183</v>
      </c>
      <c r="I5075" s="131">
        <v>1</v>
      </c>
      <c r="J5075" s="132">
        <v>1</v>
      </c>
      <c r="K5075" s="132"/>
      <c r="L5075" s="132"/>
      <c r="M5075" s="132"/>
      <c r="N5075" s="131"/>
      <c r="O5075" s="131"/>
    </row>
    <row r="5076" spans="2:15" x14ac:dyDescent="0.35">
      <c r="B5076" t="s">
        <v>78</v>
      </c>
      <c r="C5076">
        <v>3980</v>
      </c>
      <c r="D5076" t="s">
        <v>181</v>
      </c>
      <c r="E5076">
        <v>61648</v>
      </c>
      <c r="F5076" t="s">
        <v>4856</v>
      </c>
      <c r="G5076" t="s">
        <v>10927</v>
      </c>
      <c r="H5076" s="93">
        <v>46176</v>
      </c>
      <c r="I5076" s="131"/>
      <c r="J5076" s="132"/>
      <c r="K5076" s="132"/>
      <c r="L5076" s="132"/>
      <c r="M5076" s="132"/>
      <c r="N5076" s="131"/>
      <c r="O5076" s="131"/>
    </row>
    <row r="5077" spans="2:15" x14ac:dyDescent="0.35">
      <c r="B5077" t="s">
        <v>78</v>
      </c>
      <c r="C5077">
        <v>3980</v>
      </c>
      <c r="D5077" t="s">
        <v>181</v>
      </c>
      <c r="E5077">
        <v>62988</v>
      </c>
      <c r="F5077" t="s">
        <v>4857</v>
      </c>
      <c r="G5077" t="s">
        <v>10929</v>
      </c>
      <c r="H5077" s="93">
        <v>46182</v>
      </c>
      <c r="I5077" s="131">
        <v>1</v>
      </c>
      <c r="J5077" s="132"/>
      <c r="K5077" s="132"/>
      <c r="L5077" s="132"/>
      <c r="M5077" s="132"/>
      <c r="N5077" s="131"/>
      <c r="O5077" s="131"/>
    </row>
    <row r="5078" spans="2:15" x14ac:dyDescent="0.35">
      <c r="B5078" t="s">
        <v>78</v>
      </c>
      <c r="C5078">
        <v>3980</v>
      </c>
      <c r="D5078" t="s">
        <v>181</v>
      </c>
      <c r="E5078">
        <v>63103</v>
      </c>
      <c r="F5078" t="s">
        <v>4858</v>
      </c>
      <c r="G5078" t="s">
        <v>10929</v>
      </c>
      <c r="H5078" s="93">
        <v>46182</v>
      </c>
      <c r="I5078" s="131">
        <v>1</v>
      </c>
      <c r="J5078" s="132">
        <v>1</v>
      </c>
      <c r="K5078" s="132"/>
      <c r="L5078" s="132"/>
      <c r="M5078" s="132"/>
      <c r="N5078" s="131"/>
      <c r="O5078" s="131"/>
    </row>
    <row r="5079" spans="2:15" x14ac:dyDescent="0.35">
      <c r="B5079" t="s">
        <v>78</v>
      </c>
      <c r="C5079">
        <v>3980</v>
      </c>
      <c r="D5079" t="s">
        <v>181</v>
      </c>
      <c r="E5079">
        <v>63123</v>
      </c>
      <c r="F5079" t="s">
        <v>4859</v>
      </c>
      <c r="G5079" t="s">
        <v>10927</v>
      </c>
      <c r="H5079" s="93">
        <v>46176</v>
      </c>
      <c r="I5079" s="131">
        <v>1</v>
      </c>
      <c r="J5079" s="132"/>
      <c r="K5079" s="132"/>
      <c r="L5079" s="132"/>
      <c r="M5079" s="132"/>
      <c r="N5079" s="131"/>
      <c r="O5079" s="131"/>
    </row>
    <row r="5080" spans="2:15" x14ac:dyDescent="0.35">
      <c r="B5080" t="s">
        <v>78</v>
      </c>
      <c r="C5080">
        <v>3980</v>
      </c>
      <c r="D5080" t="s">
        <v>181</v>
      </c>
      <c r="E5080">
        <v>63613</v>
      </c>
      <c r="F5080" t="s">
        <v>4860</v>
      </c>
      <c r="G5080" t="s">
        <v>10926</v>
      </c>
      <c r="H5080" s="93">
        <v>46177</v>
      </c>
      <c r="I5080" s="131"/>
      <c r="J5080" s="132"/>
      <c r="K5080" s="132"/>
      <c r="L5080" s="132"/>
      <c r="M5080" s="132"/>
      <c r="N5080" s="131"/>
      <c r="O5080" s="131"/>
    </row>
    <row r="5081" spans="2:15" x14ac:dyDescent="0.35">
      <c r="B5081" t="s">
        <v>78</v>
      </c>
      <c r="C5081">
        <v>3980</v>
      </c>
      <c r="D5081" t="s">
        <v>181</v>
      </c>
      <c r="E5081">
        <v>64143</v>
      </c>
      <c r="F5081" t="s">
        <v>4861</v>
      </c>
      <c r="G5081" t="s">
        <v>10930</v>
      </c>
      <c r="H5081" s="93">
        <v>46174</v>
      </c>
      <c r="I5081" s="131">
        <v>1</v>
      </c>
      <c r="J5081" s="132"/>
      <c r="K5081" s="132"/>
      <c r="L5081" s="132"/>
      <c r="M5081" s="132"/>
      <c r="N5081" s="131"/>
      <c r="O5081" s="131"/>
    </row>
    <row r="5082" spans="2:15" x14ac:dyDescent="0.35">
      <c r="B5082" t="s">
        <v>78</v>
      </c>
      <c r="C5082">
        <v>3980</v>
      </c>
      <c r="D5082" t="s">
        <v>181</v>
      </c>
      <c r="E5082">
        <v>64195</v>
      </c>
      <c r="F5082" t="s">
        <v>4862</v>
      </c>
      <c r="G5082" t="s">
        <v>10926</v>
      </c>
      <c r="H5082" s="93">
        <v>46177</v>
      </c>
      <c r="I5082" s="131">
        <v>1</v>
      </c>
      <c r="J5082" s="132"/>
      <c r="K5082" s="132"/>
      <c r="L5082" s="132"/>
      <c r="M5082" s="132"/>
      <c r="N5082" s="131"/>
      <c r="O5082" s="131"/>
    </row>
    <row r="5083" spans="2:15" x14ac:dyDescent="0.35">
      <c r="B5083" t="s">
        <v>78</v>
      </c>
      <c r="C5083">
        <v>3980</v>
      </c>
      <c r="D5083" t="s">
        <v>181</v>
      </c>
      <c r="E5083">
        <v>67391</v>
      </c>
      <c r="F5083" t="s">
        <v>4863</v>
      </c>
      <c r="G5083" t="s">
        <v>10930</v>
      </c>
      <c r="H5083" s="93">
        <v>46181</v>
      </c>
      <c r="I5083" s="131">
        <v>1</v>
      </c>
      <c r="J5083" s="132"/>
      <c r="K5083" s="132"/>
      <c r="L5083" s="132"/>
      <c r="M5083" s="132"/>
      <c r="N5083" s="131"/>
      <c r="O5083" s="131"/>
    </row>
    <row r="5084" spans="2:15" x14ac:dyDescent="0.35">
      <c r="B5084" t="s">
        <v>78</v>
      </c>
      <c r="C5084">
        <v>3980</v>
      </c>
      <c r="D5084" t="s">
        <v>181</v>
      </c>
      <c r="E5084">
        <v>67658</v>
      </c>
      <c r="F5084" t="s">
        <v>4864</v>
      </c>
      <c r="G5084" t="s">
        <v>10930</v>
      </c>
      <c r="H5084" s="93">
        <v>46181</v>
      </c>
      <c r="I5084" s="131"/>
      <c r="J5084" s="132"/>
      <c r="K5084" s="132"/>
      <c r="L5084" s="132"/>
      <c r="M5084" s="132"/>
      <c r="N5084" s="131"/>
      <c r="O5084" s="131"/>
    </row>
    <row r="5085" spans="2:15" x14ac:dyDescent="0.35">
      <c r="B5085" t="s">
        <v>78</v>
      </c>
      <c r="C5085">
        <v>3980</v>
      </c>
      <c r="D5085" t="s">
        <v>181</v>
      </c>
      <c r="E5085">
        <v>67963</v>
      </c>
      <c r="F5085" t="s">
        <v>4865</v>
      </c>
      <c r="G5085" t="s">
        <v>10930</v>
      </c>
      <c r="H5085" s="93">
        <v>46181</v>
      </c>
      <c r="I5085" s="131"/>
      <c r="J5085" s="132"/>
      <c r="K5085" s="132"/>
      <c r="L5085" s="132"/>
      <c r="M5085" s="132"/>
      <c r="N5085" s="131"/>
      <c r="O5085" s="131"/>
    </row>
    <row r="5086" spans="2:15" x14ac:dyDescent="0.35">
      <c r="B5086" t="s">
        <v>78</v>
      </c>
      <c r="C5086">
        <v>3980</v>
      </c>
      <c r="D5086" t="s">
        <v>181</v>
      </c>
      <c r="E5086">
        <v>68301</v>
      </c>
      <c r="F5086" t="s">
        <v>4866</v>
      </c>
      <c r="G5086" t="s">
        <v>10927</v>
      </c>
      <c r="H5086" s="93">
        <v>46176</v>
      </c>
      <c r="I5086" s="131">
        <v>1</v>
      </c>
      <c r="J5086" s="132"/>
      <c r="K5086" s="132"/>
      <c r="L5086" s="132"/>
      <c r="M5086" s="132"/>
      <c r="N5086" s="131"/>
      <c r="O5086" s="131"/>
    </row>
    <row r="5087" spans="2:15" x14ac:dyDescent="0.35">
      <c r="B5087" t="s">
        <v>78</v>
      </c>
      <c r="C5087">
        <v>3980</v>
      </c>
      <c r="D5087" t="s">
        <v>181</v>
      </c>
      <c r="E5087">
        <v>68753</v>
      </c>
      <c r="F5087" t="s">
        <v>4867</v>
      </c>
      <c r="G5087" t="s">
        <v>10929</v>
      </c>
      <c r="H5087" s="93">
        <v>46182</v>
      </c>
      <c r="I5087" s="131">
        <v>1</v>
      </c>
      <c r="J5087" s="132"/>
      <c r="K5087" s="132"/>
      <c r="L5087" s="132"/>
      <c r="M5087" s="132"/>
      <c r="N5087" s="131"/>
      <c r="O5087" s="131"/>
    </row>
    <row r="5088" spans="2:15" x14ac:dyDescent="0.35">
      <c r="B5088" t="s">
        <v>78</v>
      </c>
      <c r="C5088">
        <v>3980</v>
      </c>
      <c r="D5088" t="s">
        <v>181</v>
      </c>
      <c r="E5088">
        <v>68884</v>
      </c>
      <c r="F5088" t="s">
        <v>4868</v>
      </c>
      <c r="G5088" t="s">
        <v>10927</v>
      </c>
      <c r="H5088" s="93">
        <v>46176</v>
      </c>
      <c r="I5088" s="131">
        <v>1</v>
      </c>
      <c r="J5088" s="132">
        <v>1</v>
      </c>
      <c r="K5088" s="132"/>
      <c r="L5088" s="132"/>
      <c r="M5088" s="132"/>
      <c r="N5088" s="131"/>
      <c r="O5088" s="131"/>
    </row>
    <row r="5089" spans="2:15" x14ac:dyDescent="0.35">
      <c r="B5089" t="s">
        <v>78</v>
      </c>
      <c r="C5089">
        <v>3980</v>
      </c>
      <c r="D5089" t="s">
        <v>181</v>
      </c>
      <c r="E5089">
        <v>69342</v>
      </c>
      <c r="F5089" t="s">
        <v>4869</v>
      </c>
      <c r="G5089" t="s">
        <v>10927</v>
      </c>
      <c r="H5089" s="93">
        <v>46176</v>
      </c>
      <c r="I5089" s="131"/>
      <c r="J5089" s="132"/>
      <c r="K5089" s="132"/>
      <c r="L5089" s="132"/>
      <c r="M5089" s="132"/>
      <c r="N5089" s="131"/>
      <c r="O5089" s="131"/>
    </row>
    <row r="5090" spans="2:15" x14ac:dyDescent="0.35">
      <c r="B5090" t="s">
        <v>78</v>
      </c>
      <c r="C5090">
        <v>3980</v>
      </c>
      <c r="D5090" t="s">
        <v>181</v>
      </c>
      <c r="E5090">
        <v>69343</v>
      </c>
      <c r="F5090" t="s">
        <v>4870</v>
      </c>
      <c r="G5090" t="s">
        <v>10926</v>
      </c>
      <c r="H5090" s="93">
        <v>46177</v>
      </c>
      <c r="I5090" s="131"/>
      <c r="J5090" s="132"/>
      <c r="K5090" s="132"/>
      <c r="L5090" s="132"/>
      <c r="M5090" s="132"/>
      <c r="N5090" s="131"/>
      <c r="O5090" s="131"/>
    </row>
    <row r="5091" spans="2:15" x14ac:dyDescent="0.35">
      <c r="B5091" t="s">
        <v>78</v>
      </c>
      <c r="C5091">
        <v>3980</v>
      </c>
      <c r="D5091" t="s">
        <v>181</v>
      </c>
      <c r="E5091">
        <v>70420</v>
      </c>
      <c r="F5091" t="s">
        <v>4871</v>
      </c>
      <c r="G5091" t="s">
        <v>10930</v>
      </c>
      <c r="H5091" s="93">
        <v>46174</v>
      </c>
      <c r="I5091" s="131"/>
      <c r="J5091" s="132"/>
      <c r="K5091" s="132"/>
      <c r="L5091" s="132"/>
      <c r="M5091" s="132"/>
      <c r="N5091" s="131"/>
      <c r="O5091" s="131"/>
    </row>
    <row r="5092" spans="2:15" x14ac:dyDescent="0.35">
      <c r="B5092" t="s">
        <v>78</v>
      </c>
      <c r="C5092">
        <v>3980</v>
      </c>
      <c r="D5092" t="s">
        <v>181</v>
      </c>
      <c r="E5092">
        <v>71144</v>
      </c>
      <c r="F5092" t="s">
        <v>4872</v>
      </c>
      <c r="G5092" t="s">
        <v>10928</v>
      </c>
      <c r="H5092" s="93">
        <v>46178</v>
      </c>
      <c r="I5092" s="131"/>
      <c r="J5092" s="132"/>
      <c r="K5092" s="132"/>
      <c r="L5092" s="132"/>
      <c r="M5092" s="132"/>
      <c r="N5092" s="131"/>
      <c r="O5092" s="131"/>
    </row>
    <row r="5093" spans="2:15" x14ac:dyDescent="0.35">
      <c r="B5093" t="s">
        <v>78</v>
      </c>
      <c r="C5093">
        <v>3980</v>
      </c>
      <c r="D5093" t="s">
        <v>181</v>
      </c>
      <c r="E5093">
        <v>71195</v>
      </c>
      <c r="F5093" t="s">
        <v>4873</v>
      </c>
      <c r="G5093" t="s">
        <v>10926</v>
      </c>
      <c r="H5093" s="93">
        <v>46177</v>
      </c>
      <c r="I5093" s="131"/>
      <c r="J5093" s="132"/>
      <c r="K5093" s="132"/>
      <c r="L5093" s="132"/>
      <c r="M5093" s="132"/>
      <c r="N5093" s="131"/>
      <c r="O5093" s="131"/>
    </row>
    <row r="5094" spans="2:15" x14ac:dyDescent="0.35">
      <c r="B5094" t="s">
        <v>78</v>
      </c>
      <c r="C5094">
        <v>3980</v>
      </c>
      <c r="D5094" t="s">
        <v>181</v>
      </c>
      <c r="E5094">
        <v>71205</v>
      </c>
      <c r="F5094" t="s">
        <v>4874</v>
      </c>
      <c r="G5094" t="s">
        <v>10927</v>
      </c>
      <c r="H5094" s="93">
        <v>46176</v>
      </c>
      <c r="I5094" s="131">
        <v>1</v>
      </c>
      <c r="J5094" s="132"/>
      <c r="K5094" s="132"/>
      <c r="L5094" s="132"/>
      <c r="M5094" s="132"/>
      <c r="N5094" s="131"/>
      <c r="O5094" s="131"/>
    </row>
    <row r="5095" spans="2:15" x14ac:dyDescent="0.35">
      <c r="B5095" t="s">
        <v>78</v>
      </c>
      <c r="C5095">
        <v>3980</v>
      </c>
      <c r="D5095" t="s">
        <v>181</v>
      </c>
      <c r="E5095">
        <v>71959</v>
      </c>
      <c r="F5095" t="s">
        <v>4875</v>
      </c>
      <c r="G5095" t="s">
        <v>10928</v>
      </c>
      <c r="H5095" s="93">
        <v>46178</v>
      </c>
      <c r="I5095" s="131">
        <v>1</v>
      </c>
      <c r="J5095" s="132"/>
      <c r="K5095" s="132"/>
      <c r="L5095" s="132"/>
      <c r="M5095" s="132"/>
      <c r="N5095" s="131"/>
      <c r="O5095" s="131"/>
    </row>
    <row r="5096" spans="2:15" x14ac:dyDescent="0.35">
      <c r="B5096" t="s">
        <v>78</v>
      </c>
      <c r="C5096">
        <v>3980</v>
      </c>
      <c r="D5096" t="s">
        <v>181</v>
      </c>
      <c r="E5096">
        <v>72068</v>
      </c>
      <c r="F5096" t="s">
        <v>4876</v>
      </c>
      <c r="G5096" t="s">
        <v>10928</v>
      </c>
      <c r="H5096" s="93">
        <v>46178</v>
      </c>
      <c r="I5096" s="131">
        <v>1</v>
      </c>
      <c r="J5096" s="132"/>
      <c r="K5096" s="132"/>
      <c r="L5096" s="132"/>
      <c r="M5096" s="132"/>
      <c r="N5096" s="131"/>
      <c r="O5096" s="131"/>
    </row>
    <row r="5097" spans="2:15" x14ac:dyDescent="0.35">
      <c r="B5097" t="s">
        <v>78</v>
      </c>
      <c r="C5097">
        <v>3980</v>
      </c>
      <c r="D5097" t="s">
        <v>181</v>
      </c>
      <c r="E5097">
        <v>72164</v>
      </c>
      <c r="F5097" t="s">
        <v>4877</v>
      </c>
      <c r="G5097" t="s">
        <v>10926</v>
      </c>
      <c r="H5097" s="93">
        <v>46177</v>
      </c>
      <c r="I5097" s="131">
        <v>1</v>
      </c>
      <c r="J5097" s="132"/>
      <c r="K5097" s="132">
        <v>1</v>
      </c>
      <c r="L5097" s="132"/>
      <c r="M5097" s="132"/>
      <c r="N5097" s="131"/>
      <c r="O5097" s="131"/>
    </row>
    <row r="5098" spans="2:15" x14ac:dyDescent="0.35">
      <c r="B5098" t="s">
        <v>78</v>
      </c>
      <c r="C5098">
        <v>3980</v>
      </c>
      <c r="D5098" t="s">
        <v>181</v>
      </c>
      <c r="E5098">
        <v>73193</v>
      </c>
      <c r="F5098" t="s">
        <v>4878</v>
      </c>
      <c r="G5098" t="s">
        <v>10926</v>
      </c>
      <c r="H5098" s="93">
        <v>46170</v>
      </c>
      <c r="I5098" s="131">
        <v>1</v>
      </c>
      <c r="J5098" s="132"/>
      <c r="K5098" s="132"/>
      <c r="L5098" s="132"/>
      <c r="M5098" s="132"/>
      <c r="N5098" s="131"/>
      <c r="O5098" s="131"/>
    </row>
    <row r="5099" spans="2:15" x14ac:dyDescent="0.35">
      <c r="B5099" t="s">
        <v>78</v>
      </c>
      <c r="C5099">
        <v>3980</v>
      </c>
      <c r="D5099" t="s">
        <v>181</v>
      </c>
      <c r="E5099">
        <v>73545</v>
      </c>
      <c r="F5099" t="s">
        <v>4879</v>
      </c>
      <c r="G5099" t="s">
        <v>10927</v>
      </c>
      <c r="H5099" s="93">
        <v>46176</v>
      </c>
      <c r="I5099" s="131">
        <v>1</v>
      </c>
      <c r="J5099" s="132">
        <v>1</v>
      </c>
      <c r="K5099" s="132"/>
      <c r="L5099" s="132"/>
      <c r="M5099" s="132"/>
      <c r="N5099" s="131"/>
      <c r="O5099" s="131"/>
    </row>
    <row r="5100" spans="2:15" x14ac:dyDescent="0.35">
      <c r="B5100" t="s">
        <v>78</v>
      </c>
      <c r="C5100">
        <v>3980</v>
      </c>
      <c r="D5100" t="s">
        <v>181</v>
      </c>
      <c r="E5100">
        <v>77734</v>
      </c>
      <c r="F5100" t="s">
        <v>4880</v>
      </c>
      <c r="G5100" t="s">
        <v>10927</v>
      </c>
      <c r="H5100" s="93">
        <v>46176</v>
      </c>
      <c r="I5100" s="131">
        <v>1</v>
      </c>
      <c r="J5100" s="132"/>
      <c r="K5100" s="132"/>
      <c r="L5100" s="132"/>
      <c r="M5100" s="132"/>
      <c r="N5100" s="131"/>
      <c r="O5100" s="131"/>
    </row>
    <row r="5101" spans="2:15" x14ac:dyDescent="0.35">
      <c r="B5101" t="s">
        <v>78</v>
      </c>
      <c r="C5101">
        <v>3980</v>
      </c>
      <c r="D5101" t="s">
        <v>181</v>
      </c>
      <c r="E5101">
        <v>80425</v>
      </c>
      <c r="F5101" t="s">
        <v>4881</v>
      </c>
      <c r="G5101" t="s">
        <v>10927</v>
      </c>
      <c r="H5101" s="93">
        <v>46176</v>
      </c>
      <c r="I5101" s="131">
        <v>1</v>
      </c>
      <c r="J5101" s="132"/>
      <c r="K5101" s="132"/>
      <c r="L5101" s="132"/>
      <c r="M5101" s="132"/>
      <c r="N5101" s="131"/>
      <c r="O5101" s="131"/>
    </row>
    <row r="5102" spans="2:15" x14ac:dyDescent="0.35">
      <c r="B5102" t="s">
        <v>78</v>
      </c>
      <c r="C5102">
        <v>3980</v>
      </c>
      <c r="D5102" t="s">
        <v>181</v>
      </c>
      <c r="E5102">
        <v>80617</v>
      </c>
      <c r="F5102" t="s">
        <v>4875</v>
      </c>
      <c r="G5102" t="s">
        <v>10928</v>
      </c>
      <c r="H5102" s="93">
        <v>46178</v>
      </c>
      <c r="I5102" s="131">
        <v>1</v>
      </c>
      <c r="J5102" s="132"/>
      <c r="K5102" s="132"/>
      <c r="L5102" s="132"/>
      <c r="M5102" s="132"/>
      <c r="N5102" s="131"/>
      <c r="O5102" s="131"/>
    </row>
    <row r="5103" spans="2:15" x14ac:dyDescent="0.35">
      <c r="B5103" t="s">
        <v>78</v>
      </c>
      <c r="C5103">
        <v>3980</v>
      </c>
      <c r="D5103" t="s">
        <v>181</v>
      </c>
      <c r="E5103">
        <v>83731</v>
      </c>
      <c r="F5103" t="s">
        <v>4882</v>
      </c>
      <c r="G5103" t="s">
        <v>10926</v>
      </c>
      <c r="H5103" s="93">
        <v>46177</v>
      </c>
      <c r="I5103" s="131"/>
      <c r="J5103" s="132"/>
      <c r="K5103" s="132"/>
      <c r="L5103" s="132"/>
      <c r="M5103" s="132"/>
      <c r="N5103" s="131"/>
      <c r="O5103" s="131"/>
    </row>
    <row r="5104" spans="2:15" x14ac:dyDescent="0.35">
      <c r="B5104" t="s">
        <v>78</v>
      </c>
      <c r="C5104">
        <v>3980</v>
      </c>
      <c r="D5104" t="s">
        <v>181</v>
      </c>
      <c r="E5104">
        <v>88961</v>
      </c>
      <c r="F5104" t="s">
        <v>4883</v>
      </c>
      <c r="G5104" t="s">
        <v>10929</v>
      </c>
      <c r="H5104" s="93">
        <v>46175</v>
      </c>
      <c r="I5104" s="131">
        <v>1</v>
      </c>
      <c r="J5104" s="132">
        <v>1</v>
      </c>
      <c r="K5104" s="132"/>
      <c r="L5104" s="132"/>
      <c r="M5104" s="132"/>
      <c r="N5104" s="131"/>
      <c r="O5104" s="131"/>
    </row>
    <row r="5105" spans="2:15" x14ac:dyDescent="0.35">
      <c r="B5105" t="s">
        <v>78</v>
      </c>
      <c r="C5105">
        <v>3980</v>
      </c>
      <c r="D5105" t="s">
        <v>181</v>
      </c>
      <c r="E5105">
        <v>89126</v>
      </c>
      <c r="F5105" t="s">
        <v>4884</v>
      </c>
      <c r="G5105" t="s">
        <v>10926</v>
      </c>
      <c r="H5105" s="93">
        <v>46177</v>
      </c>
      <c r="I5105" s="131">
        <v>1</v>
      </c>
      <c r="J5105" s="132"/>
      <c r="K5105" s="132"/>
      <c r="L5105" s="132"/>
      <c r="M5105" s="132"/>
      <c r="N5105" s="131"/>
      <c r="O5105" s="131"/>
    </row>
    <row r="5106" spans="2:15" x14ac:dyDescent="0.35">
      <c r="B5106" t="s">
        <v>78</v>
      </c>
      <c r="C5106">
        <v>3980</v>
      </c>
      <c r="D5106" t="s">
        <v>181</v>
      </c>
      <c r="E5106">
        <v>90230</v>
      </c>
      <c r="F5106" t="s">
        <v>4885</v>
      </c>
      <c r="G5106" t="s">
        <v>10930</v>
      </c>
      <c r="H5106" s="93">
        <v>46174</v>
      </c>
      <c r="I5106" s="131">
        <v>1</v>
      </c>
      <c r="J5106" s="132">
        <v>1</v>
      </c>
      <c r="K5106" s="132"/>
      <c r="L5106" s="132"/>
      <c r="M5106" s="132"/>
      <c r="N5106" s="131"/>
      <c r="O5106" s="131"/>
    </row>
    <row r="5107" spans="2:15" x14ac:dyDescent="0.35">
      <c r="B5107" t="s">
        <v>78</v>
      </c>
      <c r="C5107">
        <v>3980</v>
      </c>
      <c r="D5107" t="s">
        <v>181</v>
      </c>
      <c r="E5107">
        <v>90640</v>
      </c>
      <c r="F5107" t="s">
        <v>4886</v>
      </c>
      <c r="G5107" t="s">
        <v>10929</v>
      </c>
      <c r="H5107" s="93">
        <v>46182</v>
      </c>
      <c r="I5107" s="131">
        <v>1</v>
      </c>
      <c r="J5107" s="132"/>
      <c r="K5107" s="132"/>
      <c r="L5107" s="132"/>
      <c r="M5107" s="132"/>
      <c r="N5107" s="131"/>
      <c r="O5107" s="131"/>
    </row>
    <row r="5108" spans="2:15" x14ac:dyDescent="0.35">
      <c r="B5108" t="s">
        <v>78</v>
      </c>
      <c r="C5108">
        <v>3980</v>
      </c>
      <c r="D5108" t="s">
        <v>181</v>
      </c>
      <c r="E5108">
        <v>99653</v>
      </c>
      <c r="F5108" t="s">
        <v>4887</v>
      </c>
      <c r="G5108" t="s">
        <v>10927</v>
      </c>
      <c r="H5108" s="93">
        <v>46183</v>
      </c>
      <c r="I5108" s="131"/>
      <c r="J5108" s="132"/>
      <c r="K5108" s="132"/>
      <c r="L5108" s="132"/>
      <c r="M5108" s="132"/>
      <c r="N5108" s="131"/>
      <c r="O5108" s="131"/>
    </row>
    <row r="5109" spans="2:15" x14ac:dyDescent="0.35">
      <c r="B5109" t="s">
        <v>78</v>
      </c>
      <c r="C5109">
        <v>3980</v>
      </c>
      <c r="D5109" t="s">
        <v>181</v>
      </c>
      <c r="E5109">
        <v>101975</v>
      </c>
      <c r="F5109" t="s">
        <v>4888</v>
      </c>
      <c r="G5109" t="s">
        <v>10928</v>
      </c>
      <c r="H5109" s="93">
        <v>46171</v>
      </c>
      <c r="I5109" s="131">
        <v>1</v>
      </c>
      <c r="J5109" s="132"/>
      <c r="K5109" s="132"/>
      <c r="L5109" s="132"/>
      <c r="M5109" s="132"/>
      <c r="N5109" s="131"/>
      <c r="O5109" s="131"/>
    </row>
    <row r="5110" spans="2:15" x14ac:dyDescent="0.35">
      <c r="B5110" t="s">
        <v>78</v>
      </c>
      <c r="C5110">
        <v>3980</v>
      </c>
      <c r="D5110" t="s">
        <v>181</v>
      </c>
      <c r="E5110">
        <v>105789</v>
      </c>
      <c r="F5110" t="s">
        <v>4889</v>
      </c>
      <c r="G5110" t="s">
        <v>10929</v>
      </c>
      <c r="H5110" s="93">
        <v>46182</v>
      </c>
      <c r="I5110" s="131">
        <v>1</v>
      </c>
      <c r="J5110" s="132"/>
      <c r="K5110" s="132"/>
      <c r="L5110" s="132"/>
      <c r="M5110" s="132"/>
      <c r="N5110" s="131"/>
      <c r="O5110" s="131"/>
    </row>
    <row r="5111" spans="2:15" x14ac:dyDescent="0.35">
      <c r="B5111" t="s">
        <v>78</v>
      </c>
      <c r="C5111">
        <v>3980</v>
      </c>
      <c r="D5111" t="s">
        <v>181</v>
      </c>
      <c r="E5111">
        <v>109539</v>
      </c>
      <c r="F5111" t="s">
        <v>4890</v>
      </c>
      <c r="G5111" t="s">
        <v>10927</v>
      </c>
      <c r="H5111" s="93">
        <v>46176</v>
      </c>
      <c r="I5111" s="131">
        <v>1</v>
      </c>
      <c r="J5111" s="132"/>
      <c r="K5111" s="132"/>
      <c r="L5111" s="132"/>
      <c r="M5111" s="132"/>
      <c r="N5111" s="131"/>
      <c r="O5111" s="131"/>
    </row>
    <row r="5112" spans="2:15" x14ac:dyDescent="0.35">
      <c r="B5112" t="s">
        <v>78</v>
      </c>
      <c r="C5112">
        <v>3980</v>
      </c>
      <c r="D5112" t="s">
        <v>181</v>
      </c>
      <c r="E5112">
        <v>117240</v>
      </c>
      <c r="F5112" t="s">
        <v>4891</v>
      </c>
      <c r="G5112" t="s">
        <v>10929</v>
      </c>
      <c r="H5112" s="93">
        <v>46182</v>
      </c>
      <c r="I5112" s="131">
        <v>1</v>
      </c>
      <c r="J5112" s="132"/>
      <c r="K5112" s="132"/>
      <c r="L5112" s="132"/>
      <c r="M5112" s="132"/>
      <c r="N5112" s="131"/>
      <c r="O5112" s="131"/>
    </row>
    <row r="5113" spans="2:15" x14ac:dyDescent="0.35">
      <c r="B5113" t="s">
        <v>78</v>
      </c>
      <c r="C5113">
        <v>3980</v>
      </c>
      <c r="D5113" t="s">
        <v>181</v>
      </c>
      <c r="E5113">
        <v>119511</v>
      </c>
      <c r="F5113" t="s">
        <v>4851</v>
      </c>
      <c r="G5113" t="s">
        <v>10930</v>
      </c>
      <c r="H5113" s="93">
        <v>46181</v>
      </c>
      <c r="I5113" s="131">
        <v>1</v>
      </c>
      <c r="J5113" s="132"/>
      <c r="K5113" s="132"/>
      <c r="L5113" s="132"/>
      <c r="M5113" s="132"/>
      <c r="N5113" s="131"/>
      <c r="O5113" s="131"/>
    </row>
    <row r="5114" spans="2:15" x14ac:dyDescent="0.35">
      <c r="B5114" t="s">
        <v>78</v>
      </c>
      <c r="C5114">
        <v>3980</v>
      </c>
      <c r="D5114" t="s">
        <v>181</v>
      </c>
      <c r="E5114">
        <v>122136</v>
      </c>
      <c r="F5114" t="s">
        <v>4892</v>
      </c>
      <c r="G5114" t="s">
        <v>10926</v>
      </c>
      <c r="H5114" s="93">
        <v>46170</v>
      </c>
      <c r="I5114" s="131"/>
      <c r="J5114" s="132"/>
      <c r="K5114" s="132"/>
      <c r="L5114" s="132"/>
      <c r="M5114" s="132"/>
      <c r="N5114" s="131"/>
      <c r="O5114" s="131"/>
    </row>
    <row r="5115" spans="2:15" x14ac:dyDescent="0.35">
      <c r="B5115" t="s">
        <v>78</v>
      </c>
      <c r="C5115">
        <v>3980</v>
      </c>
      <c r="D5115" t="s">
        <v>181</v>
      </c>
      <c r="E5115">
        <v>122245</v>
      </c>
      <c r="F5115" t="s">
        <v>4893</v>
      </c>
      <c r="G5115" t="s">
        <v>10928</v>
      </c>
      <c r="H5115" s="93">
        <v>46171</v>
      </c>
      <c r="I5115" s="131">
        <v>1</v>
      </c>
      <c r="J5115" s="132"/>
      <c r="K5115" s="132"/>
      <c r="L5115" s="132"/>
      <c r="M5115" s="132"/>
      <c r="N5115" s="131"/>
      <c r="O5115" s="131"/>
    </row>
    <row r="5116" spans="2:15" x14ac:dyDescent="0.35">
      <c r="B5116" t="s">
        <v>78</v>
      </c>
      <c r="C5116">
        <v>3980</v>
      </c>
      <c r="D5116" t="s">
        <v>181</v>
      </c>
      <c r="E5116">
        <v>124137</v>
      </c>
      <c r="F5116" t="s">
        <v>4894</v>
      </c>
      <c r="G5116" t="s">
        <v>10930</v>
      </c>
      <c r="H5116" s="93">
        <v>46181</v>
      </c>
      <c r="I5116" s="131">
        <v>1</v>
      </c>
      <c r="J5116" s="132"/>
      <c r="K5116" s="132"/>
      <c r="L5116" s="132"/>
      <c r="M5116" s="132"/>
      <c r="N5116" s="131"/>
      <c r="O5116" s="131"/>
    </row>
    <row r="5117" spans="2:15" x14ac:dyDescent="0.35">
      <c r="B5117" t="s">
        <v>78</v>
      </c>
      <c r="C5117">
        <v>3980</v>
      </c>
      <c r="D5117" t="s">
        <v>181</v>
      </c>
      <c r="E5117">
        <v>124393</v>
      </c>
      <c r="F5117" t="s">
        <v>4895</v>
      </c>
      <c r="G5117" t="s">
        <v>10930</v>
      </c>
      <c r="H5117" s="93">
        <v>46181</v>
      </c>
      <c r="I5117" s="131">
        <v>1</v>
      </c>
      <c r="J5117" s="132"/>
      <c r="K5117" s="132"/>
      <c r="L5117" s="132"/>
      <c r="M5117" s="132"/>
      <c r="N5117" s="131"/>
      <c r="O5117" s="131"/>
    </row>
    <row r="5118" spans="2:15" x14ac:dyDescent="0.35">
      <c r="B5118" t="s">
        <v>78</v>
      </c>
      <c r="C5118">
        <v>3980</v>
      </c>
      <c r="D5118" t="s">
        <v>181</v>
      </c>
      <c r="E5118">
        <v>127179</v>
      </c>
      <c r="F5118" t="s">
        <v>4896</v>
      </c>
      <c r="G5118" t="s">
        <v>10926</v>
      </c>
      <c r="H5118" s="93">
        <v>46177</v>
      </c>
      <c r="I5118" s="131"/>
      <c r="J5118" s="132"/>
      <c r="K5118" s="132"/>
      <c r="L5118" s="132"/>
      <c r="M5118" s="132"/>
      <c r="N5118" s="131"/>
      <c r="O5118" s="131"/>
    </row>
    <row r="5119" spans="2:15" x14ac:dyDescent="0.35">
      <c r="B5119" t="s">
        <v>78</v>
      </c>
      <c r="C5119">
        <v>3980</v>
      </c>
      <c r="D5119" t="s">
        <v>181</v>
      </c>
      <c r="E5119">
        <v>127770</v>
      </c>
      <c r="F5119" t="s">
        <v>4897</v>
      </c>
      <c r="G5119" t="s">
        <v>10930</v>
      </c>
      <c r="H5119" s="93">
        <v>46181</v>
      </c>
      <c r="I5119" s="131"/>
      <c r="J5119" s="132"/>
      <c r="K5119" s="132"/>
      <c r="L5119" s="132"/>
      <c r="M5119" s="132"/>
      <c r="N5119" s="131"/>
      <c r="O5119" s="131"/>
    </row>
    <row r="5120" spans="2:15" x14ac:dyDescent="0.35">
      <c r="B5120" t="s">
        <v>78</v>
      </c>
      <c r="C5120">
        <v>3980</v>
      </c>
      <c r="D5120" t="s">
        <v>181</v>
      </c>
      <c r="E5120">
        <v>129493</v>
      </c>
      <c r="F5120" t="s">
        <v>4898</v>
      </c>
      <c r="G5120" t="s">
        <v>10928</v>
      </c>
      <c r="H5120" s="93">
        <v>46171</v>
      </c>
      <c r="I5120" s="131">
        <v>1</v>
      </c>
      <c r="J5120" s="132"/>
      <c r="K5120" s="132"/>
      <c r="L5120" s="132"/>
      <c r="M5120" s="132"/>
      <c r="N5120" s="131"/>
      <c r="O5120" s="131"/>
    </row>
    <row r="5121" spans="2:15" x14ac:dyDescent="0.35">
      <c r="B5121" t="s">
        <v>78</v>
      </c>
      <c r="C5121">
        <v>3980</v>
      </c>
      <c r="D5121" t="s">
        <v>181</v>
      </c>
      <c r="E5121">
        <v>129504</v>
      </c>
      <c r="F5121" t="s">
        <v>4899</v>
      </c>
      <c r="G5121" t="s">
        <v>10928</v>
      </c>
      <c r="H5121" s="93">
        <v>46171</v>
      </c>
      <c r="I5121" s="131"/>
      <c r="J5121" s="132"/>
      <c r="K5121" s="132"/>
      <c r="L5121" s="132"/>
      <c r="M5121" s="132"/>
      <c r="N5121" s="131"/>
      <c r="O5121" s="131"/>
    </row>
    <row r="5122" spans="2:15" x14ac:dyDescent="0.35">
      <c r="B5122" t="s">
        <v>78</v>
      </c>
      <c r="C5122">
        <v>3980</v>
      </c>
      <c r="D5122" t="s">
        <v>181</v>
      </c>
      <c r="E5122">
        <v>129508</v>
      </c>
      <c r="F5122" t="s">
        <v>4900</v>
      </c>
      <c r="G5122" t="s">
        <v>10927</v>
      </c>
      <c r="H5122" s="93">
        <v>46176</v>
      </c>
      <c r="I5122" s="131">
        <v>1</v>
      </c>
      <c r="J5122" s="132">
        <v>1</v>
      </c>
      <c r="K5122" s="132"/>
      <c r="L5122" s="132"/>
      <c r="M5122" s="132"/>
      <c r="N5122" s="131"/>
      <c r="O5122" s="131"/>
    </row>
    <row r="5123" spans="2:15" x14ac:dyDescent="0.35">
      <c r="B5123" t="s">
        <v>78</v>
      </c>
      <c r="C5123">
        <v>3980</v>
      </c>
      <c r="D5123" t="s">
        <v>181</v>
      </c>
      <c r="E5123">
        <v>129907</v>
      </c>
      <c r="F5123" t="s">
        <v>4901</v>
      </c>
      <c r="G5123" t="s">
        <v>10927</v>
      </c>
      <c r="H5123" s="93">
        <v>46176</v>
      </c>
      <c r="I5123" s="131">
        <v>1</v>
      </c>
      <c r="J5123" s="132"/>
      <c r="K5123" s="132"/>
      <c r="L5123" s="132"/>
      <c r="M5123" s="132"/>
      <c r="N5123" s="131"/>
      <c r="O5123" s="131"/>
    </row>
    <row r="5124" spans="2:15" x14ac:dyDescent="0.35">
      <c r="B5124" t="s">
        <v>78</v>
      </c>
      <c r="C5124">
        <v>3980</v>
      </c>
      <c r="D5124" t="s">
        <v>181</v>
      </c>
      <c r="E5124">
        <v>131473</v>
      </c>
      <c r="F5124" t="s">
        <v>4902</v>
      </c>
      <c r="G5124" t="s">
        <v>10927</v>
      </c>
      <c r="H5124" s="93">
        <v>46183</v>
      </c>
      <c r="I5124" s="131">
        <v>1</v>
      </c>
      <c r="J5124" s="132"/>
      <c r="K5124" s="132"/>
      <c r="L5124" s="132"/>
      <c r="M5124" s="132"/>
      <c r="N5124" s="131"/>
      <c r="O5124" s="131"/>
    </row>
    <row r="5125" spans="2:15" x14ac:dyDescent="0.35">
      <c r="B5125" t="s">
        <v>78</v>
      </c>
      <c r="C5125">
        <v>3980</v>
      </c>
      <c r="D5125" t="s">
        <v>181</v>
      </c>
      <c r="E5125">
        <v>132252</v>
      </c>
      <c r="F5125" t="s">
        <v>4903</v>
      </c>
      <c r="G5125" t="s">
        <v>10929</v>
      </c>
      <c r="H5125" s="93">
        <v>46175</v>
      </c>
      <c r="I5125" s="131">
        <v>1</v>
      </c>
      <c r="J5125" s="132"/>
      <c r="K5125" s="132"/>
      <c r="L5125" s="132"/>
      <c r="M5125" s="132"/>
      <c r="N5125" s="131"/>
      <c r="O5125" s="131"/>
    </row>
    <row r="5126" spans="2:15" x14ac:dyDescent="0.35">
      <c r="B5126" t="s">
        <v>78</v>
      </c>
      <c r="C5126">
        <v>3980</v>
      </c>
      <c r="D5126" t="s">
        <v>181</v>
      </c>
      <c r="E5126">
        <v>133080</v>
      </c>
      <c r="F5126" t="s">
        <v>4904</v>
      </c>
      <c r="G5126" t="s">
        <v>10928</v>
      </c>
      <c r="H5126" s="93">
        <v>46178</v>
      </c>
      <c r="I5126" s="131">
        <v>1</v>
      </c>
      <c r="J5126" s="132"/>
      <c r="K5126" s="132"/>
      <c r="L5126" s="132"/>
      <c r="M5126" s="132"/>
      <c r="N5126" s="131"/>
      <c r="O5126" s="131"/>
    </row>
    <row r="5127" spans="2:15" x14ac:dyDescent="0.35">
      <c r="B5127" t="s">
        <v>78</v>
      </c>
      <c r="C5127">
        <v>3980</v>
      </c>
      <c r="D5127" t="s">
        <v>181</v>
      </c>
      <c r="E5127">
        <v>133401</v>
      </c>
      <c r="F5127" t="s">
        <v>4905</v>
      </c>
      <c r="G5127" t="s">
        <v>10929</v>
      </c>
      <c r="H5127" s="93">
        <v>46175</v>
      </c>
      <c r="I5127" s="131"/>
      <c r="J5127" s="132"/>
      <c r="K5127" s="132"/>
      <c r="L5127" s="132"/>
      <c r="M5127" s="132"/>
      <c r="N5127" s="131"/>
      <c r="O5127" s="131"/>
    </row>
    <row r="5128" spans="2:15" x14ac:dyDescent="0.35">
      <c r="B5128" t="s">
        <v>78</v>
      </c>
      <c r="C5128">
        <v>3980</v>
      </c>
      <c r="D5128" t="s">
        <v>181</v>
      </c>
      <c r="E5128">
        <v>133572</v>
      </c>
      <c r="F5128" t="s">
        <v>4906</v>
      </c>
      <c r="G5128" t="s">
        <v>10927</v>
      </c>
      <c r="H5128" s="93">
        <v>46183</v>
      </c>
      <c r="I5128" s="131"/>
      <c r="J5128" s="132"/>
      <c r="K5128" s="132"/>
      <c r="L5128" s="132"/>
      <c r="M5128" s="132"/>
      <c r="N5128" s="131"/>
      <c r="O5128" s="131"/>
    </row>
    <row r="5129" spans="2:15" x14ac:dyDescent="0.35">
      <c r="B5129" t="s">
        <v>78</v>
      </c>
      <c r="C5129">
        <v>3980</v>
      </c>
      <c r="D5129" t="s">
        <v>181</v>
      </c>
      <c r="E5129">
        <v>135673</v>
      </c>
      <c r="F5129" t="s">
        <v>4907</v>
      </c>
      <c r="G5129" t="s">
        <v>10927</v>
      </c>
      <c r="H5129" s="93">
        <v>46176</v>
      </c>
      <c r="I5129" s="131"/>
      <c r="J5129" s="132"/>
      <c r="K5129" s="132"/>
      <c r="L5129" s="132"/>
      <c r="M5129" s="132"/>
      <c r="N5129" s="131"/>
      <c r="O5129" s="131"/>
    </row>
    <row r="5130" spans="2:15" x14ac:dyDescent="0.35">
      <c r="B5130" t="s">
        <v>78</v>
      </c>
      <c r="C5130">
        <v>3980</v>
      </c>
      <c r="D5130" t="s">
        <v>181</v>
      </c>
      <c r="E5130">
        <v>135819</v>
      </c>
      <c r="F5130" t="s">
        <v>4908</v>
      </c>
      <c r="G5130" t="s">
        <v>10927</v>
      </c>
      <c r="H5130" s="93">
        <v>46183</v>
      </c>
      <c r="I5130" s="131"/>
      <c r="J5130" s="132"/>
      <c r="K5130" s="132"/>
      <c r="L5130" s="132"/>
      <c r="M5130" s="132"/>
      <c r="N5130" s="131"/>
      <c r="O5130" s="131"/>
    </row>
    <row r="5131" spans="2:15" x14ac:dyDescent="0.35">
      <c r="B5131" t="s">
        <v>78</v>
      </c>
      <c r="C5131">
        <v>3980</v>
      </c>
      <c r="D5131" t="s">
        <v>181</v>
      </c>
      <c r="E5131">
        <v>137975</v>
      </c>
      <c r="F5131" t="s">
        <v>4909</v>
      </c>
      <c r="G5131" t="s">
        <v>10927</v>
      </c>
      <c r="H5131" s="93">
        <v>46183</v>
      </c>
      <c r="I5131" s="131"/>
      <c r="J5131" s="132"/>
      <c r="K5131" s="132"/>
      <c r="L5131" s="132"/>
      <c r="M5131" s="132"/>
      <c r="N5131" s="131"/>
      <c r="O5131" s="131"/>
    </row>
    <row r="5132" spans="2:15" x14ac:dyDescent="0.35">
      <c r="B5132" t="s">
        <v>78</v>
      </c>
      <c r="C5132">
        <v>3980</v>
      </c>
      <c r="D5132" t="s">
        <v>181</v>
      </c>
      <c r="E5132">
        <v>138116</v>
      </c>
      <c r="F5132" t="s">
        <v>4910</v>
      </c>
      <c r="G5132" t="s">
        <v>10930</v>
      </c>
      <c r="H5132" s="93">
        <v>46174</v>
      </c>
      <c r="I5132" s="131">
        <v>1</v>
      </c>
      <c r="J5132" s="132"/>
      <c r="K5132" s="132"/>
      <c r="L5132" s="132"/>
      <c r="M5132" s="132"/>
      <c r="N5132" s="131"/>
      <c r="O5132" s="131"/>
    </row>
    <row r="5133" spans="2:15" x14ac:dyDescent="0.35">
      <c r="B5133" t="s">
        <v>78</v>
      </c>
      <c r="C5133">
        <v>3980</v>
      </c>
      <c r="D5133" t="s">
        <v>181</v>
      </c>
      <c r="E5133">
        <v>138898</v>
      </c>
      <c r="F5133" t="s">
        <v>4911</v>
      </c>
      <c r="G5133" t="s">
        <v>10928</v>
      </c>
      <c r="H5133" s="93">
        <v>46171</v>
      </c>
      <c r="I5133" s="131"/>
      <c r="J5133" s="132"/>
      <c r="K5133" s="132"/>
      <c r="L5133" s="132"/>
      <c r="M5133" s="132"/>
      <c r="N5133" s="131"/>
      <c r="O5133" s="131"/>
    </row>
    <row r="5134" spans="2:15" x14ac:dyDescent="0.35">
      <c r="B5134" t="s">
        <v>78</v>
      </c>
      <c r="C5134">
        <v>3980</v>
      </c>
      <c r="D5134" t="s">
        <v>181</v>
      </c>
      <c r="E5134">
        <v>143593</v>
      </c>
      <c r="F5134" t="s">
        <v>4912</v>
      </c>
      <c r="G5134" t="s">
        <v>10927</v>
      </c>
      <c r="H5134" s="93">
        <v>46183</v>
      </c>
      <c r="I5134" s="131">
        <v>1</v>
      </c>
      <c r="J5134" s="132">
        <v>1</v>
      </c>
      <c r="K5134" s="132"/>
      <c r="L5134" s="132"/>
      <c r="M5134" s="132"/>
      <c r="N5134" s="131"/>
      <c r="O5134" s="131"/>
    </row>
    <row r="5135" spans="2:15" x14ac:dyDescent="0.35">
      <c r="B5135" t="s">
        <v>78</v>
      </c>
      <c r="C5135">
        <v>3980</v>
      </c>
      <c r="D5135" t="s">
        <v>181</v>
      </c>
      <c r="E5135">
        <v>151823</v>
      </c>
      <c r="F5135" t="s">
        <v>4913</v>
      </c>
      <c r="G5135" t="s">
        <v>10929</v>
      </c>
      <c r="H5135" s="93">
        <v>46182</v>
      </c>
      <c r="I5135" s="131">
        <v>1</v>
      </c>
      <c r="J5135" s="132">
        <v>1</v>
      </c>
      <c r="K5135" s="132">
        <v>1</v>
      </c>
      <c r="L5135" s="132"/>
      <c r="M5135" s="132"/>
      <c r="N5135" s="131"/>
      <c r="O5135" s="131"/>
    </row>
    <row r="5136" spans="2:15" x14ac:dyDescent="0.35">
      <c r="B5136" t="s">
        <v>78</v>
      </c>
      <c r="C5136">
        <v>3980</v>
      </c>
      <c r="D5136" t="s">
        <v>181</v>
      </c>
      <c r="E5136">
        <v>152008</v>
      </c>
      <c r="F5136" t="s">
        <v>4914</v>
      </c>
      <c r="G5136" t="s">
        <v>10929</v>
      </c>
      <c r="H5136" s="93">
        <v>46182</v>
      </c>
      <c r="I5136" s="131">
        <v>1</v>
      </c>
      <c r="J5136" s="132"/>
      <c r="K5136" s="132"/>
      <c r="L5136" s="132"/>
      <c r="M5136" s="132"/>
      <c r="N5136" s="131"/>
      <c r="O5136" s="131"/>
    </row>
    <row r="5137" spans="2:15" x14ac:dyDescent="0.35">
      <c r="B5137" t="s">
        <v>78</v>
      </c>
      <c r="C5137">
        <v>3980</v>
      </c>
      <c r="D5137" t="s">
        <v>181</v>
      </c>
      <c r="E5137">
        <v>152887</v>
      </c>
      <c r="F5137" t="s">
        <v>4915</v>
      </c>
      <c r="G5137" t="s">
        <v>10926</v>
      </c>
      <c r="H5137" s="93">
        <v>46177</v>
      </c>
      <c r="I5137" s="131"/>
      <c r="J5137" s="132"/>
      <c r="K5137" s="132"/>
      <c r="L5137" s="132"/>
      <c r="M5137" s="132"/>
      <c r="N5137" s="131"/>
      <c r="O5137" s="131"/>
    </row>
    <row r="5138" spans="2:15" x14ac:dyDescent="0.35">
      <c r="B5138" t="s">
        <v>78</v>
      </c>
      <c r="C5138">
        <v>3980</v>
      </c>
      <c r="D5138" t="s">
        <v>181</v>
      </c>
      <c r="E5138">
        <v>159586</v>
      </c>
      <c r="F5138" t="s">
        <v>4916</v>
      </c>
      <c r="G5138" t="s">
        <v>10929</v>
      </c>
      <c r="H5138" s="93">
        <v>46175</v>
      </c>
      <c r="I5138" s="131">
        <v>1</v>
      </c>
      <c r="J5138" s="132">
        <v>1</v>
      </c>
      <c r="K5138" s="132"/>
      <c r="L5138" s="132"/>
      <c r="M5138" s="132"/>
      <c r="N5138" s="131"/>
      <c r="O5138" s="131"/>
    </row>
    <row r="5139" spans="2:15" x14ac:dyDescent="0.35">
      <c r="B5139" t="s">
        <v>78</v>
      </c>
      <c r="C5139">
        <v>3980</v>
      </c>
      <c r="D5139" t="s">
        <v>181</v>
      </c>
      <c r="E5139">
        <v>160057</v>
      </c>
      <c r="F5139" t="s">
        <v>4917</v>
      </c>
      <c r="G5139" t="s">
        <v>10929</v>
      </c>
      <c r="H5139" s="93">
        <v>46175</v>
      </c>
      <c r="I5139" s="131">
        <v>1</v>
      </c>
      <c r="J5139" s="132"/>
      <c r="K5139" s="132"/>
      <c r="L5139" s="132"/>
      <c r="M5139" s="132"/>
      <c r="N5139" s="131"/>
      <c r="O5139" s="131"/>
    </row>
    <row r="5140" spans="2:15" x14ac:dyDescent="0.35">
      <c r="B5140" t="s">
        <v>78</v>
      </c>
      <c r="C5140">
        <v>3980</v>
      </c>
      <c r="D5140" t="s">
        <v>181</v>
      </c>
      <c r="E5140">
        <v>162917</v>
      </c>
      <c r="F5140" t="s">
        <v>4918</v>
      </c>
      <c r="G5140" t="s">
        <v>10927</v>
      </c>
      <c r="H5140" s="93">
        <v>46183</v>
      </c>
      <c r="I5140" s="131"/>
      <c r="J5140" s="132"/>
      <c r="K5140" s="132"/>
      <c r="L5140" s="132"/>
      <c r="M5140" s="132"/>
      <c r="N5140" s="131"/>
      <c r="O5140" s="131"/>
    </row>
    <row r="5141" spans="2:15" x14ac:dyDescent="0.35">
      <c r="B5141" t="s">
        <v>78</v>
      </c>
      <c r="C5141">
        <v>3980</v>
      </c>
      <c r="D5141" t="s">
        <v>181</v>
      </c>
      <c r="E5141">
        <v>164362</v>
      </c>
      <c r="F5141" t="s">
        <v>4919</v>
      </c>
      <c r="G5141" t="s">
        <v>10926</v>
      </c>
      <c r="H5141" s="93">
        <v>46170</v>
      </c>
      <c r="I5141" s="131">
        <v>1</v>
      </c>
      <c r="J5141" s="132"/>
      <c r="K5141" s="132"/>
      <c r="L5141" s="132"/>
      <c r="M5141" s="132"/>
      <c r="N5141" s="131"/>
      <c r="O5141" s="131"/>
    </row>
    <row r="5142" spans="2:15" x14ac:dyDescent="0.35">
      <c r="B5142" t="s">
        <v>78</v>
      </c>
      <c r="C5142">
        <v>3980</v>
      </c>
      <c r="D5142" t="s">
        <v>181</v>
      </c>
      <c r="E5142">
        <v>165514</v>
      </c>
      <c r="F5142" t="s">
        <v>4920</v>
      </c>
      <c r="G5142" t="s">
        <v>10926</v>
      </c>
      <c r="H5142" s="93">
        <v>46177</v>
      </c>
      <c r="I5142" s="131">
        <v>1</v>
      </c>
      <c r="J5142" s="132">
        <v>1</v>
      </c>
      <c r="K5142" s="132"/>
      <c r="L5142" s="132"/>
      <c r="M5142" s="132"/>
      <c r="N5142" s="131"/>
      <c r="O5142" s="131"/>
    </row>
    <row r="5143" spans="2:15" x14ac:dyDescent="0.35">
      <c r="B5143" t="s">
        <v>78</v>
      </c>
      <c r="C5143">
        <v>3980</v>
      </c>
      <c r="D5143" t="s">
        <v>181</v>
      </c>
      <c r="E5143">
        <v>165954</v>
      </c>
      <c r="F5143" t="s">
        <v>4921</v>
      </c>
      <c r="G5143" t="s">
        <v>10928</v>
      </c>
      <c r="H5143" s="93">
        <v>46178</v>
      </c>
      <c r="I5143" s="131">
        <v>1</v>
      </c>
      <c r="J5143" s="132"/>
      <c r="K5143" s="132"/>
      <c r="L5143" s="132"/>
      <c r="M5143" s="132"/>
      <c r="N5143" s="131"/>
      <c r="O5143" s="131"/>
    </row>
    <row r="5144" spans="2:15" x14ac:dyDescent="0.35">
      <c r="B5144" t="s">
        <v>78</v>
      </c>
      <c r="C5144">
        <v>3980</v>
      </c>
      <c r="D5144" t="s">
        <v>181</v>
      </c>
      <c r="E5144">
        <v>167274</v>
      </c>
      <c r="F5144" t="s">
        <v>4922</v>
      </c>
      <c r="G5144" t="s">
        <v>10927</v>
      </c>
      <c r="H5144" s="93">
        <v>46176</v>
      </c>
      <c r="I5144" s="131">
        <v>1</v>
      </c>
      <c r="J5144" s="132">
        <v>1</v>
      </c>
      <c r="K5144" s="132"/>
      <c r="L5144" s="132"/>
      <c r="M5144" s="132"/>
      <c r="N5144" s="131"/>
      <c r="O5144" s="131"/>
    </row>
    <row r="5145" spans="2:15" x14ac:dyDescent="0.35">
      <c r="B5145" t="s">
        <v>78</v>
      </c>
      <c r="C5145">
        <v>3980</v>
      </c>
      <c r="D5145" t="s">
        <v>181</v>
      </c>
      <c r="E5145">
        <v>168810</v>
      </c>
      <c r="F5145" t="s">
        <v>4923</v>
      </c>
      <c r="G5145" t="s">
        <v>10929</v>
      </c>
      <c r="H5145" s="93">
        <v>46182</v>
      </c>
      <c r="I5145" s="131"/>
      <c r="J5145" s="132"/>
      <c r="K5145" s="132"/>
      <c r="L5145" s="132"/>
      <c r="M5145" s="132"/>
      <c r="N5145" s="131"/>
      <c r="O5145" s="131"/>
    </row>
    <row r="5146" spans="2:15" x14ac:dyDescent="0.35">
      <c r="B5146" t="s">
        <v>78</v>
      </c>
      <c r="C5146">
        <v>3980</v>
      </c>
      <c r="D5146" t="s">
        <v>181</v>
      </c>
      <c r="E5146">
        <v>169641</v>
      </c>
      <c r="F5146" t="s">
        <v>4924</v>
      </c>
      <c r="G5146" t="s">
        <v>10927</v>
      </c>
      <c r="H5146" s="93">
        <v>46183</v>
      </c>
      <c r="I5146" s="131"/>
      <c r="J5146" s="132"/>
      <c r="K5146" s="132"/>
      <c r="L5146" s="132"/>
      <c r="M5146" s="132"/>
      <c r="N5146" s="131"/>
      <c r="O5146" s="131"/>
    </row>
    <row r="5147" spans="2:15" x14ac:dyDescent="0.35">
      <c r="B5147" t="s">
        <v>78</v>
      </c>
      <c r="C5147">
        <v>3980</v>
      </c>
      <c r="D5147" t="s">
        <v>181</v>
      </c>
      <c r="E5147">
        <v>170278</v>
      </c>
      <c r="F5147" t="s">
        <v>4925</v>
      </c>
      <c r="G5147" t="s">
        <v>10929</v>
      </c>
      <c r="H5147" s="93">
        <v>46182</v>
      </c>
      <c r="I5147" s="131"/>
      <c r="J5147" s="132"/>
      <c r="K5147" s="132"/>
      <c r="L5147" s="132"/>
      <c r="M5147" s="132"/>
      <c r="N5147" s="131"/>
      <c r="O5147" s="131"/>
    </row>
    <row r="5148" spans="2:15" x14ac:dyDescent="0.35">
      <c r="B5148" t="s">
        <v>78</v>
      </c>
      <c r="C5148">
        <v>3980</v>
      </c>
      <c r="D5148" t="s">
        <v>181</v>
      </c>
      <c r="E5148">
        <v>170284</v>
      </c>
      <c r="F5148" t="s">
        <v>4926</v>
      </c>
      <c r="G5148" t="s">
        <v>10929</v>
      </c>
      <c r="H5148" s="93">
        <v>46182</v>
      </c>
      <c r="I5148" s="131">
        <v>1</v>
      </c>
      <c r="J5148" s="132">
        <v>1</v>
      </c>
      <c r="K5148" s="132"/>
      <c r="L5148" s="132"/>
      <c r="M5148" s="132"/>
      <c r="N5148" s="131"/>
      <c r="O5148" s="131"/>
    </row>
    <row r="5149" spans="2:15" x14ac:dyDescent="0.35">
      <c r="B5149" t="s">
        <v>78</v>
      </c>
      <c r="C5149">
        <v>3980</v>
      </c>
      <c r="D5149" t="s">
        <v>181</v>
      </c>
      <c r="E5149">
        <v>170409</v>
      </c>
      <c r="F5149" t="s">
        <v>4927</v>
      </c>
      <c r="G5149" t="s">
        <v>10927</v>
      </c>
      <c r="H5149" s="93">
        <v>46183</v>
      </c>
      <c r="I5149" s="131"/>
      <c r="J5149" s="132"/>
      <c r="K5149" s="132"/>
      <c r="L5149" s="132"/>
      <c r="M5149" s="132"/>
      <c r="N5149" s="131"/>
      <c r="O5149" s="131"/>
    </row>
    <row r="5150" spans="2:15" x14ac:dyDescent="0.35">
      <c r="B5150" t="s">
        <v>78</v>
      </c>
      <c r="C5150">
        <v>3980</v>
      </c>
      <c r="D5150" t="s">
        <v>181</v>
      </c>
      <c r="E5150">
        <v>170844</v>
      </c>
      <c r="F5150" t="s">
        <v>4928</v>
      </c>
      <c r="G5150" t="s">
        <v>10926</v>
      </c>
      <c r="H5150" s="93">
        <v>46170</v>
      </c>
      <c r="I5150" s="131">
        <v>1</v>
      </c>
      <c r="J5150" s="132"/>
      <c r="K5150" s="132"/>
      <c r="L5150" s="132"/>
      <c r="M5150" s="132"/>
      <c r="N5150" s="131"/>
      <c r="O5150" s="131"/>
    </row>
    <row r="5151" spans="2:15" x14ac:dyDescent="0.35">
      <c r="B5151" t="s">
        <v>78</v>
      </c>
      <c r="C5151">
        <v>3980</v>
      </c>
      <c r="D5151" t="s">
        <v>181</v>
      </c>
      <c r="E5151">
        <v>171361</v>
      </c>
      <c r="F5151" t="s">
        <v>4929</v>
      </c>
      <c r="G5151" t="s">
        <v>10926</v>
      </c>
      <c r="H5151" s="93">
        <v>46170</v>
      </c>
      <c r="I5151" s="131"/>
      <c r="J5151" s="132"/>
      <c r="K5151" s="132"/>
      <c r="L5151" s="132"/>
      <c r="M5151" s="132"/>
      <c r="N5151" s="131"/>
      <c r="O5151" s="131"/>
    </row>
    <row r="5152" spans="2:15" x14ac:dyDescent="0.35">
      <c r="B5152" t="s">
        <v>78</v>
      </c>
      <c r="C5152">
        <v>3980</v>
      </c>
      <c r="D5152" t="s">
        <v>181</v>
      </c>
      <c r="E5152">
        <v>171612</v>
      </c>
      <c r="F5152" t="s">
        <v>4930</v>
      </c>
      <c r="G5152" t="s">
        <v>10927</v>
      </c>
      <c r="H5152" s="93">
        <v>46183</v>
      </c>
      <c r="I5152" s="131"/>
      <c r="J5152" s="132"/>
      <c r="K5152" s="132"/>
      <c r="L5152" s="132"/>
      <c r="M5152" s="132"/>
      <c r="N5152" s="131"/>
      <c r="O5152" s="131"/>
    </row>
    <row r="5153" spans="2:15" x14ac:dyDescent="0.35">
      <c r="B5153" t="s">
        <v>78</v>
      </c>
      <c r="C5153">
        <v>3980</v>
      </c>
      <c r="D5153" t="s">
        <v>181</v>
      </c>
      <c r="E5153">
        <v>171658</v>
      </c>
      <c r="F5153" t="s">
        <v>4931</v>
      </c>
      <c r="G5153" t="s">
        <v>10927</v>
      </c>
      <c r="H5153" s="93">
        <v>46183</v>
      </c>
      <c r="I5153" s="131"/>
      <c r="J5153" s="132"/>
      <c r="K5153" s="132"/>
      <c r="L5153" s="132"/>
      <c r="M5153" s="132"/>
      <c r="N5153" s="131"/>
      <c r="O5153" s="131"/>
    </row>
    <row r="5154" spans="2:15" x14ac:dyDescent="0.35">
      <c r="B5154" t="s">
        <v>78</v>
      </c>
      <c r="C5154">
        <v>3980</v>
      </c>
      <c r="D5154" t="s">
        <v>181</v>
      </c>
      <c r="E5154">
        <v>171911</v>
      </c>
      <c r="F5154" t="s">
        <v>4932</v>
      </c>
      <c r="G5154" t="s">
        <v>10930</v>
      </c>
      <c r="H5154" s="93">
        <v>46174</v>
      </c>
      <c r="I5154" s="131"/>
      <c r="J5154" s="132"/>
      <c r="K5154" s="132"/>
      <c r="L5154" s="132"/>
      <c r="M5154" s="132"/>
      <c r="N5154" s="131"/>
      <c r="O5154" s="131"/>
    </row>
    <row r="5155" spans="2:15" x14ac:dyDescent="0.35">
      <c r="B5155" t="s">
        <v>78</v>
      </c>
      <c r="C5155">
        <v>3980</v>
      </c>
      <c r="D5155" t="s">
        <v>181</v>
      </c>
      <c r="E5155">
        <v>173574</v>
      </c>
      <c r="F5155" t="s">
        <v>4933</v>
      </c>
      <c r="G5155" t="s">
        <v>10928</v>
      </c>
      <c r="H5155" s="93">
        <v>46178</v>
      </c>
      <c r="I5155" s="131">
        <v>1</v>
      </c>
      <c r="J5155" s="132"/>
      <c r="K5155" s="132"/>
      <c r="L5155" s="132"/>
      <c r="M5155" s="132"/>
      <c r="N5155" s="131"/>
      <c r="O5155" s="131"/>
    </row>
    <row r="5156" spans="2:15" x14ac:dyDescent="0.35">
      <c r="B5156" t="s">
        <v>78</v>
      </c>
      <c r="C5156">
        <v>3980</v>
      </c>
      <c r="D5156" t="s">
        <v>181</v>
      </c>
      <c r="E5156">
        <v>173844</v>
      </c>
      <c r="F5156" t="s">
        <v>4934</v>
      </c>
      <c r="G5156" t="s">
        <v>10927</v>
      </c>
      <c r="H5156" s="93">
        <v>46176</v>
      </c>
      <c r="I5156" s="131">
        <v>1</v>
      </c>
      <c r="J5156" s="132"/>
      <c r="K5156" s="132"/>
      <c r="L5156" s="132"/>
      <c r="M5156" s="132"/>
      <c r="N5156" s="131"/>
      <c r="O5156" s="131"/>
    </row>
    <row r="5157" spans="2:15" x14ac:dyDescent="0.35">
      <c r="B5157" t="s">
        <v>78</v>
      </c>
      <c r="C5157">
        <v>3980</v>
      </c>
      <c r="D5157" t="s">
        <v>181</v>
      </c>
      <c r="E5157">
        <v>175045</v>
      </c>
      <c r="F5157" t="s">
        <v>4935</v>
      </c>
      <c r="G5157" t="s">
        <v>10929</v>
      </c>
      <c r="H5157" s="93">
        <v>46182</v>
      </c>
      <c r="I5157" s="131"/>
      <c r="J5157" s="132"/>
      <c r="K5157" s="132"/>
      <c r="L5157" s="132"/>
      <c r="M5157" s="132"/>
      <c r="N5157" s="131"/>
      <c r="O5157" s="131"/>
    </row>
    <row r="5158" spans="2:15" x14ac:dyDescent="0.35">
      <c r="B5158" t="s">
        <v>78</v>
      </c>
      <c r="C5158">
        <v>3980</v>
      </c>
      <c r="D5158" t="s">
        <v>181</v>
      </c>
      <c r="E5158">
        <v>175215</v>
      </c>
      <c r="F5158" t="s">
        <v>882</v>
      </c>
      <c r="G5158" t="s">
        <v>10926</v>
      </c>
      <c r="H5158" s="93">
        <v>46177</v>
      </c>
      <c r="I5158" s="131">
        <v>1</v>
      </c>
      <c r="J5158" s="132">
        <v>1</v>
      </c>
      <c r="K5158" s="132"/>
      <c r="L5158" s="132"/>
      <c r="M5158" s="132"/>
      <c r="N5158" s="131"/>
      <c r="O5158" s="131"/>
    </row>
    <row r="5159" spans="2:15" x14ac:dyDescent="0.35">
      <c r="B5159" t="s">
        <v>78</v>
      </c>
      <c r="C5159">
        <v>3980</v>
      </c>
      <c r="D5159" t="s">
        <v>181</v>
      </c>
      <c r="E5159">
        <v>175216</v>
      </c>
      <c r="F5159" t="s">
        <v>4936</v>
      </c>
      <c r="G5159" t="s">
        <v>10930</v>
      </c>
      <c r="H5159" s="93">
        <v>46174</v>
      </c>
      <c r="I5159" s="131"/>
      <c r="J5159" s="132"/>
      <c r="K5159" s="132"/>
      <c r="L5159" s="132"/>
      <c r="M5159" s="132"/>
      <c r="N5159" s="131"/>
      <c r="O5159" s="131"/>
    </row>
    <row r="5160" spans="2:15" x14ac:dyDescent="0.35">
      <c r="B5160" t="s">
        <v>78</v>
      </c>
      <c r="C5160">
        <v>3980</v>
      </c>
      <c r="D5160" t="s">
        <v>181</v>
      </c>
      <c r="E5160">
        <v>176001</v>
      </c>
      <c r="F5160" t="s">
        <v>4937</v>
      </c>
      <c r="G5160" t="s">
        <v>10926</v>
      </c>
      <c r="H5160" s="93">
        <v>46177</v>
      </c>
      <c r="I5160" s="131">
        <v>1</v>
      </c>
      <c r="J5160" s="132"/>
      <c r="K5160" s="132"/>
      <c r="L5160" s="132"/>
      <c r="M5160" s="132"/>
      <c r="N5160" s="131"/>
      <c r="O5160" s="131"/>
    </row>
    <row r="5161" spans="2:15" x14ac:dyDescent="0.35">
      <c r="B5161" t="s">
        <v>78</v>
      </c>
      <c r="C5161">
        <v>3980</v>
      </c>
      <c r="D5161" t="s">
        <v>181</v>
      </c>
      <c r="E5161">
        <v>176008</v>
      </c>
      <c r="F5161" t="s">
        <v>4938</v>
      </c>
      <c r="G5161" t="s">
        <v>10930</v>
      </c>
      <c r="H5161" s="93">
        <v>46181</v>
      </c>
      <c r="I5161" s="131"/>
      <c r="J5161" s="132"/>
      <c r="K5161" s="132"/>
      <c r="L5161" s="132"/>
      <c r="M5161" s="132"/>
      <c r="N5161" s="131"/>
      <c r="O5161" s="131"/>
    </row>
    <row r="5162" spans="2:15" x14ac:dyDescent="0.35">
      <c r="B5162" t="s">
        <v>78</v>
      </c>
      <c r="C5162">
        <v>3980</v>
      </c>
      <c r="D5162" t="s">
        <v>181</v>
      </c>
      <c r="E5162">
        <v>176064</v>
      </c>
      <c r="F5162" t="s">
        <v>4939</v>
      </c>
      <c r="G5162" t="s">
        <v>10930</v>
      </c>
      <c r="H5162" s="93">
        <v>46174</v>
      </c>
      <c r="I5162" s="131"/>
      <c r="J5162" s="132"/>
      <c r="K5162" s="132"/>
      <c r="L5162" s="132"/>
      <c r="M5162" s="132"/>
      <c r="N5162" s="131"/>
      <c r="O5162" s="131"/>
    </row>
    <row r="5163" spans="2:15" x14ac:dyDescent="0.35">
      <c r="B5163" t="s">
        <v>78</v>
      </c>
      <c r="C5163">
        <v>3980</v>
      </c>
      <c r="D5163" t="s">
        <v>181</v>
      </c>
      <c r="E5163">
        <v>176352</v>
      </c>
      <c r="F5163" t="s">
        <v>4940</v>
      </c>
      <c r="G5163" t="s">
        <v>10930</v>
      </c>
      <c r="H5163" s="93">
        <v>46181</v>
      </c>
      <c r="I5163" s="131"/>
      <c r="J5163" s="132"/>
      <c r="K5163" s="132"/>
      <c r="L5163" s="132"/>
      <c r="M5163" s="132"/>
      <c r="N5163" s="131"/>
      <c r="O5163" s="131"/>
    </row>
    <row r="5164" spans="2:15" x14ac:dyDescent="0.35">
      <c r="B5164" t="s">
        <v>78</v>
      </c>
      <c r="C5164">
        <v>3980</v>
      </c>
      <c r="D5164" t="s">
        <v>181</v>
      </c>
      <c r="E5164">
        <v>176693</v>
      </c>
      <c r="F5164" t="s">
        <v>4941</v>
      </c>
      <c r="G5164" t="s">
        <v>10930</v>
      </c>
      <c r="H5164" s="93">
        <v>46174</v>
      </c>
      <c r="I5164" s="131"/>
      <c r="J5164" s="132"/>
      <c r="K5164" s="132"/>
      <c r="L5164" s="132"/>
      <c r="M5164" s="132"/>
      <c r="N5164" s="131"/>
      <c r="O5164" s="131"/>
    </row>
    <row r="5165" spans="2:15" x14ac:dyDescent="0.35">
      <c r="B5165" t="s">
        <v>78</v>
      </c>
      <c r="C5165">
        <v>3980</v>
      </c>
      <c r="D5165" t="s">
        <v>181</v>
      </c>
      <c r="E5165">
        <v>176984</v>
      </c>
      <c r="F5165" t="s">
        <v>4942</v>
      </c>
      <c r="G5165" t="s">
        <v>10928</v>
      </c>
      <c r="H5165" s="93">
        <v>46178</v>
      </c>
      <c r="I5165" s="131"/>
      <c r="J5165" s="132"/>
      <c r="K5165" s="132"/>
      <c r="L5165" s="132"/>
      <c r="M5165" s="132"/>
      <c r="N5165" s="131"/>
      <c r="O5165" s="131"/>
    </row>
    <row r="5166" spans="2:15" x14ac:dyDescent="0.35">
      <c r="B5166" t="s">
        <v>78</v>
      </c>
      <c r="C5166">
        <v>3980</v>
      </c>
      <c r="D5166" t="s">
        <v>181</v>
      </c>
      <c r="E5166">
        <v>177958</v>
      </c>
      <c r="F5166" t="s">
        <v>4943</v>
      </c>
      <c r="G5166" t="s">
        <v>10927</v>
      </c>
      <c r="H5166" s="93">
        <v>46183</v>
      </c>
      <c r="I5166" s="131">
        <v>1</v>
      </c>
      <c r="J5166" s="132">
        <v>1</v>
      </c>
      <c r="K5166" s="132">
        <v>1</v>
      </c>
      <c r="L5166" s="132"/>
      <c r="M5166" s="132"/>
      <c r="N5166" s="131"/>
      <c r="O5166" s="131"/>
    </row>
    <row r="5167" spans="2:15" x14ac:dyDescent="0.35">
      <c r="B5167" t="s">
        <v>78</v>
      </c>
      <c r="C5167">
        <v>3980</v>
      </c>
      <c r="D5167" t="s">
        <v>181</v>
      </c>
      <c r="E5167">
        <v>179187</v>
      </c>
      <c r="F5167" t="s">
        <v>4944</v>
      </c>
      <c r="G5167" t="s">
        <v>10927</v>
      </c>
      <c r="H5167" s="93">
        <v>46183</v>
      </c>
      <c r="I5167" s="131">
        <v>1</v>
      </c>
      <c r="J5167" s="132">
        <v>1</v>
      </c>
      <c r="K5167" s="132"/>
      <c r="L5167" s="132"/>
      <c r="M5167" s="132"/>
      <c r="N5167" s="131"/>
      <c r="O5167" s="131"/>
    </row>
    <row r="5168" spans="2:15" x14ac:dyDescent="0.35">
      <c r="B5168" t="s">
        <v>78</v>
      </c>
      <c r="C5168">
        <v>3980</v>
      </c>
      <c r="D5168" t="s">
        <v>181</v>
      </c>
      <c r="E5168">
        <v>179891</v>
      </c>
      <c r="F5168" t="s">
        <v>4945</v>
      </c>
      <c r="G5168" t="s">
        <v>10929</v>
      </c>
      <c r="H5168" s="93">
        <v>46175</v>
      </c>
      <c r="I5168" s="131">
        <v>1</v>
      </c>
      <c r="J5168" s="132"/>
      <c r="K5168" s="132"/>
      <c r="L5168" s="132"/>
      <c r="M5168" s="132"/>
      <c r="N5168" s="131"/>
      <c r="O5168" s="131"/>
    </row>
    <row r="5169" spans="2:15" x14ac:dyDescent="0.35">
      <c r="B5169" t="s">
        <v>78</v>
      </c>
      <c r="C5169">
        <v>3980</v>
      </c>
      <c r="D5169" t="s">
        <v>181</v>
      </c>
      <c r="E5169">
        <v>179953</v>
      </c>
      <c r="F5169" t="s">
        <v>4946</v>
      </c>
      <c r="G5169" t="s">
        <v>10929</v>
      </c>
      <c r="H5169" s="93">
        <v>46175</v>
      </c>
      <c r="I5169" s="131">
        <v>1</v>
      </c>
      <c r="J5169" s="132"/>
      <c r="K5169" s="132"/>
      <c r="L5169" s="132"/>
      <c r="M5169" s="132"/>
      <c r="N5169" s="131"/>
      <c r="O5169" s="131"/>
    </row>
    <row r="5170" spans="2:15" x14ac:dyDescent="0.35">
      <c r="B5170" t="s">
        <v>78</v>
      </c>
      <c r="C5170">
        <v>3980</v>
      </c>
      <c r="D5170" t="s">
        <v>181</v>
      </c>
      <c r="E5170">
        <v>180618</v>
      </c>
      <c r="F5170" t="s">
        <v>4947</v>
      </c>
      <c r="G5170" t="s">
        <v>10930</v>
      </c>
      <c r="H5170" s="93">
        <v>46181</v>
      </c>
      <c r="I5170" s="131">
        <v>1</v>
      </c>
      <c r="J5170" s="132">
        <v>1</v>
      </c>
      <c r="K5170" s="132">
        <v>1</v>
      </c>
      <c r="L5170" s="132"/>
      <c r="M5170" s="132"/>
      <c r="N5170" s="131"/>
      <c r="O5170" s="131"/>
    </row>
    <row r="5171" spans="2:15" x14ac:dyDescent="0.35">
      <c r="B5171" t="s">
        <v>78</v>
      </c>
      <c r="C5171">
        <v>3980</v>
      </c>
      <c r="D5171" t="s">
        <v>181</v>
      </c>
      <c r="E5171">
        <v>181238</v>
      </c>
      <c r="F5171" t="s">
        <v>4948</v>
      </c>
      <c r="G5171" t="s">
        <v>180</v>
      </c>
      <c r="H5171" t="s">
        <v>180</v>
      </c>
      <c r="I5171" s="131"/>
      <c r="J5171" s="132"/>
      <c r="K5171" s="132"/>
      <c r="L5171" s="132"/>
      <c r="M5171" s="132"/>
      <c r="N5171" s="131"/>
      <c r="O5171" s="131"/>
    </row>
    <row r="5172" spans="2:15" x14ac:dyDescent="0.35">
      <c r="B5172" t="s">
        <v>78</v>
      </c>
      <c r="C5172">
        <v>3980</v>
      </c>
      <c r="D5172" t="s">
        <v>181</v>
      </c>
      <c r="E5172">
        <v>181281</v>
      </c>
      <c r="F5172" t="s">
        <v>4949</v>
      </c>
      <c r="G5172" t="s">
        <v>10930</v>
      </c>
      <c r="H5172" s="93">
        <v>46174</v>
      </c>
      <c r="I5172" s="131">
        <v>1</v>
      </c>
      <c r="J5172" s="132"/>
      <c r="K5172" s="132"/>
      <c r="L5172" s="132"/>
      <c r="M5172" s="132"/>
      <c r="N5172" s="131"/>
      <c r="O5172" s="131"/>
    </row>
    <row r="5173" spans="2:15" x14ac:dyDescent="0.35">
      <c r="B5173" t="s">
        <v>78</v>
      </c>
      <c r="C5173">
        <v>3980</v>
      </c>
      <c r="D5173" t="s">
        <v>181</v>
      </c>
      <c r="E5173">
        <v>181494</v>
      </c>
      <c r="F5173" t="s">
        <v>4950</v>
      </c>
      <c r="G5173" t="s">
        <v>10929</v>
      </c>
      <c r="H5173" s="93">
        <v>46175</v>
      </c>
      <c r="I5173" s="131">
        <v>1</v>
      </c>
      <c r="J5173" s="132">
        <v>1</v>
      </c>
      <c r="K5173" s="132">
        <v>1</v>
      </c>
      <c r="L5173" s="132"/>
      <c r="M5173" s="132"/>
      <c r="N5173" s="131"/>
      <c r="O5173" s="131"/>
    </row>
    <row r="5174" spans="2:15" x14ac:dyDescent="0.35">
      <c r="B5174" t="s">
        <v>78</v>
      </c>
      <c r="C5174">
        <v>3980</v>
      </c>
      <c r="D5174" t="s">
        <v>181</v>
      </c>
      <c r="E5174">
        <v>182189</v>
      </c>
      <c r="F5174" t="s">
        <v>4951</v>
      </c>
      <c r="G5174" t="s">
        <v>10928</v>
      </c>
      <c r="H5174" s="93">
        <v>46171</v>
      </c>
      <c r="I5174" s="131"/>
      <c r="J5174" s="132"/>
      <c r="K5174" s="132"/>
      <c r="L5174" s="132"/>
      <c r="M5174" s="132"/>
      <c r="N5174" s="131"/>
      <c r="O5174" s="131"/>
    </row>
    <row r="5175" spans="2:15" x14ac:dyDescent="0.35">
      <c r="B5175" t="s">
        <v>78</v>
      </c>
      <c r="C5175">
        <v>3980</v>
      </c>
      <c r="D5175" t="s">
        <v>181</v>
      </c>
      <c r="E5175">
        <v>182870</v>
      </c>
      <c r="F5175" t="s">
        <v>4952</v>
      </c>
      <c r="G5175" t="s">
        <v>10927</v>
      </c>
      <c r="H5175" s="93">
        <v>46176</v>
      </c>
      <c r="I5175" s="131"/>
      <c r="J5175" s="132"/>
      <c r="K5175" s="132"/>
      <c r="L5175" s="132"/>
      <c r="M5175" s="132"/>
      <c r="N5175" s="131"/>
      <c r="O5175" s="131"/>
    </row>
    <row r="5176" spans="2:15" x14ac:dyDescent="0.35">
      <c r="B5176" t="s">
        <v>78</v>
      </c>
      <c r="C5176">
        <v>3980</v>
      </c>
      <c r="D5176" t="s">
        <v>181</v>
      </c>
      <c r="E5176">
        <v>182891</v>
      </c>
      <c r="F5176" t="s">
        <v>4953</v>
      </c>
      <c r="G5176" t="s">
        <v>10926</v>
      </c>
      <c r="H5176" s="93">
        <v>46170</v>
      </c>
      <c r="I5176" s="131"/>
      <c r="J5176" s="132"/>
      <c r="K5176" s="132"/>
      <c r="L5176" s="132"/>
      <c r="M5176" s="132"/>
      <c r="N5176" s="131"/>
      <c r="O5176" s="131"/>
    </row>
    <row r="5177" spans="2:15" x14ac:dyDescent="0.35">
      <c r="B5177" t="s">
        <v>78</v>
      </c>
      <c r="C5177">
        <v>3980</v>
      </c>
      <c r="D5177" t="s">
        <v>181</v>
      </c>
      <c r="E5177">
        <v>183276</v>
      </c>
      <c r="F5177" t="s">
        <v>4954</v>
      </c>
      <c r="G5177" t="s">
        <v>10927</v>
      </c>
      <c r="H5177" s="93">
        <v>46176</v>
      </c>
      <c r="I5177" s="131">
        <v>1</v>
      </c>
      <c r="J5177" s="132">
        <v>1</v>
      </c>
      <c r="K5177" s="132">
        <v>1</v>
      </c>
      <c r="L5177" s="132"/>
      <c r="M5177" s="132"/>
      <c r="N5177" s="131"/>
      <c r="O5177" s="131"/>
    </row>
    <row r="5178" spans="2:15" x14ac:dyDescent="0.35">
      <c r="B5178" t="s">
        <v>78</v>
      </c>
      <c r="C5178">
        <v>3980</v>
      </c>
      <c r="D5178" t="s">
        <v>181</v>
      </c>
      <c r="E5178">
        <v>183300</v>
      </c>
      <c r="F5178" t="s">
        <v>3075</v>
      </c>
      <c r="G5178" t="s">
        <v>10927</v>
      </c>
      <c r="H5178" s="93">
        <v>46183</v>
      </c>
      <c r="I5178" s="131">
        <v>1</v>
      </c>
      <c r="J5178" s="132"/>
      <c r="K5178" s="132"/>
      <c r="L5178" s="132"/>
      <c r="M5178" s="132"/>
      <c r="N5178" s="131"/>
      <c r="O5178" s="131"/>
    </row>
    <row r="5179" spans="2:15" x14ac:dyDescent="0.35">
      <c r="B5179" t="s">
        <v>78</v>
      </c>
      <c r="C5179">
        <v>3980</v>
      </c>
      <c r="D5179" t="s">
        <v>181</v>
      </c>
      <c r="E5179">
        <v>183464</v>
      </c>
      <c r="F5179" t="s">
        <v>4955</v>
      </c>
      <c r="G5179" t="s">
        <v>10926</v>
      </c>
      <c r="H5179" s="93">
        <v>46170</v>
      </c>
      <c r="I5179" s="131">
        <v>1</v>
      </c>
      <c r="J5179" s="132">
        <v>1</v>
      </c>
      <c r="K5179" s="132">
        <v>1</v>
      </c>
      <c r="L5179" s="132"/>
      <c r="M5179" s="132"/>
      <c r="N5179" s="131"/>
      <c r="O5179" s="131"/>
    </row>
    <row r="5180" spans="2:15" x14ac:dyDescent="0.35">
      <c r="B5180" t="s">
        <v>78</v>
      </c>
      <c r="C5180">
        <v>3980</v>
      </c>
      <c r="D5180" t="s">
        <v>181</v>
      </c>
      <c r="E5180">
        <v>183491</v>
      </c>
      <c r="F5180" t="s">
        <v>4956</v>
      </c>
      <c r="G5180" t="s">
        <v>10926</v>
      </c>
      <c r="H5180" s="93">
        <v>46177</v>
      </c>
      <c r="I5180" s="131"/>
      <c r="J5180" s="132"/>
      <c r="K5180" s="132"/>
      <c r="L5180" s="132"/>
      <c r="M5180" s="132"/>
      <c r="N5180" s="131"/>
      <c r="O5180" s="131"/>
    </row>
    <row r="5181" spans="2:15" x14ac:dyDescent="0.35">
      <c r="B5181" t="s">
        <v>78</v>
      </c>
      <c r="C5181">
        <v>3980</v>
      </c>
      <c r="D5181" t="s">
        <v>181</v>
      </c>
      <c r="E5181">
        <v>183547</v>
      </c>
      <c r="F5181" t="s">
        <v>4957</v>
      </c>
      <c r="G5181" t="s">
        <v>10927</v>
      </c>
      <c r="H5181" s="93">
        <v>46183</v>
      </c>
      <c r="I5181" s="131">
        <v>1</v>
      </c>
      <c r="J5181" s="132">
        <v>1</v>
      </c>
      <c r="K5181" s="132"/>
      <c r="L5181" s="132"/>
      <c r="M5181" s="132"/>
      <c r="N5181" s="131"/>
      <c r="O5181" s="131"/>
    </row>
    <row r="5182" spans="2:15" x14ac:dyDescent="0.35">
      <c r="B5182" t="s">
        <v>78</v>
      </c>
      <c r="C5182">
        <v>3980</v>
      </c>
      <c r="D5182" t="s">
        <v>181</v>
      </c>
      <c r="E5182">
        <v>183868</v>
      </c>
      <c r="F5182" t="s">
        <v>4940</v>
      </c>
      <c r="G5182" t="s">
        <v>10930</v>
      </c>
      <c r="H5182" s="93">
        <v>46181</v>
      </c>
      <c r="I5182" s="131">
        <v>1</v>
      </c>
      <c r="J5182" s="132"/>
      <c r="K5182" s="132"/>
      <c r="L5182" s="132"/>
      <c r="M5182" s="132"/>
      <c r="N5182" s="131"/>
      <c r="O5182" s="131"/>
    </row>
    <row r="5183" spans="2:15" x14ac:dyDescent="0.35">
      <c r="B5183" t="s">
        <v>78</v>
      </c>
      <c r="C5183">
        <v>3980</v>
      </c>
      <c r="D5183" t="s">
        <v>181</v>
      </c>
      <c r="E5183">
        <v>184057</v>
      </c>
      <c r="F5183" t="s">
        <v>4958</v>
      </c>
      <c r="G5183" t="s">
        <v>10927</v>
      </c>
      <c r="H5183" s="93">
        <v>46176</v>
      </c>
      <c r="I5183" s="131"/>
      <c r="J5183" s="132"/>
      <c r="K5183" s="132"/>
      <c r="L5183" s="132"/>
      <c r="M5183" s="132"/>
      <c r="N5183" s="131"/>
      <c r="O5183" s="131"/>
    </row>
    <row r="5184" spans="2:15" x14ac:dyDescent="0.35">
      <c r="B5184" t="s">
        <v>78</v>
      </c>
      <c r="C5184">
        <v>3980</v>
      </c>
      <c r="D5184" t="s">
        <v>181</v>
      </c>
      <c r="E5184">
        <v>184314</v>
      </c>
      <c r="F5184" t="s">
        <v>4959</v>
      </c>
      <c r="G5184" t="s">
        <v>10926</v>
      </c>
      <c r="H5184" s="93">
        <v>46170</v>
      </c>
      <c r="I5184" s="131"/>
      <c r="J5184" s="132"/>
      <c r="K5184" s="132"/>
      <c r="L5184" s="132"/>
      <c r="M5184" s="132"/>
      <c r="N5184" s="131"/>
      <c r="O5184" s="131"/>
    </row>
    <row r="5185" spans="2:15" x14ac:dyDescent="0.35">
      <c r="B5185" t="s">
        <v>78</v>
      </c>
      <c r="C5185">
        <v>3980</v>
      </c>
      <c r="D5185" t="s">
        <v>181</v>
      </c>
      <c r="E5185">
        <v>185200</v>
      </c>
      <c r="F5185" t="s">
        <v>4960</v>
      </c>
      <c r="G5185" t="s">
        <v>10928</v>
      </c>
      <c r="H5185" s="93">
        <v>46171</v>
      </c>
      <c r="I5185" s="131">
        <v>1</v>
      </c>
      <c r="J5185" s="132">
        <v>1</v>
      </c>
      <c r="K5185" s="132"/>
      <c r="L5185" s="132"/>
      <c r="M5185" s="132"/>
      <c r="N5185" s="131"/>
      <c r="O5185" s="131"/>
    </row>
    <row r="5186" spans="2:15" x14ac:dyDescent="0.35">
      <c r="B5186" t="s">
        <v>78</v>
      </c>
      <c r="C5186">
        <v>3980</v>
      </c>
      <c r="D5186" t="s">
        <v>181</v>
      </c>
      <c r="E5186">
        <v>185255</v>
      </c>
      <c r="F5186" t="s">
        <v>917</v>
      </c>
      <c r="G5186" t="s">
        <v>10929</v>
      </c>
      <c r="H5186" s="93">
        <v>46175</v>
      </c>
      <c r="I5186" s="131">
        <v>1</v>
      </c>
      <c r="J5186" s="132"/>
      <c r="K5186" s="132"/>
      <c r="L5186" s="132"/>
      <c r="M5186" s="132"/>
      <c r="N5186" s="131"/>
      <c r="O5186" s="131"/>
    </row>
    <row r="5187" spans="2:15" x14ac:dyDescent="0.35">
      <c r="B5187" t="s">
        <v>78</v>
      </c>
      <c r="C5187">
        <v>3980</v>
      </c>
      <c r="D5187" t="s">
        <v>181</v>
      </c>
      <c r="E5187">
        <v>185329</v>
      </c>
      <c r="F5187" t="s">
        <v>4961</v>
      </c>
      <c r="G5187" t="s">
        <v>10926</v>
      </c>
      <c r="H5187" s="93">
        <v>46177</v>
      </c>
      <c r="I5187" s="131"/>
      <c r="J5187" s="132"/>
      <c r="K5187" s="132"/>
      <c r="L5187" s="132"/>
      <c r="M5187" s="132"/>
      <c r="N5187" s="131"/>
      <c r="O5187" s="131"/>
    </row>
    <row r="5188" spans="2:15" x14ac:dyDescent="0.35">
      <c r="B5188" t="s">
        <v>78</v>
      </c>
      <c r="C5188">
        <v>3980</v>
      </c>
      <c r="D5188" t="s">
        <v>181</v>
      </c>
      <c r="E5188">
        <v>185454</v>
      </c>
      <c r="F5188" t="s">
        <v>4962</v>
      </c>
      <c r="G5188" t="s">
        <v>10927</v>
      </c>
      <c r="H5188" s="93">
        <v>46183</v>
      </c>
      <c r="I5188" s="131"/>
      <c r="J5188" s="132"/>
      <c r="K5188" s="132"/>
      <c r="L5188" s="132"/>
      <c r="M5188" s="132"/>
      <c r="N5188" s="131"/>
      <c r="O5188" s="131"/>
    </row>
    <row r="5189" spans="2:15" x14ac:dyDescent="0.35">
      <c r="B5189" t="s">
        <v>78</v>
      </c>
      <c r="C5189">
        <v>3980</v>
      </c>
      <c r="D5189" t="s">
        <v>181</v>
      </c>
      <c r="E5189">
        <v>185508</v>
      </c>
      <c r="F5189" t="s">
        <v>4963</v>
      </c>
      <c r="G5189" t="s">
        <v>10929</v>
      </c>
      <c r="H5189" s="93">
        <v>46175</v>
      </c>
      <c r="I5189" s="131">
        <v>1</v>
      </c>
      <c r="J5189" s="132"/>
      <c r="K5189" s="132"/>
      <c r="L5189" s="132"/>
      <c r="M5189" s="132"/>
      <c r="N5189" s="131"/>
      <c r="O5189" s="131"/>
    </row>
    <row r="5190" spans="2:15" x14ac:dyDescent="0.35">
      <c r="B5190" t="s">
        <v>78</v>
      </c>
      <c r="C5190">
        <v>3980</v>
      </c>
      <c r="D5190" t="s">
        <v>181</v>
      </c>
      <c r="E5190">
        <v>185634</v>
      </c>
      <c r="F5190" t="s">
        <v>4964</v>
      </c>
      <c r="G5190" t="s">
        <v>10928</v>
      </c>
      <c r="H5190" s="93">
        <v>46178</v>
      </c>
      <c r="I5190" s="131"/>
      <c r="J5190" s="132"/>
      <c r="K5190" s="132"/>
      <c r="L5190" s="132"/>
      <c r="M5190" s="132"/>
      <c r="N5190" s="131"/>
      <c r="O5190" s="131"/>
    </row>
    <row r="5191" spans="2:15" x14ac:dyDescent="0.35">
      <c r="B5191" t="s">
        <v>78</v>
      </c>
      <c r="C5191">
        <v>3980</v>
      </c>
      <c r="D5191" t="s">
        <v>181</v>
      </c>
      <c r="E5191">
        <v>185757</v>
      </c>
      <c r="F5191" t="s">
        <v>4965</v>
      </c>
      <c r="G5191" t="s">
        <v>10929</v>
      </c>
      <c r="H5191" s="93">
        <v>46182</v>
      </c>
      <c r="I5191" s="131"/>
      <c r="J5191" s="132"/>
      <c r="K5191" s="132"/>
      <c r="L5191" s="132"/>
      <c r="M5191" s="132"/>
      <c r="N5191" s="131"/>
      <c r="O5191" s="131"/>
    </row>
    <row r="5192" spans="2:15" x14ac:dyDescent="0.35">
      <c r="B5192" t="s">
        <v>78</v>
      </c>
      <c r="C5192">
        <v>3980</v>
      </c>
      <c r="D5192" t="s">
        <v>181</v>
      </c>
      <c r="E5192">
        <v>185847</v>
      </c>
      <c r="F5192" t="s">
        <v>4966</v>
      </c>
      <c r="G5192" t="s">
        <v>10929</v>
      </c>
      <c r="H5192" s="93">
        <v>46182</v>
      </c>
      <c r="I5192" s="131"/>
      <c r="J5192" s="132"/>
      <c r="K5192" s="132"/>
      <c r="L5192" s="132"/>
      <c r="M5192" s="132"/>
      <c r="N5192" s="131"/>
      <c r="O5192" s="131"/>
    </row>
    <row r="5193" spans="2:15" x14ac:dyDescent="0.35">
      <c r="B5193" t="s">
        <v>78</v>
      </c>
      <c r="C5193">
        <v>3980</v>
      </c>
      <c r="D5193" t="s">
        <v>181</v>
      </c>
      <c r="E5193">
        <v>185993</v>
      </c>
      <c r="F5193" t="s">
        <v>4967</v>
      </c>
      <c r="G5193" t="s">
        <v>10926</v>
      </c>
      <c r="H5193" s="93">
        <v>46177</v>
      </c>
      <c r="I5193" s="131">
        <v>1</v>
      </c>
      <c r="J5193" s="132"/>
      <c r="K5193" s="132"/>
      <c r="L5193" s="132"/>
      <c r="M5193" s="132"/>
      <c r="N5193" s="131"/>
      <c r="O5193" s="131"/>
    </row>
    <row r="5194" spans="2:15" x14ac:dyDescent="0.35">
      <c r="B5194" t="s">
        <v>78</v>
      </c>
      <c r="C5194">
        <v>3980</v>
      </c>
      <c r="D5194" t="s">
        <v>181</v>
      </c>
      <c r="E5194">
        <v>186277</v>
      </c>
      <c r="F5194" t="s">
        <v>4968</v>
      </c>
      <c r="G5194" t="s">
        <v>10927</v>
      </c>
      <c r="H5194" s="93">
        <v>46183</v>
      </c>
      <c r="I5194" s="131">
        <v>1</v>
      </c>
      <c r="J5194" s="132">
        <v>1</v>
      </c>
      <c r="K5194" s="132"/>
      <c r="L5194" s="132"/>
      <c r="M5194" s="132"/>
      <c r="N5194" s="131"/>
      <c r="O5194" s="131"/>
    </row>
    <row r="5195" spans="2:15" x14ac:dyDescent="0.35">
      <c r="B5195" t="s">
        <v>78</v>
      </c>
      <c r="C5195">
        <v>3980</v>
      </c>
      <c r="D5195" t="s">
        <v>181</v>
      </c>
      <c r="E5195">
        <v>186582</v>
      </c>
      <c r="F5195" t="s">
        <v>4969</v>
      </c>
      <c r="G5195" t="s">
        <v>10929</v>
      </c>
      <c r="H5195" s="93">
        <v>46182</v>
      </c>
      <c r="I5195" s="131">
        <v>1</v>
      </c>
      <c r="J5195" s="132">
        <v>1</v>
      </c>
      <c r="K5195" s="132"/>
      <c r="L5195" s="132"/>
      <c r="M5195" s="132"/>
      <c r="N5195" s="131"/>
      <c r="O5195" s="131"/>
    </row>
    <row r="5196" spans="2:15" x14ac:dyDescent="0.35">
      <c r="B5196" t="s">
        <v>78</v>
      </c>
      <c r="C5196">
        <v>3980</v>
      </c>
      <c r="D5196" t="s">
        <v>181</v>
      </c>
      <c r="E5196">
        <v>186736</v>
      </c>
      <c r="F5196" t="s">
        <v>4970</v>
      </c>
      <c r="G5196" t="s">
        <v>10928</v>
      </c>
      <c r="H5196" s="93">
        <v>46178</v>
      </c>
      <c r="I5196" s="131"/>
      <c r="J5196" s="132"/>
      <c r="K5196" s="132"/>
      <c r="L5196" s="132"/>
      <c r="M5196" s="132"/>
      <c r="N5196" s="131"/>
      <c r="O5196" s="131"/>
    </row>
    <row r="5197" spans="2:15" x14ac:dyDescent="0.35">
      <c r="B5197" t="s">
        <v>78</v>
      </c>
      <c r="C5197">
        <v>3980</v>
      </c>
      <c r="D5197" t="s">
        <v>181</v>
      </c>
      <c r="E5197">
        <v>187167</v>
      </c>
      <c r="F5197" t="s">
        <v>4971</v>
      </c>
      <c r="G5197" t="s">
        <v>10926</v>
      </c>
      <c r="H5197" s="93">
        <v>46177</v>
      </c>
      <c r="I5197" s="131">
        <v>1</v>
      </c>
      <c r="J5197" s="132">
        <v>1</v>
      </c>
      <c r="K5197" s="132"/>
      <c r="L5197" s="132"/>
      <c r="M5197" s="132"/>
      <c r="N5197" s="131"/>
      <c r="O5197" s="131"/>
    </row>
    <row r="5198" spans="2:15" x14ac:dyDescent="0.35">
      <c r="B5198" t="s">
        <v>78</v>
      </c>
      <c r="C5198">
        <v>3980</v>
      </c>
      <c r="D5198" t="s">
        <v>181</v>
      </c>
      <c r="E5198">
        <v>187560</v>
      </c>
      <c r="F5198" t="s">
        <v>4972</v>
      </c>
      <c r="G5198" t="s">
        <v>10929</v>
      </c>
      <c r="H5198" s="93">
        <v>46175</v>
      </c>
      <c r="I5198" s="131">
        <v>1</v>
      </c>
      <c r="J5198" s="132">
        <v>1</v>
      </c>
      <c r="K5198" s="132"/>
      <c r="L5198" s="132"/>
      <c r="M5198" s="132"/>
      <c r="N5198" s="131"/>
      <c r="O5198" s="131"/>
    </row>
    <row r="5199" spans="2:15" x14ac:dyDescent="0.35">
      <c r="B5199" t="s">
        <v>78</v>
      </c>
      <c r="C5199">
        <v>3980</v>
      </c>
      <c r="D5199" t="s">
        <v>181</v>
      </c>
      <c r="E5199">
        <v>187608</v>
      </c>
      <c r="F5199" t="s">
        <v>4973</v>
      </c>
      <c r="G5199" t="s">
        <v>10926</v>
      </c>
      <c r="H5199" s="93">
        <v>46170</v>
      </c>
      <c r="I5199" s="131"/>
      <c r="J5199" s="132"/>
      <c r="K5199" s="132"/>
      <c r="L5199" s="132"/>
      <c r="M5199" s="132"/>
      <c r="N5199" s="131"/>
      <c r="O5199" s="131"/>
    </row>
    <row r="5200" spans="2:15" x14ac:dyDescent="0.35">
      <c r="B5200" t="s">
        <v>78</v>
      </c>
      <c r="C5200">
        <v>3980</v>
      </c>
      <c r="D5200" t="s">
        <v>181</v>
      </c>
      <c r="E5200">
        <v>187648</v>
      </c>
      <c r="F5200" t="s">
        <v>4961</v>
      </c>
      <c r="G5200" t="s">
        <v>10927</v>
      </c>
      <c r="H5200" s="93">
        <v>46183</v>
      </c>
      <c r="I5200" s="131"/>
      <c r="J5200" s="132"/>
      <c r="K5200" s="132"/>
      <c r="L5200" s="132"/>
      <c r="M5200" s="132"/>
      <c r="N5200" s="131"/>
      <c r="O5200" s="131"/>
    </row>
    <row r="5201" spans="2:15" x14ac:dyDescent="0.35">
      <c r="B5201" t="s">
        <v>78</v>
      </c>
      <c r="C5201">
        <v>3980</v>
      </c>
      <c r="D5201" t="s">
        <v>181</v>
      </c>
      <c r="E5201">
        <v>187860</v>
      </c>
      <c r="F5201" t="s">
        <v>4974</v>
      </c>
      <c r="G5201" t="s">
        <v>10930</v>
      </c>
      <c r="H5201" s="93">
        <v>46181</v>
      </c>
      <c r="I5201" s="131">
        <v>1</v>
      </c>
      <c r="J5201" s="132"/>
      <c r="K5201" s="132"/>
      <c r="L5201" s="132"/>
      <c r="M5201" s="132"/>
      <c r="N5201" s="131"/>
      <c r="O5201" s="131"/>
    </row>
    <row r="5202" spans="2:15" x14ac:dyDescent="0.35">
      <c r="B5202" t="s">
        <v>78</v>
      </c>
      <c r="C5202">
        <v>3980</v>
      </c>
      <c r="D5202" t="s">
        <v>181</v>
      </c>
      <c r="E5202">
        <v>187998</v>
      </c>
      <c r="F5202" t="s">
        <v>4975</v>
      </c>
      <c r="G5202" t="s">
        <v>10927</v>
      </c>
      <c r="H5202" s="93">
        <v>46176</v>
      </c>
      <c r="I5202" s="131"/>
      <c r="J5202" s="132"/>
      <c r="K5202" s="132"/>
      <c r="L5202" s="132"/>
      <c r="M5202" s="132"/>
      <c r="N5202" s="131"/>
      <c r="O5202" s="131"/>
    </row>
    <row r="5203" spans="2:15" x14ac:dyDescent="0.35">
      <c r="B5203" t="s">
        <v>78</v>
      </c>
      <c r="C5203">
        <v>3980</v>
      </c>
      <c r="D5203" t="s">
        <v>181</v>
      </c>
      <c r="E5203">
        <v>188465</v>
      </c>
      <c r="F5203" t="s">
        <v>4976</v>
      </c>
      <c r="G5203" t="s">
        <v>10926</v>
      </c>
      <c r="H5203" s="93">
        <v>46170</v>
      </c>
      <c r="I5203" s="131"/>
      <c r="J5203" s="132"/>
      <c r="K5203" s="132"/>
      <c r="L5203" s="132"/>
      <c r="M5203" s="132"/>
      <c r="N5203" s="131"/>
      <c r="O5203" s="131"/>
    </row>
    <row r="5204" spans="2:15" x14ac:dyDescent="0.35">
      <c r="B5204" t="s">
        <v>78</v>
      </c>
      <c r="C5204">
        <v>3980</v>
      </c>
      <c r="D5204" t="s">
        <v>181</v>
      </c>
      <c r="E5204">
        <v>188759</v>
      </c>
      <c r="F5204" t="s">
        <v>4977</v>
      </c>
      <c r="G5204" t="s">
        <v>10930</v>
      </c>
      <c r="H5204" s="93">
        <v>46181</v>
      </c>
      <c r="I5204" s="131"/>
      <c r="J5204" s="132"/>
      <c r="K5204" s="132"/>
      <c r="L5204" s="132"/>
      <c r="M5204" s="132"/>
      <c r="N5204" s="131"/>
      <c r="O5204" s="131"/>
    </row>
    <row r="5205" spans="2:15" x14ac:dyDescent="0.35">
      <c r="B5205" t="s">
        <v>78</v>
      </c>
      <c r="C5205">
        <v>3980</v>
      </c>
      <c r="D5205" t="s">
        <v>181</v>
      </c>
      <c r="E5205">
        <v>189446</v>
      </c>
      <c r="F5205" t="s">
        <v>4978</v>
      </c>
      <c r="G5205" t="s">
        <v>10926</v>
      </c>
      <c r="H5205" s="93">
        <v>46170</v>
      </c>
      <c r="I5205" s="131"/>
      <c r="J5205" s="132"/>
      <c r="K5205" s="132"/>
      <c r="L5205" s="132"/>
      <c r="M5205" s="132"/>
      <c r="N5205" s="131"/>
      <c r="O5205" s="131"/>
    </row>
    <row r="5206" spans="2:15" x14ac:dyDescent="0.35">
      <c r="B5206" t="s">
        <v>78</v>
      </c>
      <c r="C5206">
        <v>3980</v>
      </c>
      <c r="D5206" t="s">
        <v>181</v>
      </c>
      <c r="E5206">
        <v>190083</v>
      </c>
      <c r="F5206" t="s">
        <v>4979</v>
      </c>
      <c r="G5206" t="s">
        <v>10929</v>
      </c>
      <c r="H5206" s="93">
        <v>46175</v>
      </c>
      <c r="I5206" s="131">
        <v>1</v>
      </c>
      <c r="J5206" s="132"/>
      <c r="K5206" s="132"/>
      <c r="L5206" s="132"/>
      <c r="M5206" s="132"/>
      <c r="N5206" s="131"/>
      <c r="O5206" s="131"/>
    </row>
    <row r="5207" spans="2:15" x14ac:dyDescent="0.35">
      <c r="B5207" t="s">
        <v>78</v>
      </c>
      <c r="C5207">
        <v>3980</v>
      </c>
      <c r="D5207" t="s">
        <v>181</v>
      </c>
      <c r="E5207">
        <v>190272</v>
      </c>
      <c r="F5207" t="s">
        <v>4980</v>
      </c>
      <c r="G5207" t="s">
        <v>10928</v>
      </c>
      <c r="H5207" s="93">
        <v>46171</v>
      </c>
      <c r="I5207" s="131">
        <v>1</v>
      </c>
      <c r="J5207" s="132"/>
      <c r="K5207" s="132"/>
      <c r="L5207" s="132"/>
      <c r="M5207" s="132"/>
      <c r="N5207" s="131"/>
      <c r="O5207" s="131"/>
    </row>
    <row r="5208" spans="2:15" x14ac:dyDescent="0.35">
      <c r="B5208" t="s">
        <v>78</v>
      </c>
      <c r="C5208">
        <v>3980</v>
      </c>
      <c r="D5208" t="s">
        <v>181</v>
      </c>
      <c r="E5208">
        <v>190847</v>
      </c>
      <c r="F5208" t="s">
        <v>4981</v>
      </c>
      <c r="G5208" t="s">
        <v>10930</v>
      </c>
      <c r="H5208" s="93">
        <v>46181</v>
      </c>
      <c r="I5208" s="131"/>
      <c r="J5208" s="132"/>
      <c r="K5208" s="132"/>
      <c r="L5208" s="132"/>
      <c r="M5208" s="132"/>
      <c r="N5208" s="131"/>
      <c r="O5208" s="131"/>
    </row>
    <row r="5209" spans="2:15" x14ac:dyDescent="0.35">
      <c r="B5209" t="s">
        <v>78</v>
      </c>
      <c r="C5209">
        <v>3980</v>
      </c>
      <c r="D5209" t="s">
        <v>181</v>
      </c>
      <c r="E5209">
        <v>190973</v>
      </c>
      <c r="F5209" t="s">
        <v>4982</v>
      </c>
      <c r="G5209" t="s">
        <v>10930</v>
      </c>
      <c r="H5209" s="93">
        <v>46174</v>
      </c>
      <c r="I5209" s="131"/>
      <c r="J5209" s="132"/>
      <c r="K5209" s="132"/>
      <c r="L5209" s="132"/>
      <c r="M5209" s="132"/>
      <c r="N5209" s="131"/>
      <c r="O5209" s="131"/>
    </row>
    <row r="5210" spans="2:15" x14ac:dyDescent="0.35">
      <c r="B5210" t="s">
        <v>78</v>
      </c>
      <c r="C5210">
        <v>3980</v>
      </c>
      <c r="D5210" t="s">
        <v>181</v>
      </c>
      <c r="E5210">
        <v>191298</v>
      </c>
      <c r="F5210" t="s">
        <v>4983</v>
      </c>
      <c r="G5210" t="s">
        <v>10930</v>
      </c>
      <c r="H5210" s="93">
        <v>46181</v>
      </c>
      <c r="I5210" s="131">
        <v>1</v>
      </c>
      <c r="J5210" s="132"/>
      <c r="K5210" s="132"/>
      <c r="L5210" s="132"/>
      <c r="M5210" s="132"/>
      <c r="N5210" s="131"/>
      <c r="O5210" s="131"/>
    </row>
    <row r="5211" spans="2:15" x14ac:dyDescent="0.35">
      <c r="B5211" t="s">
        <v>78</v>
      </c>
      <c r="C5211">
        <v>3980</v>
      </c>
      <c r="D5211" t="s">
        <v>181</v>
      </c>
      <c r="E5211">
        <v>191678</v>
      </c>
      <c r="F5211" t="s">
        <v>4984</v>
      </c>
      <c r="G5211" t="s">
        <v>10928</v>
      </c>
      <c r="H5211" s="93">
        <v>46178</v>
      </c>
      <c r="I5211" s="131">
        <v>1</v>
      </c>
      <c r="J5211" s="132"/>
      <c r="K5211" s="132"/>
      <c r="L5211" s="132"/>
      <c r="M5211" s="132"/>
      <c r="N5211" s="131"/>
      <c r="O5211" s="131"/>
    </row>
    <row r="5212" spans="2:15" x14ac:dyDescent="0.35">
      <c r="B5212" t="s">
        <v>78</v>
      </c>
      <c r="C5212">
        <v>3980</v>
      </c>
      <c r="D5212" t="s">
        <v>181</v>
      </c>
      <c r="E5212">
        <v>192203</v>
      </c>
      <c r="F5212" t="s">
        <v>11007</v>
      </c>
      <c r="G5212" t="s">
        <v>10927</v>
      </c>
      <c r="H5212" s="93">
        <v>46176</v>
      </c>
      <c r="I5212" s="131"/>
      <c r="J5212" s="132"/>
      <c r="K5212" s="132"/>
      <c r="L5212" s="132"/>
      <c r="M5212" s="132"/>
      <c r="N5212" s="131"/>
      <c r="O5212" s="131"/>
    </row>
    <row r="5213" spans="2:15" x14ac:dyDescent="0.35">
      <c r="B5213" t="s">
        <v>78</v>
      </c>
      <c r="C5213">
        <v>4037</v>
      </c>
      <c r="D5213" t="s">
        <v>52</v>
      </c>
      <c r="E5213">
        <v>51000</v>
      </c>
      <c r="F5213" t="s">
        <v>4985</v>
      </c>
      <c r="G5213" t="s">
        <v>10930</v>
      </c>
      <c r="H5213" s="93">
        <v>46174</v>
      </c>
      <c r="I5213" s="131">
        <v>1</v>
      </c>
      <c r="J5213" s="132"/>
      <c r="K5213" s="132">
        <v>1</v>
      </c>
      <c r="L5213" s="132"/>
      <c r="M5213" s="132"/>
      <c r="N5213" s="131"/>
      <c r="O5213" s="131"/>
    </row>
    <row r="5214" spans="2:15" x14ac:dyDescent="0.35">
      <c r="B5214" t="s">
        <v>78</v>
      </c>
      <c r="C5214">
        <v>4037</v>
      </c>
      <c r="D5214" t="s">
        <v>52</v>
      </c>
      <c r="E5214">
        <v>51161</v>
      </c>
      <c r="F5214" t="s">
        <v>4986</v>
      </c>
      <c r="G5214" t="s">
        <v>10930</v>
      </c>
      <c r="H5214" s="93">
        <v>46174</v>
      </c>
      <c r="I5214" s="131">
        <v>1</v>
      </c>
      <c r="J5214" s="132"/>
      <c r="K5214" s="132"/>
      <c r="L5214" s="132"/>
      <c r="M5214" s="132"/>
      <c r="N5214" s="131"/>
      <c r="O5214" s="131"/>
    </row>
    <row r="5215" spans="2:15" x14ac:dyDescent="0.35">
      <c r="B5215" t="s">
        <v>78</v>
      </c>
      <c r="C5215">
        <v>4037</v>
      </c>
      <c r="D5215" t="s">
        <v>52</v>
      </c>
      <c r="E5215">
        <v>52029</v>
      </c>
      <c r="F5215" t="s">
        <v>4987</v>
      </c>
      <c r="G5215" t="s">
        <v>10927</v>
      </c>
      <c r="H5215" s="93">
        <v>46183</v>
      </c>
      <c r="I5215" s="131">
        <v>1</v>
      </c>
      <c r="J5215" s="132"/>
      <c r="K5215" s="132"/>
      <c r="L5215" s="132"/>
      <c r="M5215" s="132"/>
      <c r="N5215" s="131"/>
      <c r="O5215" s="131"/>
    </row>
    <row r="5216" spans="2:15" x14ac:dyDescent="0.35">
      <c r="B5216" t="s">
        <v>78</v>
      </c>
      <c r="C5216">
        <v>4037</v>
      </c>
      <c r="D5216" t="s">
        <v>52</v>
      </c>
      <c r="E5216">
        <v>52768</v>
      </c>
      <c r="F5216" t="s">
        <v>4988</v>
      </c>
      <c r="G5216" t="s">
        <v>10927</v>
      </c>
      <c r="H5216" s="93">
        <v>46183</v>
      </c>
      <c r="I5216" s="131">
        <v>1</v>
      </c>
      <c r="J5216" s="132"/>
      <c r="K5216" s="132"/>
      <c r="L5216" s="132"/>
      <c r="M5216" s="132"/>
      <c r="N5216" s="131"/>
      <c r="O5216" s="131"/>
    </row>
    <row r="5217" spans="2:15" x14ac:dyDescent="0.35">
      <c r="B5217" t="s">
        <v>78</v>
      </c>
      <c r="C5217">
        <v>4037</v>
      </c>
      <c r="D5217" t="s">
        <v>52</v>
      </c>
      <c r="E5217">
        <v>52965</v>
      </c>
      <c r="F5217" t="s">
        <v>4989</v>
      </c>
      <c r="G5217" t="s">
        <v>10926</v>
      </c>
      <c r="H5217" s="93">
        <v>46170</v>
      </c>
      <c r="I5217" s="131"/>
      <c r="J5217" s="132"/>
      <c r="K5217" s="132"/>
      <c r="L5217" s="132"/>
      <c r="M5217" s="132"/>
      <c r="N5217" s="131"/>
      <c r="O5217" s="131"/>
    </row>
    <row r="5218" spans="2:15" x14ac:dyDescent="0.35">
      <c r="B5218" t="s">
        <v>78</v>
      </c>
      <c r="C5218">
        <v>4037</v>
      </c>
      <c r="D5218" t="s">
        <v>52</v>
      </c>
      <c r="E5218">
        <v>54928</v>
      </c>
      <c r="F5218" t="s">
        <v>4990</v>
      </c>
      <c r="G5218" t="s">
        <v>10929</v>
      </c>
      <c r="H5218" s="93">
        <v>46182</v>
      </c>
      <c r="I5218" s="131">
        <v>1</v>
      </c>
      <c r="J5218" s="132"/>
      <c r="K5218" s="132"/>
      <c r="L5218" s="132"/>
      <c r="M5218" s="132"/>
      <c r="N5218" s="131"/>
      <c r="O5218" s="131"/>
    </row>
    <row r="5219" spans="2:15" x14ac:dyDescent="0.35">
      <c r="B5219" t="s">
        <v>78</v>
      </c>
      <c r="C5219">
        <v>4037</v>
      </c>
      <c r="D5219" t="s">
        <v>52</v>
      </c>
      <c r="E5219">
        <v>55266</v>
      </c>
      <c r="F5219" t="s">
        <v>4991</v>
      </c>
      <c r="G5219" t="s">
        <v>10930</v>
      </c>
      <c r="H5219" s="93">
        <v>46174</v>
      </c>
      <c r="I5219" s="131">
        <v>1</v>
      </c>
      <c r="J5219" s="132"/>
      <c r="K5219" s="132"/>
      <c r="L5219" s="132"/>
      <c r="M5219" s="132"/>
      <c r="N5219" s="131"/>
      <c r="O5219" s="131"/>
    </row>
    <row r="5220" spans="2:15" x14ac:dyDescent="0.35">
      <c r="B5220" t="s">
        <v>78</v>
      </c>
      <c r="C5220">
        <v>4037</v>
      </c>
      <c r="D5220" t="s">
        <v>52</v>
      </c>
      <c r="E5220">
        <v>56349</v>
      </c>
      <c r="F5220" t="s">
        <v>4992</v>
      </c>
      <c r="G5220" t="s">
        <v>10926</v>
      </c>
      <c r="H5220" s="93">
        <v>46177</v>
      </c>
      <c r="I5220" s="131">
        <v>1</v>
      </c>
      <c r="J5220" s="132">
        <v>1</v>
      </c>
      <c r="K5220" s="132"/>
      <c r="L5220" s="132"/>
      <c r="M5220" s="132"/>
      <c r="N5220" s="131"/>
      <c r="O5220" s="131"/>
    </row>
    <row r="5221" spans="2:15" x14ac:dyDescent="0.35">
      <c r="B5221" t="s">
        <v>78</v>
      </c>
      <c r="C5221">
        <v>4037</v>
      </c>
      <c r="D5221" t="s">
        <v>52</v>
      </c>
      <c r="E5221">
        <v>56702</v>
      </c>
      <c r="F5221" t="s">
        <v>4993</v>
      </c>
      <c r="G5221" t="s">
        <v>10927</v>
      </c>
      <c r="H5221" s="93">
        <v>46176</v>
      </c>
      <c r="I5221" s="131"/>
      <c r="J5221" s="132"/>
      <c r="K5221" s="132"/>
      <c r="L5221" s="132"/>
      <c r="M5221" s="132"/>
      <c r="N5221" s="131"/>
      <c r="O5221" s="131"/>
    </row>
    <row r="5222" spans="2:15" x14ac:dyDescent="0.35">
      <c r="B5222" t="s">
        <v>78</v>
      </c>
      <c r="C5222">
        <v>4037</v>
      </c>
      <c r="D5222" t="s">
        <v>52</v>
      </c>
      <c r="E5222">
        <v>58695</v>
      </c>
      <c r="F5222" t="s">
        <v>4994</v>
      </c>
      <c r="G5222" t="s">
        <v>10930</v>
      </c>
      <c r="H5222" s="93">
        <v>46174</v>
      </c>
      <c r="I5222" s="131"/>
      <c r="J5222" s="132"/>
      <c r="K5222" s="132"/>
      <c r="L5222" s="132"/>
      <c r="M5222" s="132"/>
      <c r="N5222" s="131"/>
      <c r="O5222" s="131"/>
    </row>
    <row r="5223" spans="2:15" x14ac:dyDescent="0.35">
      <c r="B5223" t="s">
        <v>78</v>
      </c>
      <c r="C5223">
        <v>4037</v>
      </c>
      <c r="D5223" t="s">
        <v>52</v>
      </c>
      <c r="E5223">
        <v>61232</v>
      </c>
      <c r="F5223" t="s">
        <v>4995</v>
      </c>
      <c r="G5223" t="s">
        <v>10929</v>
      </c>
      <c r="H5223" s="93">
        <v>46182</v>
      </c>
      <c r="I5223" s="131"/>
      <c r="J5223" s="132"/>
      <c r="K5223" s="132"/>
      <c r="L5223" s="132"/>
      <c r="M5223" s="132"/>
      <c r="N5223" s="131"/>
      <c r="O5223" s="131"/>
    </row>
    <row r="5224" spans="2:15" x14ac:dyDescent="0.35">
      <c r="B5224" t="s">
        <v>78</v>
      </c>
      <c r="C5224">
        <v>4037</v>
      </c>
      <c r="D5224" t="s">
        <v>52</v>
      </c>
      <c r="E5224">
        <v>63492</v>
      </c>
      <c r="F5224" t="s">
        <v>4996</v>
      </c>
      <c r="G5224" t="s">
        <v>10930</v>
      </c>
      <c r="H5224" s="93">
        <v>46181</v>
      </c>
      <c r="I5224" s="131">
        <v>1</v>
      </c>
      <c r="J5224" s="132"/>
      <c r="K5224" s="132">
        <v>1</v>
      </c>
      <c r="L5224" s="132"/>
      <c r="M5224" s="132"/>
      <c r="N5224" s="131"/>
      <c r="O5224" s="131"/>
    </row>
    <row r="5225" spans="2:15" x14ac:dyDescent="0.35">
      <c r="B5225" t="s">
        <v>78</v>
      </c>
      <c r="C5225">
        <v>4037</v>
      </c>
      <c r="D5225" t="s">
        <v>52</v>
      </c>
      <c r="E5225">
        <v>64147</v>
      </c>
      <c r="F5225" t="s">
        <v>4997</v>
      </c>
      <c r="G5225" t="s">
        <v>10926</v>
      </c>
      <c r="H5225" s="93">
        <v>46170</v>
      </c>
      <c r="I5225" s="131">
        <v>1</v>
      </c>
      <c r="J5225" s="132"/>
      <c r="K5225" s="132"/>
      <c r="L5225" s="132"/>
      <c r="M5225" s="132"/>
      <c r="N5225" s="131"/>
      <c r="O5225" s="131"/>
    </row>
    <row r="5226" spans="2:15" x14ac:dyDescent="0.35">
      <c r="B5226" t="s">
        <v>78</v>
      </c>
      <c r="C5226">
        <v>4037</v>
      </c>
      <c r="D5226" t="s">
        <v>52</v>
      </c>
      <c r="E5226">
        <v>64574</v>
      </c>
      <c r="F5226" t="s">
        <v>4998</v>
      </c>
      <c r="G5226" t="s">
        <v>10926</v>
      </c>
      <c r="H5226" s="93">
        <v>46170</v>
      </c>
      <c r="I5226" s="131">
        <v>1</v>
      </c>
      <c r="J5226" s="132"/>
      <c r="K5226" s="132"/>
      <c r="L5226" s="132"/>
      <c r="M5226" s="132"/>
      <c r="N5226" s="131"/>
      <c r="O5226" s="131"/>
    </row>
    <row r="5227" spans="2:15" x14ac:dyDescent="0.35">
      <c r="B5227" t="s">
        <v>78</v>
      </c>
      <c r="C5227">
        <v>4037</v>
      </c>
      <c r="D5227" t="s">
        <v>52</v>
      </c>
      <c r="E5227">
        <v>66535</v>
      </c>
      <c r="F5227" t="s">
        <v>4999</v>
      </c>
      <c r="G5227" t="s">
        <v>10930</v>
      </c>
      <c r="H5227" s="93">
        <v>46174</v>
      </c>
      <c r="I5227" s="131"/>
      <c r="J5227" s="132"/>
      <c r="K5227" s="132"/>
      <c r="L5227" s="132"/>
      <c r="M5227" s="132"/>
      <c r="N5227" s="131"/>
      <c r="O5227" s="131"/>
    </row>
    <row r="5228" spans="2:15" x14ac:dyDescent="0.35">
      <c r="B5228" t="s">
        <v>78</v>
      </c>
      <c r="C5228">
        <v>4037</v>
      </c>
      <c r="D5228" t="s">
        <v>52</v>
      </c>
      <c r="E5228">
        <v>69001</v>
      </c>
      <c r="F5228" t="s">
        <v>5000</v>
      </c>
      <c r="G5228" t="s">
        <v>10930</v>
      </c>
      <c r="H5228" s="93">
        <v>46181</v>
      </c>
      <c r="I5228" s="131">
        <v>1</v>
      </c>
      <c r="J5228" s="132"/>
      <c r="K5228" s="132">
        <v>1</v>
      </c>
      <c r="L5228" s="132"/>
      <c r="M5228" s="132"/>
      <c r="N5228" s="131"/>
      <c r="O5228" s="131"/>
    </row>
    <row r="5229" spans="2:15" x14ac:dyDescent="0.35">
      <c r="B5229" t="s">
        <v>78</v>
      </c>
      <c r="C5229">
        <v>4037</v>
      </c>
      <c r="D5229" t="s">
        <v>52</v>
      </c>
      <c r="E5229">
        <v>69181</v>
      </c>
      <c r="F5229" t="s">
        <v>5001</v>
      </c>
      <c r="G5229" t="s">
        <v>10928</v>
      </c>
      <c r="H5229" s="93">
        <v>46171</v>
      </c>
      <c r="I5229" s="131">
        <v>1</v>
      </c>
      <c r="J5229" s="132"/>
      <c r="K5229" s="132"/>
      <c r="L5229" s="132"/>
      <c r="M5229" s="132"/>
      <c r="N5229" s="131"/>
      <c r="O5229" s="131"/>
    </row>
    <row r="5230" spans="2:15" x14ac:dyDescent="0.35">
      <c r="B5230" t="s">
        <v>78</v>
      </c>
      <c r="C5230">
        <v>4037</v>
      </c>
      <c r="D5230" t="s">
        <v>52</v>
      </c>
      <c r="E5230">
        <v>72174</v>
      </c>
      <c r="F5230" t="s">
        <v>5002</v>
      </c>
      <c r="G5230" t="s">
        <v>10930</v>
      </c>
      <c r="H5230" s="93">
        <v>46181</v>
      </c>
      <c r="I5230" s="131">
        <v>1</v>
      </c>
      <c r="J5230" s="132"/>
      <c r="K5230" s="132">
        <v>1</v>
      </c>
      <c r="L5230" s="132"/>
      <c r="M5230" s="132"/>
      <c r="N5230" s="131"/>
      <c r="O5230" s="131"/>
    </row>
    <row r="5231" spans="2:15" x14ac:dyDescent="0.35">
      <c r="B5231" t="s">
        <v>78</v>
      </c>
      <c r="C5231">
        <v>4037</v>
      </c>
      <c r="D5231" t="s">
        <v>52</v>
      </c>
      <c r="E5231">
        <v>77365</v>
      </c>
      <c r="F5231" t="s">
        <v>5003</v>
      </c>
      <c r="G5231" t="s">
        <v>10926</v>
      </c>
      <c r="H5231" s="93">
        <v>46177</v>
      </c>
      <c r="I5231" s="131"/>
      <c r="J5231" s="132"/>
      <c r="K5231" s="132"/>
      <c r="L5231" s="132"/>
      <c r="M5231" s="132"/>
      <c r="N5231" s="131"/>
      <c r="O5231" s="131"/>
    </row>
    <row r="5232" spans="2:15" x14ac:dyDescent="0.35">
      <c r="B5232" t="s">
        <v>78</v>
      </c>
      <c r="C5232">
        <v>4037</v>
      </c>
      <c r="D5232" t="s">
        <v>52</v>
      </c>
      <c r="E5232">
        <v>78927</v>
      </c>
      <c r="F5232" t="s">
        <v>5004</v>
      </c>
      <c r="G5232" t="s">
        <v>10930</v>
      </c>
      <c r="H5232" s="93">
        <v>46174</v>
      </c>
      <c r="I5232" s="131">
        <v>1</v>
      </c>
      <c r="J5232" s="132">
        <v>1</v>
      </c>
      <c r="K5232" s="132"/>
      <c r="L5232" s="132"/>
      <c r="M5232" s="132"/>
      <c r="N5232" s="131"/>
      <c r="O5232" s="131"/>
    </row>
    <row r="5233" spans="2:15" x14ac:dyDescent="0.35">
      <c r="B5233" t="s">
        <v>78</v>
      </c>
      <c r="C5233">
        <v>4037</v>
      </c>
      <c r="D5233" t="s">
        <v>52</v>
      </c>
      <c r="E5233">
        <v>80171</v>
      </c>
      <c r="F5233" t="s">
        <v>5005</v>
      </c>
      <c r="G5233" t="s">
        <v>10927</v>
      </c>
      <c r="H5233" s="93">
        <v>46183</v>
      </c>
      <c r="I5233" s="131"/>
      <c r="J5233" s="132"/>
      <c r="K5233" s="132"/>
      <c r="L5233" s="132"/>
      <c r="M5233" s="132"/>
      <c r="N5233" s="131"/>
      <c r="O5233" s="131"/>
    </row>
    <row r="5234" spans="2:15" x14ac:dyDescent="0.35">
      <c r="B5234" t="s">
        <v>78</v>
      </c>
      <c r="C5234">
        <v>4037</v>
      </c>
      <c r="D5234" t="s">
        <v>52</v>
      </c>
      <c r="E5234">
        <v>84316</v>
      </c>
      <c r="F5234" t="s">
        <v>5006</v>
      </c>
      <c r="G5234" t="s">
        <v>10929</v>
      </c>
      <c r="H5234" s="93">
        <v>46175</v>
      </c>
      <c r="I5234" s="131">
        <v>1</v>
      </c>
      <c r="J5234" s="132">
        <v>1</v>
      </c>
      <c r="K5234" s="132"/>
      <c r="L5234" s="132">
        <v>1</v>
      </c>
      <c r="M5234" s="132"/>
      <c r="N5234" s="131"/>
      <c r="O5234" s="131"/>
    </row>
    <row r="5235" spans="2:15" x14ac:dyDescent="0.35">
      <c r="B5235" t="s">
        <v>78</v>
      </c>
      <c r="C5235">
        <v>4037</v>
      </c>
      <c r="D5235" t="s">
        <v>52</v>
      </c>
      <c r="E5235">
        <v>84559</v>
      </c>
      <c r="F5235" t="s">
        <v>5007</v>
      </c>
      <c r="G5235" t="s">
        <v>10930</v>
      </c>
      <c r="H5235" s="93">
        <v>46181</v>
      </c>
      <c r="I5235" s="131">
        <v>1</v>
      </c>
      <c r="J5235" s="132"/>
      <c r="K5235" s="132">
        <v>1</v>
      </c>
      <c r="L5235" s="132"/>
      <c r="M5235" s="132"/>
      <c r="N5235" s="131"/>
      <c r="O5235" s="131"/>
    </row>
    <row r="5236" spans="2:15" x14ac:dyDescent="0.35">
      <c r="B5236" t="s">
        <v>78</v>
      </c>
      <c r="C5236">
        <v>4037</v>
      </c>
      <c r="D5236" t="s">
        <v>52</v>
      </c>
      <c r="E5236">
        <v>85237</v>
      </c>
      <c r="F5236" t="s">
        <v>5008</v>
      </c>
      <c r="G5236" t="s">
        <v>10929</v>
      </c>
      <c r="H5236" s="93">
        <v>46182</v>
      </c>
      <c r="I5236" s="131"/>
      <c r="J5236" s="132"/>
      <c r="K5236" s="132"/>
      <c r="L5236" s="132"/>
      <c r="M5236" s="132"/>
      <c r="N5236" s="131"/>
      <c r="O5236" s="131"/>
    </row>
    <row r="5237" spans="2:15" x14ac:dyDescent="0.35">
      <c r="B5237" t="s">
        <v>78</v>
      </c>
      <c r="C5237">
        <v>4037</v>
      </c>
      <c r="D5237" t="s">
        <v>52</v>
      </c>
      <c r="E5237">
        <v>94119</v>
      </c>
      <c r="F5237" t="s">
        <v>5009</v>
      </c>
      <c r="G5237" t="s">
        <v>10930</v>
      </c>
      <c r="H5237" s="93">
        <v>46174</v>
      </c>
      <c r="I5237" s="131">
        <v>1</v>
      </c>
      <c r="J5237" s="132">
        <v>1</v>
      </c>
      <c r="K5237" s="132"/>
      <c r="L5237" s="132"/>
      <c r="M5237" s="132"/>
      <c r="N5237" s="131"/>
      <c r="O5237" s="131"/>
    </row>
    <row r="5238" spans="2:15" x14ac:dyDescent="0.35">
      <c r="B5238" t="s">
        <v>78</v>
      </c>
      <c r="C5238">
        <v>4037</v>
      </c>
      <c r="D5238" t="s">
        <v>52</v>
      </c>
      <c r="E5238">
        <v>97274</v>
      </c>
      <c r="F5238" t="s">
        <v>5010</v>
      </c>
      <c r="G5238" t="s">
        <v>10929</v>
      </c>
      <c r="H5238" s="93">
        <v>46175</v>
      </c>
      <c r="I5238" s="131">
        <v>1</v>
      </c>
      <c r="J5238" s="132"/>
      <c r="K5238" s="132"/>
      <c r="L5238" s="132"/>
      <c r="M5238" s="132"/>
      <c r="N5238" s="131"/>
      <c r="O5238" s="131"/>
    </row>
    <row r="5239" spans="2:15" x14ac:dyDescent="0.35">
      <c r="B5239" t="s">
        <v>78</v>
      </c>
      <c r="C5239">
        <v>4037</v>
      </c>
      <c r="D5239" t="s">
        <v>52</v>
      </c>
      <c r="E5239">
        <v>104960</v>
      </c>
      <c r="F5239" t="s">
        <v>5011</v>
      </c>
      <c r="G5239" t="s">
        <v>10927</v>
      </c>
      <c r="H5239" s="93">
        <v>46176</v>
      </c>
      <c r="I5239" s="131">
        <v>1</v>
      </c>
      <c r="J5239" s="132">
        <v>1</v>
      </c>
      <c r="K5239" s="132"/>
      <c r="L5239" s="132">
        <v>1</v>
      </c>
      <c r="M5239" s="132"/>
      <c r="N5239" s="131"/>
      <c r="O5239" s="131"/>
    </row>
    <row r="5240" spans="2:15" x14ac:dyDescent="0.35">
      <c r="B5240" t="s">
        <v>78</v>
      </c>
      <c r="C5240">
        <v>4037</v>
      </c>
      <c r="D5240" t="s">
        <v>52</v>
      </c>
      <c r="E5240">
        <v>114093</v>
      </c>
      <c r="F5240" t="s">
        <v>5012</v>
      </c>
      <c r="G5240" t="s">
        <v>10929</v>
      </c>
      <c r="H5240" s="93">
        <v>46175</v>
      </c>
      <c r="I5240" s="131"/>
      <c r="J5240" s="132"/>
      <c r="K5240" s="132"/>
      <c r="L5240" s="132"/>
      <c r="M5240" s="132"/>
      <c r="N5240" s="131"/>
      <c r="O5240" s="131"/>
    </row>
    <row r="5241" spans="2:15" x14ac:dyDescent="0.35">
      <c r="B5241" t="s">
        <v>78</v>
      </c>
      <c r="C5241">
        <v>4037</v>
      </c>
      <c r="D5241" t="s">
        <v>52</v>
      </c>
      <c r="E5241">
        <v>122793</v>
      </c>
      <c r="F5241" t="s">
        <v>5013</v>
      </c>
      <c r="G5241" t="s">
        <v>10927</v>
      </c>
      <c r="H5241" s="93">
        <v>46183</v>
      </c>
      <c r="I5241" s="131"/>
      <c r="J5241" s="132"/>
      <c r="K5241" s="132"/>
      <c r="L5241" s="132"/>
      <c r="M5241" s="132"/>
      <c r="N5241" s="131"/>
      <c r="O5241" s="131"/>
    </row>
    <row r="5242" spans="2:15" x14ac:dyDescent="0.35">
      <c r="B5242" t="s">
        <v>78</v>
      </c>
      <c r="C5242">
        <v>4037</v>
      </c>
      <c r="D5242" t="s">
        <v>52</v>
      </c>
      <c r="E5242">
        <v>126004</v>
      </c>
      <c r="F5242" t="s">
        <v>5014</v>
      </c>
      <c r="G5242" t="s">
        <v>10930</v>
      </c>
      <c r="H5242" s="93">
        <v>46174</v>
      </c>
      <c r="I5242" s="131">
        <v>1</v>
      </c>
      <c r="J5242" s="132"/>
      <c r="K5242" s="132">
        <v>1</v>
      </c>
      <c r="L5242" s="132"/>
      <c r="M5242" s="132"/>
      <c r="N5242" s="131"/>
      <c r="O5242" s="131"/>
    </row>
    <row r="5243" spans="2:15" x14ac:dyDescent="0.35">
      <c r="B5243" t="s">
        <v>78</v>
      </c>
      <c r="C5243">
        <v>4037</v>
      </c>
      <c r="D5243" t="s">
        <v>52</v>
      </c>
      <c r="E5243">
        <v>129554</v>
      </c>
      <c r="F5243" t="s">
        <v>5015</v>
      </c>
      <c r="G5243" t="s">
        <v>10930</v>
      </c>
      <c r="H5243" s="93">
        <v>46181</v>
      </c>
      <c r="I5243" s="131">
        <v>1</v>
      </c>
      <c r="J5243" s="132">
        <v>1</v>
      </c>
      <c r="K5243" s="132">
        <v>1</v>
      </c>
      <c r="L5243" s="132"/>
      <c r="M5243" s="132"/>
      <c r="N5243" s="131"/>
      <c r="O5243" s="131"/>
    </row>
    <row r="5244" spans="2:15" x14ac:dyDescent="0.35">
      <c r="B5244" t="s">
        <v>78</v>
      </c>
      <c r="C5244">
        <v>4037</v>
      </c>
      <c r="D5244" t="s">
        <v>52</v>
      </c>
      <c r="E5244">
        <v>129559</v>
      </c>
      <c r="F5244" t="s">
        <v>5016</v>
      </c>
      <c r="G5244" t="s">
        <v>10926</v>
      </c>
      <c r="H5244" s="93">
        <v>46170</v>
      </c>
      <c r="I5244" s="131">
        <v>1</v>
      </c>
      <c r="J5244" s="132">
        <v>1</v>
      </c>
      <c r="K5244" s="132"/>
      <c r="L5244" s="132"/>
      <c r="M5244" s="132"/>
      <c r="N5244" s="131"/>
      <c r="O5244" s="131"/>
    </row>
    <row r="5245" spans="2:15" x14ac:dyDescent="0.35">
      <c r="B5245" t="s">
        <v>78</v>
      </c>
      <c r="C5245">
        <v>4037</v>
      </c>
      <c r="D5245" t="s">
        <v>52</v>
      </c>
      <c r="E5245">
        <v>132204</v>
      </c>
      <c r="F5245" t="s">
        <v>5017</v>
      </c>
      <c r="G5245" t="s">
        <v>10929</v>
      </c>
      <c r="H5245" s="93">
        <v>46175</v>
      </c>
      <c r="I5245" s="131"/>
      <c r="J5245" s="132"/>
      <c r="K5245" s="132"/>
      <c r="L5245" s="132"/>
      <c r="M5245" s="132"/>
      <c r="N5245" s="131"/>
      <c r="O5245" s="131"/>
    </row>
    <row r="5246" spans="2:15" x14ac:dyDescent="0.35">
      <c r="B5246" t="s">
        <v>78</v>
      </c>
      <c r="C5246">
        <v>4037</v>
      </c>
      <c r="D5246" t="s">
        <v>52</v>
      </c>
      <c r="E5246">
        <v>132825</v>
      </c>
      <c r="F5246" t="s">
        <v>5018</v>
      </c>
      <c r="G5246" t="s">
        <v>10927</v>
      </c>
      <c r="H5246" s="93">
        <v>46176</v>
      </c>
      <c r="I5246" s="131">
        <v>1</v>
      </c>
      <c r="J5246" s="132"/>
      <c r="K5246" s="132"/>
      <c r="L5246" s="132"/>
      <c r="M5246" s="132"/>
      <c r="N5246" s="131"/>
      <c r="O5246" s="131"/>
    </row>
    <row r="5247" spans="2:15" x14ac:dyDescent="0.35">
      <c r="B5247" t="s">
        <v>78</v>
      </c>
      <c r="C5247">
        <v>4037</v>
      </c>
      <c r="D5247" t="s">
        <v>52</v>
      </c>
      <c r="E5247">
        <v>133088</v>
      </c>
      <c r="F5247" t="s">
        <v>5019</v>
      </c>
      <c r="G5247" t="s">
        <v>10927</v>
      </c>
      <c r="H5247" s="93">
        <v>46176</v>
      </c>
      <c r="I5247" s="131">
        <v>1</v>
      </c>
      <c r="J5247" s="132"/>
      <c r="K5247" s="132"/>
      <c r="L5247" s="132"/>
      <c r="M5247" s="132"/>
      <c r="N5247" s="131"/>
      <c r="O5247" s="131"/>
    </row>
    <row r="5248" spans="2:15" x14ac:dyDescent="0.35">
      <c r="B5248" t="s">
        <v>78</v>
      </c>
      <c r="C5248">
        <v>4037</v>
      </c>
      <c r="D5248" t="s">
        <v>52</v>
      </c>
      <c r="E5248">
        <v>133851</v>
      </c>
      <c r="F5248" t="s">
        <v>5020</v>
      </c>
      <c r="G5248" t="s">
        <v>10927</v>
      </c>
      <c r="H5248" s="93">
        <v>46183</v>
      </c>
      <c r="I5248" s="131"/>
      <c r="J5248" s="132"/>
      <c r="K5248" s="132"/>
      <c r="L5248" s="132"/>
      <c r="M5248" s="132"/>
      <c r="N5248" s="131"/>
      <c r="O5248" s="131"/>
    </row>
    <row r="5249" spans="2:15" x14ac:dyDescent="0.35">
      <c r="B5249" t="s">
        <v>78</v>
      </c>
      <c r="C5249">
        <v>4037</v>
      </c>
      <c r="D5249" t="s">
        <v>52</v>
      </c>
      <c r="E5249">
        <v>137415</v>
      </c>
      <c r="F5249" t="s">
        <v>5021</v>
      </c>
      <c r="G5249" t="s">
        <v>10928</v>
      </c>
      <c r="H5249" s="93">
        <v>46171</v>
      </c>
      <c r="I5249" s="131">
        <v>1</v>
      </c>
      <c r="J5249" s="132"/>
      <c r="K5249" s="132">
        <v>1</v>
      </c>
      <c r="L5249" s="132"/>
      <c r="M5249" s="132"/>
      <c r="N5249" s="131"/>
      <c r="O5249" s="131"/>
    </row>
    <row r="5250" spans="2:15" x14ac:dyDescent="0.35">
      <c r="B5250" t="s">
        <v>78</v>
      </c>
      <c r="C5250">
        <v>4037</v>
      </c>
      <c r="D5250" t="s">
        <v>52</v>
      </c>
      <c r="E5250">
        <v>137596</v>
      </c>
      <c r="F5250" t="s">
        <v>5022</v>
      </c>
      <c r="G5250" t="s">
        <v>10926</v>
      </c>
      <c r="H5250" s="93">
        <v>46177</v>
      </c>
      <c r="I5250" s="131">
        <v>1</v>
      </c>
      <c r="J5250" s="132"/>
      <c r="K5250" s="132">
        <v>1</v>
      </c>
      <c r="L5250" s="132"/>
      <c r="M5250" s="132"/>
      <c r="N5250" s="131"/>
      <c r="O5250" s="131"/>
    </row>
    <row r="5251" spans="2:15" x14ac:dyDescent="0.35">
      <c r="B5251" t="s">
        <v>78</v>
      </c>
      <c r="C5251">
        <v>4037</v>
      </c>
      <c r="D5251" t="s">
        <v>52</v>
      </c>
      <c r="E5251">
        <v>138063</v>
      </c>
      <c r="F5251" t="s">
        <v>5023</v>
      </c>
      <c r="G5251" t="s">
        <v>10929</v>
      </c>
      <c r="H5251" s="93">
        <v>46182</v>
      </c>
      <c r="I5251" s="131">
        <v>1</v>
      </c>
      <c r="J5251" s="132"/>
      <c r="K5251" s="132">
        <v>1</v>
      </c>
      <c r="L5251" s="132"/>
      <c r="M5251" s="132"/>
      <c r="N5251" s="131"/>
      <c r="O5251" s="131"/>
    </row>
    <row r="5252" spans="2:15" x14ac:dyDescent="0.35">
      <c r="B5252" t="s">
        <v>78</v>
      </c>
      <c r="C5252">
        <v>4037</v>
      </c>
      <c r="D5252" t="s">
        <v>52</v>
      </c>
      <c r="E5252">
        <v>138386</v>
      </c>
      <c r="F5252" t="s">
        <v>5024</v>
      </c>
      <c r="G5252" t="s">
        <v>10928</v>
      </c>
      <c r="H5252" s="93">
        <v>46171</v>
      </c>
      <c r="I5252" s="131">
        <v>1</v>
      </c>
      <c r="J5252" s="132"/>
      <c r="K5252" s="132">
        <v>1</v>
      </c>
      <c r="L5252" s="132"/>
      <c r="M5252" s="132"/>
      <c r="N5252" s="131"/>
      <c r="O5252" s="131"/>
    </row>
    <row r="5253" spans="2:15" x14ac:dyDescent="0.35">
      <c r="B5253" t="s">
        <v>78</v>
      </c>
      <c r="C5253">
        <v>4037</v>
      </c>
      <c r="D5253" t="s">
        <v>52</v>
      </c>
      <c r="E5253">
        <v>145934</v>
      </c>
      <c r="F5253" t="s">
        <v>5025</v>
      </c>
      <c r="G5253" t="s">
        <v>10930</v>
      </c>
      <c r="H5253" s="93">
        <v>46181</v>
      </c>
      <c r="I5253" s="131">
        <v>1</v>
      </c>
      <c r="J5253" s="132"/>
      <c r="K5253" s="132">
        <v>1</v>
      </c>
      <c r="L5253" s="132"/>
      <c r="M5253" s="132"/>
      <c r="N5253" s="131"/>
      <c r="O5253" s="131"/>
    </row>
    <row r="5254" spans="2:15" x14ac:dyDescent="0.35">
      <c r="B5254" t="s">
        <v>78</v>
      </c>
      <c r="C5254">
        <v>4037</v>
      </c>
      <c r="D5254" t="s">
        <v>52</v>
      </c>
      <c r="E5254">
        <v>146298</v>
      </c>
      <c r="F5254" t="s">
        <v>5026</v>
      </c>
      <c r="G5254" t="s">
        <v>10929</v>
      </c>
      <c r="H5254" s="93">
        <v>46182</v>
      </c>
      <c r="I5254" s="131">
        <v>1</v>
      </c>
      <c r="J5254" s="132">
        <v>1</v>
      </c>
      <c r="K5254" s="132">
        <v>1</v>
      </c>
      <c r="L5254" s="132"/>
      <c r="M5254" s="132"/>
      <c r="N5254" s="131"/>
      <c r="O5254" s="131"/>
    </row>
    <row r="5255" spans="2:15" x14ac:dyDescent="0.35">
      <c r="B5255" t="s">
        <v>78</v>
      </c>
      <c r="C5255">
        <v>4037</v>
      </c>
      <c r="D5255" t="s">
        <v>52</v>
      </c>
      <c r="E5255">
        <v>146392</v>
      </c>
      <c r="F5255" t="s">
        <v>5027</v>
      </c>
      <c r="G5255" t="s">
        <v>10929</v>
      </c>
      <c r="H5255" s="93">
        <v>46182</v>
      </c>
      <c r="I5255" s="131">
        <v>1</v>
      </c>
      <c r="J5255" s="132"/>
      <c r="K5255" s="132"/>
      <c r="L5255" s="132"/>
      <c r="M5255" s="132"/>
      <c r="N5255" s="131"/>
      <c r="O5255" s="131"/>
    </row>
    <row r="5256" spans="2:15" x14ac:dyDescent="0.35">
      <c r="B5256" t="s">
        <v>78</v>
      </c>
      <c r="C5256">
        <v>4037</v>
      </c>
      <c r="D5256" t="s">
        <v>52</v>
      </c>
      <c r="E5256">
        <v>150100</v>
      </c>
      <c r="F5256" t="s">
        <v>5028</v>
      </c>
      <c r="G5256" t="s">
        <v>10930</v>
      </c>
      <c r="H5256" s="93">
        <v>46174</v>
      </c>
      <c r="I5256" s="131"/>
      <c r="J5256" s="132"/>
      <c r="K5256" s="132"/>
      <c r="L5256" s="132"/>
      <c r="M5256" s="132"/>
      <c r="N5256" s="131"/>
      <c r="O5256" s="131"/>
    </row>
    <row r="5257" spans="2:15" x14ac:dyDescent="0.35">
      <c r="B5257" t="s">
        <v>78</v>
      </c>
      <c r="C5257">
        <v>4037</v>
      </c>
      <c r="D5257" t="s">
        <v>52</v>
      </c>
      <c r="E5257">
        <v>150818</v>
      </c>
      <c r="F5257" t="s">
        <v>5029</v>
      </c>
      <c r="G5257" t="s">
        <v>10929</v>
      </c>
      <c r="H5257" s="93">
        <v>46175</v>
      </c>
      <c r="I5257" s="131"/>
      <c r="J5257" s="132"/>
      <c r="K5257" s="132"/>
      <c r="L5257" s="132"/>
      <c r="M5257" s="132"/>
      <c r="N5257" s="131"/>
      <c r="O5257" s="131"/>
    </row>
    <row r="5258" spans="2:15" x14ac:dyDescent="0.35">
      <c r="B5258" t="s">
        <v>78</v>
      </c>
      <c r="C5258">
        <v>4037</v>
      </c>
      <c r="D5258" t="s">
        <v>52</v>
      </c>
      <c r="E5258">
        <v>152058</v>
      </c>
      <c r="F5258" t="s">
        <v>5030</v>
      </c>
      <c r="G5258" t="s">
        <v>10926</v>
      </c>
      <c r="H5258" s="93">
        <v>46177</v>
      </c>
      <c r="I5258" s="131">
        <v>1</v>
      </c>
      <c r="J5258" s="132"/>
      <c r="K5258" s="132"/>
      <c r="L5258" s="132"/>
      <c r="M5258" s="132"/>
      <c r="N5258" s="131"/>
      <c r="O5258" s="131"/>
    </row>
    <row r="5259" spans="2:15" x14ac:dyDescent="0.35">
      <c r="B5259" t="s">
        <v>78</v>
      </c>
      <c r="C5259">
        <v>4037</v>
      </c>
      <c r="D5259" t="s">
        <v>52</v>
      </c>
      <c r="E5259">
        <v>156008</v>
      </c>
      <c r="F5259" t="s">
        <v>5031</v>
      </c>
      <c r="G5259" t="s">
        <v>10927</v>
      </c>
      <c r="H5259" s="93">
        <v>46183</v>
      </c>
      <c r="I5259" s="131">
        <v>1</v>
      </c>
      <c r="J5259" s="132"/>
      <c r="K5259" s="132"/>
      <c r="L5259" s="132"/>
      <c r="M5259" s="132"/>
      <c r="N5259" s="131"/>
      <c r="O5259" s="131"/>
    </row>
    <row r="5260" spans="2:15" x14ac:dyDescent="0.35">
      <c r="B5260" t="s">
        <v>78</v>
      </c>
      <c r="C5260">
        <v>4037</v>
      </c>
      <c r="D5260" t="s">
        <v>52</v>
      </c>
      <c r="E5260">
        <v>156834</v>
      </c>
      <c r="F5260" t="s">
        <v>5032</v>
      </c>
      <c r="G5260" t="s">
        <v>10928</v>
      </c>
      <c r="H5260" s="93">
        <v>46178</v>
      </c>
      <c r="I5260" s="131"/>
      <c r="J5260" s="132"/>
      <c r="K5260" s="132"/>
      <c r="L5260" s="132"/>
      <c r="M5260" s="132"/>
      <c r="N5260" s="131"/>
      <c r="O5260" s="131"/>
    </row>
    <row r="5261" spans="2:15" x14ac:dyDescent="0.35">
      <c r="B5261" t="s">
        <v>78</v>
      </c>
      <c r="C5261">
        <v>4037</v>
      </c>
      <c r="D5261" t="s">
        <v>52</v>
      </c>
      <c r="E5261">
        <v>158803</v>
      </c>
      <c r="F5261" t="s">
        <v>5033</v>
      </c>
      <c r="G5261" t="s">
        <v>10927</v>
      </c>
      <c r="H5261" s="93">
        <v>46176</v>
      </c>
      <c r="I5261" s="131">
        <v>1</v>
      </c>
      <c r="J5261" s="132">
        <v>1</v>
      </c>
      <c r="K5261" s="132">
        <v>1</v>
      </c>
      <c r="L5261" s="132"/>
      <c r="M5261" s="132"/>
      <c r="N5261" s="131"/>
      <c r="O5261" s="131"/>
    </row>
    <row r="5262" spans="2:15" x14ac:dyDescent="0.35">
      <c r="B5262" t="s">
        <v>78</v>
      </c>
      <c r="C5262">
        <v>4037</v>
      </c>
      <c r="D5262" t="s">
        <v>52</v>
      </c>
      <c r="E5262">
        <v>162660</v>
      </c>
      <c r="F5262" t="s">
        <v>5034</v>
      </c>
      <c r="G5262" t="s">
        <v>10929</v>
      </c>
      <c r="H5262" s="93">
        <v>46175</v>
      </c>
      <c r="I5262" s="131"/>
      <c r="J5262" s="132"/>
      <c r="K5262" s="132"/>
      <c r="L5262" s="132"/>
      <c r="M5262" s="132"/>
      <c r="N5262" s="131"/>
      <c r="O5262" s="131"/>
    </row>
    <row r="5263" spans="2:15" x14ac:dyDescent="0.35">
      <c r="B5263" t="s">
        <v>78</v>
      </c>
      <c r="C5263">
        <v>4037</v>
      </c>
      <c r="D5263" t="s">
        <v>52</v>
      </c>
      <c r="E5263">
        <v>166655</v>
      </c>
      <c r="F5263" t="s">
        <v>5036</v>
      </c>
      <c r="G5263" t="s">
        <v>10927</v>
      </c>
      <c r="H5263" s="93">
        <v>46183</v>
      </c>
      <c r="I5263" s="131">
        <v>1</v>
      </c>
      <c r="J5263" s="132">
        <v>1</v>
      </c>
      <c r="K5263" s="132"/>
      <c r="L5263" s="132"/>
      <c r="M5263" s="132"/>
      <c r="N5263" s="131"/>
      <c r="O5263" s="131"/>
    </row>
    <row r="5264" spans="2:15" x14ac:dyDescent="0.35">
      <c r="B5264" t="s">
        <v>78</v>
      </c>
      <c r="C5264">
        <v>4037</v>
      </c>
      <c r="D5264" t="s">
        <v>52</v>
      </c>
      <c r="E5264">
        <v>166797</v>
      </c>
      <c r="F5264" t="s">
        <v>5037</v>
      </c>
      <c r="G5264" t="s">
        <v>10928</v>
      </c>
      <c r="H5264" s="93">
        <v>46171</v>
      </c>
      <c r="I5264" s="131">
        <v>1</v>
      </c>
      <c r="J5264" s="132"/>
      <c r="K5264" s="132"/>
      <c r="L5264" s="132"/>
      <c r="M5264" s="132"/>
      <c r="N5264" s="131"/>
      <c r="O5264" s="131"/>
    </row>
    <row r="5265" spans="2:15" x14ac:dyDescent="0.35">
      <c r="B5265" t="s">
        <v>78</v>
      </c>
      <c r="C5265">
        <v>4037</v>
      </c>
      <c r="D5265" t="s">
        <v>52</v>
      </c>
      <c r="E5265">
        <v>168790</v>
      </c>
      <c r="F5265" t="s">
        <v>5038</v>
      </c>
      <c r="G5265" t="s">
        <v>10927</v>
      </c>
      <c r="H5265" s="93">
        <v>46176</v>
      </c>
      <c r="I5265" s="131">
        <v>1</v>
      </c>
      <c r="J5265" s="132"/>
      <c r="K5265" s="132"/>
      <c r="L5265" s="132"/>
      <c r="M5265" s="132"/>
      <c r="N5265" s="131"/>
      <c r="O5265" s="131"/>
    </row>
    <row r="5266" spans="2:15" x14ac:dyDescent="0.35">
      <c r="B5266" t="s">
        <v>78</v>
      </c>
      <c r="C5266">
        <v>4037</v>
      </c>
      <c r="D5266" t="s">
        <v>52</v>
      </c>
      <c r="E5266">
        <v>169666</v>
      </c>
      <c r="F5266" t="s">
        <v>5039</v>
      </c>
      <c r="G5266" t="s">
        <v>10927</v>
      </c>
      <c r="H5266" s="93">
        <v>46183</v>
      </c>
      <c r="I5266" s="131"/>
      <c r="J5266" s="132"/>
      <c r="K5266" s="132"/>
      <c r="L5266" s="132"/>
      <c r="M5266" s="132"/>
      <c r="N5266" s="131"/>
      <c r="O5266" s="131"/>
    </row>
    <row r="5267" spans="2:15" x14ac:dyDescent="0.35">
      <c r="B5267" t="s">
        <v>78</v>
      </c>
      <c r="C5267">
        <v>4037</v>
      </c>
      <c r="D5267" t="s">
        <v>52</v>
      </c>
      <c r="E5267">
        <v>169909</v>
      </c>
      <c r="F5267" t="s">
        <v>5040</v>
      </c>
      <c r="G5267" t="s">
        <v>10927</v>
      </c>
      <c r="H5267" s="93">
        <v>46183</v>
      </c>
      <c r="I5267" s="131">
        <v>1</v>
      </c>
      <c r="J5267" s="132"/>
      <c r="K5267" s="132">
        <v>1</v>
      </c>
      <c r="L5267" s="132"/>
      <c r="M5267" s="132"/>
      <c r="N5267" s="131"/>
      <c r="O5267" s="131"/>
    </row>
    <row r="5268" spans="2:15" x14ac:dyDescent="0.35">
      <c r="B5268" t="s">
        <v>78</v>
      </c>
      <c r="C5268">
        <v>4037</v>
      </c>
      <c r="D5268" t="s">
        <v>52</v>
      </c>
      <c r="E5268">
        <v>169933</v>
      </c>
      <c r="F5268" t="s">
        <v>5041</v>
      </c>
      <c r="G5268" t="s">
        <v>10930</v>
      </c>
      <c r="H5268" s="93">
        <v>46174</v>
      </c>
      <c r="I5268" s="131"/>
      <c r="J5268" s="132"/>
      <c r="K5268" s="132"/>
      <c r="L5268" s="132"/>
      <c r="M5268" s="132"/>
      <c r="N5268" s="131"/>
      <c r="O5268" s="131"/>
    </row>
    <row r="5269" spans="2:15" x14ac:dyDescent="0.35">
      <c r="B5269" t="s">
        <v>78</v>
      </c>
      <c r="C5269">
        <v>4037</v>
      </c>
      <c r="D5269" t="s">
        <v>52</v>
      </c>
      <c r="E5269">
        <v>170261</v>
      </c>
      <c r="F5269" t="s">
        <v>5042</v>
      </c>
      <c r="G5269" t="s">
        <v>10928</v>
      </c>
      <c r="H5269" s="93">
        <v>46178</v>
      </c>
      <c r="I5269" s="131"/>
      <c r="J5269" s="132"/>
      <c r="K5269" s="132"/>
      <c r="L5269" s="132"/>
      <c r="M5269" s="132"/>
      <c r="N5269" s="131"/>
      <c r="O5269" s="131"/>
    </row>
    <row r="5270" spans="2:15" x14ac:dyDescent="0.35">
      <c r="B5270" t="s">
        <v>78</v>
      </c>
      <c r="C5270">
        <v>4037</v>
      </c>
      <c r="D5270" t="s">
        <v>52</v>
      </c>
      <c r="E5270">
        <v>170288</v>
      </c>
      <c r="F5270" t="s">
        <v>5043</v>
      </c>
      <c r="G5270" t="s">
        <v>10926</v>
      </c>
      <c r="H5270" s="93">
        <v>46170</v>
      </c>
      <c r="I5270" s="131">
        <v>1</v>
      </c>
      <c r="J5270" s="132"/>
      <c r="K5270" s="132"/>
      <c r="L5270" s="132"/>
      <c r="M5270" s="132"/>
      <c r="N5270" s="131"/>
      <c r="O5270" s="131"/>
    </row>
    <row r="5271" spans="2:15" x14ac:dyDescent="0.35">
      <c r="B5271" t="s">
        <v>78</v>
      </c>
      <c r="C5271">
        <v>4037</v>
      </c>
      <c r="D5271" t="s">
        <v>52</v>
      </c>
      <c r="E5271">
        <v>170486</v>
      </c>
      <c r="F5271" t="s">
        <v>5044</v>
      </c>
      <c r="G5271" t="s">
        <v>10929</v>
      </c>
      <c r="H5271" s="93">
        <v>46175</v>
      </c>
      <c r="I5271" s="131">
        <v>1</v>
      </c>
      <c r="J5271" s="132"/>
      <c r="K5271" s="132">
        <v>1</v>
      </c>
      <c r="L5271" s="132"/>
      <c r="M5271" s="132"/>
      <c r="N5271" s="131"/>
      <c r="O5271" s="131"/>
    </row>
    <row r="5272" spans="2:15" x14ac:dyDescent="0.35">
      <c r="B5272" t="s">
        <v>78</v>
      </c>
      <c r="C5272">
        <v>4037</v>
      </c>
      <c r="D5272" t="s">
        <v>52</v>
      </c>
      <c r="E5272">
        <v>170669</v>
      </c>
      <c r="F5272" t="s">
        <v>5045</v>
      </c>
      <c r="G5272" t="s">
        <v>10930</v>
      </c>
      <c r="H5272" s="93">
        <v>46174</v>
      </c>
      <c r="I5272" s="131">
        <v>1</v>
      </c>
      <c r="J5272" s="132"/>
      <c r="K5272" s="132">
        <v>1</v>
      </c>
      <c r="L5272" s="132"/>
      <c r="M5272" s="132"/>
      <c r="N5272" s="131"/>
      <c r="O5272" s="131"/>
    </row>
    <row r="5273" spans="2:15" x14ac:dyDescent="0.35">
      <c r="B5273" t="s">
        <v>78</v>
      </c>
      <c r="C5273">
        <v>4037</v>
      </c>
      <c r="D5273" t="s">
        <v>52</v>
      </c>
      <c r="E5273">
        <v>170749</v>
      </c>
      <c r="F5273" t="s">
        <v>5046</v>
      </c>
      <c r="G5273" t="s">
        <v>10930</v>
      </c>
      <c r="H5273" s="93">
        <v>46174</v>
      </c>
      <c r="I5273" s="131"/>
      <c r="J5273" s="132"/>
      <c r="K5273" s="132"/>
      <c r="L5273" s="132"/>
      <c r="M5273" s="132"/>
      <c r="N5273" s="131"/>
      <c r="O5273" s="131"/>
    </row>
    <row r="5274" spans="2:15" x14ac:dyDescent="0.35">
      <c r="B5274" t="s">
        <v>78</v>
      </c>
      <c r="C5274">
        <v>4037</v>
      </c>
      <c r="D5274" t="s">
        <v>52</v>
      </c>
      <c r="E5274">
        <v>170754</v>
      </c>
      <c r="F5274" t="s">
        <v>5047</v>
      </c>
      <c r="G5274" t="s">
        <v>10927</v>
      </c>
      <c r="H5274" s="93">
        <v>46176</v>
      </c>
      <c r="I5274" s="131">
        <v>1</v>
      </c>
      <c r="J5274" s="132"/>
      <c r="K5274" s="132"/>
      <c r="L5274" s="132"/>
      <c r="M5274" s="132"/>
      <c r="N5274" s="131"/>
      <c r="O5274" s="131"/>
    </row>
    <row r="5275" spans="2:15" x14ac:dyDescent="0.35">
      <c r="B5275" t="s">
        <v>78</v>
      </c>
      <c r="C5275">
        <v>4037</v>
      </c>
      <c r="D5275" t="s">
        <v>52</v>
      </c>
      <c r="E5275">
        <v>171274</v>
      </c>
      <c r="F5275" t="s">
        <v>5048</v>
      </c>
      <c r="G5275" t="s">
        <v>10929</v>
      </c>
      <c r="H5275" s="93">
        <v>46175</v>
      </c>
      <c r="I5275" s="131">
        <v>1</v>
      </c>
      <c r="J5275" s="132"/>
      <c r="K5275" s="132"/>
      <c r="L5275" s="132"/>
      <c r="M5275" s="132"/>
      <c r="N5275" s="131"/>
      <c r="O5275" s="131"/>
    </row>
    <row r="5276" spans="2:15" x14ac:dyDescent="0.35">
      <c r="B5276" t="s">
        <v>78</v>
      </c>
      <c r="C5276">
        <v>4037</v>
      </c>
      <c r="D5276" t="s">
        <v>52</v>
      </c>
      <c r="E5276">
        <v>171550</v>
      </c>
      <c r="F5276" t="s">
        <v>5049</v>
      </c>
      <c r="G5276" t="s">
        <v>10928</v>
      </c>
      <c r="H5276" s="93">
        <v>46171</v>
      </c>
      <c r="I5276" s="131"/>
      <c r="J5276" s="132"/>
      <c r="K5276" s="132"/>
      <c r="L5276" s="132"/>
      <c r="M5276" s="132"/>
      <c r="N5276" s="131"/>
      <c r="O5276" s="131"/>
    </row>
    <row r="5277" spans="2:15" x14ac:dyDescent="0.35">
      <c r="B5277" t="s">
        <v>78</v>
      </c>
      <c r="C5277">
        <v>4037</v>
      </c>
      <c r="D5277" t="s">
        <v>52</v>
      </c>
      <c r="E5277">
        <v>172310</v>
      </c>
      <c r="F5277" t="s">
        <v>5050</v>
      </c>
      <c r="G5277" t="s">
        <v>10927</v>
      </c>
      <c r="H5277" s="93">
        <v>46176</v>
      </c>
      <c r="I5277" s="131">
        <v>1</v>
      </c>
      <c r="J5277" s="132"/>
      <c r="K5277" s="132"/>
      <c r="L5277" s="132"/>
      <c r="M5277" s="132"/>
      <c r="N5277" s="131"/>
      <c r="O5277" s="131"/>
    </row>
    <row r="5278" spans="2:15" x14ac:dyDescent="0.35">
      <c r="B5278" t="s">
        <v>78</v>
      </c>
      <c r="C5278">
        <v>4037</v>
      </c>
      <c r="D5278" t="s">
        <v>52</v>
      </c>
      <c r="E5278">
        <v>172311</v>
      </c>
      <c r="F5278" t="s">
        <v>5051</v>
      </c>
      <c r="G5278" t="s">
        <v>10926</v>
      </c>
      <c r="H5278" s="93">
        <v>46170</v>
      </c>
      <c r="I5278" s="131"/>
      <c r="J5278" s="132"/>
      <c r="K5278" s="132"/>
      <c r="L5278" s="132"/>
      <c r="M5278" s="132"/>
      <c r="N5278" s="131"/>
      <c r="O5278" s="131"/>
    </row>
    <row r="5279" spans="2:15" x14ac:dyDescent="0.35">
      <c r="B5279" t="s">
        <v>78</v>
      </c>
      <c r="C5279">
        <v>4037</v>
      </c>
      <c r="D5279" t="s">
        <v>52</v>
      </c>
      <c r="E5279">
        <v>172393</v>
      </c>
      <c r="F5279" t="s">
        <v>5052</v>
      </c>
      <c r="G5279" t="s">
        <v>10926</v>
      </c>
      <c r="H5279" s="93">
        <v>46170</v>
      </c>
      <c r="I5279" s="131">
        <v>1</v>
      </c>
      <c r="J5279" s="132"/>
      <c r="K5279" s="132"/>
      <c r="L5279" s="132"/>
      <c r="M5279" s="132"/>
      <c r="N5279" s="131"/>
      <c r="O5279" s="131"/>
    </row>
    <row r="5280" spans="2:15" x14ac:dyDescent="0.35">
      <c r="B5280" t="s">
        <v>78</v>
      </c>
      <c r="C5280">
        <v>4037</v>
      </c>
      <c r="D5280" t="s">
        <v>52</v>
      </c>
      <c r="E5280">
        <v>172439</v>
      </c>
      <c r="F5280" t="s">
        <v>5053</v>
      </c>
      <c r="G5280" t="s">
        <v>10929</v>
      </c>
      <c r="H5280" s="93">
        <v>46175</v>
      </c>
      <c r="I5280" s="131"/>
      <c r="J5280" s="132"/>
      <c r="K5280" s="132"/>
      <c r="L5280" s="132"/>
      <c r="M5280" s="132"/>
      <c r="N5280" s="131"/>
      <c r="O5280" s="131"/>
    </row>
    <row r="5281" spans="2:15" x14ac:dyDescent="0.35">
      <c r="B5281" t="s">
        <v>78</v>
      </c>
      <c r="C5281">
        <v>4037</v>
      </c>
      <c r="D5281" t="s">
        <v>52</v>
      </c>
      <c r="E5281">
        <v>172493</v>
      </c>
      <c r="F5281" t="s">
        <v>5054</v>
      </c>
      <c r="G5281" t="s">
        <v>10926</v>
      </c>
      <c r="H5281" s="93">
        <v>46177</v>
      </c>
      <c r="I5281" s="131">
        <v>1</v>
      </c>
      <c r="J5281" s="132">
        <v>1</v>
      </c>
      <c r="K5281" s="132">
        <v>1</v>
      </c>
      <c r="L5281" s="132"/>
      <c r="M5281" s="132"/>
      <c r="N5281" s="131"/>
      <c r="O5281" s="131"/>
    </row>
    <row r="5282" spans="2:15" x14ac:dyDescent="0.35">
      <c r="B5282" t="s">
        <v>78</v>
      </c>
      <c r="C5282">
        <v>4037</v>
      </c>
      <c r="D5282" t="s">
        <v>52</v>
      </c>
      <c r="E5282">
        <v>173572</v>
      </c>
      <c r="F5282" t="s">
        <v>5055</v>
      </c>
      <c r="G5282" t="s">
        <v>10927</v>
      </c>
      <c r="H5282" s="93">
        <v>46176</v>
      </c>
      <c r="I5282" s="131"/>
      <c r="J5282" s="132"/>
      <c r="K5282" s="132"/>
      <c r="L5282" s="132"/>
      <c r="M5282" s="132"/>
      <c r="N5282" s="131"/>
      <c r="O5282" s="131"/>
    </row>
    <row r="5283" spans="2:15" x14ac:dyDescent="0.35">
      <c r="B5283" t="s">
        <v>78</v>
      </c>
      <c r="C5283">
        <v>4037</v>
      </c>
      <c r="D5283" t="s">
        <v>52</v>
      </c>
      <c r="E5283">
        <v>174845</v>
      </c>
      <c r="F5283" t="s">
        <v>5110</v>
      </c>
      <c r="G5283" t="s">
        <v>10927</v>
      </c>
      <c r="H5283" s="93">
        <v>46176</v>
      </c>
      <c r="I5283" s="131"/>
      <c r="J5283" s="132"/>
      <c r="K5283" s="132"/>
      <c r="L5283" s="132"/>
      <c r="M5283" s="132"/>
      <c r="N5283" s="131"/>
      <c r="O5283" s="131"/>
    </row>
    <row r="5284" spans="2:15" x14ac:dyDescent="0.35">
      <c r="B5284" t="s">
        <v>78</v>
      </c>
      <c r="C5284">
        <v>4037</v>
      </c>
      <c r="D5284" t="s">
        <v>52</v>
      </c>
      <c r="E5284">
        <v>175244</v>
      </c>
      <c r="F5284" t="s">
        <v>5056</v>
      </c>
      <c r="G5284" t="s">
        <v>10926</v>
      </c>
      <c r="H5284" s="93">
        <v>46170</v>
      </c>
      <c r="I5284" s="131">
        <v>1</v>
      </c>
      <c r="J5284" s="132"/>
      <c r="K5284" s="132"/>
      <c r="L5284" s="132"/>
      <c r="M5284" s="132"/>
      <c r="N5284" s="131"/>
      <c r="O5284" s="131"/>
    </row>
    <row r="5285" spans="2:15" x14ac:dyDescent="0.35">
      <c r="B5285" t="s">
        <v>78</v>
      </c>
      <c r="C5285">
        <v>4037</v>
      </c>
      <c r="D5285" t="s">
        <v>52</v>
      </c>
      <c r="E5285">
        <v>176321</v>
      </c>
      <c r="F5285" t="s">
        <v>5057</v>
      </c>
      <c r="G5285" t="s">
        <v>10926</v>
      </c>
      <c r="H5285" s="93">
        <v>46177</v>
      </c>
      <c r="I5285" s="131">
        <v>1</v>
      </c>
      <c r="J5285" s="132"/>
      <c r="K5285" s="132">
        <v>1</v>
      </c>
      <c r="L5285" s="132"/>
      <c r="M5285" s="132"/>
      <c r="N5285" s="131"/>
      <c r="O5285" s="131"/>
    </row>
    <row r="5286" spans="2:15" x14ac:dyDescent="0.35">
      <c r="B5286" t="s">
        <v>78</v>
      </c>
      <c r="C5286">
        <v>4037</v>
      </c>
      <c r="D5286" t="s">
        <v>52</v>
      </c>
      <c r="E5286">
        <v>176472</v>
      </c>
      <c r="F5286" t="s">
        <v>5058</v>
      </c>
      <c r="G5286" t="s">
        <v>10928</v>
      </c>
      <c r="H5286" s="93">
        <v>46171</v>
      </c>
      <c r="I5286" s="131"/>
      <c r="J5286" s="132"/>
      <c r="K5286" s="132"/>
      <c r="L5286" s="132"/>
      <c r="M5286" s="132"/>
      <c r="N5286" s="131"/>
      <c r="O5286" s="131"/>
    </row>
    <row r="5287" spans="2:15" x14ac:dyDescent="0.35">
      <c r="B5287" t="s">
        <v>78</v>
      </c>
      <c r="C5287">
        <v>4037</v>
      </c>
      <c r="D5287" t="s">
        <v>52</v>
      </c>
      <c r="E5287">
        <v>176501</v>
      </c>
      <c r="F5287" t="s">
        <v>5059</v>
      </c>
      <c r="G5287" t="s">
        <v>10930</v>
      </c>
      <c r="H5287" s="93">
        <v>46174</v>
      </c>
      <c r="I5287" s="131"/>
      <c r="J5287" s="132"/>
      <c r="K5287" s="132"/>
      <c r="L5287" s="132"/>
      <c r="M5287" s="132"/>
      <c r="N5287" s="131"/>
      <c r="O5287" s="131"/>
    </row>
    <row r="5288" spans="2:15" x14ac:dyDescent="0.35">
      <c r="B5288" t="s">
        <v>78</v>
      </c>
      <c r="C5288">
        <v>4037</v>
      </c>
      <c r="D5288" t="s">
        <v>52</v>
      </c>
      <c r="E5288">
        <v>176649</v>
      </c>
      <c r="F5288" t="s">
        <v>5060</v>
      </c>
      <c r="G5288" t="s">
        <v>10926</v>
      </c>
      <c r="H5288" s="93">
        <v>46177</v>
      </c>
      <c r="I5288" s="131"/>
      <c r="J5288" s="132"/>
      <c r="K5288" s="132"/>
      <c r="L5288" s="132"/>
      <c r="M5288" s="132"/>
      <c r="N5288" s="131"/>
      <c r="O5288" s="131"/>
    </row>
    <row r="5289" spans="2:15" x14ac:dyDescent="0.35">
      <c r="B5289" t="s">
        <v>78</v>
      </c>
      <c r="C5289">
        <v>4037</v>
      </c>
      <c r="D5289" t="s">
        <v>52</v>
      </c>
      <c r="E5289">
        <v>176938</v>
      </c>
      <c r="F5289" t="s">
        <v>5061</v>
      </c>
      <c r="G5289" t="s">
        <v>10927</v>
      </c>
      <c r="H5289" s="93">
        <v>46176</v>
      </c>
      <c r="I5289" s="131"/>
      <c r="J5289" s="132"/>
      <c r="K5289" s="132"/>
      <c r="L5289" s="132"/>
      <c r="M5289" s="132"/>
      <c r="N5289" s="131"/>
      <c r="O5289" s="131"/>
    </row>
    <row r="5290" spans="2:15" x14ac:dyDescent="0.35">
      <c r="B5290" t="s">
        <v>78</v>
      </c>
      <c r="C5290">
        <v>4037</v>
      </c>
      <c r="D5290" t="s">
        <v>52</v>
      </c>
      <c r="E5290">
        <v>177315</v>
      </c>
      <c r="F5290" t="s">
        <v>5062</v>
      </c>
      <c r="G5290" t="s">
        <v>10930</v>
      </c>
      <c r="H5290" s="93">
        <v>46181</v>
      </c>
      <c r="I5290" s="131"/>
      <c r="J5290" s="132"/>
      <c r="K5290" s="132"/>
      <c r="L5290" s="132"/>
      <c r="M5290" s="132"/>
      <c r="N5290" s="131"/>
      <c r="O5290" s="131"/>
    </row>
    <row r="5291" spans="2:15" x14ac:dyDescent="0.35">
      <c r="B5291" t="s">
        <v>78</v>
      </c>
      <c r="C5291">
        <v>4037</v>
      </c>
      <c r="D5291" t="s">
        <v>52</v>
      </c>
      <c r="E5291">
        <v>177359</v>
      </c>
      <c r="F5291" t="s">
        <v>5063</v>
      </c>
      <c r="G5291" t="s">
        <v>10927</v>
      </c>
      <c r="H5291" s="93">
        <v>46176</v>
      </c>
      <c r="I5291" s="131">
        <v>1</v>
      </c>
      <c r="J5291" s="132">
        <v>1</v>
      </c>
      <c r="K5291" s="132"/>
      <c r="L5291" s="132"/>
      <c r="M5291" s="132"/>
      <c r="N5291" s="131"/>
      <c r="O5291" s="131"/>
    </row>
    <row r="5292" spans="2:15" x14ac:dyDescent="0.35">
      <c r="B5292" t="s">
        <v>78</v>
      </c>
      <c r="C5292">
        <v>4037</v>
      </c>
      <c r="D5292" t="s">
        <v>52</v>
      </c>
      <c r="E5292">
        <v>177481</v>
      </c>
      <c r="F5292" t="s">
        <v>5064</v>
      </c>
      <c r="G5292" t="s">
        <v>10929</v>
      </c>
      <c r="H5292" s="93">
        <v>46175</v>
      </c>
      <c r="I5292" s="131">
        <v>1</v>
      </c>
      <c r="J5292" s="132">
        <v>1</v>
      </c>
      <c r="K5292" s="132">
        <v>1</v>
      </c>
      <c r="L5292" s="132"/>
      <c r="M5292" s="132"/>
      <c r="N5292" s="131"/>
      <c r="O5292" s="131"/>
    </row>
    <row r="5293" spans="2:15" x14ac:dyDescent="0.35">
      <c r="B5293" t="s">
        <v>78</v>
      </c>
      <c r="C5293">
        <v>4037</v>
      </c>
      <c r="D5293" t="s">
        <v>52</v>
      </c>
      <c r="E5293">
        <v>177482</v>
      </c>
      <c r="F5293" t="s">
        <v>5065</v>
      </c>
      <c r="G5293" t="s">
        <v>10928</v>
      </c>
      <c r="H5293" s="93">
        <v>46171</v>
      </c>
      <c r="I5293" s="131"/>
      <c r="J5293" s="132"/>
      <c r="K5293" s="132"/>
      <c r="L5293" s="132"/>
      <c r="M5293" s="132"/>
      <c r="N5293" s="131"/>
      <c r="O5293" s="131"/>
    </row>
    <row r="5294" spans="2:15" x14ac:dyDescent="0.35">
      <c r="B5294" t="s">
        <v>78</v>
      </c>
      <c r="C5294">
        <v>4037</v>
      </c>
      <c r="D5294" t="s">
        <v>52</v>
      </c>
      <c r="E5294">
        <v>177697</v>
      </c>
      <c r="F5294" t="s">
        <v>5066</v>
      </c>
      <c r="G5294" t="s">
        <v>10926</v>
      </c>
      <c r="H5294" s="93">
        <v>46177</v>
      </c>
      <c r="I5294" s="131"/>
      <c r="J5294" s="132"/>
      <c r="K5294" s="132"/>
      <c r="L5294" s="132"/>
      <c r="M5294" s="132"/>
      <c r="N5294" s="131"/>
      <c r="O5294" s="131"/>
    </row>
    <row r="5295" spans="2:15" x14ac:dyDescent="0.35">
      <c r="B5295" t="s">
        <v>78</v>
      </c>
      <c r="C5295">
        <v>4037</v>
      </c>
      <c r="D5295" t="s">
        <v>52</v>
      </c>
      <c r="E5295">
        <v>177918</v>
      </c>
      <c r="F5295" t="s">
        <v>5067</v>
      </c>
      <c r="G5295" t="s">
        <v>10926</v>
      </c>
      <c r="H5295" s="93">
        <v>46177</v>
      </c>
      <c r="I5295" s="131"/>
      <c r="J5295" s="132"/>
      <c r="K5295" s="132"/>
      <c r="L5295" s="132"/>
      <c r="M5295" s="132"/>
      <c r="N5295" s="131"/>
      <c r="O5295" s="131"/>
    </row>
    <row r="5296" spans="2:15" x14ac:dyDescent="0.35">
      <c r="B5296" t="s">
        <v>78</v>
      </c>
      <c r="C5296">
        <v>4037</v>
      </c>
      <c r="D5296" t="s">
        <v>52</v>
      </c>
      <c r="E5296">
        <v>178802</v>
      </c>
      <c r="F5296" t="s">
        <v>5068</v>
      </c>
      <c r="G5296" t="s">
        <v>10929</v>
      </c>
      <c r="H5296" s="93">
        <v>46182</v>
      </c>
      <c r="I5296" s="131">
        <v>1</v>
      </c>
      <c r="J5296" s="132"/>
      <c r="K5296" s="132"/>
      <c r="L5296" s="132"/>
      <c r="M5296" s="132"/>
      <c r="N5296" s="131"/>
      <c r="O5296" s="131"/>
    </row>
    <row r="5297" spans="2:15" x14ac:dyDescent="0.35">
      <c r="B5297" t="s">
        <v>78</v>
      </c>
      <c r="C5297">
        <v>4037</v>
      </c>
      <c r="D5297" t="s">
        <v>52</v>
      </c>
      <c r="E5297">
        <v>179389</v>
      </c>
      <c r="F5297" t="s">
        <v>5069</v>
      </c>
      <c r="G5297" t="s">
        <v>10930</v>
      </c>
      <c r="H5297" s="93">
        <v>46181</v>
      </c>
      <c r="I5297" s="131">
        <v>1</v>
      </c>
      <c r="J5297" s="132"/>
      <c r="K5297" s="132"/>
      <c r="L5297" s="132"/>
      <c r="M5297" s="132"/>
      <c r="N5297" s="131"/>
      <c r="O5297" s="131"/>
    </row>
    <row r="5298" spans="2:15" x14ac:dyDescent="0.35">
      <c r="B5298" t="s">
        <v>78</v>
      </c>
      <c r="C5298">
        <v>4037</v>
      </c>
      <c r="D5298" t="s">
        <v>52</v>
      </c>
      <c r="E5298">
        <v>179459</v>
      </c>
      <c r="F5298" t="s">
        <v>5070</v>
      </c>
      <c r="G5298" t="s">
        <v>10928</v>
      </c>
      <c r="H5298" s="93">
        <v>46178</v>
      </c>
      <c r="I5298" s="131">
        <v>1</v>
      </c>
      <c r="J5298" s="132"/>
      <c r="K5298" s="132">
        <v>1</v>
      </c>
      <c r="L5298" s="132"/>
      <c r="M5298" s="132"/>
      <c r="N5298" s="131"/>
      <c r="O5298" s="131"/>
    </row>
    <row r="5299" spans="2:15" x14ac:dyDescent="0.35">
      <c r="B5299" t="s">
        <v>78</v>
      </c>
      <c r="C5299">
        <v>4037</v>
      </c>
      <c r="D5299" t="s">
        <v>52</v>
      </c>
      <c r="E5299">
        <v>180307</v>
      </c>
      <c r="F5299" t="s">
        <v>5071</v>
      </c>
      <c r="G5299" t="s">
        <v>10929</v>
      </c>
      <c r="H5299" s="93">
        <v>46182</v>
      </c>
      <c r="I5299" s="131">
        <v>1</v>
      </c>
      <c r="J5299" s="132"/>
      <c r="K5299" s="132"/>
      <c r="L5299" s="132"/>
      <c r="M5299" s="132"/>
      <c r="N5299" s="131"/>
      <c r="O5299" s="131"/>
    </row>
    <row r="5300" spans="2:15" x14ac:dyDescent="0.35">
      <c r="B5300" t="s">
        <v>78</v>
      </c>
      <c r="C5300">
        <v>4037</v>
      </c>
      <c r="D5300" t="s">
        <v>52</v>
      </c>
      <c r="E5300">
        <v>180330</v>
      </c>
      <c r="F5300" t="s">
        <v>5072</v>
      </c>
      <c r="G5300" t="s">
        <v>10929</v>
      </c>
      <c r="H5300" s="93">
        <v>46175</v>
      </c>
      <c r="I5300" s="131"/>
      <c r="J5300" s="132"/>
      <c r="K5300" s="132"/>
      <c r="L5300" s="132"/>
      <c r="M5300" s="132"/>
      <c r="N5300" s="131"/>
      <c r="O5300" s="131"/>
    </row>
    <row r="5301" spans="2:15" x14ac:dyDescent="0.35">
      <c r="B5301" t="s">
        <v>78</v>
      </c>
      <c r="C5301">
        <v>4037</v>
      </c>
      <c r="D5301" t="s">
        <v>52</v>
      </c>
      <c r="E5301">
        <v>180504</v>
      </c>
      <c r="F5301" t="s">
        <v>5073</v>
      </c>
      <c r="G5301" t="s">
        <v>10928</v>
      </c>
      <c r="H5301" s="93">
        <v>46171</v>
      </c>
      <c r="I5301" s="131">
        <v>1</v>
      </c>
      <c r="J5301" s="132"/>
      <c r="K5301" s="132"/>
      <c r="L5301" s="132"/>
      <c r="M5301" s="132"/>
      <c r="N5301" s="131"/>
      <c r="O5301" s="131"/>
    </row>
    <row r="5302" spans="2:15" x14ac:dyDescent="0.35">
      <c r="B5302" t="s">
        <v>78</v>
      </c>
      <c r="C5302">
        <v>4037</v>
      </c>
      <c r="D5302" t="s">
        <v>52</v>
      </c>
      <c r="E5302">
        <v>180756</v>
      </c>
      <c r="F5302" t="s">
        <v>5074</v>
      </c>
      <c r="G5302" t="s">
        <v>10926</v>
      </c>
      <c r="H5302" s="93">
        <v>46170</v>
      </c>
      <c r="I5302" s="131">
        <v>1</v>
      </c>
      <c r="J5302" s="132"/>
      <c r="K5302" s="132"/>
      <c r="L5302" s="132"/>
      <c r="M5302" s="132"/>
      <c r="N5302" s="131"/>
      <c r="O5302" s="131"/>
    </row>
    <row r="5303" spans="2:15" x14ac:dyDescent="0.35">
      <c r="B5303" t="s">
        <v>78</v>
      </c>
      <c r="C5303">
        <v>4037</v>
      </c>
      <c r="D5303" t="s">
        <v>52</v>
      </c>
      <c r="E5303">
        <v>180762</v>
      </c>
      <c r="F5303" t="s">
        <v>5075</v>
      </c>
      <c r="G5303" t="s">
        <v>10927</v>
      </c>
      <c r="H5303" s="93">
        <v>46176</v>
      </c>
      <c r="I5303" s="131">
        <v>1</v>
      </c>
      <c r="J5303" s="132"/>
      <c r="K5303" s="132"/>
      <c r="L5303" s="132"/>
      <c r="M5303" s="132"/>
      <c r="N5303" s="131"/>
      <c r="O5303" s="131"/>
    </row>
    <row r="5304" spans="2:15" x14ac:dyDescent="0.35">
      <c r="B5304" t="s">
        <v>78</v>
      </c>
      <c r="C5304">
        <v>4037</v>
      </c>
      <c r="D5304" t="s">
        <v>52</v>
      </c>
      <c r="E5304">
        <v>182007</v>
      </c>
      <c r="F5304" t="s">
        <v>5076</v>
      </c>
      <c r="G5304" t="s">
        <v>10927</v>
      </c>
      <c r="H5304" s="93">
        <v>46183</v>
      </c>
      <c r="I5304" s="131">
        <v>1</v>
      </c>
      <c r="J5304" s="132"/>
      <c r="K5304" s="132">
        <v>1</v>
      </c>
      <c r="L5304" s="132"/>
      <c r="M5304" s="132"/>
      <c r="N5304" s="131"/>
      <c r="O5304" s="131"/>
    </row>
    <row r="5305" spans="2:15" x14ac:dyDescent="0.35">
      <c r="B5305" t="s">
        <v>78</v>
      </c>
      <c r="C5305">
        <v>4037</v>
      </c>
      <c r="D5305" t="s">
        <v>52</v>
      </c>
      <c r="E5305">
        <v>182180</v>
      </c>
      <c r="F5305" t="s">
        <v>5035</v>
      </c>
      <c r="G5305" t="s">
        <v>10929</v>
      </c>
      <c r="H5305" s="93">
        <v>46182</v>
      </c>
      <c r="I5305" s="131"/>
      <c r="J5305" s="132"/>
      <c r="K5305" s="132"/>
      <c r="L5305" s="132"/>
      <c r="M5305" s="132"/>
      <c r="N5305" s="131"/>
      <c r="O5305" s="131"/>
    </row>
    <row r="5306" spans="2:15" x14ac:dyDescent="0.35">
      <c r="B5306" t="s">
        <v>78</v>
      </c>
      <c r="C5306">
        <v>4037</v>
      </c>
      <c r="D5306" t="s">
        <v>52</v>
      </c>
      <c r="E5306">
        <v>182207</v>
      </c>
      <c r="F5306" t="s">
        <v>5077</v>
      </c>
      <c r="G5306" t="s">
        <v>10926</v>
      </c>
      <c r="H5306" s="93">
        <v>46177</v>
      </c>
      <c r="I5306" s="131">
        <v>1</v>
      </c>
      <c r="J5306" s="132"/>
      <c r="K5306" s="132">
        <v>1</v>
      </c>
      <c r="L5306" s="132"/>
      <c r="M5306" s="132"/>
      <c r="N5306" s="131"/>
      <c r="O5306" s="131"/>
    </row>
    <row r="5307" spans="2:15" x14ac:dyDescent="0.35">
      <c r="B5307" t="s">
        <v>78</v>
      </c>
      <c r="C5307">
        <v>4037</v>
      </c>
      <c r="D5307" t="s">
        <v>52</v>
      </c>
      <c r="E5307">
        <v>182332</v>
      </c>
      <c r="F5307" t="s">
        <v>5078</v>
      </c>
      <c r="G5307" t="s">
        <v>10929</v>
      </c>
      <c r="H5307" s="93">
        <v>46182</v>
      </c>
      <c r="I5307" s="131">
        <v>1</v>
      </c>
      <c r="J5307" s="132"/>
      <c r="K5307" s="132">
        <v>1</v>
      </c>
      <c r="L5307" s="132"/>
      <c r="M5307" s="132"/>
      <c r="N5307" s="131"/>
      <c r="O5307" s="131"/>
    </row>
    <row r="5308" spans="2:15" x14ac:dyDescent="0.35">
      <c r="B5308" t="s">
        <v>78</v>
      </c>
      <c r="C5308">
        <v>4037</v>
      </c>
      <c r="D5308" t="s">
        <v>52</v>
      </c>
      <c r="E5308">
        <v>182509</v>
      </c>
      <c r="F5308" t="s">
        <v>5079</v>
      </c>
      <c r="G5308" t="s">
        <v>10928</v>
      </c>
      <c r="H5308" s="93">
        <v>46178</v>
      </c>
      <c r="I5308" s="131">
        <v>1</v>
      </c>
      <c r="J5308" s="132"/>
      <c r="K5308" s="132"/>
      <c r="L5308" s="132"/>
      <c r="M5308" s="132"/>
      <c r="N5308" s="131"/>
      <c r="O5308" s="131"/>
    </row>
    <row r="5309" spans="2:15" x14ac:dyDescent="0.35">
      <c r="B5309" t="s">
        <v>78</v>
      </c>
      <c r="C5309">
        <v>4037</v>
      </c>
      <c r="D5309" t="s">
        <v>52</v>
      </c>
      <c r="E5309">
        <v>182707</v>
      </c>
      <c r="F5309" t="s">
        <v>5080</v>
      </c>
      <c r="G5309" t="s">
        <v>10926</v>
      </c>
      <c r="H5309" s="93">
        <v>46177</v>
      </c>
      <c r="I5309" s="131">
        <v>1</v>
      </c>
      <c r="J5309" s="132"/>
      <c r="K5309" s="132">
        <v>1</v>
      </c>
      <c r="L5309" s="132"/>
      <c r="M5309" s="132"/>
      <c r="N5309" s="131"/>
      <c r="O5309" s="131"/>
    </row>
    <row r="5310" spans="2:15" x14ac:dyDescent="0.35">
      <c r="B5310" t="s">
        <v>78</v>
      </c>
      <c r="C5310">
        <v>4037</v>
      </c>
      <c r="D5310" t="s">
        <v>52</v>
      </c>
      <c r="E5310">
        <v>182715</v>
      </c>
      <c r="F5310" t="s">
        <v>5081</v>
      </c>
      <c r="G5310" t="s">
        <v>10926</v>
      </c>
      <c r="H5310" s="93">
        <v>46170</v>
      </c>
      <c r="I5310" s="131"/>
      <c r="J5310" s="132"/>
      <c r="K5310" s="132"/>
      <c r="L5310" s="132"/>
      <c r="M5310" s="132"/>
      <c r="N5310" s="131"/>
      <c r="O5310" s="131"/>
    </row>
    <row r="5311" spans="2:15" x14ac:dyDescent="0.35">
      <c r="B5311" t="s">
        <v>78</v>
      </c>
      <c r="C5311">
        <v>4037</v>
      </c>
      <c r="D5311" t="s">
        <v>52</v>
      </c>
      <c r="E5311">
        <v>182835</v>
      </c>
      <c r="F5311" t="s">
        <v>5082</v>
      </c>
      <c r="G5311" t="s">
        <v>10926</v>
      </c>
      <c r="H5311" s="93">
        <v>46170</v>
      </c>
      <c r="I5311" s="131"/>
      <c r="J5311" s="132"/>
      <c r="K5311" s="132"/>
      <c r="L5311" s="132"/>
      <c r="M5311" s="132"/>
      <c r="N5311" s="131"/>
      <c r="O5311" s="131"/>
    </row>
    <row r="5312" spans="2:15" x14ac:dyDescent="0.35">
      <c r="B5312" t="s">
        <v>78</v>
      </c>
      <c r="C5312">
        <v>4037</v>
      </c>
      <c r="D5312" t="s">
        <v>52</v>
      </c>
      <c r="E5312">
        <v>182862</v>
      </c>
      <c r="F5312" t="s">
        <v>5083</v>
      </c>
      <c r="G5312" t="s">
        <v>10926</v>
      </c>
      <c r="H5312" s="93">
        <v>46170</v>
      </c>
      <c r="I5312" s="131"/>
      <c r="J5312" s="132"/>
      <c r="K5312" s="132"/>
      <c r="L5312" s="132"/>
      <c r="M5312" s="132"/>
      <c r="N5312" s="131"/>
      <c r="O5312" s="131"/>
    </row>
    <row r="5313" spans="2:15" x14ac:dyDescent="0.35">
      <c r="B5313" t="s">
        <v>78</v>
      </c>
      <c r="C5313">
        <v>4037</v>
      </c>
      <c r="D5313" t="s">
        <v>52</v>
      </c>
      <c r="E5313">
        <v>182933</v>
      </c>
      <c r="F5313" t="s">
        <v>5084</v>
      </c>
      <c r="G5313" t="s">
        <v>10930</v>
      </c>
      <c r="H5313" s="93">
        <v>46181</v>
      </c>
      <c r="I5313" s="131"/>
      <c r="J5313" s="132"/>
      <c r="K5313" s="132"/>
      <c r="L5313" s="132"/>
      <c r="M5313" s="132"/>
      <c r="N5313" s="131"/>
      <c r="O5313" s="131"/>
    </row>
    <row r="5314" spans="2:15" x14ac:dyDescent="0.35">
      <c r="B5314" t="s">
        <v>78</v>
      </c>
      <c r="C5314">
        <v>4037</v>
      </c>
      <c r="D5314" t="s">
        <v>52</v>
      </c>
      <c r="E5314">
        <v>182951</v>
      </c>
      <c r="F5314" t="s">
        <v>5085</v>
      </c>
      <c r="G5314" t="s">
        <v>10929</v>
      </c>
      <c r="H5314" s="93">
        <v>46182</v>
      </c>
      <c r="I5314" s="131">
        <v>1</v>
      </c>
      <c r="J5314" s="132"/>
      <c r="K5314" s="132">
        <v>1</v>
      </c>
      <c r="L5314" s="132"/>
      <c r="M5314" s="132"/>
      <c r="N5314" s="131"/>
      <c r="O5314" s="131"/>
    </row>
    <row r="5315" spans="2:15" x14ac:dyDescent="0.35">
      <c r="B5315" t="s">
        <v>78</v>
      </c>
      <c r="C5315">
        <v>4037</v>
      </c>
      <c r="D5315" t="s">
        <v>52</v>
      </c>
      <c r="E5315">
        <v>183255</v>
      </c>
      <c r="F5315" t="s">
        <v>5086</v>
      </c>
      <c r="G5315" t="s">
        <v>10927</v>
      </c>
      <c r="H5315" s="93">
        <v>46183</v>
      </c>
      <c r="I5315" s="131"/>
      <c r="J5315" s="132"/>
      <c r="K5315" s="132"/>
      <c r="L5315" s="132"/>
      <c r="M5315" s="132"/>
      <c r="N5315" s="131"/>
      <c r="O5315" s="131"/>
    </row>
    <row r="5316" spans="2:15" x14ac:dyDescent="0.35">
      <c r="B5316" t="s">
        <v>78</v>
      </c>
      <c r="C5316">
        <v>4037</v>
      </c>
      <c r="D5316" t="s">
        <v>52</v>
      </c>
      <c r="E5316">
        <v>183315</v>
      </c>
      <c r="F5316" t="s">
        <v>5087</v>
      </c>
      <c r="G5316" t="s">
        <v>10928</v>
      </c>
      <c r="H5316" s="93">
        <v>46171</v>
      </c>
      <c r="I5316" s="131"/>
      <c r="J5316" s="132"/>
      <c r="K5316" s="132"/>
      <c r="L5316" s="132"/>
      <c r="M5316" s="132"/>
      <c r="N5316" s="131"/>
      <c r="O5316" s="131"/>
    </row>
    <row r="5317" spans="2:15" x14ac:dyDescent="0.35">
      <c r="B5317" t="s">
        <v>78</v>
      </c>
      <c r="C5317">
        <v>4037</v>
      </c>
      <c r="D5317" t="s">
        <v>52</v>
      </c>
      <c r="E5317">
        <v>183324</v>
      </c>
      <c r="F5317" t="s">
        <v>5088</v>
      </c>
      <c r="G5317" t="s">
        <v>10930</v>
      </c>
      <c r="H5317" s="93">
        <v>46174</v>
      </c>
      <c r="I5317" s="131">
        <v>1</v>
      </c>
      <c r="J5317" s="132"/>
      <c r="K5317" s="132"/>
      <c r="L5317" s="132"/>
      <c r="M5317" s="132"/>
      <c r="N5317" s="131"/>
      <c r="O5317" s="131"/>
    </row>
    <row r="5318" spans="2:15" x14ac:dyDescent="0.35">
      <c r="B5318" t="s">
        <v>78</v>
      </c>
      <c r="C5318">
        <v>4037</v>
      </c>
      <c r="D5318" t="s">
        <v>52</v>
      </c>
      <c r="E5318">
        <v>183415</v>
      </c>
      <c r="F5318" t="s">
        <v>5089</v>
      </c>
      <c r="G5318" t="s">
        <v>10927</v>
      </c>
      <c r="H5318" s="93">
        <v>46183</v>
      </c>
      <c r="I5318" s="131">
        <v>1</v>
      </c>
      <c r="J5318" s="132"/>
      <c r="K5318" s="132"/>
      <c r="L5318" s="132"/>
      <c r="M5318" s="132"/>
      <c r="N5318" s="131"/>
      <c r="O5318" s="131"/>
    </row>
    <row r="5319" spans="2:15" x14ac:dyDescent="0.35">
      <c r="B5319" t="s">
        <v>78</v>
      </c>
      <c r="C5319">
        <v>4037</v>
      </c>
      <c r="D5319" t="s">
        <v>52</v>
      </c>
      <c r="E5319">
        <v>183601</v>
      </c>
      <c r="F5319" t="s">
        <v>5090</v>
      </c>
      <c r="G5319" t="s">
        <v>10928</v>
      </c>
      <c r="H5319" s="93">
        <v>46171</v>
      </c>
      <c r="I5319" s="131"/>
      <c r="J5319" s="132"/>
      <c r="K5319" s="132"/>
      <c r="L5319" s="132"/>
      <c r="M5319" s="132"/>
      <c r="N5319" s="131"/>
      <c r="O5319" s="131"/>
    </row>
    <row r="5320" spans="2:15" x14ac:dyDescent="0.35">
      <c r="B5320" t="s">
        <v>78</v>
      </c>
      <c r="C5320">
        <v>4037</v>
      </c>
      <c r="D5320" t="s">
        <v>52</v>
      </c>
      <c r="E5320">
        <v>184871</v>
      </c>
      <c r="F5320" t="s">
        <v>5091</v>
      </c>
      <c r="G5320" t="s">
        <v>10930</v>
      </c>
      <c r="H5320" s="93">
        <v>46181</v>
      </c>
      <c r="I5320" s="131"/>
      <c r="J5320" s="132"/>
      <c r="K5320" s="132"/>
      <c r="L5320" s="132"/>
      <c r="M5320" s="132"/>
      <c r="N5320" s="131"/>
      <c r="O5320" s="131"/>
    </row>
    <row r="5321" spans="2:15" x14ac:dyDescent="0.35">
      <c r="B5321" t="s">
        <v>78</v>
      </c>
      <c r="C5321">
        <v>4037</v>
      </c>
      <c r="D5321" t="s">
        <v>52</v>
      </c>
      <c r="E5321">
        <v>185529</v>
      </c>
      <c r="F5321" t="s">
        <v>5092</v>
      </c>
      <c r="G5321" t="s">
        <v>10929</v>
      </c>
      <c r="H5321" s="93">
        <v>46182</v>
      </c>
      <c r="I5321" s="131"/>
      <c r="J5321" s="132"/>
      <c r="K5321" s="132"/>
      <c r="L5321" s="132"/>
      <c r="M5321" s="132"/>
      <c r="N5321" s="131"/>
      <c r="O5321" s="131"/>
    </row>
    <row r="5322" spans="2:15" x14ac:dyDescent="0.35">
      <c r="B5322" t="s">
        <v>78</v>
      </c>
      <c r="C5322">
        <v>4037</v>
      </c>
      <c r="D5322" t="s">
        <v>52</v>
      </c>
      <c r="E5322">
        <v>186108</v>
      </c>
      <c r="F5322" t="s">
        <v>5093</v>
      </c>
      <c r="G5322" t="s">
        <v>10929</v>
      </c>
      <c r="H5322" s="93">
        <v>46175</v>
      </c>
      <c r="I5322" s="131">
        <v>1</v>
      </c>
      <c r="J5322" s="132"/>
      <c r="K5322" s="132">
        <v>1</v>
      </c>
      <c r="L5322" s="132"/>
      <c r="M5322" s="132"/>
      <c r="N5322" s="131"/>
      <c r="O5322" s="131"/>
    </row>
    <row r="5323" spans="2:15" x14ac:dyDescent="0.35">
      <c r="B5323" t="s">
        <v>78</v>
      </c>
      <c r="C5323">
        <v>4037</v>
      </c>
      <c r="D5323" t="s">
        <v>52</v>
      </c>
      <c r="E5323">
        <v>186112</v>
      </c>
      <c r="F5323" t="s">
        <v>5094</v>
      </c>
      <c r="G5323" t="s">
        <v>10928</v>
      </c>
      <c r="H5323" s="93">
        <v>46178</v>
      </c>
      <c r="I5323" s="131">
        <v>1</v>
      </c>
      <c r="J5323" s="132"/>
      <c r="K5323" s="132">
        <v>1</v>
      </c>
      <c r="L5323" s="132"/>
      <c r="M5323" s="132"/>
      <c r="N5323" s="131"/>
      <c r="O5323" s="131"/>
    </row>
    <row r="5324" spans="2:15" x14ac:dyDescent="0.35">
      <c r="B5324" t="s">
        <v>78</v>
      </c>
      <c r="C5324">
        <v>4037</v>
      </c>
      <c r="D5324" t="s">
        <v>52</v>
      </c>
      <c r="E5324">
        <v>186394</v>
      </c>
      <c r="F5324" t="s">
        <v>5095</v>
      </c>
      <c r="G5324" t="s">
        <v>10928</v>
      </c>
      <c r="H5324" s="93">
        <v>46171</v>
      </c>
      <c r="I5324" s="131"/>
      <c r="J5324" s="132"/>
      <c r="K5324" s="132"/>
      <c r="L5324" s="132"/>
      <c r="M5324" s="132"/>
      <c r="N5324" s="131"/>
      <c r="O5324" s="131"/>
    </row>
    <row r="5325" spans="2:15" x14ac:dyDescent="0.35">
      <c r="B5325" t="s">
        <v>78</v>
      </c>
      <c r="C5325">
        <v>4037</v>
      </c>
      <c r="D5325" t="s">
        <v>52</v>
      </c>
      <c r="E5325">
        <v>186400</v>
      </c>
      <c r="F5325" t="s">
        <v>5096</v>
      </c>
      <c r="G5325" t="s">
        <v>10930</v>
      </c>
      <c r="H5325" s="93">
        <v>46181</v>
      </c>
      <c r="I5325" s="131">
        <v>1</v>
      </c>
      <c r="J5325" s="132"/>
      <c r="K5325" s="132"/>
      <c r="L5325" s="132"/>
      <c r="M5325" s="132"/>
      <c r="N5325" s="131"/>
      <c r="O5325" s="131"/>
    </row>
    <row r="5326" spans="2:15" x14ac:dyDescent="0.35">
      <c r="B5326" t="s">
        <v>78</v>
      </c>
      <c r="C5326">
        <v>4037</v>
      </c>
      <c r="D5326" t="s">
        <v>52</v>
      </c>
      <c r="E5326">
        <v>186445</v>
      </c>
      <c r="F5326" t="s">
        <v>5097</v>
      </c>
      <c r="G5326" t="s">
        <v>10928</v>
      </c>
      <c r="H5326" s="93">
        <v>46178</v>
      </c>
      <c r="I5326" s="131"/>
      <c r="J5326" s="132"/>
      <c r="K5326" s="132"/>
      <c r="L5326" s="132"/>
      <c r="M5326" s="132"/>
      <c r="N5326" s="131"/>
      <c r="O5326" s="131"/>
    </row>
    <row r="5327" spans="2:15" x14ac:dyDescent="0.35">
      <c r="B5327" t="s">
        <v>78</v>
      </c>
      <c r="C5327">
        <v>4037</v>
      </c>
      <c r="D5327" t="s">
        <v>52</v>
      </c>
      <c r="E5327">
        <v>186820</v>
      </c>
      <c r="F5327" t="s">
        <v>5098</v>
      </c>
      <c r="G5327" t="s">
        <v>10926</v>
      </c>
      <c r="H5327" s="93">
        <v>46177</v>
      </c>
      <c r="I5327" s="131">
        <v>1</v>
      </c>
      <c r="J5327" s="132"/>
      <c r="K5327" s="132">
        <v>1</v>
      </c>
      <c r="L5327" s="132"/>
      <c r="M5327" s="132"/>
      <c r="N5327" s="131"/>
      <c r="O5327" s="131"/>
    </row>
    <row r="5328" spans="2:15" x14ac:dyDescent="0.35">
      <c r="B5328" t="s">
        <v>78</v>
      </c>
      <c r="C5328">
        <v>4037</v>
      </c>
      <c r="D5328" t="s">
        <v>52</v>
      </c>
      <c r="E5328">
        <v>187227</v>
      </c>
      <c r="F5328" t="s">
        <v>5099</v>
      </c>
      <c r="G5328" t="s">
        <v>10928</v>
      </c>
      <c r="H5328" s="93">
        <v>46178</v>
      </c>
      <c r="I5328" s="131"/>
      <c r="J5328" s="132"/>
      <c r="K5328" s="132"/>
      <c r="L5328" s="132"/>
      <c r="M5328" s="132"/>
      <c r="N5328" s="131"/>
      <c r="O5328" s="131"/>
    </row>
    <row r="5329" spans="2:15" x14ac:dyDescent="0.35">
      <c r="B5329" t="s">
        <v>78</v>
      </c>
      <c r="C5329">
        <v>4037</v>
      </c>
      <c r="D5329" t="s">
        <v>52</v>
      </c>
      <c r="E5329">
        <v>187466</v>
      </c>
      <c r="F5329" t="s">
        <v>5100</v>
      </c>
      <c r="G5329" t="s">
        <v>10928</v>
      </c>
      <c r="H5329" s="93">
        <v>46178</v>
      </c>
      <c r="I5329" s="131">
        <v>1</v>
      </c>
      <c r="J5329" s="132"/>
      <c r="K5329" s="132">
        <v>1</v>
      </c>
      <c r="L5329" s="132"/>
      <c r="M5329" s="132"/>
      <c r="N5329" s="131"/>
      <c r="O5329" s="131"/>
    </row>
    <row r="5330" spans="2:15" x14ac:dyDescent="0.35">
      <c r="B5330" t="s">
        <v>78</v>
      </c>
      <c r="C5330">
        <v>4037</v>
      </c>
      <c r="D5330" t="s">
        <v>52</v>
      </c>
      <c r="E5330">
        <v>187554</v>
      </c>
      <c r="F5330" t="s">
        <v>5101</v>
      </c>
      <c r="G5330" t="s">
        <v>10929</v>
      </c>
      <c r="H5330" s="93">
        <v>46175</v>
      </c>
      <c r="I5330" s="131">
        <v>1</v>
      </c>
      <c r="J5330" s="132"/>
      <c r="K5330" s="132"/>
      <c r="L5330" s="132"/>
      <c r="M5330" s="132"/>
      <c r="N5330" s="131"/>
      <c r="O5330" s="131"/>
    </row>
    <row r="5331" spans="2:15" x14ac:dyDescent="0.35">
      <c r="B5331" t="s">
        <v>78</v>
      </c>
      <c r="C5331">
        <v>4037</v>
      </c>
      <c r="D5331" t="s">
        <v>52</v>
      </c>
      <c r="E5331">
        <v>187689</v>
      </c>
      <c r="F5331" t="s">
        <v>5102</v>
      </c>
      <c r="G5331" t="s">
        <v>10930</v>
      </c>
      <c r="H5331" s="93">
        <v>46181</v>
      </c>
      <c r="I5331" s="131"/>
      <c r="J5331" s="132"/>
      <c r="K5331" s="132"/>
      <c r="L5331" s="132"/>
      <c r="M5331" s="132"/>
      <c r="N5331" s="131"/>
      <c r="O5331" s="131"/>
    </row>
    <row r="5332" spans="2:15" x14ac:dyDescent="0.35">
      <c r="B5332" t="s">
        <v>78</v>
      </c>
      <c r="C5332">
        <v>4037</v>
      </c>
      <c r="D5332" t="s">
        <v>52</v>
      </c>
      <c r="E5332">
        <v>187780</v>
      </c>
      <c r="F5332" t="s">
        <v>5103</v>
      </c>
      <c r="G5332" t="s">
        <v>10926</v>
      </c>
      <c r="H5332" s="93">
        <v>46177</v>
      </c>
      <c r="I5332" s="131">
        <v>1</v>
      </c>
      <c r="J5332" s="132"/>
      <c r="K5332" s="132"/>
      <c r="L5332" s="132"/>
      <c r="M5332" s="132"/>
      <c r="N5332" s="131"/>
      <c r="O5332" s="131"/>
    </row>
    <row r="5333" spans="2:15" x14ac:dyDescent="0.35">
      <c r="B5333" t="s">
        <v>78</v>
      </c>
      <c r="C5333">
        <v>4037</v>
      </c>
      <c r="D5333" t="s">
        <v>52</v>
      </c>
      <c r="E5333">
        <v>187808</v>
      </c>
      <c r="F5333" t="s">
        <v>5104</v>
      </c>
      <c r="G5333" t="s">
        <v>10930</v>
      </c>
      <c r="H5333" s="93">
        <v>46181</v>
      </c>
      <c r="I5333" s="131">
        <v>1</v>
      </c>
      <c r="J5333" s="132">
        <v>1</v>
      </c>
      <c r="K5333" s="132"/>
      <c r="L5333" s="132"/>
      <c r="M5333" s="132"/>
      <c r="N5333" s="131"/>
      <c r="O5333" s="131"/>
    </row>
    <row r="5334" spans="2:15" x14ac:dyDescent="0.35">
      <c r="B5334" t="s">
        <v>78</v>
      </c>
      <c r="C5334">
        <v>4037</v>
      </c>
      <c r="D5334" t="s">
        <v>52</v>
      </c>
      <c r="E5334">
        <v>187912</v>
      </c>
      <c r="F5334" t="s">
        <v>5105</v>
      </c>
      <c r="G5334" t="s">
        <v>10926</v>
      </c>
      <c r="H5334" s="93">
        <v>46177</v>
      </c>
      <c r="I5334" s="131">
        <v>1</v>
      </c>
      <c r="J5334" s="132"/>
      <c r="K5334" s="132">
        <v>1</v>
      </c>
      <c r="L5334" s="132"/>
      <c r="M5334" s="132"/>
      <c r="N5334" s="131"/>
      <c r="O5334" s="131"/>
    </row>
    <row r="5335" spans="2:15" x14ac:dyDescent="0.35">
      <c r="B5335" t="s">
        <v>78</v>
      </c>
      <c r="C5335">
        <v>4037</v>
      </c>
      <c r="D5335" t="s">
        <v>52</v>
      </c>
      <c r="E5335">
        <v>187933</v>
      </c>
      <c r="F5335" t="s">
        <v>5106</v>
      </c>
      <c r="G5335" t="s">
        <v>10929</v>
      </c>
      <c r="H5335" s="93">
        <v>46182</v>
      </c>
      <c r="I5335" s="131"/>
      <c r="J5335" s="132"/>
      <c r="K5335" s="132"/>
      <c r="L5335" s="132"/>
      <c r="M5335" s="132"/>
      <c r="N5335" s="131"/>
      <c r="O5335" s="131"/>
    </row>
    <row r="5336" spans="2:15" x14ac:dyDescent="0.35">
      <c r="B5336" t="s">
        <v>78</v>
      </c>
      <c r="C5336">
        <v>4037</v>
      </c>
      <c r="D5336" t="s">
        <v>52</v>
      </c>
      <c r="E5336">
        <v>188321</v>
      </c>
      <c r="F5336" t="s">
        <v>5107</v>
      </c>
      <c r="G5336" t="s">
        <v>10929</v>
      </c>
      <c r="H5336" s="93">
        <v>46182</v>
      </c>
      <c r="I5336" s="131">
        <v>1</v>
      </c>
      <c r="J5336" s="132"/>
      <c r="K5336" s="132"/>
      <c r="L5336" s="132"/>
      <c r="M5336" s="132"/>
      <c r="N5336" s="131"/>
      <c r="O5336" s="131"/>
    </row>
    <row r="5337" spans="2:15" x14ac:dyDescent="0.35">
      <c r="B5337" t="s">
        <v>78</v>
      </c>
      <c r="C5337">
        <v>4037</v>
      </c>
      <c r="D5337" t="s">
        <v>52</v>
      </c>
      <c r="E5337">
        <v>188337</v>
      </c>
      <c r="F5337" t="s">
        <v>5108</v>
      </c>
      <c r="G5337" t="s">
        <v>10928</v>
      </c>
      <c r="H5337" s="93">
        <v>46178</v>
      </c>
      <c r="I5337" s="131">
        <v>1</v>
      </c>
      <c r="J5337" s="132"/>
      <c r="K5337" s="132"/>
      <c r="L5337" s="132"/>
      <c r="M5337" s="132"/>
      <c r="N5337" s="131"/>
      <c r="O5337" s="131"/>
    </row>
    <row r="5338" spans="2:15" x14ac:dyDescent="0.35">
      <c r="B5338" t="s">
        <v>78</v>
      </c>
      <c r="C5338">
        <v>4037</v>
      </c>
      <c r="D5338" t="s">
        <v>52</v>
      </c>
      <c r="E5338">
        <v>188573</v>
      </c>
      <c r="F5338" t="s">
        <v>5109</v>
      </c>
      <c r="G5338" t="s">
        <v>10929</v>
      </c>
      <c r="H5338" s="93">
        <v>46182</v>
      </c>
      <c r="I5338" s="131"/>
      <c r="J5338" s="132"/>
      <c r="K5338" s="132"/>
      <c r="L5338" s="132"/>
      <c r="M5338" s="132"/>
      <c r="N5338" s="131"/>
      <c r="O5338" s="131"/>
    </row>
    <row r="5339" spans="2:15" x14ac:dyDescent="0.35">
      <c r="B5339" t="s">
        <v>78</v>
      </c>
      <c r="C5339">
        <v>4037</v>
      </c>
      <c r="D5339" t="s">
        <v>52</v>
      </c>
      <c r="E5339">
        <v>188617</v>
      </c>
      <c r="F5339" t="s">
        <v>5110</v>
      </c>
      <c r="G5339" t="s">
        <v>10930</v>
      </c>
      <c r="H5339" s="93">
        <v>46181</v>
      </c>
      <c r="I5339" s="131"/>
      <c r="J5339" s="132"/>
      <c r="K5339" s="132"/>
      <c r="L5339" s="132"/>
      <c r="M5339" s="132"/>
      <c r="N5339" s="131"/>
      <c r="O5339" s="131"/>
    </row>
    <row r="5340" spans="2:15" x14ac:dyDescent="0.35">
      <c r="B5340" t="s">
        <v>78</v>
      </c>
      <c r="C5340">
        <v>4037</v>
      </c>
      <c r="D5340" t="s">
        <v>52</v>
      </c>
      <c r="E5340">
        <v>188770</v>
      </c>
      <c r="F5340" t="s">
        <v>5111</v>
      </c>
      <c r="G5340" t="s">
        <v>10929</v>
      </c>
      <c r="H5340" s="93">
        <v>46175</v>
      </c>
      <c r="I5340" s="131"/>
      <c r="J5340" s="132"/>
      <c r="K5340" s="132"/>
      <c r="L5340" s="132"/>
      <c r="M5340" s="132"/>
      <c r="N5340" s="131"/>
      <c r="O5340" s="131"/>
    </row>
    <row r="5341" spans="2:15" x14ac:dyDescent="0.35">
      <c r="B5341" t="s">
        <v>78</v>
      </c>
      <c r="C5341">
        <v>4037</v>
      </c>
      <c r="D5341" t="s">
        <v>52</v>
      </c>
      <c r="E5341">
        <v>188887</v>
      </c>
      <c r="F5341" t="s">
        <v>5112</v>
      </c>
      <c r="G5341" t="s">
        <v>10929</v>
      </c>
      <c r="H5341" s="93">
        <v>46175</v>
      </c>
      <c r="I5341" s="131">
        <v>1</v>
      </c>
      <c r="J5341" s="132"/>
      <c r="K5341" s="132"/>
      <c r="L5341" s="132"/>
      <c r="M5341" s="132"/>
      <c r="N5341" s="131"/>
      <c r="O5341" s="131"/>
    </row>
    <row r="5342" spans="2:15" x14ac:dyDescent="0.35">
      <c r="B5342" t="s">
        <v>78</v>
      </c>
      <c r="C5342">
        <v>4037</v>
      </c>
      <c r="D5342" t="s">
        <v>52</v>
      </c>
      <c r="E5342">
        <v>188939</v>
      </c>
      <c r="F5342" t="s">
        <v>5113</v>
      </c>
      <c r="G5342" t="s">
        <v>10930</v>
      </c>
      <c r="H5342" s="93">
        <v>46181</v>
      </c>
      <c r="I5342" s="131">
        <v>1</v>
      </c>
      <c r="J5342" s="132">
        <v>1</v>
      </c>
      <c r="K5342" s="132">
        <v>1</v>
      </c>
      <c r="L5342" s="132"/>
      <c r="M5342" s="132"/>
      <c r="N5342" s="131"/>
      <c r="O5342" s="131"/>
    </row>
    <row r="5343" spans="2:15" x14ac:dyDescent="0.35">
      <c r="B5343" t="s">
        <v>78</v>
      </c>
      <c r="C5343">
        <v>4037</v>
      </c>
      <c r="D5343" t="s">
        <v>52</v>
      </c>
      <c r="E5343">
        <v>189247</v>
      </c>
      <c r="F5343" t="s">
        <v>5114</v>
      </c>
      <c r="G5343" t="s">
        <v>10930</v>
      </c>
      <c r="H5343" s="93">
        <v>46181</v>
      </c>
      <c r="I5343" s="131">
        <v>1</v>
      </c>
      <c r="J5343" s="132"/>
      <c r="K5343" s="132"/>
      <c r="L5343" s="132"/>
      <c r="M5343" s="132"/>
      <c r="N5343" s="131"/>
      <c r="O5343" s="131"/>
    </row>
    <row r="5344" spans="2:15" x14ac:dyDescent="0.35">
      <c r="B5344" t="s">
        <v>78</v>
      </c>
      <c r="C5344">
        <v>4037</v>
      </c>
      <c r="D5344" t="s">
        <v>52</v>
      </c>
      <c r="E5344">
        <v>189406</v>
      </c>
      <c r="F5344" t="s">
        <v>5115</v>
      </c>
      <c r="G5344" t="s">
        <v>10927</v>
      </c>
      <c r="H5344" s="93">
        <v>46183</v>
      </c>
      <c r="I5344" s="131">
        <v>1</v>
      </c>
      <c r="J5344" s="132"/>
      <c r="K5344" s="132">
        <v>1</v>
      </c>
      <c r="L5344" s="132"/>
      <c r="M5344" s="132"/>
      <c r="N5344" s="131"/>
      <c r="O5344" s="131"/>
    </row>
    <row r="5345" spans="2:15" x14ac:dyDescent="0.35">
      <c r="B5345" t="s">
        <v>78</v>
      </c>
      <c r="C5345">
        <v>4037</v>
      </c>
      <c r="D5345" t="s">
        <v>52</v>
      </c>
      <c r="E5345">
        <v>189422</v>
      </c>
      <c r="F5345" t="s">
        <v>5116</v>
      </c>
      <c r="G5345" t="s">
        <v>10927</v>
      </c>
      <c r="H5345" s="93">
        <v>46176</v>
      </c>
      <c r="I5345" s="131">
        <v>1</v>
      </c>
      <c r="J5345" s="132"/>
      <c r="K5345" s="132">
        <v>1</v>
      </c>
      <c r="L5345" s="132"/>
      <c r="M5345" s="132"/>
      <c r="N5345" s="131"/>
      <c r="O5345" s="131"/>
    </row>
    <row r="5346" spans="2:15" x14ac:dyDescent="0.35">
      <c r="B5346" t="s">
        <v>78</v>
      </c>
      <c r="C5346">
        <v>4037</v>
      </c>
      <c r="D5346" t="s">
        <v>52</v>
      </c>
      <c r="E5346">
        <v>189590</v>
      </c>
      <c r="F5346" t="s">
        <v>5117</v>
      </c>
      <c r="G5346" t="s">
        <v>10926</v>
      </c>
      <c r="H5346" s="93">
        <v>46170</v>
      </c>
      <c r="I5346" s="131">
        <v>1</v>
      </c>
      <c r="J5346" s="132"/>
      <c r="K5346" s="132"/>
      <c r="L5346" s="132"/>
      <c r="M5346" s="132"/>
      <c r="N5346" s="131"/>
      <c r="O5346" s="131"/>
    </row>
    <row r="5347" spans="2:15" x14ac:dyDescent="0.35">
      <c r="B5347" t="s">
        <v>78</v>
      </c>
      <c r="C5347">
        <v>4037</v>
      </c>
      <c r="D5347" t="s">
        <v>52</v>
      </c>
      <c r="E5347">
        <v>189712</v>
      </c>
      <c r="F5347" t="s">
        <v>5118</v>
      </c>
      <c r="G5347" t="s">
        <v>10928</v>
      </c>
      <c r="H5347" s="93">
        <v>46178</v>
      </c>
      <c r="I5347" s="131">
        <v>1</v>
      </c>
      <c r="J5347" s="132"/>
      <c r="K5347" s="132"/>
      <c r="L5347" s="132"/>
      <c r="M5347" s="132"/>
      <c r="N5347" s="131"/>
      <c r="O5347" s="131"/>
    </row>
    <row r="5348" spans="2:15" x14ac:dyDescent="0.35">
      <c r="B5348" t="s">
        <v>78</v>
      </c>
      <c r="C5348">
        <v>4037</v>
      </c>
      <c r="D5348" t="s">
        <v>52</v>
      </c>
      <c r="E5348">
        <v>189812</v>
      </c>
      <c r="F5348" t="s">
        <v>5119</v>
      </c>
      <c r="G5348" t="s">
        <v>10927</v>
      </c>
      <c r="H5348" s="93">
        <v>46183</v>
      </c>
      <c r="I5348" s="131"/>
      <c r="J5348" s="132"/>
      <c r="K5348" s="132"/>
      <c r="L5348" s="132"/>
      <c r="M5348" s="132"/>
      <c r="N5348" s="131"/>
      <c r="O5348" s="131"/>
    </row>
    <row r="5349" spans="2:15" x14ac:dyDescent="0.35">
      <c r="B5349" t="s">
        <v>78</v>
      </c>
      <c r="C5349">
        <v>4037</v>
      </c>
      <c r="D5349" t="s">
        <v>52</v>
      </c>
      <c r="E5349">
        <v>189878</v>
      </c>
      <c r="F5349" t="s">
        <v>5120</v>
      </c>
      <c r="G5349" t="s">
        <v>10926</v>
      </c>
      <c r="H5349" s="93">
        <v>46170</v>
      </c>
      <c r="I5349" s="131"/>
      <c r="J5349" s="132"/>
      <c r="K5349" s="132"/>
      <c r="L5349" s="132"/>
      <c r="M5349" s="132"/>
      <c r="N5349" s="131"/>
      <c r="O5349" s="131"/>
    </row>
    <row r="5350" spans="2:15" x14ac:dyDescent="0.35">
      <c r="B5350" t="s">
        <v>78</v>
      </c>
      <c r="C5350">
        <v>4037</v>
      </c>
      <c r="D5350" t="s">
        <v>52</v>
      </c>
      <c r="E5350">
        <v>190285</v>
      </c>
      <c r="F5350" t="s">
        <v>5121</v>
      </c>
      <c r="G5350" t="s">
        <v>10929</v>
      </c>
      <c r="H5350" s="93">
        <v>46175</v>
      </c>
      <c r="I5350" s="131">
        <v>1</v>
      </c>
      <c r="J5350" s="132"/>
      <c r="K5350" s="132"/>
      <c r="L5350" s="132"/>
      <c r="M5350" s="132"/>
      <c r="N5350" s="131"/>
      <c r="O5350" s="131"/>
    </row>
    <row r="5351" spans="2:15" x14ac:dyDescent="0.35">
      <c r="B5351" t="s">
        <v>78</v>
      </c>
      <c r="C5351">
        <v>4037</v>
      </c>
      <c r="D5351" t="s">
        <v>52</v>
      </c>
      <c r="E5351">
        <v>190432</v>
      </c>
      <c r="F5351" t="s">
        <v>5122</v>
      </c>
      <c r="G5351" t="s">
        <v>10929</v>
      </c>
      <c r="H5351" s="93">
        <v>46182</v>
      </c>
      <c r="I5351" s="131"/>
      <c r="J5351" s="132"/>
      <c r="K5351" s="132"/>
      <c r="L5351" s="132"/>
      <c r="M5351" s="132"/>
      <c r="N5351" s="131"/>
      <c r="O5351" s="131"/>
    </row>
    <row r="5352" spans="2:15" x14ac:dyDescent="0.35">
      <c r="B5352" t="s">
        <v>78</v>
      </c>
      <c r="C5352">
        <v>4037</v>
      </c>
      <c r="D5352" t="s">
        <v>52</v>
      </c>
      <c r="E5352">
        <v>190455</v>
      </c>
      <c r="F5352" t="s">
        <v>5123</v>
      </c>
      <c r="G5352" t="s">
        <v>10930</v>
      </c>
      <c r="H5352" s="93">
        <v>46174</v>
      </c>
      <c r="I5352" s="131"/>
      <c r="J5352" s="132"/>
      <c r="K5352" s="132"/>
      <c r="L5352" s="132"/>
      <c r="M5352" s="132"/>
      <c r="N5352" s="131"/>
      <c r="O5352" s="131"/>
    </row>
    <row r="5353" spans="2:15" x14ac:dyDescent="0.35">
      <c r="B5353" t="s">
        <v>78</v>
      </c>
      <c r="C5353">
        <v>4037</v>
      </c>
      <c r="D5353" t="s">
        <v>52</v>
      </c>
      <c r="E5353">
        <v>190519</v>
      </c>
      <c r="F5353" t="s">
        <v>5124</v>
      </c>
      <c r="G5353" t="s">
        <v>10926</v>
      </c>
      <c r="H5353" s="93">
        <v>46177</v>
      </c>
      <c r="I5353" s="131">
        <v>1</v>
      </c>
      <c r="J5353" s="132"/>
      <c r="K5353" s="132">
        <v>1</v>
      </c>
      <c r="L5353" s="132"/>
      <c r="M5353" s="132"/>
      <c r="N5353" s="131"/>
      <c r="O5353" s="131"/>
    </row>
    <row r="5354" spans="2:15" x14ac:dyDescent="0.35">
      <c r="B5354" t="s">
        <v>78</v>
      </c>
      <c r="C5354">
        <v>4037</v>
      </c>
      <c r="D5354" t="s">
        <v>52</v>
      </c>
      <c r="E5354">
        <v>190752</v>
      </c>
      <c r="F5354" t="s">
        <v>5125</v>
      </c>
      <c r="G5354" t="s">
        <v>10926</v>
      </c>
      <c r="H5354" s="93">
        <v>46170</v>
      </c>
      <c r="I5354" s="131"/>
      <c r="J5354" s="132"/>
      <c r="K5354" s="132"/>
      <c r="L5354" s="132"/>
      <c r="M5354" s="132"/>
      <c r="N5354" s="131"/>
      <c r="O5354" s="131"/>
    </row>
    <row r="5355" spans="2:15" x14ac:dyDescent="0.35">
      <c r="B5355" t="s">
        <v>78</v>
      </c>
      <c r="C5355">
        <v>4037</v>
      </c>
      <c r="D5355" t="s">
        <v>52</v>
      </c>
      <c r="E5355">
        <v>190755</v>
      </c>
      <c r="F5355" t="s">
        <v>5126</v>
      </c>
      <c r="G5355" t="s">
        <v>10930</v>
      </c>
      <c r="H5355" s="93">
        <v>46174</v>
      </c>
      <c r="I5355" s="131">
        <v>1</v>
      </c>
      <c r="J5355" s="132"/>
      <c r="K5355" s="132">
        <v>1</v>
      </c>
      <c r="L5355" s="132"/>
      <c r="M5355" s="132"/>
      <c r="N5355" s="131"/>
      <c r="O5355" s="131"/>
    </row>
    <row r="5356" spans="2:15" x14ac:dyDescent="0.35">
      <c r="B5356" t="s">
        <v>78</v>
      </c>
      <c r="C5356">
        <v>4037</v>
      </c>
      <c r="D5356" t="s">
        <v>52</v>
      </c>
      <c r="E5356">
        <v>190935</v>
      </c>
      <c r="F5356" t="s">
        <v>5127</v>
      </c>
      <c r="G5356" t="s">
        <v>10930</v>
      </c>
      <c r="H5356" s="93">
        <v>46181</v>
      </c>
      <c r="I5356" s="131">
        <v>1</v>
      </c>
      <c r="J5356" s="132"/>
      <c r="K5356" s="132"/>
      <c r="L5356" s="132"/>
      <c r="M5356" s="132"/>
      <c r="N5356" s="131"/>
      <c r="O5356" s="131"/>
    </row>
    <row r="5357" spans="2:15" x14ac:dyDescent="0.35">
      <c r="B5357" t="s">
        <v>78</v>
      </c>
      <c r="C5357">
        <v>4037</v>
      </c>
      <c r="D5357" t="s">
        <v>52</v>
      </c>
      <c r="E5357">
        <v>190961</v>
      </c>
      <c r="F5357" t="s">
        <v>5128</v>
      </c>
      <c r="G5357" t="s">
        <v>10930</v>
      </c>
      <c r="H5357" s="93">
        <v>46181</v>
      </c>
      <c r="I5357" s="131"/>
      <c r="J5357" s="132"/>
      <c r="K5357" s="132"/>
      <c r="L5357" s="132"/>
      <c r="M5357" s="132"/>
      <c r="N5357" s="131"/>
      <c r="O5357" s="131"/>
    </row>
    <row r="5358" spans="2:15" x14ac:dyDescent="0.35">
      <c r="B5358" t="s">
        <v>78</v>
      </c>
      <c r="C5358">
        <v>4037</v>
      </c>
      <c r="D5358" t="s">
        <v>52</v>
      </c>
      <c r="E5358">
        <v>191067</v>
      </c>
      <c r="F5358" t="s">
        <v>5129</v>
      </c>
      <c r="G5358" t="s">
        <v>10926</v>
      </c>
      <c r="H5358" s="93">
        <v>46177</v>
      </c>
      <c r="I5358" s="131"/>
      <c r="J5358" s="132"/>
      <c r="K5358" s="132"/>
      <c r="L5358" s="132"/>
      <c r="M5358" s="132"/>
      <c r="N5358" s="131"/>
      <c r="O5358" s="131"/>
    </row>
    <row r="5359" spans="2:15" x14ac:dyDescent="0.35">
      <c r="B5359" t="s">
        <v>78</v>
      </c>
      <c r="C5359">
        <v>4037</v>
      </c>
      <c r="D5359" t="s">
        <v>52</v>
      </c>
      <c r="E5359">
        <v>191178</v>
      </c>
      <c r="F5359" t="s">
        <v>5130</v>
      </c>
      <c r="G5359" t="s">
        <v>10928</v>
      </c>
      <c r="H5359" s="93">
        <v>46178</v>
      </c>
      <c r="I5359" s="131">
        <v>1</v>
      </c>
      <c r="J5359" s="132"/>
      <c r="K5359" s="132"/>
      <c r="L5359" s="132"/>
      <c r="M5359" s="132"/>
      <c r="N5359" s="131"/>
      <c r="O5359" s="131"/>
    </row>
    <row r="5360" spans="2:15" x14ac:dyDescent="0.35">
      <c r="B5360" t="s">
        <v>78</v>
      </c>
      <c r="C5360">
        <v>4037</v>
      </c>
      <c r="D5360" t="s">
        <v>52</v>
      </c>
      <c r="E5360">
        <v>191343</v>
      </c>
      <c r="F5360" t="s">
        <v>5131</v>
      </c>
      <c r="G5360" t="s">
        <v>10927</v>
      </c>
      <c r="H5360" s="93">
        <v>46176</v>
      </c>
      <c r="I5360" s="131"/>
      <c r="J5360" s="132"/>
      <c r="K5360" s="132"/>
      <c r="L5360" s="132"/>
      <c r="M5360" s="132"/>
      <c r="N5360" s="131"/>
      <c r="O5360" s="131"/>
    </row>
    <row r="5361" spans="2:15" x14ac:dyDescent="0.35">
      <c r="B5361" t="s">
        <v>78</v>
      </c>
      <c r="C5361">
        <v>4037</v>
      </c>
      <c r="D5361" t="s">
        <v>52</v>
      </c>
      <c r="E5361">
        <v>191494</v>
      </c>
      <c r="F5361" t="s">
        <v>5132</v>
      </c>
      <c r="G5361" t="s">
        <v>10927</v>
      </c>
      <c r="H5361" s="93">
        <v>46176</v>
      </c>
      <c r="I5361" s="131"/>
      <c r="J5361" s="132"/>
      <c r="K5361" s="132"/>
      <c r="L5361" s="132"/>
      <c r="M5361" s="132"/>
      <c r="N5361" s="131"/>
      <c r="O5361" s="131"/>
    </row>
    <row r="5362" spans="2:15" x14ac:dyDescent="0.35">
      <c r="B5362" t="s">
        <v>78</v>
      </c>
      <c r="C5362">
        <v>4037</v>
      </c>
      <c r="D5362" t="s">
        <v>52</v>
      </c>
      <c r="E5362">
        <v>191596</v>
      </c>
      <c r="F5362" t="s">
        <v>5133</v>
      </c>
      <c r="G5362" t="s">
        <v>10928</v>
      </c>
      <c r="H5362" s="93">
        <v>46178</v>
      </c>
      <c r="I5362" s="131">
        <v>1</v>
      </c>
      <c r="J5362" s="132"/>
      <c r="K5362" s="132"/>
      <c r="L5362" s="132"/>
      <c r="M5362" s="132"/>
      <c r="N5362" s="131"/>
      <c r="O5362" s="131"/>
    </row>
    <row r="5363" spans="2:15" x14ac:dyDescent="0.35">
      <c r="B5363" t="s">
        <v>78</v>
      </c>
      <c r="C5363">
        <v>4037</v>
      </c>
      <c r="D5363" t="s">
        <v>52</v>
      </c>
      <c r="E5363">
        <v>191850</v>
      </c>
      <c r="F5363" t="s">
        <v>5134</v>
      </c>
      <c r="G5363" t="s">
        <v>10929</v>
      </c>
      <c r="H5363" s="93">
        <v>46182</v>
      </c>
      <c r="I5363" s="131">
        <v>1</v>
      </c>
      <c r="J5363" s="132"/>
      <c r="K5363" s="132">
        <v>1</v>
      </c>
      <c r="L5363" s="132"/>
      <c r="M5363" s="132"/>
      <c r="N5363" s="131"/>
      <c r="O5363" s="131"/>
    </row>
    <row r="5364" spans="2:15" x14ac:dyDescent="0.35">
      <c r="B5364" t="s">
        <v>78</v>
      </c>
      <c r="C5364">
        <v>4037</v>
      </c>
      <c r="D5364" t="s">
        <v>52</v>
      </c>
      <c r="E5364">
        <v>192200</v>
      </c>
      <c r="F5364" t="s">
        <v>11008</v>
      </c>
      <c r="G5364" t="s">
        <v>10927</v>
      </c>
      <c r="H5364" s="93">
        <v>46183</v>
      </c>
      <c r="I5364" s="131"/>
      <c r="J5364" s="132"/>
      <c r="K5364" s="132"/>
      <c r="L5364" s="132"/>
      <c r="M5364" s="132"/>
      <c r="N5364" s="131"/>
      <c r="O5364" s="131"/>
    </row>
    <row r="5365" spans="2:15" x14ac:dyDescent="0.35">
      <c r="B5365" t="s">
        <v>78</v>
      </c>
      <c r="C5365">
        <v>4044</v>
      </c>
      <c r="D5365" t="s">
        <v>56</v>
      </c>
      <c r="E5365">
        <v>48293</v>
      </c>
      <c r="F5365" t="s">
        <v>5135</v>
      </c>
      <c r="G5365" t="s">
        <v>10926</v>
      </c>
      <c r="H5365" s="93">
        <v>46177</v>
      </c>
      <c r="I5365" s="131">
        <v>1</v>
      </c>
      <c r="J5365" s="132"/>
      <c r="K5365" s="132"/>
      <c r="L5365" s="132"/>
      <c r="M5365" s="132"/>
      <c r="N5365" s="131"/>
      <c r="O5365" s="131"/>
    </row>
    <row r="5366" spans="2:15" x14ac:dyDescent="0.35">
      <c r="B5366" t="s">
        <v>78</v>
      </c>
      <c r="C5366">
        <v>4044</v>
      </c>
      <c r="D5366" t="s">
        <v>56</v>
      </c>
      <c r="E5366">
        <v>49799</v>
      </c>
      <c r="F5366" t="s">
        <v>5136</v>
      </c>
      <c r="G5366" t="s">
        <v>10926</v>
      </c>
      <c r="H5366" s="93">
        <v>46177</v>
      </c>
      <c r="I5366" s="131">
        <v>1</v>
      </c>
      <c r="J5366" s="132"/>
      <c r="K5366" s="132"/>
      <c r="L5366" s="132"/>
      <c r="M5366" s="132"/>
      <c r="N5366" s="131"/>
      <c r="O5366" s="131"/>
    </row>
    <row r="5367" spans="2:15" x14ac:dyDescent="0.35">
      <c r="B5367" t="s">
        <v>78</v>
      </c>
      <c r="C5367">
        <v>4044</v>
      </c>
      <c r="D5367" t="s">
        <v>56</v>
      </c>
      <c r="E5367">
        <v>51402</v>
      </c>
      <c r="F5367" t="s">
        <v>5137</v>
      </c>
      <c r="G5367" t="s">
        <v>10926</v>
      </c>
      <c r="H5367" s="93">
        <v>46170</v>
      </c>
      <c r="I5367" s="131">
        <v>1</v>
      </c>
      <c r="J5367" s="132"/>
      <c r="K5367" s="132"/>
      <c r="L5367" s="132"/>
      <c r="M5367" s="132"/>
      <c r="N5367" s="131"/>
      <c r="O5367" s="131"/>
    </row>
    <row r="5368" spans="2:15" x14ac:dyDescent="0.35">
      <c r="B5368" t="s">
        <v>78</v>
      </c>
      <c r="C5368">
        <v>4044</v>
      </c>
      <c r="D5368" t="s">
        <v>56</v>
      </c>
      <c r="E5368">
        <v>51955</v>
      </c>
      <c r="F5368" t="s">
        <v>5138</v>
      </c>
      <c r="G5368" t="s">
        <v>10926</v>
      </c>
      <c r="H5368" s="93">
        <v>46177</v>
      </c>
      <c r="I5368" s="131"/>
      <c r="J5368" s="132"/>
      <c r="K5368" s="132"/>
      <c r="L5368" s="132"/>
      <c r="M5368" s="132"/>
      <c r="N5368" s="131"/>
      <c r="O5368" s="131"/>
    </row>
    <row r="5369" spans="2:15" x14ac:dyDescent="0.35">
      <c r="B5369" t="s">
        <v>78</v>
      </c>
      <c r="C5369">
        <v>4044</v>
      </c>
      <c r="D5369" t="s">
        <v>56</v>
      </c>
      <c r="E5369">
        <v>53183</v>
      </c>
      <c r="F5369" t="s">
        <v>5139</v>
      </c>
      <c r="G5369" t="s">
        <v>10929</v>
      </c>
      <c r="H5369" s="93">
        <v>46175</v>
      </c>
      <c r="I5369" s="131">
        <v>1</v>
      </c>
      <c r="J5369" s="132">
        <v>1</v>
      </c>
      <c r="K5369" s="132">
        <v>1</v>
      </c>
      <c r="L5369" s="132"/>
      <c r="M5369" s="132"/>
      <c r="N5369" s="131"/>
      <c r="O5369" s="131"/>
    </row>
    <row r="5370" spans="2:15" x14ac:dyDescent="0.35">
      <c r="B5370" t="s">
        <v>78</v>
      </c>
      <c r="C5370">
        <v>4044</v>
      </c>
      <c r="D5370" t="s">
        <v>56</v>
      </c>
      <c r="E5370">
        <v>53752</v>
      </c>
      <c r="F5370" t="s">
        <v>5140</v>
      </c>
      <c r="G5370" t="s">
        <v>10929</v>
      </c>
      <c r="H5370" s="93">
        <v>46182</v>
      </c>
      <c r="I5370" s="131"/>
      <c r="J5370" s="132"/>
      <c r="K5370" s="132"/>
      <c r="L5370" s="132"/>
      <c r="M5370" s="132"/>
      <c r="N5370" s="131"/>
      <c r="O5370" s="131"/>
    </row>
    <row r="5371" spans="2:15" x14ac:dyDescent="0.35">
      <c r="B5371" t="s">
        <v>78</v>
      </c>
      <c r="C5371">
        <v>4044</v>
      </c>
      <c r="D5371" t="s">
        <v>56</v>
      </c>
      <c r="E5371">
        <v>54959</v>
      </c>
      <c r="F5371" t="s">
        <v>5141</v>
      </c>
      <c r="G5371" t="s">
        <v>10929</v>
      </c>
      <c r="H5371" s="93">
        <v>46175</v>
      </c>
      <c r="I5371" s="131">
        <v>1</v>
      </c>
      <c r="J5371" s="132">
        <v>1</v>
      </c>
      <c r="K5371" s="132">
        <v>1</v>
      </c>
      <c r="L5371" s="132"/>
      <c r="M5371" s="132"/>
      <c r="N5371" s="131"/>
      <c r="O5371" s="131"/>
    </row>
    <row r="5372" spans="2:15" x14ac:dyDescent="0.35">
      <c r="B5372" t="s">
        <v>78</v>
      </c>
      <c r="C5372">
        <v>4044</v>
      </c>
      <c r="D5372" t="s">
        <v>56</v>
      </c>
      <c r="E5372">
        <v>57229</v>
      </c>
      <c r="F5372" t="s">
        <v>5142</v>
      </c>
      <c r="G5372" t="s">
        <v>10926</v>
      </c>
      <c r="H5372" s="93">
        <v>46177</v>
      </c>
      <c r="I5372" s="131">
        <v>1</v>
      </c>
      <c r="J5372" s="132"/>
      <c r="K5372" s="132"/>
      <c r="L5372" s="132"/>
      <c r="M5372" s="132"/>
      <c r="N5372" s="131"/>
      <c r="O5372" s="131"/>
    </row>
    <row r="5373" spans="2:15" x14ac:dyDescent="0.35">
      <c r="B5373" t="s">
        <v>78</v>
      </c>
      <c r="C5373">
        <v>4044</v>
      </c>
      <c r="D5373" t="s">
        <v>56</v>
      </c>
      <c r="E5373">
        <v>57955</v>
      </c>
      <c r="F5373" t="s">
        <v>5143</v>
      </c>
      <c r="G5373" t="s">
        <v>10927</v>
      </c>
      <c r="H5373" s="93">
        <v>46176</v>
      </c>
      <c r="I5373" s="131">
        <v>1</v>
      </c>
      <c r="J5373" s="132">
        <v>1</v>
      </c>
      <c r="K5373" s="132"/>
      <c r="L5373" s="132"/>
      <c r="M5373" s="132"/>
      <c r="N5373" s="131"/>
      <c r="O5373" s="131"/>
    </row>
    <row r="5374" spans="2:15" x14ac:dyDescent="0.35">
      <c r="B5374" t="s">
        <v>78</v>
      </c>
      <c r="C5374">
        <v>4044</v>
      </c>
      <c r="D5374" t="s">
        <v>56</v>
      </c>
      <c r="E5374">
        <v>61526</v>
      </c>
      <c r="F5374" t="s">
        <v>5144</v>
      </c>
      <c r="G5374" t="s">
        <v>10927</v>
      </c>
      <c r="H5374" s="93">
        <v>46176</v>
      </c>
      <c r="I5374" s="131">
        <v>1</v>
      </c>
      <c r="J5374" s="132"/>
      <c r="K5374" s="132"/>
      <c r="L5374" s="132"/>
      <c r="M5374" s="132"/>
      <c r="N5374" s="131"/>
      <c r="O5374" s="131"/>
    </row>
    <row r="5375" spans="2:15" x14ac:dyDescent="0.35">
      <c r="B5375" t="s">
        <v>78</v>
      </c>
      <c r="C5375">
        <v>4044</v>
      </c>
      <c r="D5375" t="s">
        <v>56</v>
      </c>
      <c r="E5375">
        <v>65292</v>
      </c>
      <c r="F5375" t="s">
        <v>5145</v>
      </c>
      <c r="G5375" t="s">
        <v>10927</v>
      </c>
      <c r="H5375" s="93">
        <v>46183</v>
      </c>
      <c r="I5375" s="131">
        <v>1</v>
      </c>
      <c r="J5375" s="132">
        <v>1</v>
      </c>
      <c r="K5375" s="132"/>
      <c r="L5375" s="132"/>
      <c r="M5375" s="132"/>
      <c r="N5375" s="131"/>
      <c r="O5375" s="131"/>
    </row>
    <row r="5376" spans="2:15" x14ac:dyDescent="0.35">
      <c r="B5376" t="s">
        <v>78</v>
      </c>
      <c r="C5376">
        <v>4044</v>
      </c>
      <c r="D5376" t="s">
        <v>56</v>
      </c>
      <c r="E5376">
        <v>66540</v>
      </c>
      <c r="F5376" t="s">
        <v>5146</v>
      </c>
      <c r="G5376" t="s">
        <v>10929</v>
      </c>
      <c r="H5376" s="93">
        <v>46175</v>
      </c>
      <c r="I5376" s="131">
        <v>1</v>
      </c>
      <c r="J5376" s="132"/>
      <c r="K5376" s="132"/>
      <c r="L5376" s="132"/>
      <c r="M5376" s="132"/>
      <c r="N5376" s="131"/>
      <c r="O5376" s="131"/>
    </row>
    <row r="5377" spans="2:15" x14ac:dyDescent="0.35">
      <c r="B5377" t="s">
        <v>78</v>
      </c>
      <c r="C5377">
        <v>4044</v>
      </c>
      <c r="D5377" t="s">
        <v>56</v>
      </c>
      <c r="E5377">
        <v>67582</v>
      </c>
      <c r="F5377" t="s">
        <v>5147</v>
      </c>
      <c r="G5377" t="s">
        <v>10929</v>
      </c>
      <c r="H5377" s="93">
        <v>46182</v>
      </c>
      <c r="I5377" s="131">
        <v>1</v>
      </c>
      <c r="J5377" s="132"/>
      <c r="K5377" s="132"/>
      <c r="L5377" s="132"/>
      <c r="M5377" s="132"/>
      <c r="N5377" s="131"/>
      <c r="O5377" s="131"/>
    </row>
    <row r="5378" spans="2:15" x14ac:dyDescent="0.35">
      <c r="B5378" t="s">
        <v>78</v>
      </c>
      <c r="C5378">
        <v>4044</v>
      </c>
      <c r="D5378" t="s">
        <v>56</v>
      </c>
      <c r="E5378">
        <v>71424</v>
      </c>
      <c r="F5378" t="s">
        <v>5148</v>
      </c>
      <c r="G5378" t="s">
        <v>10926</v>
      </c>
      <c r="H5378" s="93">
        <v>46177</v>
      </c>
      <c r="I5378" s="131">
        <v>1</v>
      </c>
      <c r="J5378" s="132"/>
      <c r="K5378" s="132"/>
      <c r="L5378" s="132"/>
      <c r="M5378" s="132"/>
      <c r="N5378" s="131"/>
      <c r="O5378" s="131"/>
    </row>
    <row r="5379" spans="2:15" x14ac:dyDescent="0.35">
      <c r="B5379" t="s">
        <v>78</v>
      </c>
      <c r="C5379">
        <v>4044</v>
      </c>
      <c r="D5379" t="s">
        <v>56</v>
      </c>
      <c r="E5379">
        <v>78961</v>
      </c>
      <c r="F5379" t="s">
        <v>5149</v>
      </c>
      <c r="G5379" t="s">
        <v>10930</v>
      </c>
      <c r="H5379" s="93">
        <v>46181</v>
      </c>
      <c r="I5379" s="131"/>
      <c r="J5379" s="132"/>
      <c r="K5379" s="132"/>
      <c r="L5379" s="132"/>
      <c r="M5379" s="132"/>
      <c r="N5379" s="131"/>
      <c r="O5379" s="131"/>
    </row>
    <row r="5380" spans="2:15" x14ac:dyDescent="0.35">
      <c r="B5380" t="s">
        <v>78</v>
      </c>
      <c r="C5380">
        <v>4044</v>
      </c>
      <c r="D5380" t="s">
        <v>56</v>
      </c>
      <c r="E5380">
        <v>82947</v>
      </c>
      <c r="F5380" t="s">
        <v>5150</v>
      </c>
      <c r="G5380" t="s">
        <v>10926</v>
      </c>
      <c r="H5380" s="93">
        <v>46177</v>
      </c>
      <c r="I5380" s="131">
        <v>1</v>
      </c>
      <c r="J5380" s="132">
        <v>1</v>
      </c>
      <c r="K5380" s="132"/>
      <c r="L5380" s="132"/>
      <c r="M5380" s="132"/>
      <c r="N5380" s="131"/>
      <c r="O5380" s="131"/>
    </row>
    <row r="5381" spans="2:15" x14ac:dyDescent="0.35">
      <c r="B5381" t="s">
        <v>78</v>
      </c>
      <c r="C5381">
        <v>4044</v>
      </c>
      <c r="D5381" t="s">
        <v>56</v>
      </c>
      <c r="E5381">
        <v>88258</v>
      </c>
      <c r="F5381" t="s">
        <v>5151</v>
      </c>
      <c r="G5381" t="s">
        <v>10928</v>
      </c>
      <c r="H5381" s="93">
        <v>46178</v>
      </c>
      <c r="I5381" s="131"/>
      <c r="J5381" s="132"/>
      <c r="K5381" s="132"/>
      <c r="L5381" s="132"/>
      <c r="M5381" s="132"/>
      <c r="N5381" s="131"/>
      <c r="O5381" s="131"/>
    </row>
    <row r="5382" spans="2:15" x14ac:dyDescent="0.35">
      <c r="B5382" t="s">
        <v>78</v>
      </c>
      <c r="C5382">
        <v>4044</v>
      </c>
      <c r="D5382" t="s">
        <v>56</v>
      </c>
      <c r="E5382">
        <v>89774</v>
      </c>
      <c r="F5382" t="s">
        <v>5152</v>
      </c>
      <c r="G5382" t="s">
        <v>10930</v>
      </c>
      <c r="H5382" s="93">
        <v>46174</v>
      </c>
      <c r="I5382" s="131"/>
      <c r="J5382" s="132"/>
      <c r="K5382" s="132"/>
      <c r="L5382" s="132"/>
      <c r="M5382" s="132"/>
      <c r="N5382" s="131"/>
      <c r="O5382" s="131"/>
    </row>
    <row r="5383" spans="2:15" x14ac:dyDescent="0.35">
      <c r="B5383" t="s">
        <v>78</v>
      </c>
      <c r="C5383">
        <v>4044</v>
      </c>
      <c r="D5383" t="s">
        <v>56</v>
      </c>
      <c r="E5383">
        <v>90808</v>
      </c>
      <c r="F5383" t="s">
        <v>5153</v>
      </c>
      <c r="G5383" t="s">
        <v>10926</v>
      </c>
      <c r="H5383" s="93">
        <v>46177</v>
      </c>
      <c r="I5383" s="131">
        <v>1</v>
      </c>
      <c r="J5383" s="132">
        <v>1</v>
      </c>
      <c r="K5383" s="132"/>
      <c r="L5383" s="132"/>
      <c r="M5383" s="132"/>
      <c r="N5383" s="131"/>
      <c r="O5383" s="131"/>
    </row>
    <row r="5384" spans="2:15" x14ac:dyDescent="0.35">
      <c r="B5384" t="s">
        <v>78</v>
      </c>
      <c r="C5384">
        <v>4044</v>
      </c>
      <c r="D5384" t="s">
        <v>56</v>
      </c>
      <c r="E5384">
        <v>90985</v>
      </c>
      <c r="F5384" t="s">
        <v>5154</v>
      </c>
      <c r="G5384" t="s">
        <v>10930</v>
      </c>
      <c r="H5384" s="93">
        <v>46174</v>
      </c>
      <c r="I5384" s="131"/>
      <c r="J5384" s="132"/>
      <c r="K5384" s="132"/>
      <c r="L5384" s="132"/>
      <c r="M5384" s="132"/>
      <c r="N5384" s="131"/>
      <c r="O5384" s="131"/>
    </row>
    <row r="5385" spans="2:15" x14ac:dyDescent="0.35">
      <c r="B5385" t="s">
        <v>78</v>
      </c>
      <c r="C5385">
        <v>4044</v>
      </c>
      <c r="D5385" t="s">
        <v>56</v>
      </c>
      <c r="E5385">
        <v>91657</v>
      </c>
      <c r="F5385" t="s">
        <v>5155</v>
      </c>
      <c r="G5385" t="s">
        <v>10929</v>
      </c>
      <c r="H5385" s="93">
        <v>46182</v>
      </c>
      <c r="I5385" s="131">
        <v>1</v>
      </c>
      <c r="J5385" s="132">
        <v>1</v>
      </c>
      <c r="K5385" s="132">
        <v>1</v>
      </c>
      <c r="L5385" s="132"/>
      <c r="M5385" s="132"/>
      <c r="N5385" s="131"/>
      <c r="O5385" s="131"/>
    </row>
    <row r="5386" spans="2:15" x14ac:dyDescent="0.35">
      <c r="B5386" t="s">
        <v>78</v>
      </c>
      <c r="C5386">
        <v>4044</v>
      </c>
      <c r="D5386" t="s">
        <v>56</v>
      </c>
      <c r="E5386">
        <v>94354</v>
      </c>
      <c r="F5386" t="s">
        <v>5156</v>
      </c>
      <c r="G5386" t="s">
        <v>10929</v>
      </c>
      <c r="H5386" s="93">
        <v>46182</v>
      </c>
      <c r="I5386" s="131">
        <v>1</v>
      </c>
      <c r="J5386" s="132"/>
      <c r="K5386" s="132"/>
      <c r="L5386" s="132"/>
      <c r="M5386" s="132"/>
      <c r="N5386" s="131"/>
      <c r="O5386" s="131"/>
    </row>
    <row r="5387" spans="2:15" x14ac:dyDescent="0.35">
      <c r="B5387" t="s">
        <v>78</v>
      </c>
      <c r="C5387">
        <v>4044</v>
      </c>
      <c r="D5387" t="s">
        <v>56</v>
      </c>
      <c r="E5387">
        <v>95145</v>
      </c>
      <c r="F5387" t="s">
        <v>5157</v>
      </c>
      <c r="G5387" t="s">
        <v>10930</v>
      </c>
      <c r="H5387" s="93">
        <v>46174</v>
      </c>
      <c r="I5387" s="131">
        <v>1</v>
      </c>
      <c r="J5387" s="132">
        <v>1</v>
      </c>
      <c r="K5387" s="132">
        <v>1</v>
      </c>
      <c r="L5387" s="132">
        <v>1</v>
      </c>
      <c r="M5387" s="132"/>
      <c r="N5387" s="131"/>
      <c r="O5387" s="131"/>
    </row>
    <row r="5388" spans="2:15" x14ac:dyDescent="0.35">
      <c r="B5388" t="s">
        <v>78</v>
      </c>
      <c r="C5388">
        <v>4044</v>
      </c>
      <c r="D5388" t="s">
        <v>56</v>
      </c>
      <c r="E5388">
        <v>95347</v>
      </c>
      <c r="F5388" t="s">
        <v>5158</v>
      </c>
      <c r="G5388" t="s">
        <v>10926</v>
      </c>
      <c r="H5388" s="93">
        <v>46170</v>
      </c>
      <c r="I5388" s="131"/>
      <c r="J5388" s="132"/>
      <c r="K5388" s="132"/>
      <c r="L5388" s="132"/>
      <c r="M5388" s="132"/>
      <c r="N5388" s="131"/>
      <c r="O5388" s="131"/>
    </row>
    <row r="5389" spans="2:15" x14ac:dyDescent="0.35">
      <c r="B5389" t="s">
        <v>78</v>
      </c>
      <c r="C5389">
        <v>4044</v>
      </c>
      <c r="D5389" t="s">
        <v>56</v>
      </c>
      <c r="E5389">
        <v>97863</v>
      </c>
      <c r="F5389" t="s">
        <v>5159</v>
      </c>
      <c r="G5389" t="s">
        <v>10929</v>
      </c>
      <c r="H5389" s="93">
        <v>46182</v>
      </c>
      <c r="I5389" s="131">
        <v>1</v>
      </c>
      <c r="J5389" s="132"/>
      <c r="K5389" s="132"/>
      <c r="L5389" s="132"/>
      <c r="M5389" s="132"/>
      <c r="N5389" s="131"/>
      <c r="O5389" s="131"/>
    </row>
    <row r="5390" spans="2:15" x14ac:dyDescent="0.35">
      <c r="B5390" t="s">
        <v>78</v>
      </c>
      <c r="C5390">
        <v>4044</v>
      </c>
      <c r="D5390" t="s">
        <v>56</v>
      </c>
      <c r="E5390">
        <v>101351</v>
      </c>
      <c r="F5390" t="s">
        <v>5160</v>
      </c>
      <c r="G5390" t="s">
        <v>10930</v>
      </c>
      <c r="H5390" s="93">
        <v>46174</v>
      </c>
      <c r="I5390" s="131">
        <v>1</v>
      </c>
      <c r="J5390" s="132">
        <v>1</v>
      </c>
      <c r="K5390" s="132"/>
      <c r="L5390" s="132"/>
      <c r="M5390" s="132"/>
      <c r="N5390" s="131"/>
      <c r="O5390" s="131"/>
    </row>
    <row r="5391" spans="2:15" x14ac:dyDescent="0.35">
      <c r="B5391" t="s">
        <v>78</v>
      </c>
      <c r="C5391">
        <v>4044</v>
      </c>
      <c r="D5391" t="s">
        <v>56</v>
      </c>
      <c r="E5391">
        <v>102858</v>
      </c>
      <c r="F5391" t="s">
        <v>5161</v>
      </c>
      <c r="G5391" t="s">
        <v>10928</v>
      </c>
      <c r="H5391" s="93">
        <v>46171</v>
      </c>
      <c r="I5391" s="131">
        <v>1</v>
      </c>
      <c r="J5391" s="132">
        <v>1</v>
      </c>
      <c r="K5391" s="132"/>
      <c r="L5391" s="132"/>
      <c r="M5391" s="132"/>
      <c r="N5391" s="131"/>
      <c r="O5391" s="131"/>
    </row>
    <row r="5392" spans="2:15" x14ac:dyDescent="0.35">
      <c r="B5392" t="s">
        <v>78</v>
      </c>
      <c r="C5392">
        <v>4044</v>
      </c>
      <c r="D5392" t="s">
        <v>56</v>
      </c>
      <c r="E5392">
        <v>106192</v>
      </c>
      <c r="F5392" t="s">
        <v>5162</v>
      </c>
      <c r="G5392" t="s">
        <v>10930</v>
      </c>
      <c r="H5392" s="93">
        <v>46174</v>
      </c>
      <c r="I5392" s="131">
        <v>1</v>
      </c>
      <c r="J5392" s="132"/>
      <c r="K5392" s="132"/>
      <c r="L5392" s="132"/>
      <c r="M5392" s="132"/>
      <c r="N5392" s="131"/>
      <c r="O5392" s="131"/>
    </row>
    <row r="5393" spans="2:15" x14ac:dyDescent="0.35">
      <c r="B5393" t="s">
        <v>78</v>
      </c>
      <c r="C5393">
        <v>4044</v>
      </c>
      <c r="D5393" t="s">
        <v>56</v>
      </c>
      <c r="E5393">
        <v>110235</v>
      </c>
      <c r="F5393" t="s">
        <v>5163</v>
      </c>
      <c r="G5393" t="s">
        <v>10930</v>
      </c>
      <c r="H5393" s="93">
        <v>46174</v>
      </c>
      <c r="I5393" s="131">
        <v>1</v>
      </c>
      <c r="J5393" s="132"/>
      <c r="K5393" s="132"/>
      <c r="L5393" s="132"/>
      <c r="M5393" s="132"/>
      <c r="N5393" s="131"/>
      <c r="O5393" s="131"/>
    </row>
    <row r="5394" spans="2:15" x14ac:dyDescent="0.35">
      <c r="B5394" t="s">
        <v>78</v>
      </c>
      <c r="C5394">
        <v>4044</v>
      </c>
      <c r="D5394" t="s">
        <v>56</v>
      </c>
      <c r="E5394">
        <v>110466</v>
      </c>
      <c r="F5394" t="s">
        <v>5164</v>
      </c>
      <c r="G5394" t="s">
        <v>10928</v>
      </c>
      <c r="H5394" s="93">
        <v>46178</v>
      </c>
      <c r="I5394" s="131">
        <v>1</v>
      </c>
      <c r="J5394" s="132"/>
      <c r="K5394" s="132"/>
      <c r="L5394" s="132"/>
      <c r="M5394" s="132"/>
      <c r="N5394" s="131"/>
      <c r="O5394" s="131"/>
    </row>
    <row r="5395" spans="2:15" x14ac:dyDescent="0.35">
      <c r="B5395" t="s">
        <v>78</v>
      </c>
      <c r="C5395">
        <v>4044</v>
      </c>
      <c r="D5395" t="s">
        <v>56</v>
      </c>
      <c r="E5395">
        <v>113531</v>
      </c>
      <c r="F5395" t="s">
        <v>5165</v>
      </c>
      <c r="G5395" t="s">
        <v>10928</v>
      </c>
      <c r="H5395" s="93">
        <v>46178</v>
      </c>
      <c r="I5395" s="131">
        <v>1</v>
      </c>
      <c r="J5395" s="132">
        <v>1</v>
      </c>
      <c r="K5395" s="132"/>
      <c r="L5395" s="132"/>
      <c r="M5395" s="132"/>
      <c r="N5395" s="131"/>
      <c r="O5395" s="131"/>
    </row>
    <row r="5396" spans="2:15" x14ac:dyDescent="0.35">
      <c r="B5396" t="s">
        <v>78</v>
      </c>
      <c r="C5396">
        <v>4044</v>
      </c>
      <c r="D5396" t="s">
        <v>56</v>
      </c>
      <c r="E5396">
        <v>113922</v>
      </c>
      <c r="F5396" t="s">
        <v>5166</v>
      </c>
      <c r="G5396" t="s">
        <v>10927</v>
      </c>
      <c r="H5396" s="93">
        <v>46176</v>
      </c>
      <c r="I5396" s="131">
        <v>1</v>
      </c>
      <c r="J5396" s="132">
        <v>1</v>
      </c>
      <c r="K5396" s="132">
        <v>1</v>
      </c>
      <c r="L5396" s="132"/>
      <c r="M5396" s="132"/>
      <c r="N5396" s="131"/>
      <c r="O5396" s="131"/>
    </row>
    <row r="5397" spans="2:15" x14ac:dyDescent="0.35">
      <c r="B5397" t="s">
        <v>78</v>
      </c>
      <c r="C5397">
        <v>4044</v>
      </c>
      <c r="D5397" t="s">
        <v>56</v>
      </c>
      <c r="E5397">
        <v>118357</v>
      </c>
      <c r="F5397" t="s">
        <v>5167</v>
      </c>
      <c r="G5397" t="s">
        <v>10926</v>
      </c>
      <c r="H5397" s="93">
        <v>46170</v>
      </c>
      <c r="I5397" s="131"/>
      <c r="J5397" s="132"/>
      <c r="K5397" s="132"/>
      <c r="L5397" s="132"/>
      <c r="M5397" s="132"/>
      <c r="N5397" s="131"/>
      <c r="O5397" s="131"/>
    </row>
    <row r="5398" spans="2:15" x14ac:dyDescent="0.35">
      <c r="B5398" t="s">
        <v>78</v>
      </c>
      <c r="C5398">
        <v>4044</v>
      </c>
      <c r="D5398" t="s">
        <v>56</v>
      </c>
      <c r="E5398">
        <v>120439</v>
      </c>
      <c r="F5398" t="s">
        <v>5168</v>
      </c>
      <c r="G5398" t="s">
        <v>10929</v>
      </c>
      <c r="H5398" s="93">
        <v>46182</v>
      </c>
      <c r="I5398" s="131"/>
      <c r="J5398" s="132"/>
      <c r="K5398" s="132"/>
      <c r="L5398" s="132"/>
      <c r="M5398" s="132"/>
      <c r="N5398" s="131"/>
      <c r="O5398" s="131"/>
    </row>
    <row r="5399" spans="2:15" x14ac:dyDescent="0.35">
      <c r="B5399" t="s">
        <v>78</v>
      </c>
      <c r="C5399">
        <v>4044</v>
      </c>
      <c r="D5399" t="s">
        <v>56</v>
      </c>
      <c r="E5399">
        <v>121563</v>
      </c>
      <c r="F5399" t="s">
        <v>5169</v>
      </c>
      <c r="G5399" t="s">
        <v>10926</v>
      </c>
      <c r="H5399" s="93">
        <v>46170</v>
      </c>
      <c r="I5399" s="131"/>
      <c r="J5399" s="132"/>
      <c r="K5399" s="132"/>
      <c r="L5399" s="132"/>
      <c r="M5399" s="132"/>
      <c r="N5399" s="131"/>
      <c r="O5399" s="131"/>
    </row>
    <row r="5400" spans="2:15" x14ac:dyDescent="0.35">
      <c r="B5400" t="s">
        <v>78</v>
      </c>
      <c r="C5400">
        <v>4044</v>
      </c>
      <c r="D5400" t="s">
        <v>56</v>
      </c>
      <c r="E5400">
        <v>124301</v>
      </c>
      <c r="F5400" t="s">
        <v>5170</v>
      </c>
      <c r="G5400" t="s">
        <v>10930</v>
      </c>
      <c r="H5400" s="93">
        <v>46181</v>
      </c>
      <c r="I5400" s="131">
        <v>1</v>
      </c>
      <c r="J5400" s="132"/>
      <c r="K5400" s="132"/>
      <c r="L5400" s="132"/>
      <c r="M5400" s="132"/>
      <c r="N5400" s="131"/>
      <c r="O5400" s="131"/>
    </row>
    <row r="5401" spans="2:15" x14ac:dyDescent="0.35">
      <c r="B5401" t="s">
        <v>78</v>
      </c>
      <c r="C5401">
        <v>4044</v>
      </c>
      <c r="D5401" t="s">
        <v>56</v>
      </c>
      <c r="E5401">
        <v>125510</v>
      </c>
      <c r="F5401" t="s">
        <v>5171</v>
      </c>
      <c r="G5401" t="s">
        <v>10926</v>
      </c>
      <c r="H5401" s="93">
        <v>46170</v>
      </c>
      <c r="I5401" s="131">
        <v>1</v>
      </c>
      <c r="J5401" s="132"/>
      <c r="K5401" s="132">
        <v>1</v>
      </c>
      <c r="L5401" s="132"/>
      <c r="M5401" s="132"/>
      <c r="N5401" s="131"/>
      <c r="O5401" s="131"/>
    </row>
    <row r="5402" spans="2:15" x14ac:dyDescent="0.35">
      <c r="B5402" t="s">
        <v>78</v>
      </c>
      <c r="C5402">
        <v>4044</v>
      </c>
      <c r="D5402" t="s">
        <v>56</v>
      </c>
      <c r="E5402">
        <v>125537</v>
      </c>
      <c r="F5402" t="s">
        <v>5172</v>
      </c>
      <c r="G5402" t="s">
        <v>10929</v>
      </c>
      <c r="H5402" s="93">
        <v>46175</v>
      </c>
      <c r="I5402" s="131">
        <v>1</v>
      </c>
      <c r="J5402" s="132">
        <v>1</v>
      </c>
      <c r="K5402" s="132"/>
      <c r="L5402" s="132"/>
      <c r="M5402" s="132"/>
      <c r="N5402" s="131"/>
      <c r="O5402" s="131"/>
    </row>
    <row r="5403" spans="2:15" x14ac:dyDescent="0.35">
      <c r="B5403" t="s">
        <v>78</v>
      </c>
      <c r="C5403">
        <v>4044</v>
      </c>
      <c r="D5403" t="s">
        <v>56</v>
      </c>
      <c r="E5403">
        <v>131975</v>
      </c>
      <c r="F5403" t="s">
        <v>5173</v>
      </c>
      <c r="G5403" t="s">
        <v>10928</v>
      </c>
      <c r="H5403" s="93">
        <v>46178</v>
      </c>
      <c r="I5403" s="131">
        <v>1</v>
      </c>
      <c r="J5403" s="132"/>
      <c r="K5403" s="132"/>
      <c r="L5403" s="132"/>
      <c r="M5403" s="132"/>
      <c r="N5403" s="131"/>
      <c r="O5403" s="131"/>
    </row>
    <row r="5404" spans="2:15" x14ac:dyDescent="0.35">
      <c r="B5404" t="s">
        <v>78</v>
      </c>
      <c r="C5404">
        <v>4044</v>
      </c>
      <c r="D5404" t="s">
        <v>56</v>
      </c>
      <c r="E5404">
        <v>136708</v>
      </c>
      <c r="F5404" t="s">
        <v>11096</v>
      </c>
      <c r="G5404" t="s">
        <v>10928</v>
      </c>
      <c r="H5404" s="93">
        <v>46171</v>
      </c>
      <c r="I5404" s="131"/>
      <c r="J5404" s="132"/>
      <c r="K5404" s="132"/>
      <c r="L5404" s="132"/>
      <c r="M5404" s="132"/>
      <c r="N5404" s="131"/>
      <c r="O5404" s="131"/>
    </row>
    <row r="5405" spans="2:15" x14ac:dyDescent="0.35">
      <c r="B5405" t="s">
        <v>78</v>
      </c>
      <c r="C5405">
        <v>4044</v>
      </c>
      <c r="D5405" t="s">
        <v>56</v>
      </c>
      <c r="E5405">
        <v>138256</v>
      </c>
      <c r="F5405" t="s">
        <v>5174</v>
      </c>
      <c r="G5405" t="s">
        <v>10929</v>
      </c>
      <c r="H5405" s="93">
        <v>46175</v>
      </c>
      <c r="I5405" s="131"/>
      <c r="J5405" s="132"/>
      <c r="K5405" s="132"/>
      <c r="L5405" s="132"/>
      <c r="M5405" s="132"/>
      <c r="N5405" s="131"/>
      <c r="O5405" s="131"/>
    </row>
    <row r="5406" spans="2:15" x14ac:dyDescent="0.35">
      <c r="B5406" t="s">
        <v>78</v>
      </c>
      <c r="C5406">
        <v>4044</v>
      </c>
      <c r="D5406" t="s">
        <v>56</v>
      </c>
      <c r="E5406">
        <v>139172</v>
      </c>
      <c r="F5406" t="s">
        <v>5175</v>
      </c>
      <c r="G5406" t="s">
        <v>10928</v>
      </c>
      <c r="H5406" s="93">
        <v>46171</v>
      </c>
      <c r="I5406" s="131"/>
      <c r="J5406" s="132"/>
      <c r="K5406" s="132"/>
      <c r="L5406" s="132"/>
      <c r="M5406" s="132"/>
      <c r="N5406" s="131"/>
      <c r="O5406" s="131"/>
    </row>
    <row r="5407" spans="2:15" x14ac:dyDescent="0.35">
      <c r="B5407" t="s">
        <v>78</v>
      </c>
      <c r="C5407">
        <v>4044</v>
      </c>
      <c r="D5407" t="s">
        <v>56</v>
      </c>
      <c r="E5407">
        <v>139426</v>
      </c>
      <c r="F5407" t="s">
        <v>5176</v>
      </c>
      <c r="G5407" t="s">
        <v>10928</v>
      </c>
      <c r="H5407" s="93">
        <v>46171</v>
      </c>
      <c r="I5407" s="131"/>
      <c r="J5407" s="132"/>
      <c r="K5407" s="132"/>
      <c r="L5407" s="132"/>
      <c r="M5407" s="132"/>
      <c r="N5407" s="131"/>
      <c r="O5407" s="131"/>
    </row>
    <row r="5408" spans="2:15" x14ac:dyDescent="0.35">
      <c r="B5408" t="s">
        <v>78</v>
      </c>
      <c r="C5408">
        <v>4044</v>
      </c>
      <c r="D5408" t="s">
        <v>56</v>
      </c>
      <c r="E5408">
        <v>142644</v>
      </c>
      <c r="F5408" t="s">
        <v>5177</v>
      </c>
      <c r="G5408" t="s">
        <v>10927</v>
      </c>
      <c r="H5408" s="93">
        <v>46183</v>
      </c>
      <c r="I5408" s="131"/>
      <c r="J5408" s="132"/>
      <c r="K5408" s="132"/>
      <c r="L5408" s="132"/>
      <c r="M5408" s="132"/>
      <c r="N5408" s="131"/>
      <c r="O5408" s="131"/>
    </row>
    <row r="5409" spans="2:15" x14ac:dyDescent="0.35">
      <c r="B5409" t="s">
        <v>78</v>
      </c>
      <c r="C5409">
        <v>4044</v>
      </c>
      <c r="D5409" t="s">
        <v>56</v>
      </c>
      <c r="E5409">
        <v>143016</v>
      </c>
      <c r="F5409" t="s">
        <v>5178</v>
      </c>
      <c r="G5409" t="s">
        <v>10930</v>
      </c>
      <c r="H5409" s="93">
        <v>46181</v>
      </c>
      <c r="I5409" s="131">
        <v>1</v>
      </c>
      <c r="J5409" s="132">
        <v>1</v>
      </c>
      <c r="K5409" s="132">
        <v>1</v>
      </c>
      <c r="L5409" s="132">
        <v>1</v>
      </c>
      <c r="M5409" s="132"/>
      <c r="N5409" s="131"/>
      <c r="O5409" s="131"/>
    </row>
    <row r="5410" spans="2:15" x14ac:dyDescent="0.35">
      <c r="B5410" t="s">
        <v>78</v>
      </c>
      <c r="C5410">
        <v>4044</v>
      </c>
      <c r="D5410" t="s">
        <v>56</v>
      </c>
      <c r="E5410">
        <v>146325</v>
      </c>
      <c r="F5410" t="s">
        <v>5179</v>
      </c>
      <c r="G5410" t="s">
        <v>10930</v>
      </c>
      <c r="H5410" s="93">
        <v>46181</v>
      </c>
      <c r="I5410" s="131"/>
      <c r="J5410" s="132"/>
      <c r="K5410" s="132"/>
      <c r="L5410" s="132"/>
      <c r="M5410" s="132"/>
      <c r="N5410" s="131"/>
      <c r="O5410" s="131"/>
    </row>
    <row r="5411" spans="2:15" x14ac:dyDescent="0.35">
      <c r="B5411" t="s">
        <v>78</v>
      </c>
      <c r="C5411">
        <v>4044</v>
      </c>
      <c r="D5411" t="s">
        <v>56</v>
      </c>
      <c r="E5411">
        <v>146471</v>
      </c>
      <c r="F5411" t="s">
        <v>5180</v>
      </c>
      <c r="G5411" t="s">
        <v>10929</v>
      </c>
      <c r="H5411" s="93">
        <v>46175</v>
      </c>
      <c r="I5411" s="131">
        <v>1</v>
      </c>
      <c r="J5411" s="132"/>
      <c r="K5411" s="132">
        <v>1</v>
      </c>
      <c r="L5411" s="132"/>
      <c r="M5411" s="132"/>
      <c r="N5411" s="131"/>
      <c r="O5411" s="131"/>
    </row>
    <row r="5412" spans="2:15" x14ac:dyDescent="0.35">
      <c r="B5412" t="s">
        <v>78</v>
      </c>
      <c r="C5412">
        <v>4044</v>
      </c>
      <c r="D5412" t="s">
        <v>56</v>
      </c>
      <c r="E5412">
        <v>148276</v>
      </c>
      <c r="F5412" t="s">
        <v>5181</v>
      </c>
      <c r="G5412" t="s">
        <v>10930</v>
      </c>
      <c r="H5412" s="93">
        <v>46174</v>
      </c>
      <c r="I5412" s="131"/>
      <c r="J5412" s="132"/>
      <c r="K5412" s="132"/>
      <c r="L5412" s="132"/>
      <c r="M5412" s="132"/>
      <c r="N5412" s="131"/>
      <c r="O5412" s="131"/>
    </row>
    <row r="5413" spans="2:15" x14ac:dyDescent="0.35">
      <c r="B5413" t="s">
        <v>78</v>
      </c>
      <c r="C5413">
        <v>4044</v>
      </c>
      <c r="D5413" t="s">
        <v>56</v>
      </c>
      <c r="E5413">
        <v>149059</v>
      </c>
      <c r="F5413" t="s">
        <v>5182</v>
      </c>
      <c r="G5413" t="s">
        <v>10927</v>
      </c>
      <c r="H5413" s="93">
        <v>46183</v>
      </c>
      <c r="I5413" s="131"/>
      <c r="J5413" s="132"/>
      <c r="K5413" s="132"/>
      <c r="L5413" s="132"/>
      <c r="M5413" s="132"/>
      <c r="N5413" s="131"/>
      <c r="O5413" s="131"/>
    </row>
    <row r="5414" spans="2:15" x14ac:dyDescent="0.35">
      <c r="B5414" t="s">
        <v>78</v>
      </c>
      <c r="C5414">
        <v>4044</v>
      </c>
      <c r="D5414" t="s">
        <v>56</v>
      </c>
      <c r="E5414">
        <v>151882</v>
      </c>
      <c r="F5414" t="s">
        <v>5183</v>
      </c>
      <c r="G5414" t="s">
        <v>10930</v>
      </c>
      <c r="H5414" s="93">
        <v>46181</v>
      </c>
      <c r="I5414" s="131">
        <v>1</v>
      </c>
      <c r="J5414" s="132"/>
      <c r="K5414" s="132"/>
      <c r="L5414" s="132"/>
      <c r="M5414" s="132"/>
      <c r="N5414" s="131"/>
      <c r="O5414" s="131"/>
    </row>
    <row r="5415" spans="2:15" x14ac:dyDescent="0.35">
      <c r="B5415" t="s">
        <v>78</v>
      </c>
      <c r="C5415">
        <v>4044</v>
      </c>
      <c r="D5415" t="s">
        <v>56</v>
      </c>
      <c r="E5415">
        <v>152894</v>
      </c>
      <c r="F5415" t="s">
        <v>5184</v>
      </c>
      <c r="G5415" t="s">
        <v>10928</v>
      </c>
      <c r="H5415" s="93">
        <v>46178</v>
      </c>
      <c r="I5415" s="131">
        <v>1</v>
      </c>
      <c r="J5415" s="132"/>
      <c r="K5415" s="132"/>
      <c r="L5415" s="132"/>
      <c r="M5415" s="132"/>
      <c r="N5415" s="131"/>
      <c r="O5415" s="131"/>
    </row>
    <row r="5416" spans="2:15" x14ac:dyDescent="0.35">
      <c r="B5416" t="s">
        <v>78</v>
      </c>
      <c r="C5416">
        <v>4044</v>
      </c>
      <c r="D5416" t="s">
        <v>56</v>
      </c>
      <c r="E5416">
        <v>158324</v>
      </c>
      <c r="F5416" t="s">
        <v>5185</v>
      </c>
      <c r="G5416" t="s">
        <v>10928</v>
      </c>
      <c r="H5416" s="93">
        <v>46171</v>
      </c>
      <c r="I5416" s="131">
        <v>1</v>
      </c>
      <c r="J5416" s="132">
        <v>1</v>
      </c>
      <c r="K5416" s="132">
        <v>1</v>
      </c>
      <c r="L5416" s="132"/>
      <c r="M5416" s="132"/>
      <c r="N5416" s="131"/>
      <c r="O5416" s="131"/>
    </row>
    <row r="5417" spans="2:15" x14ac:dyDescent="0.35">
      <c r="B5417" t="s">
        <v>78</v>
      </c>
      <c r="C5417">
        <v>4044</v>
      </c>
      <c r="D5417" t="s">
        <v>56</v>
      </c>
      <c r="E5417">
        <v>158752</v>
      </c>
      <c r="F5417" t="s">
        <v>5186</v>
      </c>
      <c r="G5417" t="s">
        <v>10930</v>
      </c>
      <c r="H5417" s="93">
        <v>46174</v>
      </c>
      <c r="I5417" s="131">
        <v>1</v>
      </c>
      <c r="J5417" s="132"/>
      <c r="K5417" s="132">
        <v>1</v>
      </c>
      <c r="L5417" s="132"/>
      <c r="M5417" s="132"/>
      <c r="N5417" s="131"/>
      <c r="O5417" s="131"/>
    </row>
    <row r="5418" spans="2:15" x14ac:dyDescent="0.35">
      <c r="B5418" t="s">
        <v>78</v>
      </c>
      <c r="C5418">
        <v>4044</v>
      </c>
      <c r="D5418" t="s">
        <v>56</v>
      </c>
      <c r="E5418">
        <v>159803</v>
      </c>
      <c r="F5418" t="s">
        <v>5187</v>
      </c>
      <c r="G5418" t="s">
        <v>10926</v>
      </c>
      <c r="H5418" s="93">
        <v>46177</v>
      </c>
      <c r="I5418" s="131">
        <v>1</v>
      </c>
      <c r="J5418" s="132"/>
      <c r="K5418" s="132"/>
      <c r="L5418" s="132"/>
      <c r="M5418" s="132"/>
      <c r="N5418" s="131"/>
      <c r="O5418" s="131"/>
    </row>
    <row r="5419" spans="2:15" x14ac:dyDescent="0.35">
      <c r="B5419" t="s">
        <v>78</v>
      </c>
      <c r="C5419">
        <v>4044</v>
      </c>
      <c r="D5419" t="s">
        <v>56</v>
      </c>
      <c r="E5419">
        <v>163578</v>
      </c>
      <c r="F5419" t="s">
        <v>5188</v>
      </c>
      <c r="G5419" t="s">
        <v>10926</v>
      </c>
      <c r="H5419" s="93">
        <v>46177</v>
      </c>
      <c r="I5419" s="131"/>
      <c r="J5419" s="132"/>
      <c r="K5419" s="132"/>
      <c r="L5419" s="132"/>
      <c r="M5419" s="132"/>
      <c r="N5419" s="131"/>
      <c r="O5419" s="131"/>
    </row>
    <row r="5420" spans="2:15" x14ac:dyDescent="0.35">
      <c r="B5420" t="s">
        <v>78</v>
      </c>
      <c r="C5420">
        <v>4044</v>
      </c>
      <c r="D5420" t="s">
        <v>56</v>
      </c>
      <c r="E5420">
        <v>164076</v>
      </c>
      <c r="F5420" t="s">
        <v>5189</v>
      </c>
      <c r="G5420" t="s">
        <v>10927</v>
      </c>
      <c r="H5420" s="93">
        <v>46183</v>
      </c>
      <c r="I5420" s="131">
        <v>1</v>
      </c>
      <c r="J5420" s="132">
        <v>1</v>
      </c>
      <c r="K5420" s="132"/>
      <c r="L5420" s="132"/>
      <c r="M5420" s="132"/>
      <c r="N5420" s="131"/>
      <c r="O5420" s="131"/>
    </row>
    <row r="5421" spans="2:15" x14ac:dyDescent="0.35">
      <c r="B5421" t="s">
        <v>78</v>
      </c>
      <c r="C5421">
        <v>4044</v>
      </c>
      <c r="D5421" t="s">
        <v>56</v>
      </c>
      <c r="E5421">
        <v>166283</v>
      </c>
      <c r="F5421" t="s">
        <v>5190</v>
      </c>
      <c r="G5421" t="s">
        <v>10929</v>
      </c>
      <c r="H5421" s="93">
        <v>46182</v>
      </c>
      <c r="I5421" s="131"/>
      <c r="J5421" s="132"/>
      <c r="K5421" s="132"/>
      <c r="L5421" s="132"/>
      <c r="M5421" s="132"/>
      <c r="N5421" s="131"/>
      <c r="O5421" s="131"/>
    </row>
    <row r="5422" spans="2:15" x14ac:dyDescent="0.35">
      <c r="B5422" t="s">
        <v>78</v>
      </c>
      <c r="C5422">
        <v>4044</v>
      </c>
      <c r="D5422" t="s">
        <v>56</v>
      </c>
      <c r="E5422">
        <v>166438</v>
      </c>
      <c r="F5422" t="s">
        <v>5191</v>
      </c>
      <c r="G5422" t="s">
        <v>10930</v>
      </c>
      <c r="H5422" s="93">
        <v>46174</v>
      </c>
      <c r="I5422" s="131">
        <v>1</v>
      </c>
      <c r="J5422" s="132"/>
      <c r="K5422" s="132"/>
      <c r="L5422" s="132"/>
      <c r="M5422" s="132"/>
      <c r="N5422" s="131"/>
      <c r="O5422" s="131"/>
    </row>
    <row r="5423" spans="2:15" x14ac:dyDescent="0.35">
      <c r="B5423" t="s">
        <v>78</v>
      </c>
      <c r="C5423">
        <v>4044</v>
      </c>
      <c r="D5423" t="s">
        <v>56</v>
      </c>
      <c r="E5423">
        <v>167215</v>
      </c>
      <c r="F5423" t="s">
        <v>4266</v>
      </c>
      <c r="G5423" t="s">
        <v>10928</v>
      </c>
      <c r="H5423" s="93">
        <v>46178</v>
      </c>
      <c r="I5423" s="131">
        <v>1</v>
      </c>
      <c r="J5423" s="132"/>
      <c r="K5423" s="132"/>
      <c r="L5423" s="132"/>
      <c r="M5423" s="132"/>
      <c r="N5423" s="131"/>
      <c r="O5423" s="131"/>
    </row>
    <row r="5424" spans="2:15" x14ac:dyDescent="0.35">
      <c r="B5424" t="s">
        <v>78</v>
      </c>
      <c r="C5424">
        <v>4044</v>
      </c>
      <c r="D5424" t="s">
        <v>56</v>
      </c>
      <c r="E5424">
        <v>167227</v>
      </c>
      <c r="F5424" t="s">
        <v>4266</v>
      </c>
      <c r="G5424" t="s">
        <v>10930</v>
      </c>
      <c r="H5424" s="93">
        <v>46181</v>
      </c>
      <c r="I5424" s="131">
        <v>1</v>
      </c>
      <c r="J5424" s="132"/>
      <c r="K5424" s="132"/>
      <c r="L5424" s="132"/>
      <c r="M5424" s="132"/>
      <c r="N5424" s="131"/>
      <c r="O5424" s="131"/>
    </row>
    <row r="5425" spans="2:15" x14ac:dyDescent="0.35">
      <c r="B5425" t="s">
        <v>78</v>
      </c>
      <c r="C5425">
        <v>4044</v>
      </c>
      <c r="D5425" t="s">
        <v>56</v>
      </c>
      <c r="E5425">
        <v>168028</v>
      </c>
      <c r="F5425" t="s">
        <v>5192</v>
      </c>
      <c r="G5425" t="s">
        <v>10927</v>
      </c>
      <c r="H5425" s="93">
        <v>46183</v>
      </c>
      <c r="I5425" s="131">
        <v>1</v>
      </c>
      <c r="J5425" s="132">
        <v>1</v>
      </c>
      <c r="K5425" s="132"/>
      <c r="L5425" s="132"/>
      <c r="M5425" s="132"/>
      <c r="N5425" s="131"/>
      <c r="O5425" s="131"/>
    </row>
    <row r="5426" spans="2:15" x14ac:dyDescent="0.35">
      <c r="B5426" t="s">
        <v>78</v>
      </c>
      <c r="C5426">
        <v>4044</v>
      </c>
      <c r="D5426" t="s">
        <v>56</v>
      </c>
      <c r="E5426">
        <v>168048</v>
      </c>
      <c r="F5426" t="s">
        <v>5193</v>
      </c>
      <c r="G5426" t="s">
        <v>10930</v>
      </c>
      <c r="H5426" s="93">
        <v>46174</v>
      </c>
      <c r="I5426" s="131">
        <v>1</v>
      </c>
      <c r="J5426" s="132"/>
      <c r="K5426" s="132"/>
      <c r="L5426" s="132"/>
      <c r="M5426" s="132"/>
      <c r="N5426" s="131"/>
      <c r="O5426" s="131"/>
    </row>
    <row r="5427" spans="2:15" x14ac:dyDescent="0.35">
      <c r="B5427" t="s">
        <v>78</v>
      </c>
      <c r="C5427">
        <v>4044</v>
      </c>
      <c r="D5427" t="s">
        <v>56</v>
      </c>
      <c r="E5427">
        <v>169535</v>
      </c>
      <c r="F5427" t="s">
        <v>5194</v>
      </c>
      <c r="G5427" t="s">
        <v>10928</v>
      </c>
      <c r="H5427" s="93">
        <v>46178</v>
      </c>
      <c r="I5427" s="131"/>
      <c r="J5427" s="132"/>
      <c r="K5427" s="132"/>
      <c r="L5427" s="132"/>
      <c r="M5427" s="132"/>
      <c r="N5427" s="131"/>
      <c r="O5427" s="131"/>
    </row>
    <row r="5428" spans="2:15" x14ac:dyDescent="0.35">
      <c r="B5428" t="s">
        <v>78</v>
      </c>
      <c r="C5428">
        <v>4044</v>
      </c>
      <c r="D5428" t="s">
        <v>56</v>
      </c>
      <c r="E5428">
        <v>170081</v>
      </c>
      <c r="F5428" t="s">
        <v>5195</v>
      </c>
      <c r="G5428" t="s">
        <v>10927</v>
      </c>
      <c r="H5428" s="93">
        <v>46176</v>
      </c>
      <c r="I5428" s="131">
        <v>1</v>
      </c>
      <c r="J5428" s="132"/>
      <c r="K5428" s="132">
        <v>1</v>
      </c>
      <c r="L5428" s="132"/>
      <c r="M5428" s="132"/>
      <c r="N5428" s="131"/>
      <c r="O5428" s="131"/>
    </row>
    <row r="5429" spans="2:15" x14ac:dyDescent="0.35">
      <c r="B5429" t="s">
        <v>78</v>
      </c>
      <c r="C5429">
        <v>4044</v>
      </c>
      <c r="D5429" t="s">
        <v>56</v>
      </c>
      <c r="E5429">
        <v>170766</v>
      </c>
      <c r="F5429" t="s">
        <v>5196</v>
      </c>
      <c r="G5429" t="s">
        <v>10926</v>
      </c>
      <c r="H5429" s="93">
        <v>46177</v>
      </c>
      <c r="I5429" s="131"/>
      <c r="J5429" s="132"/>
      <c r="K5429" s="132"/>
      <c r="L5429" s="132"/>
      <c r="M5429" s="132"/>
      <c r="N5429" s="131"/>
      <c r="O5429" s="131"/>
    </row>
    <row r="5430" spans="2:15" x14ac:dyDescent="0.35">
      <c r="B5430" t="s">
        <v>78</v>
      </c>
      <c r="C5430">
        <v>4044</v>
      </c>
      <c r="D5430" t="s">
        <v>56</v>
      </c>
      <c r="E5430">
        <v>171064</v>
      </c>
      <c r="F5430" t="s">
        <v>5197</v>
      </c>
      <c r="G5430" t="s">
        <v>10929</v>
      </c>
      <c r="H5430" s="93">
        <v>46182</v>
      </c>
      <c r="I5430" s="131"/>
      <c r="J5430" s="132"/>
      <c r="K5430" s="132"/>
      <c r="L5430" s="132"/>
      <c r="M5430" s="132"/>
      <c r="N5430" s="131"/>
      <c r="O5430" s="131"/>
    </row>
    <row r="5431" spans="2:15" x14ac:dyDescent="0.35">
      <c r="B5431" t="s">
        <v>78</v>
      </c>
      <c r="C5431">
        <v>4044</v>
      </c>
      <c r="D5431" t="s">
        <v>56</v>
      </c>
      <c r="E5431">
        <v>171387</v>
      </c>
      <c r="F5431" t="s">
        <v>5198</v>
      </c>
      <c r="G5431" t="s">
        <v>10929</v>
      </c>
      <c r="H5431" s="93">
        <v>46182</v>
      </c>
      <c r="I5431" s="131">
        <v>1</v>
      </c>
      <c r="J5431" s="132"/>
      <c r="K5431" s="132"/>
      <c r="L5431" s="132"/>
      <c r="M5431" s="132"/>
      <c r="N5431" s="131"/>
      <c r="O5431" s="131"/>
    </row>
    <row r="5432" spans="2:15" x14ac:dyDescent="0.35">
      <c r="B5432" t="s">
        <v>78</v>
      </c>
      <c r="C5432">
        <v>4044</v>
      </c>
      <c r="D5432" t="s">
        <v>56</v>
      </c>
      <c r="E5432">
        <v>171685</v>
      </c>
      <c r="F5432" t="s">
        <v>5199</v>
      </c>
      <c r="G5432" t="s">
        <v>10927</v>
      </c>
      <c r="H5432" s="93">
        <v>46183</v>
      </c>
      <c r="I5432" s="131">
        <v>1</v>
      </c>
      <c r="J5432" s="132"/>
      <c r="K5432" s="132"/>
      <c r="L5432" s="132"/>
      <c r="M5432" s="132"/>
      <c r="N5432" s="131"/>
      <c r="O5432" s="131"/>
    </row>
    <row r="5433" spans="2:15" x14ac:dyDescent="0.35">
      <c r="B5433" t="s">
        <v>78</v>
      </c>
      <c r="C5433">
        <v>4044</v>
      </c>
      <c r="D5433" t="s">
        <v>56</v>
      </c>
      <c r="E5433">
        <v>171820</v>
      </c>
      <c r="F5433" t="s">
        <v>5200</v>
      </c>
      <c r="G5433" t="s">
        <v>10929</v>
      </c>
      <c r="H5433" s="93">
        <v>46175</v>
      </c>
      <c r="I5433" s="131">
        <v>1</v>
      </c>
      <c r="J5433" s="132"/>
      <c r="K5433" s="132"/>
      <c r="L5433" s="132"/>
      <c r="M5433" s="132"/>
      <c r="N5433" s="131"/>
      <c r="O5433" s="131"/>
    </row>
    <row r="5434" spans="2:15" x14ac:dyDescent="0.35">
      <c r="B5434" t="s">
        <v>78</v>
      </c>
      <c r="C5434">
        <v>4044</v>
      </c>
      <c r="D5434" t="s">
        <v>56</v>
      </c>
      <c r="E5434">
        <v>172003</v>
      </c>
      <c r="F5434" t="s">
        <v>5201</v>
      </c>
      <c r="G5434" t="s">
        <v>10930</v>
      </c>
      <c r="H5434" s="93">
        <v>46181</v>
      </c>
      <c r="I5434" s="131"/>
      <c r="J5434" s="132"/>
      <c r="K5434" s="132"/>
      <c r="L5434" s="132"/>
      <c r="M5434" s="132"/>
      <c r="N5434" s="131"/>
      <c r="O5434" s="131"/>
    </row>
    <row r="5435" spans="2:15" x14ac:dyDescent="0.35">
      <c r="B5435" t="s">
        <v>78</v>
      </c>
      <c r="C5435">
        <v>4044</v>
      </c>
      <c r="D5435" t="s">
        <v>56</v>
      </c>
      <c r="E5435">
        <v>172117</v>
      </c>
      <c r="F5435" t="s">
        <v>5202</v>
      </c>
      <c r="G5435" t="s">
        <v>10926</v>
      </c>
      <c r="H5435" s="93">
        <v>46177</v>
      </c>
      <c r="I5435" s="131">
        <v>1</v>
      </c>
      <c r="J5435" s="132"/>
      <c r="K5435" s="132"/>
      <c r="L5435" s="132"/>
      <c r="M5435" s="132"/>
      <c r="N5435" s="131"/>
      <c r="O5435" s="131"/>
    </row>
    <row r="5436" spans="2:15" x14ac:dyDescent="0.35">
      <c r="B5436" t="s">
        <v>78</v>
      </c>
      <c r="C5436">
        <v>4044</v>
      </c>
      <c r="D5436" t="s">
        <v>56</v>
      </c>
      <c r="E5436">
        <v>172227</v>
      </c>
      <c r="F5436" t="s">
        <v>5203</v>
      </c>
      <c r="G5436" t="s">
        <v>10926</v>
      </c>
      <c r="H5436" s="93">
        <v>46177</v>
      </c>
      <c r="I5436" s="131"/>
      <c r="J5436" s="132"/>
      <c r="K5436" s="132"/>
      <c r="L5436" s="132"/>
      <c r="M5436" s="132"/>
      <c r="N5436" s="131"/>
      <c r="O5436" s="131"/>
    </row>
    <row r="5437" spans="2:15" x14ac:dyDescent="0.35">
      <c r="B5437" t="s">
        <v>78</v>
      </c>
      <c r="C5437">
        <v>4044</v>
      </c>
      <c r="D5437" t="s">
        <v>56</v>
      </c>
      <c r="E5437">
        <v>174436</v>
      </c>
      <c r="F5437" t="s">
        <v>5204</v>
      </c>
      <c r="G5437" t="s">
        <v>10926</v>
      </c>
      <c r="H5437" s="93">
        <v>46170</v>
      </c>
      <c r="I5437" s="131">
        <v>1</v>
      </c>
      <c r="J5437" s="132"/>
      <c r="K5437" s="132">
        <v>1</v>
      </c>
      <c r="L5437" s="132"/>
      <c r="M5437" s="132"/>
      <c r="N5437" s="131"/>
      <c r="O5437" s="131"/>
    </row>
    <row r="5438" spans="2:15" x14ac:dyDescent="0.35">
      <c r="B5438" t="s">
        <v>78</v>
      </c>
      <c r="C5438">
        <v>4044</v>
      </c>
      <c r="D5438" t="s">
        <v>56</v>
      </c>
      <c r="E5438">
        <v>174869</v>
      </c>
      <c r="F5438" t="s">
        <v>5205</v>
      </c>
      <c r="G5438" t="s">
        <v>10929</v>
      </c>
      <c r="H5438" s="93">
        <v>46175</v>
      </c>
      <c r="I5438" s="131"/>
      <c r="J5438" s="132"/>
      <c r="K5438" s="132"/>
      <c r="L5438" s="132"/>
      <c r="M5438" s="132"/>
      <c r="N5438" s="131"/>
      <c r="O5438" s="131"/>
    </row>
    <row r="5439" spans="2:15" x14ac:dyDescent="0.35">
      <c r="B5439" t="s">
        <v>78</v>
      </c>
      <c r="C5439">
        <v>4044</v>
      </c>
      <c r="D5439" t="s">
        <v>56</v>
      </c>
      <c r="E5439">
        <v>175554</v>
      </c>
      <c r="F5439" t="s">
        <v>5206</v>
      </c>
      <c r="G5439" t="s">
        <v>10927</v>
      </c>
      <c r="H5439" s="93">
        <v>46183</v>
      </c>
      <c r="I5439" s="131">
        <v>1</v>
      </c>
      <c r="J5439" s="132">
        <v>1</v>
      </c>
      <c r="K5439" s="132">
        <v>1</v>
      </c>
      <c r="L5439" s="132">
        <v>1</v>
      </c>
      <c r="M5439" s="132"/>
      <c r="N5439" s="131"/>
      <c r="O5439" s="131"/>
    </row>
    <row r="5440" spans="2:15" x14ac:dyDescent="0.35">
      <c r="B5440" t="s">
        <v>78</v>
      </c>
      <c r="C5440">
        <v>4044</v>
      </c>
      <c r="D5440" t="s">
        <v>56</v>
      </c>
      <c r="E5440">
        <v>175623</v>
      </c>
      <c r="F5440" t="s">
        <v>5207</v>
      </c>
      <c r="G5440" t="s">
        <v>10930</v>
      </c>
      <c r="H5440" s="93">
        <v>46174</v>
      </c>
      <c r="I5440" s="131"/>
      <c r="J5440" s="132"/>
      <c r="K5440" s="132"/>
      <c r="L5440" s="132"/>
      <c r="M5440" s="132"/>
      <c r="N5440" s="131"/>
      <c r="O5440" s="131"/>
    </row>
    <row r="5441" spans="2:15" x14ac:dyDescent="0.35">
      <c r="B5441" t="s">
        <v>78</v>
      </c>
      <c r="C5441">
        <v>4044</v>
      </c>
      <c r="D5441" t="s">
        <v>56</v>
      </c>
      <c r="E5441">
        <v>175715</v>
      </c>
      <c r="F5441" t="s">
        <v>5208</v>
      </c>
      <c r="G5441" t="s">
        <v>10926</v>
      </c>
      <c r="H5441" s="93">
        <v>45498</v>
      </c>
      <c r="I5441" s="131"/>
      <c r="J5441" s="132"/>
      <c r="K5441" s="132"/>
      <c r="L5441" s="132"/>
      <c r="M5441" s="132"/>
      <c r="N5441" s="131"/>
      <c r="O5441" s="131"/>
    </row>
    <row r="5442" spans="2:15" x14ac:dyDescent="0.35">
      <c r="B5442" t="s">
        <v>78</v>
      </c>
      <c r="C5442">
        <v>4044</v>
      </c>
      <c r="D5442" t="s">
        <v>56</v>
      </c>
      <c r="E5442">
        <v>176095</v>
      </c>
      <c r="F5442" t="s">
        <v>5209</v>
      </c>
      <c r="G5442" t="s">
        <v>10928</v>
      </c>
      <c r="H5442" s="93">
        <v>46171</v>
      </c>
      <c r="I5442" s="131"/>
      <c r="J5442" s="132"/>
      <c r="K5442" s="132"/>
      <c r="L5442" s="132"/>
      <c r="M5442" s="132"/>
      <c r="N5442" s="131"/>
      <c r="O5442" s="131"/>
    </row>
    <row r="5443" spans="2:15" x14ac:dyDescent="0.35">
      <c r="B5443" t="s">
        <v>78</v>
      </c>
      <c r="C5443">
        <v>4044</v>
      </c>
      <c r="D5443" t="s">
        <v>56</v>
      </c>
      <c r="E5443">
        <v>176154</v>
      </c>
      <c r="F5443" t="s">
        <v>5210</v>
      </c>
      <c r="G5443" t="s">
        <v>10927</v>
      </c>
      <c r="H5443" s="93">
        <v>46176</v>
      </c>
      <c r="I5443" s="131">
        <v>1</v>
      </c>
      <c r="J5443" s="132"/>
      <c r="K5443" s="132"/>
      <c r="L5443" s="132"/>
      <c r="M5443" s="132"/>
      <c r="N5443" s="131"/>
      <c r="O5443" s="131"/>
    </row>
    <row r="5444" spans="2:15" x14ac:dyDescent="0.35">
      <c r="B5444" t="s">
        <v>78</v>
      </c>
      <c r="C5444">
        <v>4044</v>
      </c>
      <c r="D5444" t="s">
        <v>56</v>
      </c>
      <c r="E5444">
        <v>176331</v>
      </c>
      <c r="F5444" t="s">
        <v>5211</v>
      </c>
      <c r="G5444" t="s">
        <v>10930</v>
      </c>
      <c r="H5444" s="93">
        <v>46174</v>
      </c>
      <c r="I5444" s="131">
        <v>1</v>
      </c>
      <c r="J5444" s="132">
        <v>1</v>
      </c>
      <c r="K5444" s="132"/>
      <c r="L5444" s="132"/>
      <c r="M5444" s="132"/>
      <c r="N5444" s="131"/>
      <c r="O5444" s="131"/>
    </row>
    <row r="5445" spans="2:15" x14ac:dyDescent="0.35">
      <c r="B5445" t="s">
        <v>78</v>
      </c>
      <c r="C5445">
        <v>4044</v>
      </c>
      <c r="D5445" t="s">
        <v>56</v>
      </c>
      <c r="E5445">
        <v>176577</v>
      </c>
      <c r="F5445" t="s">
        <v>5212</v>
      </c>
      <c r="G5445" t="s">
        <v>10927</v>
      </c>
      <c r="H5445" s="93">
        <v>46176</v>
      </c>
      <c r="I5445" s="131">
        <v>1</v>
      </c>
      <c r="J5445" s="132"/>
      <c r="K5445" s="132"/>
      <c r="L5445" s="132"/>
      <c r="M5445" s="132"/>
      <c r="N5445" s="131"/>
      <c r="O5445" s="131"/>
    </row>
    <row r="5446" spans="2:15" x14ac:dyDescent="0.35">
      <c r="B5446" t="s">
        <v>78</v>
      </c>
      <c r="C5446">
        <v>4044</v>
      </c>
      <c r="D5446" t="s">
        <v>56</v>
      </c>
      <c r="E5446">
        <v>176601</v>
      </c>
      <c r="F5446" t="s">
        <v>5213</v>
      </c>
      <c r="G5446" t="s">
        <v>10930</v>
      </c>
      <c r="H5446" s="93">
        <v>46174</v>
      </c>
      <c r="I5446" s="131"/>
      <c r="J5446" s="132"/>
      <c r="K5446" s="132"/>
      <c r="L5446" s="132"/>
      <c r="M5446" s="132"/>
      <c r="N5446" s="131"/>
      <c r="O5446" s="131"/>
    </row>
    <row r="5447" spans="2:15" x14ac:dyDescent="0.35">
      <c r="B5447" t="s">
        <v>78</v>
      </c>
      <c r="C5447">
        <v>4044</v>
      </c>
      <c r="D5447" t="s">
        <v>56</v>
      </c>
      <c r="E5447">
        <v>176752</v>
      </c>
      <c r="F5447" t="s">
        <v>5214</v>
      </c>
      <c r="G5447" t="s">
        <v>10930</v>
      </c>
      <c r="H5447" s="93">
        <v>46181</v>
      </c>
      <c r="I5447" s="131"/>
      <c r="J5447" s="132"/>
      <c r="K5447" s="132"/>
      <c r="L5447" s="132"/>
      <c r="M5447" s="132"/>
      <c r="N5447" s="131"/>
      <c r="O5447" s="131"/>
    </row>
    <row r="5448" spans="2:15" x14ac:dyDescent="0.35">
      <c r="B5448" t="s">
        <v>78</v>
      </c>
      <c r="C5448">
        <v>4044</v>
      </c>
      <c r="D5448" t="s">
        <v>56</v>
      </c>
      <c r="E5448">
        <v>176854</v>
      </c>
      <c r="F5448" t="s">
        <v>5215</v>
      </c>
      <c r="G5448" t="s">
        <v>10927</v>
      </c>
      <c r="H5448" s="93">
        <v>46183</v>
      </c>
      <c r="I5448" s="131">
        <v>1</v>
      </c>
      <c r="J5448" s="132">
        <v>1</v>
      </c>
      <c r="K5448" s="132"/>
      <c r="L5448" s="132"/>
      <c r="M5448" s="132"/>
      <c r="N5448" s="131"/>
      <c r="O5448" s="131"/>
    </row>
    <row r="5449" spans="2:15" x14ac:dyDescent="0.35">
      <c r="B5449" t="s">
        <v>78</v>
      </c>
      <c r="C5449">
        <v>4044</v>
      </c>
      <c r="D5449" t="s">
        <v>56</v>
      </c>
      <c r="E5449">
        <v>177299</v>
      </c>
      <c r="F5449" t="s">
        <v>5216</v>
      </c>
      <c r="G5449" t="s">
        <v>10927</v>
      </c>
      <c r="H5449" s="93">
        <v>46183</v>
      </c>
      <c r="I5449" s="131"/>
      <c r="J5449" s="132"/>
      <c r="K5449" s="132"/>
      <c r="L5449" s="132"/>
      <c r="M5449" s="132"/>
      <c r="N5449" s="131"/>
      <c r="O5449" s="131"/>
    </row>
    <row r="5450" spans="2:15" x14ac:dyDescent="0.35">
      <c r="B5450" t="s">
        <v>78</v>
      </c>
      <c r="C5450">
        <v>4044</v>
      </c>
      <c r="D5450" t="s">
        <v>56</v>
      </c>
      <c r="E5450">
        <v>178109</v>
      </c>
      <c r="F5450" t="s">
        <v>5217</v>
      </c>
      <c r="G5450" t="s">
        <v>10930</v>
      </c>
      <c r="H5450" s="93">
        <v>46174</v>
      </c>
      <c r="I5450" s="131">
        <v>1</v>
      </c>
      <c r="J5450" s="132">
        <v>1</v>
      </c>
      <c r="K5450" s="132"/>
      <c r="L5450" s="132"/>
      <c r="M5450" s="132"/>
      <c r="N5450" s="131"/>
      <c r="O5450" s="131"/>
    </row>
    <row r="5451" spans="2:15" x14ac:dyDescent="0.35">
      <c r="B5451" t="s">
        <v>78</v>
      </c>
      <c r="C5451">
        <v>4044</v>
      </c>
      <c r="D5451" t="s">
        <v>56</v>
      </c>
      <c r="E5451">
        <v>178394</v>
      </c>
      <c r="F5451" t="s">
        <v>5218</v>
      </c>
      <c r="G5451" t="s">
        <v>10930</v>
      </c>
      <c r="H5451" s="93">
        <v>46174</v>
      </c>
      <c r="I5451" s="131">
        <v>1</v>
      </c>
      <c r="J5451" s="132"/>
      <c r="K5451" s="132"/>
      <c r="L5451" s="132"/>
      <c r="M5451" s="132"/>
      <c r="N5451" s="131"/>
      <c r="O5451" s="131"/>
    </row>
    <row r="5452" spans="2:15" x14ac:dyDescent="0.35">
      <c r="B5452" t="s">
        <v>78</v>
      </c>
      <c r="C5452">
        <v>4044</v>
      </c>
      <c r="D5452" t="s">
        <v>56</v>
      </c>
      <c r="E5452">
        <v>178441</v>
      </c>
      <c r="F5452" t="s">
        <v>5219</v>
      </c>
      <c r="G5452" t="s">
        <v>10929</v>
      </c>
      <c r="H5452" s="93">
        <v>46182</v>
      </c>
      <c r="I5452" s="131">
        <v>1</v>
      </c>
      <c r="J5452" s="132"/>
      <c r="K5452" s="132"/>
      <c r="L5452" s="132"/>
      <c r="M5452" s="132"/>
      <c r="N5452" s="131"/>
      <c r="O5452" s="131"/>
    </row>
    <row r="5453" spans="2:15" x14ac:dyDescent="0.35">
      <c r="B5453" t="s">
        <v>78</v>
      </c>
      <c r="C5453">
        <v>4044</v>
      </c>
      <c r="D5453" t="s">
        <v>56</v>
      </c>
      <c r="E5453">
        <v>178595</v>
      </c>
      <c r="F5453" t="s">
        <v>5220</v>
      </c>
      <c r="G5453" t="s">
        <v>10928</v>
      </c>
      <c r="H5453" s="93">
        <v>46178</v>
      </c>
      <c r="I5453" s="131">
        <v>1</v>
      </c>
      <c r="J5453" s="132"/>
      <c r="K5453" s="132"/>
      <c r="L5453" s="132"/>
      <c r="M5453" s="132"/>
      <c r="N5453" s="131"/>
      <c r="O5453" s="131"/>
    </row>
    <row r="5454" spans="2:15" x14ac:dyDescent="0.35">
      <c r="B5454" t="s">
        <v>78</v>
      </c>
      <c r="C5454">
        <v>4044</v>
      </c>
      <c r="D5454" t="s">
        <v>56</v>
      </c>
      <c r="E5454">
        <v>178837</v>
      </c>
      <c r="F5454" t="s">
        <v>5221</v>
      </c>
      <c r="G5454" t="s">
        <v>10927</v>
      </c>
      <c r="H5454" s="93">
        <v>46176</v>
      </c>
      <c r="I5454" s="131">
        <v>1</v>
      </c>
      <c r="J5454" s="132"/>
      <c r="K5454" s="132"/>
      <c r="L5454" s="132"/>
      <c r="M5454" s="132"/>
      <c r="N5454" s="131"/>
      <c r="O5454" s="131"/>
    </row>
    <row r="5455" spans="2:15" x14ac:dyDescent="0.35">
      <c r="B5455" t="s">
        <v>78</v>
      </c>
      <c r="C5455">
        <v>4044</v>
      </c>
      <c r="D5455" t="s">
        <v>56</v>
      </c>
      <c r="E5455">
        <v>178959</v>
      </c>
      <c r="F5455" t="s">
        <v>5222</v>
      </c>
      <c r="G5455" t="s">
        <v>10927</v>
      </c>
      <c r="H5455" s="93">
        <v>46176</v>
      </c>
      <c r="I5455" s="131"/>
      <c r="J5455" s="132"/>
      <c r="K5455" s="132"/>
      <c r="L5455" s="132"/>
      <c r="M5455" s="132"/>
      <c r="N5455" s="131"/>
      <c r="O5455" s="131"/>
    </row>
    <row r="5456" spans="2:15" x14ac:dyDescent="0.35">
      <c r="B5456" t="s">
        <v>78</v>
      </c>
      <c r="C5456">
        <v>4044</v>
      </c>
      <c r="D5456" t="s">
        <v>56</v>
      </c>
      <c r="E5456">
        <v>179203</v>
      </c>
      <c r="F5456" t="s">
        <v>5223</v>
      </c>
      <c r="G5456" t="s">
        <v>10927</v>
      </c>
      <c r="H5456" s="93">
        <v>46183</v>
      </c>
      <c r="I5456" s="131"/>
      <c r="J5456" s="132"/>
      <c r="K5456" s="132"/>
      <c r="L5456" s="132"/>
      <c r="M5456" s="132"/>
      <c r="N5456" s="131"/>
      <c r="O5456" s="131"/>
    </row>
    <row r="5457" spans="2:15" x14ac:dyDescent="0.35">
      <c r="B5457" t="s">
        <v>78</v>
      </c>
      <c r="C5457">
        <v>4044</v>
      </c>
      <c r="D5457" t="s">
        <v>56</v>
      </c>
      <c r="E5457">
        <v>179574</v>
      </c>
      <c r="F5457" t="s">
        <v>5224</v>
      </c>
      <c r="G5457" t="s">
        <v>10927</v>
      </c>
      <c r="H5457" s="93">
        <v>46176</v>
      </c>
      <c r="I5457" s="131"/>
      <c r="J5457" s="132"/>
      <c r="K5457" s="132"/>
      <c r="L5457" s="132"/>
      <c r="M5457" s="132"/>
      <c r="N5457" s="131"/>
      <c r="O5457" s="131"/>
    </row>
    <row r="5458" spans="2:15" x14ac:dyDescent="0.35">
      <c r="B5458" t="s">
        <v>78</v>
      </c>
      <c r="C5458">
        <v>4044</v>
      </c>
      <c r="D5458" t="s">
        <v>56</v>
      </c>
      <c r="E5458">
        <v>180258</v>
      </c>
      <c r="F5458" t="s">
        <v>5225</v>
      </c>
      <c r="G5458" t="s">
        <v>10929</v>
      </c>
      <c r="H5458" s="93">
        <v>46182</v>
      </c>
      <c r="I5458" s="131"/>
      <c r="J5458" s="132"/>
      <c r="K5458" s="132"/>
      <c r="L5458" s="132"/>
      <c r="M5458" s="132"/>
      <c r="N5458" s="131"/>
      <c r="O5458" s="131"/>
    </row>
    <row r="5459" spans="2:15" x14ac:dyDescent="0.35">
      <c r="B5459" t="s">
        <v>78</v>
      </c>
      <c r="C5459">
        <v>4044</v>
      </c>
      <c r="D5459" t="s">
        <v>56</v>
      </c>
      <c r="E5459">
        <v>180360</v>
      </c>
      <c r="F5459" t="s">
        <v>5226</v>
      </c>
      <c r="G5459" t="s">
        <v>10928</v>
      </c>
      <c r="H5459" s="93">
        <v>46178</v>
      </c>
      <c r="I5459" s="131"/>
      <c r="J5459" s="132"/>
      <c r="K5459" s="132"/>
      <c r="L5459" s="132"/>
      <c r="M5459" s="132"/>
      <c r="N5459" s="131"/>
      <c r="O5459" s="131"/>
    </row>
    <row r="5460" spans="2:15" x14ac:dyDescent="0.35">
      <c r="B5460" t="s">
        <v>78</v>
      </c>
      <c r="C5460">
        <v>4044</v>
      </c>
      <c r="D5460" t="s">
        <v>56</v>
      </c>
      <c r="E5460">
        <v>180882</v>
      </c>
      <c r="F5460" t="s">
        <v>5227</v>
      </c>
      <c r="G5460" t="s">
        <v>10929</v>
      </c>
      <c r="H5460" s="93">
        <v>46182</v>
      </c>
      <c r="I5460" s="131">
        <v>1</v>
      </c>
      <c r="J5460" s="132">
        <v>1</v>
      </c>
      <c r="K5460" s="132"/>
      <c r="L5460" s="132"/>
      <c r="M5460" s="132"/>
      <c r="N5460" s="131"/>
      <c r="O5460" s="131"/>
    </row>
    <row r="5461" spans="2:15" x14ac:dyDescent="0.35">
      <c r="B5461" t="s">
        <v>78</v>
      </c>
      <c r="C5461">
        <v>4044</v>
      </c>
      <c r="D5461" t="s">
        <v>56</v>
      </c>
      <c r="E5461">
        <v>182790</v>
      </c>
      <c r="F5461" t="s">
        <v>5228</v>
      </c>
      <c r="G5461" t="s">
        <v>10930</v>
      </c>
      <c r="H5461" s="93">
        <v>46174</v>
      </c>
      <c r="I5461" s="131"/>
      <c r="J5461" s="132"/>
      <c r="K5461" s="132"/>
      <c r="L5461" s="132"/>
      <c r="M5461" s="132"/>
      <c r="N5461" s="131"/>
      <c r="O5461" s="131"/>
    </row>
    <row r="5462" spans="2:15" x14ac:dyDescent="0.35">
      <c r="B5462" t="s">
        <v>78</v>
      </c>
      <c r="C5462">
        <v>4044</v>
      </c>
      <c r="D5462" t="s">
        <v>56</v>
      </c>
      <c r="E5462">
        <v>182987</v>
      </c>
      <c r="F5462" t="s">
        <v>5229</v>
      </c>
      <c r="G5462" t="s">
        <v>10927</v>
      </c>
      <c r="H5462" s="93">
        <v>46183</v>
      </c>
      <c r="I5462" s="131"/>
      <c r="J5462" s="132"/>
      <c r="K5462" s="132"/>
      <c r="L5462" s="132"/>
      <c r="M5462" s="132"/>
      <c r="N5462" s="131"/>
      <c r="O5462" s="131"/>
    </row>
    <row r="5463" spans="2:15" x14ac:dyDescent="0.35">
      <c r="B5463" t="s">
        <v>78</v>
      </c>
      <c r="C5463">
        <v>4044</v>
      </c>
      <c r="D5463" t="s">
        <v>56</v>
      </c>
      <c r="E5463">
        <v>183591</v>
      </c>
      <c r="F5463" t="s">
        <v>5197</v>
      </c>
      <c r="G5463" t="s">
        <v>10927</v>
      </c>
      <c r="H5463" s="93">
        <v>46176</v>
      </c>
      <c r="I5463" s="131"/>
      <c r="J5463" s="132"/>
      <c r="K5463" s="132"/>
      <c r="L5463" s="132"/>
      <c r="M5463" s="132"/>
      <c r="N5463" s="131"/>
      <c r="O5463" s="131"/>
    </row>
    <row r="5464" spans="2:15" x14ac:dyDescent="0.35">
      <c r="B5464" t="s">
        <v>78</v>
      </c>
      <c r="C5464">
        <v>4044</v>
      </c>
      <c r="D5464" t="s">
        <v>56</v>
      </c>
      <c r="E5464">
        <v>183592</v>
      </c>
      <c r="F5464" t="s">
        <v>5197</v>
      </c>
      <c r="G5464" t="s">
        <v>10927</v>
      </c>
      <c r="H5464" s="93">
        <v>46183</v>
      </c>
      <c r="I5464" s="131"/>
      <c r="J5464" s="132"/>
      <c r="K5464" s="132"/>
      <c r="L5464" s="132"/>
      <c r="M5464" s="132"/>
      <c r="N5464" s="131"/>
      <c r="O5464" s="131"/>
    </row>
    <row r="5465" spans="2:15" x14ac:dyDescent="0.35">
      <c r="B5465" t="s">
        <v>78</v>
      </c>
      <c r="C5465">
        <v>4044</v>
      </c>
      <c r="D5465" t="s">
        <v>56</v>
      </c>
      <c r="E5465">
        <v>184011</v>
      </c>
      <c r="F5465" t="s">
        <v>5230</v>
      </c>
      <c r="G5465" t="s">
        <v>10929</v>
      </c>
      <c r="H5465" s="93">
        <v>46175</v>
      </c>
      <c r="I5465" s="131"/>
      <c r="J5465" s="132"/>
      <c r="K5465" s="132"/>
      <c r="L5465" s="132"/>
      <c r="M5465" s="132"/>
      <c r="N5465" s="131"/>
      <c r="O5465" s="131"/>
    </row>
    <row r="5466" spans="2:15" x14ac:dyDescent="0.35">
      <c r="B5466" t="s">
        <v>78</v>
      </c>
      <c r="C5466">
        <v>4044</v>
      </c>
      <c r="D5466" t="s">
        <v>56</v>
      </c>
      <c r="E5466">
        <v>184069</v>
      </c>
      <c r="F5466" t="s">
        <v>5231</v>
      </c>
      <c r="G5466" t="s">
        <v>10928</v>
      </c>
      <c r="H5466" s="93">
        <v>46178</v>
      </c>
      <c r="I5466" s="131"/>
      <c r="J5466" s="132"/>
      <c r="K5466" s="132"/>
      <c r="L5466" s="132"/>
      <c r="M5466" s="132"/>
      <c r="N5466" s="131"/>
      <c r="O5466" s="131"/>
    </row>
    <row r="5467" spans="2:15" x14ac:dyDescent="0.35">
      <c r="B5467" t="s">
        <v>78</v>
      </c>
      <c r="C5467">
        <v>4044</v>
      </c>
      <c r="D5467" t="s">
        <v>56</v>
      </c>
      <c r="E5467">
        <v>184907</v>
      </c>
      <c r="F5467" t="s">
        <v>5232</v>
      </c>
      <c r="G5467" t="s">
        <v>10927</v>
      </c>
      <c r="H5467" s="93">
        <v>46183</v>
      </c>
      <c r="I5467" s="131">
        <v>1</v>
      </c>
      <c r="J5467" s="132">
        <v>1</v>
      </c>
      <c r="K5467" s="132">
        <v>1</v>
      </c>
      <c r="L5467" s="132"/>
      <c r="M5467" s="132"/>
      <c r="N5467" s="131"/>
      <c r="O5467" s="131"/>
    </row>
    <row r="5468" spans="2:15" x14ac:dyDescent="0.35">
      <c r="B5468" t="s">
        <v>78</v>
      </c>
      <c r="C5468">
        <v>4044</v>
      </c>
      <c r="D5468" t="s">
        <v>56</v>
      </c>
      <c r="E5468">
        <v>185511</v>
      </c>
      <c r="F5468" t="s">
        <v>5197</v>
      </c>
      <c r="G5468" t="s">
        <v>10930</v>
      </c>
      <c r="H5468" s="93">
        <v>46174</v>
      </c>
      <c r="I5468" s="131"/>
      <c r="J5468" s="132"/>
      <c r="K5468" s="132"/>
      <c r="L5468" s="132"/>
      <c r="M5468" s="132"/>
      <c r="N5468" s="131"/>
      <c r="O5468" s="131"/>
    </row>
    <row r="5469" spans="2:15" x14ac:dyDescent="0.35">
      <c r="B5469" t="s">
        <v>78</v>
      </c>
      <c r="C5469">
        <v>4044</v>
      </c>
      <c r="D5469" t="s">
        <v>56</v>
      </c>
      <c r="E5469">
        <v>185512</v>
      </c>
      <c r="F5469" t="s">
        <v>5197</v>
      </c>
      <c r="G5469" t="s">
        <v>10928</v>
      </c>
      <c r="H5469" s="93">
        <v>46178</v>
      </c>
      <c r="I5469" s="131"/>
      <c r="J5469" s="132"/>
      <c r="K5469" s="132"/>
      <c r="L5469" s="132"/>
      <c r="M5469" s="132"/>
      <c r="N5469" s="131"/>
      <c r="O5469" s="131"/>
    </row>
    <row r="5470" spans="2:15" x14ac:dyDescent="0.35">
      <c r="B5470" t="s">
        <v>78</v>
      </c>
      <c r="C5470">
        <v>4044</v>
      </c>
      <c r="D5470" t="s">
        <v>56</v>
      </c>
      <c r="E5470">
        <v>185513</v>
      </c>
      <c r="F5470" t="s">
        <v>5197</v>
      </c>
      <c r="G5470" t="s">
        <v>10927</v>
      </c>
      <c r="H5470" s="93">
        <v>46176</v>
      </c>
      <c r="I5470" s="131"/>
      <c r="J5470" s="132"/>
      <c r="K5470" s="132"/>
      <c r="L5470" s="132"/>
      <c r="M5470" s="132"/>
      <c r="N5470" s="131"/>
      <c r="O5470" s="131"/>
    </row>
    <row r="5471" spans="2:15" x14ac:dyDescent="0.35">
      <c r="B5471" t="s">
        <v>78</v>
      </c>
      <c r="C5471">
        <v>4044</v>
      </c>
      <c r="D5471" t="s">
        <v>56</v>
      </c>
      <c r="E5471">
        <v>186029</v>
      </c>
      <c r="F5471" t="s">
        <v>5233</v>
      </c>
      <c r="G5471" t="s">
        <v>10930</v>
      </c>
      <c r="H5471" s="93">
        <v>46174</v>
      </c>
      <c r="I5471" s="131"/>
      <c r="J5471" s="132"/>
      <c r="K5471" s="132"/>
      <c r="L5471" s="132"/>
      <c r="M5471" s="132"/>
      <c r="N5471" s="131"/>
      <c r="O5471" s="131"/>
    </row>
    <row r="5472" spans="2:15" x14ac:dyDescent="0.35">
      <c r="B5472" t="s">
        <v>78</v>
      </c>
      <c r="C5472">
        <v>4044</v>
      </c>
      <c r="D5472" t="s">
        <v>56</v>
      </c>
      <c r="E5472">
        <v>186311</v>
      </c>
      <c r="F5472" t="s">
        <v>5234</v>
      </c>
      <c r="G5472" t="s">
        <v>10930</v>
      </c>
      <c r="H5472" s="93">
        <v>46181</v>
      </c>
      <c r="I5472" s="131"/>
      <c r="J5472" s="132"/>
      <c r="K5472" s="132"/>
      <c r="L5472" s="132"/>
      <c r="M5472" s="132"/>
      <c r="N5472" s="131"/>
      <c r="O5472" s="131"/>
    </row>
    <row r="5473" spans="2:15" x14ac:dyDescent="0.35">
      <c r="B5473" t="s">
        <v>78</v>
      </c>
      <c r="C5473">
        <v>4044</v>
      </c>
      <c r="D5473" t="s">
        <v>56</v>
      </c>
      <c r="E5473">
        <v>186585</v>
      </c>
      <c r="F5473" t="s">
        <v>5235</v>
      </c>
      <c r="G5473" t="s">
        <v>10929</v>
      </c>
      <c r="H5473" s="93">
        <v>46175</v>
      </c>
      <c r="I5473" s="131"/>
      <c r="J5473" s="132"/>
      <c r="K5473" s="132"/>
      <c r="L5473" s="132"/>
      <c r="M5473" s="132"/>
      <c r="N5473" s="131"/>
      <c r="O5473" s="131"/>
    </row>
    <row r="5474" spans="2:15" x14ac:dyDescent="0.35">
      <c r="B5474" t="s">
        <v>78</v>
      </c>
      <c r="C5474">
        <v>4044</v>
      </c>
      <c r="D5474" t="s">
        <v>56</v>
      </c>
      <c r="E5474">
        <v>186615</v>
      </c>
      <c r="F5474" t="s">
        <v>5236</v>
      </c>
      <c r="G5474" t="s">
        <v>10928</v>
      </c>
      <c r="H5474" s="93">
        <v>46171</v>
      </c>
      <c r="I5474" s="131"/>
      <c r="J5474" s="132"/>
      <c r="K5474" s="132"/>
      <c r="L5474" s="132"/>
      <c r="M5474" s="132"/>
      <c r="N5474" s="131"/>
      <c r="O5474" s="131"/>
    </row>
    <row r="5475" spans="2:15" x14ac:dyDescent="0.35">
      <c r="B5475" t="s">
        <v>78</v>
      </c>
      <c r="C5475">
        <v>4044</v>
      </c>
      <c r="D5475" t="s">
        <v>56</v>
      </c>
      <c r="E5475">
        <v>186764</v>
      </c>
      <c r="F5475" t="s">
        <v>5237</v>
      </c>
      <c r="G5475" t="s">
        <v>10927</v>
      </c>
      <c r="H5475" s="93">
        <v>46176</v>
      </c>
      <c r="I5475" s="131">
        <v>1</v>
      </c>
      <c r="J5475" s="132"/>
      <c r="K5475" s="132"/>
      <c r="L5475" s="132"/>
      <c r="M5475" s="132"/>
      <c r="N5475" s="131"/>
      <c r="O5475" s="131"/>
    </row>
    <row r="5476" spans="2:15" x14ac:dyDescent="0.35">
      <c r="B5476" t="s">
        <v>78</v>
      </c>
      <c r="C5476">
        <v>4044</v>
      </c>
      <c r="D5476" t="s">
        <v>56</v>
      </c>
      <c r="E5476">
        <v>186955</v>
      </c>
      <c r="F5476" t="s">
        <v>5238</v>
      </c>
      <c r="G5476" t="s">
        <v>10930</v>
      </c>
      <c r="H5476" s="93">
        <v>46174</v>
      </c>
      <c r="I5476" s="131">
        <v>1</v>
      </c>
      <c r="J5476" s="132">
        <v>1</v>
      </c>
      <c r="K5476" s="132"/>
      <c r="L5476" s="132"/>
      <c r="M5476" s="132"/>
      <c r="N5476" s="131"/>
      <c r="O5476" s="131"/>
    </row>
    <row r="5477" spans="2:15" x14ac:dyDescent="0.35">
      <c r="B5477" t="s">
        <v>78</v>
      </c>
      <c r="C5477">
        <v>4044</v>
      </c>
      <c r="D5477" t="s">
        <v>56</v>
      </c>
      <c r="E5477">
        <v>186967</v>
      </c>
      <c r="F5477" t="s">
        <v>5239</v>
      </c>
      <c r="G5477" t="s">
        <v>10927</v>
      </c>
      <c r="H5477" s="93">
        <v>46176</v>
      </c>
      <c r="I5477" s="131"/>
      <c r="J5477" s="132"/>
      <c r="K5477" s="132"/>
      <c r="L5477" s="132"/>
      <c r="M5477" s="132"/>
      <c r="N5477" s="131"/>
      <c r="O5477" s="131"/>
    </row>
    <row r="5478" spans="2:15" x14ac:dyDescent="0.35">
      <c r="B5478" t="s">
        <v>78</v>
      </c>
      <c r="C5478">
        <v>4044</v>
      </c>
      <c r="D5478" t="s">
        <v>56</v>
      </c>
      <c r="E5478">
        <v>187012</v>
      </c>
      <c r="F5478" t="s">
        <v>5240</v>
      </c>
      <c r="G5478" t="s">
        <v>10926</v>
      </c>
      <c r="H5478" s="93">
        <v>46177</v>
      </c>
      <c r="I5478" s="131">
        <v>1</v>
      </c>
      <c r="J5478" s="132"/>
      <c r="K5478" s="132">
        <v>1</v>
      </c>
      <c r="L5478" s="132"/>
      <c r="M5478" s="132"/>
      <c r="N5478" s="131"/>
      <c r="O5478" s="131"/>
    </row>
    <row r="5479" spans="2:15" x14ac:dyDescent="0.35">
      <c r="B5479" t="s">
        <v>78</v>
      </c>
      <c r="C5479">
        <v>4044</v>
      </c>
      <c r="D5479" t="s">
        <v>56</v>
      </c>
      <c r="E5479">
        <v>187018</v>
      </c>
      <c r="F5479" t="s">
        <v>5241</v>
      </c>
      <c r="G5479" t="s">
        <v>10927</v>
      </c>
      <c r="H5479" s="93">
        <v>46176</v>
      </c>
      <c r="I5479" s="131"/>
      <c r="J5479" s="132"/>
      <c r="K5479" s="132"/>
      <c r="L5479" s="132"/>
      <c r="M5479" s="132"/>
      <c r="N5479" s="131"/>
      <c r="O5479" s="131"/>
    </row>
    <row r="5480" spans="2:15" x14ac:dyDescent="0.35">
      <c r="B5480" t="s">
        <v>78</v>
      </c>
      <c r="C5480">
        <v>4044</v>
      </c>
      <c r="D5480" t="s">
        <v>56</v>
      </c>
      <c r="E5480">
        <v>187019</v>
      </c>
      <c r="F5480" t="s">
        <v>5241</v>
      </c>
      <c r="G5480" t="s">
        <v>10927</v>
      </c>
      <c r="H5480" s="93">
        <v>46176</v>
      </c>
      <c r="I5480" s="131"/>
      <c r="J5480" s="132"/>
      <c r="K5480" s="132"/>
      <c r="L5480" s="132"/>
      <c r="M5480" s="132"/>
      <c r="N5480" s="131"/>
      <c r="O5480" s="131"/>
    </row>
    <row r="5481" spans="2:15" x14ac:dyDescent="0.35">
      <c r="B5481" t="s">
        <v>78</v>
      </c>
      <c r="C5481">
        <v>4044</v>
      </c>
      <c r="D5481" t="s">
        <v>56</v>
      </c>
      <c r="E5481">
        <v>187022</v>
      </c>
      <c r="F5481" t="s">
        <v>5241</v>
      </c>
      <c r="G5481" t="s">
        <v>10929</v>
      </c>
      <c r="H5481" s="93">
        <v>46182</v>
      </c>
      <c r="I5481" s="131"/>
      <c r="J5481" s="132"/>
      <c r="K5481" s="132"/>
      <c r="L5481" s="132"/>
      <c r="M5481" s="132"/>
      <c r="N5481" s="131"/>
      <c r="O5481" s="131"/>
    </row>
    <row r="5482" spans="2:15" x14ac:dyDescent="0.35">
      <c r="B5482" t="s">
        <v>78</v>
      </c>
      <c r="C5482">
        <v>4044</v>
      </c>
      <c r="D5482" t="s">
        <v>56</v>
      </c>
      <c r="E5482">
        <v>187069</v>
      </c>
      <c r="F5482" t="s">
        <v>5242</v>
      </c>
      <c r="G5482" t="s">
        <v>10928</v>
      </c>
      <c r="H5482" s="93">
        <v>46171</v>
      </c>
      <c r="I5482" s="131">
        <v>1</v>
      </c>
      <c r="J5482" s="132">
        <v>1</v>
      </c>
      <c r="K5482" s="132"/>
      <c r="L5482" s="132"/>
      <c r="M5482" s="132"/>
      <c r="N5482" s="131"/>
      <c r="O5482" s="131"/>
    </row>
    <row r="5483" spans="2:15" x14ac:dyDescent="0.35">
      <c r="B5483" t="s">
        <v>78</v>
      </c>
      <c r="C5483">
        <v>4044</v>
      </c>
      <c r="D5483" t="s">
        <v>56</v>
      </c>
      <c r="E5483">
        <v>187079</v>
      </c>
      <c r="F5483" t="s">
        <v>5243</v>
      </c>
      <c r="G5483" t="s">
        <v>10930</v>
      </c>
      <c r="H5483" s="93">
        <v>46174</v>
      </c>
      <c r="I5483" s="131"/>
      <c r="J5483" s="132"/>
      <c r="K5483" s="132"/>
      <c r="L5483" s="132"/>
      <c r="M5483" s="132"/>
      <c r="N5483" s="131"/>
      <c r="O5483" s="131"/>
    </row>
    <row r="5484" spans="2:15" x14ac:dyDescent="0.35">
      <c r="B5484" t="s">
        <v>78</v>
      </c>
      <c r="C5484">
        <v>4044</v>
      </c>
      <c r="D5484" t="s">
        <v>56</v>
      </c>
      <c r="E5484">
        <v>187351</v>
      </c>
      <c r="F5484" t="s">
        <v>5244</v>
      </c>
      <c r="G5484" t="s">
        <v>10927</v>
      </c>
      <c r="H5484" s="93">
        <v>46176</v>
      </c>
      <c r="I5484" s="131"/>
      <c r="J5484" s="132"/>
      <c r="K5484" s="132"/>
      <c r="L5484" s="132"/>
      <c r="M5484" s="132"/>
      <c r="N5484" s="131"/>
      <c r="O5484" s="131"/>
    </row>
    <row r="5485" spans="2:15" x14ac:dyDescent="0.35">
      <c r="B5485" t="s">
        <v>78</v>
      </c>
      <c r="C5485">
        <v>4044</v>
      </c>
      <c r="D5485" t="s">
        <v>56</v>
      </c>
      <c r="E5485">
        <v>187468</v>
      </c>
      <c r="F5485" t="s">
        <v>5245</v>
      </c>
      <c r="G5485" t="s">
        <v>10926</v>
      </c>
      <c r="H5485" s="93">
        <v>46170</v>
      </c>
      <c r="I5485" s="131">
        <v>1</v>
      </c>
      <c r="J5485" s="132">
        <v>1</v>
      </c>
      <c r="K5485" s="132">
        <v>1</v>
      </c>
      <c r="L5485" s="132">
        <v>1</v>
      </c>
      <c r="M5485" s="132"/>
      <c r="N5485" s="131"/>
      <c r="O5485" s="131"/>
    </row>
    <row r="5486" spans="2:15" x14ac:dyDescent="0.35">
      <c r="B5486" t="s">
        <v>78</v>
      </c>
      <c r="C5486">
        <v>4044</v>
      </c>
      <c r="D5486" t="s">
        <v>56</v>
      </c>
      <c r="E5486">
        <v>187630</v>
      </c>
      <c r="F5486" t="s">
        <v>5246</v>
      </c>
      <c r="G5486" t="s">
        <v>10930</v>
      </c>
      <c r="H5486" s="93">
        <v>46181</v>
      </c>
      <c r="I5486" s="131"/>
      <c r="J5486" s="132"/>
      <c r="K5486" s="132"/>
      <c r="L5486" s="132"/>
      <c r="M5486" s="132"/>
      <c r="N5486" s="131"/>
      <c r="O5486" s="131"/>
    </row>
    <row r="5487" spans="2:15" x14ac:dyDescent="0.35">
      <c r="B5487" t="s">
        <v>78</v>
      </c>
      <c r="C5487">
        <v>4044</v>
      </c>
      <c r="D5487" t="s">
        <v>56</v>
      </c>
      <c r="E5487">
        <v>187646</v>
      </c>
      <c r="F5487" t="s">
        <v>5247</v>
      </c>
      <c r="G5487" t="s">
        <v>10930</v>
      </c>
      <c r="H5487" s="93">
        <v>46174</v>
      </c>
      <c r="I5487" s="131">
        <v>1</v>
      </c>
      <c r="J5487" s="132"/>
      <c r="K5487" s="132"/>
      <c r="L5487" s="132"/>
      <c r="M5487" s="132"/>
      <c r="N5487" s="131"/>
      <c r="O5487" s="131"/>
    </row>
    <row r="5488" spans="2:15" x14ac:dyDescent="0.35">
      <c r="B5488" t="s">
        <v>78</v>
      </c>
      <c r="C5488">
        <v>4044</v>
      </c>
      <c r="D5488" t="s">
        <v>56</v>
      </c>
      <c r="E5488">
        <v>187758</v>
      </c>
      <c r="F5488" t="s">
        <v>5248</v>
      </c>
      <c r="G5488" t="s">
        <v>10929</v>
      </c>
      <c r="H5488" s="93">
        <v>46182</v>
      </c>
      <c r="I5488" s="131"/>
      <c r="J5488" s="132"/>
      <c r="K5488" s="132"/>
      <c r="L5488" s="132"/>
      <c r="M5488" s="132"/>
      <c r="N5488" s="131"/>
      <c r="O5488" s="131"/>
    </row>
    <row r="5489" spans="2:15" x14ac:dyDescent="0.35">
      <c r="B5489" t="s">
        <v>78</v>
      </c>
      <c r="C5489">
        <v>4044</v>
      </c>
      <c r="D5489" t="s">
        <v>56</v>
      </c>
      <c r="E5489">
        <v>187800</v>
      </c>
      <c r="F5489" t="s">
        <v>5249</v>
      </c>
      <c r="G5489" t="s">
        <v>10927</v>
      </c>
      <c r="H5489" s="93">
        <v>46183</v>
      </c>
      <c r="I5489" s="131"/>
      <c r="J5489" s="132"/>
      <c r="K5489" s="132"/>
      <c r="L5489" s="132"/>
      <c r="M5489" s="132"/>
      <c r="N5489" s="131"/>
      <c r="O5489" s="131"/>
    </row>
    <row r="5490" spans="2:15" x14ac:dyDescent="0.35">
      <c r="B5490" t="s">
        <v>78</v>
      </c>
      <c r="C5490">
        <v>4044</v>
      </c>
      <c r="D5490" t="s">
        <v>56</v>
      </c>
      <c r="E5490">
        <v>187888</v>
      </c>
      <c r="F5490" t="s">
        <v>5250</v>
      </c>
      <c r="G5490" t="s">
        <v>10930</v>
      </c>
      <c r="H5490" s="93">
        <v>46174</v>
      </c>
      <c r="I5490" s="131"/>
      <c r="J5490" s="132"/>
      <c r="K5490" s="132"/>
      <c r="L5490" s="132"/>
      <c r="M5490" s="132"/>
      <c r="N5490" s="131"/>
      <c r="O5490" s="131"/>
    </row>
    <row r="5491" spans="2:15" x14ac:dyDescent="0.35">
      <c r="B5491" t="s">
        <v>78</v>
      </c>
      <c r="C5491">
        <v>4044</v>
      </c>
      <c r="D5491" t="s">
        <v>56</v>
      </c>
      <c r="E5491">
        <v>187915</v>
      </c>
      <c r="F5491" t="s">
        <v>5251</v>
      </c>
      <c r="G5491" t="s">
        <v>10928</v>
      </c>
      <c r="H5491" s="93">
        <v>46178</v>
      </c>
      <c r="I5491" s="131"/>
      <c r="J5491" s="132"/>
      <c r="K5491" s="132"/>
      <c r="L5491" s="132"/>
      <c r="M5491" s="132"/>
      <c r="N5491" s="131"/>
      <c r="O5491" s="131"/>
    </row>
    <row r="5492" spans="2:15" x14ac:dyDescent="0.35">
      <c r="B5492" t="s">
        <v>78</v>
      </c>
      <c r="C5492">
        <v>4044</v>
      </c>
      <c r="D5492" t="s">
        <v>56</v>
      </c>
      <c r="E5492">
        <v>188125</v>
      </c>
      <c r="F5492" t="s">
        <v>5252</v>
      </c>
      <c r="G5492" t="s">
        <v>10930</v>
      </c>
      <c r="H5492" s="93">
        <v>46181</v>
      </c>
      <c r="I5492" s="131"/>
      <c r="J5492" s="132"/>
      <c r="K5492" s="132"/>
      <c r="L5492" s="132"/>
      <c r="M5492" s="132"/>
      <c r="N5492" s="131"/>
      <c r="O5492" s="131"/>
    </row>
    <row r="5493" spans="2:15" x14ac:dyDescent="0.35">
      <c r="B5493" t="s">
        <v>78</v>
      </c>
      <c r="C5493">
        <v>4044</v>
      </c>
      <c r="D5493" t="s">
        <v>56</v>
      </c>
      <c r="E5493">
        <v>188213</v>
      </c>
      <c r="F5493" t="s">
        <v>5253</v>
      </c>
      <c r="G5493" t="s">
        <v>10927</v>
      </c>
      <c r="H5493" s="93">
        <v>46183</v>
      </c>
      <c r="I5493" s="131">
        <v>1</v>
      </c>
      <c r="J5493" s="132">
        <v>1</v>
      </c>
      <c r="K5493" s="132">
        <v>1</v>
      </c>
      <c r="L5493" s="132"/>
      <c r="M5493" s="132"/>
      <c r="N5493" s="131"/>
      <c r="O5493" s="131"/>
    </row>
    <row r="5494" spans="2:15" x14ac:dyDescent="0.35">
      <c r="B5494" t="s">
        <v>78</v>
      </c>
      <c r="C5494">
        <v>4044</v>
      </c>
      <c r="D5494" t="s">
        <v>56</v>
      </c>
      <c r="E5494">
        <v>188229</v>
      </c>
      <c r="F5494" t="s">
        <v>5254</v>
      </c>
      <c r="G5494" t="s">
        <v>10928</v>
      </c>
      <c r="H5494" s="93">
        <v>46171</v>
      </c>
      <c r="I5494" s="131">
        <v>1</v>
      </c>
      <c r="J5494" s="132">
        <v>1</v>
      </c>
      <c r="K5494" s="132">
        <v>1</v>
      </c>
      <c r="L5494" s="132"/>
      <c r="M5494" s="132"/>
      <c r="N5494" s="131"/>
      <c r="O5494" s="131"/>
    </row>
    <row r="5495" spans="2:15" x14ac:dyDescent="0.35">
      <c r="B5495" t="s">
        <v>78</v>
      </c>
      <c r="C5495">
        <v>4044</v>
      </c>
      <c r="D5495" t="s">
        <v>56</v>
      </c>
      <c r="E5495">
        <v>188556</v>
      </c>
      <c r="F5495" t="s">
        <v>5255</v>
      </c>
      <c r="G5495" t="s">
        <v>10927</v>
      </c>
      <c r="H5495" s="93">
        <v>46176</v>
      </c>
      <c r="I5495" s="131">
        <v>1</v>
      </c>
      <c r="J5495" s="132">
        <v>1</v>
      </c>
      <c r="K5495" s="132"/>
      <c r="L5495" s="132"/>
      <c r="M5495" s="132"/>
      <c r="N5495" s="131"/>
      <c r="O5495" s="131"/>
    </row>
    <row r="5496" spans="2:15" x14ac:dyDescent="0.35">
      <c r="B5496" t="s">
        <v>78</v>
      </c>
      <c r="C5496">
        <v>4044</v>
      </c>
      <c r="D5496" t="s">
        <v>56</v>
      </c>
      <c r="E5496">
        <v>188896</v>
      </c>
      <c r="F5496" t="s">
        <v>5256</v>
      </c>
      <c r="G5496" t="s">
        <v>10927</v>
      </c>
      <c r="H5496" s="93">
        <v>46183</v>
      </c>
      <c r="I5496" s="131">
        <v>1</v>
      </c>
      <c r="J5496" s="132"/>
      <c r="K5496" s="132"/>
      <c r="L5496" s="132"/>
      <c r="M5496" s="132"/>
      <c r="N5496" s="131"/>
      <c r="O5496" s="131"/>
    </row>
    <row r="5497" spans="2:15" x14ac:dyDescent="0.35">
      <c r="B5497" t="s">
        <v>78</v>
      </c>
      <c r="C5497">
        <v>4044</v>
      </c>
      <c r="D5497" t="s">
        <v>56</v>
      </c>
      <c r="E5497">
        <v>189029</v>
      </c>
      <c r="F5497" t="s">
        <v>5257</v>
      </c>
      <c r="G5497" t="s">
        <v>10927</v>
      </c>
      <c r="H5497" s="93">
        <v>46176</v>
      </c>
      <c r="I5497" s="131">
        <v>1</v>
      </c>
      <c r="J5497" s="132"/>
      <c r="K5497" s="132">
        <v>1</v>
      </c>
      <c r="L5497" s="132"/>
      <c r="M5497" s="132"/>
      <c r="N5497" s="131"/>
      <c r="O5497" s="131"/>
    </row>
    <row r="5498" spans="2:15" x14ac:dyDescent="0.35">
      <c r="B5498" t="s">
        <v>78</v>
      </c>
      <c r="C5498">
        <v>4044</v>
      </c>
      <c r="D5498" t="s">
        <v>56</v>
      </c>
      <c r="E5498">
        <v>189113</v>
      </c>
      <c r="F5498" t="s">
        <v>5258</v>
      </c>
      <c r="G5498" t="s">
        <v>10927</v>
      </c>
      <c r="H5498" s="93">
        <v>46183</v>
      </c>
      <c r="I5498" s="131"/>
      <c r="J5498" s="132"/>
      <c r="K5498" s="132"/>
      <c r="L5498" s="132"/>
      <c r="M5498" s="132"/>
      <c r="N5498" s="131"/>
      <c r="O5498" s="131"/>
    </row>
    <row r="5499" spans="2:15" x14ac:dyDescent="0.35">
      <c r="B5499" t="s">
        <v>78</v>
      </c>
      <c r="C5499">
        <v>4044</v>
      </c>
      <c r="D5499" t="s">
        <v>56</v>
      </c>
      <c r="E5499">
        <v>189228</v>
      </c>
      <c r="F5499" t="s">
        <v>5259</v>
      </c>
      <c r="G5499" t="s">
        <v>10927</v>
      </c>
      <c r="H5499" s="93">
        <v>46176</v>
      </c>
      <c r="I5499" s="131">
        <v>1</v>
      </c>
      <c r="J5499" s="132"/>
      <c r="K5499" s="132"/>
      <c r="L5499" s="132"/>
      <c r="M5499" s="132"/>
      <c r="N5499" s="131"/>
      <c r="O5499" s="131"/>
    </row>
    <row r="5500" spans="2:15" x14ac:dyDescent="0.35">
      <c r="B5500" t="s">
        <v>78</v>
      </c>
      <c r="C5500">
        <v>4044</v>
      </c>
      <c r="D5500" t="s">
        <v>56</v>
      </c>
      <c r="E5500">
        <v>189281</v>
      </c>
      <c r="F5500" t="s">
        <v>5260</v>
      </c>
      <c r="G5500" t="s">
        <v>10927</v>
      </c>
      <c r="H5500" s="93">
        <v>46183</v>
      </c>
      <c r="I5500" s="131"/>
      <c r="J5500" s="132"/>
      <c r="K5500" s="132"/>
      <c r="L5500" s="132"/>
      <c r="M5500" s="132"/>
      <c r="N5500" s="131"/>
      <c r="O5500" s="131"/>
    </row>
    <row r="5501" spans="2:15" x14ac:dyDescent="0.35">
      <c r="B5501" t="s">
        <v>78</v>
      </c>
      <c r="C5501">
        <v>4044</v>
      </c>
      <c r="D5501" t="s">
        <v>56</v>
      </c>
      <c r="E5501">
        <v>189282</v>
      </c>
      <c r="F5501" t="s">
        <v>5261</v>
      </c>
      <c r="G5501" t="s">
        <v>10929</v>
      </c>
      <c r="H5501" s="93">
        <v>46182</v>
      </c>
      <c r="I5501" s="131"/>
      <c r="J5501" s="132"/>
      <c r="K5501" s="132"/>
      <c r="L5501" s="132"/>
      <c r="M5501" s="132"/>
      <c r="N5501" s="131"/>
      <c r="O5501" s="131"/>
    </row>
    <row r="5502" spans="2:15" x14ac:dyDescent="0.35">
      <c r="B5502" t="s">
        <v>78</v>
      </c>
      <c r="C5502">
        <v>4044</v>
      </c>
      <c r="D5502" t="s">
        <v>56</v>
      </c>
      <c r="E5502">
        <v>189338</v>
      </c>
      <c r="F5502" t="s">
        <v>5262</v>
      </c>
      <c r="G5502" t="s">
        <v>10929</v>
      </c>
      <c r="H5502" s="93">
        <v>46182</v>
      </c>
      <c r="I5502" s="131">
        <v>1</v>
      </c>
      <c r="J5502" s="132"/>
      <c r="K5502" s="132"/>
      <c r="L5502" s="132"/>
      <c r="M5502" s="132"/>
      <c r="N5502" s="131"/>
      <c r="O5502" s="131"/>
    </row>
    <row r="5503" spans="2:15" x14ac:dyDescent="0.35">
      <c r="B5503" t="s">
        <v>78</v>
      </c>
      <c r="C5503">
        <v>4044</v>
      </c>
      <c r="D5503" t="s">
        <v>56</v>
      </c>
      <c r="E5503">
        <v>189403</v>
      </c>
      <c r="F5503" t="s">
        <v>5263</v>
      </c>
      <c r="G5503" t="s">
        <v>10929</v>
      </c>
      <c r="H5503" s="93">
        <v>46175</v>
      </c>
      <c r="I5503" s="131">
        <v>1</v>
      </c>
      <c r="J5503" s="132">
        <v>1</v>
      </c>
      <c r="K5503" s="132">
        <v>1</v>
      </c>
      <c r="L5503" s="132">
        <v>1</v>
      </c>
      <c r="M5503" s="132"/>
      <c r="N5503" s="131"/>
      <c r="O5503" s="131">
        <v>2</v>
      </c>
    </row>
    <row r="5504" spans="2:15" x14ac:dyDescent="0.35">
      <c r="B5504" t="s">
        <v>78</v>
      </c>
      <c r="C5504">
        <v>4044</v>
      </c>
      <c r="D5504" t="s">
        <v>56</v>
      </c>
      <c r="E5504">
        <v>189472</v>
      </c>
      <c r="F5504" t="s">
        <v>5264</v>
      </c>
      <c r="G5504" t="s">
        <v>10930</v>
      </c>
      <c r="H5504" s="93">
        <v>46181</v>
      </c>
      <c r="I5504" s="131">
        <v>1</v>
      </c>
      <c r="J5504" s="132"/>
      <c r="K5504" s="132"/>
      <c r="L5504" s="132"/>
      <c r="M5504" s="132"/>
      <c r="N5504" s="131"/>
      <c r="O5504" s="131"/>
    </row>
    <row r="5505" spans="2:15" x14ac:dyDescent="0.35">
      <c r="B5505" t="s">
        <v>78</v>
      </c>
      <c r="C5505">
        <v>4044</v>
      </c>
      <c r="D5505" t="s">
        <v>56</v>
      </c>
      <c r="E5505">
        <v>189562</v>
      </c>
      <c r="F5505" t="s">
        <v>5265</v>
      </c>
      <c r="G5505" t="s">
        <v>10929</v>
      </c>
      <c r="H5505" s="93">
        <v>46175</v>
      </c>
      <c r="I5505" s="131">
        <v>1</v>
      </c>
      <c r="J5505" s="132"/>
      <c r="K5505" s="132"/>
      <c r="L5505" s="132"/>
      <c r="M5505" s="132"/>
      <c r="N5505" s="131"/>
      <c r="O5505" s="131"/>
    </row>
    <row r="5506" spans="2:15" x14ac:dyDescent="0.35">
      <c r="B5506" t="s">
        <v>78</v>
      </c>
      <c r="C5506">
        <v>4044</v>
      </c>
      <c r="D5506" t="s">
        <v>56</v>
      </c>
      <c r="E5506">
        <v>189643</v>
      </c>
      <c r="F5506" t="s">
        <v>5266</v>
      </c>
      <c r="G5506" t="s">
        <v>10926</v>
      </c>
      <c r="H5506" s="93">
        <v>46170</v>
      </c>
      <c r="I5506" s="131">
        <v>1</v>
      </c>
      <c r="J5506" s="132"/>
      <c r="K5506" s="132"/>
      <c r="L5506" s="132"/>
      <c r="M5506" s="132"/>
      <c r="N5506" s="131"/>
      <c r="O5506" s="131"/>
    </row>
    <row r="5507" spans="2:15" x14ac:dyDescent="0.35">
      <c r="B5507" t="s">
        <v>78</v>
      </c>
      <c r="C5507">
        <v>4044</v>
      </c>
      <c r="D5507" t="s">
        <v>56</v>
      </c>
      <c r="E5507">
        <v>189702</v>
      </c>
      <c r="F5507" t="s">
        <v>5267</v>
      </c>
      <c r="G5507" t="s">
        <v>10930</v>
      </c>
      <c r="H5507" s="93">
        <v>46181</v>
      </c>
      <c r="I5507" s="131">
        <v>1</v>
      </c>
      <c r="J5507" s="132"/>
      <c r="K5507" s="132"/>
      <c r="L5507" s="132"/>
      <c r="M5507" s="132"/>
      <c r="N5507" s="131"/>
      <c r="O5507" s="131"/>
    </row>
    <row r="5508" spans="2:15" x14ac:dyDescent="0.35">
      <c r="B5508" t="s">
        <v>78</v>
      </c>
      <c r="C5508">
        <v>4044</v>
      </c>
      <c r="D5508" t="s">
        <v>56</v>
      </c>
      <c r="E5508">
        <v>189742</v>
      </c>
      <c r="F5508" t="s">
        <v>5268</v>
      </c>
      <c r="G5508" t="s">
        <v>10927</v>
      </c>
      <c r="H5508" s="93">
        <v>46176</v>
      </c>
      <c r="I5508" s="131">
        <v>1</v>
      </c>
      <c r="J5508" s="132"/>
      <c r="K5508" s="132"/>
      <c r="L5508" s="132"/>
      <c r="M5508" s="132"/>
      <c r="N5508" s="131"/>
      <c r="O5508" s="131"/>
    </row>
    <row r="5509" spans="2:15" x14ac:dyDescent="0.35">
      <c r="B5509" t="s">
        <v>78</v>
      </c>
      <c r="C5509">
        <v>4044</v>
      </c>
      <c r="D5509" t="s">
        <v>56</v>
      </c>
      <c r="E5509">
        <v>189746</v>
      </c>
      <c r="F5509" t="s">
        <v>5269</v>
      </c>
      <c r="G5509" t="s">
        <v>10929</v>
      </c>
      <c r="H5509" s="93">
        <v>46175</v>
      </c>
      <c r="I5509" s="131">
        <v>1</v>
      </c>
      <c r="J5509" s="132"/>
      <c r="K5509" s="132"/>
      <c r="L5509" s="132"/>
      <c r="M5509" s="132"/>
      <c r="N5509" s="131"/>
      <c r="O5509" s="131"/>
    </row>
    <row r="5510" spans="2:15" x14ac:dyDescent="0.35">
      <c r="B5510" t="s">
        <v>78</v>
      </c>
      <c r="C5510">
        <v>4044</v>
      </c>
      <c r="D5510" t="s">
        <v>56</v>
      </c>
      <c r="E5510">
        <v>189796</v>
      </c>
      <c r="F5510" t="s">
        <v>5270</v>
      </c>
      <c r="G5510" t="s">
        <v>10930</v>
      </c>
      <c r="H5510" s="93">
        <v>46181</v>
      </c>
      <c r="I5510" s="131">
        <v>1</v>
      </c>
      <c r="J5510" s="132">
        <v>1</v>
      </c>
      <c r="K5510" s="132"/>
      <c r="L5510" s="132"/>
      <c r="M5510" s="132"/>
      <c r="N5510" s="131"/>
      <c r="O5510" s="131"/>
    </row>
    <row r="5511" spans="2:15" x14ac:dyDescent="0.35">
      <c r="B5511" t="s">
        <v>78</v>
      </c>
      <c r="C5511">
        <v>4044</v>
      </c>
      <c r="D5511" t="s">
        <v>56</v>
      </c>
      <c r="E5511">
        <v>189957</v>
      </c>
      <c r="F5511" t="s">
        <v>5271</v>
      </c>
      <c r="G5511" t="s">
        <v>10929</v>
      </c>
      <c r="H5511" s="93">
        <v>46175</v>
      </c>
      <c r="I5511" s="131">
        <v>1</v>
      </c>
      <c r="J5511" s="132"/>
      <c r="K5511" s="132"/>
      <c r="L5511" s="132"/>
      <c r="M5511" s="132"/>
      <c r="N5511" s="131"/>
      <c r="O5511" s="131"/>
    </row>
    <row r="5512" spans="2:15" x14ac:dyDescent="0.35">
      <c r="B5512" t="s">
        <v>78</v>
      </c>
      <c r="C5512">
        <v>4044</v>
      </c>
      <c r="D5512" t="s">
        <v>56</v>
      </c>
      <c r="E5512">
        <v>190011</v>
      </c>
      <c r="F5512" t="s">
        <v>5272</v>
      </c>
      <c r="G5512" t="s">
        <v>10927</v>
      </c>
      <c r="H5512" s="93">
        <v>46176</v>
      </c>
      <c r="I5512" s="131">
        <v>1</v>
      </c>
      <c r="J5512" s="132"/>
      <c r="K5512" s="132"/>
      <c r="L5512" s="132"/>
      <c r="M5512" s="132"/>
      <c r="N5512" s="131"/>
      <c r="O5512" s="131"/>
    </row>
    <row r="5513" spans="2:15" x14ac:dyDescent="0.35">
      <c r="B5513" t="s">
        <v>78</v>
      </c>
      <c r="C5513">
        <v>4044</v>
      </c>
      <c r="D5513" t="s">
        <v>56</v>
      </c>
      <c r="E5513">
        <v>190141</v>
      </c>
      <c r="F5513" t="s">
        <v>5273</v>
      </c>
      <c r="G5513" t="s">
        <v>10930</v>
      </c>
      <c r="H5513" s="93">
        <v>46174</v>
      </c>
      <c r="I5513" s="131">
        <v>1</v>
      </c>
      <c r="J5513" s="132">
        <v>1</v>
      </c>
      <c r="K5513" s="132">
        <v>1</v>
      </c>
      <c r="L5513" s="132">
        <v>1</v>
      </c>
      <c r="M5513" s="132"/>
      <c r="N5513" s="131"/>
      <c r="O5513" s="131"/>
    </row>
    <row r="5514" spans="2:15" x14ac:dyDescent="0.35">
      <c r="B5514" t="s">
        <v>78</v>
      </c>
      <c r="C5514">
        <v>4044</v>
      </c>
      <c r="D5514" t="s">
        <v>56</v>
      </c>
      <c r="E5514">
        <v>190259</v>
      </c>
      <c r="F5514" t="s">
        <v>5274</v>
      </c>
      <c r="G5514" t="s">
        <v>10928</v>
      </c>
      <c r="H5514" s="93">
        <v>46178</v>
      </c>
      <c r="I5514" s="131">
        <v>1</v>
      </c>
      <c r="J5514" s="132"/>
      <c r="K5514" s="132">
        <v>1</v>
      </c>
      <c r="L5514" s="132"/>
      <c r="M5514" s="132"/>
      <c r="N5514" s="131"/>
      <c r="O5514" s="131"/>
    </row>
    <row r="5515" spans="2:15" x14ac:dyDescent="0.35">
      <c r="B5515" t="s">
        <v>78</v>
      </c>
      <c r="C5515">
        <v>4044</v>
      </c>
      <c r="D5515" t="s">
        <v>56</v>
      </c>
      <c r="E5515">
        <v>190291</v>
      </c>
      <c r="F5515" t="s">
        <v>5275</v>
      </c>
      <c r="G5515" t="s">
        <v>10930</v>
      </c>
      <c r="H5515" s="93">
        <v>46181</v>
      </c>
      <c r="I5515" s="131"/>
      <c r="J5515" s="132"/>
      <c r="K5515" s="132"/>
      <c r="L5515" s="132"/>
      <c r="M5515" s="132"/>
      <c r="N5515" s="131"/>
      <c r="O5515" s="131"/>
    </row>
    <row r="5516" spans="2:15" x14ac:dyDescent="0.35">
      <c r="B5516" t="s">
        <v>78</v>
      </c>
      <c r="C5516">
        <v>4044</v>
      </c>
      <c r="D5516" t="s">
        <v>56</v>
      </c>
      <c r="E5516">
        <v>190320</v>
      </c>
      <c r="F5516" t="s">
        <v>5245</v>
      </c>
      <c r="G5516" t="s">
        <v>10929</v>
      </c>
      <c r="H5516" s="93">
        <v>46175</v>
      </c>
      <c r="I5516" s="131">
        <v>1</v>
      </c>
      <c r="J5516" s="132"/>
      <c r="K5516" s="132">
        <v>1</v>
      </c>
      <c r="L5516" s="132"/>
      <c r="M5516" s="132"/>
      <c r="N5516" s="131"/>
      <c r="O5516" s="131"/>
    </row>
    <row r="5517" spans="2:15" x14ac:dyDescent="0.35">
      <c r="B5517" t="s">
        <v>78</v>
      </c>
      <c r="C5517">
        <v>4044</v>
      </c>
      <c r="D5517" t="s">
        <v>56</v>
      </c>
      <c r="E5517">
        <v>190323</v>
      </c>
      <c r="F5517" t="s">
        <v>4799</v>
      </c>
      <c r="G5517" t="s">
        <v>10929</v>
      </c>
      <c r="H5517" s="93">
        <v>46175</v>
      </c>
      <c r="I5517" s="131">
        <v>1</v>
      </c>
      <c r="J5517" s="132"/>
      <c r="K5517" s="132"/>
      <c r="L5517" s="132"/>
      <c r="M5517" s="132"/>
      <c r="N5517" s="131"/>
      <c r="O5517" s="131"/>
    </row>
    <row r="5518" spans="2:15" x14ac:dyDescent="0.35">
      <c r="B5518" t="s">
        <v>78</v>
      </c>
      <c r="C5518">
        <v>4044</v>
      </c>
      <c r="D5518" t="s">
        <v>56</v>
      </c>
      <c r="E5518">
        <v>190326</v>
      </c>
      <c r="F5518" t="s">
        <v>5245</v>
      </c>
      <c r="G5518" t="s">
        <v>10929</v>
      </c>
      <c r="H5518" s="93">
        <v>46175</v>
      </c>
      <c r="I5518" s="131">
        <v>1</v>
      </c>
      <c r="J5518" s="132">
        <v>1</v>
      </c>
      <c r="K5518" s="132"/>
      <c r="L5518" s="132"/>
      <c r="M5518" s="132"/>
      <c r="N5518" s="131"/>
      <c r="O5518" s="131"/>
    </row>
    <row r="5519" spans="2:15" x14ac:dyDescent="0.35">
      <c r="B5519" t="s">
        <v>78</v>
      </c>
      <c r="C5519">
        <v>4044</v>
      </c>
      <c r="D5519" t="s">
        <v>56</v>
      </c>
      <c r="E5519">
        <v>190346</v>
      </c>
      <c r="F5519" t="s">
        <v>5276</v>
      </c>
      <c r="G5519" t="s">
        <v>10930</v>
      </c>
      <c r="H5519" s="93">
        <v>46181</v>
      </c>
      <c r="I5519" s="131"/>
      <c r="J5519" s="132"/>
      <c r="K5519" s="132"/>
      <c r="L5519" s="132"/>
      <c r="M5519" s="132"/>
      <c r="N5519" s="131"/>
      <c r="O5519" s="131"/>
    </row>
    <row r="5520" spans="2:15" x14ac:dyDescent="0.35">
      <c r="B5520" t="s">
        <v>78</v>
      </c>
      <c r="C5520">
        <v>4044</v>
      </c>
      <c r="D5520" t="s">
        <v>56</v>
      </c>
      <c r="E5520">
        <v>190439</v>
      </c>
      <c r="F5520" t="s">
        <v>5277</v>
      </c>
      <c r="G5520" t="s">
        <v>10930</v>
      </c>
      <c r="H5520" s="93">
        <v>46174</v>
      </c>
      <c r="I5520" s="131"/>
      <c r="J5520" s="132"/>
      <c r="K5520" s="132"/>
      <c r="L5520" s="132"/>
      <c r="M5520" s="132"/>
      <c r="N5520" s="131"/>
      <c r="O5520" s="131"/>
    </row>
    <row r="5521" spans="2:15" x14ac:dyDescent="0.35">
      <c r="B5521" t="s">
        <v>78</v>
      </c>
      <c r="C5521">
        <v>4044</v>
      </c>
      <c r="D5521" t="s">
        <v>56</v>
      </c>
      <c r="E5521">
        <v>190490</v>
      </c>
      <c r="F5521" t="s">
        <v>5278</v>
      </c>
      <c r="G5521" t="s">
        <v>10929</v>
      </c>
      <c r="H5521" s="93">
        <v>46182</v>
      </c>
      <c r="I5521" s="131">
        <v>1</v>
      </c>
      <c r="J5521" s="132"/>
      <c r="K5521" s="132"/>
      <c r="L5521" s="132"/>
      <c r="M5521" s="132"/>
      <c r="N5521" s="131"/>
      <c r="O5521" s="131"/>
    </row>
    <row r="5522" spans="2:15" x14ac:dyDescent="0.35">
      <c r="B5522" t="s">
        <v>78</v>
      </c>
      <c r="C5522">
        <v>4044</v>
      </c>
      <c r="D5522" t="s">
        <v>56</v>
      </c>
      <c r="E5522">
        <v>190492</v>
      </c>
      <c r="F5522" t="s">
        <v>5279</v>
      </c>
      <c r="G5522" t="s">
        <v>10927</v>
      </c>
      <c r="H5522" s="93">
        <v>46176</v>
      </c>
      <c r="I5522" s="131"/>
      <c r="J5522" s="132"/>
      <c r="K5522" s="132"/>
      <c r="L5522" s="132"/>
      <c r="M5522" s="132"/>
      <c r="N5522" s="131"/>
      <c r="O5522" s="131"/>
    </row>
    <row r="5523" spans="2:15" x14ac:dyDescent="0.35">
      <c r="B5523" t="s">
        <v>78</v>
      </c>
      <c r="C5523">
        <v>4044</v>
      </c>
      <c r="D5523" t="s">
        <v>56</v>
      </c>
      <c r="E5523">
        <v>190577</v>
      </c>
      <c r="F5523" t="s">
        <v>5280</v>
      </c>
      <c r="G5523" t="s">
        <v>10930</v>
      </c>
      <c r="H5523" s="93">
        <v>46181</v>
      </c>
      <c r="I5523" s="131"/>
      <c r="J5523" s="132"/>
      <c r="K5523" s="132"/>
      <c r="L5523" s="132"/>
      <c r="M5523" s="132"/>
      <c r="N5523" s="131"/>
      <c r="O5523" s="131"/>
    </row>
    <row r="5524" spans="2:15" x14ac:dyDescent="0.35">
      <c r="B5524" t="s">
        <v>78</v>
      </c>
      <c r="C5524">
        <v>4044</v>
      </c>
      <c r="D5524" t="s">
        <v>56</v>
      </c>
      <c r="E5524">
        <v>190890</v>
      </c>
      <c r="F5524" t="s">
        <v>5281</v>
      </c>
      <c r="G5524" t="s">
        <v>10927</v>
      </c>
      <c r="H5524" s="93">
        <v>46176</v>
      </c>
      <c r="I5524" s="131">
        <v>1</v>
      </c>
      <c r="J5524" s="132">
        <v>1</v>
      </c>
      <c r="K5524" s="132"/>
      <c r="L5524" s="132"/>
      <c r="M5524" s="132"/>
      <c r="N5524" s="131"/>
      <c r="O5524" s="131"/>
    </row>
    <row r="5525" spans="2:15" x14ac:dyDescent="0.35">
      <c r="B5525" t="s">
        <v>78</v>
      </c>
      <c r="C5525">
        <v>4044</v>
      </c>
      <c r="D5525" t="s">
        <v>56</v>
      </c>
      <c r="E5525">
        <v>190952</v>
      </c>
      <c r="F5525" t="s">
        <v>5282</v>
      </c>
      <c r="G5525" t="s">
        <v>10930</v>
      </c>
      <c r="H5525" s="93">
        <v>46181</v>
      </c>
      <c r="I5525" s="131"/>
      <c r="J5525" s="132"/>
      <c r="K5525" s="132"/>
      <c r="L5525" s="132"/>
      <c r="M5525" s="132"/>
      <c r="N5525" s="131"/>
      <c r="O5525" s="131"/>
    </row>
    <row r="5526" spans="2:15" x14ac:dyDescent="0.35">
      <c r="B5526" t="s">
        <v>78</v>
      </c>
      <c r="C5526">
        <v>4044</v>
      </c>
      <c r="D5526" t="s">
        <v>56</v>
      </c>
      <c r="E5526">
        <v>191241</v>
      </c>
      <c r="F5526" t="s">
        <v>5283</v>
      </c>
      <c r="G5526" t="s">
        <v>10930</v>
      </c>
      <c r="H5526" s="93">
        <v>46174</v>
      </c>
      <c r="I5526" s="131"/>
      <c r="J5526" s="132"/>
      <c r="K5526" s="132"/>
      <c r="L5526" s="132"/>
      <c r="M5526" s="132"/>
      <c r="N5526" s="131"/>
      <c r="O5526" s="131"/>
    </row>
    <row r="5527" spans="2:15" x14ac:dyDescent="0.35">
      <c r="B5527" t="s">
        <v>78</v>
      </c>
      <c r="C5527">
        <v>4044</v>
      </c>
      <c r="D5527" t="s">
        <v>56</v>
      </c>
      <c r="E5527">
        <v>191333</v>
      </c>
      <c r="F5527" t="s">
        <v>5284</v>
      </c>
      <c r="G5527" t="s">
        <v>10929</v>
      </c>
      <c r="H5527" s="93">
        <v>46175</v>
      </c>
      <c r="I5527" s="131">
        <v>1</v>
      </c>
      <c r="J5527" s="132">
        <v>1</v>
      </c>
      <c r="K5527" s="132"/>
      <c r="L5527" s="132"/>
      <c r="M5527" s="132"/>
      <c r="N5527" s="131"/>
      <c r="O5527" s="131"/>
    </row>
    <row r="5528" spans="2:15" x14ac:dyDescent="0.35">
      <c r="B5528" t="s">
        <v>78</v>
      </c>
      <c r="C5528">
        <v>4044</v>
      </c>
      <c r="D5528" t="s">
        <v>56</v>
      </c>
      <c r="E5528">
        <v>191443</v>
      </c>
      <c r="F5528" t="s">
        <v>5285</v>
      </c>
      <c r="G5528" t="s">
        <v>10929</v>
      </c>
      <c r="H5528" s="93">
        <v>46175</v>
      </c>
      <c r="I5528" s="131">
        <v>1</v>
      </c>
      <c r="J5528" s="132"/>
      <c r="K5528" s="132"/>
      <c r="L5528" s="132"/>
      <c r="M5528" s="132"/>
      <c r="N5528" s="131"/>
      <c r="O5528" s="131"/>
    </row>
    <row r="5529" spans="2:15" x14ac:dyDescent="0.35">
      <c r="B5529" t="s">
        <v>78</v>
      </c>
      <c r="C5529">
        <v>4044</v>
      </c>
      <c r="D5529" t="s">
        <v>56</v>
      </c>
      <c r="E5529">
        <v>191490</v>
      </c>
      <c r="F5529" t="s">
        <v>5286</v>
      </c>
      <c r="G5529" t="s">
        <v>10930</v>
      </c>
      <c r="H5529" s="93">
        <v>46174</v>
      </c>
      <c r="I5529" s="131"/>
      <c r="J5529" s="132"/>
      <c r="K5529" s="132"/>
      <c r="L5529" s="132"/>
      <c r="M5529" s="132"/>
      <c r="N5529" s="131"/>
      <c r="O5529" s="131"/>
    </row>
    <row r="5530" spans="2:15" x14ac:dyDescent="0.35">
      <c r="B5530" t="s">
        <v>78</v>
      </c>
      <c r="C5530">
        <v>4044</v>
      </c>
      <c r="D5530" t="s">
        <v>56</v>
      </c>
      <c r="E5530">
        <v>191601</v>
      </c>
      <c r="F5530" t="s">
        <v>5287</v>
      </c>
      <c r="G5530" t="s">
        <v>10929</v>
      </c>
      <c r="H5530" s="93">
        <v>46175</v>
      </c>
      <c r="I5530" s="131"/>
      <c r="J5530" s="132"/>
      <c r="K5530" s="132"/>
      <c r="L5530" s="132"/>
      <c r="M5530" s="132"/>
      <c r="N5530" s="131"/>
      <c r="O5530" s="131"/>
    </row>
    <row r="5531" spans="2:15" x14ac:dyDescent="0.35">
      <c r="B5531" t="s">
        <v>78</v>
      </c>
      <c r="C5531">
        <v>4044</v>
      </c>
      <c r="D5531" t="s">
        <v>56</v>
      </c>
      <c r="E5531">
        <v>191633</v>
      </c>
      <c r="F5531" t="s">
        <v>5288</v>
      </c>
      <c r="G5531" t="s">
        <v>10929</v>
      </c>
      <c r="H5531" s="93">
        <v>46175</v>
      </c>
      <c r="I5531" s="131">
        <v>1</v>
      </c>
      <c r="J5531" s="132">
        <v>1</v>
      </c>
      <c r="K5531" s="132"/>
      <c r="L5531" s="132"/>
      <c r="M5531" s="132"/>
      <c r="N5531" s="131"/>
      <c r="O5531" s="131"/>
    </row>
    <row r="5532" spans="2:15" x14ac:dyDescent="0.35">
      <c r="B5532" t="s">
        <v>78</v>
      </c>
      <c r="C5532">
        <v>4044</v>
      </c>
      <c r="D5532" t="s">
        <v>56</v>
      </c>
      <c r="E5532">
        <v>191715</v>
      </c>
      <c r="F5532" t="s">
        <v>5289</v>
      </c>
      <c r="G5532" t="s">
        <v>10929</v>
      </c>
      <c r="H5532" s="93">
        <v>46182</v>
      </c>
      <c r="I5532" s="131">
        <v>1</v>
      </c>
      <c r="J5532" s="132"/>
      <c r="K5532" s="132"/>
      <c r="L5532" s="132"/>
      <c r="M5532" s="132"/>
      <c r="N5532" s="131"/>
      <c r="O5532" s="131"/>
    </row>
    <row r="5533" spans="2:15" x14ac:dyDescent="0.35">
      <c r="B5533" t="s">
        <v>78</v>
      </c>
      <c r="C5533">
        <v>4044</v>
      </c>
      <c r="D5533" t="s">
        <v>56</v>
      </c>
      <c r="E5533">
        <v>191813</v>
      </c>
      <c r="F5533" t="s">
        <v>5290</v>
      </c>
      <c r="G5533" t="s">
        <v>10930</v>
      </c>
      <c r="H5533" s="93">
        <v>46181</v>
      </c>
      <c r="I5533" s="131"/>
      <c r="J5533" s="132"/>
      <c r="K5533" s="132"/>
      <c r="L5533" s="132"/>
      <c r="M5533" s="132"/>
      <c r="N5533" s="131"/>
      <c r="O5533" s="131"/>
    </row>
    <row r="5534" spans="2:15" x14ac:dyDescent="0.35">
      <c r="B5534" t="s">
        <v>78</v>
      </c>
      <c r="C5534">
        <v>4044</v>
      </c>
      <c r="D5534" t="s">
        <v>56</v>
      </c>
      <c r="E5534">
        <v>191979</v>
      </c>
      <c r="F5534" t="s">
        <v>5291</v>
      </c>
      <c r="G5534" t="s">
        <v>10927</v>
      </c>
      <c r="H5534" s="93">
        <v>46176</v>
      </c>
      <c r="I5534" s="131">
        <v>1</v>
      </c>
      <c r="J5534" s="132"/>
      <c r="K5534" s="132"/>
      <c r="L5534" s="132"/>
      <c r="M5534" s="132"/>
      <c r="N5534" s="131"/>
      <c r="O5534" s="131"/>
    </row>
    <row r="5535" spans="2:15" x14ac:dyDescent="0.35">
      <c r="B5535" t="s">
        <v>78</v>
      </c>
      <c r="C5535">
        <v>4044</v>
      </c>
      <c r="D5535" t="s">
        <v>56</v>
      </c>
      <c r="E5535">
        <v>191999</v>
      </c>
      <c r="F5535" t="s">
        <v>5292</v>
      </c>
      <c r="G5535" t="s">
        <v>10929</v>
      </c>
      <c r="H5535" s="93">
        <v>46182</v>
      </c>
      <c r="I5535" s="131">
        <v>1</v>
      </c>
      <c r="J5535" s="132">
        <v>1</v>
      </c>
      <c r="K5535" s="132">
        <v>1</v>
      </c>
      <c r="L5535" s="132"/>
      <c r="M5535" s="132"/>
      <c r="N5535" s="131"/>
      <c r="O5535" s="131"/>
    </row>
    <row r="5536" spans="2:15" x14ac:dyDescent="0.35">
      <c r="B5536" t="s">
        <v>78</v>
      </c>
      <c r="C5536">
        <v>4044</v>
      </c>
      <c r="D5536" t="s">
        <v>56</v>
      </c>
      <c r="E5536">
        <v>192039</v>
      </c>
      <c r="F5536" t="s">
        <v>5293</v>
      </c>
      <c r="G5536" t="s">
        <v>10930</v>
      </c>
      <c r="H5536" s="93">
        <v>46181</v>
      </c>
      <c r="I5536" s="131">
        <v>1</v>
      </c>
      <c r="J5536" s="132">
        <v>1</v>
      </c>
      <c r="K5536" s="132"/>
      <c r="L5536" s="132">
        <v>1</v>
      </c>
      <c r="M5536" s="132"/>
      <c r="N5536" s="131"/>
      <c r="O5536" s="131"/>
    </row>
    <row r="5537" spans="2:15" x14ac:dyDescent="0.35">
      <c r="B5537" t="s">
        <v>78</v>
      </c>
      <c r="C5537">
        <v>4044</v>
      </c>
      <c r="D5537" t="s">
        <v>56</v>
      </c>
      <c r="E5537">
        <v>192134</v>
      </c>
      <c r="F5537" t="s">
        <v>11009</v>
      </c>
      <c r="G5537" t="s">
        <v>10929</v>
      </c>
      <c r="H5537" s="93">
        <v>46182</v>
      </c>
      <c r="I5537" s="131"/>
      <c r="J5537" s="132"/>
      <c r="K5537" s="132"/>
      <c r="L5537" s="132"/>
      <c r="M5537" s="132"/>
      <c r="N5537" s="131"/>
      <c r="O5537" s="131"/>
    </row>
    <row r="5538" spans="2:15" x14ac:dyDescent="0.35">
      <c r="B5538" t="s">
        <v>78</v>
      </c>
      <c r="C5538">
        <v>4045</v>
      </c>
      <c r="D5538" t="s">
        <v>57</v>
      </c>
      <c r="E5538">
        <v>49028</v>
      </c>
      <c r="F5538" t="s">
        <v>5294</v>
      </c>
      <c r="G5538" t="s">
        <v>10930</v>
      </c>
      <c r="H5538" s="93">
        <v>46181</v>
      </c>
      <c r="I5538" s="131"/>
      <c r="J5538" s="132"/>
      <c r="K5538" s="132"/>
      <c r="L5538" s="132"/>
      <c r="M5538" s="132"/>
      <c r="N5538" s="131"/>
      <c r="O5538" s="131"/>
    </row>
    <row r="5539" spans="2:15" x14ac:dyDescent="0.35">
      <c r="B5539" t="s">
        <v>78</v>
      </c>
      <c r="C5539">
        <v>4045</v>
      </c>
      <c r="D5539" t="s">
        <v>57</v>
      </c>
      <c r="E5539">
        <v>49058</v>
      </c>
      <c r="F5539" t="s">
        <v>5295</v>
      </c>
      <c r="G5539" t="s">
        <v>10926</v>
      </c>
      <c r="H5539" s="93">
        <v>46170</v>
      </c>
      <c r="I5539" s="131">
        <v>1</v>
      </c>
      <c r="J5539" s="132"/>
      <c r="K5539" s="132"/>
      <c r="L5539" s="132"/>
      <c r="M5539" s="132"/>
      <c r="N5539" s="131"/>
      <c r="O5539" s="131"/>
    </row>
    <row r="5540" spans="2:15" x14ac:dyDescent="0.35">
      <c r="B5540" t="s">
        <v>78</v>
      </c>
      <c r="C5540">
        <v>4045</v>
      </c>
      <c r="D5540" t="s">
        <v>57</v>
      </c>
      <c r="E5540">
        <v>49302</v>
      </c>
      <c r="F5540" t="s">
        <v>5296</v>
      </c>
      <c r="G5540" t="s">
        <v>10930</v>
      </c>
      <c r="H5540" s="93">
        <v>46174</v>
      </c>
      <c r="I5540" s="131">
        <v>1</v>
      </c>
      <c r="J5540" s="132"/>
      <c r="K5540" s="132"/>
      <c r="L5540" s="132"/>
      <c r="M5540" s="132"/>
      <c r="N5540" s="131"/>
      <c r="O5540" s="131"/>
    </row>
    <row r="5541" spans="2:15" x14ac:dyDescent="0.35">
      <c r="B5541" t="s">
        <v>78</v>
      </c>
      <c r="C5541">
        <v>4045</v>
      </c>
      <c r="D5541" t="s">
        <v>57</v>
      </c>
      <c r="E5541">
        <v>49976</v>
      </c>
      <c r="F5541" t="s">
        <v>5297</v>
      </c>
      <c r="G5541" t="s">
        <v>10926</v>
      </c>
      <c r="H5541" s="93">
        <v>46170</v>
      </c>
      <c r="I5541" s="131">
        <v>1</v>
      </c>
      <c r="J5541" s="132">
        <v>1</v>
      </c>
      <c r="K5541" s="132"/>
      <c r="L5541" s="132"/>
      <c r="M5541" s="132"/>
      <c r="N5541" s="131"/>
      <c r="O5541" s="131"/>
    </row>
    <row r="5542" spans="2:15" x14ac:dyDescent="0.35">
      <c r="B5542" t="s">
        <v>78</v>
      </c>
      <c r="C5542">
        <v>4045</v>
      </c>
      <c r="D5542" t="s">
        <v>57</v>
      </c>
      <c r="E5542">
        <v>50408</v>
      </c>
      <c r="F5542" t="s">
        <v>5298</v>
      </c>
      <c r="G5542" t="s">
        <v>10927</v>
      </c>
      <c r="H5542" s="93">
        <v>46183</v>
      </c>
      <c r="I5542" s="131">
        <v>1</v>
      </c>
      <c r="J5542" s="132"/>
      <c r="K5542" s="132"/>
      <c r="L5542" s="132"/>
      <c r="M5542" s="132"/>
      <c r="N5542" s="131"/>
      <c r="O5542" s="131"/>
    </row>
    <row r="5543" spans="2:15" x14ac:dyDescent="0.35">
      <c r="B5543" t="s">
        <v>78</v>
      </c>
      <c r="C5543">
        <v>4045</v>
      </c>
      <c r="D5543" t="s">
        <v>57</v>
      </c>
      <c r="E5543">
        <v>51022</v>
      </c>
      <c r="F5543" t="s">
        <v>5299</v>
      </c>
      <c r="G5543" t="s">
        <v>10929</v>
      </c>
      <c r="H5543" s="93">
        <v>46175</v>
      </c>
      <c r="I5543" s="131">
        <v>1</v>
      </c>
      <c r="J5543" s="132">
        <v>1</v>
      </c>
      <c r="K5543" s="132"/>
      <c r="L5543" s="132"/>
      <c r="M5543" s="132"/>
      <c r="N5543" s="131"/>
      <c r="O5543" s="131"/>
    </row>
    <row r="5544" spans="2:15" x14ac:dyDescent="0.35">
      <c r="B5544" t="s">
        <v>78</v>
      </c>
      <c r="C5544">
        <v>4045</v>
      </c>
      <c r="D5544" t="s">
        <v>57</v>
      </c>
      <c r="E5544">
        <v>52403</v>
      </c>
      <c r="F5544" t="s">
        <v>5300</v>
      </c>
      <c r="G5544" t="s">
        <v>10929</v>
      </c>
      <c r="H5544" s="93">
        <v>46175</v>
      </c>
      <c r="I5544" s="131"/>
      <c r="J5544" s="132"/>
      <c r="K5544" s="132"/>
      <c r="L5544" s="132"/>
      <c r="M5544" s="132"/>
      <c r="N5544" s="131"/>
      <c r="O5544" s="131"/>
    </row>
    <row r="5545" spans="2:15" x14ac:dyDescent="0.35">
      <c r="B5545" t="s">
        <v>78</v>
      </c>
      <c r="C5545">
        <v>4045</v>
      </c>
      <c r="D5545" t="s">
        <v>57</v>
      </c>
      <c r="E5545">
        <v>53399</v>
      </c>
      <c r="F5545" t="s">
        <v>5301</v>
      </c>
      <c r="G5545" t="s">
        <v>10926</v>
      </c>
      <c r="H5545" s="93">
        <v>46170</v>
      </c>
      <c r="I5545" s="131"/>
      <c r="J5545" s="132"/>
      <c r="K5545" s="132"/>
      <c r="L5545" s="132"/>
      <c r="M5545" s="132"/>
      <c r="N5545" s="131"/>
      <c r="O5545" s="131"/>
    </row>
    <row r="5546" spans="2:15" x14ac:dyDescent="0.35">
      <c r="B5546" t="s">
        <v>78</v>
      </c>
      <c r="C5546">
        <v>4045</v>
      </c>
      <c r="D5546" t="s">
        <v>57</v>
      </c>
      <c r="E5546">
        <v>53538</v>
      </c>
      <c r="F5546" t="s">
        <v>5302</v>
      </c>
      <c r="G5546" t="s">
        <v>10927</v>
      </c>
      <c r="H5546" s="93">
        <v>46183</v>
      </c>
      <c r="I5546" s="131">
        <v>1</v>
      </c>
      <c r="J5546" s="132"/>
      <c r="K5546" s="132"/>
      <c r="L5546" s="132"/>
      <c r="M5546" s="132"/>
      <c r="N5546" s="131"/>
      <c r="O5546" s="131"/>
    </row>
    <row r="5547" spans="2:15" x14ac:dyDescent="0.35">
      <c r="B5547" t="s">
        <v>78</v>
      </c>
      <c r="C5547">
        <v>4045</v>
      </c>
      <c r="D5547" t="s">
        <v>57</v>
      </c>
      <c r="E5547">
        <v>56006</v>
      </c>
      <c r="F5547" t="s">
        <v>5303</v>
      </c>
      <c r="G5547" t="s">
        <v>10927</v>
      </c>
      <c r="H5547" s="93">
        <v>46183</v>
      </c>
      <c r="I5547" s="131">
        <v>1</v>
      </c>
      <c r="J5547" s="132"/>
      <c r="K5547" s="132"/>
      <c r="L5547" s="132"/>
      <c r="M5547" s="132"/>
      <c r="N5547" s="131"/>
      <c r="O5547" s="131"/>
    </row>
    <row r="5548" spans="2:15" x14ac:dyDescent="0.35">
      <c r="B5548" t="s">
        <v>78</v>
      </c>
      <c r="C5548">
        <v>4045</v>
      </c>
      <c r="D5548" t="s">
        <v>57</v>
      </c>
      <c r="E5548">
        <v>56806</v>
      </c>
      <c r="F5548" t="s">
        <v>5304</v>
      </c>
      <c r="G5548" t="s">
        <v>10927</v>
      </c>
      <c r="H5548" s="93">
        <v>46183</v>
      </c>
      <c r="I5548" s="131">
        <v>1</v>
      </c>
      <c r="J5548" s="132"/>
      <c r="K5548" s="132"/>
      <c r="L5548" s="132"/>
      <c r="M5548" s="132"/>
      <c r="N5548" s="131"/>
      <c r="O5548" s="131"/>
    </row>
    <row r="5549" spans="2:15" x14ac:dyDescent="0.35">
      <c r="B5549" t="s">
        <v>78</v>
      </c>
      <c r="C5549">
        <v>4045</v>
      </c>
      <c r="D5549" t="s">
        <v>57</v>
      </c>
      <c r="E5549">
        <v>57509</v>
      </c>
      <c r="F5549" t="s">
        <v>5305</v>
      </c>
      <c r="G5549" t="s">
        <v>10927</v>
      </c>
      <c r="H5549" s="93">
        <v>46176</v>
      </c>
      <c r="I5549" s="131">
        <v>1</v>
      </c>
      <c r="J5549" s="132"/>
      <c r="K5549" s="132"/>
      <c r="L5549" s="132"/>
      <c r="M5549" s="132"/>
      <c r="N5549" s="131"/>
      <c r="O5549" s="131"/>
    </row>
    <row r="5550" spans="2:15" x14ac:dyDescent="0.35">
      <c r="B5550" t="s">
        <v>78</v>
      </c>
      <c r="C5550">
        <v>4045</v>
      </c>
      <c r="D5550" t="s">
        <v>57</v>
      </c>
      <c r="E5550">
        <v>58193</v>
      </c>
      <c r="F5550" t="s">
        <v>5306</v>
      </c>
      <c r="G5550" t="s">
        <v>10926</v>
      </c>
      <c r="H5550" s="93">
        <v>46170</v>
      </c>
      <c r="I5550" s="131"/>
      <c r="J5550" s="132"/>
      <c r="K5550" s="132"/>
      <c r="L5550" s="132"/>
      <c r="M5550" s="132"/>
      <c r="N5550" s="131"/>
      <c r="O5550" s="131"/>
    </row>
    <row r="5551" spans="2:15" x14ac:dyDescent="0.35">
      <c r="B5551" t="s">
        <v>78</v>
      </c>
      <c r="C5551">
        <v>4045</v>
      </c>
      <c r="D5551" t="s">
        <v>57</v>
      </c>
      <c r="E5551">
        <v>58494</v>
      </c>
      <c r="F5551" t="s">
        <v>5307</v>
      </c>
      <c r="G5551" t="s">
        <v>10929</v>
      </c>
      <c r="H5551" s="93">
        <v>46175</v>
      </c>
      <c r="I5551" s="131">
        <v>1</v>
      </c>
      <c r="J5551" s="132"/>
      <c r="K5551" s="132"/>
      <c r="L5551" s="132"/>
      <c r="M5551" s="132"/>
      <c r="N5551" s="131"/>
      <c r="O5551" s="131"/>
    </row>
    <row r="5552" spans="2:15" x14ac:dyDescent="0.35">
      <c r="B5552" t="s">
        <v>78</v>
      </c>
      <c r="C5552">
        <v>4045</v>
      </c>
      <c r="D5552" t="s">
        <v>57</v>
      </c>
      <c r="E5552">
        <v>60488</v>
      </c>
      <c r="F5552" t="s">
        <v>5308</v>
      </c>
      <c r="G5552" t="s">
        <v>10930</v>
      </c>
      <c r="H5552" s="93">
        <v>46181</v>
      </c>
      <c r="I5552" s="131">
        <v>1</v>
      </c>
      <c r="J5552" s="132"/>
      <c r="K5552" s="132"/>
      <c r="L5552" s="132"/>
      <c r="M5552" s="132"/>
      <c r="N5552" s="131"/>
      <c r="O5552" s="131"/>
    </row>
    <row r="5553" spans="2:15" x14ac:dyDescent="0.35">
      <c r="B5553" t="s">
        <v>78</v>
      </c>
      <c r="C5553">
        <v>4045</v>
      </c>
      <c r="D5553" t="s">
        <v>57</v>
      </c>
      <c r="E5553">
        <v>62562</v>
      </c>
      <c r="F5553" t="s">
        <v>5309</v>
      </c>
      <c r="G5553" t="s">
        <v>10930</v>
      </c>
      <c r="H5553" s="93">
        <v>46174</v>
      </c>
      <c r="I5553" s="131">
        <v>1</v>
      </c>
      <c r="J5553" s="132"/>
      <c r="K5553" s="132"/>
      <c r="L5553" s="132"/>
      <c r="M5553" s="132"/>
      <c r="N5553" s="131"/>
      <c r="O5553" s="131"/>
    </row>
    <row r="5554" spans="2:15" x14ac:dyDescent="0.35">
      <c r="B5554" t="s">
        <v>78</v>
      </c>
      <c r="C5554">
        <v>4045</v>
      </c>
      <c r="D5554" t="s">
        <v>57</v>
      </c>
      <c r="E5554">
        <v>62667</v>
      </c>
      <c r="F5554" t="s">
        <v>5310</v>
      </c>
      <c r="G5554" t="s">
        <v>10928</v>
      </c>
      <c r="H5554" s="93">
        <v>46171</v>
      </c>
      <c r="I5554" s="131">
        <v>1</v>
      </c>
      <c r="J5554" s="132"/>
      <c r="K5554" s="132"/>
      <c r="L5554" s="132"/>
      <c r="M5554" s="132"/>
      <c r="N5554" s="131"/>
      <c r="O5554" s="131"/>
    </row>
    <row r="5555" spans="2:15" x14ac:dyDescent="0.35">
      <c r="B5555" t="s">
        <v>78</v>
      </c>
      <c r="C5555">
        <v>4045</v>
      </c>
      <c r="D5555" t="s">
        <v>57</v>
      </c>
      <c r="E5555">
        <v>63006</v>
      </c>
      <c r="F5555" t="s">
        <v>5311</v>
      </c>
      <c r="G5555" t="s">
        <v>10929</v>
      </c>
      <c r="H5555" s="93">
        <v>46175</v>
      </c>
      <c r="I5555" s="131">
        <v>1</v>
      </c>
      <c r="J5555" s="132"/>
      <c r="K5555" s="132"/>
      <c r="L5555" s="132"/>
      <c r="M5555" s="132"/>
      <c r="N5555" s="131"/>
      <c r="O5555" s="131"/>
    </row>
    <row r="5556" spans="2:15" x14ac:dyDescent="0.35">
      <c r="B5556" t="s">
        <v>78</v>
      </c>
      <c r="C5556">
        <v>4045</v>
      </c>
      <c r="D5556" t="s">
        <v>57</v>
      </c>
      <c r="E5556">
        <v>63125</v>
      </c>
      <c r="F5556" t="s">
        <v>5312</v>
      </c>
      <c r="G5556" t="s">
        <v>10930</v>
      </c>
      <c r="H5556" s="93">
        <v>46174</v>
      </c>
      <c r="I5556" s="131">
        <v>1</v>
      </c>
      <c r="J5556" s="132">
        <v>1</v>
      </c>
      <c r="K5556" s="132"/>
      <c r="L5556" s="132"/>
      <c r="M5556" s="132"/>
      <c r="N5556" s="131"/>
      <c r="O5556" s="131"/>
    </row>
    <row r="5557" spans="2:15" x14ac:dyDescent="0.35">
      <c r="B5557" t="s">
        <v>78</v>
      </c>
      <c r="C5557">
        <v>4045</v>
      </c>
      <c r="D5557" t="s">
        <v>57</v>
      </c>
      <c r="E5557">
        <v>63214</v>
      </c>
      <c r="F5557" t="s">
        <v>5313</v>
      </c>
      <c r="G5557" t="s">
        <v>10930</v>
      </c>
      <c r="H5557" s="93">
        <v>46181</v>
      </c>
      <c r="I5557" s="131">
        <v>1</v>
      </c>
      <c r="J5557" s="132"/>
      <c r="K5557" s="132"/>
      <c r="L5557" s="132"/>
      <c r="M5557" s="132"/>
      <c r="N5557" s="131"/>
      <c r="O5557" s="131"/>
    </row>
    <row r="5558" spans="2:15" x14ac:dyDescent="0.35">
      <c r="B5558" t="s">
        <v>78</v>
      </c>
      <c r="C5558">
        <v>4045</v>
      </c>
      <c r="D5558" t="s">
        <v>57</v>
      </c>
      <c r="E5558">
        <v>63223</v>
      </c>
      <c r="F5558" t="s">
        <v>5314</v>
      </c>
      <c r="G5558" t="s">
        <v>10929</v>
      </c>
      <c r="H5558" s="93">
        <v>46175</v>
      </c>
      <c r="I5558" s="131">
        <v>1</v>
      </c>
      <c r="J5558" s="132"/>
      <c r="K5558" s="132"/>
      <c r="L5558" s="132"/>
      <c r="M5558" s="132"/>
      <c r="N5558" s="131"/>
      <c r="O5558" s="131"/>
    </row>
    <row r="5559" spans="2:15" x14ac:dyDescent="0.35">
      <c r="B5559" t="s">
        <v>78</v>
      </c>
      <c r="C5559">
        <v>4045</v>
      </c>
      <c r="D5559" t="s">
        <v>57</v>
      </c>
      <c r="E5559">
        <v>63784</v>
      </c>
      <c r="F5559" t="s">
        <v>5315</v>
      </c>
      <c r="G5559" t="s">
        <v>10927</v>
      </c>
      <c r="H5559" s="93">
        <v>46176</v>
      </c>
      <c r="I5559" s="131">
        <v>1</v>
      </c>
      <c r="J5559" s="132"/>
      <c r="K5559" s="132"/>
      <c r="L5559" s="132"/>
      <c r="M5559" s="132"/>
      <c r="N5559" s="131"/>
      <c r="O5559" s="131"/>
    </row>
    <row r="5560" spans="2:15" x14ac:dyDescent="0.35">
      <c r="B5560" t="s">
        <v>78</v>
      </c>
      <c r="C5560">
        <v>4045</v>
      </c>
      <c r="D5560" t="s">
        <v>57</v>
      </c>
      <c r="E5560">
        <v>64167</v>
      </c>
      <c r="F5560" t="s">
        <v>5316</v>
      </c>
      <c r="G5560" t="s">
        <v>10930</v>
      </c>
      <c r="H5560" s="93">
        <v>46181</v>
      </c>
      <c r="I5560" s="131"/>
      <c r="J5560" s="132"/>
      <c r="K5560" s="132"/>
      <c r="L5560" s="132"/>
      <c r="M5560" s="132"/>
      <c r="N5560" s="131"/>
      <c r="O5560" s="131"/>
    </row>
    <row r="5561" spans="2:15" x14ac:dyDescent="0.35">
      <c r="B5561" t="s">
        <v>78</v>
      </c>
      <c r="C5561">
        <v>4045</v>
      </c>
      <c r="D5561" t="s">
        <v>57</v>
      </c>
      <c r="E5561">
        <v>64440</v>
      </c>
      <c r="F5561" t="s">
        <v>5317</v>
      </c>
      <c r="G5561" t="s">
        <v>10926</v>
      </c>
      <c r="H5561" s="93">
        <v>46170</v>
      </c>
      <c r="I5561" s="131"/>
      <c r="J5561" s="132"/>
      <c r="K5561" s="132"/>
      <c r="L5561" s="132"/>
      <c r="M5561" s="132"/>
      <c r="N5561" s="131"/>
      <c r="O5561" s="131"/>
    </row>
    <row r="5562" spans="2:15" x14ac:dyDescent="0.35">
      <c r="B5562" t="s">
        <v>78</v>
      </c>
      <c r="C5562">
        <v>4045</v>
      </c>
      <c r="D5562" t="s">
        <v>57</v>
      </c>
      <c r="E5562">
        <v>66326</v>
      </c>
      <c r="F5562" t="s">
        <v>5318</v>
      </c>
      <c r="G5562" t="s">
        <v>10926</v>
      </c>
      <c r="H5562" s="93">
        <v>46177</v>
      </c>
      <c r="I5562" s="131">
        <v>1</v>
      </c>
      <c r="J5562" s="132">
        <v>1</v>
      </c>
      <c r="K5562" s="132"/>
      <c r="L5562" s="132"/>
      <c r="M5562" s="132"/>
      <c r="N5562" s="131"/>
      <c r="O5562" s="131"/>
    </row>
    <row r="5563" spans="2:15" x14ac:dyDescent="0.35">
      <c r="B5563" t="s">
        <v>78</v>
      </c>
      <c r="C5563">
        <v>4045</v>
      </c>
      <c r="D5563" t="s">
        <v>57</v>
      </c>
      <c r="E5563">
        <v>66460</v>
      </c>
      <c r="F5563" t="s">
        <v>5319</v>
      </c>
      <c r="G5563" t="s">
        <v>10930</v>
      </c>
      <c r="H5563" s="93">
        <v>46181</v>
      </c>
      <c r="I5563" s="131">
        <v>1</v>
      </c>
      <c r="J5563" s="132"/>
      <c r="K5563" s="132"/>
      <c r="L5563" s="132"/>
      <c r="M5563" s="132"/>
      <c r="N5563" s="131"/>
      <c r="O5563" s="131"/>
    </row>
    <row r="5564" spans="2:15" x14ac:dyDescent="0.35">
      <c r="B5564" t="s">
        <v>78</v>
      </c>
      <c r="C5564">
        <v>4045</v>
      </c>
      <c r="D5564" t="s">
        <v>57</v>
      </c>
      <c r="E5564">
        <v>78842</v>
      </c>
      <c r="F5564" t="s">
        <v>5320</v>
      </c>
      <c r="G5564" t="s">
        <v>10926</v>
      </c>
      <c r="H5564" s="93">
        <v>46177</v>
      </c>
      <c r="I5564" s="131">
        <v>1</v>
      </c>
      <c r="J5564" s="132"/>
      <c r="K5564" s="132"/>
      <c r="L5564" s="132"/>
      <c r="M5564" s="132"/>
      <c r="N5564" s="131"/>
      <c r="O5564" s="131"/>
    </row>
    <row r="5565" spans="2:15" x14ac:dyDescent="0.35">
      <c r="B5565" t="s">
        <v>78</v>
      </c>
      <c r="C5565">
        <v>4045</v>
      </c>
      <c r="D5565" t="s">
        <v>57</v>
      </c>
      <c r="E5565">
        <v>79126</v>
      </c>
      <c r="F5565" t="s">
        <v>5321</v>
      </c>
      <c r="G5565" t="s">
        <v>10928</v>
      </c>
      <c r="H5565" s="93">
        <v>46178</v>
      </c>
      <c r="I5565" s="131">
        <v>1</v>
      </c>
      <c r="J5565" s="132">
        <v>1</v>
      </c>
      <c r="K5565" s="132"/>
      <c r="L5565" s="132"/>
      <c r="M5565" s="132"/>
      <c r="N5565" s="131"/>
      <c r="O5565" s="131"/>
    </row>
    <row r="5566" spans="2:15" x14ac:dyDescent="0.35">
      <c r="B5566" t="s">
        <v>78</v>
      </c>
      <c r="C5566">
        <v>4045</v>
      </c>
      <c r="D5566" t="s">
        <v>57</v>
      </c>
      <c r="E5566">
        <v>79217</v>
      </c>
      <c r="F5566" t="s">
        <v>5322</v>
      </c>
      <c r="G5566" t="s">
        <v>10927</v>
      </c>
      <c r="H5566" s="93">
        <v>46183</v>
      </c>
      <c r="I5566" s="131"/>
      <c r="J5566" s="132"/>
      <c r="K5566" s="132"/>
      <c r="L5566" s="132"/>
      <c r="M5566" s="132"/>
      <c r="N5566" s="131"/>
      <c r="O5566" s="131"/>
    </row>
    <row r="5567" spans="2:15" x14ac:dyDescent="0.35">
      <c r="B5567" t="s">
        <v>78</v>
      </c>
      <c r="C5567">
        <v>4045</v>
      </c>
      <c r="D5567" t="s">
        <v>57</v>
      </c>
      <c r="E5567">
        <v>79483</v>
      </c>
      <c r="F5567" t="s">
        <v>5323</v>
      </c>
      <c r="G5567" t="s">
        <v>10927</v>
      </c>
      <c r="H5567" s="93">
        <v>46183</v>
      </c>
      <c r="I5567" s="131">
        <v>1</v>
      </c>
      <c r="J5567" s="132"/>
      <c r="K5567" s="132"/>
      <c r="L5567" s="132"/>
      <c r="M5567" s="132"/>
      <c r="N5567" s="131"/>
      <c r="O5567" s="131"/>
    </row>
    <row r="5568" spans="2:15" x14ac:dyDescent="0.35">
      <c r="B5568" t="s">
        <v>78</v>
      </c>
      <c r="C5568">
        <v>4045</v>
      </c>
      <c r="D5568" t="s">
        <v>57</v>
      </c>
      <c r="E5568">
        <v>83563</v>
      </c>
      <c r="F5568" t="s">
        <v>5324</v>
      </c>
      <c r="G5568" t="s">
        <v>10927</v>
      </c>
      <c r="H5568" s="93">
        <v>46183</v>
      </c>
      <c r="I5568" s="131"/>
      <c r="J5568" s="132"/>
      <c r="K5568" s="132"/>
      <c r="L5568" s="132"/>
      <c r="M5568" s="132"/>
      <c r="N5568" s="131"/>
      <c r="O5568" s="131"/>
    </row>
    <row r="5569" spans="2:15" x14ac:dyDescent="0.35">
      <c r="B5569" t="s">
        <v>78</v>
      </c>
      <c r="C5569">
        <v>4045</v>
      </c>
      <c r="D5569" t="s">
        <v>57</v>
      </c>
      <c r="E5569">
        <v>88477</v>
      </c>
      <c r="F5569" t="s">
        <v>5312</v>
      </c>
      <c r="G5569" t="s">
        <v>10930</v>
      </c>
      <c r="H5569" s="93">
        <v>46174</v>
      </c>
      <c r="I5569" s="131">
        <v>1</v>
      </c>
      <c r="J5569" s="132">
        <v>1</v>
      </c>
      <c r="K5569" s="132"/>
      <c r="L5569" s="132"/>
      <c r="M5569" s="132"/>
      <c r="N5569" s="131"/>
      <c r="O5569" s="131"/>
    </row>
    <row r="5570" spans="2:15" x14ac:dyDescent="0.35">
      <c r="B5570" t="s">
        <v>78</v>
      </c>
      <c r="C5570">
        <v>4045</v>
      </c>
      <c r="D5570" t="s">
        <v>57</v>
      </c>
      <c r="E5570">
        <v>88716</v>
      </c>
      <c r="F5570" t="s">
        <v>5325</v>
      </c>
      <c r="G5570" t="s">
        <v>10930</v>
      </c>
      <c r="H5570" s="93">
        <v>46174</v>
      </c>
      <c r="I5570" s="131"/>
      <c r="J5570" s="132"/>
      <c r="K5570" s="132"/>
      <c r="L5570" s="132"/>
      <c r="M5570" s="132"/>
      <c r="N5570" s="131"/>
      <c r="O5570" s="131"/>
    </row>
    <row r="5571" spans="2:15" x14ac:dyDescent="0.35">
      <c r="B5571" t="s">
        <v>78</v>
      </c>
      <c r="C5571">
        <v>4045</v>
      </c>
      <c r="D5571" t="s">
        <v>57</v>
      </c>
      <c r="E5571">
        <v>90026</v>
      </c>
      <c r="F5571" t="s">
        <v>5326</v>
      </c>
      <c r="G5571" t="s">
        <v>10927</v>
      </c>
      <c r="H5571" s="93">
        <v>46176</v>
      </c>
      <c r="I5571" s="131">
        <v>1</v>
      </c>
      <c r="J5571" s="132"/>
      <c r="K5571" s="132"/>
      <c r="L5571" s="132"/>
      <c r="M5571" s="132"/>
      <c r="N5571" s="131"/>
      <c r="O5571" s="131"/>
    </row>
    <row r="5572" spans="2:15" x14ac:dyDescent="0.35">
      <c r="B5572" t="s">
        <v>78</v>
      </c>
      <c r="C5572">
        <v>4045</v>
      </c>
      <c r="D5572" t="s">
        <v>57</v>
      </c>
      <c r="E5572">
        <v>90287</v>
      </c>
      <c r="F5572" t="s">
        <v>5327</v>
      </c>
      <c r="G5572" t="s">
        <v>10926</v>
      </c>
      <c r="H5572" s="93">
        <v>46170</v>
      </c>
      <c r="I5572" s="131">
        <v>1</v>
      </c>
      <c r="J5572" s="132"/>
      <c r="K5572" s="132"/>
      <c r="L5572" s="132"/>
      <c r="M5572" s="132"/>
      <c r="N5572" s="131"/>
      <c r="O5572" s="131"/>
    </row>
    <row r="5573" spans="2:15" x14ac:dyDescent="0.35">
      <c r="B5573" t="s">
        <v>78</v>
      </c>
      <c r="C5573">
        <v>4045</v>
      </c>
      <c r="D5573" t="s">
        <v>57</v>
      </c>
      <c r="E5573">
        <v>99602</v>
      </c>
      <c r="F5573" t="s">
        <v>5328</v>
      </c>
      <c r="G5573" t="s">
        <v>10927</v>
      </c>
      <c r="H5573" s="93">
        <v>46183</v>
      </c>
      <c r="I5573" s="131">
        <v>1</v>
      </c>
      <c r="J5573" s="132"/>
      <c r="K5573" s="132"/>
      <c r="L5573" s="132"/>
      <c r="M5573" s="132"/>
      <c r="N5573" s="131"/>
      <c r="O5573" s="131"/>
    </row>
    <row r="5574" spans="2:15" x14ac:dyDescent="0.35">
      <c r="B5574" t="s">
        <v>78</v>
      </c>
      <c r="C5574">
        <v>4045</v>
      </c>
      <c r="D5574" t="s">
        <v>57</v>
      </c>
      <c r="E5574">
        <v>100355</v>
      </c>
      <c r="F5574" t="s">
        <v>5329</v>
      </c>
      <c r="G5574" t="s">
        <v>10927</v>
      </c>
      <c r="H5574" s="93">
        <v>46183</v>
      </c>
      <c r="I5574" s="131">
        <v>1</v>
      </c>
      <c r="J5574" s="132"/>
      <c r="K5574" s="132"/>
      <c r="L5574" s="132"/>
      <c r="M5574" s="132"/>
      <c r="N5574" s="131"/>
      <c r="O5574" s="131"/>
    </row>
    <row r="5575" spans="2:15" x14ac:dyDescent="0.35">
      <c r="B5575" t="s">
        <v>78</v>
      </c>
      <c r="C5575">
        <v>4045</v>
      </c>
      <c r="D5575" t="s">
        <v>57</v>
      </c>
      <c r="E5575">
        <v>101348</v>
      </c>
      <c r="F5575" t="s">
        <v>5330</v>
      </c>
      <c r="G5575" t="s">
        <v>10926</v>
      </c>
      <c r="H5575" s="93">
        <v>46170</v>
      </c>
      <c r="I5575" s="131">
        <v>1</v>
      </c>
      <c r="J5575" s="132"/>
      <c r="K5575" s="132"/>
      <c r="L5575" s="132"/>
      <c r="M5575" s="132"/>
      <c r="N5575" s="131"/>
      <c r="O5575" s="131"/>
    </row>
    <row r="5576" spans="2:15" x14ac:dyDescent="0.35">
      <c r="B5576" t="s">
        <v>78</v>
      </c>
      <c r="C5576">
        <v>4045</v>
      </c>
      <c r="D5576" t="s">
        <v>57</v>
      </c>
      <c r="E5576">
        <v>112378</v>
      </c>
      <c r="F5576" t="s">
        <v>5331</v>
      </c>
      <c r="G5576" t="s">
        <v>10929</v>
      </c>
      <c r="H5576" s="93">
        <v>46175</v>
      </c>
      <c r="I5576" s="131"/>
      <c r="J5576" s="132"/>
      <c r="K5576" s="132"/>
      <c r="L5576" s="132"/>
      <c r="M5576" s="132"/>
      <c r="N5576" s="131"/>
      <c r="O5576" s="131"/>
    </row>
    <row r="5577" spans="2:15" x14ac:dyDescent="0.35">
      <c r="B5577" t="s">
        <v>78</v>
      </c>
      <c r="C5577">
        <v>4045</v>
      </c>
      <c r="D5577" t="s">
        <v>57</v>
      </c>
      <c r="E5577">
        <v>112511</v>
      </c>
      <c r="F5577" t="s">
        <v>5332</v>
      </c>
      <c r="G5577" t="s">
        <v>10929</v>
      </c>
      <c r="H5577" s="93">
        <v>46182</v>
      </c>
      <c r="I5577" s="131">
        <v>1</v>
      </c>
      <c r="J5577" s="132"/>
      <c r="K5577" s="132"/>
      <c r="L5577" s="132"/>
      <c r="M5577" s="132"/>
      <c r="N5577" s="131"/>
      <c r="O5577" s="131"/>
    </row>
    <row r="5578" spans="2:15" x14ac:dyDescent="0.35">
      <c r="B5578" t="s">
        <v>78</v>
      </c>
      <c r="C5578">
        <v>4045</v>
      </c>
      <c r="D5578" t="s">
        <v>57</v>
      </c>
      <c r="E5578">
        <v>115008</v>
      </c>
      <c r="F5578" t="s">
        <v>5333</v>
      </c>
      <c r="G5578" t="s">
        <v>10926</v>
      </c>
      <c r="H5578" s="93">
        <v>46170</v>
      </c>
      <c r="I5578" s="131">
        <v>1</v>
      </c>
      <c r="J5578" s="132"/>
      <c r="K5578" s="132"/>
      <c r="L5578" s="132"/>
      <c r="M5578" s="132"/>
      <c r="N5578" s="131"/>
      <c r="O5578" s="131"/>
    </row>
    <row r="5579" spans="2:15" x14ac:dyDescent="0.35">
      <c r="B5579" t="s">
        <v>78</v>
      </c>
      <c r="C5579">
        <v>4045</v>
      </c>
      <c r="D5579" t="s">
        <v>57</v>
      </c>
      <c r="E5579">
        <v>115298</v>
      </c>
      <c r="F5579" t="s">
        <v>5334</v>
      </c>
      <c r="G5579" t="s">
        <v>10928</v>
      </c>
      <c r="H5579" s="93">
        <v>46171</v>
      </c>
      <c r="I5579" s="131">
        <v>1</v>
      </c>
      <c r="J5579" s="132"/>
      <c r="K5579" s="132"/>
      <c r="L5579" s="132"/>
      <c r="M5579" s="132"/>
      <c r="N5579" s="131"/>
      <c r="O5579" s="131"/>
    </row>
    <row r="5580" spans="2:15" x14ac:dyDescent="0.35">
      <c r="B5580" t="s">
        <v>78</v>
      </c>
      <c r="C5580">
        <v>4045</v>
      </c>
      <c r="D5580" t="s">
        <v>57</v>
      </c>
      <c r="E5580">
        <v>116085</v>
      </c>
      <c r="F5580" t="s">
        <v>5335</v>
      </c>
      <c r="G5580" t="s">
        <v>10928</v>
      </c>
      <c r="H5580" s="93">
        <v>46178</v>
      </c>
      <c r="I5580" s="131"/>
      <c r="J5580" s="132"/>
      <c r="K5580" s="132"/>
      <c r="L5580" s="132"/>
      <c r="M5580" s="132"/>
      <c r="N5580" s="131"/>
      <c r="O5580" s="131"/>
    </row>
    <row r="5581" spans="2:15" x14ac:dyDescent="0.35">
      <c r="B5581" t="s">
        <v>78</v>
      </c>
      <c r="C5581">
        <v>4045</v>
      </c>
      <c r="D5581" t="s">
        <v>57</v>
      </c>
      <c r="E5581">
        <v>117336</v>
      </c>
      <c r="F5581" t="s">
        <v>5336</v>
      </c>
      <c r="G5581" t="s">
        <v>10929</v>
      </c>
      <c r="H5581" s="93">
        <v>46175</v>
      </c>
      <c r="I5581" s="131">
        <v>1</v>
      </c>
      <c r="J5581" s="132">
        <v>1</v>
      </c>
      <c r="K5581" s="132">
        <v>1</v>
      </c>
      <c r="L5581" s="132"/>
      <c r="M5581" s="132"/>
      <c r="N5581" s="131"/>
      <c r="O5581" s="131"/>
    </row>
    <row r="5582" spans="2:15" x14ac:dyDescent="0.35">
      <c r="B5582" t="s">
        <v>78</v>
      </c>
      <c r="C5582">
        <v>4045</v>
      </c>
      <c r="D5582" t="s">
        <v>57</v>
      </c>
      <c r="E5582">
        <v>120313</v>
      </c>
      <c r="F5582" t="s">
        <v>5337</v>
      </c>
      <c r="G5582" t="s">
        <v>10928</v>
      </c>
      <c r="H5582" s="93">
        <v>46171</v>
      </c>
      <c r="I5582" s="131">
        <v>1</v>
      </c>
      <c r="J5582" s="132">
        <v>1</v>
      </c>
      <c r="K5582" s="132">
        <v>1</v>
      </c>
      <c r="L5582" s="132"/>
      <c r="M5582" s="132"/>
      <c r="N5582" s="131"/>
      <c r="O5582" s="131"/>
    </row>
    <row r="5583" spans="2:15" x14ac:dyDescent="0.35">
      <c r="B5583" t="s">
        <v>78</v>
      </c>
      <c r="C5583">
        <v>4045</v>
      </c>
      <c r="D5583" t="s">
        <v>57</v>
      </c>
      <c r="E5583">
        <v>120314</v>
      </c>
      <c r="F5583" t="s">
        <v>5338</v>
      </c>
      <c r="G5583" t="s">
        <v>10928</v>
      </c>
      <c r="H5583" s="93">
        <v>46171</v>
      </c>
      <c r="I5583" s="131">
        <v>1</v>
      </c>
      <c r="J5583" s="132"/>
      <c r="K5583" s="132"/>
      <c r="L5583" s="132"/>
      <c r="M5583" s="132"/>
      <c r="N5583" s="131"/>
      <c r="O5583" s="131"/>
    </row>
    <row r="5584" spans="2:15" x14ac:dyDescent="0.35">
      <c r="B5584" t="s">
        <v>78</v>
      </c>
      <c r="C5584">
        <v>4045</v>
      </c>
      <c r="D5584" t="s">
        <v>57</v>
      </c>
      <c r="E5584">
        <v>121936</v>
      </c>
      <c r="F5584" t="s">
        <v>5339</v>
      </c>
      <c r="G5584" t="s">
        <v>10930</v>
      </c>
      <c r="H5584" s="93">
        <v>46181</v>
      </c>
      <c r="I5584" s="131">
        <v>1</v>
      </c>
      <c r="J5584" s="132"/>
      <c r="K5584" s="132">
        <v>1</v>
      </c>
      <c r="L5584" s="132"/>
      <c r="M5584" s="132"/>
      <c r="N5584" s="131"/>
      <c r="O5584" s="131"/>
    </row>
    <row r="5585" spans="2:15" x14ac:dyDescent="0.35">
      <c r="B5585" t="s">
        <v>78</v>
      </c>
      <c r="C5585">
        <v>4045</v>
      </c>
      <c r="D5585" t="s">
        <v>57</v>
      </c>
      <c r="E5585">
        <v>122250</v>
      </c>
      <c r="F5585" t="s">
        <v>5340</v>
      </c>
      <c r="G5585" t="s">
        <v>10927</v>
      </c>
      <c r="H5585" s="93">
        <v>46176</v>
      </c>
      <c r="I5585" s="131">
        <v>1</v>
      </c>
      <c r="J5585" s="132"/>
      <c r="K5585" s="132"/>
      <c r="L5585" s="132"/>
      <c r="M5585" s="132"/>
      <c r="N5585" s="131"/>
      <c r="O5585" s="131"/>
    </row>
    <row r="5586" spans="2:15" x14ac:dyDescent="0.35">
      <c r="B5586" t="s">
        <v>78</v>
      </c>
      <c r="C5586">
        <v>4045</v>
      </c>
      <c r="D5586" t="s">
        <v>57</v>
      </c>
      <c r="E5586">
        <v>130616</v>
      </c>
      <c r="F5586" t="s">
        <v>5341</v>
      </c>
      <c r="G5586" t="s">
        <v>10929</v>
      </c>
      <c r="H5586" s="93">
        <v>46175</v>
      </c>
      <c r="I5586" s="131">
        <v>1</v>
      </c>
      <c r="J5586" s="132">
        <v>1</v>
      </c>
      <c r="K5586" s="132"/>
      <c r="L5586" s="132"/>
      <c r="M5586" s="132"/>
      <c r="N5586" s="131"/>
      <c r="O5586" s="131"/>
    </row>
    <row r="5587" spans="2:15" x14ac:dyDescent="0.35">
      <c r="B5587" t="s">
        <v>78</v>
      </c>
      <c r="C5587">
        <v>4045</v>
      </c>
      <c r="D5587" t="s">
        <v>57</v>
      </c>
      <c r="E5587">
        <v>132579</v>
      </c>
      <c r="F5587" t="s">
        <v>4266</v>
      </c>
      <c r="G5587" t="s">
        <v>10930</v>
      </c>
      <c r="H5587" s="93">
        <v>46181</v>
      </c>
      <c r="I5587" s="131">
        <v>1</v>
      </c>
      <c r="J5587" s="132">
        <v>1</v>
      </c>
      <c r="K5587" s="132"/>
      <c r="L5587" s="132"/>
      <c r="M5587" s="132"/>
      <c r="N5587" s="131"/>
      <c r="O5587" s="131"/>
    </row>
    <row r="5588" spans="2:15" x14ac:dyDescent="0.35">
      <c r="B5588" t="s">
        <v>78</v>
      </c>
      <c r="C5588">
        <v>4045</v>
      </c>
      <c r="D5588" t="s">
        <v>57</v>
      </c>
      <c r="E5588">
        <v>133026</v>
      </c>
      <c r="F5588" t="s">
        <v>5342</v>
      </c>
      <c r="G5588" t="s">
        <v>10928</v>
      </c>
      <c r="H5588" s="93">
        <v>46171</v>
      </c>
      <c r="I5588" s="131">
        <v>1</v>
      </c>
      <c r="J5588" s="132"/>
      <c r="K5588" s="132"/>
      <c r="L5588" s="132"/>
      <c r="M5588" s="132"/>
      <c r="N5588" s="131"/>
      <c r="O5588" s="131"/>
    </row>
    <row r="5589" spans="2:15" x14ac:dyDescent="0.35">
      <c r="B5589" t="s">
        <v>78</v>
      </c>
      <c r="C5589">
        <v>4045</v>
      </c>
      <c r="D5589" t="s">
        <v>57</v>
      </c>
      <c r="E5589">
        <v>133509</v>
      </c>
      <c r="F5589" t="s">
        <v>5343</v>
      </c>
      <c r="G5589" t="s">
        <v>10927</v>
      </c>
      <c r="H5589" s="93">
        <v>46183</v>
      </c>
      <c r="I5589" s="131">
        <v>1</v>
      </c>
      <c r="J5589" s="132"/>
      <c r="K5589" s="132"/>
      <c r="L5589" s="132"/>
      <c r="M5589" s="132"/>
      <c r="N5589" s="131"/>
      <c r="O5589" s="131"/>
    </row>
    <row r="5590" spans="2:15" x14ac:dyDescent="0.35">
      <c r="B5590" t="s">
        <v>78</v>
      </c>
      <c r="C5590">
        <v>4045</v>
      </c>
      <c r="D5590" t="s">
        <v>57</v>
      </c>
      <c r="E5590">
        <v>133741</v>
      </c>
      <c r="F5590" t="s">
        <v>5344</v>
      </c>
      <c r="G5590" t="s">
        <v>10926</v>
      </c>
      <c r="H5590" s="93">
        <v>46170</v>
      </c>
      <c r="I5590" s="131">
        <v>1</v>
      </c>
      <c r="J5590" s="132"/>
      <c r="K5590" s="132"/>
      <c r="L5590" s="132"/>
      <c r="M5590" s="132"/>
      <c r="N5590" s="131"/>
      <c r="O5590" s="131"/>
    </row>
    <row r="5591" spans="2:15" x14ac:dyDescent="0.35">
      <c r="B5591" t="s">
        <v>78</v>
      </c>
      <c r="C5591">
        <v>4045</v>
      </c>
      <c r="D5591" t="s">
        <v>57</v>
      </c>
      <c r="E5591">
        <v>135526</v>
      </c>
      <c r="F5591" t="s">
        <v>5345</v>
      </c>
      <c r="G5591" t="s">
        <v>10926</v>
      </c>
      <c r="H5591" s="93">
        <v>46177</v>
      </c>
      <c r="I5591" s="131">
        <v>1</v>
      </c>
      <c r="J5591" s="132"/>
      <c r="K5591" s="132"/>
      <c r="L5591" s="132"/>
      <c r="M5591" s="132"/>
      <c r="N5591" s="131"/>
      <c r="O5591" s="131"/>
    </row>
    <row r="5592" spans="2:15" x14ac:dyDescent="0.35">
      <c r="B5592" t="s">
        <v>78</v>
      </c>
      <c r="C5592">
        <v>4045</v>
      </c>
      <c r="D5592" t="s">
        <v>57</v>
      </c>
      <c r="E5592">
        <v>135785</v>
      </c>
      <c r="F5592" t="s">
        <v>5346</v>
      </c>
      <c r="G5592" t="s">
        <v>10929</v>
      </c>
      <c r="H5592" s="93">
        <v>46182</v>
      </c>
      <c r="I5592" s="131"/>
      <c r="J5592" s="132"/>
      <c r="K5592" s="132"/>
      <c r="L5592" s="132"/>
      <c r="M5592" s="132"/>
      <c r="N5592" s="131"/>
      <c r="O5592" s="131"/>
    </row>
    <row r="5593" spans="2:15" x14ac:dyDescent="0.35">
      <c r="B5593" t="s">
        <v>78</v>
      </c>
      <c r="C5593">
        <v>4045</v>
      </c>
      <c r="D5593" t="s">
        <v>57</v>
      </c>
      <c r="E5593">
        <v>136256</v>
      </c>
      <c r="F5593" t="s">
        <v>5347</v>
      </c>
      <c r="G5593" t="s">
        <v>10929</v>
      </c>
      <c r="H5593" s="93">
        <v>46182</v>
      </c>
      <c r="I5593" s="131">
        <v>1</v>
      </c>
      <c r="J5593" s="132"/>
      <c r="K5593" s="132"/>
      <c r="L5593" s="132"/>
      <c r="M5593" s="132"/>
      <c r="N5593" s="131"/>
      <c r="O5593" s="131"/>
    </row>
    <row r="5594" spans="2:15" x14ac:dyDescent="0.35">
      <c r="B5594" t="s">
        <v>78</v>
      </c>
      <c r="C5594">
        <v>4045</v>
      </c>
      <c r="D5594" t="s">
        <v>57</v>
      </c>
      <c r="E5594">
        <v>138135</v>
      </c>
      <c r="F5594" t="s">
        <v>5348</v>
      </c>
      <c r="G5594" t="s">
        <v>10929</v>
      </c>
      <c r="H5594" s="93">
        <v>46175</v>
      </c>
      <c r="I5594" s="131">
        <v>1</v>
      </c>
      <c r="J5594" s="132">
        <v>1</v>
      </c>
      <c r="K5594" s="132"/>
      <c r="L5594" s="132"/>
      <c r="M5594" s="132"/>
      <c r="N5594" s="131"/>
      <c r="O5594" s="131"/>
    </row>
    <row r="5595" spans="2:15" x14ac:dyDescent="0.35">
      <c r="B5595" t="s">
        <v>78</v>
      </c>
      <c r="C5595">
        <v>4045</v>
      </c>
      <c r="D5595" t="s">
        <v>57</v>
      </c>
      <c r="E5595">
        <v>138583</v>
      </c>
      <c r="F5595" t="s">
        <v>5349</v>
      </c>
      <c r="G5595" t="s">
        <v>10930</v>
      </c>
      <c r="H5595" s="93">
        <v>46174</v>
      </c>
      <c r="I5595" s="131">
        <v>1</v>
      </c>
      <c r="J5595" s="132"/>
      <c r="K5595" s="132"/>
      <c r="L5595" s="132"/>
      <c r="M5595" s="132"/>
      <c r="N5595" s="131"/>
      <c r="O5595" s="131"/>
    </row>
    <row r="5596" spans="2:15" x14ac:dyDescent="0.35">
      <c r="B5596" t="s">
        <v>78</v>
      </c>
      <c r="C5596">
        <v>4045</v>
      </c>
      <c r="D5596" t="s">
        <v>57</v>
      </c>
      <c r="E5596">
        <v>141377</v>
      </c>
      <c r="F5596" t="s">
        <v>5350</v>
      </c>
      <c r="G5596" t="s">
        <v>10927</v>
      </c>
      <c r="H5596" s="93">
        <v>46176</v>
      </c>
      <c r="I5596" s="131"/>
      <c r="J5596" s="132"/>
      <c r="K5596" s="132"/>
      <c r="L5596" s="132"/>
      <c r="M5596" s="132"/>
      <c r="N5596" s="131"/>
      <c r="O5596" s="131"/>
    </row>
    <row r="5597" spans="2:15" x14ac:dyDescent="0.35">
      <c r="B5597" t="s">
        <v>78</v>
      </c>
      <c r="C5597">
        <v>4045</v>
      </c>
      <c r="D5597" t="s">
        <v>57</v>
      </c>
      <c r="E5597">
        <v>147088</v>
      </c>
      <c r="F5597" t="s">
        <v>5351</v>
      </c>
      <c r="G5597" t="s">
        <v>10926</v>
      </c>
      <c r="H5597" s="93">
        <v>46170</v>
      </c>
      <c r="I5597" s="131">
        <v>1</v>
      </c>
      <c r="J5597" s="132"/>
      <c r="K5597" s="132"/>
      <c r="L5597" s="132"/>
      <c r="M5597" s="132"/>
      <c r="N5597" s="131"/>
      <c r="O5597" s="131"/>
    </row>
    <row r="5598" spans="2:15" x14ac:dyDescent="0.35">
      <c r="B5598" t="s">
        <v>78</v>
      </c>
      <c r="C5598">
        <v>4045</v>
      </c>
      <c r="D5598" t="s">
        <v>57</v>
      </c>
      <c r="E5598">
        <v>148342</v>
      </c>
      <c r="F5598" t="s">
        <v>5352</v>
      </c>
      <c r="G5598" t="s">
        <v>10930</v>
      </c>
      <c r="H5598" s="93">
        <v>46174</v>
      </c>
      <c r="I5598" s="131"/>
      <c r="J5598" s="132"/>
      <c r="K5598" s="132"/>
      <c r="L5598" s="132"/>
      <c r="M5598" s="132"/>
      <c r="N5598" s="131"/>
      <c r="O5598" s="131"/>
    </row>
    <row r="5599" spans="2:15" x14ac:dyDescent="0.35">
      <c r="B5599" t="s">
        <v>78</v>
      </c>
      <c r="C5599">
        <v>4045</v>
      </c>
      <c r="D5599" t="s">
        <v>57</v>
      </c>
      <c r="E5599">
        <v>149069</v>
      </c>
      <c r="F5599" t="s">
        <v>5353</v>
      </c>
      <c r="G5599" t="s">
        <v>10929</v>
      </c>
      <c r="H5599" s="93">
        <v>46182</v>
      </c>
      <c r="I5599" s="131">
        <v>1</v>
      </c>
      <c r="J5599" s="132"/>
      <c r="K5599" s="132"/>
      <c r="L5599" s="132"/>
      <c r="M5599" s="132"/>
      <c r="N5599" s="131"/>
      <c r="O5599" s="131"/>
    </row>
    <row r="5600" spans="2:15" x14ac:dyDescent="0.35">
      <c r="B5600" t="s">
        <v>78</v>
      </c>
      <c r="C5600">
        <v>4045</v>
      </c>
      <c r="D5600" t="s">
        <v>57</v>
      </c>
      <c r="E5600">
        <v>151562</v>
      </c>
      <c r="F5600" t="s">
        <v>5354</v>
      </c>
      <c r="G5600" t="s">
        <v>10927</v>
      </c>
      <c r="H5600" s="93">
        <v>46183</v>
      </c>
      <c r="I5600" s="131">
        <v>1</v>
      </c>
      <c r="J5600" s="132"/>
      <c r="K5600" s="132">
        <v>1</v>
      </c>
      <c r="L5600" s="132"/>
      <c r="M5600" s="132"/>
      <c r="N5600" s="131"/>
      <c r="O5600" s="131"/>
    </row>
    <row r="5601" spans="2:15" x14ac:dyDescent="0.35">
      <c r="B5601" t="s">
        <v>78</v>
      </c>
      <c r="C5601">
        <v>4045</v>
      </c>
      <c r="D5601" t="s">
        <v>57</v>
      </c>
      <c r="E5601">
        <v>151932</v>
      </c>
      <c r="F5601" t="s">
        <v>5355</v>
      </c>
      <c r="G5601" t="s">
        <v>10929</v>
      </c>
      <c r="H5601" s="93">
        <v>46175</v>
      </c>
      <c r="I5601" s="131"/>
      <c r="J5601" s="132"/>
      <c r="K5601" s="132"/>
      <c r="L5601" s="132"/>
      <c r="M5601" s="132"/>
      <c r="N5601" s="131"/>
      <c r="O5601" s="131"/>
    </row>
    <row r="5602" spans="2:15" x14ac:dyDescent="0.35">
      <c r="B5602" t="s">
        <v>78</v>
      </c>
      <c r="C5602">
        <v>4045</v>
      </c>
      <c r="D5602" t="s">
        <v>57</v>
      </c>
      <c r="E5602">
        <v>152205</v>
      </c>
      <c r="F5602" t="s">
        <v>5356</v>
      </c>
      <c r="G5602" t="s">
        <v>10927</v>
      </c>
      <c r="H5602" s="93">
        <v>46183</v>
      </c>
      <c r="I5602" s="131">
        <v>1</v>
      </c>
      <c r="J5602" s="132"/>
      <c r="K5602" s="132"/>
      <c r="L5602" s="132"/>
      <c r="M5602" s="132"/>
      <c r="N5602" s="131"/>
      <c r="O5602" s="131"/>
    </row>
    <row r="5603" spans="2:15" x14ac:dyDescent="0.35">
      <c r="B5603" t="s">
        <v>78</v>
      </c>
      <c r="C5603">
        <v>4045</v>
      </c>
      <c r="D5603" t="s">
        <v>57</v>
      </c>
      <c r="E5603">
        <v>153791</v>
      </c>
      <c r="F5603" t="s">
        <v>5357</v>
      </c>
      <c r="G5603" t="s">
        <v>10927</v>
      </c>
      <c r="H5603" s="93">
        <v>46176</v>
      </c>
      <c r="I5603" s="131">
        <v>1</v>
      </c>
      <c r="J5603" s="132">
        <v>1</v>
      </c>
      <c r="K5603" s="132"/>
      <c r="L5603" s="132"/>
      <c r="M5603" s="132"/>
      <c r="N5603" s="131"/>
      <c r="O5603" s="131"/>
    </row>
    <row r="5604" spans="2:15" x14ac:dyDescent="0.35">
      <c r="B5604" t="s">
        <v>78</v>
      </c>
      <c r="C5604">
        <v>4045</v>
      </c>
      <c r="D5604" t="s">
        <v>57</v>
      </c>
      <c r="E5604">
        <v>155081</v>
      </c>
      <c r="F5604" t="s">
        <v>5358</v>
      </c>
      <c r="G5604" t="s">
        <v>10928</v>
      </c>
      <c r="H5604" s="93">
        <v>46178</v>
      </c>
      <c r="I5604" s="131">
        <v>1</v>
      </c>
      <c r="J5604" s="132"/>
      <c r="K5604" s="132"/>
      <c r="L5604" s="132"/>
      <c r="M5604" s="132"/>
      <c r="N5604" s="131"/>
      <c r="O5604" s="131"/>
    </row>
    <row r="5605" spans="2:15" x14ac:dyDescent="0.35">
      <c r="B5605" t="s">
        <v>78</v>
      </c>
      <c r="C5605">
        <v>4045</v>
      </c>
      <c r="D5605" t="s">
        <v>57</v>
      </c>
      <c r="E5605">
        <v>157758</v>
      </c>
      <c r="F5605" t="s">
        <v>5359</v>
      </c>
      <c r="G5605" t="s">
        <v>10927</v>
      </c>
      <c r="H5605" s="93">
        <v>46183</v>
      </c>
      <c r="I5605" s="131"/>
      <c r="J5605" s="132"/>
      <c r="K5605" s="132"/>
      <c r="L5605" s="132"/>
      <c r="M5605" s="132"/>
      <c r="N5605" s="131"/>
      <c r="O5605" s="131"/>
    </row>
    <row r="5606" spans="2:15" x14ac:dyDescent="0.35">
      <c r="B5606" t="s">
        <v>78</v>
      </c>
      <c r="C5606">
        <v>4045</v>
      </c>
      <c r="D5606" t="s">
        <v>57</v>
      </c>
      <c r="E5606">
        <v>157825</v>
      </c>
      <c r="F5606" t="s">
        <v>5360</v>
      </c>
      <c r="G5606" t="s">
        <v>10927</v>
      </c>
      <c r="H5606" s="93">
        <v>46183</v>
      </c>
      <c r="I5606" s="131">
        <v>1</v>
      </c>
      <c r="J5606" s="132"/>
      <c r="K5606" s="132"/>
      <c r="L5606" s="132"/>
      <c r="M5606" s="132"/>
      <c r="N5606" s="131"/>
      <c r="O5606" s="131"/>
    </row>
    <row r="5607" spans="2:15" x14ac:dyDescent="0.35">
      <c r="B5607" t="s">
        <v>78</v>
      </c>
      <c r="C5607">
        <v>4045</v>
      </c>
      <c r="D5607" t="s">
        <v>57</v>
      </c>
      <c r="E5607">
        <v>158340</v>
      </c>
      <c r="F5607" t="s">
        <v>5361</v>
      </c>
      <c r="G5607" t="s">
        <v>10930</v>
      </c>
      <c r="H5607" s="93">
        <v>46181</v>
      </c>
      <c r="I5607" s="131">
        <v>1</v>
      </c>
      <c r="J5607" s="132"/>
      <c r="K5607" s="132"/>
      <c r="L5607" s="132"/>
      <c r="M5607" s="132"/>
      <c r="N5607" s="131"/>
      <c r="O5607" s="131"/>
    </row>
    <row r="5608" spans="2:15" x14ac:dyDescent="0.35">
      <c r="B5608" t="s">
        <v>78</v>
      </c>
      <c r="C5608">
        <v>4045</v>
      </c>
      <c r="D5608" t="s">
        <v>57</v>
      </c>
      <c r="E5608">
        <v>161194</v>
      </c>
      <c r="F5608" t="s">
        <v>5362</v>
      </c>
      <c r="G5608" t="s">
        <v>10927</v>
      </c>
      <c r="H5608" s="93">
        <v>46176</v>
      </c>
      <c r="I5608" s="131">
        <v>1</v>
      </c>
      <c r="J5608" s="132">
        <v>1</v>
      </c>
      <c r="K5608" s="132"/>
      <c r="L5608" s="132">
        <v>1</v>
      </c>
      <c r="M5608" s="132"/>
      <c r="N5608" s="131"/>
      <c r="O5608" s="131"/>
    </row>
    <row r="5609" spans="2:15" x14ac:dyDescent="0.35">
      <c r="B5609" t="s">
        <v>78</v>
      </c>
      <c r="C5609">
        <v>4045</v>
      </c>
      <c r="D5609" t="s">
        <v>57</v>
      </c>
      <c r="E5609">
        <v>163842</v>
      </c>
      <c r="F5609" t="s">
        <v>5363</v>
      </c>
      <c r="G5609" t="s">
        <v>10926</v>
      </c>
      <c r="H5609" s="93">
        <v>46170</v>
      </c>
      <c r="I5609" s="131">
        <v>1</v>
      </c>
      <c r="J5609" s="132"/>
      <c r="K5609" s="132"/>
      <c r="L5609" s="132"/>
      <c r="M5609" s="132"/>
      <c r="N5609" s="131"/>
      <c r="O5609" s="131"/>
    </row>
    <row r="5610" spans="2:15" x14ac:dyDescent="0.35">
      <c r="B5610" t="s">
        <v>78</v>
      </c>
      <c r="C5610">
        <v>4045</v>
      </c>
      <c r="D5610" t="s">
        <v>57</v>
      </c>
      <c r="E5610">
        <v>164584</v>
      </c>
      <c r="F5610" t="s">
        <v>5364</v>
      </c>
      <c r="G5610" t="s">
        <v>10927</v>
      </c>
      <c r="H5610" s="93">
        <v>46183</v>
      </c>
      <c r="I5610" s="131"/>
      <c r="J5610" s="132"/>
      <c r="K5610" s="132"/>
      <c r="L5610" s="132"/>
      <c r="M5610" s="132"/>
      <c r="N5610" s="131"/>
      <c r="O5610" s="131"/>
    </row>
    <row r="5611" spans="2:15" x14ac:dyDescent="0.35">
      <c r="B5611" t="s">
        <v>78</v>
      </c>
      <c r="C5611">
        <v>4045</v>
      </c>
      <c r="D5611" t="s">
        <v>57</v>
      </c>
      <c r="E5611">
        <v>166727</v>
      </c>
      <c r="F5611" t="s">
        <v>5365</v>
      </c>
      <c r="G5611" t="s">
        <v>10927</v>
      </c>
      <c r="H5611" s="93">
        <v>46176</v>
      </c>
      <c r="I5611" s="131">
        <v>1</v>
      </c>
      <c r="J5611" s="132"/>
      <c r="K5611" s="132"/>
      <c r="L5611" s="132"/>
      <c r="M5611" s="132"/>
      <c r="N5611" s="131"/>
      <c r="O5611" s="131"/>
    </row>
    <row r="5612" spans="2:15" x14ac:dyDescent="0.35">
      <c r="B5612" t="s">
        <v>78</v>
      </c>
      <c r="C5612">
        <v>4045</v>
      </c>
      <c r="D5612" t="s">
        <v>57</v>
      </c>
      <c r="E5612">
        <v>167885</v>
      </c>
      <c r="F5612" t="s">
        <v>5366</v>
      </c>
      <c r="G5612" t="s">
        <v>10926</v>
      </c>
      <c r="H5612" s="93">
        <v>46177</v>
      </c>
      <c r="I5612" s="131"/>
      <c r="J5612" s="132"/>
      <c r="K5612" s="132"/>
      <c r="L5612" s="132"/>
      <c r="M5612" s="132"/>
      <c r="N5612" s="131"/>
      <c r="O5612" s="131"/>
    </row>
    <row r="5613" spans="2:15" x14ac:dyDescent="0.35">
      <c r="B5613" t="s">
        <v>78</v>
      </c>
      <c r="C5613">
        <v>4045</v>
      </c>
      <c r="D5613" t="s">
        <v>57</v>
      </c>
      <c r="E5613">
        <v>167962</v>
      </c>
      <c r="F5613" t="s">
        <v>5367</v>
      </c>
      <c r="G5613" t="s">
        <v>10926</v>
      </c>
      <c r="H5613" s="93">
        <v>46177</v>
      </c>
      <c r="I5613" s="131">
        <v>1</v>
      </c>
      <c r="J5613" s="132"/>
      <c r="K5613" s="132"/>
      <c r="L5613" s="132"/>
      <c r="M5613" s="132"/>
      <c r="N5613" s="131"/>
      <c r="O5613" s="131"/>
    </row>
    <row r="5614" spans="2:15" x14ac:dyDescent="0.35">
      <c r="B5614" t="s">
        <v>78</v>
      </c>
      <c r="C5614">
        <v>4045</v>
      </c>
      <c r="D5614" t="s">
        <v>57</v>
      </c>
      <c r="E5614">
        <v>168623</v>
      </c>
      <c r="F5614" t="s">
        <v>5368</v>
      </c>
      <c r="G5614" t="s">
        <v>10927</v>
      </c>
      <c r="H5614" s="93">
        <v>46176</v>
      </c>
      <c r="I5614" s="131">
        <v>1</v>
      </c>
      <c r="J5614" s="132"/>
      <c r="K5614" s="132"/>
      <c r="L5614" s="132"/>
      <c r="M5614" s="132"/>
      <c r="N5614" s="131"/>
      <c r="O5614" s="131"/>
    </row>
    <row r="5615" spans="2:15" x14ac:dyDescent="0.35">
      <c r="B5615" t="s">
        <v>78</v>
      </c>
      <c r="C5615">
        <v>4045</v>
      </c>
      <c r="D5615" t="s">
        <v>57</v>
      </c>
      <c r="E5615">
        <v>169162</v>
      </c>
      <c r="F5615" t="s">
        <v>5369</v>
      </c>
      <c r="G5615" t="s">
        <v>10929</v>
      </c>
      <c r="H5615" s="93">
        <v>46182</v>
      </c>
      <c r="I5615" s="131">
        <v>1</v>
      </c>
      <c r="J5615" s="132"/>
      <c r="K5615" s="132"/>
      <c r="L5615" s="132"/>
      <c r="M5615" s="132"/>
      <c r="N5615" s="131"/>
      <c r="O5615" s="131"/>
    </row>
    <row r="5616" spans="2:15" x14ac:dyDescent="0.35">
      <c r="B5616" t="s">
        <v>78</v>
      </c>
      <c r="C5616">
        <v>4045</v>
      </c>
      <c r="D5616" t="s">
        <v>57</v>
      </c>
      <c r="E5616">
        <v>169943</v>
      </c>
      <c r="F5616" t="s">
        <v>5370</v>
      </c>
      <c r="G5616" t="s">
        <v>10926</v>
      </c>
      <c r="H5616" s="93">
        <v>46170</v>
      </c>
      <c r="I5616" s="131"/>
      <c r="J5616" s="132"/>
      <c r="K5616" s="132"/>
      <c r="L5616" s="132"/>
      <c r="M5616" s="132"/>
      <c r="N5616" s="131"/>
      <c r="O5616" s="131"/>
    </row>
    <row r="5617" spans="2:15" x14ac:dyDescent="0.35">
      <c r="B5617" t="s">
        <v>78</v>
      </c>
      <c r="C5617">
        <v>4045</v>
      </c>
      <c r="D5617" t="s">
        <v>57</v>
      </c>
      <c r="E5617">
        <v>169975</v>
      </c>
      <c r="F5617" t="s">
        <v>5371</v>
      </c>
      <c r="G5617" t="s">
        <v>10926</v>
      </c>
      <c r="H5617" s="93">
        <v>46177</v>
      </c>
      <c r="I5617" s="131">
        <v>1</v>
      </c>
      <c r="J5617" s="132"/>
      <c r="K5617" s="132"/>
      <c r="L5617" s="132"/>
      <c r="M5617" s="132"/>
      <c r="N5617" s="131"/>
      <c r="O5617" s="131"/>
    </row>
    <row r="5618" spans="2:15" x14ac:dyDescent="0.35">
      <c r="B5618" t="s">
        <v>78</v>
      </c>
      <c r="C5618">
        <v>4045</v>
      </c>
      <c r="D5618" t="s">
        <v>57</v>
      </c>
      <c r="E5618">
        <v>170170</v>
      </c>
      <c r="F5618" t="s">
        <v>5372</v>
      </c>
      <c r="G5618" t="s">
        <v>10930</v>
      </c>
      <c r="H5618" s="93">
        <v>46174</v>
      </c>
      <c r="I5618" s="131">
        <v>1</v>
      </c>
      <c r="J5618" s="132"/>
      <c r="K5618" s="132"/>
      <c r="L5618" s="132"/>
      <c r="M5618" s="132"/>
      <c r="N5618" s="131"/>
      <c r="O5618" s="131"/>
    </row>
    <row r="5619" spans="2:15" x14ac:dyDescent="0.35">
      <c r="B5619" t="s">
        <v>78</v>
      </c>
      <c r="C5619">
        <v>4045</v>
      </c>
      <c r="D5619" t="s">
        <v>57</v>
      </c>
      <c r="E5619">
        <v>170208</v>
      </c>
      <c r="F5619" t="s">
        <v>5373</v>
      </c>
      <c r="G5619" t="s">
        <v>10929</v>
      </c>
      <c r="H5619" s="93">
        <v>46175</v>
      </c>
      <c r="I5619" s="131"/>
      <c r="J5619" s="132"/>
      <c r="K5619" s="132"/>
      <c r="L5619" s="132"/>
      <c r="M5619" s="132"/>
      <c r="N5619" s="131"/>
      <c r="O5619" s="131"/>
    </row>
    <row r="5620" spans="2:15" x14ac:dyDescent="0.35">
      <c r="B5620" t="s">
        <v>78</v>
      </c>
      <c r="C5620">
        <v>4045</v>
      </c>
      <c r="D5620" t="s">
        <v>57</v>
      </c>
      <c r="E5620">
        <v>170379</v>
      </c>
      <c r="F5620" t="s">
        <v>5374</v>
      </c>
      <c r="G5620" t="s">
        <v>10926</v>
      </c>
      <c r="H5620" s="93">
        <v>46177</v>
      </c>
      <c r="I5620" s="131">
        <v>1</v>
      </c>
      <c r="J5620" s="132"/>
      <c r="K5620" s="132"/>
      <c r="L5620" s="132"/>
      <c r="M5620" s="132"/>
      <c r="N5620" s="131"/>
      <c r="O5620" s="131"/>
    </row>
    <row r="5621" spans="2:15" x14ac:dyDescent="0.35">
      <c r="B5621" t="s">
        <v>78</v>
      </c>
      <c r="C5621">
        <v>4045</v>
      </c>
      <c r="D5621" t="s">
        <v>57</v>
      </c>
      <c r="E5621">
        <v>170492</v>
      </c>
      <c r="F5621" t="s">
        <v>5375</v>
      </c>
      <c r="G5621" t="s">
        <v>10926</v>
      </c>
      <c r="H5621" s="93">
        <v>46170</v>
      </c>
      <c r="I5621" s="131">
        <v>1</v>
      </c>
      <c r="J5621" s="132"/>
      <c r="K5621" s="132"/>
      <c r="L5621" s="132"/>
      <c r="M5621" s="132"/>
      <c r="N5621" s="131"/>
      <c r="O5621" s="131"/>
    </row>
    <row r="5622" spans="2:15" x14ac:dyDescent="0.35">
      <c r="B5622" t="s">
        <v>78</v>
      </c>
      <c r="C5622">
        <v>4045</v>
      </c>
      <c r="D5622" t="s">
        <v>57</v>
      </c>
      <c r="E5622">
        <v>170570</v>
      </c>
      <c r="F5622" t="s">
        <v>5376</v>
      </c>
      <c r="G5622" t="s">
        <v>10926</v>
      </c>
      <c r="H5622" s="93">
        <v>46170</v>
      </c>
      <c r="I5622" s="131">
        <v>1</v>
      </c>
      <c r="J5622" s="132"/>
      <c r="K5622" s="132"/>
      <c r="L5622" s="132"/>
      <c r="M5622" s="132"/>
      <c r="N5622" s="131"/>
      <c r="O5622" s="131"/>
    </row>
    <row r="5623" spans="2:15" x14ac:dyDescent="0.35">
      <c r="B5623" t="s">
        <v>78</v>
      </c>
      <c r="C5623">
        <v>4045</v>
      </c>
      <c r="D5623" t="s">
        <v>57</v>
      </c>
      <c r="E5623">
        <v>170598</v>
      </c>
      <c r="F5623" t="s">
        <v>5377</v>
      </c>
      <c r="G5623" t="s">
        <v>10928</v>
      </c>
      <c r="H5623" s="93">
        <v>46171</v>
      </c>
      <c r="I5623" s="131">
        <v>1</v>
      </c>
      <c r="J5623" s="132"/>
      <c r="K5623" s="132"/>
      <c r="L5623" s="132"/>
      <c r="M5623" s="132"/>
      <c r="N5623" s="131"/>
      <c r="O5623" s="131"/>
    </row>
    <row r="5624" spans="2:15" x14ac:dyDescent="0.35">
      <c r="B5624" t="s">
        <v>78</v>
      </c>
      <c r="C5624">
        <v>4045</v>
      </c>
      <c r="D5624" t="s">
        <v>57</v>
      </c>
      <c r="E5624">
        <v>170609</v>
      </c>
      <c r="F5624" t="s">
        <v>5378</v>
      </c>
      <c r="G5624" t="s">
        <v>10929</v>
      </c>
      <c r="H5624" s="93">
        <v>46182</v>
      </c>
      <c r="I5624" s="131">
        <v>1</v>
      </c>
      <c r="J5624" s="132"/>
      <c r="K5624" s="132"/>
      <c r="L5624" s="132"/>
      <c r="M5624" s="132"/>
      <c r="N5624" s="131"/>
      <c r="O5624" s="131"/>
    </row>
    <row r="5625" spans="2:15" x14ac:dyDescent="0.35">
      <c r="B5625" t="s">
        <v>78</v>
      </c>
      <c r="C5625">
        <v>4045</v>
      </c>
      <c r="D5625" t="s">
        <v>57</v>
      </c>
      <c r="E5625">
        <v>170621</v>
      </c>
      <c r="F5625" t="s">
        <v>5379</v>
      </c>
      <c r="G5625" t="s">
        <v>10930</v>
      </c>
      <c r="H5625" s="93">
        <v>46174</v>
      </c>
      <c r="I5625" s="131">
        <v>1</v>
      </c>
      <c r="J5625" s="132"/>
      <c r="K5625" s="132"/>
      <c r="L5625" s="132"/>
      <c r="M5625" s="132"/>
      <c r="N5625" s="131"/>
      <c r="O5625" s="131"/>
    </row>
    <row r="5626" spans="2:15" x14ac:dyDescent="0.35">
      <c r="B5626" t="s">
        <v>78</v>
      </c>
      <c r="C5626">
        <v>4045</v>
      </c>
      <c r="D5626" t="s">
        <v>57</v>
      </c>
      <c r="E5626">
        <v>170680</v>
      </c>
      <c r="F5626" t="s">
        <v>5380</v>
      </c>
      <c r="G5626" t="s">
        <v>10930</v>
      </c>
      <c r="H5626" s="93">
        <v>46174</v>
      </c>
      <c r="I5626" s="131">
        <v>1</v>
      </c>
      <c r="J5626" s="132"/>
      <c r="K5626" s="132"/>
      <c r="L5626" s="132"/>
      <c r="M5626" s="132"/>
      <c r="N5626" s="131"/>
      <c r="O5626" s="131"/>
    </row>
    <row r="5627" spans="2:15" x14ac:dyDescent="0.35">
      <c r="B5627" t="s">
        <v>78</v>
      </c>
      <c r="C5627">
        <v>4045</v>
      </c>
      <c r="D5627" t="s">
        <v>57</v>
      </c>
      <c r="E5627">
        <v>170784</v>
      </c>
      <c r="F5627" t="s">
        <v>5381</v>
      </c>
      <c r="G5627" t="s">
        <v>10929</v>
      </c>
      <c r="H5627" s="93">
        <v>46175</v>
      </c>
      <c r="I5627" s="131">
        <v>1</v>
      </c>
      <c r="J5627" s="132"/>
      <c r="K5627" s="132"/>
      <c r="L5627" s="132"/>
      <c r="M5627" s="132"/>
      <c r="N5627" s="131"/>
      <c r="O5627" s="131"/>
    </row>
    <row r="5628" spans="2:15" x14ac:dyDescent="0.35">
      <c r="B5628" t="s">
        <v>78</v>
      </c>
      <c r="C5628">
        <v>4045</v>
      </c>
      <c r="D5628" t="s">
        <v>57</v>
      </c>
      <c r="E5628">
        <v>171790</v>
      </c>
      <c r="F5628" t="s">
        <v>5382</v>
      </c>
      <c r="G5628" t="s">
        <v>10929</v>
      </c>
      <c r="H5628" s="93">
        <v>46182</v>
      </c>
      <c r="I5628" s="131">
        <v>1</v>
      </c>
      <c r="J5628" s="132"/>
      <c r="K5628" s="132"/>
      <c r="L5628" s="132"/>
      <c r="M5628" s="132"/>
      <c r="N5628" s="131"/>
      <c r="O5628" s="131"/>
    </row>
    <row r="5629" spans="2:15" x14ac:dyDescent="0.35">
      <c r="B5629" t="s">
        <v>78</v>
      </c>
      <c r="C5629">
        <v>4045</v>
      </c>
      <c r="D5629" t="s">
        <v>57</v>
      </c>
      <c r="E5629">
        <v>171818</v>
      </c>
      <c r="F5629" t="s">
        <v>5383</v>
      </c>
      <c r="G5629" t="s">
        <v>10926</v>
      </c>
      <c r="H5629" s="93">
        <v>46177</v>
      </c>
      <c r="I5629" s="131">
        <v>1</v>
      </c>
      <c r="J5629" s="132"/>
      <c r="K5629" s="132"/>
      <c r="L5629" s="132"/>
      <c r="M5629" s="132"/>
      <c r="N5629" s="131"/>
      <c r="O5629" s="131"/>
    </row>
    <row r="5630" spans="2:15" x14ac:dyDescent="0.35">
      <c r="B5630" t="s">
        <v>78</v>
      </c>
      <c r="C5630">
        <v>4045</v>
      </c>
      <c r="D5630" t="s">
        <v>57</v>
      </c>
      <c r="E5630">
        <v>173431</v>
      </c>
      <c r="F5630" t="s">
        <v>5384</v>
      </c>
      <c r="G5630" t="s">
        <v>10927</v>
      </c>
      <c r="H5630" s="93">
        <v>46176</v>
      </c>
      <c r="I5630" s="131">
        <v>1</v>
      </c>
      <c r="J5630" s="132">
        <v>1</v>
      </c>
      <c r="K5630" s="132"/>
      <c r="L5630" s="132"/>
      <c r="M5630" s="132"/>
      <c r="N5630" s="131"/>
      <c r="O5630" s="131"/>
    </row>
    <row r="5631" spans="2:15" x14ac:dyDescent="0.35">
      <c r="B5631" t="s">
        <v>78</v>
      </c>
      <c r="C5631">
        <v>4045</v>
      </c>
      <c r="D5631" t="s">
        <v>57</v>
      </c>
      <c r="E5631">
        <v>173593</v>
      </c>
      <c r="F5631" t="s">
        <v>5385</v>
      </c>
      <c r="G5631" t="s">
        <v>10926</v>
      </c>
      <c r="H5631" s="93">
        <v>46170</v>
      </c>
      <c r="I5631" s="131">
        <v>1</v>
      </c>
      <c r="J5631" s="132"/>
      <c r="K5631" s="132"/>
      <c r="L5631" s="132"/>
      <c r="M5631" s="132"/>
      <c r="N5631" s="131"/>
      <c r="O5631" s="131"/>
    </row>
    <row r="5632" spans="2:15" x14ac:dyDescent="0.35">
      <c r="B5632" t="s">
        <v>78</v>
      </c>
      <c r="C5632">
        <v>4045</v>
      </c>
      <c r="D5632" t="s">
        <v>57</v>
      </c>
      <c r="E5632">
        <v>173610</v>
      </c>
      <c r="F5632" t="s">
        <v>11010</v>
      </c>
      <c r="G5632" t="s">
        <v>10929</v>
      </c>
      <c r="H5632" s="93">
        <v>46175</v>
      </c>
      <c r="I5632" s="131"/>
      <c r="J5632" s="132"/>
      <c r="K5632" s="132"/>
      <c r="L5632" s="132"/>
      <c r="M5632" s="132"/>
      <c r="N5632" s="131"/>
      <c r="O5632" s="131"/>
    </row>
    <row r="5633" spans="2:15" x14ac:dyDescent="0.35">
      <c r="B5633" t="s">
        <v>78</v>
      </c>
      <c r="C5633">
        <v>4045</v>
      </c>
      <c r="D5633" t="s">
        <v>57</v>
      </c>
      <c r="E5633">
        <v>174180</v>
      </c>
      <c r="F5633" t="s">
        <v>5386</v>
      </c>
      <c r="G5633" t="s">
        <v>10926</v>
      </c>
      <c r="H5633" s="93">
        <v>46177</v>
      </c>
      <c r="I5633" s="131">
        <v>1</v>
      </c>
      <c r="J5633" s="132"/>
      <c r="K5633" s="132"/>
      <c r="L5633" s="132"/>
      <c r="M5633" s="132"/>
      <c r="N5633" s="131"/>
      <c r="O5633" s="131"/>
    </row>
    <row r="5634" spans="2:15" x14ac:dyDescent="0.35">
      <c r="B5634" t="s">
        <v>78</v>
      </c>
      <c r="C5634">
        <v>4045</v>
      </c>
      <c r="D5634" t="s">
        <v>57</v>
      </c>
      <c r="E5634">
        <v>174184</v>
      </c>
      <c r="F5634" t="s">
        <v>5387</v>
      </c>
      <c r="G5634" t="s">
        <v>10926</v>
      </c>
      <c r="H5634" s="93">
        <v>46177</v>
      </c>
      <c r="I5634" s="131">
        <v>1</v>
      </c>
      <c r="J5634" s="132"/>
      <c r="K5634" s="132"/>
      <c r="L5634" s="132"/>
      <c r="M5634" s="132"/>
      <c r="N5634" s="131"/>
      <c r="O5634" s="131"/>
    </row>
    <row r="5635" spans="2:15" x14ac:dyDescent="0.35">
      <c r="B5635" t="s">
        <v>78</v>
      </c>
      <c r="C5635">
        <v>4045</v>
      </c>
      <c r="D5635" t="s">
        <v>57</v>
      </c>
      <c r="E5635">
        <v>174208</v>
      </c>
      <c r="F5635" t="s">
        <v>5388</v>
      </c>
      <c r="G5635" t="s">
        <v>10929</v>
      </c>
      <c r="H5635" s="93">
        <v>46182</v>
      </c>
      <c r="I5635" s="131"/>
      <c r="J5635" s="132"/>
      <c r="K5635" s="132"/>
      <c r="L5635" s="132"/>
      <c r="M5635" s="132"/>
      <c r="N5635" s="131"/>
      <c r="O5635" s="131"/>
    </row>
    <row r="5636" spans="2:15" x14ac:dyDescent="0.35">
      <c r="B5636" t="s">
        <v>78</v>
      </c>
      <c r="C5636">
        <v>4045</v>
      </c>
      <c r="D5636" t="s">
        <v>57</v>
      </c>
      <c r="E5636">
        <v>174243</v>
      </c>
      <c r="F5636" t="s">
        <v>5389</v>
      </c>
      <c r="G5636" t="s">
        <v>10926</v>
      </c>
      <c r="H5636" s="93">
        <v>46177</v>
      </c>
      <c r="I5636" s="131">
        <v>1</v>
      </c>
      <c r="J5636" s="132"/>
      <c r="K5636" s="132"/>
      <c r="L5636" s="132"/>
      <c r="M5636" s="132"/>
      <c r="N5636" s="131"/>
      <c r="O5636" s="131"/>
    </row>
    <row r="5637" spans="2:15" x14ac:dyDescent="0.35">
      <c r="B5637" t="s">
        <v>78</v>
      </c>
      <c r="C5637">
        <v>4045</v>
      </c>
      <c r="D5637" t="s">
        <v>57</v>
      </c>
      <c r="E5637">
        <v>174556</v>
      </c>
      <c r="F5637" t="s">
        <v>5390</v>
      </c>
      <c r="G5637" t="s">
        <v>10930</v>
      </c>
      <c r="H5637" s="93">
        <v>46174</v>
      </c>
      <c r="I5637" s="131">
        <v>1</v>
      </c>
      <c r="J5637" s="132"/>
      <c r="K5637" s="132"/>
      <c r="L5637" s="132"/>
      <c r="M5637" s="132"/>
      <c r="N5637" s="131"/>
      <c r="O5637" s="131"/>
    </row>
    <row r="5638" spans="2:15" x14ac:dyDescent="0.35">
      <c r="B5638" t="s">
        <v>78</v>
      </c>
      <c r="C5638">
        <v>4045</v>
      </c>
      <c r="D5638" t="s">
        <v>57</v>
      </c>
      <c r="E5638">
        <v>174943</v>
      </c>
      <c r="F5638" t="s">
        <v>5391</v>
      </c>
      <c r="G5638" t="s">
        <v>10927</v>
      </c>
      <c r="H5638" s="93">
        <v>46183</v>
      </c>
      <c r="I5638" s="131"/>
      <c r="J5638" s="132"/>
      <c r="K5638" s="132"/>
      <c r="L5638" s="132"/>
      <c r="M5638" s="132"/>
      <c r="N5638" s="131"/>
      <c r="O5638" s="131"/>
    </row>
    <row r="5639" spans="2:15" x14ac:dyDescent="0.35">
      <c r="B5639" t="s">
        <v>78</v>
      </c>
      <c r="C5639">
        <v>4045</v>
      </c>
      <c r="D5639" t="s">
        <v>57</v>
      </c>
      <c r="E5639">
        <v>175449</v>
      </c>
      <c r="F5639" t="s">
        <v>5392</v>
      </c>
      <c r="G5639" t="s">
        <v>10929</v>
      </c>
      <c r="H5639" s="93">
        <v>46175</v>
      </c>
      <c r="I5639" s="131"/>
      <c r="J5639" s="132"/>
      <c r="K5639" s="132"/>
      <c r="L5639" s="132"/>
      <c r="M5639" s="132"/>
      <c r="N5639" s="131"/>
      <c r="O5639" s="131"/>
    </row>
    <row r="5640" spans="2:15" x14ac:dyDescent="0.35">
      <c r="B5640" t="s">
        <v>78</v>
      </c>
      <c r="C5640">
        <v>4045</v>
      </c>
      <c r="D5640" t="s">
        <v>57</v>
      </c>
      <c r="E5640">
        <v>175548</v>
      </c>
      <c r="F5640" t="s">
        <v>5393</v>
      </c>
      <c r="G5640" t="s">
        <v>10929</v>
      </c>
      <c r="H5640" s="93">
        <v>46182</v>
      </c>
      <c r="I5640" s="131">
        <v>1</v>
      </c>
      <c r="J5640" s="132"/>
      <c r="K5640" s="132"/>
      <c r="L5640" s="132"/>
      <c r="M5640" s="132"/>
      <c r="N5640" s="131"/>
      <c r="O5640" s="131"/>
    </row>
    <row r="5641" spans="2:15" x14ac:dyDescent="0.35">
      <c r="B5641" t="s">
        <v>78</v>
      </c>
      <c r="C5641">
        <v>4045</v>
      </c>
      <c r="D5641" t="s">
        <v>57</v>
      </c>
      <c r="E5641">
        <v>175658</v>
      </c>
      <c r="F5641" t="s">
        <v>5394</v>
      </c>
      <c r="G5641" t="s">
        <v>10928</v>
      </c>
      <c r="H5641" s="93">
        <v>46178</v>
      </c>
      <c r="I5641" s="131">
        <v>1</v>
      </c>
      <c r="J5641" s="132"/>
      <c r="K5641" s="132"/>
      <c r="L5641" s="132"/>
      <c r="M5641" s="132"/>
      <c r="N5641" s="131"/>
      <c r="O5641" s="131"/>
    </row>
    <row r="5642" spans="2:15" x14ac:dyDescent="0.35">
      <c r="B5642" t="s">
        <v>78</v>
      </c>
      <c r="C5642">
        <v>4045</v>
      </c>
      <c r="D5642" t="s">
        <v>57</v>
      </c>
      <c r="E5642">
        <v>175676</v>
      </c>
      <c r="F5642" t="s">
        <v>5395</v>
      </c>
      <c r="G5642" t="s">
        <v>10926</v>
      </c>
      <c r="H5642" s="93">
        <v>46177</v>
      </c>
      <c r="I5642" s="131">
        <v>1</v>
      </c>
      <c r="J5642" s="132"/>
      <c r="K5642" s="132"/>
      <c r="L5642" s="132"/>
      <c r="M5642" s="132"/>
      <c r="N5642" s="131"/>
      <c r="O5642" s="131"/>
    </row>
    <row r="5643" spans="2:15" x14ac:dyDescent="0.35">
      <c r="B5643" t="s">
        <v>78</v>
      </c>
      <c r="C5643">
        <v>4045</v>
      </c>
      <c r="D5643" t="s">
        <v>57</v>
      </c>
      <c r="E5643">
        <v>175866</v>
      </c>
      <c r="F5643" t="s">
        <v>5396</v>
      </c>
      <c r="G5643" t="s">
        <v>10927</v>
      </c>
      <c r="H5643" s="93">
        <v>46176</v>
      </c>
      <c r="I5643" s="131">
        <v>1</v>
      </c>
      <c r="J5643" s="132"/>
      <c r="K5643" s="132"/>
      <c r="L5643" s="132"/>
      <c r="M5643" s="132"/>
      <c r="N5643" s="131"/>
      <c r="O5643" s="131"/>
    </row>
    <row r="5644" spans="2:15" x14ac:dyDescent="0.35">
      <c r="B5644" t="s">
        <v>78</v>
      </c>
      <c r="C5644">
        <v>4045</v>
      </c>
      <c r="D5644" t="s">
        <v>57</v>
      </c>
      <c r="E5644">
        <v>175887</v>
      </c>
      <c r="F5644" t="s">
        <v>5397</v>
      </c>
      <c r="G5644" t="s">
        <v>10928</v>
      </c>
      <c r="H5644" s="93">
        <v>46171</v>
      </c>
      <c r="I5644" s="131"/>
      <c r="J5644" s="132"/>
      <c r="K5644" s="132"/>
      <c r="L5644" s="132"/>
      <c r="M5644" s="132"/>
      <c r="N5644" s="131"/>
      <c r="O5644" s="131"/>
    </row>
    <row r="5645" spans="2:15" x14ac:dyDescent="0.35">
      <c r="B5645" t="s">
        <v>78</v>
      </c>
      <c r="C5645">
        <v>4045</v>
      </c>
      <c r="D5645" t="s">
        <v>57</v>
      </c>
      <c r="E5645">
        <v>176264</v>
      </c>
      <c r="F5645" t="s">
        <v>5398</v>
      </c>
      <c r="G5645" t="s">
        <v>10926</v>
      </c>
      <c r="H5645" s="93">
        <v>46170</v>
      </c>
      <c r="I5645" s="131">
        <v>1</v>
      </c>
      <c r="J5645" s="132"/>
      <c r="K5645" s="132"/>
      <c r="L5645" s="132"/>
      <c r="M5645" s="132"/>
      <c r="N5645" s="131"/>
      <c r="O5645" s="131"/>
    </row>
    <row r="5646" spans="2:15" x14ac:dyDescent="0.35">
      <c r="B5646" t="s">
        <v>78</v>
      </c>
      <c r="C5646">
        <v>4045</v>
      </c>
      <c r="D5646" t="s">
        <v>57</v>
      </c>
      <c r="E5646">
        <v>176401</v>
      </c>
      <c r="F5646" t="s">
        <v>5399</v>
      </c>
      <c r="G5646" t="s">
        <v>10929</v>
      </c>
      <c r="H5646" s="93">
        <v>46175</v>
      </c>
      <c r="I5646" s="131">
        <v>1</v>
      </c>
      <c r="J5646" s="132"/>
      <c r="K5646" s="132"/>
      <c r="L5646" s="132"/>
      <c r="M5646" s="132"/>
      <c r="N5646" s="131"/>
      <c r="O5646" s="131"/>
    </row>
    <row r="5647" spans="2:15" x14ac:dyDescent="0.35">
      <c r="B5647" t="s">
        <v>78</v>
      </c>
      <c r="C5647">
        <v>4045</v>
      </c>
      <c r="D5647" t="s">
        <v>57</v>
      </c>
      <c r="E5647">
        <v>176423</v>
      </c>
      <c r="F5647" t="s">
        <v>5400</v>
      </c>
      <c r="G5647" t="s">
        <v>10930</v>
      </c>
      <c r="H5647" s="93">
        <v>46174</v>
      </c>
      <c r="I5647" s="131">
        <v>1</v>
      </c>
      <c r="J5647" s="132">
        <v>1</v>
      </c>
      <c r="K5647" s="132"/>
      <c r="L5647" s="132"/>
      <c r="M5647" s="132"/>
      <c r="N5647" s="131"/>
      <c r="O5647" s="131"/>
    </row>
    <row r="5648" spans="2:15" x14ac:dyDescent="0.35">
      <c r="B5648" t="s">
        <v>78</v>
      </c>
      <c r="C5648">
        <v>4045</v>
      </c>
      <c r="D5648" t="s">
        <v>57</v>
      </c>
      <c r="E5648">
        <v>176565</v>
      </c>
      <c r="F5648" t="s">
        <v>5401</v>
      </c>
      <c r="G5648" t="s">
        <v>10927</v>
      </c>
      <c r="H5648" s="93">
        <v>46183</v>
      </c>
      <c r="I5648" s="131">
        <v>1</v>
      </c>
      <c r="J5648" s="132"/>
      <c r="K5648" s="132"/>
      <c r="L5648" s="132"/>
      <c r="M5648" s="132"/>
      <c r="N5648" s="131"/>
      <c r="O5648" s="131"/>
    </row>
    <row r="5649" spans="2:15" x14ac:dyDescent="0.35">
      <c r="B5649" t="s">
        <v>78</v>
      </c>
      <c r="C5649">
        <v>4045</v>
      </c>
      <c r="D5649" t="s">
        <v>57</v>
      </c>
      <c r="E5649">
        <v>176661</v>
      </c>
      <c r="F5649" t="s">
        <v>5402</v>
      </c>
      <c r="G5649" t="s">
        <v>10926</v>
      </c>
      <c r="H5649" s="93">
        <v>46170</v>
      </c>
      <c r="I5649" s="131"/>
      <c r="J5649" s="132"/>
      <c r="K5649" s="132"/>
      <c r="L5649" s="132"/>
      <c r="M5649" s="132"/>
      <c r="N5649" s="131"/>
      <c r="O5649" s="131"/>
    </row>
    <row r="5650" spans="2:15" x14ac:dyDescent="0.35">
      <c r="B5650" t="s">
        <v>78</v>
      </c>
      <c r="C5650">
        <v>4045</v>
      </c>
      <c r="D5650" t="s">
        <v>57</v>
      </c>
      <c r="E5650">
        <v>176933</v>
      </c>
      <c r="F5650" t="s">
        <v>5403</v>
      </c>
      <c r="G5650" t="s">
        <v>10930</v>
      </c>
      <c r="H5650" s="93">
        <v>46181</v>
      </c>
      <c r="I5650" s="131">
        <v>1</v>
      </c>
      <c r="J5650" s="132">
        <v>1</v>
      </c>
      <c r="K5650" s="132"/>
      <c r="L5650" s="132"/>
      <c r="M5650" s="132"/>
      <c r="N5650" s="131"/>
      <c r="O5650" s="131"/>
    </row>
    <row r="5651" spans="2:15" x14ac:dyDescent="0.35">
      <c r="B5651" t="s">
        <v>78</v>
      </c>
      <c r="C5651">
        <v>4045</v>
      </c>
      <c r="D5651" t="s">
        <v>57</v>
      </c>
      <c r="E5651">
        <v>177098</v>
      </c>
      <c r="F5651" t="s">
        <v>5404</v>
      </c>
      <c r="G5651" t="s">
        <v>10930</v>
      </c>
      <c r="H5651" s="93">
        <v>46174</v>
      </c>
      <c r="I5651" s="131">
        <v>1</v>
      </c>
      <c r="J5651" s="132">
        <v>1</v>
      </c>
      <c r="K5651" s="132"/>
      <c r="L5651" s="132"/>
      <c r="M5651" s="132"/>
      <c r="N5651" s="131"/>
      <c r="O5651" s="131"/>
    </row>
    <row r="5652" spans="2:15" x14ac:dyDescent="0.35">
      <c r="B5652" t="s">
        <v>78</v>
      </c>
      <c r="C5652">
        <v>4045</v>
      </c>
      <c r="D5652" t="s">
        <v>57</v>
      </c>
      <c r="E5652">
        <v>177143</v>
      </c>
      <c r="F5652" t="s">
        <v>5405</v>
      </c>
      <c r="G5652" t="s">
        <v>10927</v>
      </c>
      <c r="H5652" s="93">
        <v>46176</v>
      </c>
      <c r="I5652" s="131"/>
      <c r="J5652" s="132"/>
      <c r="K5652" s="132"/>
      <c r="L5652" s="132"/>
      <c r="M5652" s="132"/>
      <c r="N5652" s="131"/>
      <c r="O5652" s="131"/>
    </row>
    <row r="5653" spans="2:15" x14ac:dyDescent="0.35">
      <c r="B5653" t="s">
        <v>78</v>
      </c>
      <c r="C5653">
        <v>4045</v>
      </c>
      <c r="D5653" t="s">
        <v>57</v>
      </c>
      <c r="E5653">
        <v>177542</v>
      </c>
      <c r="F5653" t="s">
        <v>5406</v>
      </c>
      <c r="G5653" t="s">
        <v>10926</v>
      </c>
      <c r="H5653" s="93">
        <v>46177</v>
      </c>
      <c r="I5653" s="131">
        <v>1</v>
      </c>
      <c r="J5653" s="132">
        <v>1</v>
      </c>
      <c r="K5653" s="132"/>
      <c r="L5653" s="132"/>
      <c r="M5653" s="132"/>
      <c r="N5653" s="131"/>
      <c r="O5653" s="131"/>
    </row>
    <row r="5654" spans="2:15" x14ac:dyDescent="0.35">
      <c r="B5654" t="s">
        <v>78</v>
      </c>
      <c r="C5654">
        <v>4045</v>
      </c>
      <c r="D5654" t="s">
        <v>57</v>
      </c>
      <c r="E5654">
        <v>177570</v>
      </c>
      <c r="F5654" t="s">
        <v>5407</v>
      </c>
      <c r="G5654" t="s">
        <v>10929</v>
      </c>
      <c r="H5654" s="93">
        <v>46175</v>
      </c>
      <c r="I5654" s="131">
        <v>1</v>
      </c>
      <c r="J5654" s="132"/>
      <c r="K5654" s="132"/>
      <c r="L5654" s="132"/>
      <c r="M5654" s="132"/>
      <c r="N5654" s="131"/>
      <c r="O5654" s="131"/>
    </row>
    <row r="5655" spans="2:15" x14ac:dyDescent="0.35">
      <c r="B5655" t="s">
        <v>78</v>
      </c>
      <c r="C5655">
        <v>4045</v>
      </c>
      <c r="D5655" t="s">
        <v>57</v>
      </c>
      <c r="E5655">
        <v>178102</v>
      </c>
      <c r="F5655" t="s">
        <v>5408</v>
      </c>
      <c r="G5655" t="s">
        <v>10930</v>
      </c>
      <c r="H5655" s="93">
        <v>46181</v>
      </c>
      <c r="I5655" s="131"/>
      <c r="J5655" s="132"/>
      <c r="K5655" s="132"/>
      <c r="L5655" s="132"/>
      <c r="M5655" s="132"/>
      <c r="N5655" s="131"/>
      <c r="O5655" s="131"/>
    </row>
    <row r="5656" spans="2:15" x14ac:dyDescent="0.35">
      <c r="B5656" t="s">
        <v>78</v>
      </c>
      <c r="C5656">
        <v>4045</v>
      </c>
      <c r="D5656" t="s">
        <v>57</v>
      </c>
      <c r="E5656">
        <v>178963</v>
      </c>
      <c r="F5656" t="s">
        <v>5409</v>
      </c>
      <c r="G5656" t="s">
        <v>10926</v>
      </c>
      <c r="H5656" s="93">
        <v>46177</v>
      </c>
      <c r="I5656" s="131">
        <v>1</v>
      </c>
      <c r="J5656" s="132"/>
      <c r="K5656" s="132"/>
      <c r="L5656" s="132"/>
      <c r="M5656" s="132"/>
      <c r="N5656" s="131"/>
      <c r="O5656" s="131"/>
    </row>
    <row r="5657" spans="2:15" x14ac:dyDescent="0.35">
      <c r="B5657" t="s">
        <v>78</v>
      </c>
      <c r="C5657">
        <v>4045</v>
      </c>
      <c r="D5657" t="s">
        <v>57</v>
      </c>
      <c r="E5657">
        <v>178967</v>
      </c>
      <c r="F5657" t="s">
        <v>5410</v>
      </c>
      <c r="G5657" t="s">
        <v>10930</v>
      </c>
      <c r="H5657" s="93">
        <v>46181</v>
      </c>
      <c r="I5657" s="131"/>
      <c r="J5657" s="132"/>
      <c r="K5657" s="132"/>
      <c r="L5657" s="132"/>
      <c r="M5657" s="132"/>
      <c r="N5657" s="131"/>
      <c r="O5657" s="131"/>
    </row>
    <row r="5658" spans="2:15" x14ac:dyDescent="0.35">
      <c r="B5658" t="s">
        <v>78</v>
      </c>
      <c r="C5658">
        <v>4045</v>
      </c>
      <c r="D5658" t="s">
        <v>57</v>
      </c>
      <c r="E5658">
        <v>179094</v>
      </c>
      <c r="F5658" t="s">
        <v>5411</v>
      </c>
      <c r="G5658" t="s">
        <v>10926</v>
      </c>
      <c r="H5658" s="93">
        <v>46177</v>
      </c>
      <c r="I5658" s="131">
        <v>1</v>
      </c>
      <c r="J5658" s="132">
        <v>1</v>
      </c>
      <c r="K5658" s="132">
        <v>1</v>
      </c>
      <c r="L5658" s="132"/>
      <c r="M5658" s="132"/>
      <c r="N5658" s="131"/>
      <c r="O5658" s="131"/>
    </row>
    <row r="5659" spans="2:15" x14ac:dyDescent="0.35">
      <c r="B5659" t="s">
        <v>78</v>
      </c>
      <c r="C5659">
        <v>4045</v>
      </c>
      <c r="D5659" t="s">
        <v>57</v>
      </c>
      <c r="E5659">
        <v>179190</v>
      </c>
      <c r="F5659" t="s">
        <v>5412</v>
      </c>
      <c r="G5659" t="s">
        <v>10930</v>
      </c>
      <c r="H5659" s="93">
        <v>46174</v>
      </c>
      <c r="I5659" s="131">
        <v>1</v>
      </c>
      <c r="J5659" s="132"/>
      <c r="K5659" s="132"/>
      <c r="L5659" s="132"/>
      <c r="M5659" s="132"/>
      <c r="N5659" s="131"/>
      <c r="O5659" s="131"/>
    </row>
    <row r="5660" spans="2:15" x14ac:dyDescent="0.35">
      <c r="B5660" t="s">
        <v>78</v>
      </c>
      <c r="C5660">
        <v>4045</v>
      </c>
      <c r="D5660" t="s">
        <v>57</v>
      </c>
      <c r="E5660">
        <v>179409</v>
      </c>
      <c r="F5660" t="s">
        <v>5413</v>
      </c>
      <c r="G5660" t="s">
        <v>10930</v>
      </c>
      <c r="H5660" s="93">
        <v>46174</v>
      </c>
      <c r="I5660" s="131">
        <v>1</v>
      </c>
      <c r="J5660" s="132"/>
      <c r="K5660" s="132"/>
      <c r="L5660" s="132"/>
      <c r="M5660" s="132"/>
      <c r="N5660" s="131"/>
      <c r="O5660" s="131"/>
    </row>
    <row r="5661" spans="2:15" x14ac:dyDescent="0.35">
      <c r="B5661" t="s">
        <v>78</v>
      </c>
      <c r="C5661">
        <v>4045</v>
      </c>
      <c r="D5661" t="s">
        <v>57</v>
      </c>
      <c r="E5661">
        <v>179579</v>
      </c>
      <c r="F5661" t="s">
        <v>5414</v>
      </c>
      <c r="G5661" t="s">
        <v>10926</v>
      </c>
      <c r="H5661" s="93">
        <v>46177</v>
      </c>
      <c r="I5661" s="131">
        <v>1</v>
      </c>
      <c r="J5661" s="132"/>
      <c r="K5661" s="132"/>
      <c r="L5661" s="132"/>
      <c r="M5661" s="132"/>
      <c r="N5661" s="131"/>
      <c r="O5661" s="131"/>
    </row>
    <row r="5662" spans="2:15" x14ac:dyDescent="0.35">
      <c r="B5662" t="s">
        <v>78</v>
      </c>
      <c r="C5662">
        <v>4045</v>
      </c>
      <c r="D5662" t="s">
        <v>57</v>
      </c>
      <c r="E5662">
        <v>179636</v>
      </c>
      <c r="F5662" t="s">
        <v>5415</v>
      </c>
      <c r="G5662" t="s">
        <v>10928</v>
      </c>
      <c r="H5662" s="93">
        <v>46171</v>
      </c>
      <c r="I5662" s="131"/>
      <c r="J5662" s="132"/>
      <c r="K5662" s="132"/>
      <c r="L5662" s="132"/>
      <c r="M5662" s="132"/>
      <c r="N5662" s="131"/>
      <c r="O5662" s="131"/>
    </row>
    <row r="5663" spans="2:15" x14ac:dyDescent="0.35">
      <c r="B5663" t="s">
        <v>78</v>
      </c>
      <c r="C5663">
        <v>4045</v>
      </c>
      <c r="D5663" t="s">
        <v>57</v>
      </c>
      <c r="E5663">
        <v>180017</v>
      </c>
      <c r="F5663" t="s">
        <v>5416</v>
      </c>
      <c r="G5663" t="s">
        <v>10927</v>
      </c>
      <c r="H5663" s="93">
        <v>46183</v>
      </c>
      <c r="I5663" s="131">
        <v>1</v>
      </c>
      <c r="J5663" s="132">
        <v>1</v>
      </c>
      <c r="K5663" s="132"/>
      <c r="L5663" s="132"/>
      <c r="M5663" s="132"/>
      <c r="N5663" s="131"/>
      <c r="O5663" s="131"/>
    </row>
    <row r="5664" spans="2:15" x14ac:dyDescent="0.35">
      <c r="B5664" t="s">
        <v>78</v>
      </c>
      <c r="C5664">
        <v>4045</v>
      </c>
      <c r="D5664" t="s">
        <v>57</v>
      </c>
      <c r="E5664">
        <v>180302</v>
      </c>
      <c r="F5664" t="s">
        <v>5417</v>
      </c>
      <c r="G5664" t="s">
        <v>10926</v>
      </c>
      <c r="H5664" s="93">
        <v>46170</v>
      </c>
      <c r="I5664" s="131"/>
      <c r="J5664" s="132"/>
      <c r="K5664" s="132"/>
      <c r="L5664" s="132"/>
      <c r="M5664" s="132"/>
      <c r="N5664" s="131"/>
      <c r="O5664" s="131"/>
    </row>
    <row r="5665" spans="2:15" x14ac:dyDescent="0.35">
      <c r="B5665" t="s">
        <v>78</v>
      </c>
      <c r="C5665">
        <v>4045</v>
      </c>
      <c r="D5665" t="s">
        <v>57</v>
      </c>
      <c r="E5665">
        <v>180347</v>
      </c>
      <c r="F5665" t="s">
        <v>5418</v>
      </c>
      <c r="G5665" t="s">
        <v>10926</v>
      </c>
      <c r="H5665" s="93">
        <v>46170</v>
      </c>
      <c r="I5665" s="131"/>
      <c r="J5665" s="132"/>
      <c r="K5665" s="132"/>
      <c r="L5665" s="132"/>
      <c r="M5665" s="132"/>
      <c r="N5665" s="131"/>
      <c r="O5665" s="131"/>
    </row>
    <row r="5666" spans="2:15" x14ac:dyDescent="0.35">
      <c r="B5666" t="s">
        <v>78</v>
      </c>
      <c r="C5666">
        <v>4045</v>
      </c>
      <c r="D5666" t="s">
        <v>57</v>
      </c>
      <c r="E5666">
        <v>180705</v>
      </c>
      <c r="F5666" t="s">
        <v>5419</v>
      </c>
      <c r="G5666" t="s">
        <v>10927</v>
      </c>
      <c r="H5666" s="93">
        <v>46176</v>
      </c>
      <c r="I5666" s="131"/>
      <c r="J5666" s="132"/>
      <c r="K5666" s="132"/>
      <c r="L5666" s="132"/>
      <c r="M5666" s="132"/>
      <c r="N5666" s="131"/>
      <c r="O5666" s="131"/>
    </row>
    <row r="5667" spans="2:15" x14ac:dyDescent="0.35">
      <c r="B5667" t="s">
        <v>78</v>
      </c>
      <c r="C5667">
        <v>4045</v>
      </c>
      <c r="D5667" t="s">
        <v>57</v>
      </c>
      <c r="E5667">
        <v>180785</v>
      </c>
      <c r="F5667" t="s">
        <v>5420</v>
      </c>
      <c r="G5667" t="s">
        <v>10928</v>
      </c>
      <c r="H5667" s="93">
        <v>46178</v>
      </c>
      <c r="I5667" s="131">
        <v>1</v>
      </c>
      <c r="J5667" s="132"/>
      <c r="K5667" s="132"/>
      <c r="L5667" s="132"/>
      <c r="M5667" s="132"/>
      <c r="N5667" s="131"/>
      <c r="O5667" s="131"/>
    </row>
    <row r="5668" spans="2:15" x14ac:dyDescent="0.35">
      <c r="B5668" t="s">
        <v>78</v>
      </c>
      <c r="C5668">
        <v>4045</v>
      </c>
      <c r="D5668" t="s">
        <v>57</v>
      </c>
      <c r="E5668">
        <v>181242</v>
      </c>
      <c r="F5668" t="s">
        <v>5421</v>
      </c>
      <c r="G5668" t="s">
        <v>10927</v>
      </c>
      <c r="H5668" s="93">
        <v>46176</v>
      </c>
      <c r="I5668" s="131">
        <v>1</v>
      </c>
      <c r="J5668" s="132"/>
      <c r="K5668" s="132"/>
      <c r="L5668" s="132"/>
      <c r="M5668" s="132"/>
      <c r="N5668" s="131"/>
      <c r="O5668" s="131"/>
    </row>
    <row r="5669" spans="2:15" x14ac:dyDescent="0.35">
      <c r="B5669" t="s">
        <v>78</v>
      </c>
      <c r="C5669">
        <v>4045</v>
      </c>
      <c r="D5669" t="s">
        <v>57</v>
      </c>
      <c r="E5669">
        <v>182086</v>
      </c>
      <c r="F5669" t="s">
        <v>5422</v>
      </c>
      <c r="G5669" t="s">
        <v>10928</v>
      </c>
      <c r="H5669" s="93">
        <v>46171</v>
      </c>
      <c r="I5669" s="131">
        <v>1</v>
      </c>
      <c r="J5669" s="132"/>
      <c r="K5669" s="132"/>
      <c r="L5669" s="132"/>
      <c r="M5669" s="132"/>
      <c r="N5669" s="131"/>
      <c r="O5669" s="131"/>
    </row>
    <row r="5670" spans="2:15" x14ac:dyDescent="0.35">
      <c r="B5670" t="s">
        <v>78</v>
      </c>
      <c r="C5670">
        <v>4045</v>
      </c>
      <c r="D5670" t="s">
        <v>57</v>
      </c>
      <c r="E5670">
        <v>182094</v>
      </c>
      <c r="F5670" t="s">
        <v>5423</v>
      </c>
      <c r="G5670" t="s">
        <v>10926</v>
      </c>
      <c r="H5670" s="93">
        <v>46170</v>
      </c>
      <c r="I5670" s="131"/>
      <c r="J5670" s="132"/>
      <c r="K5670" s="132"/>
      <c r="L5670" s="132"/>
      <c r="M5670" s="132"/>
      <c r="N5670" s="131"/>
      <c r="O5670" s="131"/>
    </row>
    <row r="5671" spans="2:15" x14ac:dyDescent="0.35">
      <c r="B5671" t="s">
        <v>78</v>
      </c>
      <c r="C5671">
        <v>4045</v>
      </c>
      <c r="D5671" t="s">
        <v>57</v>
      </c>
      <c r="E5671">
        <v>182163</v>
      </c>
      <c r="F5671" t="s">
        <v>5424</v>
      </c>
      <c r="G5671" t="s">
        <v>10930</v>
      </c>
      <c r="H5671" s="93">
        <v>46181</v>
      </c>
      <c r="I5671" s="131">
        <v>1</v>
      </c>
      <c r="J5671" s="132">
        <v>1</v>
      </c>
      <c r="K5671" s="132"/>
      <c r="L5671" s="132"/>
      <c r="M5671" s="132"/>
      <c r="N5671" s="131"/>
      <c r="O5671" s="131"/>
    </row>
    <row r="5672" spans="2:15" x14ac:dyDescent="0.35">
      <c r="B5672" t="s">
        <v>78</v>
      </c>
      <c r="C5672">
        <v>4045</v>
      </c>
      <c r="D5672" t="s">
        <v>57</v>
      </c>
      <c r="E5672">
        <v>182181</v>
      </c>
      <c r="F5672" t="s">
        <v>5409</v>
      </c>
      <c r="G5672" t="s">
        <v>10926</v>
      </c>
      <c r="H5672" s="93">
        <v>46177</v>
      </c>
      <c r="I5672" s="131">
        <v>1</v>
      </c>
      <c r="J5672" s="132"/>
      <c r="K5672" s="132"/>
      <c r="L5672" s="132"/>
      <c r="M5672" s="132"/>
      <c r="N5672" s="131"/>
      <c r="O5672" s="131"/>
    </row>
    <row r="5673" spans="2:15" x14ac:dyDescent="0.35">
      <c r="B5673" t="s">
        <v>78</v>
      </c>
      <c r="C5673">
        <v>4045</v>
      </c>
      <c r="D5673" t="s">
        <v>57</v>
      </c>
      <c r="E5673">
        <v>182422</v>
      </c>
      <c r="F5673" t="s">
        <v>5425</v>
      </c>
      <c r="G5673" t="s">
        <v>10927</v>
      </c>
      <c r="H5673" s="93">
        <v>46183</v>
      </c>
      <c r="I5673" s="131"/>
      <c r="J5673" s="132"/>
      <c r="K5673" s="132"/>
      <c r="L5673" s="132"/>
      <c r="M5673" s="132"/>
      <c r="N5673" s="131"/>
      <c r="O5673" s="131"/>
    </row>
    <row r="5674" spans="2:15" x14ac:dyDescent="0.35">
      <c r="B5674" t="s">
        <v>78</v>
      </c>
      <c r="C5674">
        <v>4045</v>
      </c>
      <c r="D5674" t="s">
        <v>57</v>
      </c>
      <c r="E5674">
        <v>182725</v>
      </c>
      <c r="F5674" t="s">
        <v>5426</v>
      </c>
      <c r="G5674" t="s">
        <v>10927</v>
      </c>
      <c r="H5674" s="93">
        <v>46176</v>
      </c>
      <c r="I5674" s="131"/>
      <c r="J5674" s="132"/>
      <c r="K5674" s="132"/>
      <c r="L5674" s="132"/>
      <c r="M5674" s="132"/>
      <c r="N5674" s="131"/>
      <c r="O5674" s="131"/>
    </row>
    <row r="5675" spans="2:15" x14ac:dyDescent="0.35">
      <c r="B5675" t="s">
        <v>78</v>
      </c>
      <c r="C5675">
        <v>4045</v>
      </c>
      <c r="D5675" t="s">
        <v>57</v>
      </c>
      <c r="E5675">
        <v>182983</v>
      </c>
      <c r="F5675" t="s">
        <v>5427</v>
      </c>
      <c r="G5675" t="s">
        <v>10928</v>
      </c>
      <c r="H5675" s="93">
        <v>46178</v>
      </c>
      <c r="I5675" s="131"/>
      <c r="J5675" s="132"/>
      <c r="K5675" s="132"/>
      <c r="L5675" s="132"/>
      <c r="M5675" s="132"/>
      <c r="N5675" s="131"/>
      <c r="O5675" s="131"/>
    </row>
    <row r="5676" spans="2:15" x14ac:dyDescent="0.35">
      <c r="B5676" t="s">
        <v>78</v>
      </c>
      <c r="C5676">
        <v>4045</v>
      </c>
      <c r="D5676" t="s">
        <v>57</v>
      </c>
      <c r="E5676">
        <v>183309</v>
      </c>
      <c r="F5676" t="s">
        <v>5428</v>
      </c>
      <c r="G5676" t="s">
        <v>10926</v>
      </c>
      <c r="H5676" s="93">
        <v>46177</v>
      </c>
      <c r="I5676" s="131">
        <v>1</v>
      </c>
      <c r="J5676" s="132"/>
      <c r="K5676" s="132"/>
      <c r="L5676" s="132"/>
      <c r="M5676" s="132"/>
      <c r="N5676" s="131"/>
      <c r="O5676" s="131"/>
    </row>
    <row r="5677" spans="2:15" x14ac:dyDescent="0.35">
      <c r="B5677" t="s">
        <v>78</v>
      </c>
      <c r="C5677">
        <v>4045</v>
      </c>
      <c r="D5677" t="s">
        <v>57</v>
      </c>
      <c r="E5677">
        <v>183325</v>
      </c>
      <c r="F5677" t="s">
        <v>2390</v>
      </c>
      <c r="G5677" t="s">
        <v>10928</v>
      </c>
      <c r="H5677" s="93">
        <v>46171</v>
      </c>
      <c r="I5677" s="131">
        <v>1</v>
      </c>
      <c r="J5677" s="132"/>
      <c r="K5677" s="132"/>
      <c r="L5677" s="132"/>
      <c r="M5677" s="132"/>
      <c r="N5677" s="131"/>
      <c r="O5677" s="131"/>
    </row>
    <row r="5678" spans="2:15" x14ac:dyDescent="0.35">
      <c r="B5678" t="s">
        <v>78</v>
      </c>
      <c r="C5678">
        <v>4045</v>
      </c>
      <c r="D5678" t="s">
        <v>57</v>
      </c>
      <c r="E5678">
        <v>183499</v>
      </c>
      <c r="F5678" t="s">
        <v>5429</v>
      </c>
      <c r="G5678" t="s">
        <v>10926</v>
      </c>
      <c r="H5678" s="93">
        <v>46177</v>
      </c>
      <c r="I5678" s="131"/>
      <c r="J5678" s="132"/>
      <c r="K5678" s="132"/>
      <c r="L5678" s="132"/>
      <c r="M5678" s="132"/>
      <c r="N5678" s="131"/>
      <c r="O5678" s="131"/>
    </row>
    <row r="5679" spans="2:15" x14ac:dyDescent="0.35">
      <c r="B5679" t="s">
        <v>78</v>
      </c>
      <c r="C5679">
        <v>4045</v>
      </c>
      <c r="D5679" t="s">
        <v>57</v>
      </c>
      <c r="E5679">
        <v>183526</v>
      </c>
      <c r="F5679" t="s">
        <v>5430</v>
      </c>
      <c r="G5679" t="s">
        <v>10929</v>
      </c>
      <c r="H5679" s="93">
        <v>46182</v>
      </c>
      <c r="I5679" s="131">
        <v>1</v>
      </c>
      <c r="J5679" s="132"/>
      <c r="K5679" s="132"/>
      <c r="L5679" s="132"/>
      <c r="M5679" s="132"/>
      <c r="N5679" s="131"/>
      <c r="O5679" s="131"/>
    </row>
    <row r="5680" spans="2:15" x14ac:dyDescent="0.35">
      <c r="B5680" t="s">
        <v>78</v>
      </c>
      <c r="C5680">
        <v>4045</v>
      </c>
      <c r="D5680" t="s">
        <v>57</v>
      </c>
      <c r="E5680">
        <v>183661</v>
      </c>
      <c r="F5680" t="s">
        <v>5431</v>
      </c>
      <c r="G5680" t="s">
        <v>10930</v>
      </c>
      <c r="H5680" s="93">
        <v>46181</v>
      </c>
      <c r="I5680" s="131">
        <v>1</v>
      </c>
      <c r="J5680" s="132"/>
      <c r="K5680" s="132"/>
      <c r="L5680" s="132"/>
      <c r="M5680" s="132"/>
      <c r="N5680" s="131"/>
      <c r="O5680" s="131"/>
    </row>
    <row r="5681" spans="2:15" x14ac:dyDescent="0.35">
      <c r="B5681" t="s">
        <v>78</v>
      </c>
      <c r="C5681">
        <v>4045</v>
      </c>
      <c r="D5681" t="s">
        <v>57</v>
      </c>
      <c r="E5681">
        <v>184487</v>
      </c>
      <c r="F5681" t="s">
        <v>5432</v>
      </c>
      <c r="G5681" t="s">
        <v>10930</v>
      </c>
      <c r="H5681" s="93">
        <v>46181</v>
      </c>
      <c r="I5681" s="131">
        <v>1</v>
      </c>
      <c r="J5681" s="132"/>
      <c r="K5681" s="132"/>
      <c r="L5681" s="132"/>
      <c r="M5681" s="132"/>
      <c r="N5681" s="131"/>
      <c r="O5681" s="131"/>
    </row>
    <row r="5682" spans="2:15" x14ac:dyDescent="0.35">
      <c r="B5682" t="s">
        <v>78</v>
      </c>
      <c r="C5682">
        <v>4045</v>
      </c>
      <c r="D5682" t="s">
        <v>57</v>
      </c>
      <c r="E5682">
        <v>184748</v>
      </c>
      <c r="F5682" t="s">
        <v>5433</v>
      </c>
      <c r="G5682" t="s">
        <v>10929</v>
      </c>
      <c r="H5682" s="93">
        <v>46182</v>
      </c>
      <c r="I5682" s="131">
        <v>1</v>
      </c>
      <c r="J5682" s="132"/>
      <c r="K5682" s="132"/>
      <c r="L5682" s="132"/>
      <c r="M5682" s="132"/>
      <c r="N5682" s="131"/>
      <c r="O5682" s="131"/>
    </row>
    <row r="5683" spans="2:15" x14ac:dyDescent="0.35">
      <c r="B5683" t="s">
        <v>78</v>
      </c>
      <c r="C5683">
        <v>4045</v>
      </c>
      <c r="D5683" t="s">
        <v>57</v>
      </c>
      <c r="E5683">
        <v>185097</v>
      </c>
      <c r="F5683" t="s">
        <v>5434</v>
      </c>
      <c r="G5683" t="s">
        <v>10930</v>
      </c>
      <c r="H5683" s="93">
        <v>46181</v>
      </c>
      <c r="I5683" s="131">
        <v>1</v>
      </c>
      <c r="J5683" s="132"/>
      <c r="K5683" s="132"/>
      <c r="L5683" s="132"/>
      <c r="M5683" s="132"/>
      <c r="N5683" s="131"/>
      <c r="O5683" s="131"/>
    </row>
    <row r="5684" spans="2:15" x14ac:dyDescent="0.35">
      <c r="B5684" t="s">
        <v>78</v>
      </c>
      <c r="C5684">
        <v>4045</v>
      </c>
      <c r="D5684" t="s">
        <v>57</v>
      </c>
      <c r="E5684">
        <v>185105</v>
      </c>
      <c r="F5684" t="s">
        <v>5435</v>
      </c>
      <c r="G5684" t="s">
        <v>10926</v>
      </c>
      <c r="H5684" s="93">
        <v>46177</v>
      </c>
      <c r="I5684" s="131">
        <v>1</v>
      </c>
      <c r="J5684" s="132">
        <v>1</v>
      </c>
      <c r="K5684" s="132"/>
      <c r="L5684" s="132"/>
      <c r="M5684" s="132"/>
      <c r="N5684" s="131"/>
      <c r="O5684" s="131"/>
    </row>
    <row r="5685" spans="2:15" x14ac:dyDescent="0.35">
      <c r="B5685" t="s">
        <v>78</v>
      </c>
      <c r="C5685">
        <v>4045</v>
      </c>
      <c r="D5685" t="s">
        <v>57</v>
      </c>
      <c r="E5685">
        <v>185341</v>
      </c>
      <c r="F5685" t="s">
        <v>5436</v>
      </c>
      <c r="G5685" t="s">
        <v>10930</v>
      </c>
      <c r="H5685" s="93">
        <v>46181</v>
      </c>
      <c r="I5685" s="131">
        <v>1</v>
      </c>
      <c r="J5685" s="132"/>
      <c r="K5685" s="132"/>
      <c r="L5685" s="132"/>
      <c r="M5685" s="132"/>
      <c r="N5685" s="131"/>
      <c r="O5685" s="131"/>
    </row>
    <row r="5686" spans="2:15" x14ac:dyDescent="0.35">
      <c r="B5686" t="s">
        <v>78</v>
      </c>
      <c r="C5686">
        <v>4045</v>
      </c>
      <c r="D5686" t="s">
        <v>57</v>
      </c>
      <c r="E5686">
        <v>185568</v>
      </c>
      <c r="F5686" t="s">
        <v>5437</v>
      </c>
      <c r="G5686" t="s">
        <v>10929</v>
      </c>
      <c r="H5686" s="93">
        <v>46182</v>
      </c>
      <c r="I5686" s="131">
        <v>1</v>
      </c>
      <c r="J5686" s="132"/>
      <c r="K5686" s="132"/>
      <c r="L5686" s="132"/>
      <c r="M5686" s="132"/>
      <c r="N5686" s="131"/>
      <c r="O5686" s="131"/>
    </row>
    <row r="5687" spans="2:15" x14ac:dyDescent="0.35">
      <c r="B5687" t="s">
        <v>78</v>
      </c>
      <c r="C5687">
        <v>4045</v>
      </c>
      <c r="D5687" t="s">
        <v>57</v>
      </c>
      <c r="E5687">
        <v>185969</v>
      </c>
      <c r="F5687" t="s">
        <v>5438</v>
      </c>
      <c r="G5687" t="s">
        <v>10929</v>
      </c>
      <c r="H5687" s="93">
        <v>46175</v>
      </c>
      <c r="I5687" s="131">
        <v>1</v>
      </c>
      <c r="J5687" s="132"/>
      <c r="K5687" s="132"/>
      <c r="L5687" s="132"/>
      <c r="M5687" s="132"/>
      <c r="N5687" s="131"/>
      <c r="O5687" s="131"/>
    </row>
    <row r="5688" spans="2:15" x14ac:dyDescent="0.35">
      <c r="B5688" t="s">
        <v>78</v>
      </c>
      <c r="C5688">
        <v>4045</v>
      </c>
      <c r="D5688" t="s">
        <v>57</v>
      </c>
      <c r="E5688">
        <v>186011</v>
      </c>
      <c r="F5688" t="s">
        <v>5439</v>
      </c>
      <c r="G5688" t="s">
        <v>10930</v>
      </c>
      <c r="H5688" s="93">
        <v>46181</v>
      </c>
      <c r="I5688" s="131">
        <v>1</v>
      </c>
      <c r="J5688" s="132"/>
      <c r="K5688" s="132"/>
      <c r="L5688" s="132"/>
      <c r="M5688" s="132"/>
      <c r="N5688" s="131"/>
      <c r="O5688" s="131"/>
    </row>
    <row r="5689" spans="2:15" x14ac:dyDescent="0.35">
      <c r="B5689" t="s">
        <v>78</v>
      </c>
      <c r="C5689">
        <v>4045</v>
      </c>
      <c r="D5689" t="s">
        <v>57</v>
      </c>
      <c r="E5689">
        <v>186030</v>
      </c>
      <c r="F5689" t="s">
        <v>5440</v>
      </c>
      <c r="G5689" t="s">
        <v>10929</v>
      </c>
      <c r="H5689" s="93">
        <v>46182</v>
      </c>
      <c r="I5689" s="131">
        <v>1</v>
      </c>
      <c r="J5689" s="132">
        <v>1</v>
      </c>
      <c r="K5689" s="132"/>
      <c r="L5689" s="132"/>
      <c r="M5689" s="132"/>
      <c r="N5689" s="131"/>
      <c r="O5689" s="131"/>
    </row>
    <row r="5690" spans="2:15" x14ac:dyDescent="0.35">
      <c r="B5690" t="s">
        <v>78</v>
      </c>
      <c r="C5690">
        <v>4045</v>
      </c>
      <c r="D5690" t="s">
        <v>57</v>
      </c>
      <c r="E5690">
        <v>186377</v>
      </c>
      <c r="F5690" t="s">
        <v>5441</v>
      </c>
      <c r="G5690" t="s">
        <v>10927</v>
      </c>
      <c r="H5690" s="93">
        <v>46183</v>
      </c>
      <c r="I5690" s="131">
        <v>1</v>
      </c>
      <c r="J5690" s="132"/>
      <c r="K5690" s="132"/>
      <c r="L5690" s="132"/>
      <c r="M5690" s="132"/>
      <c r="N5690" s="131"/>
      <c r="O5690" s="131"/>
    </row>
    <row r="5691" spans="2:15" x14ac:dyDescent="0.35">
      <c r="B5691" t="s">
        <v>78</v>
      </c>
      <c r="C5691">
        <v>4045</v>
      </c>
      <c r="D5691" t="s">
        <v>57</v>
      </c>
      <c r="E5691">
        <v>186584</v>
      </c>
      <c r="F5691" t="s">
        <v>5442</v>
      </c>
      <c r="G5691" t="s">
        <v>10929</v>
      </c>
      <c r="H5691" s="93">
        <v>46175</v>
      </c>
      <c r="I5691" s="131"/>
      <c r="J5691" s="132"/>
      <c r="K5691" s="132"/>
      <c r="L5691" s="132"/>
      <c r="M5691" s="132"/>
      <c r="N5691" s="131"/>
      <c r="O5691" s="131"/>
    </row>
    <row r="5692" spans="2:15" x14ac:dyDescent="0.35">
      <c r="B5692" t="s">
        <v>78</v>
      </c>
      <c r="C5692">
        <v>4045</v>
      </c>
      <c r="D5692" t="s">
        <v>57</v>
      </c>
      <c r="E5692">
        <v>187040</v>
      </c>
      <c r="F5692" t="s">
        <v>5443</v>
      </c>
      <c r="G5692" t="s">
        <v>10928</v>
      </c>
      <c r="H5692" s="93">
        <v>46178</v>
      </c>
      <c r="I5692" s="131"/>
      <c r="J5692" s="132"/>
      <c r="K5692" s="132"/>
      <c r="L5692" s="132"/>
      <c r="M5692" s="132"/>
      <c r="N5692" s="131"/>
      <c r="O5692" s="131"/>
    </row>
    <row r="5693" spans="2:15" x14ac:dyDescent="0.35">
      <c r="B5693" t="s">
        <v>78</v>
      </c>
      <c r="C5693">
        <v>4045</v>
      </c>
      <c r="D5693" t="s">
        <v>57</v>
      </c>
      <c r="E5693">
        <v>187052</v>
      </c>
      <c r="F5693" t="s">
        <v>5444</v>
      </c>
      <c r="G5693" t="s">
        <v>10929</v>
      </c>
      <c r="H5693" s="93">
        <v>46182</v>
      </c>
      <c r="I5693" s="131"/>
      <c r="J5693" s="132"/>
      <c r="K5693" s="132"/>
      <c r="L5693" s="132"/>
      <c r="M5693" s="132"/>
      <c r="N5693" s="131"/>
      <c r="O5693" s="131"/>
    </row>
    <row r="5694" spans="2:15" x14ac:dyDescent="0.35">
      <c r="B5694" t="s">
        <v>78</v>
      </c>
      <c r="C5694">
        <v>4045</v>
      </c>
      <c r="D5694" t="s">
        <v>57</v>
      </c>
      <c r="E5694">
        <v>187075</v>
      </c>
      <c r="F5694" t="s">
        <v>5445</v>
      </c>
      <c r="G5694" t="s">
        <v>10930</v>
      </c>
      <c r="H5694" s="93">
        <v>46174</v>
      </c>
      <c r="I5694" s="131">
        <v>1</v>
      </c>
      <c r="J5694" s="132"/>
      <c r="K5694" s="132"/>
      <c r="L5694" s="132"/>
      <c r="M5694" s="132"/>
      <c r="N5694" s="131"/>
      <c r="O5694" s="131"/>
    </row>
    <row r="5695" spans="2:15" x14ac:dyDescent="0.35">
      <c r="B5695" t="s">
        <v>78</v>
      </c>
      <c r="C5695">
        <v>4045</v>
      </c>
      <c r="D5695" t="s">
        <v>57</v>
      </c>
      <c r="E5695">
        <v>187144</v>
      </c>
      <c r="F5695" t="s">
        <v>5446</v>
      </c>
      <c r="G5695" t="s">
        <v>10926</v>
      </c>
      <c r="H5695" s="93">
        <v>46170</v>
      </c>
      <c r="I5695" s="131">
        <v>1</v>
      </c>
      <c r="J5695" s="132"/>
      <c r="K5695" s="132"/>
      <c r="L5695" s="132"/>
      <c r="M5695" s="132"/>
      <c r="N5695" s="131"/>
      <c r="O5695" s="131"/>
    </row>
    <row r="5696" spans="2:15" x14ac:dyDescent="0.35">
      <c r="B5696" t="s">
        <v>78</v>
      </c>
      <c r="C5696">
        <v>4045</v>
      </c>
      <c r="D5696" t="s">
        <v>57</v>
      </c>
      <c r="E5696">
        <v>187170</v>
      </c>
      <c r="F5696" t="s">
        <v>5447</v>
      </c>
      <c r="G5696" t="s">
        <v>10930</v>
      </c>
      <c r="H5696" s="93">
        <v>46174</v>
      </c>
      <c r="I5696" s="131">
        <v>1</v>
      </c>
      <c r="J5696" s="132"/>
      <c r="K5696" s="132"/>
      <c r="L5696" s="132"/>
      <c r="M5696" s="132"/>
      <c r="N5696" s="131"/>
      <c r="O5696" s="131"/>
    </row>
    <row r="5697" spans="2:15" x14ac:dyDescent="0.35">
      <c r="B5697" t="s">
        <v>78</v>
      </c>
      <c r="C5697">
        <v>4045</v>
      </c>
      <c r="D5697" t="s">
        <v>57</v>
      </c>
      <c r="E5697">
        <v>187363</v>
      </c>
      <c r="F5697" t="s">
        <v>5448</v>
      </c>
      <c r="G5697" t="s">
        <v>10928</v>
      </c>
      <c r="H5697" s="93">
        <v>46178</v>
      </c>
      <c r="I5697" s="131"/>
      <c r="J5697" s="132"/>
      <c r="K5697" s="132"/>
      <c r="L5697" s="132"/>
      <c r="M5697" s="132"/>
      <c r="N5697" s="131"/>
      <c r="O5697" s="131"/>
    </row>
    <row r="5698" spans="2:15" x14ac:dyDescent="0.35">
      <c r="B5698" t="s">
        <v>78</v>
      </c>
      <c r="C5698">
        <v>4045</v>
      </c>
      <c r="D5698" t="s">
        <v>57</v>
      </c>
      <c r="E5698">
        <v>187398</v>
      </c>
      <c r="F5698" t="s">
        <v>5449</v>
      </c>
      <c r="G5698" t="s">
        <v>10926</v>
      </c>
      <c r="H5698" s="93">
        <v>46177</v>
      </c>
      <c r="I5698" s="131"/>
      <c r="J5698" s="132"/>
      <c r="K5698" s="132"/>
      <c r="L5698" s="132"/>
      <c r="M5698" s="132"/>
      <c r="N5698" s="131"/>
      <c r="O5698" s="131"/>
    </row>
    <row r="5699" spans="2:15" x14ac:dyDescent="0.35">
      <c r="B5699" t="s">
        <v>78</v>
      </c>
      <c r="C5699">
        <v>4045</v>
      </c>
      <c r="D5699" t="s">
        <v>57</v>
      </c>
      <c r="E5699">
        <v>187419</v>
      </c>
      <c r="F5699" t="s">
        <v>5450</v>
      </c>
      <c r="G5699" t="s">
        <v>10928</v>
      </c>
      <c r="H5699" s="93">
        <v>46178</v>
      </c>
      <c r="I5699" s="131"/>
      <c r="J5699" s="132"/>
      <c r="K5699" s="132"/>
      <c r="L5699" s="132"/>
      <c r="M5699" s="132"/>
      <c r="N5699" s="131"/>
      <c r="O5699" s="131"/>
    </row>
    <row r="5700" spans="2:15" x14ac:dyDescent="0.35">
      <c r="B5700" t="s">
        <v>78</v>
      </c>
      <c r="C5700">
        <v>4045</v>
      </c>
      <c r="D5700" t="s">
        <v>57</v>
      </c>
      <c r="E5700">
        <v>187583</v>
      </c>
      <c r="F5700" t="s">
        <v>5451</v>
      </c>
      <c r="G5700" t="s">
        <v>10930</v>
      </c>
      <c r="H5700" s="93">
        <v>46181</v>
      </c>
      <c r="I5700" s="131">
        <v>1</v>
      </c>
      <c r="J5700" s="132"/>
      <c r="K5700" s="132"/>
      <c r="L5700" s="132"/>
      <c r="M5700" s="132"/>
      <c r="N5700" s="131"/>
      <c r="O5700" s="131"/>
    </row>
    <row r="5701" spans="2:15" x14ac:dyDescent="0.35">
      <c r="B5701" t="s">
        <v>78</v>
      </c>
      <c r="C5701">
        <v>4045</v>
      </c>
      <c r="D5701" t="s">
        <v>57</v>
      </c>
      <c r="E5701">
        <v>187681</v>
      </c>
      <c r="F5701" t="s">
        <v>5452</v>
      </c>
      <c r="G5701" t="s">
        <v>10929</v>
      </c>
      <c r="H5701" s="93">
        <v>46175</v>
      </c>
      <c r="I5701" s="131">
        <v>1</v>
      </c>
      <c r="J5701" s="132"/>
      <c r="K5701" s="132"/>
      <c r="L5701" s="132"/>
      <c r="M5701" s="132"/>
      <c r="N5701" s="131"/>
      <c r="O5701" s="131"/>
    </row>
    <row r="5702" spans="2:15" x14ac:dyDescent="0.35">
      <c r="B5702" t="s">
        <v>78</v>
      </c>
      <c r="C5702">
        <v>4045</v>
      </c>
      <c r="D5702" t="s">
        <v>57</v>
      </c>
      <c r="E5702">
        <v>187682</v>
      </c>
      <c r="F5702" t="s">
        <v>5453</v>
      </c>
      <c r="G5702" t="s">
        <v>10929</v>
      </c>
      <c r="H5702" s="93">
        <v>46175</v>
      </c>
      <c r="I5702" s="131">
        <v>1</v>
      </c>
      <c r="J5702" s="132">
        <v>1</v>
      </c>
      <c r="K5702" s="132"/>
      <c r="L5702" s="132"/>
      <c r="M5702" s="132"/>
      <c r="N5702" s="131"/>
      <c r="O5702" s="131"/>
    </row>
    <row r="5703" spans="2:15" x14ac:dyDescent="0.35">
      <c r="B5703" t="s">
        <v>78</v>
      </c>
      <c r="C5703">
        <v>4045</v>
      </c>
      <c r="D5703" t="s">
        <v>57</v>
      </c>
      <c r="E5703">
        <v>187856</v>
      </c>
      <c r="F5703" t="s">
        <v>5454</v>
      </c>
      <c r="G5703" t="s">
        <v>10926</v>
      </c>
      <c r="H5703" s="93">
        <v>46170</v>
      </c>
      <c r="I5703" s="131"/>
      <c r="J5703" s="132"/>
      <c r="K5703" s="132"/>
      <c r="L5703" s="132"/>
      <c r="M5703" s="132"/>
      <c r="N5703" s="131"/>
      <c r="O5703" s="131"/>
    </row>
    <row r="5704" spans="2:15" x14ac:dyDescent="0.35">
      <c r="B5704" t="s">
        <v>78</v>
      </c>
      <c r="C5704">
        <v>4045</v>
      </c>
      <c r="D5704" t="s">
        <v>57</v>
      </c>
      <c r="E5704">
        <v>188035</v>
      </c>
      <c r="F5704" t="s">
        <v>5455</v>
      </c>
      <c r="G5704" t="s">
        <v>10929</v>
      </c>
      <c r="H5704" s="93">
        <v>46175</v>
      </c>
      <c r="I5704" s="131"/>
      <c r="J5704" s="132"/>
      <c r="K5704" s="132"/>
      <c r="L5704" s="132"/>
      <c r="M5704" s="132"/>
      <c r="N5704" s="131"/>
      <c r="O5704" s="131"/>
    </row>
    <row r="5705" spans="2:15" x14ac:dyDescent="0.35">
      <c r="B5705" t="s">
        <v>78</v>
      </c>
      <c r="C5705">
        <v>4045</v>
      </c>
      <c r="D5705" t="s">
        <v>57</v>
      </c>
      <c r="E5705">
        <v>188145</v>
      </c>
      <c r="F5705" t="s">
        <v>5456</v>
      </c>
      <c r="G5705" t="s">
        <v>10927</v>
      </c>
      <c r="H5705" s="93">
        <v>46183</v>
      </c>
      <c r="I5705" s="131">
        <v>1</v>
      </c>
      <c r="J5705" s="132"/>
      <c r="K5705" s="132"/>
      <c r="L5705" s="132"/>
      <c r="M5705" s="132"/>
      <c r="N5705" s="131"/>
      <c r="O5705" s="131"/>
    </row>
    <row r="5706" spans="2:15" x14ac:dyDescent="0.35">
      <c r="B5706" t="s">
        <v>78</v>
      </c>
      <c r="C5706">
        <v>4045</v>
      </c>
      <c r="D5706" t="s">
        <v>57</v>
      </c>
      <c r="E5706">
        <v>188334</v>
      </c>
      <c r="F5706" t="s">
        <v>5457</v>
      </c>
      <c r="G5706" t="s">
        <v>10927</v>
      </c>
      <c r="H5706" s="93">
        <v>46176</v>
      </c>
      <c r="I5706" s="131">
        <v>1</v>
      </c>
      <c r="J5706" s="132"/>
      <c r="K5706" s="132"/>
      <c r="L5706" s="132"/>
      <c r="M5706" s="132"/>
      <c r="N5706" s="131"/>
      <c r="O5706" s="131"/>
    </row>
    <row r="5707" spans="2:15" x14ac:dyDescent="0.35">
      <c r="B5707" t="s">
        <v>78</v>
      </c>
      <c r="C5707">
        <v>4045</v>
      </c>
      <c r="D5707" t="s">
        <v>57</v>
      </c>
      <c r="E5707">
        <v>188635</v>
      </c>
      <c r="F5707" t="s">
        <v>5458</v>
      </c>
      <c r="G5707" t="s">
        <v>10929</v>
      </c>
      <c r="H5707" s="93">
        <v>46182</v>
      </c>
      <c r="I5707" s="131"/>
      <c r="J5707" s="132"/>
      <c r="K5707" s="132"/>
      <c r="L5707" s="132"/>
      <c r="M5707" s="132"/>
      <c r="N5707" s="131"/>
      <c r="O5707" s="131"/>
    </row>
    <row r="5708" spans="2:15" x14ac:dyDescent="0.35">
      <c r="B5708" t="s">
        <v>78</v>
      </c>
      <c r="C5708">
        <v>4045</v>
      </c>
      <c r="D5708" t="s">
        <v>57</v>
      </c>
      <c r="E5708">
        <v>188651</v>
      </c>
      <c r="F5708" t="s">
        <v>5459</v>
      </c>
      <c r="G5708" t="s">
        <v>10929</v>
      </c>
      <c r="H5708" s="93">
        <v>46175</v>
      </c>
      <c r="I5708" s="131">
        <v>1</v>
      </c>
      <c r="J5708" s="132"/>
      <c r="K5708" s="132"/>
      <c r="L5708" s="132"/>
      <c r="M5708" s="132"/>
      <c r="N5708" s="131"/>
      <c r="O5708" s="131"/>
    </row>
    <row r="5709" spans="2:15" x14ac:dyDescent="0.35">
      <c r="B5709" t="s">
        <v>78</v>
      </c>
      <c r="C5709">
        <v>4045</v>
      </c>
      <c r="D5709" t="s">
        <v>57</v>
      </c>
      <c r="E5709">
        <v>188762</v>
      </c>
      <c r="F5709" t="s">
        <v>5460</v>
      </c>
      <c r="G5709" t="s">
        <v>10930</v>
      </c>
      <c r="H5709" s="93">
        <v>46174</v>
      </c>
      <c r="I5709" s="131">
        <v>1</v>
      </c>
      <c r="J5709" s="132"/>
      <c r="K5709" s="132"/>
      <c r="L5709" s="132"/>
      <c r="M5709" s="132"/>
      <c r="N5709" s="131"/>
      <c r="O5709" s="131"/>
    </row>
    <row r="5710" spans="2:15" x14ac:dyDescent="0.35">
      <c r="B5710" t="s">
        <v>78</v>
      </c>
      <c r="C5710">
        <v>4045</v>
      </c>
      <c r="D5710" t="s">
        <v>57</v>
      </c>
      <c r="E5710">
        <v>188773</v>
      </c>
      <c r="F5710" t="s">
        <v>5461</v>
      </c>
      <c r="G5710" t="s">
        <v>10930</v>
      </c>
      <c r="H5710" s="93">
        <v>46181</v>
      </c>
      <c r="I5710" s="131"/>
      <c r="J5710" s="132"/>
      <c r="K5710" s="132"/>
      <c r="L5710" s="132"/>
      <c r="M5710" s="132"/>
      <c r="N5710" s="131"/>
      <c r="O5710" s="131"/>
    </row>
    <row r="5711" spans="2:15" x14ac:dyDescent="0.35">
      <c r="B5711" t="s">
        <v>78</v>
      </c>
      <c r="C5711">
        <v>4045</v>
      </c>
      <c r="D5711" t="s">
        <v>57</v>
      </c>
      <c r="E5711">
        <v>188904</v>
      </c>
      <c r="F5711" t="s">
        <v>5462</v>
      </c>
      <c r="G5711" t="s">
        <v>10929</v>
      </c>
      <c r="H5711" s="93">
        <v>46182</v>
      </c>
      <c r="I5711" s="131"/>
      <c r="J5711" s="132"/>
      <c r="K5711" s="132"/>
      <c r="L5711" s="132"/>
      <c r="M5711" s="132"/>
      <c r="N5711" s="131"/>
      <c r="O5711" s="131"/>
    </row>
    <row r="5712" spans="2:15" x14ac:dyDescent="0.35">
      <c r="B5712" t="s">
        <v>78</v>
      </c>
      <c r="C5712">
        <v>4045</v>
      </c>
      <c r="D5712" t="s">
        <v>57</v>
      </c>
      <c r="E5712">
        <v>189206</v>
      </c>
      <c r="F5712" t="s">
        <v>5463</v>
      </c>
      <c r="G5712" t="s">
        <v>10930</v>
      </c>
      <c r="H5712" s="93">
        <v>46181</v>
      </c>
      <c r="I5712" s="131">
        <v>1</v>
      </c>
      <c r="J5712" s="132"/>
      <c r="K5712" s="132">
        <v>1</v>
      </c>
      <c r="L5712" s="132"/>
      <c r="M5712" s="132"/>
      <c r="N5712" s="131"/>
      <c r="O5712" s="131"/>
    </row>
    <row r="5713" spans="2:15" x14ac:dyDescent="0.35">
      <c r="B5713" t="s">
        <v>78</v>
      </c>
      <c r="C5713">
        <v>4045</v>
      </c>
      <c r="D5713" t="s">
        <v>57</v>
      </c>
      <c r="E5713">
        <v>189398</v>
      </c>
      <c r="F5713" t="s">
        <v>5464</v>
      </c>
      <c r="G5713" t="s">
        <v>10930</v>
      </c>
      <c r="H5713" s="93">
        <v>46174</v>
      </c>
      <c r="I5713" s="131">
        <v>1</v>
      </c>
      <c r="J5713" s="132"/>
      <c r="K5713" s="132"/>
      <c r="L5713" s="132"/>
      <c r="M5713" s="132"/>
      <c r="N5713" s="131"/>
      <c r="O5713" s="131"/>
    </row>
    <row r="5714" spans="2:15" x14ac:dyDescent="0.35">
      <c r="B5714" t="s">
        <v>78</v>
      </c>
      <c r="C5714">
        <v>4045</v>
      </c>
      <c r="D5714" t="s">
        <v>57</v>
      </c>
      <c r="E5714">
        <v>189454</v>
      </c>
      <c r="F5714" t="s">
        <v>5465</v>
      </c>
      <c r="G5714" t="s">
        <v>10930</v>
      </c>
      <c r="H5714" s="93">
        <v>46174</v>
      </c>
      <c r="I5714" s="131"/>
      <c r="J5714" s="132"/>
      <c r="K5714" s="132"/>
      <c r="L5714" s="132"/>
      <c r="M5714" s="132"/>
      <c r="N5714" s="131"/>
      <c r="O5714" s="131"/>
    </row>
    <row r="5715" spans="2:15" x14ac:dyDescent="0.35">
      <c r="B5715" t="s">
        <v>78</v>
      </c>
      <c r="C5715">
        <v>4045</v>
      </c>
      <c r="D5715" t="s">
        <v>57</v>
      </c>
      <c r="E5715">
        <v>189664</v>
      </c>
      <c r="F5715" t="s">
        <v>5466</v>
      </c>
      <c r="G5715" t="s">
        <v>10929</v>
      </c>
      <c r="H5715" s="93">
        <v>46182</v>
      </c>
      <c r="I5715" s="131">
        <v>1</v>
      </c>
      <c r="J5715" s="132"/>
      <c r="K5715" s="132"/>
      <c r="L5715" s="132"/>
      <c r="M5715" s="132"/>
      <c r="N5715" s="131"/>
      <c r="O5715" s="131"/>
    </row>
    <row r="5716" spans="2:15" x14ac:dyDescent="0.35">
      <c r="B5716" t="s">
        <v>78</v>
      </c>
      <c r="C5716">
        <v>4045</v>
      </c>
      <c r="D5716" t="s">
        <v>57</v>
      </c>
      <c r="E5716">
        <v>189727</v>
      </c>
      <c r="F5716" t="s">
        <v>5467</v>
      </c>
      <c r="G5716" t="s">
        <v>10929</v>
      </c>
      <c r="H5716" s="93">
        <v>46182</v>
      </c>
      <c r="I5716" s="131">
        <v>1</v>
      </c>
      <c r="J5716" s="132"/>
      <c r="K5716" s="132"/>
      <c r="L5716" s="132"/>
      <c r="M5716" s="132"/>
      <c r="N5716" s="131"/>
      <c r="O5716" s="131"/>
    </row>
    <row r="5717" spans="2:15" x14ac:dyDescent="0.35">
      <c r="B5717" t="s">
        <v>78</v>
      </c>
      <c r="C5717">
        <v>4045</v>
      </c>
      <c r="D5717" t="s">
        <v>57</v>
      </c>
      <c r="E5717">
        <v>190010</v>
      </c>
      <c r="F5717" t="s">
        <v>5468</v>
      </c>
      <c r="G5717" t="s">
        <v>10927</v>
      </c>
      <c r="H5717" s="93">
        <v>46176</v>
      </c>
      <c r="I5717" s="131">
        <v>1</v>
      </c>
      <c r="J5717" s="132"/>
      <c r="K5717" s="132"/>
      <c r="L5717" s="132"/>
      <c r="M5717" s="132"/>
      <c r="N5717" s="131"/>
      <c r="O5717" s="131"/>
    </row>
    <row r="5718" spans="2:15" x14ac:dyDescent="0.35">
      <c r="B5718" t="s">
        <v>78</v>
      </c>
      <c r="C5718">
        <v>4045</v>
      </c>
      <c r="D5718" t="s">
        <v>57</v>
      </c>
      <c r="E5718">
        <v>190026</v>
      </c>
      <c r="F5718" t="s">
        <v>5469</v>
      </c>
      <c r="G5718" t="s">
        <v>10930</v>
      </c>
      <c r="H5718" s="93">
        <v>46174</v>
      </c>
      <c r="I5718" s="131">
        <v>1</v>
      </c>
      <c r="J5718" s="132"/>
      <c r="K5718" s="132"/>
      <c r="L5718" s="132"/>
      <c r="M5718" s="132"/>
      <c r="N5718" s="131"/>
      <c r="O5718" s="131"/>
    </row>
    <row r="5719" spans="2:15" x14ac:dyDescent="0.35">
      <c r="B5719" t="s">
        <v>78</v>
      </c>
      <c r="C5719">
        <v>4045</v>
      </c>
      <c r="D5719" t="s">
        <v>57</v>
      </c>
      <c r="E5719">
        <v>190353</v>
      </c>
      <c r="F5719" t="s">
        <v>5469</v>
      </c>
      <c r="G5719" t="s">
        <v>10930</v>
      </c>
      <c r="H5719" s="93">
        <v>46174</v>
      </c>
      <c r="I5719" s="131">
        <v>1</v>
      </c>
      <c r="J5719" s="132"/>
      <c r="K5719" s="132"/>
      <c r="L5719" s="132"/>
      <c r="M5719" s="132"/>
      <c r="N5719" s="131"/>
      <c r="O5719" s="131"/>
    </row>
    <row r="5720" spans="2:15" x14ac:dyDescent="0.35">
      <c r="B5720" t="s">
        <v>78</v>
      </c>
      <c r="C5720">
        <v>4045</v>
      </c>
      <c r="D5720" t="s">
        <v>57</v>
      </c>
      <c r="E5720">
        <v>190683</v>
      </c>
      <c r="F5720" t="s">
        <v>5470</v>
      </c>
      <c r="G5720" t="s">
        <v>10927</v>
      </c>
      <c r="H5720" s="93">
        <v>46176</v>
      </c>
      <c r="I5720" s="131">
        <v>1</v>
      </c>
      <c r="J5720" s="132"/>
      <c r="K5720" s="132"/>
      <c r="L5720" s="132"/>
      <c r="M5720" s="132"/>
      <c r="N5720" s="131"/>
      <c r="O5720" s="131"/>
    </row>
    <row r="5721" spans="2:15" x14ac:dyDescent="0.35">
      <c r="B5721" t="s">
        <v>78</v>
      </c>
      <c r="C5721">
        <v>4045</v>
      </c>
      <c r="D5721" t="s">
        <v>57</v>
      </c>
      <c r="E5721">
        <v>190792</v>
      </c>
      <c r="F5721" t="s">
        <v>5471</v>
      </c>
      <c r="G5721" t="s">
        <v>10930</v>
      </c>
      <c r="H5721" s="93">
        <v>46174</v>
      </c>
      <c r="I5721" s="131"/>
      <c r="J5721" s="132"/>
      <c r="K5721" s="132"/>
      <c r="L5721" s="132"/>
      <c r="M5721" s="132"/>
      <c r="N5721" s="131"/>
      <c r="O5721" s="131"/>
    </row>
    <row r="5722" spans="2:15" x14ac:dyDescent="0.35">
      <c r="B5722" t="s">
        <v>78</v>
      </c>
      <c r="C5722">
        <v>4045</v>
      </c>
      <c r="D5722" t="s">
        <v>57</v>
      </c>
      <c r="E5722">
        <v>191086</v>
      </c>
      <c r="F5722" t="s">
        <v>5472</v>
      </c>
      <c r="G5722" t="s">
        <v>10928</v>
      </c>
      <c r="H5722" s="93">
        <v>46171</v>
      </c>
      <c r="I5722" s="131">
        <v>1</v>
      </c>
      <c r="J5722" s="132"/>
      <c r="K5722" s="132"/>
      <c r="L5722" s="132"/>
      <c r="M5722" s="132"/>
      <c r="N5722" s="131"/>
      <c r="O5722" s="131"/>
    </row>
    <row r="5723" spans="2:15" x14ac:dyDescent="0.35">
      <c r="B5723" t="s">
        <v>78</v>
      </c>
      <c r="C5723">
        <v>4045</v>
      </c>
      <c r="D5723" t="s">
        <v>57</v>
      </c>
      <c r="E5723">
        <v>191292</v>
      </c>
      <c r="F5723" t="s">
        <v>5473</v>
      </c>
      <c r="G5723" t="s">
        <v>10929</v>
      </c>
      <c r="H5723" s="93">
        <v>46182</v>
      </c>
      <c r="I5723" s="131"/>
      <c r="J5723" s="132"/>
      <c r="K5723" s="132"/>
      <c r="L5723" s="132"/>
      <c r="M5723" s="132"/>
      <c r="N5723" s="131"/>
      <c r="O5723" s="131"/>
    </row>
    <row r="5724" spans="2:15" x14ac:dyDescent="0.35">
      <c r="B5724" t="s">
        <v>78</v>
      </c>
      <c r="C5724">
        <v>4045</v>
      </c>
      <c r="D5724" t="s">
        <v>57</v>
      </c>
      <c r="E5724">
        <v>191462</v>
      </c>
      <c r="F5724" t="s">
        <v>5474</v>
      </c>
      <c r="G5724" t="s">
        <v>10930</v>
      </c>
      <c r="H5724" s="93">
        <v>46181</v>
      </c>
      <c r="I5724" s="131">
        <v>1</v>
      </c>
      <c r="J5724" s="132"/>
      <c r="K5724" s="132"/>
      <c r="L5724" s="132"/>
      <c r="M5724" s="132"/>
      <c r="N5724" s="131"/>
      <c r="O5724" s="131"/>
    </row>
    <row r="5725" spans="2:15" x14ac:dyDescent="0.35">
      <c r="B5725" t="s">
        <v>78</v>
      </c>
      <c r="C5725">
        <v>4045</v>
      </c>
      <c r="D5725" t="s">
        <v>57</v>
      </c>
      <c r="E5725">
        <v>191465</v>
      </c>
      <c r="F5725" t="s">
        <v>5475</v>
      </c>
      <c r="G5725" t="s">
        <v>10929</v>
      </c>
      <c r="H5725" s="93">
        <v>46175</v>
      </c>
      <c r="I5725" s="131">
        <v>1</v>
      </c>
      <c r="J5725" s="132"/>
      <c r="K5725" s="132"/>
      <c r="L5725" s="132"/>
      <c r="M5725" s="132"/>
      <c r="N5725" s="131"/>
      <c r="O5725" s="131"/>
    </row>
    <row r="5726" spans="2:15" x14ac:dyDescent="0.35">
      <c r="B5726" t="s">
        <v>78</v>
      </c>
      <c r="C5726">
        <v>4045</v>
      </c>
      <c r="D5726" t="s">
        <v>57</v>
      </c>
      <c r="E5726">
        <v>191643</v>
      </c>
      <c r="F5726" t="s">
        <v>5476</v>
      </c>
      <c r="G5726" t="s">
        <v>10927</v>
      </c>
      <c r="H5726" s="93">
        <v>46176</v>
      </c>
      <c r="I5726" s="131"/>
      <c r="J5726" s="132"/>
      <c r="K5726" s="132"/>
      <c r="L5726" s="132"/>
      <c r="M5726" s="132"/>
      <c r="N5726" s="131"/>
      <c r="O5726" s="131"/>
    </row>
    <row r="5727" spans="2:15" x14ac:dyDescent="0.35">
      <c r="B5727" t="s">
        <v>78</v>
      </c>
      <c r="C5727">
        <v>4045</v>
      </c>
      <c r="D5727" t="s">
        <v>57</v>
      </c>
      <c r="E5727">
        <v>191996</v>
      </c>
      <c r="F5727" t="s">
        <v>5477</v>
      </c>
      <c r="G5727" t="s">
        <v>10929</v>
      </c>
      <c r="H5727" s="93">
        <v>46175</v>
      </c>
      <c r="I5727" s="131">
        <v>1</v>
      </c>
      <c r="J5727" s="132"/>
      <c r="K5727" s="132"/>
      <c r="L5727" s="132"/>
      <c r="M5727" s="132"/>
      <c r="N5727" s="131"/>
      <c r="O5727" s="131"/>
    </row>
    <row r="5728" spans="2:15" x14ac:dyDescent="0.35">
      <c r="B5728" t="s">
        <v>78</v>
      </c>
      <c r="C5728">
        <v>4045</v>
      </c>
      <c r="D5728" t="s">
        <v>57</v>
      </c>
      <c r="E5728">
        <v>192140</v>
      </c>
      <c r="F5728" t="s">
        <v>10460</v>
      </c>
      <c r="G5728" t="s">
        <v>10928</v>
      </c>
      <c r="H5728" s="93">
        <v>46178</v>
      </c>
      <c r="I5728" s="131">
        <v>1</v>
      </c>
      <c r="J5728" s="132"/>
      <c r="K5728" s="132"/>
      <c r="L5728" s="132"/>
      <c r="M5728" s="132"/>
      <c r="N5728" s="131"/>
      <c r="O5728" s="131"/>
    </row>
    <row r="5729" spans="2:15" x14ac:dyDescent="0.35">
      <c r="B5729" t="s">
        <v>78</v>
      </c>
      <c r="C5729">
        <v>4045</v>
      </c>
      <c r="D5729" t="s">
        <v>57</v>
      </c>
      <c r="E5729">
        <v>192174</v>
      </c>
      <c r="F5729" t="s">
        <v>11011</v>
      </c>
      <c r="G5729" t="s">
        <v>10929</v>
      </c>
      <c r="H5729" s="93">
        <v>46175</v>
      </c>
      <c r="I5729" s="131">
        <v>1</v>
      </c>
      <c r="J5729" s="132"/>
      <c r="K5729" s="132"/>
      <c r="L5729" s="132"/>
      <c r="M5729" s="132"/>
      <c r="N5729" s="131"/>
      <c r="O5729" s="131"/>
    </row>
    <row r="5730" spans="2:15" x14ac:dyDescent="0.35">
      <c r="B5730" t="s">
        <v>78</v>
      </c>
      <c r="C5730">
        <v>4045</v>
      </c>
      <c r="D5730" t="s">
        <v>57</v>
      </c>
      <c r="E5730">
        <v>192193</v>
      </c>
      <c r="F5730" t="s">
        <v>11012</v>
      </c>
      <c r="G5730" t="s">
        <v>10928</v>
      </c>
      <c r="H5730" s="93">
        <v>46178</v>
      </c>
      <c r="I5730" s="131">
        <v>1</v>
      </c>
      <c r="J5730" s="132">
        <v>1</v>
      </c>
      <c r="K5730" s="132"/>
      <c r="L5730" s="132"/>
      <c r="M5730" s="132"/>
      <c r="N5730" s="131"/>
      <c r="O5730" s="131"/>
    </row>
    <row r="5731" spans="2:15" x14ac:dyDescent="0.35">
      <c r="B5731" t="s">
        <v>78</v>
      </c>
      <c r="C5731">
        <v>4045</v>
      </c>
      <c r="D5731" t="s">
        <v>57</v>
      </c>
      <c r="E5731">
        <v>192252</v>
      </c>
      <c r="F5731" t="s">
        <v>11097</v>
      </c>
      <c r="G5731" t="s">
        <v>10926</v>
      </c>
      <c r="H5731" s="93">
        <v>46170</v>
      </c>
      <c r="I5731" s="131">
        <v>1</v>
      </c>
      <c r="J5731" s="132">
        <v>1</v>
      </c>
      <c r="K5731" s="132"/>
      <c r="L5731" s="132"/>
      <c r="M5731" s="132"/>
      <c r="N5731" s="131"/>
      <c r="O5731" s="131"/>
    </row>
    <row r="5732" spans="2:15" x14ac:dyDescent="0.35">
      <c r="B5732" t="s">
        <v>78</v>
      </c>
      <c r="C5732">
        <v>4083</v>
      </c>
      <c r="D5732" t="s">
        <v>72</v>
      </c>
      <c r="E5732">
        <v>48494</v>
      </c>
      <c r="F5732" t="s">
        <v>5478</v>
      </c>
      <c r="G5732" t="s">
        <v>10930</v>
      </c>
      <c r="H5732" s="93">
        <v>46174</v>
      </c>
      <c r="I5732" s="131">
        <v>1</v>
      </c>
      <c r="J5732" s="132"/>
      <c r="K5732" s="132"/>
      <c r="L5732" s="132"/>
      <c r="M5732" s="132"/>
      <c r="N5732" s="131"/>
      <c r="O5732" s="131"/>
    </row>
    <row r="5733" spans="2:15" x14ac:dyDescent="0.35">
      <c r="B5733" t="s">
        <v>78</v>
      </c>
      <c r="C5733">
        <v>4083</v>
      </c>
      <c r="D5733" t="s">
        <v>72</v>
      </c>
      <c r="E5733">
        <v>49174</v>
      </c>
      <c r="F5733" t="s">
        <v>5479</v>
      </c>
      <c r="G5733" t="s">
        <v>10929</v>
      </c>
      <c r="H5733" s="93">
        <v>46175</v>
      </c>
      <c r="I5733" s="131">
        <v>1</v>
      </c>
      <c r="J5733" s="132"/>
      <c r="K5733" s="132"/>
      <c r="L5733" s="132"/>
      <c r="M5733" s="132"/>
      <c r="N5733" s="131"/>
      <c r="O5733" s="131"/>
    </row>
    <row r="5734" spans="2:15" x14ac:dyDescent="0.35">
      <c r="B5734" t="s">
        <v>78</v>
      </c>
      <c r="C5734">
        <v>4083</v>
      </c>
      <c r="D5734" t="s">
        <v>72</v>
      </c>
      <c r="E5734">
        <v>49348</v>
      </c>
      <c r="F5734" t="s">
        <v>5480</v>
      </c>
      <c r="G5734" t="s">
        <v>10930</v>
      </c>
      <c r="H5734" s="93">
        <v>46174</v>
      </c>
      <c r="I5734" s="131"/>
      <c r="J5734" s="132"/>
      <c r="K5734" s="132"/>
      <c r="L5734" s="132"/>
      <c r="M5734" s="132"/>
      <c r="N5734" s="131"/>
      <c r="O5734" s="131"/>
    </row>
    <row r="5735" spans="2:15" x14ac:dyDescent="0.35">
      <c r="B5735" t="s">
        <v>78</v>
      </c>
      <c r="C5735">
        <v>4083</v>
      </c>
      <c r="D5735" t="s">
        <v>72</v>
      </c>
      <c r="E5735">
        <v>50773</v>
      </c>
      <c r="F5735" t="s">
        <v>5481</v>
      </c>
      <c r="G5735" t="s">
        <v>10928</v>
      </c>
      <c r="H5735" s="93">
        <v>46178</v>
      </c>
      <c r="I5735" s="131">
        <v>1</v>
      </c>
      <c r="J5735" s="132"/>
      <c r="K5735" s="132"/>
      <c r="L5735" s="132"/>
      <c r="M5735" s="132"/>
      <c r="N5735" s="131"/>
      <c r="O5735" s="131"/>
    </row>
    <row r="5736" spans="2:15" x14ac:dyDescent="0.35">
      <c r="B5736" t="s">
        <v>78</v>
      </c>
      <c r="C5736">
        <v>4083</v>
      </c>
      <c r="D5736" t="s">
        <v>72</v>
      </c>
      <c r="E5736">
        <v>51641</v>
      </c>
      <c r="F5736" t="s">
        <v>5482</v>
      </c>
      <c r="G5736" t="s">
        <v>10928</v>
      </c>
      <c r="H5736" s="93">
        <v>46171</v>
      </c>
      <c r="I5736" s="131">
        <v>1</v>
      </c>
      <c r="J5736" s="132"/>
      <c r="K5736" s="132"/>
      <c r="L5736" s="132"/>
      <c r="M5736" s="132"/>
      <c r="N5736" s="131"/>
      <c r="O5736" s="131"/>
    </row>
    <row r="5737" spans="2:15" x14ac:dyDescent="0.35">
      <c r="B5737" t="s">
        <v>78</v>
      </c>
      <c r="C5737">
        <v>4083</v>
      </c>
      <c r="D5737" t="s">
        <v>72</v>
      </c>
      <c r="E5737">
        <v>51700</v>
      </c>
      <c r="F5737" t="s">
        <v>5483</v>
      </c>
      <c r="G5737" t="s">
        <v>10927</v>
      </c>
      <c r="H5737" s="93">
        <v>46176</v>
      </c>
      <c r="I5737" s="131">
        <v>1</v>
      </c>
      <c r="J5737" s="132">
        <v>1</v>
      </c>
      <c r="K5737" s="132"/>
      <c r="L5737" s="132"/>
      <c r="M5737" s="132"/>
      <c r="N5737" s="131"/>
      <c r="O5737" s="131"/>
    </row>
    <row r="5738" spans="2:15" x14ac:dyDescent="0.35">
      <c r="B5738" t="s">
        <v>78</v>
      </c>
      <c r="C5738">
        <v>4083</v>
      </c>
      <c r="D5738" t="s">
        <v>72</v>
      </c>
      <c r="E5738">
        <v>51876</v>
      </c>
      <c r="F5738" t="s">
        <v>5484</v>
      </c>
      <c r="G5738" t="s">
        <v>10927</v>
      </c>
      <c r="H5738" s="93">
        <v>46183</v>
      </c>
      <c r="I5738" s="131">
        <v>1</v>
      </c>
      <c r="J5738" s="132"/>
      <c r="K5738" s="132"/>
      <c r="L5738" s="132"/>
      <c r="M5738" s="132"/>
      <c r="N5738" s="131"/>
      <c r="O5738" s="131"/>
    </row>
    <row r="5739" spans="2:15" x14ac:dyDescent="0.35">
      <c r="B5739" t="s">
        <v>78</v>
      </c>
      <c r="C5739">
        <v>4083</v>
      </c>
      <c r="D5739" t="s">
        <v>72</v>
      </c>
      <c r="E5739">
        <v>51994</v>
      </c>
      <c r="F5739" t="s">
        <v>5485</v>
      </c>
      <c r="G5739" t="s">
        <v>10928</v>
      </c>
      <c r="H5739" s="93">
        <v>46178</v>
      </c>
      <c r="I5739" s="131"/>
      <c r="J5739" s="132"/>
      <c r="K5739" s="132"/>
      <c r="L5739" s="132"/>
      <c r="M5739" s="132"/>
      <c r="N5739" s="131"/>
      <c r="O5739" s="131"/>
    </row>
    <row r="5740" spans="2:15" x14ac:dyDescent="0.35">
      <c r="B5740" t="s">
        <v>78</v>
      </c>
      <c r="C5740">
        <v>4083</v>
      </c>
      <c r="D5740" t="s">
        <v>72</v>
      </c>
      <c r="E5740">
        <v>52229</v>
      </c>
      <c r="F5740" t="s">
        <v>5486</v>
      </c>
      <c r="G5740" t="s">
        <v>10928</v>
      </c>
      <c r="H5740" s="93">
        <v>46178</v>
      </c>
      <c r="I5740" s="131">
        <v>1</v>
      </c>
      <c r="J5740" s="132"/>
      <c r="K5740" s="132"/>
      <c r="L5740" s="132"/>
      <c r="M5740" s="132"/>
      <c r="N5740" s="131"/>
      <c r="O5740" s="131"/>
    </row>
    <row r="5741" spans="2:15" x14ac:dyDescent="0.35">
      <c r="B5741" t="s">
        <v>78</v>
      </c>
      <c r="C5741">
        <v>4083</v>
      </c>
      <c r="D5741" t="s">
        <v>72</v>
      </c>
      <c r="E5741">
        <v>52804</v>
      </c>
      <c r="F5741" t="s">
        <v>5487</v>
      </c>
      <c r="G5741" t="s">
        <v>10926</v>
      </c>
      <c r="H5741" s="93">
        <v>46170</v>
      </c>
      <c r="I5741" s="131"/>
      <c r="J5741" s="132"/>
      <c r="K5741" s="132"/>
      <c r="L5741" s="132"/>
      <c r="M5741" s="132"/>
      <c r="N5741" s="131"/>
      <c r="O5741" s="131"/>
    </row>
    <row r="5742" spans="2:15" x14ac:dyDescent="0.35">
      <c r="B5742" t="s">
        <v>78</v>
      </c>
      <c r="C5742">
        <v>4083</v>
      </c>
      <c r="D5742" t="s">
        <v>72</v>
      </c>
      <c r="E5742">
        <v>54179</v>
      </c>
      <c r="F5742" t="s">
        <v>5488</v>
      </c>
      <c r="G5742" t="s">
        <v>10929</v>
      </c>
      <c r="H5742" s="93">
        <v>46175</v>
      </c>
      <c r="I5742" s="131">
        <v>1</v>
      </c>
      <c r="J5742" s="132"/>
      <c r="K5742" s="132"/>
      <c r="L5742" s="132"/>
      <c r="M5742" s="132"/>
      <c r="N5742" s="131"/>
      <c r="O5742" s="131"/>
    </row>
    <row r="5743" spans="2:15" x14ac:dyDescent="0.35">
      <c r="B5743" t="s">
        <v>78</v>
      </c>
      <c r="C5743">
        <v>4083</v>
      </c>
      <c r="D5743" t="s">
        <v>72</v>
      </c>
      <c r="E5743">
        <v>55910</v>
      </c>
      <c r="F5743" t="s">
        <v>5489</v>
      </c>
      <c r="G5743" t="s">
        <v>10926</v>
      </c>
      <c r="H5743" s="93">
        <v>46170</v>
      </c>
      <c r="I5743" s="131"/>
      <c r="J5743" s="132"/>
      <c r="K5743" s="132"/>
      <c r="L5743" s="132"/>
      <c r="M5743" s="132"/>
      <c r="N5743" s="131"/>
      <c r="O5743" s="131"/>
    </row>
    <row r="5744" spans="2:15" x14ac:dyDescent="0.35">
      <c r="B5744" t="s">
        <v>78</v>
      </c>
      <c r="C5744">
        <v>4083</v>
      </c>
      <c r="D5744" t="s">
        <v>72</v>
      </c>
      <c r="E5744">
        <v>56279</v>
      </c>
      <c r="F5744" t="s">
        <v>5490</v>
      </c>
      <c r="G5744" t="s">
        <v>10929</v>
      </c>
      <c r="H5744" s="93">
        <v>46182</v>
      </c>
      <c r="I5744" s="131"/>
      <c r="J5744" s="132"/>
      <c r="K5744" s="132"/>
      <c r="L5744" s="132"/>
      <c r="M5744" s="132"/>
      <c r="N5744" s="131"/>
      <c r="O5744" s="131"/>
    </row>
    <row r="5745" spans="2:15" x14ac:dyDescent="0.35">
      <c r="B5745" t="s">
        <v>78</v>
      </c>
      <c r="C5745">
        <v>4083</v>
      </c>
      <c r="D5745" t="s">
        <v>72</v>
      </c>
      <c r="E5745">
        <v>57455</v>
      </c>
      <c r="F5745" t="s">
        <v>5491</v>
      </c>
      <c r="G5745" t="s">
        <v>10930</v>
      </c>
      <c r="H5745" s="93">
        <v>46174</v>
      </c>
      <c r="I5745" s="131">
        <v>1</v>
      </c>
      <c r="J5745" s="132"/>
      <c r="K5745" s="132">
        <v>1</v>
      </c>
      <c r="L5745" s="132"/>
      <c r="M5745" s="132"/>
      <c r="N5745" s="131"/>
      <c r="O5745" s="131"/>
    </row>
    <row r="5746" spans="2:15" x14ac:dyDescent="0.35">
      <c r="B5746" t="s">
        <v>78</v>
      </c>
      <c r="C5746">
        <v>4083</v>
      </c>
      <c r="D5746" t="s">
        <v>72</v>
      </c>
      <c r="E5746">
        <v>58354</v>
      </c>
      <c r="F5746" t="s">
        <v>5492</v>
      </c>
      <c r="G5746" t="s">
        <v>10929</v>
      </c>
      <c r="H5746" s="93">
        <v>46175</v>
      </c>
      <c r="I5746" s="131">
        <v>1</v>
      </c>
      <c r="J5746" s="132"/>
      <c r="K5746" s="132"/>
      <c r="L5746" s="132"/>
      <c r="M5746" s="132"/>
      <c r="N5746" s="131"/>
      <c r="O5746" s="131"/>
    </row>
    <row r="5747" spans="2:15" x14ac:dyDescent="0.35">
      <c r="B5747" t="s">
        <v>78</v>
      </c>
      <c r="C5747">
        <v>4083</v>
      </c>
      <c r="D5747" t="s">
        <v>72</v>
      </c>
      <c r="E5747">
        <v>58881</v>
      </c>
      <c r="F5747" t="s">
        <v>5493</v>
      </c>
      <c r="G5747" t="s">
        <v>10930</v>
      </c>
      <c r="H5747" s="93">
        <v>46181</v>
      </c>
      <c r="I5747" s="131"/>
      <c r="J5747" s="132"/>
      <c r="K5747" s="132"/>
      <c r="L5747" s="132"/>
      <c r="M5747" s="132"/>
      <c r="N5747" s="131"/>
      <c r="O5747" s="131"/>
    </row>
    <row r="5748" spans="2:15" x14ac:dyDescent="0.35">
      <c r="B5748" t="s">
        <v>78</v>
      </c>
      <c r="C5748">
        <v>4083</v>
      </c>
      <c r="D5748" t="s">
        <v>72</v>
      </c>
      <c r="E5748">
        <v>60248</v>
      </c>
      <c r="F5748" t="s">
        <v>5494</v>
      </c>
      <c r="G5748" t="s">
        <v>10929</v>
      </c>
      <c r="H5748" s="93">
        <v>46182</v>
      </c>
      <c r="I5748" s="131">
        <v>1</v>
      </c>
      <c r="J5748" s="132"/>
      <c r="K5748" s="132"/>
      <c r="L5748" s="132"/>
      <c r="M5748" s="132"/>
      <c r="N5748" s="131"/>
      <c r="O5748" s="131"/>
    </row>
    <row r="5749" spans="2:15" x14ac:dyDescent="0.35">
      <c r="B5749" t="s">
        <v>78</v>
      </c>
      <c r="C5749">
        <v>4083</v>
      </c>
      <c r="D5749" t="s">
        <v>72</v>
      </c>
      <c r="E5749">
        <v>60610</v>
      </c>
      <c r="F5749" t="s">
        <v>5495</v>
      </c>
      <c r="G5749" t="s">
        <v>10930</v>
      </c>
      <c r="H5749" s="93">
        <v>46174</v>
      </c>
      <c r="I5749" s="131"/>
      <c r="J5749" s="132"/>
      <c r="K5749" s="132"/>
      <c r="L5749" s="132"/>
      <c r="M5749" s="132"/>
      <c r="N5749" s="131"/>
      <c r="O5749" s="131"/>
    </row>
    <row r="5750" spans="2:15" x14ac:dyDescent="0.35">
      <c r="B5750" t="s">
        <v>78</v>
      </c>
      <c r="C5750">
        <v>4083</v>
      </c>
      <c r="D5750" t="s">
        <v>72</v>
      </c>
      <c r="E5750">
        <v>61090</v>
      </c>
      <c r="F5750" t="s">
        <v>5496</v>
      </c>
      <c r="G5750" t="s">
        <v>10930</v>
      </c>
      <c r="H5750" s="93">
        <v>46174</v>
      </c>
      <c r="I5750" s="131"/>
      <c r="J5750" s="132"/>
      <c r="K5750" s="132"/>
      <c r="L5750" s="132"/>
      <c r="M5750" s="132"/>
      <c r="N5750" s="131"/>
      <c r="O5750" s="131"/>
    </row>
    <row r="5751" spans="2:15" x14ac:dyDescent="0.35">
      <c r="B5751" t="s">
        <v>78</v>
      </c>
      <c r="C5751">
        <v>4083</v>
      </c>
      <c r="D5751" t="s">
        <v>72</v>
      </c>
      <c r="E5751">
        <v>61820</v>
      </c>
      <c r="F5751" t="s">
        <v>5497</v>
      </c>
      <c r="G5751" t="s">
        <v>10930</v>
      </c>
      <c r="H5751" s="93">
        <v>46174</v>
      </c>
      <c r="I5751" s="131"/>
      <c r="J5751" s="132"/>
      <c r="K5751" s="132"/>
      <c r="L5751" s="132"/>
      <c r="M5751" s="132"/>
      <c r="N5751" s="131"/>
      <c r="O5751" s="131"/>
    </row>
    <row r="5752" spans="2:15" x14ac:dyDescent="0.35">
      <c r="B5752" t="s">
        <v>78</v>
      </c>
      <c r="C5752">
        <v>4083</v>
      </c>
      <c r="D5752" t="s">
        <v>72</v>
      </c>
      <c r="E5752">
        <v>62443</v>
      </c>
      <c r="F5752" t="s">
        <v>5498</v>
      </c>
      <c r="G5752" t="s">
        <v>10929</v>
      </c>
      <c r="H5752" s="93">
        <v>46182</v>
      </c>
      <c r="I5752" s="131">
        <v>1</v>
      </c>
      <c r="J5752" s="132">
        <v>1</v>
      </c>
      <c r="K5752" s="132"/>
      <c r="L5752" s="132"/>
      <c r="M5752" s="132"/>
      <c r="N5752" s="131"/>
      <c r="O5752" s="131"/>
    </row>
    <row r="5753" spans="2:15" x14ac:dyDescent="0.35">
      <c r="B5753" t="s">
        <v>78</v>
      </c>
      <c r="C5753">
        <v>4083</v>
      </c>
      <c r="D5753" t="s">
        <v>72</v>
      </c>
      <c r="E5753">
        <v>64536</v>
      </c>
      <c r="F5753" t="s">
        <v>5499</v>
      </c>
      <c r="G5753" t="s">
        <v>10928</v>
      </c>
      <c r="H5753" s="93">
        <v>46171</v>
      </c>
      <c r="I5753" s="131">
        <v>1</v>
      </c>
      <c r="J5753" s="132"/>
      <c r="K5753" s="132"/>
      <c r="L5753" s="132"/>
      <c r="M5753" s="132"/>
      <c r="N5753" s="131"/>
      <c r="O5753" s="131"/>
    </row>
    <row r="5754" spans="2:15" x14ac:dyDescent="0.35">
      <c r="B5754" t="s">
        <v>78</v>
      </c>
      <c r="C5754">
        <v>4083</v>
      </c>
      <c r="D5754" t="s">
        <v>72</v>
      </c>
      <c r="E5754">
        <v>65743</v>
      </c>
      <c r="F5754" t="s">
        <v>5500</v>
      </c>
      <c r="G5754" t="s">
        <v>10926</v>
      </c>
      <c r="H5754" s="93">
        <v>46177</v>
      </c>
      <c r="I5754" s="131"/>
      <c r="J5754" s="132"/>
      <c r="K5754" s="132"/>
      <c r="L5754" s="132"/>
      <c r="M5754" s="132"/>
      <c r="N5754" s="131"/>
      <c r="O5754" s="131"/>
    </row>
    <row r="5755" spans="2:15" x14ac:dyDescent="0.35">
      <c r="B5755" t="s">
        <v>78</v>
      </c>
      <c r="C5755">
        <v>4083</v>
      </c>
      <c r="D5755" t="s">
        <v>72</v>
      </c>
      <c r="E5755">
        <v>65817</v>
      </c>
      <c r="F5755" t="s">
        <v>5501</v>
      </c>
      <c r="G5755" t="s">
        <v>10930</v>
      </c>
      <c r="H5755" s="93">
        <v>46174</v>
      </c>
      <c r="I5755" s="131">
        <v>1</v>
      </c>
      <c r="J5755" s="132"/>
      <c r="K5755" s="132">
        <v>1</v>
      </c>
      <c r="L5755" s="132"/>
      <c r="M5755" s="132"/>
      <c r="N5755" s="131"/>
      <c r="O5755" s="131"/>
    </row>
    <row r="5756" spans="2:15" x14ac:dyDescent="0.35">
      <c r="B5756" t="s">
        <v>78</v>
      </c>
      <c r="C5756">
        <v>4083</v>
      </c>
      <c r="D5756" t="s">
        <v>72</v>
      </c>
      <c r="E5756">
        <v>65875</v>
      </c>
      <c r="F5756" t="s">
        <v>5502</v>
      </c>
      <c r="G5756" t="s">
        <v>10930</v>
      </c>
      <c r="H5756" s="93">
        <v>46181</v>
      </c>
      <c r="I5756" s="131"/>
      <c r="J5756" s="132"/>
      <c r="K5756" s="132"/>
      <c r="L5756" s="132"/>
      <c r="M5756" s="132"/>
      <c r="N5756" s="131"/>
      <c r="O5756" s="131"/>
    </row>
    <row r="5757" spans="2:15" x14ac:dyDescent="0.35">
      <c r="B5757" t="s">
        <v>78</v>
      </c>
      <c r="C5757">
        <v>4083</v>
      </c>
      <c r="D5757" t="s">
        <v>72</v>
      </c>
      <c r="E5757">
        <v>65956</v>
      </c>
      <c r="F5757" t="s">
        <v>5503</v>
      </c>
      <c r="G5757" t="s">
        <v>10926</v>
      </c>
      <c r="H5757" s="93">
        <v>46170</v>
      </c>
      <c r="I5757" s="131"/>
      <c r="J5757" s="132"/>
      <c r="K5757" s="132"/>
      <c r="L5757" s="132"/>
      <c r="M5757" s="132"/>
      <c r="N5757" s="131"/>
      <c r="O5757" s="131"/>
    </row>
    <row r="5758" spans="2:15" x14ac:dyDescent="0.35">
      <c r="B5758" t="s">
        <v>78</v>
      </c>
      <c r="C5758">
        <v>4083</v>
      </c>
      <c r="D5758" t="s">
        <v>72</v>
      </c>
      <c r="E5758">
        <v>66151</v>
      </c>
      <c r="F5758" t="s">
        <v>5504</v>
      </c>
      <c r="G5758" t="s">
        <v>10927</v>
      </c>
      <c r="H5758" s="93">
        <v>46183</v>
      </c>
      <c r="I5758" s="131">
        <v>1</v>
      </c>
      <c r="J5758" s="132">
        <v>1</v>
      </c>
      <c r="K5758" s="132"/>
      <c r="L5758" s="132"/>
      <c r="M5758" s="132"/>
      <c r="N5758" s="131"/>
      <c r="O5758" s="131"/>
    </row>
    <row r="5759" spans="2:15" x14ac:dyDescent="0.35">
      <c r="B5759" t="s">
        <v>78</v>
      </c>
      <c r="C5759">
        <v>4083</v>
      </c>
      <c r="D5759" t="s">
        <v>72</v>
      </c>
      <c r="E5759">
        <v>66225</v>
      </c>
      <c r="F5759" t="s">
        <v>5505</v>
      </c>
      <c r="G5759" t="s">
        <v>10926</v>
      </c>
      <c r="H5759" s="93">
        <v>46177</v>
      </c>
      <c r="I5759" s="131"/>
      <c r="J5759" s="132"/>
      <c r="K5759" s="132"/>
      <c r="L5759" s="132"/>
      <c r="M5759" s="132"/>
      <c r="N5759" s="131"/>
      <c r="O5759" s="131"/>
    </row>
    <row r="5760" spans="2:15" x14ac:dyDescent="0.35">
      <c r="B5760" t="s">
        <v>78</v>
      </c>
      <c r="C5760">
        <v>4083</v>
      </c>
      <c r="D5760" t="s">
        <v>72</v>
      </c>
      <c r="E5760">
        <v>66347</v>
      </c>
      <c r="F5760" t="s">
        <v>5506</v>
      </c>
      <c r="G5760" t="s">
        <v>10927</v>
      </c>
      <c r="H5760" s="93">
        <v>46183</v>
      </c>
      <c r="I5760" s="131">
        <v>1</v>
      </c>
      <c r="J5760" s="132"/>
      <c r="K5760" s="132">
        <v>1</v>
      </c>
      <c r="L5760" s="132"/>
      <c r="M5760" s="132"/>
      <c r="N5760" s="131"/>
      <c r="O5760" s="131"/>
    </row>
    <row r="5761" spans="2:15" x14ac:dyDescent="0.35">
      <c r="B5761" t="s">
        <v>78</v>
      </c>
      <c r="C5761">
        <v>4083</v>
      </c>
      <c r="D5761" t="s">
        <v>72</v>
      </c>
      <c r="E5761">
        <v>66751</v>
      </c>
      <c r="F5761" t="s">
        <v>5507</v>
      </c>
      <c r="G5761" t="s">
        <v>10926</v>
      </c>
      <c r="H5761" s="93">
        <v>46170</v>
      </c>
      <c r="I5761" s="131">
        <v>1</v>
      </c>
      <c r="J5761" s="132"/>
      <c r="K5761" s="132"/>
      <c r="L5761" s="132"/>
      <c r="M5761" s="132"/>
      <c r="N5761" s="131"/>
      <c r="O5761" s="131"/>
    </row>
    <row r="5762" spans="2:15" x14ac:dyDescent="0.35">
      <c r="B5762" t="s">
        <v>78</v>
      </c>
      <c r="C5762">
        <v>4083</v>
      </c>
      <c r="D5762" t="s">
        <v>72</v>
      </c>
      <c r="E5762">
        <v>68866</v>
      </c>
      <c r="F5762" t="s">
        <v>5508</v>
      </c>
      <c r="G5762" t="s">
        <v>10928</v>
      </c>
      <c r="H5762" s="93">
        <v>46171</v>
      </c>
      <c r="I5762" s="131"/>
      <c r="J5762" s="132"/>
      <c r="K5762" s="132"/>
      <c r="L5762" s="132"/>
      <c r="M5762" s="132"/>
      <c r="N5762" s="131"/>
      <c r="O5762" s="131"/>
    </row>
    <row r="5763" spans="2:15" x14ac:dyDescent="0.35">
      <c r="B5763" t="s">
        <v>78</v>
      </c>
      <c r="C5763">
        <v>4083</v>
      </c>
      <c r="D5763" t="s">
        <v>72</v>
      </c>
      <c r="E5763">
        <v>69185</v>
      </c>
      <c r="F5763" t="s">
        <v>5509</v>
      </c>
      <c r="G5763" t="s">
        <v>10930</v>
      </c>
      <c r="H5763" s="93">
        <v>46174</v>
      </c>
      <c r="I5763" s="131">
        <v>1</v>
      </c>
      <c r="J5763" s="132"/>
      <c r="K5763" s="132"/>
      <c r="L5763" s="132"/>
      <c r="M5763" s="132"/>
      <c r="N5763" s="131"/>
      <c r="O5763" s="131"/>
    </row>
    <row r="5764" spans="2:15" x14ac:dyDescent="0.35">
      <c r="B5764" t="s">
        <v>78</v>
      </c>
      <c r="C5764">
        <v>4083</v>
      </c>
      <c r="D5764" t="s">
        <v>72</v>
      </c>
      <c r="E5764">
        <v>69774</v>
      </c>
      <c r="F5764" t="s">
        <v>5510</v>
      </c>
      <c r="G5764" t="s">
        <v>10927</v>
      </c>
      <c r="H5764" s="93">
        <v>46183</v>
      </c>
      <c r="I5764" s="131"/>
      <c r="J5764" s="132"/>
      <c r="K5764" s="132"/>
      <c r="L5764" s="132"/>
      <c r="M5764" s="132"/>
      <c r="N5764" s="131"/>
      <c r="O5764" s="131"/>
    </row>
    <row r="5765" spans="2:15" x14ac:dyDescent="0.35">
      <c r="B5765" t="s">
        <v>78</v>
      </c>
      <c r="C5765">
        <v>4083</v>
      </c>
      <c r="D5765" t="s">
        <v>72</v>
      </c>
      <c r="E5765">
        <v>71492</v>
      </c>
      <c r="F5765" t="s">
        <v>5511</v>
      </c>
      <c r="G5765" t="s">
        <v>10928</v>
      </c>
      <c r="H5765" s="93">
        <v>46171</v>
      </c>
      <c r="I5765" s="131"/>
      <c r="J5765" s="132"/>
      <c r="K5765" s="132"/>
      <c r="L5765" s="132"/>
      <c r="M5765" s="132"/>
      <c r="N5765" s="131"/>
      <c r="O5765" s="131"/>
    </row>
    <row r="5766" spans="2:15" x14ac:dyDescent="0.35">
      <c r="B5766" t="s">
        <v>78</v>
      </c>
      <c r="C5766">
        <v>4083</v>
      </c>
      <c r="D5766" t="s">
        <v>72</v>
      </c>
      <c r="E5766">
        <v>75011</v>
      </c>
      <c r="F5766" t="s">
        <v>5512</v>
      </c>
      <c r="G5766" t="s">
        <v>10930</v>
      </c>
      <c r="H5766" s="93">
        <v>46181</v>
      </c>
      <c r="I5766" s="131">
        <v>1</v>
      </c>
      <c r="J5766" s="132"/>
      <c r="K5766" s="132"/>
      <c r="L5766" s="132"/>
      <c r="M5766" s="132"/>
      <c r="N5766" s="131"/>
      <c r="O5766" s="131"/>
    </row>
    <row r="5767" spans="2:15" x14ac:dyDescent="0.35">
      <c r="B5767" t="s">
        <v>78</v>
      </c>
      <c r="C5767">
        <v>4083</v>
      </c>
      <c r="D5767" t="s">
        <v>72</v>
      </c>
      <c r="E5767">
        <v>78790</v>
      </c>
      <c r="F5767" t="s">
        <v>5513</v>
      </c>
      <c r="G5767" t="s">
        <v>10929</v>
      </c>
      <c r="H5767" s="93">
        <v>46182</v>
      </c>
      <c r="I5767" s="131">
        <v>1</v>
      </c>
      <c r="J5767" s="132"/>
      <c r="K5767" s="132"/>
      <c r="L5767" s="132"/>
      <c r="M5767" s="132"/>
      <c r="N5767" s="131"/>
      <c r="O5767" s="131"/>
    </row>
    <row r="5768" spans="2:15" x14ac:dyDescent="0.35">
      <c r="B5768" t="s">
        <v>78</v>
      </c>
      <c r="C5768">
        <v>4083</v>
      </c>
      <c r="D5768" t="s">
        <v>72</v>
      </c>
      <c r="E5768">
        <v>83607</v>
      </c>
      <c r="F5768" t="s">
        <v>5514</v>
      </c>
      <c r="G5768" t="s">
        <v>10927</v>
      </c>
      <c r="H5768" s="93">
        <v>46183</v>
      </c>
      <c r="I5768" s="131">
        <v>1</v>
      </c>
      <c r="J5768" s="132"/>
      <c r="K5768" s="132"/>
      <c r="L5768" s="132"/>
      <c r="M5768" s="132"/>
      <c r="N5768" s="131"/>
      <c r="O5768" s="131"/>
    </row>
    <row r="5769" spans="2:15" x14ac:dyDescent="0.35">
      <c r="B5769" t="s">
        <v>78</v>
      </c>
      <c r="C5769">
        <v>4083</v>
      </c>
      <c r="D5769" t="s">
        <v>72</v>
      </c>
      <c r="E5769">
        <v>84420</v>
      </c>
      <c r="F5769" t="s">
        <v>5515</v>
      </c>
      <c r="G5769" t="s">
        <v>10927</v>
      </c>
      <c r="H5769" s="93">
        <v>46183</v>
      </c>
      <c r="I5769" s="131">
        <v>1</v>
      </c>
      <c r="J5769" s="132">
        <v>1</v>
      </c>
      <c r="K5769" s="132">
        <v>1</v>
      </c>
      <c r="L5769" s="132">
        <v>1</v>
      </c>
      <c r="M5769" s="132"/>
      <c r="N5769" s="131"/>
      <c r="O5769" s="131"/>
    </row>
    <row r="5770" spans="2:15" x14ac:dyDescent="0.35">
      <c r="B5770" t="s">
        <v>78</v>
      </c>
      <c r="C5770">
        <v>4083</v>
      </c>
      <c r="D5770" t="s">
        <v>72</v>
      </c>
      <c r="E5770">
        <v>86019</v>
      </c>
      <c r="F5770" t="s">
        <v>5516</v>
      </c>
      <c r="G5770" t="s">
        <v>10929</v>
      </c>
      <c r="H5770" s="93">
        <v>46182</v>
      </c>
      <c r="I5770" s="131"/>
      <c r="J5770" s="132"/>
      <c r="K5770" s="132"/>
      <c r="L5770" s="132"/>
      <c r="M5770" s="132"/>
      <c r="N5770" s="131"/>
      <c r="O5770" s="131"/>
    </row>
    <row r="5771" spans="2:15" x14ac:dyDescent="0.35">
      <c r="B5771" t="s">
        <v>78</v>
      </c>
      <c r="C5771">
        <v>4083</v>
      </c>
      <c r="D5771" t="s">
        <v>72</v>
      </c>
      <c r="E5771">
        <v>87090</v>
      </c>
      <c r="F5771" t="s">
        <v>5517</v>
      </c>
      <c r="G5771" t="s">
        <v>10930</v>
      </c>
      <c r="H5771" s="93">
        <v>46181</v>
      </c>
      <c r="I5771" s="131"/>
      <c r="J5771" s="132"/>
      <c r="K5771" s="132"/>
      <c r="L5771" s="132"/>
      <c r="M5771" s="132"/>
      <c r="N5771" s="131"/>
      <c r="O5771" s="131"/>
    </row>
    <row r="5772" spans="2:15" x14ac:dyDescent="0.35">
      <c r="B5772" t="s">
        <v>78</v>
      </c>
      <c r="C5772">
        <v>4083</v>
      </c>
      <c r="D5772" t="s">
        <v>72</v>
      </c>
      <c r="E5772">
        <v>90674</v>
      </c>
      <c r="F5772" t="s">
        <v>5518</v>
      </c>
      <c r="G5772" t="s">
        <v>10926</v>
      </c>
      <c r="H5772" s="93">
        <v>46170</v>
      </c>
      <c r="I5772" s="131"/>
      <c r="J5772" s="132"/>
      <c r="K5772" s="132"/>
      <c r="L5772" s="132"/>
      <c r="M5772" s="132"/>
      <c r="N5772" s="131"/>
      <c r="O5772" s="131"/>
    </row>
    <row r="5773" spans="2:15" x14ac:dyDescent="0.35">
      <c r="B5773" t="s">
        <v>78</v>
      </c>
      <c r="C5773">
        <v>4083</v>
      </c>
      <c r="D5773" t="s">
        <v>72</v>
      </c>
      <c r="E5773">
        <v>91036</v>
      </c>
      <c r="F5773" t="s">
        <v>5519</v>
      </c>
      <c r="G5773" t="s">
        <v>10930</v>
      </c>
      <c r="H5773" s="93">
        <v>46181</v>
      </c>
      <c r="I5773" s="131">
        <v>1</v>
      </c>
      <c r="J5773" s="132"/>
      <c r="K5773" s="132">
        <v>1</v>
      </c>
      <c r="L5773" s="132"/>
      <c r="M5773" s="132"/>
      <c r="N5773" s="131"/>
      <c r="O5773" s="131"/>
    </row>
    <row r="5774" spans="2:15" x14ac:dyDescent="0.35">
      <c r="B5774" t="s">
        <v>78</v>
      </c>
      <c r="C5774">
        <v>4083</v>
      </c>
      <c r="D5774" t="s">
        <v>72</v>
      </c>
      <c r="E5774">
        <v>96507</v>
      </c>
      <c r="F5774" t="s">
        <v>5520</v>
      </c>
      <c r="G5774" t="s">
        <v>10930</v>
      </c>
      <c r="H5774" s="93">
        <v>46181</v>
      </c>
      <c r="I5774" s="131"/>
      <c r="J5774" s="132"/>
      <c r="K5774" s="132"/>
      <c r="L5774" s="132"/>
      <c r="M5774" s="132"/>
      <c r="N5774" s="131"/>
      <c r="O5774" s="131"/>
    </row>
    <row r="5775" spans="2:15" x14ac:dyDescent="0.35">
      <c r="B5775" t="s">
        <v>78</v>
      </c>
      <c r="C5775">
        <v>4083</v>
      </c>
      <c r="D5775" t="s">
        <v>72</v>
      </c>
      <c r="E5775">
        <v>101871</v>
      </c>
      <c r="F5775" t="s">
        <v>5521</v>
      </c>
      <c r="G5775" t="s">
        <v>10926</v>
      </c>
      <c r="H5775" s="93">
        <v>46177</v>
      </c>
      <c r="I5775" s="131">
        <v>1</v>
      </c>
      <c r="J5775" s="132"/>
      <c r="K5775" s="132"/>
      <c r="L5775" s="132"/>
      <c r="M5775" s="132"/>
      <c r="N5775" s="131"/>
      <c r="O5775" s="131"/>
    </row>
    <row r="5776" spans="2:15" x14ac:dyDescent="0.35">
      <c r="B5776" t="s">
        <v>78</v>
      </c>
      <c r="C5776">
        <v>4083</v>
      </c>
      <c r="D5776" t="s">
        <v>72</v>
      </c>
      <c r="E5776">
        <v>103038</v>
      </c>
      <c r="F5776" t="s">
        <v>5522</v>
      </c>
      <c r="G5776" t="s">
        <v>10930</v>
      </c>
      <c r="H5776" s="93">
        <v>46181</v>
      </c>
      <c r="I5776" s="131">
        <v>1</v>
      </c>
      <c r="J5776" s="132"/>
      <c r="K5776" s="132"/>
      <c r="L5776" s="132"/>
      <c r="M5776" s="132"/>
      <c r="N5776" s="131"/>
      <c r="O5776" s="131"/>
    </row>
    <row r="5777" spans="2:15" x14ac:dyDescent="0.35">
      <c r="B5777" t="s">
        <v>78</v>
      </c>
      <c r="C5777">
        <v>4083</v>
      </c>
      <c r="D5777" t="s">
        <v>72</v>
      </c>
      <c r="E5777">
        <v>110880</v>
      </c>
      <c r="F5777" t="s">
        <v>5523</v>
      </c>
      <c r="G5777" t="s">
        <v>10929</v>
      </c>
      <c r="H5777" s="93">
        <v>46182</v>
      </c>
      <c r="I5777" s="131">
        <v>1</v>
      </c>
      <c r="J5777" s="132"/>
      <c r="K5777" s="132"/>
      <c r="L5777" s="132"/>
      <c r="M5777" s="132"/>
      <c r="N5777" s="131"/>
      <c r="O5777" s="131"/>
    </row>
    <row r="5778" spans="2:15" x14ac:dyDescent="0.35">
      <c r="B5778" t="s">
        <v>78</v>
      </c>
      <c r="C5778">
        <v>4083</v>
      </c>
      <c r="D5778" t="s">
        <v>72</v>
      </c>
      <c r="E5778">
        <v>112986</v>
      </c>
      <c r="F5778" t="s">
        <v>5524</v>
      </c>
      <c r="G5778" t="s">
        <v>10930</v>
      </c>
      <c r="H5778" s="93">
        <v>46181</v>
      </c>
      <c r="I5778" s="131"/>
      <c r="J5778" s="132"/>
      <c r="K5778" s="132"/>
      <c r="L5778" s="132"/>
      <c r="M5778" s="132"/>
      <c r="N5778" s="131"/>
      <c r="O5778" s="131"/>
    </row>
    <row r="5779" spans="2:15" x14ac:dyDescent="0.35">
      <c r="B5779" t="s">
        <v>78</v>
      </c>
      <c r="C5779">
        <v>4083</v>
      </c>
      <c r="D5779" t="s">
        <v>72</v>
      </c>
      <c r="E5779">
        <v>114357</v>
      </c>
      <c r="F5779" t="s">
        <v>5525</v>
      </c>
      <c r="G5779" t="s">
        <v>10929</v>
      </c>
      <c r="H5779" s="93">
        <v>46182</v>
      </c>
      <c r="I5779" s="131">
        <v>1</v>
      </c>
      <c r="J5779" s="132"/>
      <c r="K5779" s="132"/>
      <c r="L5779" s="132"/>
      <c r="M5779" s="132"/>
      <c r="N5779" s="131"/>
      <c r="O5779" s="131"/>
    </row>
    <row r="5780" spans="2:15" x14ac:dyDescent="0.35">
      <c r="B5780" t="s">
        <v>78</v>
      </c>
      <c r="C5780">
        <v>4083</v>
      </c>
      <c r="D5780" t="s">
        <v>72</v>
      </c>
      <c r="E5780">
        <v>118484</v>
      </c>
      <c r="F5780" t="s">
        <v>5487</v>
      </c>
      <c r="G5780" t="s">
        <v>10926</v>
      </c>
      <c r="H5780" s="93">
        <v>46170</v>
      </c>
      <c r="I5780" s="131"/>
      <c r="J5780" s="132"/>
      <c r="K5780" s="132"/>
      <c r="L5780" s="132"/>
      <c r="M5780" s="132"/>
      <c r="N5780" s="131"/>
      <c r="O5780" s="131"/>
    </row>
    <row r="5781" spans="2:15" x14ac:dyDescent="0.35">
      <c r="B5781" t="s">
        <v>78</v>
      </c>
      <c r="C5781">
        <v>4083</v>
      </c>
      <c r="D5781" t="s">
        <v>72</v>
      </c>
      <c r="E5781">
        <v>119398</v>
      </c>
      <c r="F5781" t="s">
        <v>5526</v>
      </c>
      <c r="G5781" t="s">
        <v>10929</v>
      </c>
      <c r="H5781" s="93">
        <v>46182</v>
      </c>
      <c r="I5781" s="131"/>
      <c r="J5781" s="132"/>
      <c r="K5781" s="132"/>
      <c r="L5781" s="132"/>
      <c r="M5781" s="132"/>
      <c r="N5781" s="131"/>
      <c r="O5781" s="131"/>
    </row>
    <row r="5782" spans="2:15" x14ac:dyDescent="0.35">
      <c r="B5782" t="s">
        <v>78</v>
      </c>
      <c r="C5782">
        <v>4083</v>
      </c>
      <c r="D5782" t="s">
        <v>72</v>
      </c>
      <c r="E5782">
        <v>122779</v>
      </c>
      <c r="F5782" t="s">
        <v>5527</v>
      </c>
      <c r="G5782" t="s">
        <v>10930</v>
      </c>
      <c r="H5782" s="93">
        <v>46181</v>
      </c>
      <c r="I5782" s="131">
        <v>1</v>
      </c>
      <c r="J5782" s="132"/>
      <c r="K5782" s="132"/>
      <c r="L5782" s="132"/>
      <c r="M5782" s="132"/>
      <c r="N5782" s="131"/>
      <c r="O5782" s="131"/>
    </row>
    <row r="5783" spans="2:15" x14ac:dyDescent="0.35">
      <c r="B5783" t="s">
        <v>78</v>
      </c>
      <c r="C5783">
        <v>4083</v>
      </c>
      <c r="D5783" t="s">
        <v>72</v>
      </c>
      <c r="E5783">
        <v>122783</v>
      </c>
      <c r="F5783" t="s">
        <v>5528</v>
      </c>
      <c r="G5783" t="s">
        <v>10929</v>
      </c>
      <c r="H5783" s="93">
        <v>46182</v>
      </c>
      <c r="I5783" s="131">
        <v>1</v>
      </c>
      <c r="J5783" s="132">
        <v>1</v>
      </c>
      <c r="K5783" s="132"/>
      <c r="L5783" s="132"/>
      <c r="M5783" s="132"/>
      <c r="N5783" s="131"/>
      <c r="O5783" s="131"/>
    </row>
    <row r="5784" spans="2:15" x14ac:dyDescent="0.35">
      <c r="B5784" t="s">
        <v>78</v>
      </c>
      <c r="C5784">
        <v>4083</v>
      </c>
      <c r="D5784" t="s">
        <v>72</v>
      </c>
      <c r="E5784">
        <v>128296</v>
      </c>
      <c r="F5784" t="s">
        <v>5529</v>
      </c>
      <c r="G5784" t="s">
        <v>10927</v>
      </c>
      <c r="H5784" s="93">
        <v>46176</v>
      </c>
      <c r="I5784" s="131">
        <v>1</v>
      </c>
      <c r="J5784" s="132"/>
      <c r="K5784" s="132"/>
      <c r="L5784" s="132"/>
      <c r="M5784" s="132"/>
      <c r="N5784" s="131"/>
      <c r="O5784" s="131"/>
    </row>
    <row r="5785" spans="2:15" x14ac:dyDescent="0.35">
      <c r="B5785" t="s">
        <v>78</v>
      </c>
      <c r="C5785">
        <v>4083</v>
      </c>
      <c r="D5785" t="s">
        <v>72</v>
      </c>
      <c r="E5785">
        <v>129192</v>
      </c>
      <c r="F5785" t="s">
        <v>5530</v>
      </c>
      <c r="G5785" t="s">
        <v>10927</v>
      </c>
      <c r="H5785" s="93">
        <v>46176</v>
      </c>
      <c r="I5785" s="131">
        <v>1</v>
      </c>
      <c r="J5785" s="132">
        <v>1</v>
      </c>
      <c r="K5785" s="132"/>
      <c r="L5785" s="132"/>
      <c r="M5785" s="132"/>
      <c r="N5785" s="131"/>
      <c r="O5785" s="131"/>
    </row>
    <row r="5786" spans="2:15" x14ac:dyDescent="0.35">
      <c r="B5786" t="s">
        <v>78</v>
      </c>
      <c r="C5786">
        <v>4083</v>
      </c>
      <c r="D5786" t="s">
        <v>72</v>
      </c>
      <c r="E5786">
        <v>129221</v>
      </c>
      <c r="F5786" t="s">
        <v>5531</v>
      </c>
      <c r="G5786" t="s">
        <v>10926</v>
      </c>
      <c r="H5786" s="93">
        <v>46170</v>
      </c>
      <c r="I5786" s="131">
        <v>1</v>
      </c>
      <c r="J5786" s="132">
        <v>1</v>
      </c>
      <c r="K5786" s="132"/>
      <c r="L5786" s="132"/>
      <c r="M5786" s="132"/>
      <c r="N5786" s="131"/>
      <c r="O5786" s="131"/>
    </row>
    <row r="5787" spans="2:15" x14ac:dyDescent="0.35">
      <c r="B5787" t="s">
        <v>78</v>
      </c>
      <c r="C5787">
        <v>4083</v>
      </c>
      <c r="D5787" t="s">
        <v>72</v>
      </c>
      <c r="E5787">
        <v>131659</v>
      </c>
      <c r="F5787" t="s">
        <v>5532</v>
      </c>
      <c r="G5787" t="s">
        <v>10927</v>
      </c>
      <c r="H5787" s="93">
        <v>46176</v>
      </c>
      <c r="I5787" s="131">
        <v>1</v>
      </c>
      <c r="J5787" s="132"/>
      <c r="K5787" s="132"/>
      <c r="L5787" s="132"/>
      <c r="M5787" s="132"/>
      <c r="N5787" s="131"/>
      <c r="O5787" s="131"/>
    </row>
    <row r="5788" spans="2:15" x14ac:dyDescent="0.35">
      <c r="B5788" t="s">
        <v>78</v>
      </c>
      <c r="C5788">
        <v>4083</v>
      </c>
      <c r="D5788" t="s">
        <v>72</v>
      </c>
      <c r="E5788">
        <v>132823</v>
      </c>
      <c r="F5788" t="s">
        <v>5533</v>
      </c>
      <c r="G5788" t="s">
        <v>10929</v>
      </c>
      <c r="H5788" s="93">
        <v>46182</v>
      </c>
      <c r="I5788" s="131">
        <v>1</v>
      </c>
      <c r="J5788" s="132"/>
      <c r="K5788" s="132"/>
      <c r="L5788" s="132"/>
      <c r="M5788" s="132"/>
      <c r="N5788" s="131"/>
      <c r="O5788" s="131"/>
    </row>
    <row r="5789" spans="2:15" x14ac:dyDescent="0.35">
      <c r="B5789" t="s">
        <v>78</v>
      </c>
      <c r="C5789">
        <v>4083</v>
      </c>
      <c r="D5789" t="s">
        <v>72</v>
      </c>
      <c r="E5789">
        <v>132951</v>
      </c>
      <c r="F5789" t="s">
        <v>5534</v>
      </c>
      <c r="G5789" t="s">
        <v>10929</v>
      </c>
      <c r="H5789" s="93">
        <v>46175</v>
      </c>
      <c r="I5789" s="131">
        <v>1</v>
      </c>
      <c r="J5789" s="132">
        <v>1</v>
      </c>
      <c r="K5789" s="132"/>
      <c r="L5789" s="132"/>
      <c r="M5789" s="132"/>
      <c r="N5789" s="131"/>
      <c r="O5789" s="131"/>
    </row>
    <row r="5790" spans="2:15" x14ac:dyDescent="0.35">
      <c r="B5790" t="s">
        <v>78</v>
      </c>
      <c r="C5790">
        <v>4083</v>
      </c>
      <c r="D5790" t="s">
        <v>72</v>
      </c>
      <c r="E5790">
        <v>135407</v>
      </c>
      <c r="F5790" t="s">
        <v>5535</v>
      </c>
      <c r="G5790" t="s">
        <v>10930</v>
      </c>
      <c r="H5790" s="93">
        <v>46181</v>
      </c>
      <c r="I5790" s="131">
        <v>1</v>
      </c>
      <c r="J5790" s="132"/>
      <c r="K5790" s="132"/>
      <c r="L5790" s="132"/>
      <c r="M5790" s="132"/>
      <c r="N5790" s="131"/>
      <c r="O5790" s="131"/>
    </row>
    <row r="5791" spans="2:15" x14ac:dyDescent="0.35">
      <c r="B5791" t="s">
        <v>78</v>
      </c>
      <c r="C5791">
        <v>4083</v>
      </c>
      <c r="D5791" t="s">
        <v>72</v>
      </c>
      <c r="E5791">
        <v>140042</v>
      </c>
      <c r="F5791" t="s">
        <v>5536</v>
      </c>
      <c r="G5791" t="s">
        <v>10927</v>
      </c>
      <c r="H5791" s="93">
        <v>46176</v>
      </c>
      <c r="I5791" s="131"/>
      <c r="J5791" s="132"/>
      <c r="K5791" s="132"/>
      <c r="L5791" s="132"/>
      <c r="M5791" s="132"/>
      <c r="N5791" s="131"/>
      <c r="O5791" s="131"/>
    </row>
    <row r="5792" spans="2:15" x14ac:dyDescent="0.35">
      <c r="B5792" t="s">
        <v>78</v>
      </c>
      <c r="C5792">
        <v>4083</v>
      </c>
      <c r="D5792" t="s">
        <v>72</v>
      </c>
      <c r="E5792">
        <v>141099</v>
      </c>
      <c r="F5792" t="s">
        <v>5537</v>
      </c>
      <c r="G5792" t="s">
        <v>10929</v>
      </c>
      <c r="H5792" s="93">
        <v>46175</v>
      </c>
      <c r="I5792" s="131"/>
      <c r="J5792" s="132"/>
      <c r="K5792" s="132"/>
      <c r="L5792" s="132"/>
      <c r="M5792" s="132"/>
      <c r="N5792" s="131"/>
      <c r="O5792" s="131"/>
    </row>
    <row r="5793" spans="2:15" x14ac:dyDescent="0.35">
      <c r="B5793" t="s">
        <v>78</v>
      </c>
      <c r="C5793">
        <v>4083</v>
      </c>
      <c r="D5793" t="s">
        <v>72</v>
      </c>
      <c r="E5793">
        <v>141161</v>
      </c>
      <c r="F5793" t="s">
        <v>5538</v>
      </c>
      <c r="G5793" t="s">
        <v>10927</v>
      </c>
      <c r="H5793" s="93">
        <v>46176</v>
      </c>
      <c r="I5793" s="131">
        <v>1</v>
      </c>
      <c r="J5793" s="132"/>
      <c r="K5793" s="132"/>
      <c r="L5793" s="132"/>
      <c r="M5793" s="132"/>
      <c r="N5793" s="131"/>
      <c r="O5793" s="131"/>
    </row>
    <row r="5794" spans="2:15" x14ac:dyDescent="0.35">
      <c r="B5794" t="s">
        <v>78</v>
      </c>
      <c r="C5794">
        <v>4083</v>
      </c>
      <c r="D5794" t="s">
        <v>72</v>
      </c>
      <c r="E5794">
        <v>142219</v>
      </c>
      <c r="F5794" t="s">
        <v>5539</v>
      </c>
      <c r="G5794" t="s">
        <v>10928</v>
      </c>
      <c r="H5794" s="93">
        <v>46178</v>
      </c>
      <c r="I5794" s="131">
        <v>1</v>
      </c>
      <c r="J5794" s="132"/>
      <c r="K5794" s="132"/>
      <c r="L5794" s="132"/>
      <c r="M5794" s="132"/>
      <c r="N5794" s="131"/>
      <c r="O5794" s="131"/>
    </row>
    <row r="5795" spans="2:15" x14ac:dyDescent="0.35">
      <c r="B5795" t="s">
        <v>78</v>
      </c>
      <c r="C5795">
        <v>4083</v>
      </c>
      <c r="D5795" t="s">
        <v>72</v>
      </c>
      <c r="E5795">
        <v>142757</v>
      </c>
      <c r="F5795" t="s">
        <v>3961</v>
      </c>
      <c r="G5795" t="s">
        <v>10928</v>
      </c>
      <c r="H5795" s="93">
        <v>46178</v>
      </c>
      <c r="I5795" s="131"/>
      <c r="J5795" s="132"/>
      <c r="K5795" s="132"/>
      <c r="L5795" s="132"/>
      <c r="M5795" s="132"/>
      <c r="N5795" s="131"/>
      <c r="O5795" s="131"/>
    </row>
    <row r="5796" spans="2:15" x14ac:dyDescent="0.35">
      <c r="B5796" t="s">
        <v>78</v>
      </c>
      <c r="C5796">
        <v>4083</v>
      </c>
      <c r="D5796" t="s">
        <v>72</v>
      </c>
      <c r="E5796">
        <v>143515</v>
      </c>
      <c r="F5796" t="s">
        <v>5540</v>
      </c>
      <c r="G5796" t="s">
        <v>10928</v>
      </c>
      <c r="H5796" s="93">
        <v>46178</v>
      </c>
      <c r="I5796" s="131">
        <v>1</v>
      </c>
      <c r="J5796" s="132"/>
      <c r="K5796" s="132"/>
      <c r="L5796" s="132"/>
      <c r="M5796" s="132"/>
      <c r="N5796" s="131"/>
      <c r="O5796" s="131"/>
    </row>
    <row r="5797" spans="2:15" x14ac:dyDescent="0.35">
      <c r="B5797" t="s">
        <v>78</v>
      </c>
      <c r="C5797">
        <v>4083</v>
      </c>
      <c r="D5797" t="s">
        <v>72</v>
      </c>
      <c r="E5797">
        <v>143528</v>
      </c>
      <c r="F5797" t="s">
        <v>5541</v>
      </c>
      <c r="G5797" t="s">
        <v>10928</v>
      </c>
      <c r="H5797" s="93">
        <v>46171</v>
      </c>
      <c r="I5797" s="131"/>
      <c r="J5797" s="132"/>
      <c r="K5797" s="132"/>
      <c r="L5797" s="132"/>
      <c r="M5797" s="132"/>
      <c r="N5797" s="131"/>
      <c r="O5797" s="131"/>
    </row>
    <row r="5798" spans="2:15" x14ac:dyDescent="0.35">
      <c r="B5798" t="s">
        <v>78</v>
      </c>
      <c r="C5798">
        <v>4083</v>
      </c>
      <c r="D5798" t="s">
        <v>72</v>
      </c>
      <c r="E5798">
        <v>146304</v>
      </c>
      <c r="F5798" t="s">
        <v>5487</v>
      </c>
      <c r="G5798" t="s">
        <v>10926</v>
      </c>
      <c r="H5798" s="93">
        <v>46170</v>
      </c>
      <c r="I5798" s="131"/>
      <c r="J5798" s="132"/>
      <c r="K5798" s="132"/>
      <c r="L5798" s="132"/>
      <c r="M5798" s="132"/>
      <c r="N5798" s="131"/>
      <c r="O5798" s="131"/>
    </row>
    <row r="5799" spans="2:15" x14ac:dyDescent="0.35">
      <c r="B5799" t="s">
        <v>78</v>
      </c>
      <c r="C5799">
        <v>4083</v>
      </c>
      <c r="D5799" t="s">
        <v>72</v>
      </c>
      <c r="E5799">
        <v>149115</v>
      </c>
      <c r="F5799" t="s">
        <v>5542</v>
      </c>
      <c r="G5799" t="s">
        <v>10930</v>
      </c>
      <c r="H5799" s="93">
        <v>46181</v>
      </c>
      <c r="I5799" s="131"/>
      <c r="J5799" s="132"/>
      <c r="K5799" s="132"/>
      <c r="L5799" s="132"/>
      <c r="M5799" s="132"/>
      <c r="N5799" s="131"/>
      <c r="O5799" s="131"/>
    </row>
    <row r="5800" spans="2:15" x14ac:dyDescent="0.35">
      <c r="B5800" t="s">
        <v>78</v>
      </c>
      <c r="C5800">
        <v>4083</v>
      </c>
      <c r="D5800" t="s">
        <v>72</v>
      </c>
      <c r="E5800">
        <v>150437</v>
      </c>
      <c r="F5800" t="s">
        <v>5487</v>
      </c>
      <c r="G5800" t="s">
        <v>10926</v>
      </c>
      <c r="H5800" s="93">
        <v>46170</v>
      </c>
      <c r="I5800" s="131"/>
      <c r="J5800" s="132"/>
      <c r="K5800" s="132"/>
      <c r="L5800" s="132"/>
      <c r="M5800" s="132"/>
      <c r="N5800" s="131"/>
      <c r="O5800" s="131"/>
    </row>
    <row r="5801" spans="2:15" x14ac:dyDescent="0.35">
      <c r="B5801" t="s">
        <v>78</v>
      </c>
      <c r="C5801">
        <v>4083</v>
      </c>
      <c r="D5801" t="s">
        <v>72</v>
      </c>
      <c r="E5801">
        <v>150438</v>
      </c>
      <c r="F5801" t="s">
        <v>5487</v>
      </c>
      <c r="G5801" t="s">
        <v>10926</v>
      </c>
      <c r="H5801" s="93">
        <v>46170</v>
      </c>
      <c r="I5801" s="131"/>
      <c r="J5801" s="132"/>
      <c r="K5801" s="132"/>
      <c r="L5801" s="132"/>
      <c r="M5801" s="132"/>
      <c r="N5801" s="131"/>
      <c r="O5801" s="131"/>
    </row>
    <row r="5802" spans="2:15" x14ac:dyDescent="0.35">
      <c r="B5802" t="s">
        <v>78</v>
      </c>
      <c r="C5802">
        <v>4083</v>
      </c>
      <c r="D5802" t="s">
        <v>72</v>
      </c>
      <c r="E5802">
        <v>150630</v>
      </c>
      <c r="F5802" t="s">
        <v>5543</v>
      </c>
      <c r="G5802" t="s">
        <v>10928</v>
      </c>
      <c r="H5802" s="93">
        <v>46171</v>
      </c>
      <c r="I5802" s="131"/>
      <c r="J5802" s="132"/>
      <c r="K5802" s="132"/>
      <c r="L5802" s="132"/>
      <c r="M5802" s="132"/>
      <c r="N5802" s="131"/>
      <c r="O5802" s="131"/>
    </row>
    <row r="5803" spans="2:15" x14ac:dyDescent="0.35">
      <c r="B5803" t="s">
        <v>78</v>
      </c>
      <c r="C5803">
        <v>4083</v>
      </c>
      <c r="D5803" t="s">
        <v>72</v>
      </c>
      <c r="E5803">
        <v>152192</v>
      </c>
      <c r="F5803" t="s">
        <v>5544</v>
      </c>
      <c r="G5803" t="s">
        <v>10929</v>
      </c>
      <c r="H5803" s="93">
        <v>46175</v>
      </c>
      <c r="I5803" s="131">
        <v>1</v>
      </c>
      <c r="J5803" s="132"/>
      <c r="K5803" s="132"/>
      <c r="L5803" s="132"/>
      <c r="M5803" s="132"/>
      <c r="N5803" s="131"/>
      <c r="O5803" s="131"/>
    </row>
    <row r="5804" spans="2:15" x14ac:dyDescent="0.35">
      <c r="B5804" t="s">
        <v>78</v>
      </c>
      <c r="C5804">
        <v>4083</v>
      </c>
      <c r="D5804" t="s">
        <v>72</v>
      </c>
      <c r="E5804">
        <v>152834</v>
      </c>
      <c r="F5804" t="s">
        <v>5545</v>
      </c>
      <c r="G5804" t="s">
        <v>10930</v>
      </c>
      <c r="H5804" s="93">
        <v>46181</v>
      </c>
      <c r="I5804" s="131"/>
      <c r="J5804" s="132"/>
      <c r="K5804" s="132"/>
      <c r="L5804" s="132"/>
      <c r="M5804" s="132"/>
      <c r="N5804" s="131"/>
      <c r="O5804" s="131"/>
    </row>
    <row r="5805" spans="2:15" x14ac:dyDescent="0.35">
      <c r="B5805" t="s">
        <v>78</v>
      </c>
      <c r="C5805">
        <v>4083</v>
      </c>
      <c r="D5805" t="s">
        <v>72</v>
      </c>
      <c r="E5805">
        <v>152996</v>
      </c>
      <c r="F5805" t="s">
        <v>5546</v>
      </c>
      <c r="G5805" t="s">
        <v>10927</v>
      </c>
      <c r="H5805" s="93">
        <v>46176</v>
      </c>
      <c r="I5805" s="131">
        <v>1</v>
      </c>
      <c r="J5805" s="132">
        <v>1</v>
      </c>
      <c r="K5805" s="132"/>
      <c r="L5805" s="132">
        <v>1</v>
      </c>
      <c r="M5805" s="132"/>
      <c r="N5805" s="131"/>
      <c r="O5805" s="131"/>
    </row>
    <row r="5806" spans="2:15" x14ac:dyDescent="0.35">
      <c r="B5806" t="s">
        <v>78</v>
      </c>
      <c r="C5806">
        <v>4083</v>
      </c>
      <c r="D5806" t="s">
        <v>72</v>
      </c>
      <c r="E5806">
        <v>153379</v>
      </c>
      <c r="F5806" t="s">
        <v>5547</v>
      </c>
      <c r="G5806" t="s">
        <v>10928</v>
      </c>
      <c r="H5806" s="93">
        <v>46178</v>
      </c>
      <c r="I5806" s="131">
        <v>1</v>
      </c>
      <c r="J5806" s="132"/>
      <c r="K5806" s="132"/>
      <c r="L5806" s="132"/>
      <c r="M5806" s="132"/>
      <c r="N5806" s="131"/>
      <c r="O5806" s="131"/>
    </row>
    <row r="5807" spans="2:15" x14ac:dyDescent="0.35">
      <c r="B5807" t="s">
        <v>78</v>
      </c>
      <c r="C5807">
        <v>4083</v>
      </c>
      <c r="D5807" t="s">
        <v>72</v>
      </c>
      <c r="E5807">
        <v>153447</v>
      </c>
      <c r="F5807" t="s">
        <v>5548</v>
      </c>
      <c r="G5807" t="s">
        <v>10926</v>
      </c>
      <c r="H5807" s="93">
        <v>46170</v>
      </c>
      <c r="I5807" s="131"/>
      <c r="J5807" s="132"/>
      <c r="K5807" s="132"/>
      <c r="L5807" s="132"/>
      <c r="M5807" s="132"/>
      <c r="N5807" s="131"/>
      <c r="O5807" s="131"/>
    </row>
    <row r="5808" spans="2:15" x14ac:dyDescent="0.35">
      <c r="B5808" t="s">
        <v>78</v>
      </c>
      <c r="C5808">
        <v>4083</v>
      </c>
      <c r="D5808" t="s">
        <v>72</v>
      </c>
      <c r="E5808">
        <v>155301</v>
      </c>
      <c r="F5808" t="s">
        <v>5549</v>
      </c>
      <c r="G5808" t="s">
        <v>10929</v>
      </c>
      <c r="H5808" s="93">
        <v>46175</v>
      </c>
      <c r="I5808" s="131"/>
      <c r="J5808" s="132"/>
      <c r="K5808" s="132"/>
      <c r="L5808" s="132"/>
      <c r="M5808" s="132"/>
      <c r="N5808" s="131"/>
      <c r="O5808" s="131"/>
    </row>
    <row r="5809" spans="2:15" x14ac:dyDescent="0.35">
      <c r="B5809" t="s">
        <v>78</v>
      </c>
      <c r="C5809">
        <v>4083</v>
      </c>
      <c r="D5809" t="s">
        <v>72</v>
      </c>
      <c r="E5809">
        <v>158055</v>
      </c>
      <c r="F5809" t="s">
        <v>5550</v>
      </c>
      <c r="G5809" t="s">
        <v>10926</v>
      </c>
      <c r="H5809" s="93">
        <v>46177</v>
      </c>
      <c r="I5809" s="131"/>
      <c r="J5809" s="132"/>
      <c r="K5809" s="132"/>
      <c r="L5809" s="132"/>
      <c r="M5809" s="132"/>
      <c r="N5809" s="131"/>
      <c r="O5809" s="131"/>
    </row>
    <row r="5810" spans="2:15" x14ac:dyDescent="0.35">
      <c r="B5810" t="s">
        <v>78</v>
      </c>
      <c r="C5810">
        <v>4083</v>
      </c>
      <c r="D5810" t="s">
        <v>72</v>
      </c>
      <c r="E5810">
        <v>158165</v>
      </c>
      <c r="F5810" t="s">
        <v>5551</v>
      </c>
      <c r="G5810" t="s">
        <v>10926</v>
      </c>
      <c r="H5810" s="93">
        <v>46177</v>
      </c>
      <c r="I5810" s="131">
        <v>1</v>
      </c>
      <c r="J5810" s="132"/>
      <c r="K5810" s="132"/>
      <c r="L5810" s="132"/>
      <c r="M5810" s="132"/>
      <c r="N5810" s="131"/>
      <c r="O5810" s="131"/>
    </row>
    <row r="5811" spans="2:15" x14ac:dyDescent="0.35">
      <c r="B5811" t="s">
        <v>78</v>
      </c>
      <c r="C5811">
        <v>4083</v>
      </c>
      <c r="D5811" t="s">
        <v>72</v>
      </c>
      <c r="E5811">
        <v>158190</v>
      </c>
      <c r="F5811" t="s">
        <v>5552</v>
      </c>
      <c r="G5811" t="s">
        <v>10927</v>
      </c>
      <c r="H5811" s="93">
        <v>46176</v>
      </c>
      <c r="I5811" s="131"/>
      <c r="J5811" s="132"/>
      <c r="K5811" s="132"/>
      <c r="L5811" s="132"/>
      <c r="M5811" s="132"/>
      <c r="N5811" s="131"/>
      <c r="O5811" s="131"/>
    </row>
    <row r="5812" spans="2:15" x14ac:dyDescent="0.35">
      <c r="B5812" t="s">
        <v>78</v>
      </c>
      <c r="C5812">
        <v>4083</v>
      </c>
      <c r="D5812" t="s">
        <v>72</v>
      </c>
      <c r="E5812">
        <v>158463</v>
      </c>
      <c r="F5812" t="s">
        <v>5553</v>
      </c>
      <c r="G5812" t="s">
        <v>10929</v>
      </c>
      <c r="H5812" s="93">
        <v>46175</v>
      </c>
      <c r="I5812" s="131"/>
      <c r="J5812" s="132"/>
      <c r="K5812" s="132"/>
      <c r="L5812" s="132"/>
      <c r="M5812" s="132"/>
      <c r="N5812" s="131"/>
      <c r="O5812" s="131"/>
    </row>
    <row r="5813" spans="2:15" x14ac:dyDescent="0.35">
      <c r="B5813" t="s">
        <v>78</v>
      </c>
      <c r="C5813">
        <v>4083</v>
      </c>
      <c r="D5813" t="s">
        <v>72</v>
      </c>
      <c r="E5813">
        <v>158605</v>
      </c>
      <c r="F5813" t="s">
        <v>5554</v>
      </c>
      <c r="G5813" t="s">
        <v>10928</v>
      </c>
      <c r="H5813" s="93">
        <v>46178</v>
      </c>
      <c r="I5813" s="131">
        <v>1</v>
      </c>
      <c r="J5813" s="132"/>
      <c r="K5813" s="132"/>
      <c r="L5813" s="132"/>
      <c r="M5813" s="132"/>
      <c r="N5813" s="131"/>
      <c r="O5813" s="131"/>
    </row>
    <row r="5814" spans="2:15" x14ac:dyDescent="0.35">
      <c r="B5814" t="s">
        <v>78</v>
      </c>
      <c r="C5814">
        <v>4083</v>
      </c>
      <c r="D5814" t="s">
        <v>72</v>
      </c>
      <c r="E5814">
        <v>159031</v>
      </c>
      <c r="F5814" t="s">
        <v>5555</v>
      </c>
      <c r="G5814" t="s">
        <v>10926</v>
      </c>
      <c r="H5814" s="93">
        <v>46177</v>
      </c>
      <c r="I5814" s="131">
        <v>1</v>
      </c>
      <c r="J5814" s="132"/>
      <c r="K5814" s="132"/>
      <c r="L5814" s="132"/>
      <c r="M5814" s="132"/>
      <c r="N5814" s="131"/>
      <c r="O5814" s="131"/>
    </row>
    <row r="5815" spans="2:15" x14ac:dyDescent="0.35">
      <c r="B5815" t="s">
        <v>78</v>
      </c>
      <c r="C5815">
        <v>4083</v>
      </c>
      <c r="D5815" t="s">
        <v>72</v>
      </c>
      <c r="E5815">
        <v>162290</v>
      </c>
      <c r="F5815" t="s">
        <v>3356</v>
      </c>
      <c r="G5815" t="s">
        <v>10930</v>
      </c>
      <c r="H5815" s="93">
        <v>46181</v>
      </c>
      <c r="I5815" s="131"/>
      <c r="J5815" s="132"/>
      <c r="K5815" s="132"/>
      <c r="L5815" s="132"/>
      <c r="M5815" s="132"/>
      <c r="N5815" s="131"/>
      <c r="O5815" s="131"/>
    </row>
    <row r="5816" spans="2:15" x14ac:dyDescent="0.35">
      <c r="B5816" t="s">
        <v>78</v>
      </c>
      <c r="C5816">
        <v>4083</v>
      </c>
      <c r="D5816" t="s">
        <v>72</v>
      </c>
      <c r="E5816">
        <v>162291</v>
      </c>
      <c r="F5816" t="s">
        <v>5556</v>
      </c>
      <c r="G5816" t="s">
        <v>10930</v>
      </c>
      <c r="H5816" s="93">
        <v>46181</v>
      </c>
      <c r="I5816" s="131"/>
      <c r="J5816" s="132"/>
      <c r="K5816" s="132"/>
      <c r="L5816" s="132"/>
      <c r="M5816" s="132"/>
      <c r="N5816" s="131"/>
      <c r="O5816" s="131"/>
    </row>
    <row r="5817" spans="2:15" x14ac:dyDescent="0.35">
      <c r="B5817" t="s">
        <v>78</v>
      </c>
      <c r="C5817">
        <v>4083</v>
      </c>
      <c r="D5817" t="s">
        <v>72</v>
      </c>
      <c r="E5817">
        <v>163484</v>
      </c>
      <c r="F5817" t="s">
        <v>5557</v>
      </c>
      <c r="G5817" t="s">
        <v>10930</v>
      </c>
      <c r="H5817" s="93">
        <v>46174</v>
      </c>
      <c r="I5817" s="131"/>
      <c r="J5817" s="132"/>
      <c r="K5817" s="132"/>
      <c r="L5817" s="132"/>
      <c r="M5817" s="132"/>
      <c r="N5817" s="131"/>
      <c r="O5817" s="131"/>
    </row>
    <row r="5818" spans="2:15" x14ac:dyDescent="0.35">
      <c r="B5818" t="s">
        <v>78</v>
      </c>
      <c r="C5818">
        <v>4083</v>
      </c>
      <c r="D5818" t="s">
        <v>72</v>
      </c>
      <c r="E5818">
        <v>164623</v>
      </c>
      <c r="F5818" t="s">
        <v>5548</v>
      </c>
      <c r="G5818" t="s">
        <v>10926</v>
      </c>
      <c r="H5818" s="93">
        <v>46170</v>
      </c>
      <c r="I5818" s="131"/>
      <c r="J5818" s="132"/>
      <c r="K5818" s="132"/>
      <c r="L5818" s="132"/>
      <c r="M5818" s="132"/>
      <c r="N5818" s="131"/>
      <c r="O5818" s="131"/>
    </row>
    <row r="5819" spans="2:15" x14ac:dyDescent="0.35">
      <c r="B5819" t="s">
        <v>78</v>
      </c>
      <c r="C5819">
        <v>4083</v>
      </c>
      <c r="D5819" t="s">
        <v>72</v>
      </c>
      <c r="E5819">
        <v>164867</v>
      </c>
      <c r="F5819" t="s">
        <v>5558</v>
      </c>
      <c r="G5819" t="s">
        <v>10929</v>
      </c>
      <c r="H5819" s="93">
        <v>46175</v>
      </c>
      <c r="I5819" s="131">
        <v>1</v>
      </c>
      <c r="J5819" s="132"/>
      <c r="K5819" s="132"/>
      <c r="L5819" s="132"/>
      <c r="M5819" s="132"/>
      <c r="N5819" s="131"/>
      <c r="O5819" s="131"/>
    </row>
    <row r="5820" spans="2:15" x14ac:dyDescent="0.35">
      <c r="B5820" t="s">
        <v>78</v>
      </c>
      <c r="C5820">
        <v>4083</v>
      </c>
      <c r="D5820" t="s">
        <v>72</v>
      </c>
      <c r="E5820">
        <v>164927</v>
      </c>
      <c r="F5820" t="s">
        <v>5559</v>
      </c>
      <c r="G5820" t="s">
        <v>10929</v>
      </c>
      <c r="H5820" s="93">
        <v>46182</v>
      </c>
      <c r="I5820" s="131"/>
      <c r="J5820" s="132"/>
      <c r="K5820" s="132"/>
      <c r="L5820" s="132"/>
      <c r="M5820" s="132"/>
      <c r="N5820" s="131"/>
      <c r="O5820" s="131"/>
    </row>
    <row r="5821" spans="2:15" x14ac:dyDescent="0.35">
      <c r="B5821" t="s">
        <v>78</v>
      </c>
      <c r="C5821">
        <v>4083</v>
      </c>
      <c r="D5821" t="s">
        <v>72</v>
      </c>
      <c r="E5821">
        <v>166887</v>
      </c>
      <c r="F5821" t="s">
        <v>5560</v>
      </c>
      <c r="G5821" t="s">
        <v>10926</v>
      </c>
      <c r="H5821" s="93">
        <v>46177</v>
      </c>
      <c r="I5821" s="131">
        <v>1</v>
      </c>
      <c r="J5821" s="132"/>
      <c r="K5821" s="132"/>
      <c r="L5821" s="132"/>
      <c r="M5821" s="132"/>
      <c r="N5821" s="131"/>
      <c r="O5821" s="131"/>
    </row>
    <row r="5822" spans="2:15" x14ac:dyDescent="0.35">
      <c r="B5822" t="s">
        <v>78</v>
      </c>
      <c r="C5822">
        <v>4083</v>
      </c>
      <c r="D5822" t="s">
        <v>72</v>
      </c>
      <c r="E5822">
        <v>167593</v>
      </c>
      <c r="F5822" t="s">
        <v>5561</v>
      </c>
      <c r="G5822" t="s">
        <v>10930</v>
      </c>
      <c r="H5822" s="93">
        <v>46174</v>
      </c>
      <c r="I5822" s="131"/>
      <c r="J5822" s="132"/>
      <c r="K5822" s="132"/>
      <c r="L5822" s="132"/>
      <c r="M5822" s="132"/>
      <c r="N5822" s="131"/>
      <c r="O5822" s="131"/>
    </row>
    <row r="5823" spans="2:15" x14ac:dyDescent="0.35">
      <c r="B5823" t="s">
        <v>78</v>
      </c>
      <c r="C5823">
        <v>4083</v>
      </c>
      <c r="D5823" t="s">
        <v>72</v>
      </c>
      <c r="E5823">
        <v>167611</v>
      </c>
      <c r="F5823" t="s">
        <v>5562</v>
      </c>
      <c r="G5823" t="s">
        <v>10926</v>
      </c>
      <c r="H5823" s="93">
        <v>46177</v>
      </c>
      <c r="I5823" s="131">
        <v>1</v>
      </c>
      <c r="J5823" s="132"/>
      <c r="K5823" s="132"/>
      <c r="L5823" s="132"/>
      <c r="M5823" s="132"/>
      <c r="N5823" s="131"/>
      <c r="O5823" s="131"/>
    </row>
    <row r="5824" spans="2:15" x14ac:dyDescent="0.35">
      <c r="B5824" t="s">
        <v>78</v>
      </c>
      <c r="C5824">
        <v>4083</v>
      </c>
      <c r="D5824" t="s">
        <v>72</v>
      </c>
      <c r="E5824">
        <v>169486</v>
      </c>
      <c r="F5824" t="s">
        <v>5563</v>
      </c>
      <c r="G5824" t="s">
        <v>10927</v>
      </c>
      <c r="H5824" s="93">
        <v>46183</v>
      </c>
      <c r="I5824" s="131">
        <v>1</v>
      </c>
      <c r="J5824" s="132"/>
      <c r="K5824" s="132"/>
      <c r="L5824" s="132"/>
      <c r="M5824" s="132"/>
      <c r="N5824" s="131"/>
      <c r="O5824" s="131"/>
    </row>
    <row r="5825" spans="2:15" x14ac:dyDescent="0.35">
      <c r="B5825" t="s">
        <v>78</v>
      </c>
      <c r="C5825">
        <v>4083</v>
      </c>
      <c r="D5825" t="s">
        <v>72</v>
      </c>
      <c r="E5825">
        <v>170415</v>
      </c>
      <c r="F5825" t="s">
        <v>5564</v>
      </c>
      <c r="G5825" t="s">
        <v>10926</v>
      </c>
      <c r="H5825" s="93">
        <v>46170</v>
      </c>
      <c r="I5825" s="131">
        <v>1</v>
      </c>
      <c r="J5825" s="132"/>
      <c r="K5825" s="132"/>
      <c r="L5825" s="132"/>
      <c r="M5825" s="132"/>
      <c r="N5825" s="131"/>
      <c r="O5825" s="131"/>
    </row>
    <row r="5826" spans="2:15" x14ac:dyDescent="0.35">
      <c r="B5826" t="s">
        <v>78</v>
      </c>
      <c r="C5826">
        <v>4083</v>
      </c>
      <c r="D5826" t="s">
        <v>72</v>
      </c>
      <c r="E5826">
        <v>170952</v>
      </c>
      <c r="F5826" t="s">
        <v>3961</v>
      </c>
      <c r="G5826" t="s">
        <v>10928</v>
      </c>
      <c r="H5826" s="93">
        <v>46178</v>
      </c>
      <c r="I5826" s="131"/>
      <c r="J5826" s="132"/>
      <c r="K5826" s="132"/>
      <c r="L5826" s="132"/>
      <c r="M5826" s="132"/>
      <c r="N5826" s="131"/>
      <c r="O5826" s="131"/>
    </row>
    <row r="5827" spans="2:15" x14ac:dyDescent="0.35">
      <c r="B5827" t="s">
        <v>78</v>
      </c>
      <c r="C5827">
        <v>4083</v>
      </c>
      <c r="D5827" t="s">
        <v>72</v>
      </c>
      <c r="E5827">
        <v>171147</v>
      </c>
      <c r="F5827" t="s">
        <v>5565</v>
      </c>
      <c r="G5827" t="s">
        <v>10929</v>
      </c>
      <c r="H5827" s="93">
        <v>46182</v>
      </c>
      <c r="I5827" s="131"/>
      <c r="J5827" s="132"/>
      <c r="K5827" s="132"/>
      <c r="L5827" s="132"/>
      <c r="M5827" s="132"/>
      <c r="N5827" s="131"/>
      <c r="O5827" s="131"/>
    </row>
    <row r="5828" spans="2:15" x14ac:dyDescent="0.35">
      <c r="B5828" t="s">
        <v>78</v>
      </c>
      <c r="C5828">
        <v>4083</v>
      </c>
      <c r="D5828" t="s">
        <v>72</v>
      </c>
      <c r="E5828">
        <v>171922</v>
      </c>
      <c r="F5828" t="s">
        <v>5566</v>
      </c>
      <c r="G5828" t="s">
        <v>10927</v>
      </c>
      <c r="H5828" s="93">
        <v>46183</v>
      </c>
      <c r="I5828" s="131">
        <v>1</v>
      </c>
      <c r="J5828" s="132"/>
      <c r="K5828" s="132"/>
      <c r="L5828" s="132"/>
      <c r="M5828" s="132"/>
      <c r="N5828" s="131"/>
      <c r="O5828" s="131"/>
    </row>
    <row r="5829" spans="2:15" x14ac:dyDescent="0.35">
      <c r="B5829" t="s">
        <v>78</v>
      </c>
      <c r="C5829">
        <v>4083</v>
      </c>
      <c r="D5829" t="s">
        <v>72</v>
      </c>
      <c r="E5829">
        <v>174607</v>
      </c>
      <c r="F5829" t="s">
        <v>5567</v>
      </c>
      <c r="G5829" t="s">
        <v>10926</v>
      </c>
      <c r="H5829" s="93">
        <v>46177</v>
      </c>
      <c r="I5829" s="131">
        <v>1</v>
      </c>
      <c r="J5829" s="132"/>
      <c r="K5829" s="132"/>
      <c r="L5829" s="132"/>
      <c r="M5829" s="132"/>
      <c r="N5829" s="131"/>
      <c r="O5829" s="131"/>
    </row>
    <row r="5830" spans="2:15" x14ac:dyDescent="0.35">
      <c r="B5830" t="s">
        <v>78</v>
      </c>
      <c r="C5830">
        <v>4083</v>
      </c>
      <c r="D5830" t="s">
        <v>72</v>
      </c>
      <c r="E5830">
        <v>174767</v>
      </c>
      <c r="F5830" t="s">
        <v>5568</v>
      </c>
      <c r="G5830" t="s">
        <v>10929</v>
      </c>
      <c r="H5830" s="93">
        <v>46182</v>
      </c>
      <c r="I5830" s="131">
        <v>1</v>
      </c>
      <c r="J5830" s="132"/>
      <c r="K5830" s="132"/>
      <c r="L5830" s="132"/>
      <c r="M5830" s="132"/>
      <c r="N5830" s="131"/>
      <c r="O5830" s="131"/>
    </row>
    <row r="5831" spans="2:15" x14ac:dyDescent="0.35">
      <c r="B5831" t="s">
        <v>78</v>
      </c>
      <c r="C5831">
        <v>4083</v>
      </c>
      <c r="D5831" t="s">
        <v>72</v>
      </c>
      <c r="E5831">
        <v>175191</v>
      </c>
      <c r="F5831" t="s">
        <v>5569</v>
      </c>
      <c r="G5831" t="s">
        <v>10926</v>
      </c>
      <c r="H5831" s="93">
        <v>46177</v>
      </c>
      <c r="I5831" s="131">
        <v>1</v>
      </c>
      <c r="J5831" s="132"/>
      <c r="K5831" s="132"/>
      <c r="L5831" s="132"/>
      <c r="M5831" s="132"/>
      <c r="N5831" s="131"/>
      <c r="O5831" s="131"/>
    </row>
    <row r="5832" spans="2:15" x14ac:dyDescent="0.35">
      <c r="B5832" t="s">
        <v>78</v>
      </c>
      <c r="C5832">
        <v>4083</v>
      </c>
      <c r="D5832" t="s">
        <v>72</v>
      </c>
      <c r="E5832">
        <v>175214</v>
      </c>
      <c r="F5832" t="s">
        <v>5570</v>
      </c>
      <c r="G5832" t="s">
        <v>10928</v>
      </c>
      <c r="H5832" s="93">
        <v>46171</v>
      </c>
      <c r="I5832" s="131"/>
      <c r="J5832" s="132"/>
      <c r="K5832" s="132"/>
      <c r="L5832" s="132"/>
      <c r="M5832" s="132"/>
      <c r="N5832" s="131"/>
      <c r="O5832" s="131"/>
    </row>
    <row r="5833" spans="2:15" x14ac:dyDescent="0.35">
      <c r="B5833" t="s">
        <v>78</v>
      </c>
      <c r="C5833">
        <v>4083</v>
      </c>
      <c r="D5833" t="s">
        <v>72</v>
      </c>
      <c r="E5833">
        <v>176161</v>
      </c>
      <c r="F5833" t="s">
        <v>5571</v>
      </c>
      <c r="G5833" t="s">
        <v>10928</v>
      </c>
      <c r="H5833" s="93">
        <v>46171</v>
      </c>
      <c r="I5833" s="131">
        <v>1</v>
      </c>
      <c r="J5833" s="132"/>
      <c r="K5833" s="132"/>
      <c r="L5833" s="132"/>
      <c r="M5833" s="132"/>
      <c r="N5833" s="131"/>
      <c r="O5833" s="131"/>
    </row>
    <row r="5834" spans="2:15" x14ac:dyDescent="0.35">
      <c r="B5834" t="s">
        <v>78</v>
      </c>
      <c r="C5834">
        <v>4083</v>
      </c>
      <c r="D5834" t="s">
        <v>72</v>
      </c>
      <c r="E5834">
        <v>176335</v>
      </c>
      <c r="F5834" t="s">
        <v>5572</v>
      </c>
      <c r="G5834" t="s">
        <v>10926</v>
      </c>
      <c r="H5834" s="93">
        <v>46170</v>
      </c>
      <c r="I5834" s="131"/>
      <c r="J5834" s="132"/>
      <c r="K5834" s="132"/>
      <c r="L5834" s="132"/>
      <c r="M5834" s="132"/>
      <c r="N5834" s="131"/>
      <c r="O5834" s="131"/>
    </row>
    <row r="5835" spans="2:15" x14ac:dyDescent="0.35">
      <c r="B5835" t="s">
        <v>78</v>
      </c>
      <c r="C5835">
        <v>4083</v>
      </c>
      <c r="D5835" t="s">
        <v>72</v>
      </c>
      <c r="E5835">
        <v>176388</v>
      </c>
      <c r="F5835" t="s">
        <v>5573</v>
      </c>
      <c r="G5835" t="s">
        <v>10929</v>
      </c>
      <c r="H5835" s="93">
        <v>46175</v>
      </c>
      <c r="I5835" s="131"/>
      <c r="J5835" s="132"/>
      <c r="K5835" s="132"/>
      <c r="L5835" s="132"/>
      <c r="M5835" s="132"/>
      <c r="N5835" s="131"/>
      <c r="O5835" s="131"/>
    </row>
    <row r="5836" spans="2:15" x14ac:dyDescent="0.35">
      <c r="B5836" t="s">
        <v>78</v>
      </c>
      <c r="C5836">
        <v>4083</v>
      </c>
      <c r="D5836" t="s">
        <v>72</v>
      </c>
      <c r="E5836">
        <v>176497</v>
      </c>
      <c r="F5836" t="s">
        <v>5574</v>
      </c>
      <c r="G5836" t="s">
        <v>10926</v>
      </c>
      <c r="H5836" s="93">
        <v>46170</v>
      </c>
      <c r="I5836" s="131"/>
      <c r="J5836" s="132"/>
      <c r="K5836" s="132"/>
      <c r="L5836" s="132"/>
      <c r="M5836" s="132"/>
      <c r="N5836" s="131"/>
      <c r="O5836" s="131"/>
    </row>
    <row r="5837" spans="2:15" x14ac:dyDescent="0.35">
      <c r="B5837" t="s">
        <v>78</v>
      </c>
      <c r="C5837">
        <v>4083</v>
      </c>
      <c r="D5837" t="s">
        <v>72</v>
      </c>
      <c r="E5837">
        <v>176580</v>
      </c>
      <c r="F5837" t="s">
        <v>5575</v>
      </c>
      <c r="G5837" t="s">
        <v>10929</v>
      </c>
      <c r="H5837" s="93">
        <v>46182</v>
      </c>
      <c r="I5837" s="131">
        <v>1</v>
      </c>
      <c r="J5837" s="132"/>
      <c r="K5837" s="132"/>
      <c r="L5837" s="132"/>
      <c r="M5837" s="132"/>
      <c r="N5837" s="131"/>
      <c r="O5837" s="131"/>
    </row>
    <row r="5838" spans="2:15" x14ac:dyDescent="0.35">
      <c r="B5838" t="s">
        <v>78</v>
      </c>
      <c r="C5838">
        <v>4083</v>
      </c>
      <c r="D5838" t="s">
        <v>72</v>
      </c>
      <c r="E5838">
        <v>176805</v>
      </c>
      <c r="F5838" t="s">
        <v>5576</v>
      </c>
      <c r="G5838" t="s">
        <v>10930</v>
      </c>
      <c r="H5838" s="93">
        <v>46174</v>
      </c>
      <c r="I5838" s="131"/>
      <c r="J5838" s="132"/>
      <c r="K5838" s="132"/>
      <c r="L5838" s="132"/>
      <c r="M5838" s="132"/>
      <c r="N5838" s="131"/>
      <c r="O5838" s="131"/>
    </row>
    <row r="5839" spans="2:15" x14ac:dyDescent="0.35">
      <c r="B5839" t="s">
        <v>78</v>
      </c>
      <c r="C5839">
        <v>4083</v>
      </c>
      <c r="D5839" t="s">
        <v>72</v>
      </c>
      <c r="E5839">
        <v>176843</v>
      </c>
      <c r="F5839" t="s">
        <v>5577</v>
      </c>
      <c r="G5839" t="s">
        <v>10929</v>
      </c>
      <c r="H5839" s="93">
        <v>46175</v>
      </c>
      <c r="I5839" s="131">
        <v>1</v>
      </c>
      <c r="J5839" s="132">
        <v>1</v>
      </c>
      <c r="K5839" s="132"/>
      <c r="L5839" s="132"/>
      <c r="M5839" s="132"/>
      <c r="N5839" s="131"/>
      <c r="O5839" s="131"/>
    </row>
    <row r="5840" spans="2:15" x14ac:dyDescent="0.35">
      <c r="B5840" t="s">
        <v>78</v>
      </c>
      <c r="C5840">
        <v>4083</v>
      </c>
      <c r="D5840" t="s">
        <v>72</v>
      </c>
      <c r="E5840">
        <v>176958</v>
      </c>
      <c r="F5840" t="s">
        <v>5578</v>
      </c>
      <c r="G5840" t="s">
        <v>10928</v>
      </c>
      <c r="H5840" s="93">
        <v>46178</v>
      </c>
      <c r="I5840" s="131"/>
      <c r="J5840" s="132"/>
      <c r="K5840" s="132"/>
      <c r="L5840" s="132"/>
      <c r="M5840" s="132"/>
      <c r="N5840" s="131"/>
      <c r="O5840" s="131"/>
    </row>
    <row r="5841" spans="2:15" x14ac:dyDescent="0.35">
      <c r="B5841" t="s">
        <v>78</v>
      </c>
      <c r="C5841">
        <v>4083</v>
      </c>
      <c r="D5841" t="s">
        <v>72</v>
      </c>
      <c r="E5841">
        <v>177089</v>
      </c>
      <c r="F5841" t="s">
        <v>5579</v>
      </c>
      <c r="G5841" t="s">
        <v>10930</v>
      </c>
      <c r="H5841" s="93">
        <v>46174</v>
      </c>
      <c r="I5841" s="131">
        <v>1</v>
      </c>
      <c r="J5841" s="132"/>
      <c r="K5841" s="132"/>
      <c r="L5841" s="132"/>
      <c r="M5841" s="132"/>
      <c r="N5841" s="131"/>
      <c r="O5841" s="131"/>
    </row>
    <row r="5842" spans="2:15" x14ac:dyDescent="0.35">
      <c r="B5842" t="s">
        <v>78</v>
      </c>
      <c r="C5842">
        <v>4083</v>
      </c>
      <c r="D5842" t="s">
        <v>72</v>
      </c>
      <c r="E5842">
        <v>178466</v>
      </c>
      <c r="F5842" t="s">
        <v>5580</v>
      </c>
      <c r="G5842" t="s">
        <v>10929</v>
      </c>
      <c r="H5842" s="93">
        <v>46182</v>
      </c>
      <c r="I5842" s="131"/>
      <c r="J5842" s="132"/>
      <c r="K5842" s="132"/>
      <c r="L5842" s="132"/>
      <c r="M5842" s="132"/>
      <c r="N5842" s="131"/>
      <c r="O5842" s="131"/>
    </row>
    <row r="5843" spans="2:15" x14ac:dyDescent="0.35">
      <c r="B5843" t="s">
        <v>78</v>
      </c>
      <c r="C5843">
        <v>4083</v>
      </c>
      <c r="D5843" t="s">
        <v>72</v>
      </c>
      <c r="E5843">
        <v>178479</v>
      </c>
      <c r="F5843" t="s">
        <v>5581</v>
      </c>
      <c r="G5843" t="s">
        <v>10929</v>
      </c>
      <c r="H5843" s="93">
        <v>46175</v>
      </c>
      <c r="I5843" s="131"/>
      <c r="J5843" s="132"/>
      <c r="K5843" s="132"/>
      <c r="L5843" s="132"/>
      <c r="M5843" s="132"/>
      <c r="N5843" s="131"/>
      <c r="O5843" s="131"/>
    </row>
    <row r="5844" spans="2:15" x14ac:dyDescent="0.35">
      <c r="B5844" t="s">
        <v>78</v>
      </c>
      <c r="C5844">
        <v>4083</v>
      </c>
      <c r="D5844" t="s">
        <v>72</v>
      </c>
      <c r="E5844">
        <v>178525</v>
      </c>
      <c r="F5844" t="s">
        <v>5582</v>
      </c>
      <c r="G5844" t="s">
        <v>10930</v>
      </c>
      <c r="H5844" s="93">
        <v>46181</v>
      </c>
      <c r="I5844" s="131"/>
      <c r="J5844" s="132"/>
      <c r="K5844" s="132"/>
      <c r="L5844" s="132"/>
      <c r="M5844" s="132"/>
      <c r="N5844" s="131"/>
      <c r="O5844" s="131"/>
    </row>
    <row r="5845" spans="2:15" x14ac:dyDescent="0.35">
      <c r="B5845" t="s">
        <v>78</v>
      </c>
      <c r="C5845">
        <v>4083</v>
      </c>
      <c r="D5845" t="s">
        <v>72</v>
      </c>
      <c r="E5845">
        <v>178628</v>
      </c>
      <c r="F5845" t="s">
        <v>5558</v>
      </c>
      <c r="G5845" t="s">
        <v>10929</v>
      </c>
      <c r="H5845" s="93">
        <v>46175</v>
      </c>
      <c r="I5845" s="131">
        <v>1</v>
      </c>
      <c r="J5845" s="132"/>
      <c r="K5845" s="132"/>
      <c r="L5845" s="132"/>
      <c r="M5845" s="132"/>
      <c r="N5845" s="131"/>
      <c r="O5845" s="131"/>
    </row>
    <row r="5846" spans="2:15" x14ac:dyDescent="0.35">
      <c r="B5846" t="s">
        <v>78</v>
      </c>
      <c r="C5846">
        <v>4083</v>
      </c>
      <c r="D5846" t="s">
        <v>72</v>
      </c>
      <c r="E5846">
        <v>178880</v>
      </c>
      <c r="F5846" t="s">
        <v>5583</v>
      </c>
      <c r="G5846" t="s">
        <v>10929</v>
      </c>
      <c r="H5846" s="93">
        <v>46175</v>
      </c>
      <c r="I5846" s="131"/>
      <c r="J5846" s="132"/>
      <c r="K5846" s="132"/>
      <c r="L5846" s="132"/>
      <c r="M5846" s="132"/>
      <c r="N5846" s="131"/>
      <c r="O5846" s="131"/>
    </row>
    <row r="5847" spans="2:15" x14ac:dyDescent="0.35">
      <c r="B5847" t="s">
        <v>78</v>
      </c>
      <c r="C5847">
        <v>4083</v>
      </c>
      <c r="D5847" t="s">
        <v>72</v>
      </c>
      <c r="E5847">
        <v>178930</v>
      </c>
      <c r="F5847" t="s">
        <v>5584</v>
      </c>
      <c r="G5847" t="s">
        <v>10928</v>
      </c>
      <c r="H5847" s="93">
        <v>46178</v>
      </c>
      <c r="I5847" s="131"/>
      <c r="J5847" s="132"/>
      <c r="K5847" s="132"/>
      <c r="L5847" s="132"/>
      <c r="M5847" s="132"/>
      <c r="N5847" s="131"/>
      <c r="O5847" s="131"/>
    </row>
    <row r="5848" spans="2:15" x14ac:dyDescent="0.35">
      <c r="B5848" t="s">
        <v>78</v>
      </c>
      <c r="C5848">
        <v>4083</v>
      </c>
      <c r="D5848" t="s">
        <v>72</v>
      </c>
      <c r="E5848">
        <v>179131</v>
      </c>
      <c r="F5848" t="s">
        <v>5558</v>
      </c>
      <c r="G5848" t="s">
        <v>10929</v>
      </c>
      <c r="H5848" s="93">
        <v>46175</v>
      </c>
      <c r="I5848" s="131">
        <v>1</v>
      </c>
      <c r="J5848" s="132"/>
      <c r="K5848" s="132"/>
      <c r="L5848" s="132"/>
      <c r="M5848" s="132"/>
      <c r="N5848" s="131"/>
      <c r="O5848" s="131"/>
    </row>
    <row r="5849" spans="2:15" x14ac:dyDescent="0.35">
      <c r="B5849" t="s">
        <v>78</v>
      </c>
      <c r="C5849">
        <v>4083</v>
      </c>
      <c r="D5849" t="s">
        <v>72</v>
      </c>
      <c r="E5849">
        <v>179259</v>
      </c>
      <c r="F5849" t="s">
        <v>5585</v>
      </c>
      <c r="G5849" t="s">
        <v>10928</v>
      </c>
      <c r="H5849" s="93">
        <v>46171</v>
      </c>
      <c r="I5849" s="131">
        <v>1</v>
      </c>
      <c r="J5849" s="132"/>
      <c r="K5849" s="132"/>
      <c r="L5849" s="132"/>
      <c r="M5849" s="132"/>
      <c r="N5849" s="131"/>
      <c r="O5849" s="131"/>
    </row>
    <row r="5850" spans="2:15" x14ac:dyDescent="0.35">
      <c r="B5850" t="s">
        <v>78</v>
      </c>
      <c r="C5850">
        <v>4083</v>
      </c>
      <c r="D5850" t="s">
        <v>72</v>
      </c>
      <c r="E5850">
        <v>179541</v>
      </c>
      <c r="F5850" t="s">
        <v>5586</v>
      </c>
      <c r="G5850" t="s">
        <v>10930</v>
      </c>
      <c r="H5850" s="93">
        <v>46174</v>
      </c>
      <c r="I5850" s="131"/>
      <c r="J5850" s="132"/>
      <c r="K5850" s="132"/>
      <c r="L5850" s="132"/>
      <c r="M5850" s="132"/>
      <c r="N5850" s="131"/>
      <c r="O5850" s="131"/>
    </row>
    <row r="5851" spans="2:15" x14ac:dyDescent="0.35">
      <c r="B5851" t="s">
        <v>78</v>
      </c>
      <c r="C5851">
        <v>4083</v>
      </c>
      <c r="D5851" t="s">
        <v>72</v>
      </c>
      <c r="E5851">
        <v>180446</v>
      </c>
      <c r="F5851" t="s">
        <v>5587</v>
      </c>
      <c r="G5851" t="s">
        <v>10930</v>
      </c>
      <c r="H5851" s="93">
        <v>46174</v>
      </c>
      <c r="I5851" s="131"/>
      <c r="J5851" s="132"/>
      <c r="K5851" s="132"/>
      <c r="L5851" s="132"/>
      <c r="M5851" s="132"/>
      <c r="N5851" s="131"/>
      <c r="O5851" s="131"/>
    </row>
    <row r="5852" spans="2:15" x14ac:dyDescent="0.35">
      <c r="B5852" t="s">
        <v>78</v>
      </c>
      <c r="C5852">
        <v>4083</v>
      </c>
      <c r="D5852" t="s">
        <v>72</v>
      </c>
      <c r="E5852">
        <v>180514</v>
      </c>
      <c r="F5852" t="s">
        <v>11013</v>
      </c>
      <c r="G5852" t="s">
        <v>10927</v>
      </c>
      <c r="H5852" s="93">
        <v>46176</v>
      </c>
      <c r="I5852" s="131">
        <v>1</v>
      </c>
      <c r="J5852" s="132"/>
      <c r="K5852" s="132"/>
      <c r="L5852" s="132"/>
      <c r="M5852" s="132"/>
      <c r="N5852" s="131"/>
      <c r="O5852" s="131"/>
    </row>
    <row r="5853" spans="2:15" x14ac:dyDescent="0.35">
      <c r="B5853" t="s">
        <v>78</v>
      </c>
      <c r="C5853">
        <v>4083</v>
      </c>
      <c r="D5853" t="s">
        <v>72</v>
      </c>
      <c r="E5853">
        <v>180531</v>
      </c>
      <c r="F5853" t="s">
        <v>5588</v>
      </c>
      <c r="G5853" t="s">
        <v>10930</v>
      </c>
      <c r="H5853" s="93">
        <v>46181</v>
      </c>
      <c r="I5853" s="131"/>
      <c r="J5853" s="132"/>
      <c r="K5853" s="132"/>
      <c r="L5853" s="132"/>
      <c r="M5853" s="132"/>
      <c r="N5853" s="131"/>
      <c r="O5853" s="131"/>
    </row>
    <row r="5854" spans="2:15" x14ac:dyDescent="0.35">
      <c r="B5854" t="s">
        <v>78</v>
      </c>
      <c r="C5854">
        <v>4083</v>
      </c>
      <c r="D5854" t="s">
        <v>72</v>
      </c>
      <c r="E5854">
        <v>181512</v>
      </c>
      <c r="F5854" t="s">
        <v>5589</v>
      </c>
      <c r="G5854" t="s">
        <v>10927</v>
      </c>
      <c r="H5854" s="93">
        <v>46183</v>
      </c>
      <c r="I5854" s="131">
        <v>1</v>
      </c>
      <c r="J5854" s="132"/>
      <c r="K5854" s="132"/>
      <c r="L5854" s="132"/>
      <c r="M5854" s="132"/>
      <c r="N5854" s="131"/>
      <c r="O5854" s="131"/>
    </row>
    <row r="5855" spans="2:15" x14ac:dyDescent="0.35">
      <c r="B5855" t="s">
        <v>78</v>
      </c>
      <c r="C5855">
        <v>4083</v>
      </c>
      <c r="D5855" t="s">
        <v>72</v>
      </c>
      <c r="E5855">
        <v>181625</v>
      </c>
      <c r="F5855" t="s">
        <v>5590</v>
      </c>
      <c r="G5855" t="s">
        <v>10929</v>
      </c>
      <c r="H5855" s="93">
        <v>46182</v>
      </c>
      <c r="I5855" s="131"/>
      <c r="J5855" s="132"/>
      <c r="K5855" s="132"/>
      <c r="L5855" s="132"/>
      <c r="M5855" s="132"/>
      <c r="N5855" s="131"/>
      <c r="O5855" s="131"/>
    </row>
    <row r="5856" spans="2:15" x14ac:dyDescent="0.35">
      <c r="B5856" t="s">
        <v>78</v>
      </c>
      <c r="C5856">
        <v>4083</v>
      </c>
      <c r="D5856" t="s">
        <v>72</v>
      </c>
      <c r="E5856">
        <v>181711</v>
      </c>
      <c r="F5856" t="s">
        <v>5591</v>
      </c>
      <c r="G5856" t="s">
        <v>10929</v>
      </c>
      <c r="H5856" s="93">
        <v>46182</v>
      </c>
      <c r="I5856" s="131">
        <v>1</v>
      </c>
      <c r="J5856" s="132"/>
      <c r="K5856" s="132"/>
      <c r="L5856" s="132"/>
      <c r="M5856" s="132"/>
      <c r="N5856" s="131"/>
      <c r="O5856" s="131"/>
    </row>
    <row r="5857" spans="2:15" x14ac:dyDescent="0.35">
      <c r="B5857" t="s">
        <v>78</v>
      </c>
      <c r="C5857">
        <v>4083</v>
      </c>
      <c r="D5857" t="s">
        <v>72</v>
      </c>
      <c r="E5857">
        <v>182382</v>
      </c>
      <c r="F5857" t="s">
        <v>5513</v>
      </c>
      <c r="G5857" t="s">
        <v>10926</v>
      </c>
      <c r="H5857" s="93">
        <v>46170</v>
      </c>
      <c r="I5857" s="131">
        <v>1</v>
      </c>
      <c r="J5857" s="132"/>
      <c r="K5857" s="132"/>
      <c r="L5857" s="132"/>
      <c r="M5857" s="132"/>
      <c r="N5857" s="131"/>
      <c r="O5857" s="131"/>
    </row>
    <row r="5858" spans="2:15" x14ac:dyDescent="0.35">
      <c r="B5858" t="s">
        <v>78</v>
      </c>
      <c r="C5858">
        <v>4083</v>
      </c>
      <c r="D5858" t="s">
        <v>72</v>
      </c>
      <c r="E5858">
        <v>182679</v>
      </c>
      <c r="F5858" t="s">
        <v>5592</v>
      </c>
      <c r="G5858" t="s">
        <v>10927</v>
      </c>
      <c r="H5858" s="93">
        <v>46183</v>
      </c>
      <c r="I5858" s="131"/>
      <c r="J5858" s="132"/>
      <c r="K5858" s="132"/>
      <c r="L5858" s="132"/>
      <c r="M5858" s="132"/>
      <c r="N5858" s="131"/>
      <c r="O5858" s="131"/>
    </row>
    <row r="5859" spans="2:15" x14ac:dyDescent="0.35">
      <c r="B5859" t="s">
        <v>78</v>
      </c>
      <c r="C5859">
        <v>4083</v>
      </c>
      <c r="D5859" t="s">
        <v>72</v>
      </c>
      <c r="E5859">
        <v>183474</v>
      </c>
      <c r="F5859" t="s">
        <v>5593</v>
      </c>
      <c r="G5859" t="s">
        <v>10930</v>
      </c>
      <c r="H5859" s="93">
        <v>46174</v>
      </c>
      <c r="I5859" s="131"/>
      <c r="J5859" s="132"/>
      <c r="K5859" s="132"/>
      <c r="L5859" s="132"/>
      <c r="M5859" s="132"/>
      <c r="N5859" s="131"/>
      <c r="O5859" s="131"/>
    </row>
    <row r="5860" spans="2:15" x14ac:dyDescent="0.35">
      <c r="B5860" t="s">
        <v>78</v>
      </c>
      <c r="C5860">
        <v>4083</v>
      </c>
      <c r="D5860" t="s">
        <v>72</v>
      </c>
      <c r="E5860">
        <v>183522</v>
      </c>
      <c r="F5860" t="s">
        <v>5594</v>
      </c>
      <c r="G5860" t="s">
        <v>10929</v>
      </c>
      <c r="H5860" s="93">
        <v>46182</v>
      </c>
      <c r="I5860" s="131"/>
      <c r="J5860" s="132"/>
      <c r="K5860" s="132"/>
      <c r="L5860" s="132"/>
      <c r="M5860" s="132"/>
      <c r="N5860" s="131"/>
      <c r="O5860" s="131"/>
    </row>
    <row r="5861" spans="2:15" x14ac:dyDescent="0.35">
      <c r="B5861" t="s">
        <v>78</v>
      </c>
      <c r="C5861">
        <v>4083</v>
      </c>
      <c r="D5861" t="s">
        <v>72</v>
      </c>
      <c r="E5861">
        <v>183636</v>
      </c>
      <c r="F5861" t="s">
        <v>5595</v>
      </c>
      <c r="G5861" t="s">
        <v>10930</v>
      </c>
      <c r="H5861" s="93">
        <v>46174</v>
      </c>
      <c r="I5861" s="131"/>
      <c r="J5861" s="132"/>
      <c r="K5861" s="132"/>
      <c r="L5861" s="132"/>
      <c r="M5861" s="132"/>
      <c r="N5861" s="131"/>
      <c r="O5861" s="131"/>
    </row>
    <row r="5862" spans="2:15" x14ac:dyDescent="0.35">
      <c r="B5862" t="s">
        <v>78</v>
      </c>
      <c r="C5862">
        <v>4083</v>
      </c>
      <c r="D5862" t="s">
        <v>72</v>
      </c>
      <c r="E5862">
        <v>183760</v>
      </c>
      <c r="F5862" t="s">
        <v>5596</v>
      </c>
      <c r="G5862" t="s">
        <v>10929</v>
      </c>
      <c r="H5862" s="93">
        <v>46182</v>
      </c>
      <c r="I5862" s="131"/>
      <c r="J5862" s="132"/>
      <c r="K5862" s="132"/>
      <c r="L5862" s="132"/>
      <c r="M5862" s="132"/>
      <c r="N5862" s="131"/>
      <c r="O5862" s="131"/>
    </row>
    <row r="5863" spans="2:15" x14ac:dyDescent="0.35">
      <c r="B5863" t="s">
        <v>78</v>
      </c>
      <c r="C5863">
        <v>4083</v>
      </c>
      <c r="D5863" t="s">
        <v>72</v>
      </c>
      <c r="E5863">
        <v>184016</v>
      </c>
      <c r="F5863" t="s">
        <v>5597</v>
      </c>
      <c r="G5863" t="s">
        <v>10929</v>
      </c>
      <c r="H5863" s="93">
        <v>46182</v>
      </c>
      <c r="I5863" s="131"/>
      <c r="J5863" s="132"/>
      <c r="K5863" s="132"/>
      <c r="L5863" s="132"/>
      <c r="M5863" s="132"/>
      <c r="N5863" s="131"/>
      <c r="O5863" s="131"/>
    </row>
    <row r="5864" spans="2:15" x14ac:dyDescent="0.35">
      <c r="B5864" t="s">
        <v>78</v>
      </c>
      <c r="C5864">
        <v>4083</v>
      </c>
      <c r="D5864" t="s">
        <v>72</v>
      </c>
      <c r="E5864">
        <v>184120</v>
      </c>
      <c r="F5864" t="s">
        <v>5598</v>
      </c>
      <c r="G5864" t="s">
        <v>10926</v>
      </c>
      <c r="H5864" s="93">
        <v>46170</v>
      </c>
      <c r="I5864" s="131">
        <v>1</v>
      </c>
      <c r="J5864" s="132"/>
      <c r="K5864" s="132"/>
      <c r="L5864" s="132"/>
      <c r="M5864" s="132"/>
      <c r="N5864" s="131"/>
      <c r="O5864" s="131"/>
    </row>
    <row r="5865" spans="2:15" x14ac:dyDescent="0.35">
      <c r="B5865" t="s">
        <v>78</v>
      </c>
      <c r="C5865">
        <v>4083</v>
      </c>
      <c r="D5865" t="s">
        <v>72</v>
      </c>
      <c r="E5865">
        <v>184254</v>
      </c>
      <c r="F5865" t="s">
        <v>5599</v>
      </c>
      <c r="G5865" t="s">
        <v>10929</v>
      </c>
      <c r="H5865" s="93">
        <v>46175</v>
      </c>
      <c r="I5865" s="131">
        <v>1</v>
      </c>
      <c r="J5865" s="132"/>
      <c r="K5865" s="132"/>
      <c r="L5865" s="132"/>
      <c r="M5865" s="132"/>
      <c r="N5865" s="131"/>
      <c r="O5865" s="131"/>
    </row>
    <row r="5866" spans="2:15" x14ac:dyDescent="0.35">
      <c r="B5866" t="s">
        <v>78</v>
      </c>
      <c r="C5866">
        <v>4083</v>
      </c>
      <c r="D5866" t="s">
        <v>72</v>
      </c>
      <c r="E5866">
        <v>184322</v>
      </c>
      <c r="F5866" t="s">
        <v>5600</v>
      </c>
      <c r="G5866" t="s">
        <v>10928</v>
      </c>
      <c r="H5866" s="93">
        <v>46171</v>
      </c>
      <c r="I5866" s="131">
        <v>1</v>
      </c>
      <c r="J5866" s="132"/>
      <c r="K5866" s="132"/>
      <c r="L5866" s="132"/>
      <c r="M5866" s="132"/>
      <c r="N5866" s="131"/>
      <c r="O5866" s="131"/>
    </row>
    <row r="5867" spans="2:15" x14ac:dyDescent="0.35">
      <c r="B5867" t="s">
        <v>78</v>
      </c>
      <c r="C5867">
        <v>4083</v>
      </c>
      <c r="D5867" t="s">
        <v>72</v>
      </c>
      <c r="E5867">
        <v>184674</v>
      </c>
      <c r="F5867" t="s">
        <v>5601</v>
      </c>
      <c r="G5867" t="s">
        <v>10928</v>
      </c>
      <c r="H5867" s="93">
        <v>46178</v>
      </c>
      <c r="I5867" s="131"/>
      <c r="J5867" s="132"/>
      <c r="K5867" s="132"/>
      <c r="L5867" s="132"/>
      <c r="M5867" s="132"/>
      <c r="N5867" s="131"/>
      <c r="O5867" s="131"/>
    </row>
    <row r="5868" spans="2:15" x14ac:dyDescent="0.35">
      <c r="B5868" t="s">
        <v>78</v>
      </c>
      <c r="C5868">
        <v>4083</v>
      </c>
      <c r="D5868" t="s">
        <v>72</v>
      </c>
      <c r="E5868">
        <v>184707</v>
      </c>
      <c r="F5868" t="s">
        <v>5602</v>
      </c>
      <c r="G5868" t="s">
        <v>10929</v>
      </c>
      <c r="H5868" s="93">
        <v>46175</v>
      </c>
      <c r="I5868" s="131"/>
      <c r="J5868" s="132"/>
      <c r="K5868" s="132"/>
      <c r="L5868" s="132"/>
      <c r="M5868" s="132"/>
      <c r="N5868" s="131"/>
      <c r="O5868" s="131"/>
    </row>
    <row r="5869" spans="2:15" x14ac:dyDescent="0.35">
      <c r="B5869" t="s">
        <v>78</v>
      </c>
      <c r="C5869">
        <v>4083</v>
      </c>
      <c r="D5869" t="s">
        <v>72</v>
      </c>
      <c r="E5869">
        <v>185167</v>
      </c>
      <c r="F5869" t="s">
        <v>5603</v>
      </c>
      <c r="G5869" t="s">
        <v>10926</v>
      </c>
      <c r="H5869" s="93">
        <v>46177</v>
      </c>
      <c r="I5869" s="131">
        <v>1</v>
      </c>
      <c r="J5869" s="132"/>
      <c r="K5869" s="132"/>
      <c r="L5869" s="132"/>
      <c r="M5869" s="132"/>
      <c r="N5869" s="131"/>
      <c r="O5869" s="131"/>
    </row>
    <row r="5870" spans="2:15" x14ac:dyDescent="0.35">
      <c r="B5870" t="s">
        <v>78</v>
      </c>
      <c r="C5870">
        <v>4083</v>
      </c>
      <c r="D5870" t="s">
        <v>72</v>
      </c>
      <c r="E5870">
        <v>185322</v>
      </c>
      <c r="F5870" t="s">
        <v>5604</v>
      </c>
      <c r="G5870" t="s">
        <v>10929</v>
      </c>
      <c r="H5870" s="93">
        <v>46182</v>
      </c>
      <c r="I5870" s="131"/>
      <c r="J5870" s="132"/>
      <c r="K5870" s="132"/>
      <c r="L5870" s="132"/>
      <c r="M5870" s="132"/>
      <c r="N5870" s="131"/>
      <c r="O5870" s="131"/>
    </row>
    <row r="5871" spans="2:15" x14ac:dyDescent="0.35">
      <c r="B5871" t="s">
        <v>78</v>
      </c>
      <c r="C5871">
        <v>4083</v>
      </c>
      <c r="D5871" t="s">
        <v>72</v>
      </c>
      <c r="E5871">
        <v>185372</v>
      </c>
      <c r="F5871" t="s">
        <v>5605</v>
      </c>
      <c r="G5871" t="s">
        <v>10926</v>
      </c>
      <c r="H5871" s="93">
        <v>46177</v>
      </c>
      <c r="I5871" s="131"/>
      <c r="J5871" s="132"/>
      <c r="K5871" s="132"/>
      <c r="L5871" s="132"/>
      <c r="M5871" s="132"/>
      <c r="N5871" s="131"/>
      <c r="O5871" s="131"/>
    </row>
    <row r="5872" spans="2:15" x14ac:dyDescent="0.35">
      <c r="B5872" t="s">
        <v>78</v>
      </c>
      <c r="C5872">
        <v>4083</v>
      </c>
      <c r="D5872" t="s">
        <v>72</v>
      </c>
      <c r="E5872">
        <v>185388</v>
      </c>
      <c r="F5872" t="s">
        <v>5606</v>
      </c>
      <c r="G5872" t="s">
        <v>10926</v>
      </c>
      <c r="H5872" s="93">
        <v>46177</v>
      </c>
      <c r="I5872" s="131"/>
      <c r="J5872" s="132"/>
      <c r="K5872" s="132"/>
      <c r="L5872" s="132"/>
      <c r="M5872" s="132"/>
      <c r="N5872" s="131"/>
      <c r="O5872" s="131"/>
    </row>
    <row r="5873" spans="2:15" x14ac:dyDescent="0.35">
      <c r="B5873" t="s">
        <v>78</v>
      </c>
      <c r="C5873">
        <v>4083</v>
      </c>
      <c r="D5873" t="s">
        <v>72</v>
      </c>
      <c r="E5873">
        <v>185468</v>
      </c>
      <c r="F5873" t="s">
        <v>5607</v>
      </c>
      <c r="G5873" t="s">
        <v>10928</v>
      </c>
      <c r="H5873" s="93">
        <v>46171</v>
      </c>
      <c r="I5873" s="131"/>
      <c r="J5873" s="132"/>
      <c r="K5873" s="132"/>
      <c r="L5873" s="132"/>
      <c r="M5873" s="132"/>
      <c r="N5873" s="131"/>
      <c r="O5873" s="131"/>
    </row>
    <row r="5874" spans="2:15" x14ac:dyDescent="0.35">
      <c r="B5874" t="s">
        <v>78</v>
      </c>
      <c r="C5874">
        <v>4083</v>
      </c>
      <c r="D5874" t="s">
        <v>72</v>
      </c>
      <c r="E5874">
        <v>185519</v>
      </c>
      <c r="F5874" t="s">
        <v>5608</v>
      </c>
      <c r="G5874" t="s">
        <v>10930</v>
      </c>
      <c r="H5874" s="93">
        <v>46174</v>
      </c>
      <c r="I5874" s="131">
        <v>1</v>
      </c>
      <c r="J5874" s="132"/>
      <c r="K5874" s="132"/>
      <c r="L5874" s="132"/>
      <c r="M5874" s="132"/>
      <c r="N5874" s="131"/>
      <c r="O5874" s="131"/>
    </row>
    <row r="5875" spans="2:15" x14ac:dyDescent="0.35">
      <c r="B5875" t="s">
        <v>78</v>
      </c>
      <c r="C5875">
        <v>4083</v>
      </c>
      <c r="D5875" t="s">
        <v>72</v>
      </c>
      <c r="E5875">
        <v>185833</v>
      </c>
      <c r="F5875" t="s">
        <v>5609</v>
      </c>
      <c r="G5875" t="s">
        <v>10930</v>
      </c>
      <c r="H5875" s="93">
        <v>46181</v>
      </c>
      <c r="I5875" s="131"/>
      <c r="J5875" s="132"/>
      <c r="K5875" s="132"/>
      <c r="L5875" s="132"/>
      <c r="M5875" s="132"/>
      <c r="N5875" s="131"/>
      <c r="O5875" s="131"/>
    </row>
    <row r="5876" spans="2:15" x14ac:dyDescent="0.35">
      <c r="B5876" t="s">
        <v>78</v>
      </c>
      <c r="C5876">
        <v>4083</v>
      </c>
      <c r="D5876" t="s">
        <v>72</v>
      </c>
      <c r="E5876">
        <v>185896</v>
      </c>
      <c r="F5876" t="s">
        <v>5610</v>
      </c>
      <c r="G5876" t="s">
        <v>10930</v>
      </c>
      <c r="H5876" s="93">
        <v>46174</v>
      </c>
      <c r="I5876" s="131">
        <v>1</v>
      </c>
      <c r="J5876" s="132"/>
      <c r="K5876" s="132"/>
      <c r="L5876" s="132"/>
      <c r="M5876" s="132"/>
      <c r="N5876" s="131"/>
      <c r="O5876" s="131"/>
    </row>
    <row r="5877" spans="2:15" x14ac:dyDescent="0.35">
      <c r="B5877" t="s">
        <v>78</v>
      </c>
      <c r="C5877">
        <v>4083</v>
      </c>
      <c r="D5877" t="s">
        <v>72</v>
      </c>
      <c r="E5877">
        <v>186265</v>
      </c>
      <c r="F5877" t="s">
        <v>5611</v>
      </c>
      <c r="G5877" t="s">
        <v>10929</v>
      </c>
      <c r="H5877" s="93">
        <v>46182</v>
      </c>
      <c r="I5877" s="131"/>
      <c r="J5877" s="132"/>
      <c r="K5877" s="132"/>
      <c r="L5877" s="132"/>
      <c r="M5877" s="132"/>
      <c r="N5877" s="131"/>
      <c r="O5877" s="131"/>
    </row>
    <row r="5878" spans="2:15" x14ac:dyDescent="0.35">
      <c r="B5878" t="s">
        <v>78</v>
      </c>
      <c r="C5878">
        <v>4083</v>
      </c>
      <c r="D5878" t="s">
        <v>72</v>
      </c>
      <c r="E5878">
        <v>186695</v>
      </c>
      <c r="F5878" t="s">
        <v>5612</v>
      </c>
      <c r="G5878" t="s">
        <v>10928</v>
      </c>
      <c r="H5878" s="93">
        <v>46171</v>
      </c>
      <c r="I5878" s="131"/>
      <c r="J5878" s="132"/>
      <c r="K5878" s="132"/>
      <c r="L5878" s="132"/>
      <c r="M5878" s="132"/>
      <c r="N5878" s="131"/>
      <c r="O5878" s="131"/>
    </row>
    <row r="5879" spans="2:15" x14ac:dyDescent="0.35">
      <c r="B5879" t="s">
        <v>78</v>
      </c>
      <c r="C5879">
        <v>4083</v>
      </c>
      <c r="D5879" t="s">
        <v>72</v>
      </c>
      <c r="E5879">
        <v>186833</v>
      </c>
      <c r="F5879" t="s">
        <v>5613</v>
      </c>
      <c r="G5879" t="s">
        <v>10928</v>
      </c>
      <c r="H5879" s="93">
        <v>46171</v>
      </c>
      <c r="I5879" s="131">
        <v>1</v>
      </c>
      <c r="J5879" s="132"/>
      <c r="K5879" s="132"/>
      <c r="L5879" s="132"/>
      <c r="M5879" s="132"/>
      <c r="N5879" s="131"/>
      <c r="O5879" s="131"/>
    </row>
    <row r="5880" spans="2:15" x14ac:dyDescent="0.35">
      <c r="B5880" t="s">
        <v>78</v>
      </c>
      <c r="C5880">
        <v>4083</v>
      </c>
      <c r="D5880" t="s">
        <v>72</v>
      </c>
      <c r="E5880">
        <v>187028</v>
      </c>
      <c r="F5880" t="s">
        <v>5614</v>
      </c>
      <c r="G5880" t="s">
        <v>10929</v>
      </c>
      <c r="H5880" s="93">
        <v>46175</v>
      </c>
      <c r="I5880" s="131">
        <v>1</v>
      </c>
      <c r="J5880" s="132"/>
      <c r="K5880" s="132"/>
      <c r="L5880" s="132"/>
      <c r="M5880" s="132"/>
      <c r="N5880" s="131"/>
      <c r="O5880" s="131"/>
    </row>
    <row r="5881" spans="2:15" x14ac:dyDescent="0.35">
      <c r="B5881" t="s">
        <v>78</v>
      </c>
      <c r="C5881">
        <v>4083</v>
      </c>
      <c r="D5881" t="s">
        <v>72</v>
      </c>
      <c r="E5881">
        <v>187222</v>
      </c>
      <c r="F5881" t="s">
        <v>5615</v>
      </c>
      <c r="G5881" t="s">
        <v>10929</v>
      </c>
      <c r="H5881" s="93">
        <v>46175</v>
      </c>
      <c r="I5881" s="131"/>
      <c r="J5881" s="132"/>
      <c r="K5881" s="132"/>
      <c r="L5881" s="132"/>
      <c r="M5881" s="132"/>
      <c r="N5881" s="131"/>
      <c r="O5881" s="131"/>
    </row>
    <row r="5882" spans="2:15" x14ac:dyDescent="0.35">
      <c r="B5882" t="s">
        <v>78</v>
      </c>
      <c r="C5882">
        <v>4083</v>
      </c>
      <c r="D5882" t="s">
        <v>72</v>
      </c>
      <c r="E5882">
        <v>188504</v>
      </c>
      <c r="F5882" t="s">
        <v>5616</v>
      </c>
      <c r="G5882" t="s">
        <v>10930</v>
      </c>
      <c r="H5882" s="93">
        <v>46174</v>
      </c>
      <c r="I5882" s="131">
        <v>1</v>
      </c>
      <c r="J5882" s="132"/>
      <c r="K5882" s="132"/>
      <c r="L5882" s="132"/>
      <c r="M5882" s="132"/>
      <c r="N5882" s="131"/>
      <c r="O5882" s="131"/>
    </row>
    <row r="5883" spans="2:15" x14ac:dyDescent="0.35">
      <c r="B5883" t="s">
        <v>78</v>
      </c>
      <c r="C5883">
        <v>4083</v>
      </c>
      <c r="D5883" t="s">
        <v>72</v>
      </c>
      <c r="E5883">
        <v>188703</v>
      </c>
      <c r="F5883" t="s">
        <v>5617</v>
      </c>
      <c r="G5883" t="s">
        <v>10930</v>
      </c>
      <c r="H5883" s="93">
        <v>46174</v>
      </c>
      <c r="I5883" s="131">
        <v>1</v>
      </c>
      <c r="J5883" s="132"/>
      <c r="K5883" s="132"/>
      <c r="L5883" s="132"/>
      <c r="M5883" s="132"/>
      <c r="N5883" s="131"/>
      <c r="O5883" s="131"/>
    </row>
    <row r="5884" spans="2:15" x14ac:dyDescent="0.35">
      <c r="B5884" t="s">
        <v>78</v>
      </c>
      <c r="C5884">
        <v>4083</v>
      </c>
      <c r="D5884" t="s">
        <v>72</v>
      </c>
      <c r="E5884">
        <v>188801</v>
      </c>
      <c r="F5884" t="s">
        <v>5618</v>
      </c>
      <c r="G5884" t="s">
        <v>10930</v>
      </c>
      <c r="H5884" s="93">
        <v>46174</v>
      </c>
      <c r="I5884" s="131">
        <v>1</v>
      </c>
      <c r="J5884" s="132"/>
      <c r="K5884" s="132"/>
      <c r="L5884" s="132"/>
      <c r="M5884" s="132"/>
      <c r="N5884" s="131"/>
      <c r="O5884" s="131"/>
    </row>
    <row r="5885" spans="2:15" x14ac:dyDescent="0.35">
      <c r="B5885" t="s">
        <v>78</v>
      </c>
      <c r="C5885">
        <v>4083</v>
      </c>
      <c r="D5885" t="s">
        <v>72</v>
      </c>
      <c r="E5885">
        <v>188821</v>
      </c>
      <c r="F5885" t="s">
        <v>5619</v>
      </c>
      <c r="G5885" t="s">
        <v>10927</v>
      </c>
      <c r="H5885" s="93">
        <v>46183</v>
      </c>
      <c r="I5885" s="131">
        <v>1</v>
      </c>
      <c r="J5885" s="132"/>
      <c r="K5885" s="132"/>
      <c r="L5885" s="132"/>
      <c r="M5885" s="132"/>
      <c r="N5885" s="131"/>
      <c r="O5885" s="131"/>
    </row>
    <row r="5886" spans="2:15" x14ac:dyDescent="0.35">
      <c r="B5886" t="s">
        <v>78</v>
      </c>
      <c r="C5886">
        <v>4083</v>
      </c>
      <c r="D5886" t="s">
        <v>72</v>
      </c>
      <c r="E5886">
        <v>188826</v>
      </c>
      <c r="F5886" t="s">
        <v>5620</v>
      </c>
      <c r="G5886" t="s">
        <v>10927</v>
      </c>
      <c r="H5886" s="93">
        <v>46176</v>
      </c>
      <c r="I5886" s="131">
        <v>1</v>
      </c>
      <c r="J5886" s="132"/>
      <c r="K5886" s="132"/>
      <c r="L5886" s="132"/>
      <c r="M5886" s="132"/>
      <c r="N5886" s="131"/>
      <c r="O5886" s="131"/>
    </row>
    <row r="5887" spans="2:15" x14ac:dyDescent="0.35">
      <c r="B5887" t="s">
        <v>78</v>
      </c>
      <c r="C5887">
        <v>4083</v>
      </c>
      <c r="D5887" t="s">
        <v>72</v>
      </c>
      <c r="E5887">
        <v>188867</v>
      </c>
      <c r="F5887" t="s">
        <v>5621</v>
      </c>
      <c r="G5887" t="s">
        <v>10930</v>
      </c>
      <c r="H5887" s="93">
        <v>46181</v>
      </c>
      <c r="I5887" s="131"/>
      <c r="J5887" s="132"/>
      <c r="K5887" s="132"/>
      <c r="L5887" s="132"/>
      <c r="M5887" s="132"/>
      <c r="N5887" s="131"/>
      <c r="O5887" s="131"/>
    </row>
    <row r="5888" spans="2:15" x14ac:dyDescent="0.35">
      <c r="B5888" t="s">
        <v>78</v>
      </c>
      <c r="C5888">
        <v>4083</v>
      </c>
      <c r="D5888" t="s">
        <v>72</v>
      </c>
      <c r="E5888">
        <v>189012</v>
      </c>
      <c r="F5888" t="s">
        <v>5622</v>
      </c>
      <c r="G5888" t="s">
        <v>10929</v>
      </c>
      <c r="H5888" s="93">
        <v>46182</v>
      </c>
      <c r="I5888" s="131"/>
      <c r="J5888" s="132"/>
      <c r="K5888" s="132"/>
      <c r="L5888" s="132"/>
      <c r="M5888" s="132"/>
      <c r="N5888" s="131"/>
      <c r="O5888" s="131"/>
    </row>
    <row r="5889" spans="2:15" x14ac:dyDescent="0.35">
      <c r="B5889" t="s">
        <v>78</v>
      </c>
      <c r="C5889">
        <v>4083</v>
      </c>
      <c r="D5889" t="s">
        <v>72</v>
      </c>
      <c r="E5889">
        <v>189043</v>
      </c>
      <c r="F5889" t="s">
        <v>5623</v>
      </c>
      <c r="G5889" t="s">
        <v>10930</v>
      </c>
      <c r="H5889" s="93">
        <v>46181</v>
      </c>
      <c r="I5889" s="131"/>
      <c r="J5889" s="132"/>
      <c r="K5889" s="132"/>
      <c r="L5889" s="132"/>
      <c r="M5889" s="132"/>
      <c r="N5889" s="131"/>
      <c r="O5889" s="131"/>
    </row>
    <row r="5890" spans="2:15" x14ac:dyDescent="0.35">
      <c r="B5890" t="s">
        <v>78</v>
      </c>
      <c r="C5890">
        <v>4083</v>
      </c>
      <c r="D5890" t="s">
        <v>72</v>
      </c>
      <c r="E5890">
        <v>189220</v>
      </c>
      <c r="F5890" t="s">
        <v>5624</v>
      </c>
      <c r="G5890" t="s">
        <v>10930</v>
      </c>
      <c r="H5890" s="93">
        <v>46181</v>
      </c>
      <c r="I5890" s="131">
        <v>1</v>
      </c>
      <c r="J5890" s="132"/>
      <c r="K5890" s="132">
        <v>1</v>
      </c>
      <c r="L5890" s="132"/>
      <c r="M5890" s="132"/>
      <c r="N5890" s="131"/>
      <c r="O5890" s="131"/>
    </row>
    <row r="5891" spans="2:15" x14ac:dyDescent="0.35">
      <c r="B5891" t="s">
        <v>78</v>
      </c>
      <c r="C5891">
        <v>4083</v>
      </c>
      <c r="D5891" t="s">
        <v>72</v>
      </c>
      <c r="E5891">
        <v>189332</v>
      </c>
      <c r="F5891" t="s">
        <v>5625</v>
      </c>
      <c r="G5891" t="s">
        <v>10930</v>
      </c>
      <c r="H5891" s="93">
        <v>46181</v>
      </c>
      <c r="I5891" s="131"/>
      <c r="J5891" s="132"/>
      <c r="K5891" s="132"/>
      <c r="L5891" s="132"/>
      <c r="M5891" s="132"/>
      <c r="N5891" s="131"/>
      <c r="O5891" s="131"/>
    </row>
    <row r="5892" spans="2:15" x14ac:dyDescent="0.35">
      <c r="B5892" t="s">
        <v>78</v>
      </c>
      <c r="C5892">
        <v>4083</v>
      </c>
      <c r="D5892" t="s">
        <v>72</v>
      </c>
      <c r="E5892">
        <v>189795</v>
      </c>
      <c r="F5892" t="s">
        <v>5626</v>
      </c>
      <c r="G5892" t="s">
        <v>10928</v>
      </c>
      <c r="H5892" s="93">
        <v>46178</v>
      </c>
      <c r="I5892" s="131">
        <v>1</v>
      </c>
      <c r="J5892" s="132">
        <v>1</v>
      </c>
      <c r="K5892" s="132"/>
      <c r="L5892" s="132">
        <v>1</v>
      </c>
      <c r="M5892" s="132"/>
      <c r="N5892" s="131"/>
      <c r="O5892" s="131"/>
    </row>
    <row r="5893" spans="2:15" x14ac:dyDescent="0.35">
      <c r="B5893" t="s">
        <v>78</v>
      </c>
      <c r="C5893">
        <v>4083</v>
      </c>
      <c r="D5893" t="s">
        <v>72</v>
      </c>
      <c r="E5893">
        <v>190328</v>
      </c>
      <c r="F5893" t="s">
        <v>5627</v>
      </c>
      <c r="G5893" t="s">
        <v>10927</v>
      </c>
      <c r="H5893" s="93">
        <v>46176</v>
      </c>
      <c r="I5893" s="131">
        <v>1</v>
      </c>
      <c r="J5893" s="132"/>
      <c r="K5893" s="132"/>
      <c r="L5893" s="132"/>
      <c r="M5893" s="132"/>
      <c r="N5893" s="131"/>
      <c r="O5893" s="131"/>
    </row>
    <row r="5894" spans="2:15" x14ac:dyDescent="0.35">
      <c r="B5894" t="s">
        <v>78</v>
      </c>
      <c r="C5894">
        <v>4083</v>
      </c>
      <c r="D5894" t="s">
        <v>72</v>
      </c>
      <c r="E5894">
        <v>190747</v>
      </c>
      <c r="F5894" t="s">
        <v>5628</v>
      </c>
      <c r="G5894" t="s">
        <v>10929</v>
      </c>
      <c r="H5894" s="93">
        <v>46175</v>
      </c>
      <c r="I5894" s="131">
        <v>1</v>
      </c>
      <c r="J5894" s="132">
        <v>1</v>
      </c>
      <c r="K5894" s="132"/>
      <c r="L5894" s="132">
        <v>1</v>
      </c>
      <c r="M5894" s="132"/>
      <c r="N5894" s="131"/>
      <c r="O5894" s="131"/>
    </row>
    <row r="5895" spans="2:15" x14ac:dyDescent="0.35">
      <c r="B5895" t="s">
        <v>78</v>
      </c>
      <c r="C5895">
        <v>4083</v>
      </c>
      <c r="D5895" t="s">
        <v>72</v>
      </c>
      <c r="E5895">
        <v>191322</v>
      </c>
      <c r="F5895" t="s">
        <v>5629</v>
      </c>
      <c r="G5895" t="s">
        <v>10928</v>
      </c>
      <c r="H5895" s="93">
        <v>46171</v>
      </c>
      <c r="I5895" s="131">
        <v>1</v>
      </c>
      <c r="J5895" s="132"/>
      <c r="K5895" s="132"/>
      <c r="L5895" s="132"/>
      <c r="M5895" s="132"/>
      <c r="N5895" s="131"/>
      <c r="O5895" s="131"/>
    </row>
    <row r="5896" spans="2:15" x14ac:dyDescent="0.35">
      <c r="B5896" t="s">
        <v>78</v>
      </c>
      <c r="C5896">
        <v>4083</v>
      </c>
      <c r="D5896" t="s">
        <v>72</v>
      </c>
      <c r="E5896">
        <v>191351</v>
      </c>
      <c r="F5896" t="s">
        <v>5630</v>
      </c>
      <c r="G5896" t="s">
        <v>10930</v>
      </c>
      <c r="H5896" s="93">
        <v>46174</v>
      </c>
      <c r="I5896" s="131">
        <v>1</v>
      </c>
      <c r="J5896" s="132"/>
      <c r="K5896" s="132"/>
      <c r="L5896" s="132"/>
      <c r="M5896" s="132"/>
      <c r="N5896" s="131"/>
      <c r="O5896" s="131"/>
    </row>
    <row r="5897" spans="2:15" x14ac:dyDescent="0.35">
      <c r="B5897" t="s">
        <v>78</v>
      </c>
      <c r="C5897">
        <v>4083</v>
      </c>
      <c r="D5897" t="s">
        <v>72</v>
      </c>
      <c r="E5897">
        <v>191487</v>
      </c>
      <c r="F5897" t="s">
        <v>5631</v>
      </c>
      <c r="G5897" t="s">
        <v>10930</v>
      </c>
      <c r="H5897" s="93">
        <v>46181</v>
      </c>
      <c r="I5897" s="131"/>
      <c r="J5897" s="132"/>
      <c r="K5897" s="132"/>
      <c r="L5897" s="132"/>
      <c r="M5897" s="132"/>
      <c r="N5897" s="131"/>
      <c r="O5897" s="131"/>
    </row>
    <row r="5898" spans="2:15" x14ac:dyDescent="0.35">
      <c r="B5898" t="s">
        <v>78</v>
      </c>
      <c r="C5898">
        <v>4083</v>
      </c>
      <c r="D5898" t="s">
        <v>72</v>
      </c>
      <c r="E5898">
        <v>191509</v>
      </c>
      <c r="F5898" t="s">
        <v>5632</v>
      </c>
      <c r="G5898" t="s">
        <v>10928</v>
      </c>
      <c r="H5898" s="93">
        <v>46171</v>
      </c>
      <c r="I5898" s="131"/>
      <c r="J5898" s="132"/>
      <c r="K5898" s="132"/>
      <c r="L5898" s="132"/>
      <c r="M5898" s="132"/>
      <c r="N5898" s="131"/>
      <c r="O5898" s="131"/>
    </row>
    <row r="5899" spans="2:15" x14ac:dyDescent="0.35">
      <c r="B5899" t="s">
        <v>78</v>
      </c>
      <c r="C5899">
        <v>4083</v>
      </c>
      <c r="D5899" t="s">
        <v>72</v>
      </c>
      <c r="E5899">
        <v>191570</v>
      </c>
      <c r="F5899" t="s">
        <v>5633</v>
      </c>
      <c r="G5899" t="s">
        <v>10928</v>
      </c>
      <c r="H5899" s="93">
        <v>46171</v>
      </c>
      <c r="I5899" s="131"/>
      <c r="J5899" s="132"/>
      <c r="K5899" s="132"/>
      <c r="L5899" s="132"/>
      <c r="M5899" s="132"/>
      <c r="N5899" s="131"/>
      <c r="O5899" s="131"/>
    </row>
    <row r="5900" spans="2:15" x14ac:dyDescent="0.35">
      <c r="B5900" t="s">
        <v>78</v>
      </c>
      <c r="C5900">
        <v>4083</v>
      </c>
      <c r="D5900" t="s">
        <v>72</v>
      </c>
      <c r="E5900">
        <v>191697</v>
      </c>
      <c r="F5900" t="s">
        <v>5630</v>
      </c>
      <c r="G5900" t="s">
        <v>10930</v>
      </c>
      <c r="H5900" s="93">
        <v>46174</v>
      </c>
      <c r="I5900" s="131"/>
      <c r="J5900" s="132"/>
      <c r="K5900" s="132"/>
      <c r="L5900" s="132"/>
      <c r="M5900" s="132"/>
      <c r="N5900" s="131"/>
      <c r="O5900" s="131"/>
    </row>
    <row r="5901" spans="2:15" x14ac:dyDescent="0.35">
      <c r="B5901" t="s">
        <v>78</v>
      </c>
      <c r="C5901">
        <v>4083</v>
      </c>
      <c r="D5901" t="s">
        <v>72</v>
      </c>
      <c r="E5901">
        <v>191716</v>
      </c>
      <c r="F5901" t="s">
        <v>5634</v>
      </c>
      <c r="G5901" t="s">
        <v>10929</v>
      </c>
      <c r="H5901" s="93">
        <v>46182</v>
      </c>
      <c r="I5901" s="131"/>
      <c r="J5901" s="132"/>
      <c r="K5901" s="132"/>
      <c r="L5901" s="132"/>
      <c r="M5901" s="132"/>
      <c r="N5901" s="131"/>
      <c r="O5901" s="131"/>
    </row>
    <row r="5902" spans="2:15" x14ac:dyDescent="0.35">
      <c r="B5902" t="s">
        <v>78</v>
      </c>
      <c r="C5902">
        <v>4083</v>
      </c>
      <c r="D5902" t="s">
        <v>72</v>
      </c>
      <c r="E5902">
        <v>191903</v>
      </c>
      <c r="F5902" t="s">
        <v>5635</v>
      </c>
      <c r="G5902" t="s">
        <v>10926</v>
      </c>
      <c r="H5902" s="93">
        <v>46170</v>
      </c>
      <c r="I5902" s="131"/>
      <c r="J5902" s="132"/>
      <c r="K5902" s="132"/>
      <c r="L5902" s="132"/>
      <c r="M5902" s="132"/>
      <c r="N5902" s="131"/>
      <c r="O5902" s="131"/>
    </row>
    <row r="5903" spans="2:15" x14ac:dyDescent="0.35">
      <c r="B5903" t="s">
        <v>78</v>
      </c>
      <c r="C5903">
        <v>4083</v>
      </c>
      <c r="D5903" t="s">
        <v>72</v>
      </c>
      <c r="E5903">
        <v>191908</v>
      </c>
      <c r="F5903" t="s">
        <v>11098</v>
      </c>
      <c r="G5903" t="s">
        <v>10930</v>
      </c>
      <c r="H5903" s="93">
        <v>46181</v>
      </c>
      <c r="I5903" s="131"/>
      <c r="J5903" s="132"/>
      <c r="K5903" s="132"/>
      <c r="L5903" s="132"/>
      <c r="M5903" s="132"/>
      <c r="N5903" s="131"/>
      <c r="O5903" s="131"/>
    </row>
    <row r="5904" spans="2:15" x14ac:dyDescent="0.35">
      <c r="B5904" t="s">
        <v>78</v>
      </c>
      <c r="C5904">
        <v>4083</v>
      </c>
      <c r="D5904" t="s">
        <v>72</v>
      </c>
      <c r="E5904">
        <v>192092</v>
      </c>
      <c r="F5904" t="s">
        <v>4977</v>
      </c>
      <c r="G5904" t="s">
        <v>10930</v>
      </c>
      <c r="H5904" s="93">
        <v>46181</v>
      </c>
      <c r="I5904" s="131"/>
      <c r="J5904" s="132"/>
      <c r="K5904" s="132"/>
      <c r="L5904" s="132"/>
      <c r="M5904" s="132"/>
      <c r="N5904" s="131"/>
      <c r="O5904" s="131"/>
    </row>
    <row r="5905" spans="2:15" x14ac:dyDescent="0.35">
      <c r="B5905" t="s">
        <v>78</v>
      </c>
      <c r="C5905">
        <v>4083</v>
      </c>
      <c r="D5905" t="s">
        <v>72</v>
      </c>
      <c r="E5905">
        <v>192223</v>
      </c>
      <c r="F5905" t="s">
        <v>11014</v>
      </c>
      <c r="G5905" t="s">
        <v>180</v>
      </c>
      <c r="H5905" t="s">
        <v>180</v>
      </c>
      <c r="I5905" s="131"/>
      <c r="J5905" s="132"/>
      <c r="K5905" s="132"/>
      <c r="L5905" s="132"/>
      <c r="M5905" s="132"/>
      <c r="N5905" s="131"/>
      <c r="O5905" s="131"/>
    </row>
    <row r="5906" spans="2:15" x14ac:dyDescent="0.35">
      <c r="B5906" t="s">
        <v>78</v>
      </c>
      <c r="C5906">
        <v>4083</v>
      </c>
      <c r="D5906" t="s">
        <v>72</v>
      </c>
      <c r="E5906">
        <v>192224</v>
      </c>
      <c r="F5906" t="s">
        <v>5558</v>
      </c>
      <c r="G5906" t="s">
        <v>180</v>
      </c>
      <c r="H5906" t="s">
        <v>180</v>
      </c>
      <c r="I5906" s="131"/>
      <c r="J5906" s="132"/>
      <c r="K5906" s="132"/>
      <c r="L5906" s="132"/>
      <c r="M5906" s="132"/>
      <c r="N5906" s="131"/>
      <c r="O5906" s="131"/>
    </row>
    <row r="5907" spans="2:15" x14ac:dyDescent="0.35">
      <c r="B5907" t="s">
        <v>78</v>
      </c>
      <c r="C5907">
        <v>4084</v>
      </c>
      <c r="D5907" t="s">
        <v>73</v>
      </c>
      <c r="E5907">
        <v>22774</v>
      </c>
      <c r="F5907" t="s">
        <v>5636</v>
      </c>
      <c r="G5907" t="s">
        <v>10929</v>
      </c>
      <c r="H5907" s="93">
        <v>46182</v>
      </c>
      <c r="I5907" s="131">
        <v>1</v>
      </c>
      <c r="J5907" s="132"/>
      <c r="K5907" s="132">
        <v>1</v>
      </c>
      <c r="L5907" s="132"/>
      <c r="M5907" s="132"/>
      <c r="N5907" s="131"/>
      <c r="O5907" s="131"/>
    </row>
    <row r="5908" spans="2:15" x14ac:dyDescent="0.35">
      <c r="B5908" t="s">
        <v>78</v>
      </c>
      <c r="C5908">
        <v>4084</v>
      </c>
      <c r="D5908" t="s">
        <v>73</v>
      </c>
      <c r="E5908">
        <v>48412</v>
      </c>
      <c r="F5908" t="s">
        <v>5637</v>
      </c>
      <c r="G5908" t="s">
        <v>10927</v>
      </c>
      <c r="H5908" s="93">
        <v>46183</v>
      </c>
      <c r="I5908" s="131"/>
      <c r="J5908" s="132"/>
      <c r="K5908" s="132"/>
      <c r="L5908" s="132"/>
      <c r="M5908" s="132"/>
      <c r="N5908" s="131"/>
      <c r="O5908" s="131"/>
    </row>
    <row r="5909" spans="2:15" x14ac:dyDescent="0.35">
      <c r="B5909" t="s">
        <v>78</v>
      </c>
      <c r="C5909">
        <v>4084</v>
      </c>
      <c r="D5909" t="s">
        <v>73</v>
      </c>
      <c r="E5909">
        <v>48457</v>
      </c>
      <c r="F5909" t="s">
        <v>5638</v>
      </c>
      <c r="G5909" t="s">
        <v>10928</v>
      </c>
      <c r="H5909" s="93">
        <v>46178</v>
      </c>
      <c r="I5909" s="131"/>
      <c r="J5909" s="132"/>
      <c r="K5909" s="132"/>
      <c r="L5909" s="132"/>
      <c r="M5909" s="132"/>
      <c r="N5909" s="131"/>
      <c r="O5909" s="131"/>
    </row>
    <row r="5910" spans="2:15" x14ac:dyDescent="0.35">
      <c r="B5910" t="s">
        <v>78</v>
      </c>
      <c r="C5910">
        <v>4084</v>
      </c>
      <c r="D5910" t="s">
        <v>73</v>
      </c>
      <c r="E5910">
        <v>49029</v>
      </c>
      <c r="F5910" t="s">
        <v>5639</v>
      </c>
      <c r="G5910" t="s">
        <v>10930</v>
      </c>
      <c r="H5910" s="93">
        <v>46181</v>
      </c>
      <c r="I5910" s="131">
        <v>1</v>
      </c>
      <c r="J5910" s="132"/>
      <c r="K5910" s="132"/>
      <c r="L5910" s="132"/>
      <c r="M5910" s="132"/>
      <c r="N5910" s="131"/>
      <c r="O5910" s="131"/>
    </row>
    <row r="5911" spans="2:15" x14ac:dyDescent="0.35">
      <c r="B5911" t="s">
        <v>78</v>
      </c>
      <c r="C5911">
        <v>4084</v>
      </c>
      <c r="D5911" t="s">
        <v>73</v>
      </c>
      <c r="E5911">
        <v>50413</v>
      </c>
      <c r="F5911" t="s">
        <v>5640</v>
      </c>
      <c r="G5911" t="s">
        <v>10929</v>
      </c>
      <c r="H5911" s="93">
        <v>46175</v>
      </c>
      <c r="I5911" s="131"/>
      <c r="J5911" s="132"/>
      <c r="K5911" s="132"/>
      <c r="L5911" s="132"/>
      <c r="M5911" s="132"/>
      <c r="N5911" s="131"/>
      <c r="O5911" s="131"/>
    </row>
    <row r="5912" spans="2:15" x14ac:dyDescent="0.35">
      <c r="B5912" t="s">
        <v>78</v>
      </c>
      <c r="C5912">
        <v>4084</v>
      </c>
      <c r="D5912" t="s">
        <v>73</v>
      </c>
      <c r="E5912">
        <v>51455</v>
      </c>
      <c r="F5912" t="s">
        <v>5641</v>
      </c>
      <c r="G5912" t="s">
        <v>10929</v>
      </c>
      <c r="H5912" s="93">
        <v>46182</v>
      </c>
      <c r="I5912" s="131"/>
      <c r="J5912" s="132"/>
      <c r="K5912" s="132"/>
      <c r="L5912" s="132"/>
      <c r="M5912" s="132"/>
      <c r="N5912" s="131"/>
      <c r="O5912" s="131"/>
    </row>
    <row r="5913" spans="2:15" x14ac:dyDescent="0.35">
      <c r="B5913" t="s">
        <v>78</v>
      </c>
      <c r="C5913">
        <v>4084</v>
      </c>
      <c r="D5913" t="s">
        <v>73</v>
      </c>
      <c r="E5913">
        <v>51681</v>
      </c>
      <c r="F5913" t="s">
        <v>5642</v>
      </c>
      <c r="G5913" t="s">
        <v>10930</v>
      </c>
      <c r="H5913" s="93">
        <v>46181</v>
      </c>
      <c r="I5913" s="131">
        <v>1</v>
      </c>
      <c r="J5913" s="132">
        <v>1</v>
      </c>
      <c r="K5913" s="132">
        <v>1</v>
      </c>
      <c r="L5913" s="132">
        <v>1</v>
      </c>
      <c r="M5913" s="132"/>
      <c r="N5913" s="131"/>
      <c r="O5913" s="131">
        <v>1</v>
      </c>
    </row>
    <row r="5914" spans="2:15" x14ac:dyDescent="0.35">
      <c r="B5914" t="s">
        <v>78</v>
      </c>
      <c r="C5914">
        <v>4084</v>
      </c>
      <c r="D5914" t="s">
        <v>73</v>
      </c>
      <c r="E5914">
        <v>51686</v>
      </c>
      <c r="F5914" t="s">
        <v>5643</v>
      </c>
      <c r="G5914" t="s">
        <v>10927</v>
      </c>
      <c r="H5914" s="93">
        <v>46183</v>
      </c>
      <c r="I5914" s="131">
        <v>1</v>
      </c>
      <c r="J5914" s="132"/>
      <c r="K5914" s="132"/>
      <c r="L5914" s="132"/>
      <c r="M5914" s="132"/>
      <c r="N5914" s="131"/>
      <c r="O5914" s="131"/>
    </row>
    <row r="5915" spans="2:15" x14ac:dyDescent="0.35">
      <c r="B5915" t="s">
        <v>78</v>
      </c>
      <c r="C5915">
        <v>4084</v>
      </c>
      <c r="D5915" t="s">
        <v>73</v>
      </c>
      <c r="E5915">
        <v>51870</v>
      </c>
      <c r="F5915" t="s">
        <v>5644</v>
      </c>
      <c r="G5915" t="s">
        <v>10930</v>
      </c>
      <c r="H5915" s="93">
        <v>46174</v>
      </c>
      <c r="I5915" s="131"/>
      <c r="J5915" s="132"/>
      <c r="K5915" s="132"/>
      <c r="L5915" s="132"/>
      <c r="M5915" s="132"/>
      <c r="N5915" s="131"/>
      <c r="O5915" s="131"/>
    </row>
    <row r="5916" spans="2:15" x14ac:dyDescent="0.35">
      <c r="B5916" t="s">
        <v>78</v>
      </c>
      <c r="C5916">
        <v>4084</v>
      </c>
      <c r="D5916" t="s">
        <v>73</v>
      </c>
      <c r="E5916">
        <v>51930</v>
      </c>
      <c r="F5916" t="s">
        <v>5645</v>
      </c>
      <c r="G5916" t="s">
        <v>10927</v>
      </c>
      <c r="H5916" s="93">
        <v>46176</v>
      </c>
      <c r="I5916" s="131"/>
      <c r="J5916" s="132"/>
      <c r="K5916" s="132"/>
      <c r="L5916" s="132"/>
      <c r="M5916" s="132"/>
      <c r="N5916" s="131"/>
      <c r="O5916" s="131"/>
    </row>
    <row r="5917" spans="2:15" x14ac:dyDescent="0.35">
      <c r="B5917" t="s">
        <v>78</v>
      </c>
      <c r="C5917">
        <v>4084</v>
      </c>
      <c r="D5917" t="s">
        <v>73</v>
      </c>
      <c r="E5917">
        <v>52788</v>
      </c>
      <c r="F5917" t="s">
        <v>5646</v>
      </c>
      <c r="G5917" t="s">
        <v>10926</v>
      </c>
      <c r="H5917" s="93">
        <v>46170</v>
      </c>
      <c r="I5917" s="131"/>
      <c r="J5917" s="132"/>
      <c r="K5917" s="132"/>
      <c r="L5917" s="132"/>
      <c r="M5917" s="132"/>
      <c r="N5917" s="131"/>
      <c r="O5917" s="131"/>
    </row>
    <row r="5918" spans="2:15" x14ac:dyDescent="0.35">
      <c r="B5918" t="s">
        <v>78</v>
      </c>
      <c r="C5918">
        <v>4084</v>
      </c>
      <c r="D5918" t="s">
        <v>73</v>
      </c>
      <c r="E5918">
        <v>54375</v>
      </c>
      <c r="F5918" t="s">
        <v>5647</v>
      </c>
      <c r="G5918" t="s">
        <v>10927</v>
      </c>
      <c r="H5918" s="93">
        <v>46183</v>
      </c>
      <c r="I5918" s="131">
        <v>1</v>
      </c>
      <c r="J5918" s="132"/>
      <c r="K5918" s="132"/>
      <c r="L5918" s="132"/>
      <c r="M5918" s="132"/>
      <c r="N5918" s="131"/>
      <c r="O5918" s="131"/>
    </row>
    <row r="5919" spans="2:15" x14ac:dyDescent="0.35">
      <c r="B5919" t="s">
        <v>78</v>
      </c>
      <c r="C5919">
        <v>4084</v>
      </c>
      <c r="D5919" t="s">
        <v>73</v>
      </c>
      <c r="E5919">
        <v>54429</v>
      </c>
      <c r="F5919" t="s">
        <v>5648</v>
      </c>
      <c r="G5919" t="s">
        <v>10930</v>
      </c>
      <c r="H5919" s="93">
        <v>46181</v>
      </c>
      <c r="I5919" s="131">
        <v>1</v>
      </c>
      <c r="J5919" s="132"/>
      <c r="K5919" s="132"/>
      <c r="L5919" s="132"/>
      <c r="M5919" s="132"/>
      <c r="N5919" s="131"/>
      <c r="O5919" s="131"/>
    </row>
    <row r="5920" spans="2:15" x14ac:dyDescent="0.35">
      <c r="B5920" t="s">
        <v>78</v>
      </c>
      <c r="C5920">
        <v>4084</v>
      </c>
      <c r="D5920" t="s">
        <v>73</v>
      </c>
      <c r="E5920">
        <v>55198</v>
      </c>
      <c r="F5920" t="s">
        <v>5649</v>
      </c>
      <c r="G5920" t="s">
        <v>10930</v>
      </c>
      <c r="H5920" s="93">
        <v>46174</v>
      </c>
      <c r="I5920" s="131"/>
      <c r="J5920" s="132"/>
      <c r="K5920" s="132"/>
      <c r="L5920" s="132"/>
      <c r="M5920" s="132"/>
      <c r="N5920" s="131"/>
      <c r="O5920" s="131"/>
    </row>
    <row r="5921" spans="2:15" x14ac:dyDescent="0.35">
      <c r="B5921" t="s">
        <v>78</v>
      </c>
      <c r="C5921">
        <v>4084</v>
      </c>
      <c r="D5921" t="s">
        <v>73</v>
      </c>
      <c r="E5921">
        <v>56303</v>
      </c>
      <c r="F5921" t="s">
        <v>5650</v>
      </c>
      <c r="G5921" t="s">
        <v>10929</v>
      </c>
      <c r="H5921" s="93">
        <v>46175</v>
      </c>
      <c r="I5921" s="131">
        <v>1</v>
      </c>
      <c r="J5921" s="132"/>
      <c r="K5921" s="132"/>
      <c r="L5921" s="132"/>
      <c r="M5921" s="132"/>
      <c r="N5921" s="131"/>
      <c r="O5921" s="131"/>
    </row>
    <row r="5922" spans="2:15" x14ac:dyDescent="0.35">
      <c r="B5922" t="s">
        <v>78</v>
      </c>
      <c r="C5922">
        <v>4084</v>
      </c>
      <c r="D5922" t="s">
        <v>73</v>
      </c>
      <c r="E5922">
        <v>56615</v>
      </c>
      <c r="F5922" t="s">
        <v>5651</v>
      </c>
      <c r="G5922" t="s">
        <v>10926</v>
      </c>
      <c r="H5922" s="93">
        <v>46177</v>
      </c>
      <c r="I5922" s="131">
        <v>1</v>
      </c>
      <c r="J5922" s="132"/>
      <c r="K5922" s="132"/>
      <c r="L5922" s="132"/>
      <c r="M5922" s="132"/>
      <c r="N5922" s="131"/>
      <c r="O5922" s="131"/>
    </row>
    <row r="5923" spans="2:15" x14ac:dyDescent="0.35">
      <c r="B5923" t="s">
        <v>78</v>
      </c>
      <c r="C5923">
        <v>4084</v>
      </c>
      <c r="D5923" t="s">
        <v>73</v>
      </c>
      <c r="E5923">
        <v>56625</v>
      </c>
      <c r="F5923" t="s">
        <v>5652</v>
      </c>
      <c r="G5923" t="s">
        <v>10930</v>
      </c>
      <c r="H5923" s="93">
        <v>46181</v>
      </c>
      <c r="I5923" s="131"/>
      <c r="J5923" s="132"/>
      <c r="K5923" s="132"/>
      <c r="L5923" s="132"/>
      <c r="M5923" s="132"/>
      <c r="N5923" s="131"/>
      <c r="O5923" s="131"/>
    </row>
    <row r="5924" spans="2:15" x14ac:dyDescent="0.35">
      <c r="B5924" t="s">
        <v>78</v>
      </c>
      <c r="C5924">
        <v>4084</v>
      </c>
      <c r="D5924" t="s">
        <v>73</v>
      </c>
      <c r="E5924">
        <v>57820</v>
      </c>
      <c r="F5924" t="s">
        <v>5653</v>
      </c>
      <c r="G5924" t="s">
        <v>10930</v>
      </c>
      <c r="H5924" s="93">
        <v>46181</v>
      </c>
      <c r="I5924" s="131"/>
      <c r="J5924" s="132"/>
      <c r="K5924" s="132"/>
      <c r="L5924" s="132"/>
      <c r="M5924" s="132"/>
      <c r="N5924" s="131"/>
      <c r="O5924" s="131"/>
    </row>
    <row r="5925" spans="2:15" x14ac:dyDescent="0.35">
      <c r="B5925" t="s">
        <v>78</v>
      </c>
      <c r="C5925">
        <v>4084</v>
      </c>
      <c r="D5925" t="s">
        <v>73</v>
      </c>
      <c r="E5925">
        <v>58685</v>
      </c>
      <c r="F5925" t="s">
        <v>5654</v>
      </c>
      <c r="G5925" t="s">
        <v>10927</v>
      </c>
      <c r="H5925" s="93">
        <v>46176</v>
      </c>
      <c r="I5925" s="131">
        <v>1</v>
      </c>
      <c r="J5925" s="132"/>
      <c r="K5925" s="132">
        <v>1</v>
      </c>
      <c r="L5925" s="132"/>
      <c r="M5925" s="132"/>
      <c r="N5925" s="131"/>
      <c r="O5925" s="131"/>
    </row>
    <row r="5926" spans="2:15" x14ac:dyDescent="0.35">
      <c r="B5926" t="s">
        <v>78</v>
      </c>
      <c r="C5926">
        <v>4084</v>
      </c>
      <c r="D5926" t="s">
        <v>73</v>
      </c>
      <c r="E5926">
        <v>58863</v>
      </c>
      <c r="F5926" t="s">
        <v>5655</v>
      </c>
      <c r="G5926" t="s">
        <v>10929</v>
      </c>
      <c r="H5926" s="93">
        <v>46182</v>
      </c>
      <c r="I5926" s="131">
        <v>1</v>
      </c>
      <c r="J5926" s="132"/>
      <c r="K5926" s="132"/>
      <c r="L5926" s="132"/>
      <c r="M5926" s="132"/>
      <c r="N5926" s="131"/>
      <c r="O5926" s="131"/>
    </row>
    <row r="5927" spans="2:15" x14ac:dyDescent="0.35">
      <c r="B5927" t="s">
        <v>78</v>
      </c>
      <c r="C5927">
        <v>4084</v>
      </c>
      <c r="D5927" t="s">
        <v>73</v>
      </c>
      <c r="E5927">
        <v>60177</v>
      </c>
      <c r="F5927" t="s">
        <v>5656</v>
      </c>
      <c r="G5927" t="s">
        <v>10927</v>
      </c>
      <c r="H5927" s="93">
        <v>46176</v>
      </c>
      <c r="I5927" s="131">
        <v>1</v>
      </c>
      <c r="J5927" s="132"/>
      <c r="K5927" s="132"/>
      <c r="L5927" s="132"/>
      <c r="M5927" s="132"/>
      <c r="N5927" s="131"/>
      <c r="O5927" s="131"/>
    </row>
    <row r="5928" spans="2:15" x14ac:dyDescent="0.35">
      <c r="B5928" t="s">
        <v>78</v>
      </c>
      <c r="C5928">
        <v>4084</v>
      </c>
      <c r="D5928" t="s">
        <v>73</v>
      </c>
      <c r="E5928">
        <v>60646</v>
      </c>
      <c r="F5928" t="s">
        <v>5657</v>
      </c>
      <c r="G5928" t="s">
        <v>10928</v>
      </c>
      <c r="H5928" s="93">
        <v>46171</v>
      </c>
      <c r="I5928" s="131">
        <v>1</v>
      </c>
      <c r="J5928" s="132"/>
      <c r="K5928" s="132"/>
      <c r="L5928" s="132"/>
      <c r="M5928" s="132"/>
      <c r="N5928" s="131"/>
      <c r="O5928" s="131"/>
    </row>
    <row r="5929" spans="2:15" x14ac:dyDescent="0.35">
      <c r="B5929" t="s">
        <v>78</v>
      </c>
      <c r="C5929">
        <v>4084</v>
      </c>
      <c r="D5929" t="s">
        <v>73</v>
      </c>
      <c r="E5929">
        <v>62836</v>
      </c>
      <c r="F5929" t="s">
        <v>5658</v>
      </c>
      <c r="G5929" t="s">
        <v>10926</v>
      </c>
      <c r="H5929" s="93">
        <v>46170</v>
      </c>
      <c r="I5929" s="131">
        <v>1</v>
      </c>
      <c r="J5929" s="132">
        <v>1</v>
      </c>
      <c r="K5929" s="132">
        <v>1</v>
      </c>
      <c r="L5929" s="132"/>
      <c r="M5929" s="132"/>
      <c r="N5929" s="131"/>
      <c r="O5929" s="131"/>
    </row>
    <row r="5930" spans="2:15" x14ac:dyDescent="0.35">
      <c r="B5930" t="s">
        <v>78</v>
      </c>
      <c r="C5930">
        <v>4084</v>
      </c>
      <c r="D5930" t="s">
        <v>73</v>
      </c>
      <c r="E5930">
        <v>66260</v>
      </c>
      <c r="F5930" t="s">
        <v>5659</v>
      </c>
      <c r="G5930" t="s">
        <v>10927</v>
      </c>
      <c r="H5930" s="93">
        <v>46183</v>
      </c>
      <c r="I5930" s="131"/>
      <c r="J5930" s="132"/>
      <c r="K5930" s="132"/>
      <c r="L5930" s="132">
        <v>1</v>
      </c>
      <c r="M5930" s="132"/>
      <c r="N5930" s="131"/>
      <c r="O5930" s="131"/>
    </row>
    <row r="5931" spans="2:15" x14ac:dyDescent="0.35">
      <c r="B5931" t="s">
        <v>78</v>
      </c>
      <c r="C5931">
        <v>4084</v>
      </c>
      <c r="D5931" t="s">
        <v>73</v>
      </c>
      <c r="E5931">
        <v>67774</v>
      </c>
      <c r="F5931" t="s">
        <v>5661</v>
      </c>
      <c r="G5931" t="s">
        <v>10927</v>
      </c>
      <c r="H5931" s="93">
        <v>46183</v>
      </c>
      <c r="I5931" s="131">
        <v>1</v>
      </c>
      <c r="J5931" s="132"/>
      <c r="K5931" s="132"/>
      <c r="L5931" s="132"/>
      <c r="M5931" s="132"/>
      <c r="N5931" s="131"/>
      <c r="O5931" s="131"/>
    </row>
    <row r="5932" spans="2:15" x14ac:dyDescent="0.35">
      <c r="B5932" t="s">
        <v>78</v>
      </c>
      <c r="C5932">
        <v>4084</v>
      </c>
      <c r="D5932" t="s">
        <v>73</v>
      </c>
      <c r="E5932">
        <v>68519</v>
      </c>
      <c r="F5932" t="s">
        <v>5662</v>
      </c>
      <c r="G5932" t="s">
        <v>10929</v>
      </c>
      <c r="H5932" s="93">
        <v>46182</v>
      </c>
      <c r="I5932" s="131">
        <v>1</v>
      </c>
      <c r="J5932" s="132">
        <v>1</v>
      </c>
      <c r="K5932" s="132"/>
      <c r="L5932" s="132"/>
      <c r="M5932" s="132"/>
      <c r="N5932" s="131"/>
      <c r="O5932" s="131"/>
    </row>
    <row r="5933" spans="2:15" x14ac:dyDescent="0.35">
      <c r="B5933" t="s">
        <v>78</v>
      </c>
      <c r="C5933">
        <v>4084</v>
      </c>
      <c r="D5933" t="s">
        <v>73</v>
      </c>
      <c r="E5933">
        <v>71532</v>
      </c>
      <c r="F5933" t="s">
        <v>5663</v>
      </c>
      <c r="G5933" t="s">
        <v>10929</v>
      </c>
      <c r="H5933" s="93">
        <v>46175</v>
      </c>
      <c r="I5933" s="131">
        <v>1</v>
      </c>
      <c r="J5933" s="132"/>
      <c r="K5933" s="132">
        <v>1</v>
      </c>
      <c r="L5933" s="132"/>
      <c r="M5933" s="132"/>
      <c r="N5933" s="131"/>
      <c r="O5933" s="131"/>
    </row>
    <row r="5934" spans="2:15" x14ac:dyDescent="0.35">
      <c r="B5934" t="s">
        <v>78</v>
      </c>
      <c r="C5934">
        <v>4084</v>
      </c>
      <c r="D5934" t="s">
        <v>73</v>
      </c>
      <c r="E5934">
        <v>73712</v>
      </c>
      <c r="F5934" t="s">
        <v>5664</v>
      </c>
      <c r="G5934" t="s">
        <v>10927</v>
      </c>
      <c r="H5934" s="93">
        <v>46176</v>
      </c>
      <c r="I5934" s="131">
        <v>1</v>
      </c>
      <c r="J5934" s="132"/>
      <c r="K5934" s="132"/>
      <c r="L5934" s="132"/>
      <c r="M5934" s="132"/>
      <c r="N5934" s="131"/>
      <c r="O5934" s="131"/>
    </row>
    <row r="5935" spans="2:15" x14ac:dyDescent="0.35">
      <c r="B5935" t="s">
        <v>78</v>
      </c>
      <c r="C5935">
        <v>4084</v>
      </c>
      <c r="D5935" t="s">
        <v>73</v>
      </c>
      <c r="E5935">
        <v>74913</v>
      </c>
      <c r="F5935" t="s">
        <v>5665</v>
      </c>
      <c r="G5935" t="s">
        <v>10927</v>
      </c>
      <c r="H5935" s="93">
        <v>46183</v>
      </c>
      <c r="I5935" s="131">
        <v>1</v>
      </c>
      <c r="J5935" s="132"/>
      <c r="K5935" s="132"/>
      <c r="L5935" s="132"/>
      <c r="M5935" s="132"/>
      <c r="N5935" s="131"/>
      <c r="O5935" s="131"/>
    </row>
    <row r="5936" spans="2:15" x14ac:dyDescent="0.35">
      <c r="B5936" t="s">
        <v>78</v>
      </c>
      <c r="C5936">
        <v>4084</v>
      </c>
      <c r="D5936" t="s">
        <v>73</v>
      </c>
      <c r="E5936">
        <v>77191</v>
      </c>
      <c r="F5936" t="s">
        <v>5666</v>
      </c>
      <c r="G5936" t="s">
        <v>10928</v>
      </c>
      <c r="H5936" s="93">
        <v>46178</v>
      </c>
      <c r="I5936" s="131"/>
      <c r="J5936" s="132"/>
      <c r="K5936" s="132"/>
      <c r="L5936" s="132"/>
      <c r="M5936" s="132"/>
      <c r="N5936" s="131"/>
      <c r="O5936" s="131"/>
    </row>
    <row r="5937" spans="2:15" x14ac:dyDescent="0.35">
      <c r="B5937" t="s">
        <v>78</v>
      </c>
      <c r="C5937">
        <v>4084</v>
      </c>
      <c r="D5937" t="s">
        <v>73</v>
      </c>
      <c r="E5937">
        <v>77193</v>
      </c>
      <c r="F5937" t="s">
        <v>5667</v>
      </c>
      <c r="G5937" t="s">
        <v>10929</v>
      </c>
      <c r="H5937" s="93">
        <v>46175</v>
      </c>
      <c r="I5937" s="131">
        <v>1</v>
      </c>
      <c r="J5937" s="132"/>
      <c r="K5937" s="132"/>
      <c r="L5937" s="132"/>
      <c r="M5937" s="132"/>
      <c r="N5937" s="131"/>
      <c r="O5937" s="131"/>
    </row>
    <row r="5938" spans="2:15" x14ac:dyDescent="0.35">
      <c r="B5938" t="s">
        <v>78</v>
      </c>
      <c r="C5938">
        <v>4084</v>
      </c>
      <c r="D5938" t="s">
        <v>73</v>
      </c>
      <c r="E5938">
        <v>80549</v>
      </c>
      <c r="F5938" t="s">
        <v>5668</v>
      </c>
      <c r="G5938" t="s">
        <v>10930</v>
      </c>
      <c r="H5938" s="93">
        <v>46174</v>
      </c>
      <c r="I5938" s="131">
        <v>1</v>
      </c>
      <c r="J5938" s="132"/>
      <c r="K5938" s="132">
        <v>1</v>
      </c>
      <c r="L5938" s="132"/>
      <c r="M5938" s="132"/>
      <c r="N5938" s="131"/>
      <c r="O5938" s="131"/>
    </row>
    <row r="5939" spans="2:15" x14ac:dyDescent="0.35">
      <c r="B5939" t="s">
        <v>78</v>
      </c>
      <c r="C5939">
        <v>4084</v>
      </c>
      <c r="D5939" t="s">
        <v>73</v>
      </c>
      <c r="E5939">
        <v>83727</v>
      </c>
      <c r="F5939" t="s">
        <v>5669</v>
      </c>
      <c r="G5939" t="s">
        <v>10929</v>
      </c>
      <c r="H5939" s="93">
        <v>46182</v>
      </c>
      <c r="I5939" s="131">
        <v>1</v>
      </c>
      <c r="J5939" s="132"/>
      <c r="K5939" s="132"/>
      <c r="L5939" s="132"/>
      <c r="M5939" s="132"/>
      <c r="N5939" s="131"/>
      <c r="O5939" s="131"/>
    </row>
    <row r="5940" spans="2:15" x14ac:dyDescent="0.35">
      <c r="B5940" t="s">
        <v>78</v>
      </c>
      <c r="C5940">
        <v>4084</v>
      </c>
      <c r="D5940" t="s">
        <v>73</v>
      </c>
      <c r="E5940">
        <v>85142</v>
      </c>
      <c r="F5940" t="s">
        <v>5670</v>
      </c>
      <c r="G5940" t="s">
        <v>10926</v>
      </c>
      <c r="H5940" s="93">
        <v>46170</v>
      </c>
      <c r="I5940" s="131"/>
      <c r="J5940" s="132"/>
      <c r="K5940" s="132"/>
      <c r="L5940" s="132"/>
      <c r="M5940" s="132"/>
      <c r="N5940" s="131"/>
      <c r="O5940" s="131"/>
    </row>
    <row r="5941" spans="2:15" x14ac:dyDescent="0.35">
      <c r="B5941" t="s">
        <v>78</v>
      </c>
      <c r="C5941">
        <v>4084</v>
      </c>
      <c r="D5941" t="s">
        <v>73</v>
      </c>
      <c r="E5941">
        <v>85440</v>
      </c>
      <c r="F5941" t="s">
        <v>5671</v>
      </c>
      <c r="G5941" t="s">
        <v>10927</v>
      </c>
      <c r="H5941" s="93">
        <v>46176</v>
      </c>
      <c r="I5941" s="131">
        <v>1</v>
      </c>
      <c r="J5941" s="132"/>
      <c r="K5941" s="132"/>
      <c r="L5941" s="132"/>
      <c r="M5941" s="132"/>
      <c r="N5941" s="131"/>
      <c r="O5941" s="131"/>
    </row>
    <row r="5942" spans="2:15" x14ac:dyDescent="0.35">
      <c r="B5942" t="s">
        <v>78</v>
      </c>
      <c r="C5942">
        <v>4084</v>
      </c>
      <c r="D5942" t="s">
        <v>73</v>
      </c>
      <c r="E5942">
        <v>86598</v>
      </c>
      <c r="F5942" t="s">
        <v>5672</v>
      </c>
      <c r="G5942" t="s">
        <v>10928</v>
      </c>
      <c r="H5942" s="93">
        <v>46171</v>
      </c>
      <c r="I5942" s="131">
        <v>1</v>
      </c>
      <c r="J5942" s="132"/>
      <c r="K5942" s="132"/>
      <c r="L5942" s="132"/>
      <c r="M5942" s="132"/>
      <c r="N5942" s="131"/>
      <c r="O5942" s="131"/>
    </row>
    <row r="5943" spans="2:15" x14ac:dyDescent="0.35">
      <c r="B5943" t="s">
        <v>78</v>
      </c>
      <c r="C5943">
        <v>4084</v>
      </c>
      <c r="D5943" t="s">
        <v>73</v>
      </c>
      <c r="E5943">
        <v>86830</v>
      </c>
      <c r="F5943" t="s">
        <v>5673</v>
      </c>
      <c r="G5943" t="s">
        <v>10927</v>
      </c>
      <c r="H5943" s="93">
        <v>46176</v>
      </c>
      <c r="I5943" s="131">
        <v>1</v>
      </c>
      <c r="J5943" s="132"/>
      <c r="K5943" s="132"/>
      <c r="L5943" s="132"/>
      <c r="M5943" s="132"/>
      <c r="N5943" s="131"/>
      <c r="O5943" s="131"/>
    </row>
    <row r="5944" spans="2:15" x14ac:dyDescent="0.35">
      <c r="B5944" t="s">
        <v>78</v>
      </c>
      <c r="C5944">
        <v>4084</v>
      </c>
      <c r="D5944" t="s">
        <v>73</v>
      </c>
      <c r="E5944">
        <v>87112</v>
      </c>
      <c r="F5944" t="s">
        <v>5674</v>
      </c>
      <c r="G5944" t="s">
        <v>10926</v>
      </c>
      <c r="H5944" s="93">
        <v>46170</v>
      </c>
      <c r="I5944" s="131">
        <v>1</v>
      </c>
      <c r="J5944" s="132"/>
      <c r="K5944" s="132"/>
      <c r="L5944" s="132"/>
      <c r="M5944" s="132"/>
      <c r="N5944" s="131"/>
      <c r="O5944" s="131"/>
    </row>
    <row r="5945" spans="2:15" x14ac:dyDescent="0.35">
      <c r="B5945" t="s">
        <v>78</v>
      </c>
      <c r="C5945">
        <v>4084</v>
      </c>
      <c r="D5945" t="s">
        <v>73</v>
      </c>
      <c r="E5945">
        <v>97956</v>
      </c>
      <c r="F5945" t="s">
        <v>5675</v>
      </c>
      <c r="G5945" t="s">
        <v>10926</v>
      </c>
      <c r="H5945" s="93">
        <v>46177</v>
      </c>
      <c r="I5945" s="131"/>
      <c r="J5945" s="132"/>
      <c r="K5945" s="132"/>
      <c r="L5945" s="132"/>
      <c r="M5945" s="132"/>
      <c r="N5945" s="131"/>
      <c r="O5945" s="131"/>
    </row>
    <row r="5946" spans="2:15" x14ac:dyDescent="0.35">
      <c r="B5946" t="s">
        <v>78</v>
      </c>
      <c r="C5946">
        <v>4084</v>
      </c>
      <c r="D5946" t="s">
        <v>73</v>
      </c>
      <c r="E5946">
        <v>100175</v>
      </c>
      <c r="F5946" t="s">
        <v>5676</v>
      </c>
      <c r="G5946" t="s">
        <v>10927</v>
      </c>
      <c r="H5946" s="93">
        <v>46183</v>
      </c>
      <c r="I5946" s="131"/>
      <c r="J5946" s="132"/>
      <c r="K5946" s="132"/>
      <c r="L5946" s="132"/>
      <c r="M5946" s="132"/>
      <c r="N5946" s="131"/>
      <c r="O5946" s="131"/>
    </row>
    <row r="5947" spans="2:15" x14ac:dyDescent="0.35">
      <c r="B5947" t="s">
        <v>78</v>
      </c>
      <c r="C5947">
        <v>4084</v>
      </c>
      <c r="D5947" t="s">
        <v>73</v>
      </c>
      <c r="E5947">
        <v>103350</v>
      </c>
      <c r="F5947" t="s">
        <v>5677</v>
      </c>
      <c r="G5947" t="s">
        <v>10929</v>
      </c>
      <c r="H5947" s="93">
        <v>46182</v>
      </c>
      <c r="I5947" s="131"/>
      <c r="J5947" s="132"/>
      <c r="K5947" s="132"/>
      <c r="L5947" s="132"/>
      <c r="M5947" s="132"/>
      <c r="N5947" s="131"/>
      <c r="O5947" s="131"/>
    </row>
    <row r="5948" spans="2:15" x14ac:dyDescent="0.35">
      <c r="B5948" t="s">
        <v>78</v>
      </c>
      <c r="C5948">
        <v>4084</v>
      </c>
      <c r="D5948" t="s">
        <v>73</v>
      </c>
      <c r="E5948">
        <v>104400</v>
      </c>
      <c r="F5948" t="s">
        <v>5678</v>
      </c>
      <c r="G5948" t="s">
        <v>10928</v>
      </c>
      <c r="H5948" s="93">
        <v>46178</v>
      </c>
      <c r="I5948" s="131">
        <v>1</v>
      </c>
      <c r="J5948" s="132"/>
      <c r="K5948" s="132">
        <v>1</v>
      </c>
      <c r="L5948" s="132"/>
      <c r="M5948" s="132"/>
      <c r="N5948" s="131"/>
      <c r="O5948" s="131"/>
    </row>
    <row r="5949" spans="2:15" x14ac:dyDescent="0.35">
      <c r="B5949" t="s">
        <v>78</v>
      </c>
      <c r="C5949">
        <v>4084</v>
      </c>
      <c r="D5949" t="s">
        <v>73</v>
      </c>
      <c r="E5949">
        <v>105045</v>
      </c>
      <c r="F5949" t="s">
        <v>5679</v>
      </c>
      <c r="G5949" t="s">
        <v>10928</v>
      </c>
      <c r="H5949" s="93">
        <v>46178</v>
      </c>
      <c r="I5949" s="131">
        <v>1</v>
      </c>
      <c r="J5949" s="132"/>
      <c r="K5949" s="132">
        <v>1</v>
      </c>
      <c r="L5949" s="132"/>
      <c r="M5949" s="132"/>
      <c r="N5949" s="131"/>
      <c r="O5949" s="131"/>
    </row>
    <row r="5950" spans="2:15" x14ac:dyDescent="0.35">
      <c r="B5950" t="s">
        <v>78</v>
      </c>
      <c r="C5950">
        <v>4084</v>
      </c>
      <c r="D5950" t="s">
        <v>73</v>
      </c>
      <c r="E5950">
        <v>105765</v>
      </c>
      <c r="F5950" t="s">
        <v>5680</v>
      </c>
      <c r="G5950" t="s">
        <v>10928</v>
      </c>
      <c r="H5950" s="93">
        <v>46178</v>
      </c>
      <c r="I5950" s="131">
        <v>1</v>
      </c>
      <c r="J5950" s="132"/>
      <c r="K5950" s="132">
        <v>1</v>
      </c>
      <c r="L5950" s="132"/>
      <c r="M5950" s="132"/>
      <c r="N5950" s="131"/>
      <c r="O5950" s="131"/>
    </row>
    <row r="5951" spans="2:15" x14ac:dyDescent="0.35">
      <c r="B5951" t="s">
        <v>78</v>
      </c>
      <c r="C5951">
        <v>4084</v>
      </c>
      <c r="D5951" t="s">
        <v>73</v>
      </c>
      <c r="E5951">
        <v>106023</v>
      </c>
      <c r="F5951" t="s">
        <v>5681</v>
      </c>
      <c r="G5951" t="s">
        <v>10929</v>
      </c>
      <c r="H5951" s="93">
        <v>46175</v>
      </c>
      <c r="I5951" s="131">
        <v>1</v>
      </c>
      <c r="J5951" s="132"/>
      <c r="K5951" s="132">
        <v>1</v>
      </c>
      <c r="L5951" s="132"/>
      <c r="M5951" s="132"/>
      <c r="N5951" s="131"/>
      <c r="O5951" s="131"/>
    </row>
    <row r="5952" spans="2:15" x14ac:dyDescent="0.35">
      <c r="B5952" t="s">
        <v>78</v>
      </c>
      <c r="C5952">
        <v>4084</v>
      </c>
      <c r="D5952" t="s">
        <v>73</v>
      </c>
      <c r="E5952">
        <v>108064</v>
      </c>
      <c r="F5952" t="s">
        <v>5682</v>
      </c>
      <c r="G5952" t="s">
        <v>10929</v>
      </c>
      <c r="H5952" s="93">
        <v>46182</v>
      </c>
      <c r="I5952" s="131"/>
      <c r="J5952" s="132"/>
      <c r="K5952" s="132"/>
      <c r="L5952" s="132"/>
      <c r="M5952" s="132"/>
      <c r="N5952" s="131"/>
      <c r="O5952" s="131"/>
    </row>
    <row r="5953" spans="2:15" x14ac:dyDescent="0.35">
      <c r="B5953" t="s">
        <v>78</v>
      </c>
      <c r="C5953">
        <v>4084</v>
      </c>
      <c r="D5953" t="s">
        <v>73</v>
      </c>
      <c r="E5953">
        <v>128399</v>
      </c>
      <c r="F5953" t="s">
        <v>5683</v>
      </c>
      <c r="G5953" t="s">
        <v>10927</v>
      </c>
      <c r="H5953" s="93">
        <v>46183</v>
      </c>
      <c r="I5953" s="131"/>
      <c r="J5953" s="132"/>
      <c r="K5953" s="132"/>
      <c r="L5953" s="132"/>
      <c r="M5953" s="132"/>
      <c r="N5953" s="131"/>
      <c r="O5953" s="131"/>
    </row>
    <row r="5954" spans="2:15" x14ac:dyDescent="0.35">
      <c r="B5954" t="s">
        <v>78</v>
      </c>
      <c r="C5954">
        <v>4084</v>
      </c>
      <c r="D5954" t="s">
        <v>73</v>
      </c>
      <c r="E5954">
        <v>131585</v>
      </c>
      <c r="F5954" t="s">
        <v>5684</v>
      </c>
      <c r="G5954" t="s">
        <v>10929</v>
      </c>
      <c r="H5954" s="93">
        <v>46175</v>
      </c>
      <c r="I5954" s="131">
        <v>1</v>
      </c>
      <c r="J5954" s="132"/>
      <c r="K5954" s="132"/>
      <c r="L5954" s="132"/>
      <c r="M5954" s="132"/>
      <c r="N5954" s="131"/>
      <c r="O5954" s="131"/>
    </row>
    <row r="5955" spans="2:15" x14ac:dyDescent="0.35">
      <c r="B5955" t="s">
        <v>78</v>
      </c>
      <c r="C5955">
        <v>4084</v>
      </c>
      <c r="D5955" t="s">
        <v>73</v>
      </c>
      <c r="E5955">
        <v>131954</v>
      </c>
      <c r="F5955" t="s">
        <v>5685</v>
      </c>
      <c r="G5955" t="s">
        <v>10930</v>
      </c>
      <c r="H5955" s="93">
        <v>46174</v>
      </c>
      <c r="I5955" s="131"/>
      <c r="J5955" s="132"/>
      <c r="K5955" s="132"/>
      <c r="L5955" s="132"/>
      <c r="M5955" s="132"/>
      <c r="N5955" s="131"/>
      <c r="O5955" s="131"/>
    </row>
    <row r="5956" spans="2:15" x14ac:dyDescent="0.35">
      <c r="B5956" t="s">
        <v>78</v>
      </c>
      <c r="C5956">
        <v>4084</v>
      </c>
      <c r="D5956" t="s">
        <v>73</v>
      </c>
      <c r="E5956">
        <v>135048</v>
      </c>
      <c r="F5956" t="s">
        <v>5686</v>
      </c>
      <c r="G5956" t="s">
        <v>10926</v>
      </c>
      <c r="H5956" s="93">
        <v>46170</v>
      </c>
      <c r="I5956" s="131"/>
      <c r="J5956" s="132"/>
      <c r="K5956" s="132"/>
      <c r="L5956" s="132"/>
      <c r="M5956" s="132"/>
      <c r="N5956" s="131"/>
      <c r="O5956" s="131"/>
    </row>
    <row r="5957" spans="2:15" x14ac:dyDescent="0.35">
      <c r="B5957" t="s">
        <v>78</v>
      </c>
      <c r="C5957">
        <v>4084</v>
      </c>
      <c r="D5957" t="s">
        <v>73</v>
      </c>
      <c r="E5957">
        <v>140033</v>
      </c>
      <c r="F5957" t="s">
        <v>5687</v>
      </c>
      <c r="G5957" t="s">
        <v>10927</v>
      </c>
      <c r="H5957" s="93">
        <v>46176</v>
      </c>
      <c r="I5957" s="131">
        <v>1</v>
      </c>
      <c r="J5957" s="132">
        <v>1</v>
      </c>
      <c r="K5957" s="132">
        <v>1</v>
      </c>
      <c r="L5957" s="132"/>
      <c r="M5957" s="132"/>
      <c r="N5957" s="131"/>
      <c r="O5957" s="131"/>
    </row>
    <row r="5958" spans="2:15" x14ac:dyDescent="0.35">
      <c r="B5958" t="s">
        <v>78</v>
      </c>
      <c r="C5958">
        <v>4084</v>
      </c>
      <c r="D5958" t="s">
        <v>73</v>
      </c>
      <c r="E5958">
        <v>140544</v>
      </c>
      <c r="F5958" t="s">
        <v>5688</v>
      </c>
      <c r="G5958" t="s">
        <v>10926</v>
      </c>
      <c r="H5958" s="93">
        <v>46177</v>
      </c>
      <c r="I5958" s="131"/>
      <c r="J5958" s="132"/>
      <c r="K5958" s="132"/>
      <c r="L5958" s="132"/>
      <c r="M5958" s="132"/>
      <c r="N5958" s="131"/>
      <c r="O5958" s="131"/>
    </row>
    <row r="5959" spans="2:15" x14ac:dyDescent="0.35">
      <c r="B5959" t="s">
        <v>78</v>
      </c>
      <c r="C5959">
        <v>4084</v>
      </c>
      <c r="D5959" t="s">
        <v>73</v>
      </c>
      <c r="E5959">
        <v>141038</v>
      </c>
      <c r="F5959" t="s">
        <v>5689</v>
      </c>
      <c r="G5959" t="s">
        <v>10927</v>
      </c>
      <c r="H5959" s="93">
        <v>46176</v>
      </c>
      <c r="I5959" s="131">
        <v>1</v>
      </c>
      <c r="J5959" s="132"/>
      <c r="K5959" s="132"/>
      <c r="L5959" s="132"/>
      <c r="M5959" s="132"/>
      <c r="N5959" s="131"/>
      <c r="O5959" s="131"/>
    </row>
    <row r="5960" spans="2:15" x14ac:dyDescent="0.35">
      <c r="B5960" t="s">
        <v>78</v>
      </c>
      <c r="C5960">
        <v>4084</v>
      </c>
      <c r="D5960" t="s">
        <v>73</v>
      </c>
      <c r="E5960">
        <v>142064</v>
      </c>
      <c r="F5960" t="s">
        <v>5690</v>
      </c>
      <c r="G5960" t="s">
        <v>10929</v>
      </c>
      <c r="H5960" s="93">
        <v>46175</v>
      </c>
      <c r="I5960" s="131"/>
      <c r="J5960" s="132"/>
      <c r="K5960" s="132"/>
      <c r="L5960" s="132"/>
      <c r="M5960" s="132"/>
      <c r="N5960" s="131"/>
      <c r="O5960" s="131"/>
    </row>
    <row r="5961" spans="2:15" x14ac:dyDescent="0.35">
      <c r="B5961" t="s">
        <v>78</v>
      </c>
      <c r="C5961">
        <v>4084</v>
      </c>
      <c r="D5961" t="s">
        <v>73</v>
      </c>
      <c r="E5961">
        <v>144068</v>
      </c>
      <c r="F5961" t="s">
        <v>5691</v>
      </c>
      <c r="G5961" t="s">
        <v>10926</v>
      </c>
      <c r="H5961" s="93">
        <v>46177</v>
      </c>
      <c r="I5961" s="131">
        <v>1</v>
      </c>
      <c r="J5961" s="132"/>
      <c r="K5961" s="132"/>
      <c r="L5961" s="132"/>
      <c r="M5961" s="132"/>
      <c r="N5961" s="131"/>
      <c r="O5961" s="131"/>
    </row>
    <row r="5962" spans="2:15" x14ac:dyDescent="0.35">
      <c r="B5962" t="s">
        <v>78</v>
      </c>
      <c r="C5962">
        <v>4084</v>
      </c>
      <c r="D5962" t="s">
        <v>73</v>
      </c>
      <c r="E5962">
        <v>144384</v>
      </c>
      <c r="F5962" t="s">
        <v>5692</v>
      </c>
      <c r="G5962" t="s">
        <v>10927</v>
      </c>
      <c r="H5962" s="93">
        <v>46176</v>
      </c>
      <c r="I5962" s="131">
        <v>1</v>
      </c>
      <c r="J5962" s="132"/>
      <c r="K5962" s="132"/>
      <c r="L5962" s="132"/>
      <c r="M5962" s="132"/>
      <c r="N5962" s="131"/>
      <c r="O5962" s="131"/>
    </row>
    <row r="5963" spans="2:15" x14ac:dyDescent="0.35">
      <c r="B5963" t="s">
        <v>78</v>
      </c>
      <c r="C5963">
        <v>4084</v>
      </c>
      <c r="D5963" t="s">
        <v>73</v>
      </c>
      <c r="E5963">
        <v>146396</v>
      </c>
      <c r="F5963" t="s">
        <v>5693</v>
      </c>
      <c r="G5963" t="s">
        <v>10930</v>
      </c>
      <c r="H5963" s="93">
        <v>46174</v>
      </c>
      <c r="I5963" s="131">
        <v>1</v>
      </c>
      <c r="J5963" s="132"/>
      <c r="K5963" s="132"/>
      <c r="L5963" s="132"/>
      <c r="M5963" s="132"/>
      <c r="N5963" s="131"/>
      <c r="O5963" s="131"/>
    </row>
    <row r="5964" spans="2:15" x14ac:dyDescent="0.35">
      <c r="B5964" t="s">
        <v>78</v>
      </c>
      <c r="C5964">
        <v>4084</v>
      </c>
      <c r="D5964" t="s">
        <v>73</v>
      </c>
      <c r="E5964">
        <v>148907</v>
      </c>
      <c r="F5964" t="s">
        <v>5694</v>
      </c>
      <c r="G5964" t="s">
        <v>10927</v>
      </c>
      <c r="H5964" s="93">
        <v>46176</v>
      </c>
      <c r="I5964" s="131">
        <v>1</v>
      </c>
      <c r="J5964" s="132">
        <v>1</v>
      </c>
      <c r="K5964" s="132">
        <v>1</v>
      </c>
      <c r="L5964" s="132"/>
      <c r="M5964" s="132"/>
      <c r="N5964" s="131"/>
      <c r="O5964" s="131"/>
    </row>
    <row r="5965" spans="2:15" x14ac:dyDescent="0.35">
      <c r="B5965" t="s">
        <v>78</v>
      </c>
      <c r="C5965">
        <v>4084</v>
      </c>
      <c r="D5965" t="s">
        <v>73</v>
      </c>
      <c r="E5965">
        <v>149110</v>
      </c>
      <c r="F5965" t="s">
        <v>5695</v>
      </c>
      <c r="G5965" t="s">
        <v>10928</v>
      </c>
      <c r="H5965" s="93">
        <v>46178</v>
      </c>
      <c r="I5965" s="131">
        <v>1</v>
      </c>
      <c r="J5965" s="132"/>
      <c r="K5965" s="132"/>
      <c r="L5965" s="132"/>
      <c r="M5965" s="132"/>
      <c r="N5965" s="131"/>
      <c r="O5965" s="131"/>
    </row>
    <row r="5966" spans="2:15" x14ac:dyDescent="0.35">
      <c r="B5966" t="s">
        <v>78</v>
      </c>
      <c r="C5966">
        <v>4084</v>
      </c>
      <c r="D5966" t="s">
        <v>73</v>
      </c>
      <c r="E5966">
        <v>150310</v>
      </c>
      <c r="F5966" t="s">
        <v>5696</v>
      </c>
      <c r="G5966" t="s">
        <v>10928</v>
      </c>
      <c r="H5966" s="93">
        <v>46171</v>
      </c>
      <c r="I5966" s="131"/>
      <c r="J5966" s="132"/>
      <c r="K5966" s="132"/>
      <c r="L5966" s="132"/>
      <c r="M5966" s="132"/>
      <c r="N5966" s="131"/>
      <c r="O5966" s="131"/>
    </row>
    <row r="5967" spans="2:15" x14ac:dyDescent="0.35">
      <c r="B5967" t="s">
        <v>78</v>
      </c>
      <c r="C5967">
        <v>4084</v>
      </c>
      <c r="D5967" t="s">
        <v>73</v>
      </c>
      <c r="E5967">
        <v>152030</v>
      </c>
      <c r="F5967" t="s">
        <v>5697</v>
      </c>
      <c r="G5967" t="s">
        <v>10926</v>
      </c>
      <c r="H5967" s="93">
        <v>46170</v>
      </c>
      <c r="I5967" s="131"/>
      <c r="J5967" s="132"/>
      <c r="K5967" s="132"/>
      <c r="L5967" s="132"/>
      <c r="M5967" s="132"/>
      <c r="N5967" s="131"/>
      <c r="O5967" s="131"/>
    </row>
    <row r="5968" spans="2:15" x14ac:dyDescent="0.35">
      <c r="B5968" t="s">
        <v>78</v>
      </c>
      <c r="C5968">
        <v>4084</v>
      </c>
      <c r="D5968" t="s">
        <v>73</v>
      </c>
      <c r="E5968">
        <v>154173</v>
      </c>
      <c r="F5968" t="s">
        <v>5698</v>
      </c>
      <c r="G5968" t="s">
        <v>10926</v>
      </c>
      <c r="H5968" s="93">
        <v>46170</v>
      </c>
      <c r="I5968" s="131"/>
      <c r="J5968" s="132"/>
      <c r="K5968" s="132"/>
      <c r="L5968" s="132"/>
      <c r="M5968" s="132"/>
      <c r="N5968" s="131"/>
      <c r="O5968" s="131"/>
    </row>
    <row r="5969" spans="2:15" x14ac:dyDescent="0.35">
      <c r="B5969" t="s">
        <v>78</v>
      </c>
      <c r="C5969">
        <v>4084</v>
      </c>
      <c r="D5969" t="s">
        <v>73</v>
      </c>
      <c r="E5969">
        <v>155283</v>
      </c>
      <c r="F5969" t="s">
        <v>5699</v>
      </c>
      <c r="G5969" t="s">
        <v>10929</v>
      </c>
      <c r="H5969" s="93">
        <v>46182</v>
      </c>
      <c r="I5969" s="131"/>
      <c r="J5969" s="132"/>
      <c r="K5969" s="132"/>
      <c r="L5969" s="132"/>
      <c r="M5969" s="132"/>
      <c r="N5969" s="131"/>
      <c r="O5969" s="131"/>
    </row>
    <row r="5970" spans="2:15" x14ac:dyDescent="0.35">
      <c r="B5970" t="s">
        <v>78</v>
      </c>
      <c r="C5970">
        <v>4084</v>
      </c>
      <c r="D5970" t="s">
        <v>73</v>
      </c>
      <c r="E5970">
        <v>155476</v>
      </c>
      <c r="F5970" t="s">
        <v>5700</v>
      </c>
      <c r="G5970" t="s">
        <v>10928</v>
      </c>
      <c r="H5970" s="93">
        <v>46178</v>
      </c>
      <c r="I5970" s="131">
        <v>1</v>
      </c>
      <c r="J5970" s="132"/>
      <c r="K5970" s="132">
        <v>1</v>
      </c>
      <c r="L5970" s="132"/>
      <c r="M5970" s="132"/>
      <c r="N5970" s="131"/>
      <c r="O5970" s="131"/>
    </row>
    <row r="5971" spans="2:15" x14ac:dyDescent="0.35">
      <c r="B5971" t="s">
        <v>78</v>
      </c>
      <c r="C5971">
        <v>4084</v>
      </c>
      <c r="D5971" t="s">
        <v>73</v>
      </c>
      <c r="E5971">
        <v>158102</v>
      </c>
      <c r="F5971" t="s">
        <v>5701</v>
      </c>
      <c r="G5971" t="s">
        <v>10930</v>
      </c>
      <c r="H5971" s="93">
        <v>46174</v>
      </c>
      <c r="I5971" s="131">
        <v>1</v>
      </c>
      <c r="J5971" s="132"/>
      <c r="K5971" s="132"/>
      <c r="L5971" s="132"/>
      <c r="M5971" s="132"/>
      <c r="N5971" s="131"/>
      <c r="O5971" s="131"/>
    </row>
    <row r="5972" spans="2:15" x14ac:dyDescent="0.35">
      <c r="B5972" t="s">
        <v>78</v>
      </c>
      <c r="C5972">
        <v>4084</v>
      </c>
      <c r="D5972" t="s">
        <v>73</v>
      </c>
      <c r="E5972">
        <v>158132</v>
      </c>
      <c r="F5972" t="s">
        <v>5702</v>
      </c>
      <c r="G5972" t="s">
        <v>10929</v>
      </c>
      <c r="H5972" s="93">
        <v>46182</v>
      </c>
      <c r="I5972" s="131"/>
      <c r="J5972" s="132"/>
      <c r="K5972" s="132"/>
      <c r="L5972" s="132"/>
      <c r="M5972" s="132"/>
      <c r="N5972" s="131"/>
      <c r="O5972" s="131"/>
    </row>
    <row r="5973" spans="2:15" x14ac:dyDescent="0.35">
      <c r="B5973" t="s">
        <v>78</v>
      </c>
      <c r="C5973">
        <v>4084</v>
      </c>
      <c r="D5973" t="s">
        <v>73</v>
      </c>
      <c r="E5973">
        <v>158865</v>
      </c>
      <c r="F5973" t="s">
        <v>5703</v>
      </c>
      <c r="G5973" t="s">
        <v>10926</v>
      </c>
      <c r="H5973" s="93">
        <v>46170</v>
      </c>
      <c r="I5973" s="131">
        <v>1</v>
      </c>
      <c r="J5973" s="132"/>
      <c r="K5973" s="132"/>
      <c r="L5973" s="132"/>
      <c r="M5973" s="132"/>
      <c r="N5973" s="131"/>
      <c r="O5973" s="131"/>
    </row>
    <row r="5974" spans="2:15" x14ac:dyDescent="0.35">
      <c r="B5974" t="s">
        <v>78</v>
      </c>
      <c r="C5974">
        <v>4084</v>
      </c>
      <c r="D5974" t="s">
        <v>73</v>
      </c>
      <c r="E5974">
        <v>160060</v>
      </c>
      <c r="F5974" t="s">
        <v>5704</v>
      </c>
      <c r="G5974" t="s">
        <v>10928</v>
      </c>
      <c r="H5974" s="93">
        <v>46178</v>
      </c>
      <c r="I5974" s="131"/>
      <c r="J5974" s="132"/>
      <c r="K5974" s="132"/>
      <c r="L5974" s="132"/>
      <c r="M5974" s="132"/>
      <c r="N5974" s="131"/>
      <c r="O5974" s="131"/>
    </row>
    <row r="5975" spans="2:15" x14ac:dyDescent="0.35">
      <c r="B5975" t="s">
        <v>78</v>
      </c>
      <c r="C5975">
        <v>4084</v>
      </c>
      <c r="D5975" t="s">
        <v>73</v>
      </c>
      <c r="E5975">
        <v>161154</v>
      </c>
      <c r="F5975" t="s">
        <v>5705</v>
      </c>
      <c r="G5975" t="s">
        <v>10929</v>
      </c>
      <c r="H5975" s="93">
        <v>46175</v>
      </c>
      <c r="I5975" s="131">
        <v>1</v>
      </c>
      <c r="J5975" s="132">
        <v>1</v>
      </c>
      <c r="K5975" s="132"/>
      <c r="L5975" s="132">
        <v>1</v>
      </c>
      <c r="M5975" s="132"/>
      <c r="N5975" s="131"/>
      <c r="O5975" s="131"/>
    </row>
    <row r="5976" spans="2:15" x14ac:dyDescent="0.35">
      <c r="B5976" t="s">
        <v>78</v>
      </c>
      <c r="C5976">
        <v>4084</v>
      </c>
      <c r="D5976" t="s">
        <v>73</v>
      </c>
      <c r="E5976">
        <v>162131</v>
      </c>
      <c r="F5976" t="s">
        <v>5706</v>
      </c>
      <c r="G5976" t="s">
        <v>10926</v>
      </c>
      <c r="H5976" s="93">
        <v>46170</v>
      </c>
      <c r="I5976" s="131"/>
      <c r="J5976" s="132"/>
      <c r="K5976" s="132"/>
      <c r="L5976" s="132"/>
      <c r="M5976" s="132"/>
      <c r="N5976" s="131"/>
      <c r="O5976" s="131"/>
    </row>
    <row r="5977" spans="2:15" x14ac:dyDescent="0.35">
      <c r="B5977" t="s">
        <v>78</v>
      </c>
      <c r="C5977">
        <v>4084</v>
      </c>
      <c r="D5977" t="s">
        <v>73</v>
      </c>
      <c r="E5977">
        <v>163855</v>
      </c>
      <c r="F5977" t="s">
        <v>5707</v>
      </c>
      <c r="G5977" t="s">
        <v>10927</v>
      </c>
      <c r="H5977" s="93">
        <v>46183</v>
      </c>
      <c r="I5977" s="131">
        <v>1</v>
      </c>
      <c r="J5977" s="132"/>
      <c r="K5977" s="132"/>
      <c r="L5977" s="132"/>
      <c r="M5977" s="132"/>
      <c r="N5977" s="131"/>
      <c r="O5977" s="131"/>
    </row>
    <row r="5978" spans="2:15" x14ac:dyDescent="0.35">
      <c r="B5978" t="s">
        <v>78</v>
      </c>
      <c r="C5978">
        <v>4084</v>
      </c>
      <c r="D5978" t="s">
        <v>73</v>
      </c>
      <c r="E5978">
        <v>163954</v>
      </c>
      <c r="F5978" t="s">
        <v>5708</v>
      </c>
      <c r="G5978" t="s">
        <v>10930</v>
      </c>
      <c r="H5978" s="93">
        <v>46181</v>
      </c>
      <c r="I5978" s="131"/>
      <c r="J5978" s="132"/>
      <c r="K5978" s="132"/>
      <c r="L5978" s="132"/>
      <c r="M5978" s="132"/>
      <c r="N5978" s="131"/>
      <c r="O5978" s="131"/>
    </row>
    <row r="5979" spans="2:15" x14ac:dyDescent="0.35">
      <c r="B5979" t="s">
        <v>78</v>
      </c>
      <c r="C5979">
        <v>4084</v>
      </c>
      <c r="D5979" t="s">
        <v>73</v>
      </c>
      <c r="E5979">
        <v>163979</v>
      </c>
      <c r="F5979" t="s">
        <v>5709</v>
      </c>
      <c r="G5979" t="s">
        <v>10929</v>
      </c>
      <c r="H5979" s="93">
        <v>46175</v>
      </c>
      <c r="I5979" s="131"/>
      <c r="J5979" s="132"/>
      <c r="K5979" s="132"/>
      <c r="L5979" s="132"/>
      <c r="M5979" s="132"/>
      <c r="N5979" s="131"/>
      <c r="O5979" s="131"/>
    </row>
    <row r="5980" spans="2:15" x14ac:dyDescent="0.35">
      <c r="B5980" t="s">
        <v>78</v>
      </c>
      <c r="C5980">
        <v>4084</v>
      </c>
      <c r="D5980" t="s">
        <v>73</v>
      </c>
      <c r="E5980">
        <v>164999</v>
      </c>
      <c r="F5980" t="s">
        <v>5710</v>
      </c>
      <c r="G5980" t="s">
        <v>10930</v>
      </c>
      <c r="H5980" s="93">
        <v>46181</v>
      </c>
      <c r="I5980" s="131"/>
      <c r="J5980" s="132"/>
      <c r="K5980" s="132"/>
      <c r="L5980" s="132"/>
      <c r="M5980" s="132"/>
      <c r="N5980" s="131"/>
      <c r="O5980" s="131"/>
    </row>
    <row r="5981" spans="2:15" x14ac:dyDescent="0.35">
      <c r="B5981" t="s">
        <v>78</v>
      </c>
      <c r="C5981">
        <v>4084</v>
      </c>
      <c r="D5981" t="s">
        <v>73</v>
      </c>
      <c r="E5981">
        <v>165625</v>
      </c>
      <c r="F5981" t="s">
        <v>5660</v>
      </c>
      <c r="G5981" t="s">
        <v>10929</v>
      </c>
      <c r="H5981" s="93">
        <v>46175</v>
      </c>
      <c r="I5981" s="131"/>
      <c r="J5981" s="132"/>
      <c r="K5981" s="132"/>
      <c r="L5981" s="132"/>
      <c r="M5981" s="132"/>
      <c r="N5981" s="131"/>
      <c r="O5981" s="131"/>
    </row>
    <row r="5982" spans="2:15" x14ac:dyDescent="0.35">
      <c r="B5982" t="s">
        <v>78</v>
      </c>
      <c r="C5982">
        <v>4084</v>
      </c>
      <c r="D5982" t="s">
        <v>73</v>
      </c>
      <c r="E5982">
        <v>166194</v>
      </c>
      <c r="F5982" t="s">
        <v>5711</v>
      </c>
      <c r="G5982" t="s">
        <v>10928</v>
      </c>
      <c r="H5982" s="93">
        <v>46178</v>
      </c>
      <c r="I5982" s="131">
        <v>1</v>
      </c>
      <c r="J5982" s="132"/>
      <c r="K5982" s="132"/>
      <c r="L5982" s="132"/>
      <c r="M5982" s="132"/>
      <c r="N5982" s="131"/>
      <c r="O5982" s="131"/>
    </row>
    <row r="5983" spans="2:15" x14ac:dyDescent="0.35">
      <c r="B5983" t="s">
        <v>78</v>
      </c>
      <c r="C5983">
        <v>4084</v>
      </c>
      <c r="D5983" t="s">
        <v>73</v>
      </c>
      <c r="E5983">
        <v>166266</v>
      </c>
      <c r="F5983" t="s">
        <v>5712</v>
      </c>
      <c r="G5983" t="s">
        <v>10926</v>
      </c>
      <c r="H5983" s="93">
        <v>46177</v>
      </c>
      <c r="I5983" s="131">
        <v>1</v>
      </c>
      <c r="J5983" s="132"/>
      <c r="K5983" s="132"/>
      <c r="L5983" s="132"/>
      <c r="M5983" s="132"/>
      <c r="N5983" s="131"/>
      <c r="O5983" s="131"/>
    </row>
    <row r="5984" spans="2:15" x14ac:dyDescent="0.35">
      <c r="B5984" t="s">
        <v>78</v>
      </c>
      <c r="C5984">
        <v>4084</v>
      </c>
      <c r="D5984" t="s">
        <v>73</v>
      </c>
      <c r="E5984">
        <v>167248</v>
      </c>
      <c r="F5984" t="s">
        <v>5713</v>
      </c>
      <c r="G5984" t="s">
        <v>10927</v>
      </c>
      <c r="H5984" s="93">
        <v>46176</v>
      </c>
      <c r="I5984" s="131"/>
      <c r="J5984" s="132"/>
      <c r="K5984" s="132"/>
      <c r="L5984" s="132"/>
      <c r="M5984" s="132"/>
      <c r="N5984" s="131"/>
      <c r="O5984" s="131"/>
    </row>
    <row r="5985" spans="2:15" x14ac:dyDescent="0.35">
      <c r="B5985" t="s">
        <v>78</v>
      </c>
      <c r="C5985">
        <v>4084</v>
      </c>
      <c r="D5985" t="s">
        <v>73</v>
      </c>
      <c r="E5985">
        <v>167323</v>
      </c>
      <c r="F5985" t="s">
        <v>5714</v>
      </c>
      <c r="G5985" t="s">
        <v>10929</v>
      </c>
      <c r="H5985" s="93">
        <v>46182</v>
      </c>
      <c r="I5985" s="131">
        <v>1</v>
      </c>
      <c r="J5985" s="132"/>
      <c r="K5985" s="132">
        <v>1</v>
      </c>
      <c r="L5985" s="132"/>
      <c r="M5985" s="132"/>
      <c r="N5985" s="131"/>
      <c r="O5985" s="131"/>
    </row>
    <row r="5986" spans="2:15" x14ac:dyDescent="0.35">
      <c r="B5986" t="s">
        <v>78</v>
      </c>
      <c r="C5986">
        <v>4084</v>
      </c>
      <c r="D5986" t="s">
        <v>73</v>
      </c>
      <c r="E5986">
        <v>169992</v>
      </c>
      <c r="F5986" t="s">
        <v>5715</v>
      </c>
      <c r="G5986" t="s">
        <v>10926</v>
      </c>
      <c r="H5986" s="93">
        <v>46170</v>
      </c>
      <c r="I5986" s="131">
        <v>1</v>
      </c>
      <c r="J5986" s="132"/>
      <c r="K5986" s="132"/>
      <c r="L5986" s="132"/>
      <c r="M5986" s="132"/>
      <c r="N5986" s="131"/>
      <c r="O5986" s="131"/>
    </row>
    <row r="5987" spans="2:15" x14ac:dyDescent="0.35">
      <c r="B5987" t="s">
        <v>78</v>
      </c>
      <c r="C5987">
        <v>4084</v>
      </c>
      <c r="D5987" t="s">
        <v>73</v>
      </c>
      <c r="E5987">
        <v>170528</v>
      </c>
      <c r="F5987" t="s">
        <v>5716</v>
      </c>
      <c r="G5987" t="s">
        <v>10927</v>
      </c>
      <c r="H5987" s="93">
        <v>46176</v>
      </c>
      <c r="I5987" s="131">
        <v>1</v>
      </c>
      <c r="J5987" s="132"/>
      <c r="K5987" s="132"/>
      <c r="L5987" s="132"/>
      <c r="M5987" s="132"/>
      <c r="N5987" s="131"/>
      <c r="O5987" s="131"/>
    </row>
    <row r="5988" spans="2:15" x14ac:dyDescent="0.35">
      <c r="B5988" t="s">
        <v>78</v>
      </c>
      <c r="C5988">
        <v>4084</v>
      </c>
      <c r="D5988" t="s">
        <v>73</v>
      </c>
      <c r="E5988">
        <v>170661</v>
      </c>
      <c r="F5988" t="s">
        <v>5717</v>
      </c>
      <c r="G5988" t="s">
        <v>10930</v>
      </c>
      <c r="H5988" s="93">
        <v>46181</v>
      </c>
      <c r="I5988" s="131">
        <v>1</v>
      </c>
      <c r="J5988" s="132"/>
      <c r="K5988" s="132">
        <v>1</v>
      </c>
      <c r="L5988" s="132"/>
      <c r="M5988" s="132"/>
      <c r="N5988" s="131"/>
      <c r="O5988" s="131"/>
    </row>
    <row r="5989" spans="2:15" x14ac:dyDescent="0.35">
      <c r="B5989" t="s">
        <v>78</v>
      </c>
      <c r="C5989">
        <v>4084</v>
      </c>
      <c r="D5989" t="s">
        <v>73</v>
      </c>
      <c r="E5989">
        <v>170840</v>
      </c>
      <c r="F5989" t="s">
        <v>5718</v>
      </c>
      <c r="G5989" t="s">
        <v>10929</v>
      </c>
      <c r="H5989" s="93">
        <v>46175</v>
      </c>
      <c r="I5989" s="131"/>
      <c r="J5989" s="132"/>
      <c r="K5989" s="132"/>
      <c r="L5989" s="132"/>
      <c r="M5989" s="132"/>
      <c r="N5989" s="131"/>
      <c r="O5989" s="131"/>
    </row>
    <row r="5990" spans="2:15" x14ac:dyDescent="0.35">
      <c r="B5990" t="s">
        <v>78</v>
      </c>
      <c r="C5990">
        <v>4084</v>
      </c>
      <c r="D5990" t="s">
        <v>73</v>
      </c>
      <c r="E5990">
        <v>171509</v>
      </c>
      <c r="F5990" t="s">
        <v>5719</v>
      </c>
      <c r="G5990" t="s">
        <v>10927</v>
      </c>
      <c r="H5990" s="93">
        <v>46176</v>
      </c>
      <c r="I5990" s="131"/>
      <c r="J5990" s="132"/>
      <c r="K5990" s="132"/>
      <c r="L5990" s="132"/>
      <c r="M5990" s="132"/>
      <c r="N5990" s="131"/>
      <c r="O5990" s="131"/>
    </row>
    <row r="5991" spans="2:15" x14ac:dyDescent="0.35">
      <c r="B5991" t="s">
        <v>78</v>
      </c>
      <c r="C5991">
        <v>4084</v>
      </c>
      <c r="D5991" t="s">
        <v>73</v>
      </c>
      <c r="E5991">
        <v>171832</v>
      </c>
      <c r="F5991" t="s">
        <v>5720</v>
      </c>
      <c r="G5991" t="s">
        <v>10926</v>
      </c>
      <c r="H5991" s="93">
        <v>46177</v>
      </c>
      <c r="I5991" s="131"/>
      <c r="J5991" s="132"/>
      <c r="K5991" s="132"/>
      <c r="L5991" s="132"/>
      <c r="M5991" s="132"/>
      <c r="N5991" s="131"/>
      <c r="O5991" s="131"/>
    </row>
    <row r="5992" spans="2:15" x14ac:dyDescent="0.35">
      <c r="B5992" t="s">
        <v>78</v>
      </c>
      <c r="C5992">
        <v>4084</v>
      </c>
      <c r="D5992" t="s">
        <v>73</v>
      </c>
      <c r="E5992">
        <v>172397</v>
      </c>
      <c r="F5992" t="s">
        <v>5721</v>
      </c>
      <c r="G5992" t="s">
        <v>10926</v>
      </c>
      <c r="H5992" s="93">
        <v>46177</v>
      </c>
      <c r="I5992" s="131">
        <v>1</v>
      </c>
      <c r="J5992" s="132"/>
      <c r="K5992" s="132">
        <v>1</v>
      </c>
      <c r="L5992" s="132"/>
      <c r="M5992" s="132"/>
      <c r="N5992" s="131"/>
      <c r="O5992" s="131"/>
    </row>
    <row r="5993" spans="2:15" x14ac:dyDescent="0.35">
      <c r="B5993" t="s">
        <v>78</v>
      </c>
      <c r="C5993">
        <v>4084</v>
      </c>
      <c r="D5993" t="s">
        <v>73</v>
      </c>
      <c r="E5993">
        <v>172533</v>
      </c>
      <c r="F5993" t="s">
        <v>5722</v>
      </c>
      <c r="G5993" t="s">
        <v>10926</v>
      </c>
      <c r="H5993" s="93">
        <v>46177</v>
      </c>
      <c r="I5993" s="131">
        <v>1</v>
      </c>
      <c r="J5993" s="132"/>
      <c r="K5993" s="132"/>
      <c r="L5993" s="132"/>
      <c r="M5993" s="132"/>
      <c r="N5993" s="131"/>
      <c r="O5993" s="131"/>
    </row>
    <row r="5994" spans="2:15" x14ac:dyDescent="0.35">
      <c r="B5994" t="s">
        <v>78</v>
      </c>
      <c r="C5994">
        <v>4084</v>
      </c>
      <c r="D5994" t="s">
        <v>73</v>
      </c>
      <c r="E5994">
        <v>174354</v>
      </c>
      <c r="F5994" t="s">
        <v>5723</v>
      </c>
      <c r="G5994" t="s">
        <v>10930</v>
      </c>
      <c r="H5994" s="93">
        <v>46181</v>
      </c>
      <c r="I5994" s="131"/>
      <c r="J5994" s="132"/>
      <c r="K5994" s="132"/>
      <c r="L5994" s="132"/>
      <c r="M5994" s="132"/>
      <c r="N5994" s="131"/>
      <c r="O5994" s="131"/>
    </row>
    <row r="5995" spans="2:15" x14ac:dyDescent="0.35">
      <c r="B5995" t="s">
        <v>78</v>
      </c>
      <c r="C5995">
        <v>4084</v>
      </c>
      <c r="D5995" t="s">
        <v>73</v>
      </c>
      <c r="E5995">
        <v>174892</v>
      </c>
      <c r="F5995" t="s">
        <v>5724</v>
      </c>
      <c r="G5995" t="s">
        <v>10926</v>
      </c>
      <c r="H5995" s="93">
        <v>46170</v>
      </c>
      <c r="I5995" s="131">
        <v>1</v>
      </c>
      <c r="J5995" s="132"/>
      <c r="K5995" s="132"/>
      <c r="L5995" s="132"/>
      <c r="M5995" s="132"/>
      <c r="N5995" s="131"/>
      <c r="O5995" s="131"/>
    </row>
    <row r="5996" spans="2:15" x14ac:dyDescent="0.35">
      <c r="B5996" t="s">
        <v>78</v>
      </c>
      <c r="C5996">
        <v>4084</v>
      </c>
      <c r="D5996" t="s">
        <v>73</v>
      </c>
      <c r="E5996">
        <v>174923</v>
      </c>
      <c r="F5996" t="s">
        <v>5725</v>
      </c>
      <c r="G5996" t="s">
        <v>10927</v>
      </c>
      <c r="H5996" s="93">
        <v>46176</v>
      </c>
      <c r="I5996" s="131"/>
      <c r="J5996" s="132"/>
      <c r="K5996" s="132"/>
      <c r="L5996" s="132"/>
      <c r="M5996" s="132"/>
      <c r="N5996" s="131"/>
      <c r="O5996" s="131"/>
    </row>
    <row r="5997" spans="2:15" x14ac:dyDescent="0.35">
      <c r="B5997" t="s">
        <v>78</v>
      </c>
      <c r="C5997">
        <v>4084</v>
      </c>
      <c r="D5997" t="s">
        <v>73</v>
      </c>
      <c r="E5997">
        <v>175089</v>
      </c>
      <c r="F5997" t="s">
        <v>5726</v>
      </c>
      <c r="G5997" t="s">
        <v>10930</v>
      </c>
      <c r="H5997" s="93">
        <v>46174</v>
      </c>
      <c r="I5997" s="131">
        <v>1</v>
      </c>
      <c r="J5997" s="132"/>
      <c r="K5997" s="132"/>
      <c r="L5997" s="132"/>
      <c r="M5997" s="132"/>
      <c r="N5997" s="131"/>
      <c r="O5997" s="131"/>
    </row>
    <row r="5998" spans="2:15" x14ac:dyDescent="0.35">
      <c r="B5998" t="s">
        <v>78</v>
      </c>
      <c r="C5998">
        <v>4084</v>
      </c>
      <c r="D5998" t="s">
        <v>73</v>
      </c>
      <c r="E5998">
        <v>175371</v>
      </c>
      <c r="F5998" t="s">
        <v>5727</v>
      </c>
      <c r="G5998" t="s">
        <v>10928</v>
      </c>
      <c r="H5998" s="93">
        <v>46171</v>
      </c>
      <c r="I5998" s="131"/>
      <c r="J5998" s="132"/>
      <c r="K5998" s="132"/>
      <c r="L5998" s="132"/>
      <c r="M5998" s="132"/>
      <c r="N5998" s="131"/>
      <c r="O5998" s="131"/>
    </row>
    <row r="5999" spans="2:15" x14ac:dyDescent="0.35">
      <c r="B5999" t="s">
        <v>78</v>
      </c>
      <c r="C5999">
        <v>4084</v>
      </c>
      <c r="D5999" t="s">
        <v>73</v>
      </c>
      <c r="E5999">
        <v>175959</v>
      </c>
      <c r="F5999" t="s">
        <v>5728</v>
      </c>
      <c r="G5999" t="s">
        <v>10929</v>
      </c>
      <c r="H5999" s="93">
        <v>46182</v>
      </c>
      <c r="I5999" s="131">
        <v>1</v>
      </c>
      <c r="J5999" s="132"/>
      <c r="K5999" s="132"/>
      <c r="L5999" s="132"/>
      <c r="M5999" s="132"/>
      <c r="N5999" s="131"/>
      <c r="O5999" s="131"/>
    </row>
    <row r="6000" spans="2:15" x14ac:dyDescent="0.35">
      <c r="B6000" t="s">
        <v>78</v>
      </c>
      <c r="C6000">
        <v>4084</v>
      </c>
      <c r="D6000" t="s">
        <v>73</v>
      </c>
      <c r="E6000">
        <v>176470</v>
      </c>
      <c r="F6000" t="s">
        <v>5729</v>
      </c>
      <c r="G6000" t="s">
        <v>10928</v>
      </c>
      <c r="H6000" s="93">
        <v>46171</v>
      </c>
      <c r="I6000" s="131"/>
      <c r="J6000" s="132"/>
      <c r="K6000" s="132"/>
      <c r="L6000" s="132"/>
      <c r="M6000" s="132"/>
      <c r="N6000" s="131"/>
      <c r="O6000" s="131"/>
    </row>
    <row r="6001" spans="2:15" x14ac:dyDescent="0.35">
      <c r="B6001" t="s">
        <v>78</v>
      </c>
      <c r="C6001">
        <v>4084</v>
      </c>
      <c r="D6001" t="s">
        <v>73</v>
      </c>
      <c r="E6001">
        <v>176677</v>
      </c>
      <c r="F6001" t="s">
        <v>5730</v>
      </c>
      <c r="G6001" t="s">
        <v>10929</v>
      </c>
      <c r="H6001" s="93">
        <v>46182</v>
      </c>
      <c r="I6001" s="131"/>
      <c r="J6001" s="132"/>
      <c r="K6001" s="132"/>
      <c r="L6001" s="132"/>
      <c r="M6001" s="132"/>
      <c r="N6001" s="131"/>
      <c r="O6001" s="131"/>
    </row>
    <row r="6002" spans="2:15" x14ac:dyDescent="0.35">
      <c r="B6002" t="s">
        <v>78</v>
      </c>
      <c r="C6002">
        <v>4084</v>
      </c>
      <c r="D6002" t="s">
        <v>73</v>
      </c>
      <c r="E6002">
        <v>176681</v>
      </c>
      <c r="F6002" t="s">
        <v>5731</v>
      </c>
      <c r="G6002" t="s">
        <v>10929</v>
      </c>
      <c r="H6002" s="93">
        <v>46182</v>
      </c>
      <c r="I6002" s="131">
        <v>1</v>
      </c>
      <c r="J6002" s="132"/>
      <c r="K6002" s="132"/>
      <c r="L6002" s="132"/>
      <c r="M6002" s="132"/>
      <c r="N6002" s="131"/>
      <c r="O6002" s="131"/>
    </row>
    <row r="6003" spans="2:15" x14ac:dyDescent="0.35">
      <c r="B6003" t="s">
        <v>78</v>
      </c>
      <c r="C6003">
        <v>4084</v>
      </c>
      <c r="D6003" t="s">
        <v>73</v>
      </c>
      <c r="E6003">
        <v>176921</v>
      </c>
      <c r="F6003" t="s">
        <v>5732</v>
      </c>
      <c r="G6003" t="s">
        <v>10930</v>
      </c>
      <c r="H6003" s="93">
        <v>46174</v>
      </c>
      <c r="I6003" s="131"/>
      <c r="J6003" s="132"/>
      <c r="K6003" s="132"/>
      <c r="L6003" s="132"/>
      <c r="M6003" s="132"/>
      <c r="N6003" s="131"/>
      <c r="O6003" s="131"/>
    </row>
    <row r="6004" spans="2:15" x14ac:dyDescent="0.35">
      <c r="B6004" t="s">
        <v>78</v>
      </c>
      <c r="C6004">
        <v>4084</v>
      </c>
      <c r="D6004" t="s">
        <v>73</v>
      </c>
      <c r="E6004">
        <v>176956</v>
      </c>
      <c r="F6004" t="s">
        <v>5733</v>
      </c>
      <c r="G6004" t="s">
        <v>10926</v>
      </c>
      <c r="H6004" s="93">
        <v>46177</v>
      </c>
      <c r="I6004" s="131"/>
      <c r="J6004" s="132"/>
      <c r="K6004" s="132"/>
      <c r="L6004" s="132"/>
      <c r="M6004" s="132"/>
      <c r="N6004" s="131"/>
      <c r="O6004" s="131"/>
    </row>
    <row r="6005" spans="2:15" x14ac:dyDescent="0.35">
      <c r="B6005" t="s">
        <v>78</v>
      </c>
      <c r="C6005">
        <v>4084</v>
      </c>
      <c r="D6005" t="s">
        <v>73</v>
      </c>
      <c r="E6005">
        <v>177213</v>
      </c>
      <c r="F6005" t="s">
        <v>5734</v>
      </c>
      <c r="G6005" t="s">
        <v>10926</v>
      </c>
      <c r="H6005" s="93">
        <v>46177</v>
      </c>
      <c r="I6005" s="131">
        <v>1</v>
      </c>
      <c r="J6005" s="132">
        <v>1</v>
      </c>
      <c r="K6005" s="132">
        <v>1</v>
      </c>
      <c r="L6005" s="132">
        <v>1</v>
      </c>
      <c r="M6005" s="132"/>
      <c r="N6005" s="131"/>
      <c r="O6005" s="131"/>
    </row>
    <row r="6006" spans="2:15" x14ac:dyDescent="0.35">
      <c r="B6006" t="s">
        <v>78</v>
      </c>
      <c r="C6006">
        <v>4084</v>
      </c>
      <c r="D6006" t="s">
        <v>73</v>
      </c>
      <c r="E6006">
        <v>177356</v>
      </c>
      <c r="F6006" t="s">
        <v>5735</v>
      </c>
      <c r="G6006" t="s">
        <v>10930</v>
      </c>
      <c r="H6006" s="93">
        <v>46181</v>
      </c>
      <c r="I6006" s="131"/>
      <c r="J6006" s="132"/>
      <c r="K6006" s="132"/>
      <c r="L6006" s="132"/>
      <c r="M6006" s="132"/>
      <c r="N6006" s="131"/>
      <c r="O6006" s="131"/>
    </row>
    <row r="6007" spans="2:15" x14ac:dyDescent="0.35">
      <c r="B6007" t="s">
        <v>78</v>
      </c>
      <c r="C6007">
        <v>4084</v>
      </c>
      <c r="D6007" t="s">
        <v>73</v>
      </c>
      <c r="E6007">
        <v>178209</v>
      </c>
      <c r="F6007" t="s">
        <v>5736</v>
      </c>
      <c r="G6007" t="s">
        <v>10926</v>
      </c>
      <c r="H6007" s="93">
        <v>46170</v>
      </c>
      <c r="I6007" s="131">
        <v>1</v>
      </c>
      <c r="J6007" s="132"/>
      <c r="K6007" s="132"/>
      <c r="L6007" s="132"/>
      <c r="M6007" s="132"/>
      <c r="N6007" s="131"/>
      <c r="O6007" s="131"/>
    </row>
    <row r="6008" spans="2:15" x14ac:dyDescent="0.35">
      <c r="B6008" t="s">
        <v>78</v>
      </c>
      <c r="C6008">
        <v>4084</v>
      </c>
      <c r="D6008" t="s">
        <v>73</v>
      </c>
      <c r="E6008">
        <v>178937</v>
      </c>
      <c r="F6008" t="s">
        <v>5737</v>
      </c>
      <c r="G6008" t="s">
        <v>10926</v>
      </c>
      <c r="H6008" s="93">
        <v>46177</v>
      </c>
      <c r="I6008" s="131"/>
      <c r="J6008" s="132"/>
      <c r="K6008" s="132"/>
      <c r="L6008" s="132"/>
      <c r="M6008" s="132"/>
      <c r="N6008" s="131"/>
      <c r="O6008" s="131"/>
    </row>
    <row r="6009" spans="2:15" x14ac:dyDescent="0.35">
      <c r="B6009" t="s">
        <v>78</v>
      </c>
      <c r="C6009">
        <v>4084</v>
      </c>
      <c r="D6009" t="s">
        <v>73</v>
      </c>
      <c r="E6009">
        <v>178993</v>
      </c>
      <c r="F6009" t="s">
        <v>5738</v>
      </c>
      <c r="G6009" t="s">
        <v>10929</v>
      </c>
      <c r="H6009" s="93">
        <v>46182</v>
      </c>
      <c r="I6009" s="131">
        <v>1</v>
      </c>
      <c r="J6009" s="132"/>
      <c r="K6009" s="132"/>
      <c r="L6009" s="132"/>
      <c r="M6009" s="132"/>
      <c r="N6009" s="131"/>
      <c r="O6009" s="131"/>
    </row>
    <row r="6010" spans="2:15" x14ac:dyDescent="0.35">
      <c r="B6010" t="s">
        <v>78</v>
      </c>
      <c r="C6010">
        <v>4084</v>
      </c>
      <c r="D6010" t="s">
        <v>73</v>
      </c>
      <c r="E6010">
        <v>179301</v>
      </c>
      <c r="F6010" t="s">
        <v>5739</v>
      </c>
      <c r="G6010" t="s">
        <v>10926</v>
      </c>
      <c r="H6010" s="93">
        <v>46177</v>
      </c>
      <c r="I6010" s="131"/>
      <c r="J6010" s="132"/>
      <c r="K6010" s="132"/>
      <c r="L6010" s="132"/>
      <c r="M6010" s="132"/>
      <c r="N6010" s="131"/>
      <c r="O6010" s="131"/>
    </row>
    <row r="6011" spans="2:15" x14ac:dyDescent="0.35">
      <c r="B6011" t="s">
        <v>78</v>
      </c>
      <c r="C6011">
        <v>4084</v>
      </c>
      <c r="D6011" t="s">
        <v>73</v>
      </c>
      <c r="E6011">
        <v>179998</v>
      </c>
      <c r="F6011" t="s">
        <v>5740</v>
      </c>
      <c r="G6011" t="s">
        <v>10927</v>
      </c>
      <c r="H6011" s="93">
        <v>46183</v>
      </c>
      <c r="I6011" s="131"/>
      <c r="J6011" s="132"/>
      <c r="K6011" s="132"/>
      <c r="L6011" s="132"/>
      <c r="M6011" s="132"/>
      <c r="N6011" s="131"/>
      <c r="O6011" s="131"/>
    </row>
    <row r="6012" spans="2:15" x14ac:dyDescent="0.35">
      <c r="B6012" t="s">
        <v>78</v>
      </c>
      <c r="C6012">
        <v>4084</v>
      </c>
      <c r="D6012" t="s">
        <v>73</v>
      </c>
      <c r="E6012">
        <v>180244</v>
      </c>
      <c r="F6012" t="s">
        <v>5741</v>
      </c>
      <c r="G6012" t="s">
        <v>10926</v>
      </c>
      <c r="H6012" s="93">
        <v>46170</v>
      </c>
      <c r="I6012" s="131">
        <v>1</v>
      </c>
      <c r="J6012" s="132"/>
      <c r="K6012" s="132">
        <v>1</v>
      </c>
      <c r="L6012" s="132"/>
      <c r="M6012" s="132"/>
      <c r="N6012" s="131"/>
      <c r="O6012" s="131"/>
    </row>
    <row r="6013" spans="2:15" x14ac:dyDescent="0.35">
      <c r="B6013" t="s">
        <v>78</v>
      </c>
      <c r="C6013">
        <v>4084</v>
      </c>
      <c r="D6013" t="s">
        <v>73</v>
      </c>
      <c r="E6013">
        <v>180343</v>
      </c>
      <c r="F6013" t="s">
        <v>5742</v>
      </c>
      <c r="G6013" t="s">
        <v>10926</v>
      </c>
      <c r="H6013" s="93">
        <v>46177</v>
      </c>
      <c r="I6013" s="131">
        <v>1</v>
      </c>
      <c r="J6013" s="132"/>
      <c r="K6013" s="132"/>
      <c r="L6013" s="132"/>
      <c r="M6013" s="132"/>
      <c r="N6013" s="131"/>
      <c r="O6013" s="131"/>
    </row>
    <row r="6014" spans="2:15" x14ac:dyDescent="0.35">
      <c r="B6014" t="s">
        <v>78</v>
      </c>
      <c r="C6014">
        <v>4084</v>
      </c>
      <c r="D6014" t="s">
        <v>73</v>
      </c>
      <c r="E6014">
        <v>180428</v>
      </c>
      <c r="F6014" t="s">
        <v>5743</v>
      </c>
      <c r="G6014" t="s">
        <v>10930</v>
      </c>
      <c r="H6014" s="93">
        <v>46174</v>
      </c>
      <c r="I6014" s="131"/>
      <c r="J6014" s="132"/>
      <c r="K6014" s="132"/>
      <c r="L6014" s="132"/>
      <c r="M6014" s="132"/>
      <c r="N6014" s="131"/>
      <c r="O6014" s="131"/>
    </row>
    <row r="6015" spans="2:15" x14ac:dyDescent="0.35">
      <c r="B6015" t="s">
        <v>78</v>
      </c>
      <c r="C6015">
        <v>4084</v>
      </c>
      <c r="D6015" t="s">
        <v>73</v>
      </c>
      <c r="E6015">
        <v>180868</v>
      </c>
      <c r="F6015" t="s">
        <v>5744</v>
      </c>
      <c r="G6015" t="s">
        <v>10928</v>
      </c>
      <c r="H6015" s="93">
        <v>46171</v>
      </c>
      <c r="I6015" s="131"/>
      <c r="J6015" s="132"/>
      <c r="K6015" s="132"/>
      <c r="L6015" s="132"/>
      <c r="M6015" s="132"/>
      <c r="N6015" s="131"/>
      <c r="O6015" s="131"/>
    </row>
    <row r="6016" spans="2:15" x14ac:dyDescent="0.35">
      <c r="B6016" t="s">
        <v>78</v>
      </c>
      <c r="C6016">
        <v>4084</v>
      </c>
      <c r="D6016" t="s">
        <v>73</v>
      </c>
      <c r="E6016">
        <v>181575</v>
      </c>
      <c r="F6016" t="s">
        <v>5745</v>
      </c>
      <c r="G6016" t="s">
        <v>10927</v>
      </c>
      <c r="H6016" s="93">
        <v>46176</v>
      </c>
      <c r="I6016" s="131">
        <v>1</v>
      </c>
      <c r="J6016" s="132"/>
      <c r="K6016" s="132"/>
      <c r="L6016" s="132"/>
      <c r="M6016" s="132"/>
      <c r="N6016" s="131"/>
      <c r="O6016" s="131"/>
    </row>
    <row r="6017" spans="2:15" x14ac:dyDescent="0.35">
      <c r="B6017" t="s">
        <v>78</v>
      </c>
      <c r="C6017">
        <v>4084</v>
      </c>
      <c r="D6017" t="s">
        <v>73</v>
      </c>
      <c r="E6017">
        <v>181616</v>
      </c>
      <c r="F6017" t="s">
        <v>5746</v>
      </c>
      <c r="G6017" t="s">
        <v>10930</v>
      </c>
      <c r="H6017" s="93">
        <v>46181</v>
      </c>
      <c r="I6017" s="131">
        <v>1</v>
      </c>
      <c r="J6017" s="132"/>
      <c r="K6017" s="132"/>
      <c r="L6017" s="132"/>
      <c r="M6017" s="132"/>
      <c r="N6017" s="131"/>
      <c r="O6017" s="131"/>
    </row>
    <row r="6018" spans="2:15" x14ac:dyDescent="0.35">
      <c r="B6018" t="s">
        <v>78</v>
      </c>
      <c r="C6018">
        <v>4084</v>
      </c>
      <c r="D6018" t="s">
        <v>73</v>
      </c>
      <c r="E6018">
        <v>181890</v>
      </c>
      <c r="F6018" t="s">
        <v>5747</v>
      </c>
      <c r="G6018" t="s">
        <v>10929</v>
      </c>
      <c r="H6018" s="93">
        <v>46175</v>
      </c>
      <c r="I6018" s="131"/>
      <c r="J6018" s="132"/>
      <c r="K6018" s="132"/>
      <c r="L6018" s="132"/>
      <c r="M6018" s="132"/>
      <c r="N6018" s="131"/>
      <c r="O6018" s="131"/>
    </row>
    <row r="6019" spans="2:15" x14ac:dyDescent="0.35">
      <c r="B6019" t="s">
        <v>78</v>
      </c>
      <c r="C6019">
        <v>4084</v>
      </c>
      <c r="D6019" t="s">
        <v>73</v>
      </c>
      <c r="E6019">
        <v>182318</v>
      </c>
      <c r="F6019" t="s">
        <v>5748</v>
      </c>
      <c r="G6019" t="s">
        <v>10930</v>
      </c>
      <c r="H6019" s="93">
        <v>46181</v>
      </c>
      <c r="I6019" s="131">
        <v>1</v>
      </c>
      <c r="J6019" s="132"/>
      <c r="K6019" s="132"/>
      <c r="L6019" s="132"/>
      <c r="M6019" s="132"/>
      <c r="N6019" s="131"/>
      <c r="O6019" s="131"/>
    </row>
    <row r="6020" spans="2:15" x14ac:dyDescent="0.35">
      <c r="B6020" t="s">
        <v>78</v>
      </c>
      <c r="C6020">
        <v>4084</v>
      </c>
      <c r="D6020" t="s">
        <v>73</v>
      </c>
      <c r="E6020">
        <v>182448</v>
      </c>
      <c r="F6020" t="s">
        <v>5749</v>
      </c>
      <c r="G6020" t="s">
        <v>10930</v>
      </c>
      <c r="H6020" s="93">
        <v>46174</v>
      </c>
      <c r="I6020" s="131">
        <v>1</v>
      </c>
      <c r="J6020" s="132"/>
      <c r="K6020" s="132"/>
      <c r="L6020" s="132"/>
      <c r="M6020" s="132"/>
      <c r="N6020" s="131"/>
      <c r="O6020" s="131"/>
    </row>
    <row r="6021" spans="2:15" x14ac:dyDescent="0.35">
      <c r="B6021" t="s">
        <v>78</v>
      </c>
      <c r="C6021">
        <v>4084</v>
      </c>
      <c r="D6021" t="s">
        <v>73</v>
      </c>
      <c r="E6021">
        <v>182544</v>
      </c>
      <c r="F6021" t="s">
        <v>5750</v>
      </c>
      <c r="G6021" t="s">
        <v>10928</v>
      </c>
      <c r="H6021" s="93">
        <v>46171</v>
      </c>
      <c r="I6021" s="131">
        <v>1</v>
      </c>
      <c r="J6021" s="132"/>
      <c r="K6021" s="132"/>
      <c r="L6021" s="132"/>
      <c r="M6021" s="132"/>
      <c r="N6021" s="131"/>
      <c r="O6021" s="131"/>
    </row>
    <row r="6022" spans="2:15" x14ac:dyDescent="0.35">
      <c r="B6022" t="s">
        <v>78</v>
      </c>
      <c r="C6022">
        <v>4084</v>
      </c>
      <c r="D6022" t="s">
        <v>73</v>
      </c>
      <c r="E6022">
        <v>182701</v>
      </c>
      <c r="F6022" t="s">
        <v>5751</v>
      </c>
      <c r="G6022" t="s">
        <v>10930</v>
      </c>
      <c r="H6022" s="93">
        <v>46181</v>
      </c>
      <c r="I6022" s="131"/>
      <c r="J6022" s="132"/>
      <c r="K6022" s="132"/>
      <c r="L6022" s="132"/>
      <c r="M6022" s="132"/>
      <c r="N6022" s="131"/>
      <c r="O6022" s="131"/>
    </row>
    <row r="6023" spans="2:15" x14ac:dyDescent="0.35">
      <c r="B6023" t="s">
        <v>78</v>
      </c>
      <c r="C6023">
        <v>4084</v>
      </c>
      <c r="D6023" t="s">
        <v>73</v>
      </c>
      <c r="E6023">
        <v>182841</v>
      </c>
      <c r="F6023" t="s">
        <v>5752</v>
      </c>
      <c r="G6023" t="s">
        <v>10929</v>
      </c>
      <c r="H6023" s="93">
        <v>46175</v>
      </c>
      <c r="I6023" s="131">
        <v>1</v>
      </c>
      <c r="J6023" s="132"/>
      <c r="K6023" s="132"/>
      <c r="L6023" s="132"/>
      <c r="M6023" s="132"/>
      <c r="N6023" s="131"/>
      <c r="O6023" s="131"/>
    </row>
    <row r="6024" spans="2:15" x14ac:dyDescent="0.35">
      <c r="B6024" t="s">
        <v>78</v>
      </c>
      <c r="C6024">
        <v>4084</v>
      </c>
      <c r="D6024" t="s">
        <v>73</v>
      </c>
      <c r="E6024">
        <v>183296</v>
      </c>
      <c r="F6024" t="s">
        <v>5753</v>
      </c>
      <c r="G6024" t="s">
        <v>10929</v>
      </c>
      <c r="H6024" s="93">
        <v>46182</v>
      </c>
      <c r="I6024" s="131">
        <v>1</v>
      </c>
      <c r="J6024" s="132"/>
      <c r="K6024" s="132"/>
      <c r="L6024" s="132"/>
      <c r="M6024" s="132"/>
      <c r="N6024" s="131"/>
      <c r="O6024" s="131"/>
    </row>
    <row r="6025" spans="2:15" x14ac:dyDescent="0.35">
      <c r="B6025" t="s">
        <v>78</v>
      </c>
      <c r="C6025">
        <v>4084</v>
      </c>
      <c r="D6025" t="s">
        <v>73</v>
      </c>
      <c r="E6025">
        <v>183844</v>
      </c>
      <c r="F6025" t="s">
        <v>5754</v>
      </c>
      <c r="G6025" t="s">
        <v>10929</v>
      </c>
      <c r="H6025" s="93">
        <v>46175</v>
      </c>
      <c r="I6025" s="131"/>
      <c r="J6025" s="132"/>
      <c r="K6025" s="132"/>
      <c r="L6025" s="132"/>
      <c r="M6025" s="132"/>
      <c r="N6025" s="131"/>
      <c r="O6025" s="131"/>
    </row>
    <row r="6026" spans="2:15" x14ac:dyDescent="0.35">
      <c r="B6026" t="s">
        <v>78</v>
      </c>
      <c r="C6026">
        <v>4084</v>
      </c>
      <c r="D6026" t="s">
        <v>73</v>
      </c>
      <c r="E6026">
        <v>184666</v>
      </c>
      <c r="F6026" t="s">
        <v>5755</v>
      </c>
      <c r="G6026" t="s">
        <v>10926</v>
      </c>
      <c r="H6026" s="93">
        <v>46170</v>
      </c>
      <c r="I6026" s="131">
        <v>1</v>
      </c>
      <c r="J6026" s="132"/>
      <c r="K6026" s="132"/>
      <c r="L6026" s="132"/>
      <c r="M6026" s="132"/>
      <c r="N6026" s="131"/>
      <c r="O6026" s="131"/>
    </row>
    <row r="6027" spans="2:15" x14ac:dyDescent="0.35">
      <c r="B6027" t="s">
        <v>78</v>
      </c>
      <c r="C6027">
        <v>4084</v>
      </c>
      <c r="D6027" t="s">
        <v>73</v>
      </c>
      <c r="E6027">
        <v>185709</v>
      </c>
      <c r="F6027" t="s">
        <v>5756</v>
      </c>
      <c r="G6027" t="s">
        <v>10929</v>
      </c>
      <c r="H6027" s="93">
        <v>46175</v>
      </c>
      <c r="I6027" s="131"/>
      <c r="J6027" s="132"/>
      <c r="K6027" s="132"/>
      <c r="L6027" s="132"/>
      <c r="M6027" s="132"/>
      <c r="N6027" s="131"/>
      <c r="O6027" s="131"/>
    </row>
    <row r="6028" spans="2:15" x14ac:dyDescent="0.35">
      <c r="B6028" t="s">
        <v>78</v>
      </c>
      <c r="C6028">
        <v>4084</v>
      </c>
      <c r="D6028" t="s">
        <v>73</v>
      </c>
      <c r="E6028">
        <v>185841</v>
      </c>
      <c r="F6028" t="s">
        <v>5757</v>
      </c>
      <c r="G6028" t="s">
        <v>10927</v>
      </c>
      <c r="H6028" s="93">
        <v>46176</v>
      </c>
      <c r="I6028" s="131"/>
      <c r="J6028" s="132"/>
      <c r="K6028" s="132"/>
      <c r="L6028" s="132"/>
      <c r="M6028" s="132"/>
      <c r="N6028" s="131"/>
      <c r="O6028" s="131"/>
    </row>
    <row r="6029" spans="2:15" x14ac:dyDescent="0.35">
      <c r="B6029" t="s">
        <v>78</v>
      </c>
      <c r="C6029">
        <v>4084</v>
      </c>
      <c r="D6029" t="s">
        <v>73</v>
      </c>
      <c r="E6029">
        <v>185914</v>
      </c>
      <c r="F6029" t="s">
        <v>5758</v>
      </c>
      <c r="G6029" t="s">
        <v>10930</v>
      </c>
      <c r="H6029" s="93">
        <v>46174</v>
      </c>
      <c r="I6029" s="131">
        <v>1</v>
      </c>
      <c r="J6029" s="132"/>
      <c r="K6029" s="132"/>
      <c r="L6029" s="132"/>
      <c r="M6029" s="132"/>
      <c r="N6029" s="131"/>
      <c r="O6029" s="131"/>
    </row>
    <row r="6030" spans="2:15" x14ac:dyDescent="0.35">
      <c r="B6030" t="s">
        <v>78</v>
      </c>
      <c r="C6030">
        <v>4084</v>
      </c>
      <c r="D6030" t="s">
        <v>73</v>
      </c>
      <c r="E6030">
        <v>186133</v>
      </c>
      <c r="F6030" t="s">
        <v>5759</v>
      </c>
      <c r="G6030" t="s">
        <v>10926</v>
      </c>
      <c r="H6030" s="93">
        <v>46177</v>
      </c>
      <c r="I6030" s="131">
        <v>1</v>
      </c>
      <c r="J6030" s="132"/>
      <c r="K6030" s="132"/>
      <c r="L6030" s="132"/>
      <c r="M6030" s="132"/>
      <c r="N6030" s="131"/>
      <c r="O6030" s="131"/>
    </row>
    <row r="6031" spans="2:15" x14ac:dyDescent="0.35">
      <c r="B6031" t="s">
        <v>78</v>
      </c>
      <c r="C6031">
        <v>4084</v>
      </c>
      <c r="D6031" t="s">
        <v>73</v>
      </c>
      <c r="E6031">
        <v>186228</v>
      </c>
      <c r="F6031" t="s">
        <v>5760</v>
      </c>
      <c r="G6031" t="s">
        <v>10929</v>
      </c>
      <c r="H6031" s="93">
        <v>46182</v>
      </c>
      <c r="I6031" s="131">
        <v>1</v>
      </c>
      <c r="J6031" s="132"/>
      <c r="K6031" s="132">
        <v>1</v>
      </c>
      <c r="L6031" s="132"/>
      <c r="M6031" s="132"/>
      <c r="N6031" s="131"/>
      <c r="O6031" s="131"/>
    </row>
    <row r="6032" spans="2:15" x14ac:dyDescent="0.35">
      <c r="B6032" t="s">
        <v>78</v>
      </c>
      <c r="C6032">
        <v>4084</v>
      </c>
      <c r="D6032" t="s">
        <v>73</v>
      </c>
      <c r="E6032">
        <v>186430</v>
      </c>
      <c r="F6032" t="s">
        <v>5761</v>
      </c>
      <c r="G6032" t="s">
        <v>10926</v>
      </c>
      <c r="H6032" s="93">
        <v>46170</v>
      </c>
      <c r="I6032" s="131"/>
      <c r="J6032" s="132"/>
      <c r="K6032" s="132"/>
      <c r="L6032" s="132"/>
      <c r="M6032" s="132"/>
      <c r="N6032" s="131"/>
      <c r="O6032" s="131"/>
    </row>
    <row r="6033" spans="2:15" x14ac:dyDescent="0.35">
      <c r="B6033" t="s">
        <v>78</v>
      </c>
      <c r="C6033">
        <v>4084</v>
      </c>
      <c r="D6033" t="s">
        <v>73</v>
      </c>
      <c r="E6033">
        <v>186549</v>
      </c>
      <c r="F6033" t="s">
        <v>5762</v>
      </c>
      <c r="G6033" t="s">
        <v>10930</v>
      </c>
      <c r="H6033" s="93">
        <v>46181</v>
      </c>
      <c r="I6033" s="131">
        <v>1</v>
      </c>
      <c r="J6033" s="132"/>
      <c r="K6033" s="132"/>
      <c r="L6033" s="132"/>
      <c r="M6033" s="132"/>
      <c r="N6033" s="131"/>
      <c r="O6033" s="131"/>
    </row>
    <row r="6034" spans="2:15" x14ac:dyDescent="0.35">
      <c r="B6034" t="s">
        <v>78</v>
      </c>
      <c r="C6034">
        <v>4084</v>
      </c>
      <c r="D6034" t="s">
        <v>73</v>
      </c>
      <c r="E6034">
        <v>186671</v>
      </c>
      <c r="F6034" t="s">
        <v>5763</v>
      </c>
      <c r="G6034" t="s">
        <v>10930</v>
      </c>
      <c r="H6034" s="93">
        <v>46174</v>
      </c>
      <c r="I6034" s="131"/>
      <c r="J6034" s="132"/>
      <c r="K6034" s="132"/>
      <c r="L6034" s="132"/>
      <c r="M6034" s="132"/>
      <c r="N6034" s="131"/>
      <c r="O6034" s="131"/>
    </row>
    <row r="6035" spans="2:15" x14ac:dyDescent="0.35">
      <c r="B6035" t="s">
        <v>78</v>
      </c>
      <c r="C6035">
        <v>4084</v>
      </c>
      <c r="D6035" t="s">
        <v>73</v>
      </c>
      <c r="E6035">
        <v>186756</v>
      </c>
      <c r="F6035" t="s">
        <v>5764</v>
      </c>
      <c r="G6035" t="s">
        <v>10929</v>
      </c>
      <c r="H6035" s="93">
        <v>46175</v>
      </c>
      <c r="I6035" s="131"/>
      <c r="J6035" s="132"/>
      <c r="K6035" s="132"/>
      <c r="L6035" s="132"/>
      <c r="M6035" s="132"/>
      <c r="N6035" s="131"/>
      <c r="O6035" s="131"/>
    </row>
    <row r="6036" spans="2:15" x14ac:dyDescent="0.35">
      <c r="B6036" t="s">
        <v>78</v>
      </c>
      <c r="C6036">
        <v>4084</v>
      </c>
      <c r="D6036" t="s">
        <v>73</v>
      </c>
      <c r="E6036">
        <v>186932</v>
      </c>
      <c r="F6036" t="s">
        <v>5765</v>
      </c>
      <c r="G6036" t="s">
        <v>10930</v>
      </c>
      <c r="H6036" s="93">
        <v>46174</v>
      </c>
      <c r="I6036" s="131">
        <v>1</v>
      </c>
      <c r="J6036" s="132"/>
      <c r="K6036" s="132"/>
      <c r="L6036" s="132"/>
      <c r="M6036" s="132"/>
      <c r="N6036" s="131"/>
      <c r="O6036" s="131"/>
    </row>
    <row r="6037" spans="2:15" x14ac:dyDescent="0.35">
      <c r="B6037" t="s">
        <v>78</v>
      </c>
      <c r="C6037">
        <v>4084</v>
      </c>
      <c r="D6037" t="s">
        <v>73</v>
      </c>
      <c r="E6037">
        <v>186933</v>
      </c>
      <c r="F6037" t="s">
        <v>5766</v>
      </c>
      <c r="G6037" t="s">
        <v>10928</v>
      </c>
      <c r="H6037" s="93">
        <v>46178</v>
      </c>
      <c r="I6037" s="131">
        <v>1</v>
      </c>
      <c r="J6037" s="132"/>
      <c r="K6037" s="132"/>
      <c r="L6037" s="132"/>
      <c r="M6037" s="132"/>
      <c r="N6037" s="131"/>
      <c r="O6037" s="131"/>
    </row>
    <row r="6038" spans="2:15" x14ac:dyDescent="0.35">
      <c r="B6038" t="s">
        <v>78</v>
      </c>
      <c r="C6038">
        <v>4084</v>
      </c>
      <c r="D6038" t="s">
        <v>73</v>
      </c>
      <c r="E6038">
        <v>186946</v>
      </c>
      <c r="F6038" t="s">
        <v>5758</v>
      </c>
      <c r="G6038" t="s">
        <v>10928</v>
      </c>
      <c r="H6038" s="93">
        <v>46171</v>
      </c>
      <c r="I6038" s="131">
        <v>1</v>
      </c>
      <c r="J6038" s="132"/>
      <c r="K6038" s="132"/>
      <c r="L6038" s="132"/>
      <c r="M6038" s="132"/>
      <c r="N6038" s="131"/>
      <c r="O6038" s="131"/>
    </row>
    <row r="6039" spans="2:15" x14ac:dyDescent="0.35">
      <c r="B6039" t="s">
        <v>78</v>
      </c>
      <c r="C6039">
        <v>4084</v>
      </c>
      <c r="D6039" t="s">
        <v>73</v>
      </c>
      <c r="E6039">
        <v>187090</v>
      </c>
      <c r="F6039" t="s">
        <v>5767</v>
      </c>
      <c r="G6039" t="s">
        <v>10926</v>
      </c>
      <c r="H6039" s="93">
        <v>46170</v>
      </c>
      <c r="I6039" s="131">
        <v>1</v>
      </c>
      <c r="J6039" s="132"/>
      <c r="K6039" s="132"/>
      <c r="L6039" s="132"/>
      <c r="M6039" s="132"/>
      <c r="N6039" s="131"/>
      <c r="O6039" s="131"/>
    </row>
    <row r="6040" spans="2:15" x14ac:dyDescent="0.35">
      <c r="B6040" t="s">
        <v>78</v>
      </c>
      <c r="C6040">
        <v>4084</v>
      </c>
      <c r="D6040" t="s">
        <v>73</v>
      </c>
      <c r="E6040">
        <v>187171</v>
      </c>
      <c r="F6040" t="s">
        <v>5768</v>
      </c>
      <c r="G6040" t="s">
        <v>10929</v>
      </c>
      <c r="H6040" s="93">
        <v>46175</v>
      </c>
      <c r="I6040" s="131">
        <v>1</v>
      </c>
      <c r="J6040" s="132"/>
      <c r="K6040" s="132">
        <v>1</v>
      </c>
      <c r="L6040" s="132"/>
      <c r="M6040" s="132"/>
      <c r="N6040" s="131"/>
      <c r="O6040" s="131"/>
    </row>
    <row r="6041" spans="2:15" x14ac:dyDescent="0.35">
      <c r="B6041" t="s">
        <v>78</v>
      </c>
      <c r="C6041">
        <v>4084</v>
      </c>
      <c r="D6041" t="s">
        <v>73</v>
      </c>
      <c r="E6041">
        <v>187223</v>
      </c>
      <c r="F6041" t="s">
        <v>5769</v>
      </c>
      <c r="G6041" t="s">
        <v>10926</v>
      </c>
      <c r="H6041" s="93">
        <v>46170</v>
      </c>
      <c r="I6041" s="131"/>
      <c r="J6041" s="132"/>
      <c r="K6041" s="132"/>
      <c r="L6041" s="132"/>
      <c r="M6041" s="132"/>
      <c r="N6041" s="131"/>
      <c r="O6041" s="131"/>
    </row>
    <row r="6042" spans="2:15" x14ac:dyDescent="0.35">
      <c r="B6042" t="s">
        <v>78</v>
      </c>
      <c r="C6042">
        <v>4084</v>
      </c>
      <c r="D6042" t="s">
        <v>73</v>
      </c>
      <c r="E6042">
        <v>187505</v>
      </c>
      <c r="F6042" t="s">
        <v>5770</v>
      </c>
      <c r="G6042" t="s">
        <v>10927</v>
      </c>
      <c r="H6042" s="93">
        <v>46176</v>
      </c>
      <c r="I6042" s="131">
        <v>1</v>
      </c>
      <c r="J6042" s="132"/>
      <c r="K6042" s="132">
        <v>1</v>
      </c>
      <c r="L6042" s="132"/>
      <c r="M6042" s="132"/>
      <c r="N6042" s="131"/>
      <c r="O6042" s="131"/>
    </row>
    <row r="6043" spans="2:15" x14ac:dyDescent="0.35">
      <c r="B6043" t="s">
        <v>78</v>
      </c>
      <c r="C6043">
        <v>4084</v>
      </c>
      <c r="D6043" t="s">
        <v>73</v>
      </c>
      <c r="E6043">
        <v>187969</v>
      </c>
      <c r="F6043" t="s">
        <v>5771</v>
      </c>
      <c r="G6043" t="s">
        <v>10930</v>
      </c>
      <c r="H6043" s="93">
        <v>46174</v>
      </c>
      <c r="I6043" s="131">
        <v>1</v>
      </c>
      <c r="J6043" s="132"/>
      <c r="K6043" s="132"/>
      <c r="L6043" s="132"/>
      <c r="M6043" s="132"/>
      <c r="N6043" s="131"/>
      <c r="O6043" s="131"/>
    </row>
    <row r="6044" spans="2:15" x14ac:dyDescent="0.35">
      <c r="B6044" t="s">
        <v>78</v>
      </c>
      <c r="C6044">
        <v>4084</v>
      </c>
      <c r="D6044" t="s">
        <v>73</v>
      </c>
      <c r="E6044">
        <v>188026</v>
      </c>
      <c r="F6044" t="s">
        <v>5772</v>
      </c>
      <c r="G6044" t="s">
        <v>10927</v>
      </c>
      <c r="H6044" s="93">
        <v>46183</v>
      </c>
      <c r="I6044" s="131"/>
      <c r="J6044" s="132"/>
      <c r="K6044" s="132"/>
      <c r="L6044" s="132"/>
      <c r="M6044" s="132"/>
      <c r="N6044" s="131"/>
      <c r="O6044" s="131"/>
    </row>
    <row r="6045" spans="2:15" x14ac:dyDescent="0.35">
      <c r="B6045" t="s">
        <v>78</v>
      </c>
      <c r="C6045">
        <v>4084</v>
      </c>
      <c r="D6045" t="s">
        <v>73</v>
      </c>
      <c r="E6045">
        <v>188188</v>
      </c>
      <c r="F6045" t="s">
        <v>5646</v>
      </c>
      <c r="G6045" t="s">
        <v>10926</v>
      </c>
      <c r="H6045" s="93">
        <v>46170</v>
      </c>
      <c r="I6045" s="131"/>
      <c r="J6045" s="132"/>
      <c r="K6045" s="132"/>
      <c r="L6045" s="132"/>
      <c r="M6045" s="132"/>
      <c r="N6045" s="131"/>
      <c r="O6045" s="131"/>
    </row>
    <row r="6046" spans="2:15" x14ac:dyDescent="0.35">
      <c r="B6046" t="s">
        <v>78</v>
      </c>
      <c r="C6046">
        <v>4084</v>
      </c>
      <c r="D6046" t="s">
        <v>73</v>
      </c>
      <c r="E6046">
        <v>188369</v>
      </c>
      <c r="F6046" t="s">
        <v>5758</v>
      </c>
      <c r="G6046" t="s">
        <v>10928</v>
      </c>
      <c r="H6046" s="93">
        <v>46178</v>
      </c>
      <c r="I6046" s="131">
        <v>1</v>
      </c>
      <c r="J6046" s="132"/>
      <c r="K6046" s="132"/>
      <c r="L6046" s="132"/>
      <c r="M6046" s="132"/>
      <c r="N6046" s="131"/>
      <c r="O6046" s="131"/>
    </row>
    <row r="6047" spans="2:15" x14ac:dyDescent="0.35">
      <c r="B6047" t="s">
        <v>78</v>
      </c>
      <c r="C6047">
        <v>4084</v>
      </c>
      <c r="D6047" t="s">
        <v>73</v>
      </c>
      <c r="E6047">
        <v>188926</v>
      </c>
      <c r="F6047" t="s">
        <v>5773</v>
      </c>
      <c r="G6047" t="s">
        <v>10929</v>
      </c>
      <c r="H6047" s="93">
        <v>46175</v>
      </c>
      <c r="I6047" s="131">
        <v>1</v>
      </c>
      <c r="J6047" s="132"/>
      <c r="K6047" s="132"/>
      <c r="L6047" s="132"/>
      <c r="M6047" s="132"/>
      <c r="N6047" s="131"/>
      <c r="O6047" s="131"/>
    </row>
    <row r="6048" spans="2:15" x14ac:dyDescent="0.35">
      <c r="B6048" t="s">
        <v>78</v>
      </c>
      <c r="C6048">
        <v>4084</v>
      </c>
      <c r="D6048" t="s">
        <v>73</v>
      </c>
      <c r="E6048">
        <v>188948</v>
      </c>
      <c r="F6048" t="s">
        <v>5774</v>
      </c>
      <c r="G6048" t="s">
        <v>10930</v>
      </c>
      <c r="H6048" s="93">
        <v>46174</v>
      </c>
      <c r="I6048" s="131"/>
      <c r="J6048" s="132"/>
      <c r="K6048" s="132"/>
      <c r="L6048" s="132"/>
      <c r="M6048" s="132"/>
      <c r="N6048" s="131"/>
      <c r="O6048" s="131"/>
    </row>
    <row r="6049" spans="2:15" x14ac:dyDescent="0.35">
      <c r="B6049" t="s">
        <v>78</v>
      </c>
      <c r="C6049">
        <v>4084</v>
      </c>
      <c r="D6049" t="s">
        <v>73</v>
      </c>
      <c r="E6049">
        <v>188996</v>
      </c>
      <c r="F6049" t="s">
        <v>5775</v>
      </c>
      <c r="G6049" t="s">
        <v>10930</v>
      </c>
      <c r="H6049" s="93">
        <v>46181</v>
      </c>
      <c r="I6049" s="131">
        <v>1</v>
      </c>
      <c r="J6049" s="132"/>
      <c r="K6049" s="132"/>
      <c r="L6049" s="132"/>
      <c r="M6049" s="132"/>
      <c r="N6049" s="131"/>
      <c r="O6049" s="131"/>
    </row>
    <row r="6050" spans="2:15" x14ac:dyDescent="0.35">
      <c r="B6050" t="s">
        <v>78</v>
      </c>
      <c r="C6050">
        <v>4084</v>
      </c>
      <c r="D6050" t="s">
        <v>73</v>
      </c>
      <c r="E6050">
        <v>189520</v>
      </c>
      <c r="F6050" t="s">
        <v>5776</v>
      </c>
      <c r="G6050" t="s">
        <v>10930</v>
      </c>
      <c r="H6050" s="93">
        <v>46174</v>
      </c>
      <c r="I6050" s="131">
        <v>1</v>
      </c>
      <c r="J6050" s="132"/>
      <c r="K6050" s="132"/>
      <c r="L6050" s="132"/>
      <c r="M6050" s="132"/>
      <c r="N6050" s="131"/>
      <c r="O6050" s="131"/>
    </row>
    <row r="6051" spans="2:15" x14ac:dyDescent="0.35">
      <c r="B6051" t="s">
        <v>78</v>
      </c>
      <c r="C6051">
        <v>4084</v>
      </c>
      <c r="D6051" t="s">
        <v>73</v>
      </c>
      <c r="E6051">
        <v>189750</v>
      </c>
      <c r="F6051" t="s">
        <v>5777</v>
      </c>
      <c r="G6051" t="s">
        <v>10929</v>
      </c>
      <c r="H6051" s="93">
        <v>46175</v>
      </c>
      <c r="I6051" s="131"/>
      <c r="J6051" s="132"/>
      <c r="K6051" s="132"/>
      <c r="L6051" s="132"/>
      <c r="M6051" s="132"/>
      <c r="N6051" s="131"/>
      <c r="O6051" s="131"/>
    </row>
    <row r="6052" spans="2:15" x14ac:dyDescent="0.35">
      <c r="B6052" t="s">
        <v>78</v>
      </c>
      <c r="C6052">
        <v>4084</v>
      </c>
      <c r="D6052" t="s">
        <v>73</v>
      </c>
      <c r="E6052">
        <v>190051</v>
      </c>
      <c r="F6052" t="s">
        <v>5778</v>
      </c>
      <c r="G6052" t="s">
        <v>10927</v>
      </c>
      <c r="H6052" s="93">
        <v>46183</v>
      </c>
      <c r="I6052" s="131">
        <v>1</v>
      </c>
      <c r="J6052" s="132">
        <v>1</v>
      </c>
      <c r="K6052" s="132"/>
      <c r="L6052" s="132"/>
      <c r="M6052" s="132"/>
      <c r="N6052" s="131"/>
      <c r="O6052" s="131"/>
    </row>
    <row r="6053" spans="2:15" x14ac:dyDescent="0.35">
      <c r="B6053" t="s">
        <v>78</v>
      </c>
      <c r="C6053">
        <v>4084</v>
      </c>
      <c r="D6053" t="s">
        <v>73</v>
      </c>
      <c r="E6053">
        <v>190417</v>
      </c>
      <c r="F6053" t="s">
        <v>5779</v>
      </c>
      <c r="G6053" t="s">
        <v>10928</v>
      </c>
      <c r="H6053" s="93">
        <v>46178</v>
      </c>
      <c r="I6053" s="131"/>
      <c r="J6053" s="132"/>
      <c r="K6053" s="132"/>
      <c r="L6053" s="132"/>
      <c r="M6053" s="132"/>
      <c r="N6053" s="131"/>
      <c r="O6053" s="131"/>
    </row>
    <row r="6054" spans="2:15" x14ac:dyDescent="0.35">
      <c r="B6054" t="s">
        <v>78</v>
      </c>
      <c r="C6054">
        <v>4084</v>
      </c>
      <c r="D6054" t="s">
        <v>73</v>
      </c>
      <c r="E6054">
        <v>190562</v>
      </c>
      <c r="F6054" t="s">
        <v>5780</v>
      </c>
      <c r="G6054" t="s">
        <v>10926</v>
      </c>
      <c r="H6054" s="93">
        <v>46170</v>
      </c>
      <c r="I6054" s="131">
        <v>1</v>
      </c>
      <c r="J6054" s="132"/>
      <c r="K6054" s="132"/>
      <c r="L6054" s="132"/>
      <c r="M6054" s="132"/>
      <c r="N6054" s="131"/>
      <c r="O6054" s="131"/>
    </row>
    <row r="6055" spans="2:15" x14ac:dyDescent="0.35">
      <c r="B6055" t="s">
        <v>78</v>
      </c>
      <c r="C6055">
        <v>4084</v>
      </c>
      <c r="D6055" t="s">
        <v>73</v>
      </c>
      <c r="E6055">
        <v>190565</v>
      </c>
      <c r="F6055" t="s">
        <v>5781</v>
      </c>
      <c r="G6055" t="s">
        <v>10926</v>
      </c>
      <c r="H6055" s="93">
        <v>46170</v>
      </c>
      <c r="I6055" s="131">
        <v>1</v>
      </c>
      <c r="J6055" s="132"/>
      <c r="K6055" s="132"/>
      <c r="L6055" s="132"/>
      <c r="M6055" s="132"/>
      <c r="N6055" s="131"/>
      <c r="O6055" s="131"/>
    </row>
    <row r="6056" spans="2:15" x14ac:dyDescent="0.35">
      <c r="B6056" t="s">
        <v>78</v>
      </c>
      <c r="C6056">
        <v>4084</v>
      </c>
      <c r="D6056" t="s">
        <v>73</v>
      </c>
      <c r="E6056">
        <v>190567</v>
      </c>
      <c r="F6056" t="s">
        <v>5782</v>
      </c>
      <c r="G6056" t="s">
        <v>10930</v>
      </c>
      <c r="H6056" s="93">
        <v>46181</v>
      </c>
      <c r="I6056" s="131">
        <v>1</v>
      </c>
      <c r="J6056" s="132"/>
      <c r="K6056" s="132">
        <v>1</v>
      </c>
      <c r="L6056" s="132"/>
      <c r="M6056" s="132"/>
      <c r="N6056" s="131"/>
      <c r="O6056" s="131"/>
    </row>
    <row r="6057" spans="2:15" x14ac:dyDescent="0.35">
      <c r="B6057" t="s">
        <v>78</v>
      </c>
      <c r="C6057">
        <v>4084</v>
      </c>
      <c r="D6057" t="s">
        <v>73</v>
      </c>
      <c r="E6057">
        <v>190941</v>
      </c>
      <c r="F6057" t="s">
        <v>5783</v>
      </c>
      <c r="G6057" t="s">
        <v>10928</v>
      </c>
      <c r="H6057" s="93">
        <v>46171</v>
      </c>
      <c r="I6057" s="131">
        <v>1</v>
      </c>
      <c r="J6057" s="132"/>
      <c r="K6057" s="132"/>
      <c r="L6057" s="132"/>
      <c r="M6057" s="132"/>
      <c r="N6057" s="131"/>
      <c r="O6057" s="131"/>
    </row>
    <row r="6058" spans="2:15" x14ac:dyDescent="0.35">
      <c r="B6058" t="s">
        <v>78</v>
      </c>
      <c r="C6058">
        <v>4084</v>
      </c>
      <c r="D6058" t="s">
        <v>73</v>
      </c>
      <c r="E6058">
        <v>190969</v>
      </c>
      <c r="F6058" t="s">
        <v>5784</v>
      </c>
      <c r="G6058" t="s">
        <v>10926</v>
      </c>
      <c r="H6058" s="93">
        <v>46170</v>
      </c>
      <c r="I6058" s="131"/>
      <c r="J6058" s="132"/>
      <c r="K6058" s="132"/>
      <c r="L6058" s="132"/>
      <c r="M6058" s="132"/>
      <c r="N6058" s="131"/>
      <c r="O6058" s="131"/>
    </row>
    <row r="6059" spans="2:15" x14ac:dyDescent="0.35">
      <c r="B6059" t="s">
        <v>78</v>
      </c>
      <c r="C6059">
        <v>4084</v>
      </c>
      <c r="D6059" t="s">
        <v>73</v>
      </c>
      <c r="E6059">
        <v>191156</v>
      </c>
      <c r="F6059" t="s">
        <v>917</v>
      </c>
      <c r="G6059" t="s">
        <v>10930</v>
      </c>
      <c r="H6059" s="93">
        <v>46181</v>
      </c>
      <c r="I6059" s="131">
        <v>1</v>
      </c>
      <c r="J6059" s="132"/>
      <c r="K6059" s="132"/>
      <c r="L6059" s="132"/>
      <c r="M6059" s="132"/>
      <c r="N6059" s="131"/>
      <c r="O6059" s="131"/>
    </row>
    <row r="6060" spans="2:15" x14ac:dyDescent="0.35">
      <c r="B6060" t="s">
        <v>78</v>
      </c>
      <c r="C6060">
        <v>4084</v>
      </c>
      <c r="D6060" t="s">
        <v>73</v>
      </c>
      <c r="E6060">
        <v>191260</v>
      </c>
      <c r="F6060" t="s">
        <v>5784</v>
      </c>
      <c r="G6060" t="s">
        <v>10926</v>
      </c>
      <c r="H6060" s="93">
        <v>46170</v>
      </c>
      <c r="I6060" s="131"/>
      <c r="J6060" s="132"/>
      <c r="K6060" s="132"/>
      <c r="L6060" s="132"/>
      <c r="M6060" s="132"/>
      <c r="N6060" s="131"/>
      <c r="O6060" s="131"/>
    </row>
    <row r="6061" spans="2:15" x14ac:dyDescent="0.35">
      <c r="B6061" t="s">
        <v>78</v>
      </c>
      <c r="C6061">
        <v>4084</v>
      </c>
      <c r="D6061" t="s">
        <v>73</v>
      </c>
      <c r="E6061">
        <v>191312</v>
      </c>
      <c r="F6061" t="s">
        <v>5785</v>
      </c>
      <c r="G6061" t="s">
        <v>10926</v>
      </c>
      <c r="H6061" s="93">
        <v>46170</v>
      </c>
      <c r="I6061" s="131">
        <v>1</v>
      </c>
      <c r="J6061" s="132"/>
      <c r="K6061" s="132"/>
      <c r="L6061" s="132"/>
      <c r="M6061" s="132"/>
      <c r="N6061" s="131"/>
      <c r="O6061" s="131"/>
    </row>
    <row r="6062" spans="2:15" x14ac:dyDescent="0.35">
      <c r="B6062" t="s">
        <v>78</v>
      </c>
      <c r="C6062">
        <v>4084</v>
      </c>
      <c r="D6062" t="s">
        <v>73</v>
      </c>
      <c r="E6062">
        <v>191326</v>
      </c>
      <c r="F6062" t="s">
        <v>5786</v>
      </c>
      <c r="G6062" t="s">
        <v>10928</v>
      </c>
      <c r="H6062" s="93">
        <v>46171</v>
      </c>
      <c r="I6062" s="131"/>
      <c r="J6062" s="132"/>
      <c r="K6062" s="132"/>
      <c r="L6062" s="132"/>
      <c r="M6062" s="132"/>
      <c r="N6062" s="131"/>
      <c r="O6062" s="131"/>
    </row>
    <row r="6063" spans="2:15" x14ac:dyDescent="0.35">
      <c r="B6063" t="s">
        <v>78</v>
      </c>
      <c r="C6063">
        <v>4084</v>
      </c>
      <c r="D6063" t="s">
        <v>73</v>
      </c>
      <c r="E6063">
        <v>191423</v>
      </c>
      <c r="F6063" t="s">
        <v>5787</v>
      </c>
      <c r="G6063" t="s">
        <v>10930</v>
      </c>
      <c r="H6063" s="93">
        <v>46174</v>
      </c>
      <c r="I6063" s="131">
        <v>1</v>
      </c>
      <c r="J6063" s="132"/>
      <c r="K6063" s="132"/>
      <c r="L6063" s="132"/>
      <c r="M6063" s="132"/>
      <c r="N6063" s="131"/>
      <c r="O6063" s="131"/>
    </row>
    <row r="6064" spans="2:15" x14ac:dyDescent="0.35">
      <c r="B6064" t="s">
        <v>78</v>
      </c>
      <c r="C6064">
        <v>4084</v>
      </c>
      <c r="D6064" t="s">
        <v>73</v>
      </c>
      <c r="E6064">
        <v>191480</v>
      </c>
      <c r="F6064" t="s">
        <v>5788</v>
      </c>
      <c r="G6064" t="s">
        <v>10928</v>
      </c>
      <c r="H6064" s="93">
        <v>46171</v>
      </c>
      <c r="I6064" s="131">
        <v>1</v>
      </c>
      <c r="J6064" s="132"/>
      <c r="K6064" s="132"/>
      <c r="L6064" s="132"/>
      <c r="M6064" s="132"/>
      <c r="N6064" s="131"/>
      <c r="O6064" s="131"/>
    </row>
    <row r="6065" spans="2:15" x14ac:dyDescent="0.35">
      <c r="B6065" t="s">
        <v>78</v>
      </c>
      <c r="C6065">
        <v>4084</v>
      </c>
      <c r="D6065" t="s">
        <v>73</v>
      </c>
      <c r="E6065">
        <v>191528</v>
      </c>
      <c r="F6065" t="s">
        <v>5789</v>
      </c>
      <c r="G6065" t="s">
        <v>10926</v>
      </c>
      <c r="H6065" s="93">
        <v>46177</v>
      </c>
      <c r="I6065" s="131"/>
      <c r="J6065" s="132"/>
      <c r="K6065" s="132"/>
      <c r="L6065" s="132"/>
      <c r="M6065" s="132"/>
      <c r="N6065" s="131"/>
      <c r="O6065" s="131"/>
    </row>
    <row r="6066" spans="2:15" x14ac:dyDescent="0.35">
      <c r="B6066" t="s">
        <v>78</v>
      </c>
      <c r="C6066">
        <v>4084</v>
      </c>
      <c r="D6066" t="s">
        <v>73</v>
      </c>
      <c r="E6066">
        <v>191646</v>
      </c>
      <c r="F6066" t="s">
        <v>5790</v>
      </c>
      <c r="G6066" t="s">
        <v>10930</v>
      </c>
      <c r="H6066" s="93">
        <v>46174</v>
      </c>
      <c r="I6066" s="131">
        <v>1</v>
      </c>
      <c r="J6066" s="132"/>
      <c r="K6066" s="132"/>
      <c r="L6066" s="132"/>
      <c r="M6066" s="132"/>
      <c r="N6066" s="131"/>
      <c r="O6066" s="131"/>
    </row>
    <row r="6067" spans="2:15" x14ac:dyDescent="0.35">
      <c r="B6067" t="s">
        <v>78</v>
      </c>
      <c r="C6067">
        <v>4084</v>
      </c>
      <c r="D6067" t="s">
        <v>73</v>
      </c>
      <c r="E6067">
        <v>191680</v>
      </c>
      <c r="F6067" t="s">
        <v>5791</v>
      </c>
      <c r="G6067" t="s">
        <v>10927</v>
      </c>
      <c r="H6067" s="93">
        <v>46183</v>
      </c>
      <c r="I6067" s="131">
        <v>1</v>
      </c>
      <c r="J6067" s="132"/>
      <c r="K6067" s="132"/>
      <c r="L6067" s="132"/>
      <c r="M6067" s="132"/>
      <c r="N6067" s="131"/>
      <c r="O6067" s="131"/>
    </row>
    <row r="6068" spans="2:15" x14ac:dyDescent="0.35">
      <c r="B6068" t="s">
        <v>78</v>
      </c>
      <c r="C6068">
        <v>4084</v>
      </c>
      <c r="D6068" t="s">
        <v>73</v>
      </c>
      <c r="E6068">
        <v>192250</v>
      </c>
      <c r="F6068" t="s">
        <v>11015</v>
      </c>
      <c r="G6068" t="s">
        <v>180</v>
      </c>
      <c r="H6068" t="s">
        <v>180</v>
      </c>
      <c r="I6068" s="131"/>
      <c r="J6068" s="132"/>
      <c r="K6068" s="132"/>
      <c r="L6068" s="132"/>
      <c r="M6068" s="132"/>
      <c r="N6068" s="131"/>
      <c r="O6068" s="131"/>
    </row>
    <row r="6069" spans="2:15" x14ac:dyDescent="0.35">
      <c r="B6069" t="s">
        <v>121</v>
      </c>
      <c r="C6069">
        <v>179</v>
      </c>
      <c r="D6069" t="s">
        <v>122</v>
      </c>
      <c r="E6069">
        <v>48102</v>
      </c>
      <c r="F6069" t="s">
        <v>5792</v>
      </c>
      <c r="G6069" t="s">
        <v>10926</v>
      </c>
      <c r="H6069" s="93">
        <v>46170</v>
      </c>
      <c r="I6069" s="131">
        <v>1</v>
      </c>
      <c r="J6069" s="132">
        <v>1</v>
      </c>
      <c r="K6069" s="132">
        <v>1</v>
      </c>
      <c r="L6069" s="132">
        <v>1</v>
      </c>
      <c r="M6069" s="132"/>
      <c r="N6069" s="131"/>
      <c r="O6069" s="131"/>
    </row>
    <row r="6070" spans="2:15" x14ac:dyDescent="0.35">
      <c r="B6070" t="s">
        <v>121</v>
      </c>
      <c r="C6070">
        <v>179</v>
      </c>
      <c r="D6070" t="s">
        <v>122</v>
      </c>
      <c r="E6070">
        <v>51049</v>
      </c>
      <c r="F6070" t="s">
        <v>5793</v>
      </c>
      <c r="G6070" t="s">
        <v>10926</v>
      </c>
      <c r="H6070" s="93">
        <v>46170</v>
      </c>
      <c r="I6070" s="131">
        <v>1</v>
      </c>
      <c r="J6070" s="132">
        <v>1</v>
      </c>
      <c r="K6070" s="132">
        <v>1</v>
      </c>
      <c r="L6070" s="132">
        <v>1</v>
      </c>
      <c r="M6070" s="132"/>
      <c r="N6070" s="131"/>
      <c r="O6070" s="131"/>
    </row>
    <row r="6071" spans="2:15" x14ac:dyDescent="0.35">
      <c r="B6071" t="s">
        <v>121</v>
      </c>
      <c r="C6071">
        <v>179</v>
      </c>
      <c r="D6071" t="s">
        <v>122</v>
      </c>
      <c r="E6071">
        <v>51062</v>
      </c>
      <c r="F6071" t="s">
        <v>5794</v>
      </c>
      <c r="G6071" t="s">
        <v>10926</v>
      </c>
      <c r="H6071" s="93">
        <v>46170</v>
      </c>
      <c r="I6071" s="131"/>
      <c r="J6071" s="132"/>
      <c r="K6071" s="132"/>
      <c r="L6071" s="132"/>
      <c r="M6071" s="132"/>
      <c r="N6071" s="131"/>
      <c r="O6071" s="131"/>
    </row>
    <row r="6072" spans="2:15" x14ac:dyDescent="0.35">
      <c r="B6072" t="s">
        <v>121</v>
      </c>
      <c r="C6072">
        <v>179</v>
      </c>
      <c r="D6072" t="s">
        <v>122</v>
      </c>
      <c r="E6072">
        <v>51067</v>
      </c>
      <c r="F6072" t="s">
        <v>5795</v>
      </c>
      <c r="G6072" t="s">
        <v>10926</v>
      </c>
      <c r="H6072" s="93">
        <v>46170</v>
      </c>
      <c r="I6072" s="131"/>
      <c r="J6072" s="132"/>
      <c r="K6072" s="132"/>
      <c r="L6072" s="132"/>
      <c r="M6072" s="132"/>
      <c r="N6072" s="131"/>
      <c r="O6072" s="131"/>
    </row>
    <row r="6073" spans="2:15" x14ac:dyDescent="0.35">
      <c r="B6073" t="s">
        <v>121</v>
      </c>
      <c r="C6073">
        <v>179</v>
      </c>
      <c r="D6073" t="s">
        <v>122</v>
      </c>
      <c r="E6073">
        <v>51123</v>
      </c>
      <c r="F6073" t="s">
        <v>5796</v>
      </c>
      <c r="G6073" t="s">
        <v>10926</v>
      </c>
      <c r="H6073" s="93">
        <v>46170</v>
      </c>
      <c r="I6073" s="131">
        <v>1</v>
      </c>
      <c r="J6073" s="132">
        <v>1</v>
      </c>
      <c r="K6073" s="132">
        <v>1</v>
      </c>
      <c r="L6073" s="132">
        <v>1</v>
      </c>
      <c r="M6073" s="132"/>
      <c r="N6073" s="131"/>
      <c r="O6073" s="131"/>
    </row>
    <row r="6074" spans="2:15" x14ac:dyDescent="0.35">
      <c r="B6074" t="s">
        <v>121</v>
      </c>
      <c r="C6074">
        <v>179</v>
      </c>
      <c r="D6074" t="s">
        <v>122</v>
      </c>
      <c r="E6074">
        <v>52659</v>
      </c>
      <c r="F6074" t="s">
        <v>5822</v>
      </c>
      <c r="G6074" t="s">
        <v>10927</v>
      </c>
      <c r="H6074" t="s">
        <v>180</v>
      </c>
      <c r="I6074" s="131"/>
      <c r="J6074" s="132"/>
      <c r="K6074" s="132"/>
      <c r="L6074" s="132">
        <v>1</v>
      </c>
      <c r="M6074" s="132"/>
      <c r="N6074" s="131"/>
      <c r="O6074" s="131"/>
    </row>
    <row r="6075" spans="2:15" x14ac:dyDescent="0.35">
      <c r="B6075" t="s">
        <v>121</v>
      </c>
      <c r="C6075">
        <v>179</v>
      </c>
      <c r="D6075" t="s">
        <v>122</v>
      </c>
      <c r="E6075">
        <v>53622</v>
      </c>
      <c r="F6075" t="s">
        <v>5797</v>
      </c>
      <c r="G6075" t="s">
        <v>10929</v>
      </c>
      <c r="H6075" s="93">
        <v>46175</v>
      </c>
      <c r="I6075" s="131"/>
      <c r="J6075" s="132"/>
      <c r="K6075" s="132"/>
      <c r="L6075" s="132"/>
      <c r="M6075" s="132"/>
      <c r="N6075" s="131"/>
      <c r="O6075" s="131"/>
    </row>
    <row r="6076" spans="2:15" x14ac:dyDescent="0.35">
      <c r="B6076" t="s">
        <v>121</v>
      </c>
      <c r="C6076">
        <v>179</v>
      </c>
      <c r="D6076" t="s">
        <v>122</v>
      </c>
      <c r="E6076">
        <v>56586</v>
      </c>
      <c r="F6076" t="s">
        <v>5798</v>
      </c>
      <c r="G6076" t="s">
        <v>10929</v>
      </c>
      <c r="H6076" s="93">
        <v>46175</v>
      </c>
      <c r="I6076" s="131"/>
      <c r="J6076" s="132"/>
      <c r="K6076" s="132"/>
      <c r="L6076" s="132"/>
      <c r="M6076" s="132"/>
      <c r="N6076" s="131"/>
      <c r="O6076" s="131"/>
    </row>
    <row r="6077" spans="2:15" x14ac:dyDescent="0.35">
      <c r="B6077" t="s">
        <v>121</v>
      </c>
      <c r="C6077">
        <v>179</v>
      </c>
      <c r="D6077" t="s">
        <v>122</v>
      </c>
      <c r="E6077">
        <v>57679</v>
      </c>
      <c r="F6077" t="s">
        <v>5799</v>
      </c>
      <c r="G6077" t="s">
        <v>10926</v>
      </c>
      <c r="H6077" s="93">
        <v>46170</v>
      </c>
      <c r="I6077" s="131">
        <v>1</v>
      </c>
      <c r="J6077" s="132">
        <v>1</v>
      </c>
      <c r="K6077" s="132">
        <v>1</v>
      </c>
      <c r="L6077" s="132"/>
      <c r="M6077" s="132"/>
      <c r="N6077" s="131"/>
      <c r="O6077" s="131"/>
    </row>
    <row r="6078" spans="2:15" x14ac:dyDescent="0.35">
      <c r="B6078" t="s">
        <v>121</v>
      </c>
      <c r="C6078">
        <v>179</v>
      </c>
      <c r="D6078" t="s">
        <v>122</v>
      </c>
      <c r="E6078">
        <v>57802</v>
      </c>
      <c r="F6078" t="s">
        <v>5800</v>
      </c>
      <c r="G6078" t="s">
        <v>10926</v>
      </c>
      <c r="H6078" s="93">
        <v>46170</v>
      </c>
      <c r="I6078" s="131">
        <v>1</v>
      </c>
      <c r="J6078" s="132">
        <v>1</v>
      </c>
      <c r="K6078" s="132">
        <v>1</v>
      </c>
      <c r="L6078" s="132">
        <v>1</v>
      </c>
      <c r="M6078" s="132"/>
      <c r="N6078" s="131"/>
      <c r="O6078" s="131"/>
    </row>
    <row r="6079" spans="2:15" x14ac:dyDescent="0.35">
      <c r="B6079" t="s">
        <v>121</v>
      </c>
      <c r="C6079">
        <v>179</v>
      </c>
      <c r="D6079" t="s">
        <v>122</v>
      </c>
      <c r="E6079">
        <v>58916</v>
      </c>
      <c r="F6079" t="s">
        <v>5801</v>
      </c>
      <c r="G6079" t="s">
        <v>10927</v>
      </c>
      <c r="H6079" s="93">
        <v>46176</v>
      </c>
      <c r="I6079" s="131"/>
      <c r="J6079" s="132"/>
      <c r="K6079" s="132"/>
      <c r="L6079" s="132"/>
      <c r="M6079" s="132"/>
      <c r="N6079" s="131"/>
      <c r="O6079" s="131"/>
    </row>
    <row r="6080" spans="2:15" x14ac:dyDescent="0.35">
      <c r="B6080" t="s">
        <v>121</v>
      </c>
      <c r="C6080">
        <v>179</v>
      </c>
      <c r="D6080" t="s">
        <v>122</v>
      </c>
      <c r="E6080">
        <v>59970</v>
      </c>
      <c r="F6080" t="s">
        <v>5802</v>
      </c>
      <c r="G6080" t="s">
        <v>10927</v>
      </c>
      <c r="H6080" s="93">
        <v>46176</v>
      </c>
      <c r="I6080" s="131">
        <v>1</v>
      </c>
      <c r="J6080" s="132">
        <v>1</v>
      </c>
      <c r="K6080" s="132"/>
      <c r="L6080" s="132"/>
      <c r="M6080" s="132"/>
      <c r="N6080" s="131"/>
      <c r="O6080" s="131"/>
    </row>
    <row r="6081" spans="2:15" x14ac:dyDescent="0.35">
      <c r="B6081" t="s">
        <v>121</v>
      </c>
      <c r="C6081">
        <v>179</v>
      </c>
      <c r="D6081" t="s">
        <v>122</v>
      </c>
      <c r="E6081">
        <v>65621</v>
      </c>
      <c r="F6081" t="s">
        <v>5803</v>
      </c>
      <c r="G6081" t="s">
        <v>10926</v>
      </c>
      <c r="H6081" s="93">
        <v>46170</v>
      </c>
      <c r="I6081" s="131"/>
      <c r="J6081" s="132"/>
      <c r="K6081" s="132"/>
      <c r="L6081" s="132"/>
      <c r="M6081" s="132"/>
      <c r="N6081" s="131"/>
      <c r="O6081" s="131"/>
    </row>
    <row r="6082" spans="2:15" x14ac:dyDescent="0.35">
      <c r="B6082" t="s">
        <v>121</v>
      </c>
      <c r="C6082">
        <v>179</v>
      </c>
      <c r="D6082" t="s">
        <v>122</v>
      </c>
      <c r="E6082">
        <v>66764</v>
      </c>
      <c r="F6082" t="s">
        <v>5804</v>
      </c>
      <c r="G6082" t="s">
        <v>10926</v>
      </c>
      <c r="H6082" s="93">
        <v>46170</v>
      </c>
      <c r="I6082" s="131"/>
      <c r="J6082" s="132"/>
      <c r="K6082" s="132"/>
      <c r="L6082" s="132"/>
      <c r="M6082" s="132"/>
      <c r="N6082" s="131"/>
      <c r="O6082" s="131"/>
    </row>
    <row r="6083" spans="2:15" x14ac:dyDescent="0.35">
      <c r="B6083" t="s">
        <v>121</v>
      </c>
      <c r="C6083">
        <v>179</v>
      </c>
      <c r="D6083" t="s">
        <v>122</v>
      </c>
      <c r="E6083">
        <v>69336</v>
      </c>
      <c r="F6083" t="s">
        <v>5805</v>
      </c>
      <c r="G6083" t="s">
        <v>10927</v>
      </c>
      <c r="H6083" s="93">
        <v>46176</v>
      </c>
      <c r="I6083" s="131"/>
      <c r="J6083" s="132"/>
      <c r="K6083" s="132"/>
      <c r="L6083" s="132"/>
      <c r="M6083" s="132"/>
      <c r="N6083" s="131"/>
      <c r="O6083" s="131"/>
    </row>
    <row r="6084" spans="2:15" x14ac:dyDescent="0.35">
      <c r="B6084" t="s">
        <v>121</v>
      </c>
      <c r="C6084">
        <v>179</v>
      </c>
      <c r="D6084" t="s">
        <v>122</v>
      </c>
      <c r="E6084">
        <v>69371</v>
      </c>
      <c r="F6084" t="s">
        <v>5806</v>
      </c>
      <c r="G6084" t="s">
        <v>10927</v>
      </c>
      <c r="H6084" s="93">
        <v>46176</v>
      </c>
      <c r="I6084" s="131"/>
      <c r="J6084" s="132"/>
      <c r="K6084" s="132"/>
      <c r="L6084" s="132"/>
      <c r="M6084" s="132"/>
      <c r="N6084" s="131"/>
      <c r="O6084" s="131"/>
    </row>
    <row r="6085" spans="2:15" x14ac:dyDescent="0.35">
      <c r="B6085" t="s">
        <v>121</v>
      </c>
      <c r="C6085">
        <v>179</v>
      </c>
      <c r="D6085" t="s">
        <v>122</v>
      </c>
      <c r="E6085">
        <v>70423</v>
      </c>
      <c r="F6085" t="s">
        <v>5807</v>
      </c>
      <c r="G6085" t="s">
        <v>10929</v>
      </c>
      <c r="H6085" s="93">
        <v>46175</v>
      </c>
      <c r="I6085" s="131"/>
      <c r="J6085" s="132"/>
      <c r="K6085" s="132"/>
      <c r="L6085" s="132"/>
      <c r="M6085" s="132"/>
      <c r="N6085" s="131"/>
      <c r="O6085" s="131"/>
    </row>
    <row r="6086" spans="2:15" x14ac:dyDescent="0.35">
      <c r="B6086" t="s">
        <v>121</v>
      </c>
      <c r="C6086">
        <v>179</v>
      </c>
      <c r="D6086" t="s">
        <v>122</v>
      </c>
      <c r="E6086">
        <v>72830</v>
      </c>
      <c r="F6086" t="s">
        <v>5808</v>
      </c>
      <c r="G6086" t="s">
        <v>10927</v>
      </c>
      <c r="H6086" s="93">
        <v>46176</v>
      </c>
      <c r="I6086" s="131"/>
      <c r="J6086" s="132"/>
      <c r="K6086" s="132"/>
      <c r="L6086" s="132"/>
      <c r="M6086" s="132"/>
      <c r="N6086" s="131"/>
      <c r="O6086" s="131"/>
    </row>
    <row r="6087" spans="2:15" x14ac:dyDescent="0.35">
      <c r="B6087" t="s">
        <v>121</v>
      </c>
      <c r="C6087">
        <v>179</v>
      </c>
      <c r="D6087" t="s">
        <v>122</v>
      </c>
      <c r="E6087">
        <v>80605</v>
      </c>
      <c r="F6087" t="s">
        <v>5809</v>
      </c>
      <c r="G6087" t="s">
        <v>10928</v>
      </c>
      <c r="H6087" s="93">
        <v>46171</v>
      </c>
      <c r="I6087" s="131"/>
      <c r="J6087" s="132"/>
      <c r="K6087" s="132"/>
      <c r="L6087" s="132"/>
      <c r="M6087" s="132"/>
      <c r="N6087" s="131"/>
      <c r="O6087" s="131"/>
    </row>
    <row r="6088" spans="2:15" x14ac:dyDescent="0.35">
      <c r="B6088" t="s">
        <v>121</v>
      </c>
      <c r="C6088">
        <v>179</v>
      </c>
      <c r="D6088" t="s">
        <v>122</v>
      </c>
      <c r="E6088">
        <v>84270</v>
      </c>
      <c r="F6088" t="s">
        <v>5810</v>
      </c>
      <c r="G6088" t="s">
        <v>10929</v>
      </c>
      <c r="H6088" s="93">
        <v>46175</v>
      </c>
      <c r="I6088" s="131"/>
      <c r="J6088" s="132"/>
      <c r="K6088" s="132"/>
      <c r="L6088" s="132"/>
      <c r="M6088" s="132"/>
      <c r="N6088" s="131"/>
      <c r="O6088" s="131"/>
    </row>
    <row r="6089" spans="2:15" x14ac:dyDescent="0.35">
      <c r="B6089" t="s">
        <v>121</v>
      </c>
      <c r="C6089">
        <v>179</v>
      </c>
      <c r="D6089" t="s">
        <v>122</v>
      </c>
      <c r="E6089">
        <v>87475</v>
      </c>
      <c r="F6089" t="s">
        <v>5811</v>
      </c>
      <c r="G6089" t="s">
        <v>10927</v>
      </c>
      <c r="H6089" s="93">
        <v>46176</v>
      </c>
      <c r="I6089" s="131"/>
      <c r="J6089" s="132"/>
      <c r="K6089" s="132"/>
      <c r="L6089" s="132"/>
      <c r="M6089" s="132"/>
      <c r="N6089" s="131"/>
      <c r="O6089" s="131"/>
    </row>
    <row r="6090" spans="2:15" x14ac:dyDescent="0.35">
      <c r="B6090" t="s">
        <v>121</v>
      </c>
      <c r="C6090">
        <v>179</v>
      </c>
      <c r="D6090" t="s">
        <v>122</v>
      </c>
      <c r="E6090">
        <v>87476</v>
      </c>
      <c r="F6090" t="s">
        <v>5812</v>
      </c>
      <c r="G6090" t="s">
        <v>10927</v>
      </c>
      <c r="H6090" s="93">
        <v>46176</v>
      </c>
      <c r="I6090" s="131"/>
      <c r="J6090" s="132"/>
      <c r="K6090" s="132"/>
      <c r="L6090" s="132"/>
      <c r="M6090" s="132"/>
      <c r="N6090" s="131"/>
      <c r="O6090" s="131"/>
    </row>
    <row r="6091" spans="2:15" x14ac:dyDescent="0.35">
      <c r="B6091" t="s">
        <v>121</v>
      </c>
      <c r="C6091">
        <v>179</v>
      </c>
      <c r="D6091" t="s">
        <v>122</v>
      </c>
      <c r="E6091">
        <v>90148</v>
      </c>
      <c r="F6091" t="s">
        <v>5813</v>
      </c>
      <c r="G6091" t="s">
        <v>10928</v>
      </c>
      <c r="H6091" s="93">
        <v>46171</v>
      </c>
      <c r="I6091" s="131"/>
      <c r="J6091" s="132"/>
      <c r="K6091" s="132"/>
      <c r="L6091" s="132"/>
      <c r="M6091" s="132"/>
      <c r="N6091" s="131"/>
      <c r="O6091" s="131"/>
    </row>
    <row r="6092" spans="2:15" x14ac:dyDescent="0.35">
      <c r="B6092" t="s">
        <v>121</v>
      </c>
      <c r="C6092">
        <v>179</v>
      </c>
      <c r="D6092" t="s">
        <v>122</v>
      </c>
      <c r="E6092">
        <v>90149</v>
      </c>
      <c r="F6092" t="s">
        <v>5813</v>
      </c>
      <c r="G6092" t="s">
        <v>10928</v>
      </c>
      <c r="H6092" s="93">
        <v>46171</v>
      </c>
      <c r="I6092" s="131"/>
      <c r="J6092" s="132"/>
      <c r="K6092" s="132"/>
      <c r="L6092" s="132"/>
      <c r="M6092" s="132"/>
      <c r="N6092" s="131"/>
      <c r="O6092" s="131"/>
    </row>
    <row r="6093" spans="2:15" x14ac:dyDescent="0.35">
      <c r="B6093" t="s">
        <v>121</v>
      </c>
      <c r="C6093">
        <v>179</v>
      </c>
      <c r="D6093" t="s">
        <v>122</v>
      </c>
      <c r="E6093">
        <v>105793</v>
      </c>
      <c r="F6093" t="s">
        <v>5822</v>
      </c>
      <c r="G6093" t="s">
        <v>180</v>
      </c>
      <c r="H6093" t="s">
        <v>180</v>
      </c>
      <c r="I6093" s="131"/>
      <c r="J6093" s="132"/>
      <c r="K6093" s="132"/>
      <c r="L6093" s="132">
        <v>1</v>
      </c>
      <c r="M6093" s="132"/>
      <c r="N6093" s="131"/>
      <c r="O6093" s="131"/>
    </row>
    <row r="6094" spans="2:15" x14ac:dyDescent="0.35">
      <c r="B6094" t="s">
        <v>121</v>
      </c>
      <c r="C6094">
        <v>179</v>
      </c>
      <c r="D6094" t="s">
        <v>122</v>
      </c>
      <c r="E6094">
        <v>107584</v>
      </c>
      <c r="F6094" t="s">
        <v>5814</v>
      </c>
      <c r="G6094" t="s">
        <v>180</v>
      </c>
      <c r="H6094" t="s">
        <v>180</v>
      </c>
      <c r="I6094" s="131">
        <v>1</v>
      </c>
      <c r="J6094" s="132"/>
      <c r="K6094" s="132"/>
      <c r="L6094" s="132"/>
      <c r="M6094" s="132"/>
      <c r="N6094" s="131"/>
      <c r="O6094" s="131"/>
    </row>
    <row r="6095" spans="2:15" x14ac:dyDescent="0.35">
      <c r="B6095" t="s">
        <v>121</v>
      </c>
      <c r="C6095">
        <v>179</v>
      </c>
      <c r="D6095" t="s">
        <v>122</v>
      </c>
      <c r="E6095">
        <v>112491</v>
      </c>
      <c r="F6095" t="s">
        <v>5815</v>
      </c>
      <c r="G6095" t="s">
        <v>10927</v>
      </c>
      <c r="H6095" s="93">
        <v>46176</v>
      </c>
      <c r="I6095" s="131"/>
      <c r="J6095" s="132"/>
      <c r="K6095" s="132"/>
      <c r="L6095" s="132"/>
      <c r="M6095" s="132"/>
      <c r="N6095" s="131"/>
      <c r="O6095" s="131"/>
    </row>
    <row r="6096" spans="2:15" x14ac:dyDescent="0.35">
      <c r="B6096" t="s">
        <v>121</v>
      </c>
      <c r="C6096">
        <v>179</v>
      </c>
      <c r="D6096" t="s">
        <v>122</v>
      </c>
      <c r="E6096">
        <v>112600</v>
      </c>
      <c r="F6096" t="s">
        <v>5816</v>
      </c>
      <c r="G6096" t="s">
        <v>10927</v>
      </c>
      <c r="H6096" s="93">
        <v>46176</v>
      </c>
      <c r="I6096" s="131"/>
      <c r="J6096" s="132"/>
      <c r="K6096" s="132"/>
      <c r="L6096" s="132"/>
      <c r="M6096" s="132"/>
      <c r="N6096" s="131"/>
      <c r="O6096" s="131"/>
    </row>
    <row r="6097" spans="2:15" x14ac:dyDescent="0.35">
      <c r="B6097" t="s">
        <v>121</v>
      </c>
      <c r="C6097">
        <v>179</v>
      </c>
      <c r="D6097" t="s">
        <v>122</v>
      </c>
      <c r="E6097">
        <v>112601</v>
      </c>
      <c r="F6097" t="s">
        <v>5817</v>
      </c>
      <c r="G6097" t="s">
        <v>10927</v>
      </c>
      <c r="H6097" s="93">
        <v>46176</v>
      </c>
      <c r="I6097" s="131"/>
      <c r="J6097" s="132"/>
      <c r="K6097" s="132"/>
      <c r="L6097" s="132"/>
      <c r="M6097" s="132"/>
      <c r="N6097" s="131"/>
      <c r="O6097" s="131"/>
    </row>
    <row r="6098" spans="2:15" x14ac:dyDescent="0.35">
      <c r="B6098" t="s">
        <v>121</v>
      </c>
      <c r="C6098">
        <v>179</v>
      </c>
      <c r="D6098" t="s">
        <v>122</v>
      </c>
      <c r="E6098">
        <v>118481</v>
      </c>
      <c r="F6098" t="s">
        <v>5818</v>
      </c>
      <c r="G6098" t="s">
        <v>10927</v>
      </c>
      <c r="H6098" s="93">
        <v>46176</v>
      </c>
      <c r="I6098" s="131"/>
      <c r="J6098" s="132"/>
      <c r="K6098" s="132"/>
      <c r="L6098" s="132"/>
      <c r="M6098" s="132"/>
      <c r="N6098" s="131"/>
      <c r="O6098" s="131"/>
    </row>
    <row r="6099" spans="2:15" x14ac:dyDescent="0.35">
      <c r="B6099" t="s">
        <v>121</v>
      </c>
      <c r="C6099">
        <v>179</v>
      </c>
      <c r="D6099" t="s">
        <v>122</v>
      </c>
      <c r="E6099">
        <v>118482</v>
      </c>
      <c r="F6099" t="s">
        <v>5819</v>
      </c>
      <c r="G6099" t="s">
        <v>10927</v>
      </c>
      <c r="H6099" s="93">
        <v>46176</v>
      </c>
      <c r="I6099" s="131"/>
      <c r="J6099" s="132"/>
      <c r="K6099" s="132"/>
      <c r="L6099" s="132"/>
      <c r="M6099" s="132"/>
      <c r="N6099" s="131"/>
      <c r="O6099" s="131"/>
    </row>
    <row r="6100" spans="2:15" x14ac:dyDescent="0.35">
      <c r="B6100" t="s">
        <v>121</v>
      </c>
      <c r="C6100">
        <v>179</v>
      </c>
      <c r="D6100" t="s">
        <v>122</v>
      </c>
      <c r="E6100">
        <v>118483</v>
      </c>
      <c r="F6100" t="s">
        <v>5820</v>
      </c>
      <c r="G6100" t="s">
        <v>10927</v>
      </c>
      <c r="H6100" s="93">
        <v>46176</v>
      </c>
      <c r="I6100" s="131"/>
      <c r="J6100" s="132"/>
      <c r="K6100" s="132"/>
      <c r="L6100" s="132"/>
      <c r="M6100" s="132"/>
      <c r="N6100" s="131"/>
      <c r="O6100" s="131"/>
    </row>
    <row r="6101" spans="2:15" x14ac:dyDescent="0.35">
      <c r="B6101" t="s">
        <v>121</v>
      </c>
      <c r="C6101">
        <v>179</v>
      </c>
      <c r="D6101" t="s">
        <v>122</v>
      </c>
      <c r="E6101">
        <v>129356</v>
      </c>
      <c r="F6101" t="s">
        <v>5821</v>
      </c>
      <c r="G6101" t="s">
        <v>10927</v>
      </c>
      <c r="H6101" s="93">
        <v>46176</v>
      </c>
      <c r="I6101" s="131"/>
      <c r="J6101" s="132"/>
      <c r="K6101" s="132"/>
      <c r="L6101" s="132"/>
      <c r="M6101" s="132"/>
      <c r="N6101" s="131"/>
      <c r="O6101" s="131"/>
    </row>
    <row r="6102" spans="2:15" x14ac:dyDescent="0.35">
      <c r="B6102" t="s">
        <v>121</v>
      </c>
      <c r="C6102">
        <v>179</v>
      </c>
      <c r="D6102" t="s">
        <v>122</v>
      </c>
      <c r="E6102">
        <v>131746</v>
      </c>
      <c r="F6102" t="s">
        <v>5822</v>
      </c>
      <c r="G6102" t="s">
        <v>10929</v>
      </c>
      <c r="H6102" s="93">
        <v>46175</v>
      </c>
      <c r="I6102" s="131">
        <v>1</v>
      </c>
      <c r="J6102" s="132">
        <v>1</v>
      </c>
      <c r="K6102" s="132">
        <v>1</v>
      </c>
      <c r="L6102" s="132"/>
      <c r="M6102" s="132"/>
      <c r="N6102" s="131"/>
      <c r="O6102" s="131"/>
    </row>
    <row r="6103" spans="2:15" x14ac:dyDescent="0.35">
      <c r="B6103" t="s">
        <v>121</v>
      </c>
      <c r="C6103">
        <v>179</v>
      </c>
      <c r="D6103" t="s">
        <v>122</v>
      </c>
      <c r="E6103">
        <v>133922</v>
      </c>
      <c r="F6103" t="s">
        <v>5823</v>
      </c>
      <c r="G6103" t="s">
        <v>10927</v>
      </c>
      <c r="H6103" s="93">
        <v>46176</v>
      </c>
      <c r="I6103" s="131"/>
      <c r="J6103" s="132"/>
      <c r="K6103" s="132"/>
      <c r="L6103" s="132"/>
      <c r="M6103" s="132"/>
      <c r="N6103" s="131"/>
      <c r="O6103" s="131"/>
    </row>
    <row r="6104" spans="2:15" x14ac:dyDescent="0.35">
      <c r="B6104" t="s">
        <v>121</v>
      </c>
      <c r="C6104">
        <v>179</v>
      </c>
      <c r="D6104" t="s">
        <v>122</v>
      </c>
      <c r="E6104">
        <v>134767</v>
      </c>
      <c r="F6104" t="s">
        <v>5824</v>
      </c>
      <c r="G6104" t="s">
        <v>10927</v>
      </c>
      <c r="H6104" s="93">
        <v>46176</v>
      </c>
      <c r="I6104" s="131"/>
      <c r="J6104" s="132"/>
      <c r="K6104" s="132"/>
      <c r="L6104" s="132"/>
      <c r="M6104" s="132"/>
      <c r="N6104" s="131"/>
      <c r="O6104" s="131"/>
    </row>
    <row r="6105" spans="2:15" x14ac:dyDescent="0.35">
      <c r="B6105" t="s">
        <v>121</v>
      </c>
      <c r="C6105">
        <v>179</v>
      </c>
      <c r="D6105" t="s">
        <v>122</v>
      </c>
      <c r="E6105">
        <v>137173</v>
      </c>
      <c r="F6105" t="s">
        <v>5825</v>
      </c>
      <c r="G6105" t="s">
        <v>10927</v>
      </c>
      <c r="H6105" s="93">
        <v>46176</v>
      </c>
      <c r="I6105" s="131">
        <v>1</v>
      </c>
      <c r="J6105" s="132"/>
      <c r="K6105" s="132"/>
      <c r="L6105" s="132"/>
      <c r="M6105" s="132"/>
      <c r="N6105" s="131"/>
      <c r="O6105" s="131"/>
    </row>
    <row r="6106" spans="2:15" x14ac:dyDescent="0.35">
      <c r="B6106" t="s">
        <v>121</v>
      </c>
      <c r="C6106">
        <v>179</v>
      </c>
      <c r="D6106" t="s">
        <v>122</v>
      </c>
      <c r="E6106">
        <v>137175</v>
      </c>
      <c r="F6106" t="s">
        <v>5826</v>
      </c>
      <c r="G6106" t="s">
        <v>10927</v>
      </c>
      <c r="H6106" s="93">
        <v>46176</v>
      </c>
      <c r="I6106" s="131"/>
      <c r="J6106" s="132"/>
      <c r="K6106" s="132"/>
      <c r="L6106" s="132"/>
      <c r="M6106" s="132"/>
      <c r="N6106" s="131"/>
      <c r="O6106" s="131"/>
    </row>
    <row r="6107" spans="2:15" x14ac:dyDescent="0.35">
      <c r="B6107" t="s">
        <v>121</v>
      </c>
      <c r="C6107">
        <v>179</v>
      </c>
      <c r="D6107" t="s">
        <v>122</v>
      </c>
      <c r="E6107">
        <v>137176</v>
      </c>
      <c r="F6107" t="s">
        <v>5827</v>
      </c>
      <c r="G6107" t="s">
        <v>10927</v>
      </c>
      <c r="H6107" s="93">
        <v>46176</v>
      </c>
      <c r="I6107" s="131"/>
      <c r="J6107" s="132"/>
      <c r="K6107" s="132"/>
      <c r="L6107" s="132"/>
      <c r="M6107" s="132"/>
      <c r="N6107" s="131"/>
      <c r="O6107" s="131"/>
    </row>
    <row r="6108" spans="2:15" x14ac:dyDescent="0.35">
      <c r="B6108" t="s">
        <v>121</v>
      </c>
      <c r="C6108">
        <v>179</v>
      </c>
      <c r="D6108" t="s">
        <v>122</v>
      </c>
      <c r="E6108">
        <v>140239</v>
      </c>
      <c r="F6108" t="s">
        <v>5828</v>
      </c>
      <c r="G6108" t="s">
        <v>10927</v>
      </c>
      <c r="H6108" s="93">
        <v>46176</v>
      </c>
      <c r="I6108" s="131"/>
      <c r="J6108" s="132"/>
      <c r="K6108" s="132"/>
      <c r="L6108" s="132"/>
      <c r="M6108" s="132"/>
      <c r="N6108" s="131"/>
      <c r="O6108" s="131"/>
    </row>
    <row r="6109" spans="2:15" x14ac:dyDescent="0.35">
      <c r="B6109" t="s">
        <v>121</v>
      </c>
      <c r="C6109">
        <v>179</v>
      </c>
      <c r="D6109" t="s">
        <v>122</v>
      </c>
      <c r="E6109">
        <v>140886</v>
      </c>
      <c r="F6109" t="s">
        <v>5829</v>
      </c>
      <c r="G6109" t="s">
        <v>10927</v>
      </c>
      <c r="H6109" s="93">
        <v>46176</v>
      </c>
      <c r="I6109" s="131"/>
      <c r="J6109" s="132"/>
      <c r="K6109" s="132"/>
      <c r="L6109" s="132"/>
      <c r="M6109" s="132"/>
      <c r="N6109" s="131"/>
      <c r="O6109" s="131"/>
    </row>
    <row r="6110" spans="2:15" x14ac:dyDescent="0.35">
      <c r="B6110" t="s">
        <v>121</v>
      </c>
      <c r="C6110">
        <v>179</v>
      </c>
      <c r="D6110" t="s">
        <v>122</v>
      </c>
      <c r="E6110">
        <v>140933</v>
      </c>
      <c r="F6110" t="s">
        <v>5830</v>
      </c>
      <c r="G6110" t="s">
        <v>10927</v>
      </c>
      <c r="H6110" s="93">
        <v>46176</v>
      </c>
      <c r="I6110" s="131"/>
      <c r="J6110" s="132"/>
      <c r="K6110" s="132"/>
      <c r="L6110" s="132"/>
      <c r="M6110" s="132"/>
      <c r="N6110" s="131"/>
      <c r="O6110" s="131"/>
    </row>
    <row r="6111" spans="2:15" x14ac:dyDescent="0.35">
      <c r="B6111" t="s">
        <v>121</v>
      </c>
      <c r="C6111">
        <v>179</v>
      </c>
      <c r="D6111" t="s">
        <v>122</v>
      </c>
      <c r="E6111">
        <v>141925</v>
      </c>
      <c r="F6111" t="s">
        <v>5831</v>
      </c>
      <c r="G6111" t="s">
        <v>10927</v>
      </c>
      <c r="H6111" s="93">
        <v>46176</v>
      </c>
      <c r="I6111" s="131"/>
      <c r="J6111" s="132"/>
      <c r="K6111" s="132"/>
      <c r="L6111" s="132"/>
      <c r="M6111" s="132"/>
      <c r="N6111" s="131"/>
      <c r="O6111" s="131"/>
    </row>
    <row r="6112" spans="2:15" x14ac:dyDescent="0.35">
      <c r="B6112" t="s">
        <v>121</v>
      </c>
      <c r="C6112">
        <v>179</v>
      </c>
      <c r="D6112" t="s">
        <v>122</v>
      </c>
      <c r="E6112">
        <v>142197</v>
      </c>
      <c r="F6112" t="s">
        <v>5832</v>
      </c>
      <c r="G6112" t="s">
        <v>10927</v>
      </c>
      <c r="H6112" s="93">
        <v>46176</v>
      </c>
      <c r="I6112" s="131"/>
      <c r="J6112" s="132"/>
      <c r="K6112" s="132"/>
      <c r="L6112" s="132"/>
      <c r="M6112" s="132"/>
      <c r="N6112" s="131"/>
      <c r="O6112" s="131"/>
    </row>
    <row r="6113" spans="2:15" x14ac:dyDescent="0.35">
      <c r="B6113" t="s">
        <v>121</v>
      </c>
      <c r="C6113">
        <v>179</v>
      </c>
      <c r="D6113" t="s">
        <v>122</v>
      </c>
      <c r="E6113">
        <v>147810</v>
      </c>
      <c r="F6113" t="s">
        <v>5833</v>
      </c>
      <c r="G6113" t="s">
        <v>10927</v>
      </c>
      <c r="H6113" s="93">
        <v>46176</v>
      </c>
      <c r="I6113" s="131"/>
      <c r="J6113" s="132"/>
      <c r="K6113" s="132"/>
      <c r="L6113" s="132"/>
      <c r="M6113" s="132"/>
      <c r="N6113" s="131"/>
      <c r="O6113" s="131"/>
    </row>
    <row r="6114" spans="2:15" x14ac:dyDescent="0.35">
      <c r="B6114" t="s">
        <v>121</v>
      </c>
      <c r="C6114">
        <v>179</v>
      </c>
      <c r="D6114" t="s">
        <v>122</v>
      </c>
      <c r="E6114">
        <v>147892</v>
      </c>
      <c r="F6114" t="s">
        <v>5834</v>
      </c>
      <c r="G6114" t="s">
        <v>10927</v>
      </c>
      <c r="H6114" s="93">
        <v>46176</v>
      </c>
      <c r="I6114" s="131"/>
      <c r="J6114" s="132"/>
      <c r="K6114" s="132"/>
      <c r="L6114" s="132"/>
      <c r="M6114" s="132"/>
      <c r="N6114" s="131"/>
      <c r="O6114" s="131"/>
    </row>
    <row r="6115" spans="2:15" x14ac:dyDescent="0.35">
      <c r="B6115" t="s">
        <v>121</v>
      </c>
      <c r="C6115">
        <v>179</v>
      </c>
      <c r="D6115" t="s">
        <v>122</v>
      </c>
      <c r="E6115">
        <v>148728</v>
      </c>
      <c r="F6115" t="s">
        <v>5835</v>
      </c>
      <c r="G6115" t="s">
        <v>10927</v>
      </c>
      <c r="H6115" s="93">
        <v>46176</v>
      </c>
      <c r="I6115" s="131"/>
      <c r="J6115" s="132"/>
      <c r="K6115" s="132"/>
      <c r="L6115" s="132"/>
      <c r="M6115" s="132"/>
      <c r="N6115" s="131"/>
      <c r="O6115" s="131"/>
    </row>
    <row r="6116" spans="2:15" x14ac:dyDescent="0.35">
      <c r="B6116" t="s">
        <v>121</v>
      </c>
      <c r="C6116">
        <v>179</v>
      </c>
      <c r="D6116" t="s">
        <v>122</v>
      </c>
      <c r="E6116">
        <v>152789</v>
      </c>
      <c r="F6116" t="s">
        <v>5836</v>
      </c>
      <c r="G6116" t="s">
        <v>10927</v>
      </c>
      <c r="H6116" s="93">
        <v>46176</v>
      </c>
      <c r="I6116" s="131"/>
      <c r="J6116" s="132"/>
      <c r="K6116" s="132"/>
      <c r="L6116" s="132"/>
      <c r="M6116" s="132"/>
      <c r="N6116" s="131"/>
      <c r="O6116" s="131"/>
    </row>
    <row r="6117" spans="2:15" x14ac:dyDescent="0.35">
      <c r="B6117" t="s">
        <v>121</v>
      </c>
      <c r="C6117">
        <v>179</v>
      </c>
      <c r="D6117" t="s">
        <v>122</v>
      </c>
      <c r="E6117">
        <v>156074</v>
      </c>
      <c r="F6117" t="s">
        <v>5802</v>
      </c>
      <c r="G6117" t="s">
        <v>10927</v>
      </c>
      <c r="H6117" s="93">
        <v>46176</v>
      </c>
      <c r="I6117" s="131">
        <v>1</v>
      </c>
      <c r="J6117" s="132">
        <v>1</v>
      </c>
      <c r="K6117" s="132"/>
      <c r="L6117" s="132"/>
      <c r="M6117" s="132"/>
      <c r="N6117" s="131"/>
      <c r="O6117" s="131"/>
    </row>
    <row r="6118" spans="2:15" x14ac:dyDescent="0.35">
      <c r="B6118" t="s">
        <v>121</v>
      </c>
      <c r="C6118">
        <v>179</v>
      </c>
      <c r="D6118" t="s">
        <v>122</v>
      </c>
      <c r="E6118">
        <v>156588</v>
      </c>
      <c r="F6118" t="s">
        <v>5837</v>
      </c>
      <c r="G6118" t="s">
        <v>10927</v>
      </c>
      <c r="H6118" s="93">
        <v>46176</v>
      </c>
      <c r="I6118" s="131"/>
      <c r="J6118" s="132"/>
      <c r="K6118" s="132"/>
      <c r="L6118" s="132"/>
      <c r="M6118" s="132"/>
      <c r="N6118" s="131"/>
      <c r="O6118" s="131"/>
    </row>
    <row r="6119" spans="2:15" x14ac:dyDescent="0.35">
      <c r="B6119" t="s">
        <v>121</v>
      </c>
      <c r="C6119">
        <v>179</v>
      </c>
      <c r="D6119" t="s">
        <v>122</v>
      </c>
      <c r="E6119">
        <v>163512</v>
      </c>
      <c r="F6119" t="s">
        <v>5838</v>
      </c>
      <c r="G6119" t="s">
        <v>10927</v>
      </c>
      <c r="H6119" s="93">
        <v>46176</v>
      </c>
      <c r="I6119" s="131"/>
      <c r="J6119" s="132"/>
      <c r="K6119" s="132"/>
      <c r="L6119" s="132"/>
      <c r="M6119" s="132"/>
      <c r="N6119" s="131"/>
      <c r="O6119" s="131"/>
    </row>
    <row r="6120" spans="2:15" x14ac:dyDescent="0.35">
      <c r="B6120" t="s">
        <v>121</v>
      </c>
      <c r="C6120">
        <v>179</v>
      </c>
      <c r="D6120" t="s">
        <v>122</v>
      </c>
      <c r="E6120">
        <v>163513</v>
      </c>
      <c r="F6120" t="s">
        <v>5839</v>
      </c>
      <c r="G6120" t="s">
        <v>10927</v>
      </c>
      <c r="H6120" s="93">
        <v>46176</v>
      </c>
      <c r="I6120" s="131"/>
      <c r="J6120" s="132"/>
      <c r="K6120" s="132"/>
      <c r="L6120" s="132"/>
      <c r="M6120" s="132"/>
      <c r="N6120" s="131"/>
      <c r="O6120" s="131"/>
    </row>
    <row r="6121" spans="2:15" x14ac:dyDescent="0.35">
      <c r="B6121" t="s">
        <v>121</v>
      </c>
      <c r="C6121">
        <v>179</v>
      </c>
      <c r="D6121" t="s">
        <v>122</v>
      </c>
      <c r="E6121">
        <v>165290</v>
      </c>
      <c r="F6121" t="s">
        <v>5822</v>
      </c>
      <c r="G6121" t="s">
        <v>180</v>
      </c>
      <c r="H6121" t="s">
        <v>180</v>
      </c>
      <c r="I6121" s="131"/>
      <c r="J6121" s="132"/>
      <c r="K6121" s="132"/>
      <c r="L6121" s="132">
        <v>1</v>
      </c>
      <c r="M6121" s="132"/>
      <c r="N6121" s="131"/>
      <c r="O6121" s="131"/>
    </row>
    <row r="6122" spans="2:15" x14ac:dyDescent="0.35">
      <c r="B6122" t="s">
        <v>121</v>
      </c>
      <c r="C6122">
        <v>179</v>
      </c>
      <c r="D6122" t="s">
        <v>122</v>
      </c>
      <c r="E6122">
        <v>168866</v>
      </c>
      <c r="F6122" t="s">
        <v>5822</v>
      </c>
      <c r="G6122" t="s">
        <v>180</v>
      </c>
      <c r="H6122" t="s">
        <v>180</v>
      </c>
      <c r="I6122" s="131"/>
      <c r="J6122" s="132"/>
      <c r="K6122" s="132"/>
      <c r="L6122" s="132"/>
      <c r="M6122" s="132"/>
      <c r="N6122" s="131"/>
      <c r="O6122" s="131"/>
    </row>
    <row r="6123" spans="2:15" x14ac:dyDescent="0.35">
      <c r="B6123" t="s">
        <v>121</v>
      </c>
      <c r="C6123">
        <v>179</v>
      </c>
      <c r="D6123" t="s">
        <v>122</v>
      </c>
      <c r="E6123">
        <v>169411</v>
      </c>
      <c r="F6123" t="s">
        <v>5840</v>
      </c>
      <c r="G6123" t="s">
        <v>10927</v>
      </c>
      <c r="H6123" s="93">
        <v>46176</v>
      </c>
      <c r="I6123" s="131"/>
      <c r="J6123" s="132"/>
      <c r="K6123" s="132"/>
      <c r="L6123" s="132"/>
      <c r="M6123" s="132"/>
      <c r="N6123" s="131"/>
      <c r="O6123" s="131"/>
    </row>
    <row r="6124" spans="2:15" x14ac:dyDescent="0.35">
      <c r="B6124" t="s">
        <v>121</v>
      </c>
      <c r="C6124">
        <v>179</v>
      </c>
      <c r="D6124" t="s">
        <v>122</v>
      </c>
      <c r="E6124">
        <v>169413</v>
      </c>
      <c r="F6124" t="s">
        <v>5841</v>
      </c>
      <c r="G6124" t="s">
        <v>10927</v>
      </c>
      <c r="H6124" s="93">
        <v>46176</v>
      </c>
      <c r="I6124" s="131"/>
      <c r="J6124" s="132"/>
      <c r="K6124" s="132"/>
      <c r="L6124" s="132"/>
      <c r="M6124" s="132"/>
      <c r="N6124" s="131"/>
      <c r="O6124" s="131"/>
    </row>
    <row r="6125" spans="2:15" x14ac:dyDescent="0.35">
      <c r="B6125" t="s">
        <v>121</v>
      </c>
      <c r="C6125">
        <v>179</v>
      </c>
      <c r="D6125" t="s">
        <v>122</v>
      </c>
      <c r="E6125">
        <v>169599</v>
      </c>
      <c r="F6125" t="s">
        <v>5842</v>
      </c>
      <c r="G6125" t="s">
        <v>10927</v>
      </c>
      <c r="H6125" s="93">
        <v>46176</v>
      </c>
      <c r="I6125" s="131"/>
      <c r="J6125" s="132"/>
      <c r="K6125" s="132"/>
      <c r="L6125" s="132"/>
      <c r="M6125" s="132"/>
      <c r="N6125" s="131"/>
      <c r="O6125" s="131"/>
    </row>
    <row r="6126" spans="2:15" x14ac:dyDescent="0.35">
      <c r="B6126" t="s">
        <v>121</v>
      </c>
      <c r="C6126">
        <v>179</v>
      </c>
      <c r="D6126" t="s">
        <v>122</v>
      </c>
      <c r="E6126">
        <v>169600</v>
      </c>
      <c r="F6126" t="s">
        <v>5843</v>
      </c>
      <c r="G6126" t="s">
        <v>10927</v>
      </c>
      <c r="H6126" s="93">
        <v>46176</v>
      </c>
      <c r="I6126" s="131"/>
      <c r="J6126" s="132"/>
      <c r="K6126" s="132"/>
      <c r="L6126" s="132"/>
      <c r="M6126" s="132"/>
      <c r="N6126" s="131"/>
      <c r="O6126" s="131"/>
    </row>
    <row r="6127" spans="2:15" x14ac:dyDescent="0.35">
      <c r="B6127" t="s">
        <v>121</v>
      </c>
      <c r="C6127">
        <v>179</v>
      </c>
      <c r="D6127" t="s">
        <v>122</v>
      </c>
      <c r="E6127">
        <v>169697</v>
      </c>
      <c r="F6127" t="s">
        <v>5844</v>
      </c>
      <c r="G6127" t="s">
        <v>10927</v>
      </c>
      <c r="H6127" s="93">
        <v>46176</v>
      </c>
      <c r="I6127" s="131"/>
      <c r="J6127" s="132"/>
      <c r="K6127" s="132"/>
      <c r="L6127" s="132"/>
      <c r="M6127" s="132"/>
      <c r="N6127" s="131"/>
      <c r="O6127" s="131"/>
    </row>
    <row r="6128" spans="2:15" x14ac:dyDescent="0.35">
      <c r="B6128" t="s">
        <v>121</v>
      </c>
      <c r="C6128">
        <v>179</v>
      </c>
      <c r="D6128" t="s">
        <v>122</v>
      </c>
      <c r="E6128">
        <v>169730</v>
      </c>
      <c r="F6128" t="s">
        <v>5802</v>
      </c>
      <c r="G6128" t="s">
        <v>10927</v>
      </c>
      <c r="H6128" s="93">
        <v>46176</v>
      </c>
      <c r="I6128" s="131">
        <v>1</v>
      </c>
      <c r="J6128" s="132">
        <v>1</v>
      </c>
      <c r="K6128" s="132"/>
      <c r="L6128" s="132"/>
      <c r="M6128" s="132"/>
      <c r="N6128" s="131"/>
      <c r="O6128" s="131"/>
    </row>
    <row r="6129" spans="2:15" x14ac:dyDescent="0.35">
      <c r="B6129" t="s">
        <v>121</v>
      </c>
      <c r="C6129">
        <v>179</v>
      </c>
      <c r="D6129" t="s">
        <v>122</v>
      </c>
      <c r="E6129">
        <v>169812</v>
      </c>
      <c r="F6129" t="s">
        <v>5802</v>
      </c>
      <c r="G6129" t="s">
        <v>10927</v>
      </c>
      <c r="H6129" s="93">
        <v>46176</v>
      </c>
      <c r="I6129" s="131">
        <v>1</v>
      </c>
      <c r="J6129" s="132">
        <v>1</v>
      </c>
      <c r="K6129" s="132"/>
      <c r="L6129" s="132"/>
      <c r="M6129" s="132"/>
      <c r="N6129" s="131"/>
      <c r="O6129" s="131"/>
    </row>
    <row r="6130" spans="2:15" x14ac:dyDescent="0.35">
      <c r="B6130" t="s">
        <v>121</v>
      </c>
      <c r="C6130">
        <v>179</v>
      </c>
      <c r="D6130" t="s">
        <v>122</v>
      </c>
      <c r="E6130">
        <v>170286</v>
      </c>
      <c r="F6130" t="s">
        <v>5845</v>
      </c>
      <c r="G6130" t="s">
        <v>10927</v>
      </c>
      <c r="H6130" s="93">
        <v>46176</v>
      </c>
      <c r="I6130" s="131"/>
      <c r="J6130" s="132"/>
      <c r="K6130" s="132"/>
      <c r="L6130" s="132"/>
      <c r="M6130" s="132"/>
      <c r="N6130" s="131"/>
      <c r="O6130" s="131"/>
    </row>
    <row r="6131" spans="2:15" x14ac:dyDescent="0.35">
      <c r="B6131" t="s">
        <v>121</v>
      </c>
      <c r="C6131">
        <v>179</v>
      </c>
      <c r="D6131" t="s">
        <v>122</v>
      </c>
      <c r="E6131">
        <v>170653</v>
      </c>
      <c r="F6131" t="s">
        <v>5846</v>
      </c>
      <c r="G6131" t="s">
        <v>10927</v>
      </c>
      <c r="H6131" s="93">
        <v>46176</v>
      </c>
      <c r="I6131" s="131"/>
      <c r="J6131" s="132"/>
      <c r="K6131" s="132"/>
      <c r="L6131" s="132"/>
      <c r="M6131" s="132"/>
      <c r="N6131" s="131"/>
      <c r="O6131" s="131"/>
    </row>
    <row r="6132" spans="2:15" x14ac:dyDescent="0.35">
      <c r="B6132" t="s">
        <v>121</v>
      </c>
      <c r="C6132">
        <v>179</v>
      </c>
      <c r="D6132" t="s">
        <v>122</v>
      </c>
      <c r="E6132">
        <v>170945</v>
      </c>
      <c r="F6132" t="s">
        <v>5847</v>
      </c>
      <c r="G6132" t="s">
        <v>10927</v>
      </c>
      <c r="H6132" s="93">
        <v>46176</v>
      </c>
      <c r="I6132" s="131"/>
      <c r="J6132" s="132"/>
      <c r="K6132" s="132"/>
      <c r="L6132" s="132"/>
      <c r="M6132" s="132"/>
      <c r="N6132" s="131"/>
      <c r="O6132" s="131"/>
    </row>
    <row r="6133" spans="2:15" x14ac:dyDescent="0.35">
      <c r="B6133" t="s">
        <v>121</v>
      </c>
      <c r="C6133">
        <v>179</v>
      </c>
      <c r="D6133" t="s">
        <v>122</v>
      </c>
      <c r="E6133">
        <v>171073</v>
      </c>
      <c r="F6133" t="s">
        <v>5848</v>
      </c>
      <c r="G6133" t="s">
        <v>10927</v>
      </c>
      <c r="H6133" s="93">
        <v>46176</v>
      </c>
      <c r="I6133" s="131"/>
      <c r="J6133" s="132"/>
      <c r="K6133" s="132"/>
      <c r="L6133" s="132"/>
      <c r="M6133" s="132"/>
      <c r="N6133" s="131"/>
      <c r="O6133" s="131"/>
    </row>
    <row r="6134" spans="2:15" x14ac:dyDescent="0.35">
      <c r="B6134" t="s">
        <v>121</v>
      </c>
      <c r="C6134">
        <v>179</v>
      </c>
      <c r="D6134" t="s">
        <v>122</v>
      </c>
      <c r="E6134">
        <v>171074</v>
      </c>
      <c r="F6134" t="s">
        <v>5849</v>
      </c>
      <c r="G6134" t="s">
        <v>10927</v>
      </c>
      <c r="H6134" s="93">
        <v>46176</v>
      </c>
      <c r="I6134" s="131"/>
      <c r="J6134" s="132"/>
      <c r="K6134" s="132"/>
      <c r="L6134" s="132"/>
      <c r="M6134" s="132"/>
      <c r="N6134" s="131"/>
      <c r="O6134" s="131"/>
    </row>
    <row r="6135" spans="2:15" x14ac:dyDescent="0.35">
      <c r="B6135" t="s">
        <v>121</v>
      </c>
      <c r="C6135">
        <v>179</v>
      </c>
      <c r="D6135" t="s">
        <v>122</v>
      </c>
      <c r="E6135">
        <v>172551</v>
      </c>
      <c r="F6135" t="s">
        <v>5850</v>
      </c>
      <c r="G6135" t="s">
        <v>10929</v>
      </c>
      <c r="H6135" s="93">
        <v>46175</v>
      </c>
      <c r="I6135" s="131"/>
      <c r="J6135" s="132"/>
      <c r="K6135" s="132"/>
      <c r="L6135" s="132"/>
      <c r="M6135" s="132"/>
      <c r="N6135" s="131"/>
      <c r="O6135" s="131"/>
    </row>
    <row r="6136" spans="2:15" x14ac:dyDescent="0.35">
      <c r="B6136" t="s">
        <v>121</v>
      </c>
      <c r="C6136">
        <v>179</v>
      </c>
      <c r="D6136" t="s">
        <v>122</v>
      </c>
      <c r="E6136">
        <v>172580</v>
      </c>
      <c r="F6136" t="s">
        <v>5851</v>
      </c>
      <c r="G6136" t="s">
        <v>10927</v>
      </c>
      <c r="H6136" s="93">
        <v>46176</v>
      </c>
      <c r="I6136" s="131"/>
      <c r="J6136" s="132"/>
      <c r="K6136" s="132"/>
      <c r="L6136" s="132"/>
      <c r="M6136" s="132"/>
      <c r="N6136" s="131"/>
      <c r="O6136" s="131"/>
    </row>
    <row r="6137" spans="2:15" x14ac:dyDescent="0.35">
      <c r="B6137" t="s">
        <v>121</v>
      </c>
      <c r="C6137">
        <v>179</v>
      </c>
      <c r="D6137" t="s">
        <v>122</v>
      </c>
      <c r="E6137">
        <v>172581</v>
      </c>
      <c r="F6137" t="s">
        <v>5852</v>
      </c>
      <c r="G6137" t="s">
        <v>10927</v>
      </c>
      <c r="H6137" s="93">
        <v>46176</v>
      </c>
      <c r="I6137" s="131"/>
      <c r="J6137" s="132"/>
      <c r="K6137" s="132"/>
      <c r="L6137" s="132"/>
      <c r="M6137" s="132"/>
      <c r="N6137" s="131"/>
      <c r="O6137" s="131"/>
    </row>
    <row r="6138" spans="2:15" x14ac:dyDescent="0.35">
      <c r="B6138" t="s">
        <v>121</v>
      </c>
      <c r="C6138">
        <v>179</v>
      </c>
      <c r="D6138" t="s">
        <v>122</v>
      </c>
      <c r="E6138">
        <v>175144</v>
      </c>
      <c r="F6138" t="s">
        <v>5853</v>
      </c>
      <c r="G6138" t="s">
        <v>10927</v>
      </c>
      <c r="H6138" s="93">
        <v>46176</v>
      </c>
      <c r="I6138" s="131"/>
      <c r="J6138" s="132"/>
      <c r="K6138" s="132"/>
      <c r="L6138" s="132"/>
      <c r="M6138" s="132"/>
      <c r="N6138" s="131"/>
      <c r="O6138" s="131"/>
    </row>
    <row r="6139" spans="2:15" x14ac:dyDescent="0.35">
      <c r="B6139" t="s">
        <v>121</v>
      </c>
      <c r="C6139">
        <v>179</v>
      </c>
      <c r="D6139" t="s">
        <v>122</v>
      </c>
      <c r="E6139">
        <v>175521</v>
      </c>
      <c r="F6139" t="s">
        <v>5854</v>
      </c>
      <c r="G6139" t="s">
        <v>10927</v>
      </c>
      <c r="H6139" s="93">
        <v>46176</v>
      </c>
      <c r="I6139" s="131"/>
      <c r="J6139" s="132"/>
      <c r="K6139" s="132"/>
      <c r="L6139" s="132"/>
      <c r="M6139" s="132"/>
      <c r="N6139" s="131"/>
      <c r="O6139" s="131"/>
    </row>
    <row r="6140" spans="2:15" x14ac:dyDescent="0.35">
      <c r="B6140" t="s">
        <v>121</v>
      </c>
      <c r="C6140">
        <v>179</v>
      </c>
      <c r="D6140" t="s">
        <v>122</v>
      </c>
      <c r="E6140">
        <v>175600</v>
      </c>
      <c r="F6140" t="s">
        <v>5855</v>
      </c>
      <c r="G6140" t="s">
        <v>10927</v>
      </c>
      <c r="H6140" s="93">
        <v>46176</v>
      </c>
      <c r="I6140" s="131"/>
      <c r="J6140" s="132"/>
      <c r="K6140" s="132"/>
      <c r="L6140" s="132"/>
      <c r="M6140" s="132"/>
      <c r="N6140" s="131"/>
      <c r="O6140" s="131"/>
    </row>
    <row r="6141" spans="2:15" x14ac:dyDescent="0.35">
      <c r="B6141" t="s">
        <v>121</v>
      </c>
      <c r="C6141">
        <v>179</v>
      </c>
      <c r="D6141" t="s">
        <v>122</v>
      </c>
      <c r="E6141">
        <v>176020</v>
      </c>
      <c r="F6141" t="s">
        <v>5856</v>
      </c>
      <c r="G6141" t="s">
        <v>10927</v>
      </c>
      <c r="H6141" s="93">
        <v>46176</v>
      </c>
      <c r="I6141" s="131"/>
      <c r="J6141" s="132"/>
      <c r="K6141" s="132"/>
      <c r="L6141" s="132"/>
      <c r="M6141" s="132"/>
      <c r="N6141" s="131"/>
      <c r="O6141" s="131"/>
    </row>
    <row r="6142" spans="2:15" x14ac:dyDescent="0.35">
      <c r="B6142" t="s">
        <v>121</v>
      </c>
      <c r="C6142">
        <v>179</v>
      </c>
      <c r="D6142" t="s">
        <v>122</v>
      </c>
      <c r="E6142">
        <v>176178</v>
      </c>
      <c r="F6142" t="s">
        <v>5857</v>
      </c>
      <c r="G6142" t="s">
        <v>10927</v>
      </c>
      <c r="H6142" s="93">
        <v>46176</v>
      </c>
      <c r="I6142" s="131"/>
      <c r="J6142" s="132"/>
      <c r="K6142" s="132"/>
      <c r="L6142" s="132"/>
      <c r="M6142" s="132"/>
      <c r="N6142" s="131"/>
      <c r="O6142" s="131"/>
    </row>
    <row r="6143" spans="2:15" x14ac:dyDescent="0.35">
      <c r="B6143" t="s">
        <v>121</v>
      </c>
      <c r="C6143">
        <v>179</v>
      </c>
      <c r="D6143" t="s">
        <v>122</v>
      </c>
      <c r="E6143">
        <v>177477</v>
      </c>
      <c r="F6143" t="s">
        <v>5858</v>
      </c>
      <c r="G6143" t="s">
        <v>10927</v>
      </c>
      <c r="H6143" s="93">
        <v>46176</v>
      </c>
      <c r="I6143" s="131"/>
      <c r="J6143" s="132"/>
      <c r="K6143" s="132"/>
      <c r="L6143" s="132"/>
      <c r="M6143" s="132"/>
      <c r="N6143" s="131"/>
      <c r="O6143" s="131"/>
    </row>
    <row r="6144" spans="2:15" x14ac:dyDescent="0.35">
      <c r="B6144" t="s">
        <v>121</v>
      </c>
      <c r="C6144">
        <v>179</v>
      </c>
      <c r="D6144" t="s">
        <v>122</v>
      </c>
      <c r="E6144">
        <v>177876</v>
      </c>
      <c r="F6144" t="s">
        <v>5813</v>
      </c>
      <c r="G6144" t="s">
        <v>10928</v>
      </c>
      <c r="H6144" s="93">
        <v>46171</v>
      </c>
      <c r="I6144" s="131"/>
      <c r="J6144" s="132"/>
      <c r="K6144" s="132"/>
      <c r="L6144" s="132"/>
      <c r="M6144" s="132"/>
      <c r="N6144" s="131"/>
      <c r="O6144" s="131"/>
    </row>
    <row r="6145" spans="2:15" x14ac:dyDescent="0.35">
      <c r="B6145" t="s">
        <v>121</v>
      </c>
      <c r="C6145">
        <v>179</v>
      </c>
      <c r="D6145" t="s">
        <v>122</v>
      </c>
      <c r="E6145">
        <v>178152</v>
      </c>
      <c r="F6145" t="s">
        <v>5859</v>
      </c>
      <c r="G6145" t="s">
        <v>10927</v>
      </c>
      <c r="H6145" s="93">
        <v>46176</v>
      </c>
      <c r="I6145" s="131"/>
      <c r="J6145" s="132"/>
      <c r="K6145" s="132"/>
      <c r="L6145" s="132"/>
      <c r="M6145" s="132"/>
      <c r="N6145" s="131"/>
      <c r="O6145" s="131"/>
    </row>
    <row r="6146" spans="2:15" x14ac:dyDescent="0.35">
      <c r="B6146" t="s">
        <v>121</v>
      </c>
      <c r="C6146">
        <v>179</v>
      </c>
      <c r="D6146" t="s">
        <v>122</v>
      </c>
      <c r="E6146">
        <v>178642</v>
      </c>
      <c r="F6146" t="s">
        <v>5860</v>
      </c>
      <c r="G6146" t="s">
        <v>10929</v>
      </c>
      <c r="H6146" s="93">
        <v>46175</v>
      </c>
      <c r="I6146" s="131"/>
      <c r="J6146" s="132"/>
      <c r="K6146" s="132"/>
      <c r="L6146" s="132"/>
      <c r="M6146" s="132"/>
      <c r="N6146" s="131"/>
      <c r="O6146" s="131"/>
    </row>
    <row r="6147" spans="2:15" x14ac:dyDescent="0.35">
      <c r="B6147" t="s">
        <v>121</v>
      </c>
      <c r="C6147">
        <v>179</v>
      </c>
      <c r="D6147" t="s">
        <v>122</v>
      </c>
      <c r="E6147">
        <v>179581</v>
      </c>
      <c r="F6147" t="s">
        <v>5861</v>
      </c>
      <c r="G6147" t="s">
        <v>10930</v>
      </c>
      <c r="H6147" s="93">
        <v>46174</v>
      </c>
      <c r="I6147" s="131"/>
      <c r="J6147" s="132"/>
      <c r="K6147" s="132"/>
      <c r="L6147" s="132"/>
      <c r="M6147" s="132"/>
      <c r="N6147" s="131"/>
      <c r="O6147" s="131"/>
    </row>
    <row r="6148" spans="2:15" x14ac:dyDescent="0.35">
      <c r="B6148" t="s">
        <v>121</v>
      </c>
      <c r="C6148">
        <v>179</v>
      </c>
      <c r="D6148" t="s">
        <v>122</v>
      </c>
      <c r="E6148">
        <v>180392</v>
      </c>
      <c r="F6148" t="s">
        <v>5862</v>
      </c>
      <c r="G6148" t="s">
        <v>10927</v>
      </c>
      <c r="H6148" s="93">
        <v>46176</v>
      </c>
      <c r="I6148" s="131"/>
      <c r="J6148" s="132"/>
      <c r="K6148" s="132"/>
      <c r="L6148" s="132"/>
      <c r="M6148" s="132"/>
      <c r="N6148" s="131"/>
      <c r="O6148" s="131"/>
    </row>
    <row r="6149" spans="2:15" x14ac:dyDescent="0.35">
      <c r="B6149" t="s">
        <v>121</v>
      </c>
      <c r="C6149">
        <v>179</v>
      </c>
      <c r="D6149" t="s">
        <v>122</v>
      </c>
      <c r="E6149">
        <v>181619</v>
      </c>
      <c r="F6149" t="s">
        <v>5863</v>
      </c>
      <c r="G6149" t="s">
        <v>10926</v>
      </c>
      <c r="H6149" s="93">
        <v>46170</v>
      </c>
      <c r="I6149" s="131">
        <v>1</v>
      </c>
      <c r="J6149" s="132">
        <v>1</v>
      </c>
      <c r="K6149" s="132">
        <v>1</v>
      </c>
      <c r="L6149" s="132">
        <v>1</v>
      </c>
      <c r="M6149" s="132"/>
      <c r="N6149" s="131"/>
      <c r="O6149" s="131"/>
    </row>
    <row r="6150" spans="2:15" x14ac:dyDescent="0.35">
      <c r="B6150" t="s">
        <v>121</v>
      </c>
      <c r="C6150">
        <v>179</v>
      </c>
      <c r="D6150" t="s">
        <v>122</v>
      </c>
      <c r="E6150">
        <v>181717</v>
      </c>
      <c r="F6150" t="s">
        <v>5822</v>
      </c>
      <c r="G6150" t="s">
        <v>180</v>
      </c>
      <c r="H6150" t="s">
        <v>180</v>
      </c>
      <c r="I6150" s="131"/>
      <c r="J6150" s="132"/>
      <c r="K6150" s="132"/>
      <c r="L6150" s="132">
        <v>1</v>
      </c>
      <c r="M6150" s="132"/>
      <c r="N6150" s="131"/>
      <c r="O6150" s="131"/>
    </row>
    <row r="6151" spans="2:15" x14ac:dyDescent="0.35">
      <c r="B6151" t="s">
        <v>121</v>
      </c>
      <c r="C6151">
        <v>179</v>
      </c>
      <c r="D6151" t="s">
        <v>122</v>
      </c>
      <c r="E6151">
        <v>181718</v>
      </c>
      <c r="F6151" t="s">
        <v>5822</v>
      </c>
      <c r="G6151" t="s">
        <v>180</v>
      </c>
      <c r="H6151" t="s">
        <v>180</v>
      </c>
      <c r="I6151" s="131"/>
      <c r="J6151" s="132"/>
      <c r="K6151" s="132"/>
      <c r="L6151" s="132">
        <v>1</v>
      </c>
      <c r="M6151" s="132"/>
      <c r="N6151" s="131"/>
      <c r="O6151" s="131"/>
    </row>
    <row r="6152" spans="2:15" x14ac:dyDescent="0.35">
      <c r="B6152" t="s">
        <v>121</v>
      </c>
      <c r="C6152">
        <v>179</v>
      </c>
      <c r="D6152" t="s">
        <v>122</v>
      </c>
      <c r="E6152">
        <v>181719</v>
      </c>
      <c r="F6152" t="s">
        <v>5822</v>
      </c>
      <c r="G6152" t="s">
        <v>180</v>
      </c>
      <c r="H6152" t="s">
        <v>180</v>
      </c>
      <c r="I6152" s="131"/>
      <c r="J6152" s="132"/>
      <c r="K6152" s="132"/>
      <c r="L6152" s="132"/>
      <c r="M6152" s="132"/>
      <c r="N6152" s="131"/>
      <c r="O6152" s="131"/>
    </row>
    <row r="6153" spans="2:15" x14ac:dyDescent="0.35">
      <c r="B6153" t="s">
        <v>121</v>
      </c>
      <c r="C6153">
        <v>179</v>
      </c>
      <c r="D6153" t="s">
        <v>122</v>
      </c>
      <c r="E6153">
        <v>181721</v>
      </c>
      <c r="F6153" t="s">
        <v>5822</v>
      </c>
      <c r="G6153" t="s">
        <v>180</v>
      </c>
      <c r="H6153" t="s">
        <v>180</v>
      </c>
      <c r="I6153" s="131"/>
      <c r="J6153" s="132"/>
      <c r="K6153" s="132"/>
      <c r="L6153" s="132">
        <v>1</v>
      </c>
      <c r="M6153" s="132"/>
      <c r="N6153" s="131"/>
      <c r="O6153" s="131"/>
    </row>
    <row r="6154" spans="2:15" x14ac:dyDescent="0.35">
      <c r="B6154" t="s">
        <v>121</v>
      </c>
      <c r="C6154">
        <v>179</v>
      </c>
      <c r="D6154" t="s">
        <v>122</v>
      </c>
      <c r="E6154">
        <v>181722</v>
      </c>
      <c r="F6154" t="s">
        <v>5822</v>
      </c>
      <c r="G6154" t="s">
        <v>180</v>
      </c>
      <c r="H6154" t="s">
        <v>180</v>
      </c>
      <c r="I6154" s="131"/>
      <c r="J6154" s="132"/>
      <c r="K6154" s="132"/>
      <c r="L6154" s="132">
        <v>2</v>
      </c>
      <c r="M6154" s="132"/>
      <c r="N6154" s="131"/>
      <c r="O6154" s="131"/>
    </row>
    <row r="6155" spans="2:15" x14ac:dyDescent="0.35">
      <c r="B6155" t="s">
        <v>121</v>
      </c>
      <c r="C6155">
        <v>179</v>
      </c>
      <c r="D6155" t="s">
        <v>122</v>
      </c>
      <c r="E6155">
        <v>181952</v>
      </c>
      <c r="F6155" t="s">
        <v>5802</v>
      </c>
      <c r="G6155" t="s">
        <v>10928</v>
      </c>
      <c r="H6155" s="93">
        <v>46171</v>
      </c>
      <c r="I6155" s="131">
        <v>1</v>
      </c>
      <c r="J6155" s="132">
        <v>1</v>
      </c>
      <c r="K6155" s="132"/>
      <c r="L6155" s="132"/>
      <c r="M6155" s="132"/>
      <c r="N6155" s="131"/>
      <c r="O6155" s="131"/>
    </row>
    <row r="6156" spans="2:15" x14ac:dyDescent="0.35">
      <c r="B6156" t="s">
        <v>121</v>
      </c>
      <c r="C6156">
        <v>179</v>
      </c>
      <c r="D6156" t="s">
        <v>122</v>
      </c>
      <c r="E6156">
        <v>184437</v>
      </c>
      <c r="F6156" t="s">
        <v>5864</v>
      </c>
      <c r="G6156" t="s">
        <v>10927</v>
      </c>
      <c r="H6156" s="93">
        <v>46176</v>
      </c>
      <c r="I6156" s="131"/>
      <c r="J6156" s="132"/>
      <c r="K6156" s="132"/>
      <c r="L6156" s="132"/>
      <c r="M6156" s="132"/>
      <c r="N6156" s="131"/>
      <c r="O6156" s="131"/>
    </row>
    <row r="6157" spans="2:15" x14ac:dyDescent="0.35">
      <c r="B6157" t="s">
        <v>121</v>
      </c>
      <c r="C6157">
        <v>179</v>
      </c>
      <c r="D6157" t="s">
        <v>122</v>
      </c>
      <c r="E6157">
        <v>185342</v>
      </c>
      <c r="F6157" t="s">
        <v>5865</v>
      </c>
      <c r="G6157" t="s">
        <v>10927</v>
      </c>
      <c r="H6157" s="93">
        <v>46176</v>
      </c>
      <c r="I6157" s="131"/>
      <c r="J6157" s="132"/>
      <c r="K6157" s="132"/>
      <c r="L6157" s="132"/>
      <c r="M6157" s="132"/>
      <c r="N6157" s="131"/>
      <c r="O6157" s="131"/>
    </row>
    <row r="6158" spans="2:15" x14ac:dyDescent="0.35">
      <c r="B6158" t="s">
        <v>121</v>
      </c>
      <c r="C6158">
        <v>179</v>
      </c>
      <c r="D6158" t="s">
        <v>122</v>
      </c>
      <c r="E6158">
        <v>186260</v>
      </c>
      <c r="F6158" t="s">
        <v>5866</v>
      </c>
      <c r="G6158" t="s">
        <v>10926</v>
      </c>
      <c r="H6158" s="93">
        <v>46177</v>
      </c>
      <c r="I6158" s="131"/>
      <c r="J6158" s="132"/>
      <c r="K6158" s="132"/>
      <c r="L6158" s="132"/>
      <c r="M6158" s="132"/>
      <c r="N6158" s="131"/>
      <c r="O6158" s="131"/>
    </row>
    <row r="6159" spans="2:15" x14ac:dyDescent="0.35">
      <c r="B6159" t="s">
        <v>121</v>
      </c>
      <c r="C6159">
        <v>179</v>
      </c>
      <c r="D6159" t="s">
        <v>122</v>
      </c>
      <c r="E6159">
        <v>187367</v>
      </c>
      <c r="F6159" t="s">
        <v>5867</v>
      </c>
      <c r="G6159" t="s">
        <v>10928</v>
      </c>
      <c r="H6159" s="93">
        <v>46171</v>
      </c>
      <c r="I6159" s="131"/>
      <c r="J6159" s="132"/>
      <c r="K6159" s="132"/>
      <c r="L6159" s="132"/>
      <c r="M6159" s="132"/>
      <c r="N6159" s="131"/>
      <c r="O6159" s="131"/>
    </row>
    <row r="6160" spans="2:15" x14ac:dyDescent="0.35">
      <c r="B6160" t="s">
        <v>121</v>
      </c>
      <c r="C6160">
        <v>179</v>
      </c>
      <c r="D6160" t="s">
        <v>122</v>
      </c>
      <c r="E6160">
        <v>189703</v>
      </c>
      <c r="F6160" t="s">
        <v>5868</v>
      </c>
      <c r="G6160" t="s">
        <v>10930</v>
      </c>
      <c r="H6160" s="93">
        <v>46174</v>
      </c>
      <c r="I6160" s="131"/>
      <c r="J6160" s="132"/>
      <c r="K6160" s="132"/>
      <c r="L6160" s="132"/>
      <c r="M6160" s="132"/>
      <c r="N6160" s="131"/>
      <c r="O6160" s="131"/>
    </row>
    <row r="6161" spans="2:15" x14ac:dyDescent="0.35">
      <c r="B6161" t="s">
        <v>121</v>
      </c>
      <c r="C6161">
        <v>179</v>
      </c>
      <c r="D6161" t="s">
        <v>122</v>
      </c>
      <c r="E6161">
        <v>189898</v>
      </c>
      <c r="F6161" t="s">
        <v>5869</v>
      </c>
      <c r="G6161" t="s">
        <v>180</v>
      </c>
      <c r="H6161" t="s">
        <v>180</v>
      </c>
      <c r="I6161" s="131"/>
      <c r="J6161" s="132"/>
      <c r="K6161" s="132"/>
      <c r="L6161" s="132"/>
      <c r="M6161" s="132"/>
      <c r="N6161" s="131"/>
      <c r="O6161" s="131"/>
    </row>
    <row r="6162" spans="2:15" x14ac:dyDescent="0.35">
      <c r="B6162" t="s">
        <v>121</v>
      </c>
      <c r="C6162">
        <v>179</v>
      </c>
      <c r="D6162" t="s">
        <v>122</v>
      </c>
      <c r="E6162">
        <v>189993</v>
      </c>
      <c r="F6162" t="s">
        <v>5870</v>
      </c>
      <c r="G6162" t="s">
        <v>180</v>
      </c>
      <c r="H6162" t="s">
        <v>180</v>
      </c>
      <c r="I6162" s="131"/>
      <c r="J6162" s="132"/>
      <c r="K6162" s="132"/>
      <c r="L6162" s="132"/>
      <c r="M6162" s="132"/>
      <c r="N6162" s="131"/>
      <c r="O6162" s="131"/>
    </row>
    <row r="6163" spans="2:15" x14ac:dyDescent="0.35">
      <c r="B6163" t="s">
        <v>121</v>
      </c>
      <c r="C6163">
        <v>179</v>
      </c>
      <c r="D6163" t="s">
        <v>122</v>
      </c>
      <c r="E6163">
        <v>190220</v>
      </c>
      <c r="F6163" t="s">
        <v>5871</v>
      </c>
      <c r="G6163" t="s">
        <v>180</v>
      </c>
      <c r="H6163" t="s">
        <v>180</v>
      </c>
      <c r="I6163" s="131"/>
      <c r="J6163" s="132"/>
      <c r="K6163" s="132"/>
      <c r="L6163" s="132"/>
      <c r="M6163" s="132"/>
      <c r="N6163" s="131"/>
      <c r="O6163" s="131"/>
    </row>
    <row r="6164" spans="2:15" x14ac:dyDescent="0.35">
      <c r="B6164" t="s">
        <v>121</v>
      </c>
      <c r="C6164">
        <v>179</v>
      </c>
      <c r="D6164" t="s">
        <v>122</v>
      </c>
      <c r="E6164">
        <v>190316</v>
      </c>
      <c r="F6164" t="s">
        <v>5872</v>
      </c>
      <c r="G6164" t="s">
        <v>180</v>
      </c>
      <c r="H6164" t="s">
        <v>180</v>
      </c>
      <c r="I6164" s="131"/>
      <c r="J6164" s="132"/>
      <c r="K6164" s="132"/>
      <c r="L6164" s="132"/>
      <c r="M6164" s="132"/>
      <c r="N6164" s="131"/>
      <c r="O6164" s="131"/>
    </row>
    <row r="6165" spans="2:15" x14ac:dyDescent="0.35">
      <c r="B6165" t="s">
        <v>121</v>
      </c>
      <c r="C6165">
        <v>179</v>
      </c>
      <c r="D6165" t="s">
        <v>122</v>
      </c>
      <c r="E6165">
        <v>190429</v>
      </c>
      <c r="F6165" t="s">
        <v>5873</v>
      </c>
      <c r="G6165" t="s">
        <v>180</v>
      </c>
      <c r="H6165" t="s">
        <v>180</v>
      </c>
      <c r="I6165" s="131"/>
      <c r="J6165" s="132"/>
      <c r="K6165" s="132"/>
      <c r="L6165" s="132"/>
      <c r="M6165" s="132"/>
      <c r="N6165" s="131"/>
      <c r="O6165" s="131"/>
    </row>
    <row r="6166" spans="2:15" x14ac:dyDescent="0.35">
      <c r="B6166" t="s">
        <v>121</v>
      </c>
      <c r="C6166">
        <v>179</v>
      </c>
      <c r="D6166" t="s">
        <v>122</v>
      </c>
      <c r="E6166">
        <v>190530</v>
      </c>
      <c r="F6166" t="s">
        <v>5874</v>
      </c>
      <c r="G6166" t="s">
        <v>180</v>
      </c>
      <c r="H6166" t="s">
        <v>180</v>
      </c>
      <c r="I6166" s="131"/>
      <c r="J6166" s="132"/>
      <c r="K6166" s="132"/>
      <c r="L6166" s="132"/>
      <c r="M6166" s="132"/>
      <c r="N6166" s="131"/>
      <c r="O6166" s="131"/>
    </row>
    <row r="6167" spans="2:15" x14ac:dyDescent="0.35">
      <c r="B6167" t="s">
        <v>121</v>
      </c>
      <c r="C6167">
        <v>179</v>
      </c>
      <c r="D6167" t="s">
        <v>122</v>
      </c>
      <c r="E6167">
        <v>190602</v>
      </c>
      <c r="F6167" t="s">
        <v>5875</v>
      </c>
      <c r="G6167" t="s">
        <v>180</v>
      </c>
      <c r="H6167" t="s">
        <v>180</v>
      </c>
      <c r="I6167" s="131"/>
      <c r="J6167" s="132"/>
      <c r="K6167" s="132"/>
      <c r="L6167" s="132"/>
      <c r="M6167" s="132"/>
      <c r="N6167" s="131"/>
      <c r="O6167" s="131"/>
    </row>
    <row r="6168" spans="2:15" x14ac:dyDescent="0.35">
      <c r="B6168" t="s">
        <v>121</v>
      </c>
      <c r="C6168">
        <v>179</v>
      </c>
      <c r="D6168" t="s">
        <v>122</v>
      </c>
      <c r="E6168">
        <v>190987</v>
      </c>
      <c r="F6168" t="s">
        <v>11099</v>
      </c>
      <c r="G6168" t="s">
        <v>180</v>
      </c>
      <c r="H6168" t="s">
        <v>180</v>
      </c>
      <c r="I6168" s="131"/>
      <c r="J6168" s="132"/>
      <c r="K6168" s="132"/>
      <c r="L6168" s="132"/>
      <c r="M6168" s="132"/>
      <c r="N6168" s="131"/>
      <c r="O6168" s="131"/>
    </row>
    <row r="6169" spans="2:15" x14ac:dyDescent="0.35">
      <c r="B6169" t="s">
        <v>121</v>
      </c>
      <c r="C6169">
        <v>179</v>
      </c>
      <c r="D6169" t="s">
        <v>122</v>
      </c>
      <c r="E6169">
        <v>191185</v>
      </c>
      <c r="F6169" t="s">
        <v>11100</v>
      </c>
      <c r="G6169" t="s">
        <v>180</v>
      </c>
      <c r="H6169" t="s">
        <v>180</v>
      </c>
      <c r="I6169" s="131"/>
      <c r="J6169" s="132"/>
      <c r="K6169" s="132"/>
      <c r="L6169" s="132"/>
      <c r="M6169" s="132"/>
      <c r="N6169" s="131"/>
      <c r="O6169" s="131"/>
    </row>
    <row r="6170" spans="2:15" x14ac:dyDescent="0.35">
      <c r="B6170" t="s">
        <v>121</v>
      </c>
      <c r="C6170">
        <v>179</v>
      </c>
      <c r="D6170" t="s">
        <v>122</v>
      </c>
      <c r="E6170">
        <v>191392</v>
      </c>
      <c r="F6170" t="s">
        <v>5876</v>
      </c>
      <c r="G6170" t="s">
        <v>180</v>
      </c>
      <c r="H6170" t="s">
        <v>180</v>
      </c>
      <c r="I6170" s="131"/>
      <c r="J6170" s="132"/>
      <c r="K6170" s="132"/>
      <c r="L6170" s="132"/>
      <c r="M6170" s="132"/>
      <c r="N6170" s="131"/>
      <c r="O6170" s="131"/>
    </row>
    <row r="6171" spans="2:15" x14ac:dyDescent="0.35">
      <c r="B6171" t="s">
        <v>121</v>
      </c>
      <c r="C6171">
        <v>179</v>
      </c>
      <c r="D6171" t="s">
        <v>122</v>
      </c>
      <c r="E6171">
        <v>191940</v>
      </c>
      <c r="F6171" t="s">
        <v>5877</v>
      </c>
      <c r="G6171" t="s">
        <v>180</v>
      </c>
      <c r="H6171" t="s">
        <v>180</v>
      </c>
      <c r="I6171" s="131"/>
      <c r="J6171" s="132"/>
      <c r="K6171" s="132"/>
      <c r="L6171" s="132"/>
      <c r="M6171" s="132"/>
      <c r="N6171" s="131"/>
      <c r="O6171" s="131"/>
    </row>
    <row r="6172" spans="2:15" x14ac:dyDescent="0.35">
      <c r="B6172" t="s">
        <v>121</v>
      </c>
      <c r="C6172">
        <v>179</v>
      </c>
      <c r="D6172" t="s">
        <v>122</v>
      </c>
      <c r="E6172">
        <v>192138</v>
      </c>
      <c r="F6172" t="s">
        <v>11016</v>
      </c>
      <c r="G6172" t="s">
        <v>180</v>
      </c>
      <c r="H6172" t="s">
        <v>180</v>
      </c>
      <c r="I6172" s="131"/>
      <c r="J6172" s="132"/>
      <c r="K6172" s="132"/>
      <c r="L6172" s="132"/>
      <c r="M6172" s="132"/>
      <c r="N6172" s="131"/>
      <c r="O6172" s="131"/>
    </row>
    <row r="6173" spans="2:15" x14ac:dyDescent="0.35">
      <c r="B6173" t="s">
        <v>121</v>
      </c>
      <c r="C6173">
        <v>179</v>
      </c>
      <c r="D6173" t="s">
        <v>122</v>
      </c>
      <c r="E6173">
        <v>192293</v>
      </c>
      <c r="F6173" t="s">
        <v>11101</v>
      </c>
      <c r="G6173" t="s">
        <v>180</v>
      </c>
      <c r="H6173" t="s">
        <v>180</v>
      </c>
      <c r="I6173" s="131"/>
      <c r="J6173" s="132"/>
      <c r="K6173" s="132"/>
      <c r="L6173" s="132"/>
      <c r="M6173" s="132"/>
      <c r="N6173" s="131"/>
      <c r="O6173" s="131"/>
    </row>
    <row r="6174" spans="2:15" x14ac:dyDescent="0.35">
      <c r="B6174" t="s">
        <v>123</v>
      </c>
      <c r="C6174">
        <v>417</v>
      </c>
      <c r="D6174" t="s">
        <v>124</v>
      </c>
      <c r="E6174">
        <v>48903</v>
      </c>
      <c r="F6174" t="s">
        <v>1988</v>
      </c>
      <c r="G6174" t="s">
        <v>10929</v>
      </c>
      <c r="H6174" s="93">
        <v>46175</v>
      </c>
      <c r="I6174" s="131"/>
      <c r="J6174" s="132"/>
      <c r="K6174" s="132"/>
      <c r="L6174" s="132"/>
      <c r="M6174" s="132"/>
      <c r="N6174" s="131"/>
      <c r="O6174" s="131"/>
    </row>
    <row r="6175" spans="2:15" x14ac:dyDescent="0.35">
      <c r="B6175" t="s">
        <v>123</v>
      </c>
      <c r="C6175">
        <v>417</v>
      </c>
      <c r="D6175" t="s">
        <v>124</v>
      </c>
      <c r="E6175">
        <v>52015</v>
      </c>
      <c r="F6175" t="s">
        <v>5878</v>
      </c>
      <c r="G6175" t="s">
        <v>10930</v>
      </c>
      <c r="H6175" s="93">
        <v>46174</v>
      </c>
      <c r="I6175" s="131">
        <v>1</v>
      </c>
      <c r="J6175" s="132">
        <v>1</v>
      </c>
      <c r="K6175" s="132">
        <v>1</v>
      </c>
      <c r="L6175" s="132">
        <v>2</v>
      </c>
      <c r="M6175" s="132"/>
      <c r="N6175" s="131"/>
      <c r="O6175" s="131"/>
    </row>
    <row r="6176" spans="2:15" x14ac:dyDescent="0.35">
      <c r="B6176" t="s">
        <v>123</v>
      </c>
      <c r="C6176">
        <v>417</v>
      </c>
      <c r="D6176" t="s">
        <v>124</v>
      </c>
      <c r="E6176">
        <v>52164</v>
      </c>
      <c r="F6176" t="s">
        <v>1988</v>
      </c>
      <c r="G6176" t="s">
        <v>10926</v>
      </c>
      <c r="H6176" s="93">
        <v>46170</v>
      </c>
      <c r="I6176" s="131">
        <v>1</v>
      </c>
      <c r="J6176" s="132">
        <v>1</v>
      </c>
      <c r="K6176" s="132">
        <v>1</v>
      </c>
      <c r="L6176" s="132"/>
      <c r="M6176" s="132"/>
      <c r="N6176" s="131"/>
      <c r="O6176" s="131"/>
    </row>
    <row r="6177" spans="2:15" x14ac:dyDescent="0.35">
      <c r="B6177" t="s">
        <v>123</v>
      </c>
      <c r="C6177">
        <v>417</v>
      </c>
      <c r="D6177" t="s">
        <v>124</v>
      </c>
      <c r="E6177">
        <v>52331</v>
      </c>
      <c r="F6177" t="s">
        <v>5879</v>
      </c>
      <c r="G6177" t="s">
        <v>10927</v>
      </c>
      <c r="H6177" s="93">
        <v>46176</v>
      </c>
      <c r="I6177" s="131">
        <v>1</v>
      </c>
      <c r="J6177" s="132">
        <v>1</v>
      </c>
      <c r="K6177" s="132">
        <v>1</v>
      </c>
      <c r="L6177" s="132">
        <v>5</v>
      </c>
      <c r="M6177" s="132"/>
      <c r="N6177" s="131"/>
      <c r="O6177" s="131"/>
    </row>
    <row r="6178" spans="2:15" x14ac:dyDescent="0.35">
      <c r="B6178" t="s">
        <v>123</v>
      </c>
      <c r="C6178">
        <v>417</v>
      </c>
      <c r="D6178" t="s">
        <v>124</v>
      </c>
      <c r="E6178">
        <v>55252</v>
      </c>
      <c r="F6178" t="s">
        <v>5880</v>
      </c>
      <c r="G6178" t="s">
        <v>10928</v>
      </c>
      <c r="H6178" s="93">
        <v>46171</v>
      </c>
      <c r="I6178" s="131">
        <v>1</v>
      </c>
      <c r="J6178" s="132"/>
      <c r="K6178" s="132"/>
      <c r="L6178" s="132"/>
      <c r="M6178" s="132"/>
      <c r="N6178" s="131"/>
      <c r="O6178" s="131"/>
    </row>
    <row r="6179" spans="2:15" x14ac:dyDescent="0.35">
      <c r="B6179" t="s">
        <v>123</v>
      </c>
      <c r="C6179">
        <v>417</v>
      </c>
      <c r="D6179" t="s">
        <v>124</v>
      </c>
      <c r="E6179">
        <v>55842</v>
      </c>
      <c r="F6179" t="s">
        <v>5881</v>
      </c>
      <c r="G6179" t="s">
        <v>10926</v>
      </c>
      <c r="H6179" s="93">
        <v>46170</v>
      </c>
      <c r="I6179" s="131">
        <v>1</v>
      </c>
      <c r="J6179" s="132"/>
      <c r="K6179" s="132"/>
      <c r="L6179" s="132"/>
      <c r="M6179" s="132"/>
      <c r="N6179" s="131"/>
      <c r="O6179" s="131"/>
    </row>
    <row r="6180" spans="2:15" x14ac:dyDescent="0.35">
      <c r="B6180" t="s">
        <v>123</v>
      </c>
      <c r="C6180">
        <v>417</v>
      </c>
      <c r="D6180" t="s">
        <v>124</v>
      </c>
      <c r="E6180">
        <v>56370</v>
      </c>
      <c r="F6180" t="s">
        <v>5882</v>
      </c>
      <c r="G6180" t="s">
        <v>10929</v>
      </c>
      <c r="H6180" s="93">
        <v>46175</v>
      </c>
      <c r="I6180" s="131">
        <v>1</v>
      </c>
      <c r="J6180" s="132">
        <v>1</v>
      </c>
      <c r="K6180" s="132">
        <v>1</v>
      </c>
      <c r="L6180" s="132"/>
      <c r="M6180" s="132"/>
      <c r="N6180" s="131"/>
      <c r="O6180" s="131"/>
    </row>
    <row r="6181" spans="2:15" x14ac:dyDescent="0.35">
      <c r="B6181" t="s">
        <v>123</v>
      </c>
      <c r="C6181">
        <v>417</v>
      </c>
      <c r="D6181" t="s">
        <v>124</v>
      </c>
      <c r="E6181">
        <v>57859</v>
      </c>
      <c r="F6181" t="s">
        <v>5883</v>
      </c>
      <c r="G6181" t="s">
        <v>10929</v>
      </c>
      <c r="H6181" s="93">
        <v>46175</v>
      </c>
      <c r="I6181" s="131">
        <v>1</v>
      </c>
      <c r="J6181" s="132"/>
      <c r="K6181" s="132">
        <v>1</v>
      </c>
      <c r="L6181" s="132">
        <v>1</v>
      </c>
      <c r="M6181" s="132"/>
      <c r="N6181" s="131"/>
      <c r="O6181" s="131"/>
    </row>
    <row r="6182" spans="2:15" x14ac:dyDescent="0.35">
      <c r="B6182" t="s">
        <v>123</v>
      </c>
      <c r="C6182">
        <v>417</v>
      </c>
      <c r="D6182" t="s">
        <v>124</v>
      </c>
      <c r="E6182">
        <v>58586</v>
      </c>
      <c r="F6182" t="s">
        <v>5884</v>
      </c>
      <c r="G6182" t="s">
        <v>10926</v>
      </c>
      <c r="H6182" s="93">
        <v>46170</v>
      </c>
      <c r="I6182" s="131">
        <v>1</v>
      </c>
      <c r="J6182" s="132"/>
      <c r="K6182" s="132"/>
      <c r="L6182" s="132"/>
      <c r="M6182" s="132"/>
      <c r="N6182" s="131"/>
      <c r="O6182" s="131"/>
    </row>
    <row r="6183" spans="2:15" x14ac:dyDescent="0.35">
      <c r="B6183" t="s">
        <v>123</v>
      </c>
      <c r="C6183">
        <v>417</v>
      </c>
      <c r="D6183" t="s">
        <v>124</v>
      </c>
      <c r="E6183">
        <v>59890</v>
      </c>
      <c r="F6183" t="s">
        <v>5885</v>
      </c>
      <c r="G6183" t="s">
        <v>10926</v>
      </c>
      <c r="H6183" s="93">
        <v>46170</v>
      </c>
      <c r="I6183" s="131">
        <v>1</v>
      </c>
      <c r="J6183" s="132"/>
      <c r="K6183" s="132"/>
      <c r="L6183" s="132"/>
      <c r="M6183" s="132"/>
      <c r="N6183" s="131"/>
      <c r="O6183" s="131"/>
    </row>
    <row r="6184" spans="2:15" x14ac:dyDescent="0.35">
      <c r="B6184" t="s">
        <v>123</v>
      </c>
      <c r="C6184">
        <v>417</v>
      </c>
      <c r="D6184" t="s">
        <v>124</v>
      </c>
      <c r="E6184">
        <v>60441</v>
      </c>
      <c r="F6184" t="s">
        <v>5886</v>
      </c>
      <c r="G6184" t="s">
        <v>10927</v>
      </c>
      <c r="H6184" s="93">
        <v>46176</v>
      </c>
      <c r="I6184" s="131">
        <v>1</v>
      </c>
      <c r="J6184" s="132">
        <v>1</v>
      </c>
      <c r="K6184" s="132">
        <v>1</v>
      </c>
      <c r="L6184" s="132">
        <v>2</v>
      </c>
      <c r="M6184" s="132"/>
      <c r="N6184" s="131"/>
      <c r="O6184" s="131"/>
    </row>
    <row r="6185" spans="2:15" x14ac:dyDescent="0.35">
      <c r="B6185" t="s">
        <v>123</v>
      </c>
      <c r="C6185">
        <v>417</v>
      </c>
      <c r="D6185" t="s">
        <v>124</v>
      </c>
      <c r="E6185">
        <v>62832</v>
      </c>
      <c r="F6185" t="s">
        <v>5887</v>
      </c>
      <c r="G6185" t="s">
        <v>10926</v>
      </c>
      <c r="H6185" s="93">
        <v>46170</v>
      </c>
      <c r="I6185" s="131">
        <v>1</v>
      </c>
      <c r="J6185" s="132"/>
      <c r="K6185" s="132"/>
      <c r="L6185" s="132"/>
      <c r="M6185" s="132"/>
      <c r="N6185" s="131"/>
      <c r="O6185" s="131"/>
    </row>
    <row r="6186" spans="2:15" x14ac:dyDescent="0.35">
      <c r="B6186" t="s">
        <v>123</v>
      </c>
      <c r="C6186">
        <v>417</v>
      </c>
      <c r="D6186" t="s">
        <v>124</v>
      </c>
      <c r="E6186">
        <v>71369</v>
      </c>
      <c r="F6186" t="s">
        <v>5888</v>
      </c>
      <c r="G6186" t="s">
        <v>10926</v>
      </c>
      <c r="H6186" s="93">
        <v>46170</v>
      </c>
      <c r="I6186" s="131">
        <v>1</v>
      </c>
      <c r="J6186" s="132">
        <v>1</v>
      </c>
      <c r="K6186" s="132">
        <v>1</v>
      </c>
      <c r="L6186" s="132">
        <v>1</v>
      </c>
      <c r="M6186" s="132"/>
      <c r="N6186" s="131"/>
      <c r="O6186" s="131"/>
    </row>
    <row r="6187" spans="2:15" x14ac:dyDescent="0.35">
      <c r="B6187" t="s">
        <v>123</v>
      </c>
      <c r="C6187">
        <v>417</v>
      </c>
      <c r="D6187" t="s">
        <v>124</v>
      </c>
      <c r="E6187">
        <v>76215</v>
      </c>
      <c r="F6187" t="s">
        <v>5889</v>
      </c>
      <c r="G6187" t="s">
        <v>10927</v>
      </c>
      <c r="H6187" s="93">
        <v>46176</v>
      </c>
      <c r="I6187" s="131">
        <v>1</v>
      </c>
      <c r="J6187" s="132"/>
      <c r="K6187" s="132">
        <v>1</v>
      </c>
      <c r="L6187" s="132">
        <v>1</v>
      </c>
      <c r="M6187" s="132"/>
      <c r="N6187" s="131"/>
      <c r="O6187" s="131"/>
    </row>
    <row r="6188" spans="2:15" x14ac:dyDescent="0.35">
      <c r="B6188" t="s">
        <v>123</v>
      </c>
      <c r="C6188">
        <v>417</v>
      </c>
      <c r="D6188" t="s">
        <v>124</v>
      </c>
      <c r="E6188">
        <v>78850</v>
      </c>
      <c r="F6188" t="s">
        <v>5890</v>
      </c>
      <c r="G6188" t="s">
        <v>10926</v>
      </c>
      <c r="H6188" s="93">
        <v>46170</v>
      </c>
      <c r="I6188" s="131">
        <v>1</v>
      </c>
      <c r="J6188" s="132">
        <v>1</v>
      </c>
      <c r="K6188" s="132">
        <v>1</v>
      </c>
      <c r="L6188" s="132">
        <v>1</v>
      </c>
      <c r="M6188" s="132"/>
      <c r="N6188" s="131"/>
      <c r="O6188" s="131"/>
    </row>
    <row r="6189" spans="2:15" x14ac:dyDescent="0.35">
      <c r="B6189" t="s">
        <v>123</v>
      </c>
      <c r="C6189">
        <v>417</v>
      </c>
      <c r="D6189" t="s">
        <v>124</v>
      </c>
      <c r="E6189">
        <v>90520</v>
      </c>
      <c r="F6189" t="s">
        <v>5891</v>
      </c>
      <c r="G6189" t="s">
        <v>10926</v>
      </c>
      <c r="H6189" s="93">
        <v>46170</v>
      </c>
      <c r="I6189" s="131"/>
      <c r="J6189" s="132"/>
      <c r="K6189" s="132"/>
      <c r="L6189" s="132"/>
      <c r="M6189" s="132"/>
      <c r="N6189" s="131"/>
      <c r="O6189" s="131"/>
    </row>
    <row r="6190" spans="2:15" x14ac:dyDescent="0.35">
      <c r="B6190" t="s">
        <v>123</v>
      </c>
      <c r="C6190">
        <v>417</v>
      </c>
      <c r="D6190" t="s">
        <v>124</v>
      </c>
      <c r="E6190">
        <v>105730</v>
      </c>
      <c r="F6190" t="s">
        <v>5892</v>
      </c>
      <c r="G6190" t="s">
        <v>10928</v>
      </c>
      <c r="H6190" s="93">
        <v>46171</v>
      </c>
      <c r="I6190" s="131"/>
      <c r="J6190" s="132"/>
      <c r="K6190" s="132"/>
      <c r="L6190" s="132"/>
      <c r="M6190" s="132"/>
      <c r="N6190" s="131"/>
      <c r="O6190" s="131"/>
    </row>
    <row r="6191" spans="2:15" x14ac:dyDescent="0.35">
      <c r="B6191" t="s">
        <v>123</v>
      </c>
      <c r="C6191">
        <v>417</v>
      </c>
      <c r="D6191" t="s">
        <v>124</v>
      </c>
      <c r="E6191">
        <v>110386</v>
      </c>
      <c r="F6191" t="s">
        <v>5893</v>
      </c>
      <c r="G6191" t="s">
        <v>10928</v>
      </c>
      <c r="H6191" s="93">
        <v>46171</v>
      </c>
      <c r="I6191" s="131"/>
      <c r="J6191" s="132"/>
      <c r="K6191" s="132"/>
      <c r="L6191" s="132"/>
      <c r="M6191" s="132"/>
      <c r="N6191" s="131"/>
      <c r="O6191" s="131"/>
    </row>
    <row r="6192" spans="2:15" x14ac:dyDescent="0.35">
      <c r="B6192" t="s">
        <v>123</v>
      </c>
      <c r="C6192">
        <v>417</v>
      </c>
      <c r="D6192" t="s">
        <v>124</v>
      </c>
      <c r="E6192">
        <v>121951</v>
      </c>
      <c r="F6192" t="s">
        <v>5894</v>
      </c>
      <c r="G6192" t="s">
        <v>10926</v>
      </c>
      <c r="H6192" s="93">
        <v>46177</v>
      </c>
      <c r="I6192" s="131"/>
      <c r="J6192" s="132"/>
      <c r="K6192" s="132"/>
      <c r="L6192" s="132"/>
      <c r="M6192" s="132"/>
      <c r="N6192" s="131"/>
      <c r="O6192" s="131"/>
    </row>
    <row r="6193" spans="2:15" x14ac:dyDescent="0.35">
      <c r="B6193" t="s">
        <v>123</v>
      </c>
      <c r="C6193">
        <v>417</v>
      </c>
      <c r="D6193" t="s">
        <v>124</v>
      </c>
      <c r="E6193">
        <v>122784</v>
      </c>
      <c r="F6193" t="s">
        <v>5895</v>
      </c>
      <c r="G6193" t="s">
        <v>10926</v>
      </c>
      <c r="H6193" s="93">
        <v>46170</v>
      </c>
      <c r="I6193" s="131">
        <v>1</v>
      </c>
      <c r="J6193" s="132"/>
      <c r="K6193" s="132">
        <v>1</v>
      </c>
      <c r="L6193" s="132"/>
      <c r="M6193" s="132"/>
      <c r="N6193" s="131"/>
      <c r="O6193" s="131"/>
    </row>
    <row r="6194" spans="2:15" x14ac:dyDescent="0.35">
      <c r="B6194" t="s">
        <v>123</v>
      </c>
      <c r="C6194">
        <v>417</v>
      </c>
      <c r="D6194" t="s">
        <v>124</v>
      </c>
      <c r="E6194">
        <v>145549</v>
      </c>
      <c r="F6194" t="s">
        <v>5883</v>
      </c>
      <c r="G6194" t="s">
        <v>10929</v>
      </c>
      <c r="H6194" s="93">
        <v>46175</v>
      </c>
      <c r="I6194" s="131">
        <v>1</v>
      </c>
      <c r="J6194" s="132"/>
      <c r="K6194" s="132">
        <v>1</v>
      </c>
      <c r="L6194" s="132">
        <v>1</v>
      </c>
      <c r="M6194" s="132"/>
      <c r="N6194" s="131"/>
      <c r="O6194" s="131">
        <v>1</v>
      </c>
    </row>
    <row r="6195" spans="2:15" x14ac:dyDescent="0.35">
      <c r="B6195" t="s">
        <v>123</v>
      </c>
      <c r="C6195">
        <v>417</v>
      </c>
      <c r="D6195" t="s">
        <v>124</v>
      </c>
      <c r="E6195">
        <v>165404</v>
      </c>
      <c r="F6195" t="s">
        <v>5896</v>
      </c>
      <c r="G6195" t="s">
        <v>10930</v>
      </c>
      <c r="H6195" s="93">
        <v>46174</v>
      </c>
      <c r="I6195" s="131">
        <v>1</v>
      </c>
      <c r="J6195" s="132">
        <v>1</v>
      </c>
      <c r="K6195" s="132">
        <v>1</v>
      </c>
      <c r="L6195" s="132"/>
      <c r="M6195" s="132"/>
      <c r="N6195" s="131"/>
      <c r="O6195" s="131"/>
    </row>
    <row r="6196" spans="2:15" x14ac:dyDescent="0.35">
      <c r="B6196" t="s">
        <v>123</v>
      </c>
      <c r="C6196">
        <v>417</v>
      </c>
      <c r="D6196" t="s">
        <v>124</v>
      </c>
      <c r="E6196">
        <v>169662</v>
      </c>
      <c r="F6196" t="s">
        <v>5897</v>
      </c>
      <c r="G6196" t="s">
        <v>10928</v>
      </c>
      <c r="H6196" s="93">
        <v>46171</v>
      </c>
      <c r="I6196" s="131"/>
      <c r="J6196" s="132"/>
      <c r="K6196" s="132"/>
      <c r="L6196" s="132"/>
      <c r="M6196" s="132"/>
      <c r="N6196" s="131"/>
      <c r="O6196" s="131"/>
    </row>
    <row r="6197" spans="2:15" x14ac:dyDescent="0.35">
      <c r="B6197" t="s">
        <v>123</v>
      </c>
      <c r="C6197">
        <v>417</v>
      </c>
      <c r="D6197" t="s">
        <v>124</v>
      </c>
      <c r="E6197">
        <v>170292</v>
      </c>
      <c r="F6197" t="s">
        <v>5898</v>
      </c>
      <c r="G6197" t="s">
        <v>10926</v>
      </c>
      <c r="H6197" s="93">
        <v>46170</v>
      </c>
      <c r="I6197" s="131">
        <v>1</v>
      </c>
      <c r="J6197" s="132">
        <v>1</v>
      </c>
      <c r="K6197" s="132">
        <v>1</v>
      </c>
      <c r="L6197" s="132"/>
      <c r="M6197" s="132"/>
      <c r="N6197" s="131"/>
      <c r="O6197" s="131"/>
    </row>
    <row r="6198" spans="2:15" x14ac:dyDescent="0.35">
      <c r="B6198" t="s">
        <v>123</v>
      </c>
      <c r="C6198">
        <v>417</v>
      </c>
      <c r="D6198" t="s">
        <v>124</v>
      </c>
      <c r="E6198">
        <v>171097</v>
      </c>
      <c r="F6198" t="s">
        <v>5899</v>
      </c>
      <c r="G6198" t="s">
        <v>10927</v>
      </c>
      <c r="H6198" s="93">
        <v>46183</v>
      </c>
      <c r="I6198" s="131"/>
      <c r="J6198" s="132"/>
      <c r="K6198" s="132"/>
      <c r="L6198" s="132"/>
      <c r="M6198" s="132"/>
      <c r="N6198" s="131"/>
      <c r="O6198" s="131"/>
    </row>
    <row r="6199" spans="2:15" x14ac:dyDescent="0.35">
      <c r="B6199" t="s">
        <v>123</v>
      </c>
      <c r="C6199">
        <v>417</v>
      </c>
      <c r="D6199" t="s">
        <v>124</v>
      </c>
      <c r="E6199">
        <v>171170</v>
      </c>
      <c r="F6199" t="s">
        <v>5885</v>
      </c>
      <c r="G6199" t="s">
        <v>10926</v>
      </c>
      <c r="H6199" s="93">
        <v>46170</v>
      </c>
      <c r="I6199" s="131">
        <v>1</v>
      </c>
      <c r="J6199" s="132">
        <v>1</v>
      </c>
      <c r="K6199" s="132"/>
      <c r="L6199" s="132"/>
      <c r="M6199" s="132"/>
      <c r="N6199" s="131"/>
      <c r="O6199" s="131"/>
    </row>
    <row r="6200" spans="2:15" x14ac:dyDescent="0.35">
      <c r="B6200" t="s">
        <v>123</v>
      </c>
      <c r="C6200">
        <v>417</v>
      </c>
      <c r="D6200" t="s">
        <v>124</v>
      </c>
      <c r="E6200">
        <v>176582</v>
      </c>
      <c r="F6200" t="s">
        <v>5882</v>
      </c>
      <c r="G6200" t="s">
        <v>10926</v>
      </c>
      <c r="H6200" s="93">
        <v>46170</v>
      </c>
      <c r="I6200" s="131">
        <v>1</v>
      </c>
      <c r="J6200" s="132">
        <v>1</v>
      </c>
      <c r="K6200" s="132">
        <v>1</v>
      </c>
      <c r="L6200" s="132"/>
      <c r="M6200" s="132"/>
      <c r="N6200" s="131"/>
      <c r="O6200" s="131"/>
    </row>
    <row r="6201" spans="2:15" x14ac:dyDescent="0.35">
      <c r="B6201" t="s">
        <v>123</v>
      </c>
      <c r="C6201">
        <v>417</v>
      </c>
      <c r="D6201" t="s">
        <v>124</v>
      </c>
      <c r="E6201">
        <v>177115</v>
      </c>
      <c r="F6201" t="s">
        <v>5884</v>
      </c>
      <c r="G6201" t="s">
        <v>10926</v>
      </c>
      <c r="H6201" s="93">
        <v>46170</v>
      </c>
      <c r="I6201" s="131">
        <v>1</v>
      </c>
      <c r="J6201" s="132"/>
      <c r="K6201" s="132"/>
      <c r="L6201" s="132"/>
      <c r="M6201" s="132"/>
      <c r="N6201" s="131"/>
      <c r="O6201" s="131"/>
    </row>
    <row r="6202" spans="2:15" x14ac:dyDescent="0.35">
      <c r="B6202" t="s">
        <v>123</v>
      </c>
      <c r="C6202">
        <v>417</v>
      </c>
      <c r="D6202" t="s">
        <v>124</v>
      </c>
      <c r="E6202">
        <v>177365</v>
      </c>
      <c r="F6202" t="s">
        <v>5900</v>
      </c>
      <c r="G6202" t="s">
        <v>10926</v>
      </c>
      <c r="H6202" s="93">
        <v>46177</v>
      </c>
      <c r="I6202" s="131">
        <v>1</v>
      </c>
      <c r="J6202" s="132">
        <v>1</v>
      </c>
      <c r="K6202" s="132">
        <v>1</v>
      </c>
      <c r="L6202" s="132">
        <v>2</v>
      </c>
      <c r="M6202" s="132"/>
      <c r="N6202" s="131"/>
      <c r="O6202" s="131"/>
    </row>
    <row r="6203" spans="2:15" x14ac:dyDescent="0.35">
      <c r="B6203" t="s">
        <v>123</v>
      </c>
      <c r="C6203">
        <v>417</v>
      </c>
      <c r="D6203" t="s">
        <v>124</v>
      </c>
      <c r="E6203">
        <v>178393</v>
      </c>
      <c r="F6203" t="s">
        <v>5901</v>
      </c>
      <c r="G6203" t="s">
        <v>10926</v>
      </c>
      <c r="H6203" s="93">
        <v>46170</v>
      </c>
      <c r="I6203" s="131">
        <v>1</v>
      </c>
      <c r="J6203" s="132"/>
      <c r="K6203" s="132"/>
      <c r="L6203" s="132"/>
      <c r="M6203" s="132"/>
      <c r="N6203" s="131"/>
      <c r="O6203" s="131"/>
    </row>
    <row r="6204" spans="2:15" x14ac:dyDescent="0.35">
      <c r="B6204" t="s">
        <v>123</v>
      </c>
      <c r="C6204">
        <v>417</v>
      </c>
      <c r="D6204" t="s">
        <v>124</v>
      </c>
      <c r="E6204">
        <v>179558</v>
      </c>
      <c r="F6204" t="s">
        <v>5885</v>
      </c>
      <c r="G6204" t="s">
        <v>10926</v>
      </c>
      <c r="H6204" s="93">
        <v>46170</v>
      </c>
      <c r="I6204" s="131">
        <v>1</v>
      </c>
      <c r="J6204" s="132"/>
      <c r="K6204" s="132"/>
      <c r="L6204" s="132"/>
      <c r="M6204" s="132"/>
      <c r="N6204" s="131"/>
      <c r="O6204" s="131"/>
    </row>
    <row r="6205" spans="2:15" x14ac:dyDescent="0.35">
      <c r="B6205" t="s">
        <v>123</v>
      </c>
      <c r="C6205">
        <v>417</v>
      </c>
      <c r="D6205" t="s">
        <v>124</v>
      </c>
      <c r="E6205">
        <v>182069</v>
      </c>
      <c r="F6205" t="s">
        <v>5885</v>
      </c>
      <c r="G6205" t="s">
        <v>10926</v>
      </c>
      <c r="H6205" s="93">
        <v>46170</v>
      </c>
      <c r="I6205" s="131">
        <v>1</v>
      </c>
      <c r="J6205" s="132">
        <v>1</v>
      </c>
      <c r="K6205" s="132"/>
      <c r="L6205" s="132"/>
      <c r="M6205" s="132"/>
      <c r="N6205" s="131"/>
      <c r="O6205" s="131"/>
    </row>
    <row r="6206" spans="2:15" x14ac:dyDescent="0.35">
      <c r="B6206" t="s">
        <v>123</v>
      </c>
      <c r="C6206">
        <v>417</v>
      </c>
      <c r="D6206" t="s">
        <v>124</v>
      </c>
      <c r="E6206">
        <v>183256</v>
      </c>
      <c r="F6206" t="s">
        <v>5885</v>
      </c>
      <c r="G6206" t="s">
        <v>10926</v>
      </c>
      <c r="H6206" s="93">
        <v>46170</v>
      </c>
      <c r="I6206" s="131"/>
      <c r="J6206" s="132"/>
      <c r="K6206" s="132"/>
      <c r="L6206" s="132"/>
      <c r="M6206" s="132"/>
      <c r="N6206" s="131"/>
      <c r="O6206" s="131"/>
    </row>
    <row r="6207" spans="2:15" x14ac:dyDescent="0.35">
      <c r="B6207" t="s">
        <v>123</v>
      </c>
      <c r="C6207">
        <v>417</v>
      </c>
      <c r="D6207" t="s">
        <v>124</v>
      </c>
      <c r="E6207">
        <v>186466</v>
      </c>
      <c r="F6207" t="s">
        <v>5896</v>
      </c>
      <c r="G6207" t="s">
        <v>10926</v>
      </c>
      <c r="H6207" s="93">
        <v>46177</v>
      </c>
      <c r="I6207" s="131">
        <v>1</v>
      </c>
      <c r="J6207" s="132">
        <v>1</v>
      </c>
      <c r="K6207" s="132">
        <v>1</v>
      </c>
      <c r="L6207" s="132"/>
      <c r="M6207" s="132"/>
      <c r="N6207" s="131"/>
      <c r="O6207" s="131"/>
    </row>
    <row r="6208" spans="2:15" x14ac:dyDescent="0.35">
      <c r="B6208" t="s">
        <v>123</v>
      </c>
      <c r="C6208">
        <v>417</v>
      </c>
      <c r="D6208" t="s">
        <v>124</v>
      </c>
      <c r="E6208">
        <v>187037</v>
      </c>
      <c r="F6208" t="s">
        <v>5902</v>
      </c>
      <c r="G6208" t="s">
        <v>10929</v>
      </c>
      <c r="H6208" s="93">
        <v>46182</v>
      </c>
      <c r="I6208" s="131">
        <v>1</v>
      </c>
      <c r="J6208" s="132">
        <v>1</v>
      </c>
      <c r="K6208" s="132">
        <v>1</v>
      </c>
      <c r="L6208" s="132"/>
      <c r="M6208" s="132"/>
      <c r="N6208" s="131"/>
      <c r="O6208" s="131"/>
    </row>
    <row r="6209" spans="2:15" x14ac:dyDescent="0.35">
      <c r="B6209" t="s">
        <v>123</v>
      </c>
      <c r="C6209">
        <v>417</v>
      </c>
      <c r="D6209" t="s">
        <v>124</v>
      </c>
      <c r="E6209">
        <v>187192</v>
      </c>
      <c r="F6209" t="s">
        <v>5903</v>
      </c>
      <c r="G6209" t="s">
        <v>10926</v>
      </c>
      <c r="H6209" s="93">
        <v>46177</v>
      </c>
      <c r="I6209" s="131"/>
      <c r="J6209" s="132"/>
      <c r="K6209" s="132"/>
      <c r="L6209" s="132"/>
      <c r="M6209" s="132"/>
      <c r="N6209" s="131"/>
      <c r="O6209" s="131"/>
    </row>
    <row r="6210" spans="2:15" x14ac:dyDescent="0.35">
      <c r="B6210" t="s">
        <v>123</v>
      </c>
      <c r="C6210">
        <v>417</v>
      </c>
      <c r="D6210" t="s">
        <v>124</v>
      </c>
      <c r="E6210">
        <v>188652</v>
      </c>
      <c r="F6210" t="s">
        <v>5904</v>
      </c>
      <c r="G6210" t="s">
        <v>10929</v>
      </c>
      <c r="H6210" s="93">
        <v>46182</v>
      </c>
      <c r="I6210" s="131">
        <v>1</v>
      </c>
      <c r="J6210" s="132">
        <v>1</v>
      </c>
      <c r="K6210" s="132">
        <v>1</v>
      </c>
      <c r="L6210" s="132">
        <v>2</v>
      </c>
      <c r="M6210" s="132"/>
      <c r="N6210" s="131"/>
      <c r="O6210" s="131"/>
    </row>
    <row r="6211" spans="2:15" x14ac:dyDescent="0.35">
      <c r="B6211" t="s">
        <v>123</v>
      </c>
      <c r="C6211">
        <v>417</v>
      </c>
      <c r="D6211" t="s">
        <v>124</v>
      </c>
      <c r="E6211">
        <v>188653</v>
      </c>
      <c r="F6211" t="s">
        <v>5904</v>
      </c>
      <c r="G6211" t="s">
        <v>10929</v>
      </c>
      <c r="H6211" s="93">
        <v>46182</v>
      </c>
      <c r="I6211" s="131">
        <v>1</v>
      </c>
      <c r="J6211" s="132">
        <v>1</v>
      </c>
      <c r="K6211" s="132">
        <v>1</v>
      </c>
      <c r="L6211" s="132">
        <v>2</v>
      </c>
      <c r="M6211" s="132"/>
      <c r="N6211" s="131"/>
      <c r="O6211" s="131"/>
    </row>
    <row r="6212" spans="2:15" x14ac:dyDescent="0.35">
      <c r="B6212" t="s">
        <v>123</v>
      </c>
      <c r="C6212">
        <v>417</v>
      </c>
      <c r="D6212" t="s">
        <v>124</v>
      </c>
      <c r="E6212">
        <v>189143</v>
      </c>
      <c r="F6212" t="s">
        <v>5879</v>
      </c>
      <c r="G6212" t="s">
        <v>10926</v>
      </c>
      <c r="H6212" s="93">
        <v>46170</v>
      </c>
      <c r="I6212" s="131">
        <v>1</v>
      </c>
      <c r="J6212" s="132">
        <v>1</v>
      </c>
      <c r="K6212" s="132">
        <v>1</v>
      </c>
      <c r="L6212" s="132">
        <v>2</v>
      </c>
      <c r="M6212" s="132"/>
      <c r="N6212" s="131"/>
      <c r="O6212" s="131"/>
    </row>
    <row r="6213" spans="2:15" x14ac:dyDescent="0.35">
      <c r="B6213" t="s">
        <v>123</v>
      </c>
      <c r="C6213">
        <v>417</v>
      </c>
      <c r="D6213" t="s">
        <v>124</v>
      </c>
      <c r="E6213">
        <v>189607</v>
      </c>
      <c r="F6213" t="s">
        <v>5905</v>
      </c>
      <c r="G6213" t="s">
        <v>180</v>
      </c>
      <c r="H6213" t="s">
        <v>180</v>
      </c>
      <c r="I6213" s="131">
        <v>1</v>
      </c>
      <c r="J6213" s="132">
        <v>1</v>
      </c>
      <c r="K6213" s="132"/>
      <c r="L6213" s="132"/>
      <c r="M6213" s="132"/>
      <c r="N6213" s="131"/>
      <c r="O6213" s="131"/>
    </row>
    <row r="6214" spans="2:15" x14ac:dyDescent="0.35">
      <c r="B6214" t="s">
        <v>123</v>
      </c>
      <c r="C6214">
        <v>417</v>
      </c>
      <c r="D6214" t="s">
        <v>124</v>
      </c>
      <c r="E6214">
        <v>189814</v>
      </c>
      <c r="F6214" t="s">
        <v>5905</v>
      </c>
      <c r="G6214" t="s">
        <v>180</v>
      </c>
      <c r="H6214" t="s">
        <v>180</v>
      </c>
      <c r="I6214" s="131">
        <v>1</v>
      </c>
      <c r="J6214" s="132"/>
      <c r="K6214" s="132"/>
      <c r="L6214" s="132"/>
      <c r="M6214" s="132"/>
      <c r="N6214" s="131"/>
      <c r="O6214" s="131"/>
    </row>
    <row r="6215" spans="2:15" x14ac:dyDescent="0.35">
      <c r="B6215" t="s">
        <v>123</v>
      </c>
      <c r="C6215">
        <v>417</v>
      </c>
      <c r="D6215" t="s">
        <v>124</v>
      </c>
      <c r="E6215">
        <v>190398</v>
      </c>
      <c r="F6215" t="s">
        <v>5882</v>
      </c>
      <c r="G6215" t="s">
        <v>180</v>
      </c>
      <c r="H6215" t="s">
        <v>180</v>
      </c>
      <c r="I6215" s="131">
        <v>1</v>
      </c>
      <c r="J6215" s="132">
        <v>1</v>
      </c>
      <c r="K6215" s="132">
        <v>1</v>
      </c>
      <c r="L6215" s="132">
        <v>1</v>
      </c>
      <c r="M6215" s="132"/>
      <c r="N6215" s="131"/>
      <c r="O6215" s="131"/>
    </row>
    <row r="6216" spans="2:15" x14ac:dyDescent="0.35">
      <c r="B6216" t="s">
        <v>123</v>
      </c>
      <c r="C6216">
        <v>683</v>
      </c>
      <c r="D6216" t="s">
        <v>125</v>
      </c>
      <c r="E6216">
        <v>48248</v>
      </c>
      <c r="F6216" t="s">
        <v>5906</v>
      </c>
      <c r="G6216" t="s">
        <v>10928</v>
      </c>
      <c r="H6216" s="93">
        <v>46171</v>
      </c>
      <c r="I6216" s="131">
        <v>1</v>
      </c>
      <c r="J6216" s="132"/>
      <c r="K6216" s="132"/>
      <c r="L6216" s="132"/>
      <c r="M6216" s="132"/>
      <c r="N6216" s="131"/>
      <c r="O6216" s="131"/>
    </row>
    <row r="6217" spans="2:15" x14ac:dyDescent="0.35">
      <c r="B6217" t="s">
        <v>123</v>
      </c>
      <c r="C6217">
        <v>683</v>
      </c>
      <c r="D6217" t="s">
        <v>125</v>
      </c>
      <c r="E6217">
        <v>64883</v>
      </c>
      <c r="F6217" t="s">
        <v>5906</v>
      </c>
      <c r="G6217" t="s">
        <v>10930</v>
      </c>
      <c r="H6217" t="s">
        <v>180</v>
      </c>
      <c r="I6217" s="131">
        <v>1</v>
      </c>
      <c r="J6217" s="132"/>
      <c r="K6217" s="132"/>
      <c r="L6217" s="132"/>
      <c r="M6217" s="132">
        <v>2</v>
      </c>
      <c r="N6217" s="131"/>
      <c r="O6217" s="131"/>
    </row>
    <row r="6218" spans="2:15" x14ac:dyDescent="0.35">
      <c r="B6218" t="s">
        <v>123</v>
      </c>
      <c r="C6218">
        <v>683</v>
      </c>
      <c r="D6218" t="s">
        <v>125</v>
      </c>
      <c r="E6218">
        <v>73977</v>
      </c>
      <c r="F6218" t="s">
        <v>5906</v>
      </c>
      <c r="G6218" t="s">
        <v>10928</v>
      </c>
      <c r="H6218" s="93">
        <v>46171</v>
      </c>
      <c r="I6218" s="131">
        <v>1</v>
      </c>
      <c r="J6218" s="132"/>
      <c r="K6218" s="132"/>
      <c r="L6218" s="132"/>
      <c r="M6218" s="132"/>
      <c r="N6218" s="131"/>
      <c r="O6218" s="131"/>
    </row>
    <row r="6219" spans="2:15" x14ac:dyDescent="0.35">
      <c r="B6219" t="s">
        <v>123</v>
      </c>
      <c r="C6219">
        <v>683</v>
      </c>
      <c r="D6219" t="s">
        <v>125</v>
      </c>
      <c r="E6219">
        <v>74136</v>
      </c>
      <c r="F6219" t="s">
        <v>5907</v>
      </c>
      <c r="G6219" t="s">
        <v>10926</v>
      </c>
      <c r="H6219" s="93">
        <v>46170</v>
      </c>
      <c r="I6219" s="131"/>
      <c r="J6219" s="132"/>
      <c r="K6219" s="132"/>
      <c r="L6219" s="132"/>
      <c r="M6219" s="132"/>
      <c r="N6219" s="131"/>
      <c r="O6219" s="131"/>
    </row>
    <row r="6220" spans="2:15" x14ac:dyDescent="0.35">
      <c r="B6220" t="s">
        <v>123</v>
      </c>
      <c r="C6220">
        <v>683</v>
      </c>
      <c r="D6220" t="s">
        <v>125</v>
      </c>
      <c r="E6220">
        <v>114997</v>
      </c>
      <c r="F6220" t="s">
        <v>5908</v>
      </c>
      <c r="G6220" t="s">
        <v>10926</v>
      </c>
      <c r="H6220" s="93">
        <v>46170</v>
      </c>
      <c r="I6220" s="131">
        <v>1</v>
      </c>
      <c r="J6220" s="132"/>
      <c r="K6220" s="132">
        <v>1</v>
      </c>
      <c r="L6220" s="132"/>
      <c r="M6220" s="132"/>
      <c r="N6220" s="131"/>
      <c r="O6220" s="131"/>
    </row>
    <row r="6221" spans="2:15" x14ac:dyDescent="0.35">
      <c r="B6221" t="s">
        <v>123</v>
      </c>
      <c r="C6221">
        <v>683</v>
      </c>
      <c r="D6221" t="s">
        <v>125</v>
      </c>
      <c r="E6221">
        <v>124274</v>
      </c>
      <c r="F6221" t="s">
        <v>5909</v>
      </c>
      <c r="G6221" t="s">
        <v>10927</v>
      </c>
      <c r="H6221" s="93">
        <v>46176</v>
      </c>
      <c r="I6221" s="131"/>
      <c r="J6221" s="132"/>
      <c r="K6221" s="132"/>
      <c r="L6221" s="132"/>
      <c r="M6221" s="132"/>
      <c r="N6221" s="131"/>
      <c r="O6221" s="131"/>
    </row>
    <row r="6222" spans="2:15" x14ac:dyDescent="0.35">
      <c r="B6222" t="s">
        <v>123</v>
      </c>
      <c r="C6222">
        <v>683</v>
      </c>
      <c r="D6222" t="s">
        <v>125</v>
      </c>
      <c r="E6222">
        <v>132039</v>
      </c>
      <c r="F6222" t="s">
        <v>5910</v>
      </c>
      <c r="G6222" t="s">
        <v>10929</v>
      </c>
      <c r="H6222" s="93">
        <v>46175</v>
      </c>
      <c r="I6222" s="131">
        <v>1</v>
      </c>
      <c r="J6222" s="132"/>
      <c r="K6222" s="132">
        <v>1</v>
      </c>
      <c r="L6222" s="132">
        <v>1</v>
      </c>
      <c r="M6222" s="132"/>
      <c r="N6222" s="131"/>
      <c r="O6222" s="131"/>
    </row>
    <row r="6223" spans="2:15" x14ac:dyDescent="0.35">
      <c r="B6223" t="s">
        <v>123</v>
      </c>
      <c r="C6223">
        <v>683</v>
      </c>
      <c r="D6223" t="s">
        <v>125</v>
      </c>
      <c r="E6223">
        <v>139891</v>
      </c>
      <c r="F6223" t="s">
        <v>5911</v>
      </c>
      <c r="G6223" t="s">
        <v>10928</v>
      </c>
      <c r="H6223" s="93">
        <v>46178</v>
      </c>
      <c r="I6223" s="131">
        <v>1</v>
      </c>
      <c r="J6223" s="132"/>
      <c r="K6223" s="132"/>
      <c r="L6223" s="132"/>
      <c r="M6223" s="132"/>
      <c r="N6223" s="131"/>
      <c r="O6223" s="131"/>
    </row>
    <row r="6224" spans="2:15" x14ac:dyDescent="0.35">
      <c r="B6224" t="s">
        <v>123</v>
      </c>
      <c r="C6224">
        <v>683</v>
      </c>
      <c r="D6224" t="s">
        <v>125</v>
      </c>
      <c r="E6224">
        <v>154829</v>
      </c>
      <c r="F6224" t="s">
        <v>5912</v>
      </c>
      <c r="G6224" t="s">
        <v>10927</v>
      </c>
      <c r="H6224" s="93">
        <v>46176</v>
      </c>
      <c r="I6224" s="131"/>
      <c r="J6224" s="132"/>
      <c r="K6224" s="132"/>
      <c r="L6224" s="132"/>
      <c r="M6224" s="132"/>
      <c r="N6224" s="131"/>
      <c r="O6224" s="131"/>
    </row>
    <row r="6225" spans="2:15" x14ac:dyDescent="0.35">
      <c r="B6225" t="s">
        <v>123</v>
      </c>
      <c r="C6225">
        <v>683</v>
      </c>
      <c r="D6225" t="s">
        <v>125</v>
      </c>
      <c r="E6225">
        <v>168551</v>
      </c>
      <c r="F6225" t="s">
        <v>5910</v>
      </c>
      <c r="G6225" t="s">
        <v>10929</v>
      </c>
      <c r="H6225" s="93">
        <v>46175</v>
      </c>
      <c r="I6225" s="131">
        <v>1</v>
      </c>
      <c r="J6225" s="132"/>
      <c r="K6225" s="132">
        <v>1</v>
      </c>
      <c r="L6225" s="132">
        <v>1</v>
      </c>
      <c r="M6225" s="132"/>
      <c r="N6225" s="131"/>
      <c r="O6225" s="131"/>
    </row>
    <row r="6226" spans="2:15" x14ac:dyDescent="0.35">
      <c r="B6226" t="s">
        <v>123</v>
      </c>
      <c r="C6226">
        <v>683</v>
      </c>
      <c r="D6226" t="s">
        <v>125</v>
      </c>
      <c r="E6226">
        <v>176979</v>
      </c>
      <c r="F6226" t="s">
        <v>5908</v>
      </c>
      <c r="G6226" t="s">
        <v>10926</v>
      </c>
      <c r="H6226" s="93">
        <v>46170</v>
      </c>
      <c r="I6226" s="131">
        <v>1</v>
      </c>
      <c r="J6226" s="132"/>
      <c r="K6226" s="132">
        <v>1</v>
      </c>
      <c r="L6226" s="132"/>
      <c r="M6226" s="132"/>
      <c r="N6226" s="131"/>
      <c r="O6226" s="131"/>
    </row>
    <row r="6227" spans="2:15" x14ac:dyDescent="0.35">
      <c r="B6227" t="s">
        <v>123</v>
      </c>
      <c r="C6227">
        <v>683</v>
      </c>
      <c r="D6227" t="s">
        <v>125</v>
      </c>
      <c r="E6227">
        <v>177871</v>
      </c>
      <c r="F6227" t="s">
        <v>5913</v>
      </c>
      <c r="G6227" t="s">
        <v>10927</v>
      </c>
      <c r="H6227" s="93">
        <v>46176</v>
      </c>
      <c r="I6227" s="131">
        <v>1</v>
      </c>
      <c r="J6227" s="132"/>
      <c r="K6227" s="132"/>
      <c r="L6227" s="132"/>
      <c r="M6227" s="132"/>
      <c r="N6227" s="131"/>
      <c r="O6227" s="131"/>
    </row>
    <row r="6228" spans="2:15" x14ac:dyDescent="0.35">
      <c r="B6228" t="s">
        <v>123</v>
      </c>
      <c r="C6228">
        <v>683</v>
      </c>
      <c r="D6228" t="s">
        <v>125</v>
      </c>
      <c r="E6228">
        <v>177994</v>
      </c>
      <c r="F6228" t="s">
        <v>5908</v>
      </c>
      <c r="G6228" t="s">
        <v>10926</v>
      </c>
      <c r="H6228" s="93">
        <v>46170</v>
      </c>
      <c r="I6228" s="131">
        <v>1</v>
      </c>
      <c r="J6228" s="132"/>
      <c r="K6228" s="132">
        <v>1</v>
      </c>
      <c r="L6228" s="132"/>
      <c r="M6228" s="132"/>
      <c r="N6228" s="131"/>
      <c r="O6228" s="131"/>
    </row>
    <row r="6229" spans="2:15" x14ac:dyDescent="0.35">
      <c r="B6229" t="s">
        <v>123</v>
      </c>
      <c r="C6229">
        <v>683</v>
      </c>
      <c r="D6229" t="s">
        <v>125</v>
      </c>
      <c r="E6229">
        <v>178205</v>
      </c>
      <c r="F6229" t="s">
        <v>5914</v>
      </c>
      <c r="G6229" t="s">
        <v>10928</v>
      </c>
      <c r="H6229" s="93">
        <v>46171</v>
      </c>
      <c r="I6229" s="131">
        <v>1</v>
      </c>
      <c r="J6229" s="132">
        <v>1</v>
      </c>
      <c r="K6229" s="132"/>
      <c r="L6229" s="132"/>
      <c r="M6229" s="132">
        <v>1</v>
      </c>
      <c r="N6229" s="131"/>
      <c r="O6229" s="131"/>
    </row>
    <row r="6230" spans="2:15" x14ac:dyDescent="0.35">
      <c r="B6230" t="s">
        <v>123</v>
      </c>
      <c r="C6230">
        <v>683</v>
      </c>
      <c r="D6230" t="s">
        <v>125</v>
      </c>
      <c r="E6230">
        <v>184023</v>
      </c>
      <c r="F6230" t="s">
        <v>5908</v>
      </c>
      <c r="G6230" t="s">
        <v>10928</v>
      </c>
      <c r="H6230" s="93">
        <v>46178</v>
      </c>
      <c r="I6230" s="131">
        <v>1</v>
      </c>
      <c r="J6230" s="132"/>
      <c r="K6230" s="132">
        <v>1</v>
      </c>
      <c r="L6230" s="132"/>
      <c r="M6230" s="132"/>
      <c r="N6230" s="131"/>
      <c r="O6230" s="131"/>
    </row>
    <row r="6231" spans="2:15" x14ac:dyDescent="0.35">
      <c r="B6231" t="s">
        <v>123</v>
      </c>
      <c r="C6231">
        <v>683</v>
      </c>
      <c r="D6231" t="s">
        <v>125</v>
      </c>
      <c r="E6231">
        <v>184994</v>
      </c>
      <c r="F6231" t="s">
        <v>5906</v>
      </c>
      <c r="G6231" t="s">
        <v>10928</v>
      </c>
      <c r="H6231" s="93">
        <v>46178</v>
      </c>
      <c r="I6231" s="131">
        <v>1</v>
      </c>
      <c r="J6231" s="132"/>
      <c r="K6231" s="132"/>
      <c r="L6231" s="132"/>
      <c r="M6231" s="132">
        <v>1</v>
      </c>
      <c r="N6231" s="131"/>
      <c r="O6231" s="131"/>
    </row>
    <row r="6232" spans="2:15" x14ac:dyDescent="0.35">
      <c r="B6232" t="s">
        <v>123</v>
      </c>
      <c r="C6232">
        <v>683</v>
      </c>
      <c r="D6232" t="s">
        <v>125</v>
      </c>
      <c r="E6232">
        <v>188333</v>
      </c>
      <c r="F6232" t="s">
        <v>5908</v>
      </c>
      <c r="G6232" t="s">
        <v>10927</v>
      </c>
      <c r="H6232" t="s">
        <v>180</v>
      </c>
      <c r="I6232" s="131"/>
      <c r="J6232" s="132"/>
      <c r="K6232" s="132"/>
      <c r="L6232" s="132"/>
      <c r="M6232" s="132"/>
      <c r="N6232" s="131"/>
      <c r="O6232" s="131"/>
    </row>
    <row r="6233" spans="2:15" x14ac:dyDescent="0.35">
      <c r="B6233" t="s">
        <v>123</v>
      </c>
      <c r="C6233">
        <v>683</v>
      </c>
      <c r="D6233" t="s">
        <v>125</v>
      </c>
      <c r="E6233">
        <v>188816</v>
      </c>
      <c r="F6233" t="s">
        <v>5915</v>
      </c>
      <c r="G6233" t="s">
        <v>10929</v>
      </c>
      <c r="H6233" t="s">
        <v>180</v>
      </c>
      <c r="I6233" s="131"/>
      <c r="J6233" s="132"/>
      <c r="K6233" s="132"/>
      <c r="L6233" s="132"/>
      <c r="M6233" s="132"/>
      <c r="N6233" s="131"/>
      <c r="O6233" s="131"/>
    </row>
    <row r="6234" spans="2:15" x14ac:dyDescent="0.35">
      <c r="B6234" t="s">
        <v>123</v>
      </c>
      <c r="C6234">
        <v>3147</v>
      </c>
      <c r="D6234" t="s">
        <v>126</v>
      </c>
      <c r="E6234">
        <v>48629</v>
      </c>
      <c r="F6234" t="s">
        <v>5916</v>
      </c>
      <c r="G6234" t="s">
        <v>10928</v>
      </c>
      <c r="H6234" s="93">
        <v>46171</v>
      </c>
      <c r="I6234" s="131"/>
      <c r="J6234" s="132"/>
      <c r="K6234" s="132"/>
      <c r="L6234" s="132"/>
      <c r="M6234" s="132"/>
      <c r="N6234" s="131"/>
      <c r="O6234" s="131"/>
    </row>
    <row r="6235" spans="2:15" x14ac:dyDescent="0.35">
      <c r="B6235" t="s">
        <v>123</v>
      </c>
      <c r="C6235">
        <v>3147</v>
      </c>
      <c r="D6235" t="s">
        <v>126</v>
      </c>
      <c r="E6235">
        <v>49794</v>
      </c>
      <c r="F6235" t="s">
        <v>5917</v>
      </c>
      <c r="G6235" t="s">
        <v>10927</v>
      </c>
      <c r="H6235" s="93">
        <v>46176</v>
      </c>
      <c r="I6235" s="131"/>
      <c r="J6235" s="132"/>
      <c r="K6235" s="132"/>
      <c r="L6235" s="132"/>
      <c r="M6235" s="132"/>
      <c r="N6235" s="131"/>
      <c r="O6235" s="131"/>
    </row>
    <row r="6236" spans="2:15" x14ac:dyDescent="0.35">
      <c r="B6236" t="s">
        <v>123</v>
      </c>
      <c r="C6236">
        <v>3147</v>
      </c>
      <c r="D6236" t="s">
        <v>126</v>
      </c>
      <c r="E6236">
        <v>50718</v>
      </c>
      <c r="F6236" t="s">
        <v>5918</v>
      </c>
      <c r="G6236" t="s">
        <v>10929</v>
      </c>
      <c r="H6236" s="93">
        <v>46175</v>
      </c>
      <c r="I6236" s="131">
        <v>1</v>
      </c>
      <c r="J6236" s="132"/>
      <c r="K6236" s="132"/>
      <c r="L6236" s="132"/>
      <c r="M6236" s="132"/>
      <c r="N6236" s="131"/>
      <c r="O6236" s="131"/>
    </row>
    <row r="6237" spans="2:15" x14ac:dyDescent="0.35">
      <c r="B6237" t="s">
        <v>123</v>
      </c>
      <c r="C6237">
        <v>3147</v>
      </c>
      <c r="D6237" t="s">
        <v>126</v>
      </c>
      <c r="E6237">
        <v>51173</v>
      </c>
      <c r="F6237" t="s">
        <v>5919</v>
      </c>
      <c r="G6237" t="s">
        <v>10928</v>
      </c>
      <c r="H6237" s="93">
        <v>46171</v>
      </c>
      <c r="I6237" s="131">
        <v>1</v>
      </c>
      <c r="J6237" s="132"/>
      <c r="K6237" s="132"/>
      <c r="L6237" s="132"/>
      <c r="M6237" s="132"/>
      <c r="N6237" s="131"/>
      <c r="O6237" s="131"/>
    </row>
    <row r="6238" spans="2:15" x14ac:dyDescent="0.35">
      <c r="B6238" t="s">
        <v>123</v>
      </c>
      <c r="C6238">
        <v>3147</v>
      </c>
      <c r="D6238" t="s">
        <v>126</v>
      </c>
      <c r="E6238">
        <v>51991</v>
      </c>
      <c r="F6238" t="s">
        <v>1988</v>
      </c>
      <c r="G6238" t="s">
        <v>10930</v>
      </c>
      <c r="H6238" s="93">
        <v>46174</v>
      </c>
      <c r="I6238" s="131">
        <v>1</v>
      </c>
      <c r="J6238" s="132"/>
      <c r="K6238" s="132">
        <v>1</v>
      </c>
      <c r="L6238" s="132">
        <v>1</v>
      </c>
      <c r="M6238" s="132"/>
      <c r="N6238" s="131"/>
      <c r="O6238" s="131"/>
    </row>
    <row r="6239" spans="2:15" x14ac:dyDescent="0.35">
      <c r="B6239" t="s">
        <v>123</v>
      </c>
      <c r="C6239">
        <v>3147</v>
      </c>
      <c r="D6239" t="s">
        <v>126</v>
      </c>
      <c r="E6239">
        <v>52759</v>
      </c>
      <c r="F6239" t="s">
        <v>5920</v>
      </c>
      <c r="G6239" t="s">
        <v>10928</v>
      </c>
      <c r="H6239" s="93">
        <v>46171</v>
      </c>
      <c r="I6239" s="131">
        <v>1</v>
      </c>
      <c r="J6239" s="132">
        <v>1</v>
      </c>
      <c r="K6239" s="132"/>
      <c r="L6239" s="132"/>
      <c r="M6239" s="132"/>
      <c r="N6239" s="131"/>
      <c r="O6239" s="131"/>
    </row>
    <row r="6240" spans="2:15" x14ac:dyDescent="0.35">
      <c r="B6240" t="s">
        <v>123</v>
      </c>
      <c r="C6240">
        <v>3147</v>
      </c>
      <c r="D6240" t="s">
        <v>126</v>
      </c>
      <c r="E6240">
        <v>52988</v>
      </c>
      <c r="F6240" t="s">
        <v>5921</v>
      </c>
      <c r="G6240" t="s">
        <v>10927</v>
      </c>
      <c r="H6240" s="93">
        <v>46176</v>
      </c>
      <c r="I6240" s="131">
        <v>1</v>
      </c>
      <c r="J6240" s="132">
        <v>1</v>
      </c>
      <c r="K6240" s="132">
        <v>1</v>
      </c>
      <c r="L6240" s="132"/>
      <c r="M6240" s="132"/>
      <c r="N6240" s="131"/>
      <c r="O6240" s="131"/>
    </row>
    <row r="6241" spans="2:15" x14ac:dyDescent="0.35">
      <c r="B6241" t="s">
        <v>123</v>
      </c>
      <c r="C6241">
        <v>3147</v>
      </c>
      <c r="D6241" t="s">
        <v>126</v>
      </c>
      <c r="E6241">
        <v>54368</v>
      </c>
      <c r="F6241" t="s">
        <v>5922</v>
      </c>
      <c r="G6241" t="s">
        <v>10929</v>
      </c>
      <c r="H6241" s="93">
        <v>46175</v>
      </c>
      <c r="I6241" s="131"/>
      <c r="J6241" s="132"/>
      <c r="K6241" s="132"/>
      <c r="L6241" s="132"/>
      <c r="M6241" s="132"/>
      <c r="N6241" s="131"/>
      <c r="O6241" s="131"/>
    </row>
    <row r="6242" spans="2:15" x14ac:dyDescent="0.35">
      <c r="B6242" t="s">
        <v>123</v>
      </c>
      <c r="C6242">
        <v>3147</v>
      </c>
      <c r="D6242" t="s">
        <v>126</v>
      </c>
      <c r="E6242">
        <v>55166</v>
      </c>
      <c r="F6242" t="s">
        <v>5923</v>
      </c>
      <c r="G6242" t="s">
        <v>10927</v>
      </c>
      <c r="H6242" s="93">
        <v>46176</v>
      </c>
      <c r="I6242" s="131"/>
      <c r="J6242" s="132"/>
      <c r="K6242" s="132"/>
      <c r="L6242" s="132"/>
      <c r="M6242" s="132"/>
      <c r="N6242" s="131"/>
      <c r="O6242" s="131"/>
    </row>
    <row r="6243" spans="2:15" x14ac:dyDescent="0.35">
      <c r="B6243" t="s">
        <v>123</v>
      </c>
      <c r="C6243">
        <v>3147</v>
      </c>
      <c r="D6243" t="s">
        <v>126</v>
      </c>
      <c r="E6243">
        <v>59280</v>
      </c>
      <c r="F6243" t="s">
        <v>5924</v>
      </c>
      <c r="G6243" t="s">
        <v>10928</v>
      </c>
      <c r="H6243" s="93">
        <v>46171</v>
      </c>
      <c r="I6243" s="131">
        <v>1</v>
      </c>
      <c r="J6243" s="132">
        <v>1</v>
      </c>
      <c r="K6243" s="132"/>
      <c r="L6243" s="132"/>
      <c r="M6243" s="132"/>
      <c r="N6243" s="131"/>
      <c r="O6243" s="131"/>
    </row>
    <row r="6244" spans="2:15" x14ac:dyDescent="0.35">
      <c r="B6244" t="s">
        <v>123</v>
      </c>
      <c r="C6244">
        <v>3147</v>
      </c>
      <c r="D6244" t="s">
        <v>126</v>
      </c>
      <c r="E6244">
        <v>60346</v>
      </c>
      <c r="F6244" t="s">
        <v>5925</v>
      </c>
      <c r="G6244" t="s">
        <v>10926</v>
      </c>
      <c r="H6244" s="93">
        <v>46170</v>
      </c>
      <c r="I6244" s="131"/>
      <c r="J6244" s="132"/>
      <c r="K6244" s="132"/>
      <c r="L6244" s="132"/>
      <c r="M6244" s="132"/>
      <c r="N6244" s="131"/>
      <c r="O6244" s="131"/>
    </row>
    <row r="6245" spans="2:15" x14ac:dyDescent="0.35">
      <c r="B6245" t="s">
        <v>123</v>
      </c>
      <c r="C6245">
        <v>3147</v>
      </c>
      <c r="D6245" t="s">
        <v>126</v>
      </c>
      <c r="E6245">
        <v>60669</v>
      </c>
      <c r="F6245" t="s">
        <v>5926</v>
      </c>
      <c r="G6245" t="s">
        <v>10928</v>
      </c>
      <c r="H6245" s="93">
        <v>46171</v>
      </c>
      <c r="I6245" s="131"/>
      <c r="J6245" s="132"/>
      <c r="K6245" s="132"/>
      <c r="L6245" s="132"/>
      <c r="M6245" s="132"/>
      <c r="N6245" s="131"/>
      <c r="O6245" s="131"/>
    </row>
    <row r="6246" spans="2:15" x14ac:dyDescent="0.35">
      <c r="B6246" t="s">
        <v>123</v>
      </c>
      <c r="C6246">
        <v>3147</v>
      </c>
      <c r="D6246" t="s">
        <v>126</v>
      </c>
      <c r="E6246">
        <v>61742</v>
      </c>
      <c r="F6246" t="s">
        <v>5927</v>
      </c>
      <c r="G6246" t="s">
        <v>10930</v>
      </c>
      <c r="H6246" s="93">
        <v>46174</v>
      </c>
      <c r="I6246" s="131"/>
      <c r="J6246" s="132"/>
      <c r="K6246" s="132"/>
      <c r="L6246" s="132"/>
      <c r="M6246" s="132"/>
      <c r="N6246" s="131"/>
      <c r="O6246" s="131"/>
    </row>
    <row r="6247" spans="2:15" x14ac:dyDescent="0.35">
      <c r="B6247" t="s">
        <v>123</v>
      </c>
      <c r="C6247">
        <v>3147</v>
      </c>
      <c r="D6247" t="s">
        <v>126</v>
      </c>
      <c r="E6247">
        <v>66218</v>
      </c>
      <c r="F6247" t="s">
        <v>5928</v>
      </c>
      <c r="G6247" t="s">
        <v>10928</v>
      </c>
      <c r="H6247" s="93">
        <v>46171</v>
      </c>
      <c r="I6247" s="131">
        <v>1</v>
      </c>
      <c r="J6247" s="132"/>
      <c r="K6247" s="132"/>
      <c r="L6247" s="132"/>
      <c r="M6247" s="132"/>
      <c r="N6247" s="131"/>
      <c r="O6247" s="131"/>
    </row>
    <row r="6248" spans="2:15" x14ac:dyDescent="0.35">
      <c r="B6248" t="s">
        <v>123</v>
      </c>
      <c r="C6248">
        <v>3147</v>
      </c>
      <c r="D6248" t="s">
        <v>126</v>
      </c>
      <c r="E6248">
        <v>103245</v>
      </c>
      <c r="F6248" t="s">
        <v>5929</v>
      </c>
      <c r="G6248" t="s">
        <v>10926</v>
      </c>
      <c r="H6248" s="93">
        <v>46170</v>
      </c>
      <c r="I6248" s="131"/>
      <c r="J6248" s="132"/>
      <c r="K6248" s="132"/>
      <c r="L6248" s="132"/>
      <c r="M6248" s="132"/>
      <c r="N6248" s="131"/>
      <c r="O6248" s="131"/>
    </row>
    <row r="6249" spans="2:15" x14ac:dyDescent="0.35">
      <c r="B6249" t="s">
        <v>123</v>
      </c>
      <c r="C6249">
        <v>3147</v>
      </c>
      <c r="D6249" t="s">
        <v>126</v>
      </c>
      <c r="E6249">
        <v>115039</v>
      </c>
      <c r="F6249" t="s">
        <v>5930</v>
      </c>
      <c r="G6249" t="s">
        <v>10926</v>
      </c>
      <c r="H6249" s="93">
        <v>46170</v>
      </c>
      <c r="I6249" s="131">
        <v>1</v>
      </c>
      <c r="J6249" s="132"/>
      <c r="K6249" s="132"/>
      <c r="L6249" s="132"/>
      <c r="M6249" s="132"/>
      <c r="N6249" s="131"/>
      <c r="O6249" s="131"/>
    </row>
    <row r="6250" spans="2:15" x14ac:dyDescent="0.35">
      <c r="B6250" t="s">
        <v>123</v>
      </c>
      <c r="C6250">
        <v>3147</v>
      </c>
      <c r="D6250" t="s">
        <v>126</v>
      </c>
      <c r="E6250">
        <v>115046</v>
      </c>
      <c r="F6250" t="s">
        <v>5931</v>
      </c>
      <c r="G6250" t="s">
        <v>10927</v>
      </c>
      <c r="H6250" s="93">
        <v>46176</v>
      </c>
      <c r="I6250" s="131"/>
      <c r="J6250" s="132"/>
      <c r="K6250" s="132"/>
      <c r="L6250" s="132"/>
      <c r="M6250" s="132"/>
      <c r="N6250" s="131"/>
      <c r="O6250" s="131"/>
    </row>
    <row r="6251" spans="2:15" x14ac:dyDescent="0.35">
      <c r="B6251" t="s">
        <v>123</v>
      </c>
      <c r="C6251">
        <v>3147</v>
      </c>
      <c r="D6251" t="s">
        <v>126</v>
      </c>
      <c r="E6251">
        <v>131025</v>
      </c>
      <c r="F6251" t="s">
        <v>5932</v>
      </c>
      <c r="G6251" t="s">
        <v>10927</v>
      </c>
      <c r="H6251" s="93">
        <v>46176</v>
      </c>
      <c r="I6251" s="131"/>
      <c r="J6251" s="132"/>
      <c r="K6251" s="132"/>
      <c r="L6251" s="132"/>
      <c r="M6251" s="132"/>
      <c r="N6251" s="131"/>
      <c r="O6251" s="131"/>
    </row>
    <row r="6252" spans="2:15" x14ac:dyDescent="0.35">
      <c r="B6252" t="s">
        <v>123</v>
      </c>
      <c r="C6252">
        <v>3147</v>
      </c>
      <c r="D6252" t="s">
        <v>126</v>
      </c>
      <c r="E6252">
        <v>143147</v>
      </c>
      <c r="F6252" t="s">
        <v>5933</v>
      </c>
      <c r="G6252" t="s">
        <v>10926</v>
      </c>
      <c r="H6252" s="93">
        <v>46170</v>
      </c>
      <c r="I6252" s="131"/>
      <c r="J6252" s="132"/>
      <c r="K6252" s="132"/>
      <c r="L6252" s="132"/>
      <c r="M6252" s="132"/>
      <c r="N6252" s="131"/>
      <c r="O6252" s="131"/>
    </row>
    <row r="6253" spans="2:15" x14ac:dyDescent="0.35">
      <c r="B6253" t="s">
        <v>123</v>
      </c>
      <c r="C6253">
        <v>3147</v>
      </c>
      <c r="D6253" t="s">
        <v>126</v>
      </c>
      <c r="E6253">
        <v>161493</v>
      </c>
      <c r="F6253" t="s">
        <v>5927</v>
      </c>
      <c r="G6253" t="s">
        <v>10926</v>
      </c>
      <c r="H6253" s="93">
        <v>46177</v>
      </c>
      <c r="I6253" s="131"/>
      <c r="J6253" s="132"/>
      <c r="K6253" s="132"/>
      <c r="L6253" s="132"/>
      <c r="M6253" s="132"/>
      <c r="N6253" s="131"/>
      <c r="O6253" s="131"/>
    </row>
    <row r="6254" spans="2:15" x14ac:dyDescent="0.35">
      <c r="B6254" t="s">
        <v>123</v>
      </c>
      <c r="C6254">
        <v>3147</v>
      </c>
      <c r="D6254" t="s">
        <v>126</v>
      </c>
      <c r="E6254">
        <v>161942</v>
      </c>
      <c r="F6254" t="s">
        <v>5933</v>
      </c>
      <c r="G6254" t="s">
        <v>10926</v>
      </c>
      <c r="H6254" s="93">
        <v>46170</v>
      </c>
      <c r="I6254" s="131"/>
      <c r="J6254" s="132"/>
      <c r="K6254" s="132"/>
      <c r="L6254" s="132"/>
      <c r="M6254" s="132"/>
      <c r="N6254" s="131"/>
      <c r="O6254" s="131"/>
    </row>
    <row r="6255" spans="2:15" x14ac:dyDescent="0.35">
      <c r="B6255" t="s">
        <v>123</v>
      </c>
      <c r="C6255">
        <v>3147</v>
      </c>
      <c r="D6255" t="s">
        <v>126</v>
      </c>
      <c r="E6255">
        <v>164660</v>
      </c>
      <c r="F6255" t="s">
        <v>5925</v>
      </c>
      <c r="G6255" t="s">
        <v>10926</v>
      </c>
      <c r="H6255" s="93">
        <v>46170</v>
      </c>
      <c r="I6255" s="131"/>
      <c r="J6255" s="132"/>
      <c r="K6255" s="132"/>
      <c r="L6255" s="132"/>
      <c r="M6255" s="132"/>
      <c r="N6255" s="131"/>
      <c r="O6255" s="131"/>
    </row>
    <row r="6256" spans="2:15" x14ac:dyDescent="0.35">
      <c r="B6256" t="s">
        <v>123</v>
      </c>
      <c r="C6256">
        <v>3147</v>
      </c>
      <c r="D6256" t="s">
        <v>126</v>
      </c>
      <c r="E6256">
        <v>171172</v>
      </c>
      <c r="F6256" t="s">
        <v>5934</v>
      </c>
      <c r="G6256" t="s">
        <v>10926</v>
      </c>
      <c r="H6256" s="93">
        <v>46170</v>
      </c>
      <c r="I6256" s="131"/>
      <c r="J6256" s="132"/>
      <c r="K6256" s="132"/>
      <c r="L6256" s="132"/>
      <c r="M6256" s="132"/>
      <c r="N6256" s="131"/>
      <c r="O6256" s="131"/>
    </row>
    <row r="6257" spans="2:15" x14ac:dyDescent="0.35">
      <c r="B6257" t="s">
        <v>123</v>
      </c>
      <c r="C6257">
        <v>3147</v>
      </c>
      <c r="D6257" t="s">
        <v>126</v>
      </c>
      <c r="E6257">
        <v>171291</v>
      </c>
      <c r="F6257" t="s">
        <v>5935</v>
      </c>
      <c r="G6257" t="s">
        <v>10929</v>
      </c>
      <c r="H6257" s="93">
        <v>46175</v>
      </c>
      <c r="I6257" s="131">
        <v>1</v>
      </c>
      <c r="J6257" s="132"/>
      <c r="K6257" s="132"/>
      <c r="L6257" s="132"/>
      <c r="M6257" s="132"/>
      <c r="N6257" s="131"/>
      <c r="O6257" s="131"/>
    </row>
    <row r="6258" spans="2:15" x14ac:dyDescent="0.35">
      <c r="B6258" t="s">
        <v>123</v>
      </c>
      <c r="C6258">
        <v>3147</v>
      </c>
      <c r="D6258" t="s">
        <v>126</v>
      </c>
      <c r="E6258">
        <v>171466</v>
      </c>
      <c r="F6258" t="s">
        <v>5921</v>
      </c>
      <c r="G6258" t="s">
        <v>10927</v>
      </c>
      <c r="H6258" s="93">
        <v>46176</v>
      </c>
      <c r="I6258" s="131"/>
      <c r="J6258" s="132"/>
      <c r="K6258" s="132"/>
      <c r="L6258" s="132"/>
      <c r="M6258" s="132"/>
      <c r="N6258" s="131"/>
      <c r="O6258" s="131"/>
    </row>
    <row r="6259" spans="2:15" x14ac:dyDescent="0.35">
      <c r="B6259" t="s">
        <v>123</v>
      </c>
      <c r="C6259">
        <v>3147</v>
      </c>
      <c r="D6259" t="s">
        <v>126</v>
      </c>
      <c r="E6259">
        <v>172512</v>
      </c>
      <c r="F6259" t="s">
        <v>5933</v>
      </c>
      <c r="G6259" t="s">
        <v>10929</v>
      </c>
      <c r="H6259" s="93">
        <v>46175</v>
      </c>
      <c r="I6259" s="131"/>
      <c r="J6259" s="132"/>
      <c r="K6259" s="132"/>
      <c r="L6259" s="132"/>
      <c r="M6259" s="132"/>
      <c r="N6259" s="131"/>
      <c r="O6259" s="131"/>
    </row>
    <row r="6260" spans="2:15" x14ac:dyDescent="0.35">
      <c r="B6260" t="s">
        <v>123</v>
      </c>
      <c r="C6260">
        <v>3147</v>
      </c>
      <c r="D6260" t="s">
        <v>126</v>
      </c>
      <c r="E6260">
        <v>172642</v>
      </c>
      <c r="F6260" t="s">
        <v>5936</v>
      </c>
      <c r="G6260" t="s">
        <v>10926</v>
      </c>
      <c r="H6260" s="93">
        <v>46170</v>
      </c>
      <c r="I6260" s="131">
        <v>1</v>
      </c>
      <c r="J6260" s="132"/>
      <c r="K6260" s="132"/>
      <c r="L6260" s="132"/>
      <c r="M6260" s="132"/>
      <c r="N6260" s="131"/>
      <c r="O6260" s="131"/>
    </row>
    <row r="6261" spans="2:15" x14ac:dyDescent="0.35">
      <c r="B6261" t="s">
        <v>123</v>
      </c>
      <c r="C6261">
        <v>3147</v>
      </c>
      <c r="D6261" t="s">
        <v>126</v>
      </c>
      <c r="E6261">
        <v>173982</v>
      </c>
      <c r="F6261" t="s">
        <v>5925</v>
      </c>
      <c r="G6261" t="s">
        <v>10926</v>
      </c>
      <c r="H6261" s="93">
        <v>46170</v>
      </c>
      <c r="I6261" s="131"/>
      <c r="J6261" s="132"/>
      <c r="K6261" s="132"/>
      <c r="L6261" s="132"/>
      <c r="M6261" s="132"/>
      <c r="N6261" s="131"/>
      <c r="O6261" s="131"/>
    </row>
    <row r="6262" spans="2:15" x14ac:dyDescent="0.35">
      <c r="B6262" t="s">
        <v>123</v>
      </c>
      <c r="C6262">
        <v>3147</v>
      </c>
      <c r="D6262" t="s">
        <v>126</v>
      </c>
      <c r="E6262">
        <v>174850</v>
      </c>
      <c r="F6262" t="s">
        <v>5937</v>
      </c>
      <c r="G6262" t="s">
        <v>10926</v>
      </c>
      <c r="H6262" s="93">
        <v>46170</v>
      </c>
      <c r="I6262" s="131">
        <v>1</v>
      </c>
      <c r="J6262" s="132">
        <v>1</v>
      </c>
      <c r="K6262" s="132"/>
      <c r="L6262" s="132"/>
      <c r="M6262" s="132"/>
      <c r="N6262" s="131"/>
      <c r="O6262" s="131"/>
    </row>
    <row r="6263" spans="2:15" x14ac:dyDescent="0.35">
      <c r="B6263" t="s">
        <v>123</v>
      </c>
      <c r="C6263">
        <v>3147</v>
      </c>
      <c r="D6263" t="s">
        <v>126</v>
      </c>
      <c r="E6263">
        <v>176860</v>
      </c>
      <c r="F6263" t="s">
        <v>5938</v>
      </c>
      <c r="G6263" t="s">
        <v>10926</v>
      </c>
      <c r="H6263" s="93">
        <v>46170</v>
      </c>
      <c r="I6263" s="131">
        <v>1</v>
      </c>
      <c r="J6263" s="132"/>
      <c r="K6263" s="132"/>
      <c r="L6263" s="132"/>
      <c r="M6263" s="132"/>
      <c r="N6263" s="131"/>
      <c r="O6263" s="131"/>
    </row>
    <row r="6264" spans="2:15" x14ac:dyDescent="0.35">
      <c r="B6264" t="s">
        <v>123</v>
      </c>
      <c r="C6264">
        <v>3147</v>
      </c>
      <c r="D6264" t="s">
        <v>126</v>
      </c>
      <c r="E6264">
        <v>177840</v>
      </c>
      <c r="F6264" t="s">
        <v>5939</v>
      </c>
      <c r="G6264" t="s">
        <v>10926</v>
      </c>
      <c r="H6264" s="93">
        <v>46170</v>
      </c>
      <c r="I6264" s="131">
        <v>1</v>
      </c>
      <c r="J6264" s="132"/>
      <c r="K6264" s="132"/>
      <c r="L6264" s="132"/>
      <c r="M6264" s="132"/>
      <c r="N6264" s="131"/>
      <c r="O6264" s="131"/>
    </row>
    <row r="6265" spans="2:15" x14ac:dyDescent="0.35">
      <c r="B6265" t="s">
        <v>123</v>
      </c>
      <c r="C6265">
        <v>3147</v>
      </c>
      <c r="D6265" t="s">
        <v>126</v>
      </c>
      <c r="E6265">
        <v>181028</v>
      </c>
      <c r="F6265" t="s">
        <v>5940</v>
      </c>
      <c r="G6265" t="s">
        <v>10927</v>
      </c>
      <c r="H6265" s="93">
        <v>46176</v>
      </c>
      <c r="I6265" s="131"/>
      <c r="J6265" s="132"/>
      <c r="K6265" s="132"/>
      <c r="L6265" s="132"/>
      <c r="M6265" s="132"/>
      <c r="N6265" s="131"/>
      <c r="O6265" s="131"/>
    </row>
    <row r="6266" spans="2:15" x14ac:dyDescent="0.35">
      <c r="B6266" t="s">
        <v>123</v>
      </c>
      <c r="C6266">
        <v>3147</v>
      </c>
      <c r="D6266" t="s">
        <v>126</v>
      </c>
      <c r="E6266">
        <v>181029</v>
      </c>
      <c r="F6266" t="s">
        <v>5940</v>
      </c>
      <c r="G6266" t="s">
        <v>10927</v>
      </c>
      <c r="H6266" s="93">
        <v>46176</v>
      </c>
      <c r="I6266" s="131"/>
      <c r="J6266" s="132"/>
      <c r="K6266" s="132"/>
      <c r="L6266" s="132"/>
      <c r="M6266" s="132"/>
      <c r="N6266" s="131"/>
      <c r="O6266" s="131"/>
    </row>
    <row r="6267" spans="2:15" x14ac:dyDescent="0.35">
      <c r="B6267" t="s">
        <v>123</v>
      </c>
      <c r="C6267">
        <v>3147</v>
      </c>
      <c r="D6267" t="s">
        <v>126</v>
      </c>
      <c r="E6267">
        <v>181030</v>
      </c>
      <c r="F6267" t="s">
        <v>5933</v>
      </c>
      <c r="G6267" t="s">
        <v>10929</v>
      </c>
      <c r="H6267" s="93">
        <v>46175</v>
      </c>
      <c r="I6267" s="131"/>
      <c r="J6267" s="132"/>
      <c r="K6267" s="132"/>
      <c r="L6267" s="132"/>
      <c r="M6267" s="132"/>
      <c r="N6267" s="131"/>
      <c r="O6267" s="131"/>
    </row>
    <row r="6268" spans="2:15" x14ac:dyDescent="0.35">
      <c r="B6268" t="s">
        <v>123</v>
      </c>
      <c r="C6268">
        <v>3147</v>
      </c>
      <c r="D6268" t="s">
        <v>126</v>
      </c>
      <c r="E6268">
        <v>181178</v>
      </c>
      <c r="F6268" t="s">
        <v>5927</v>
      </c>
      <c r="G6268" t="s">
        <v>10930</v>
      </c>
      <c r="H6268" s="93">
        <v>46174</v>
      </c>
      <c r="I6268" s="131"/>
      <c r="J6268" s="132"/>
      <c r="K6268" s="132"/>
      <c r="L6268" s="132"/>
      <c r="M6268" s="132"/>
      <c r="N6268" s="131"/>
      <c r="O6268" s="131"/>
    </row>
    <row r="6269" spans="2:15" x14ac:dyDescent="0.35">
      <c r="B6269" t="s">
        <v>123</v>
      </c>
      <c r="C6269">
        <v>3147</v>
      </c>
      <c r="D6269" t="s">
        <v>126</v>
      </c>
      <c r="E6269">
        <v>181929</v>
      </c>
      <c r="F6269" t="s">
        <v>5933</v>
      </c>
      <c r="G6269" t="s">
        <v>10927</v>
      </c>
      <c r="H6269" s="93">
        <v>46176</v>
      </c>
      <c r="I6269" s="131"/>
      <c r="J6269" s="132"/>
      <c r="K6269" s="132"/>
      <c r="L6269" s="132"/>
      <c r="M6269" s="132"/>
      <c r="N6269" s="131"/>
      <c r="O6269" s="131"/>
    </row>
    <row r="6270" spans="2:15" x14ac:dyDescent="0.35">
      <c r="B6270" t="s">
        <v>123</v>
      </c>
      <c r="C6270">
        <v>3147</v>
      </c>
      <c r="D6270" t="s">
        <v>126</v>
      </c>
      <c r="E6270">
        <v>182219</v>
      </c>
      <c r="F6270" t="s">
        <v>5941</v>
      </c>
      <c r="G6270" t="s">
        <v>10928</v>
      </c>
      <c r="H6270" s="93">
        <v>46171</v>
      </c>
      <c r="I6270" s="131"/>
      <c r="J6270" s="132"/>
      <c r="K6270" s="132"/>
      <c r="L6270" s="132"/>
      <c r="M6270" s="132"/>
      <c r="N6270" s="131"/>
      <c r="O6270" s="131"/>
    </row>
    <row r="6271" spans="2:15" x14ac:dyDescent="0.35">
      <c r="B6271" t="s">
        <v>123</v>
      </c>
      <c r="C6271">
        <v>3147</v>
      </c>
      <c r="D6271" t="s">
        <v>126</v>
      </c>
      <c r="E6271">
        <v>182831</v>
      </c>
      <c r="F6271" t="s">
        <v>5940</v>
      </c>
      <c r="G6271" t="s">
        <v>10926</v>
      </c>
      <c r="H6271" s="93">
        <v>46177</v>
      </c>
      <c r="I6271" s="131"/>
      <c r="J6271" s="132"/>
      <c r="K6271" s="132"/>
      <c r="L6271" s="132"/>
      <c r="M6271" s="132"/>
      <c r="N6271" s="131"/>
      <c r="O6271" s="131"/>
    </row>
    <row r="6272" spans="2:15" x14ac:dyDescent="0.35">
      <c r="B6272" t="s">
        <v>123</v>
      </c>
      <c r="C6272">
        <v>3147</v>
      </c>
      <c r="D6272" t="s">
        <v>126</v>
      </c>
      <c r="E6272">
        <v>183926</v>
      </c>
      <c r="F6272" t="s">
        <v>5936</v>
      </c>
      <c r="G6272" t="s">
        <v>10926</v>
      </c>
      <c r="H6272" s="93">
        <v>46170</v>
      </c>
      <c r="I6272" s="131">
        <v>1</v>
      </c>
      <c r="J6272" s="132"/>
      <c r="K6272" s="132"/>
      <c r="L6272" s="132"/>
      <c r="M6272" s="132"/>
      <c r="N6272" s="131"/>
      <c r="O6272" s="131"/>
    </row>
    <row r="6273" spans="2:15" x14ac:dyDescent="0.35">
      <c r="B6273" t="s">
        <v>123</v>
      </c>
      <c r="C6273">
        <v>3147</v>
      </c>
      <c r="D6273" t="s">
        <v>126</v>
      </c>
      <c r="E6273">
        <v>185143</v>
      </c>
      <c r="F6273" t="s">
        <v>5922</v>
      </c>
      <c r="G6273" t="s">
        <v>10930</v>
      </c>
      <c r="H6273" s="93">
        <v>46174</v>
      </c>
      <c r="I6273" s="131"/>
      <c r="J6273" s="132"/>
      <c r="K6273" s="132"/>
      <c r="L6273" s="132"/>
      <c r="M6273" s="132"/>
      <c r="N6273" s="131"/>
      <c r="O6273" s="131"/>
    </row>
    <row r="6274" spans="2:15" x14ac:dyDescent="0.35">
      <c r="B6274" t="s">
        <v>123</v>
      </c>
      <c r="C6274">
        <v>3147</v>
      </c>
      <c r="D6274" t="s">
        <v>126</v>
      </c>
      <c r="E6274">
        <v>186186</v>
      </c>
      <c r="F6274" t="s">
        <v>5921</v>
      </c>
      <c r="G6274" t="s">
        <v>10927</v>
      </c>
      <c r="H6274" s="93">
        <v>46176</v>
      </c>
      <c r="I6274" s="131"/>
      <c r="J6274" s="132"/>
      <c r="K6274" s="132"/>
      <c r="L6274" s="132"/>
      <c r="M6274" s="132"/>
      <c r="N6274" s="131"/>
      <c r="O6274" s="131"/>
    </row>
    <row r="6275" spans="2:15" x14ac:dyDescent="0.35">
      <c r="B6275" t="s">
        <v>123</v>
      </c>
      <c r="C6275">
        <v>3147</v>
      </c>
      <c r="D6275" t="s">
        <v>126</v>
      </c>
      <c r="E6275">
        <v>187847</v>
      </c>
      <c r="F6275" t="s">
        <v>5922</v>
      </c>
      <c r="G6275" t="s">
        <v>10926</v>
      </c>
      <c r="H6275" s="93">
        <v>46177</v>
      </c>
      <c r="I6275" s="131"/>
      <c r="J6275" s="132"/>
      <c r="K6275" s="132"/>
      <c r="L6275" s="132"/>
      <c r="M6275" s="132"/>
      <c r="N6275" s="131"/>
      <c r="O6275" s="131"/>
    </row>
    <row r="6276" spans="2:15" x14ac:dyDescent="0.35">
      <c r="B6276" t="s">
        <v>123</v>
      </c>
      <c r="C6276">
        <v>3147</v>
      </c>
      <c r="D6276" t="s">
        <v>126</v>
      </c>
      <c r="E6276">
        <v>188941</v>
      </c>
      <c r="F6276" t="s">
        <v>5942</v>
      </c>
      <c r="G6276" t="s">
        <v>10927</v>
      </c>
      <c r="H6276" t="s">
        <v>180</v>
      </c>
      <c r="I6276" s="131"/>
      <c r="J6276" s="132"/>
      <c r="K6276" s="132"/>
      <c r="L6276" s="132"/>
      <c r="M6276" s="132"/>
      <c r="N6276" s="131"/>
      <c r="O6276" s="131"/>
    </row>
    <row r="6277" spans="2:15" x14ac:dyDescent="0.35">
      <c r="B6277" t="s">
        <v>123</v>
      </c>
      <c r="C6277">
        <v>3147</v>
      </c>
      <c r="D6277" t="s">
        <v>126</v>
      </c>
      <c r="E6277">
        <v>190117</v>
      </c>
      <c r="F6277" t="s">
        <v>5943</v>
      </c>
      <c r="G6277" t="s">
        <v>180</v>
      </c>
      <c r="H6277" t="s">
        <v>180</v>
      </c>
      <c r="I6277" s="131">
        <v>1</v>
      </c>
      <c r="J6277" s="132">
        <v>1</v>
      </c>
      <c r="K6277" s="132"/>
      <c r="L6277" s="132"/>
      <c r="M6277" s="132"/>
      <c r="N6277" s="131"/>
      <c r="O6277" s="131"/>
    </row>
    <row r="6278" spans="2:15" x14ac:dyDescent="0.35">
      <c r="B6278" t="s">
        <v>123</v>
      </c>
      <c r="C6278">
        <v>3221</v>
      </c>
      <c r="D6278" t="s">
        <v>127</v>
      </c>
      <c r="E6278">
        <v>48097</v>
      </c>
      <c r="F6278" t="s">
        <v>5944</v>
      </c>
      <c r="G6278" t="s">
        <v>10928</v>
      </c>
      <c r="H6278" s="93">
        <v>46171</v>
      </c>
      <c r="I6278" s="131">
        <v>1</v>
      </c>
      <c r="J6278" s="132">
        <v>1</v>
      </c>
      <c r="K6278" s="132"/>
      <c r="L6278" s="132"/>
      <c r="M6278" s="132"/>
      <c r="N6278" s="131"/>
      <c r="O6278" s="131"/>
    </row>
    <row r="6279" spans="2:15" x14ac:dyDescent="0.35">
      <c r="B6279" t="s">
        <v>123</v>
      </c>
      <c r="C6279">
        <v>3221</v>
      </c>
      <c r="D6279" t="s">
        <v>127</v>
      </c>
      <c r="E6279">
        <v>49674</v>
      </c>
      <c r="F6279" t="s">
        <v>5945</v>
      </c>
      <c r="G6279" t="s">
        <v>10929</v>
      </c>
      <c r="H6279" s="93">
        <v>46175</v>
      </c>
      <c r="I6279" s="131"/>
      <c r="J6279" s="132"/>
      <c r="K6279" s="132"/>
      <c r="L6279" s="132"/>
      <c r="M6279" s="132"/>
      <c r="N6279" s="131"/>
      <c r="O6279" s="131"/>
    </row>
    <row r="6280" spans="2:15" x14ac:dyDescent="0.35">
      <c r="B6280" t="s">
        <v>123</v>
      </c>
      <c r="C6280">
        <v>3221</v>
      </c>
      <c r="D6280" t="s">
        <v>127</v>
      </c>
      <c r="E6280">
        <v>53495</v>
      </c>
      <c r="F6280" t="s">
        <v>5946</v>
      </c>
      <c r="G6280" t="s">
        <v>10927</v>
      </c>
      <c r="H6280" s="93">
        <v>46176</v>
      </c>
      <c r="I6280" s="131"/>
      <c r="J6280" s="132"/>
      <c r="K6280" s="132"/>
      <c r="L6280" s="132"/>
      <c r="M6280" s="132"/>
      <c r="N6280" s="131"/>
      <c r="O6280" s="131"/>
    </row>
    <row r="6281" spans="2:15" x14ac:dyDescent="0.35">
      <c r="B6281" t="s">
        <v>123</v>
      </c>
      <c r="C6281">
        <v>3221</v>
      </c>
      <c r="D6281" t="s">
        <v>127</v>
      </c>
      <c r="E6281">
        <v>58781</v>
      </c>
      <c r="F6281" t="s">
        <v>5947</v>
      </c>
      <c r="G6281" t="s">
        <v>10929</v>
      </c>
      <c r="H6281" s="93">
        <v>46175</v>
      </c>
      <c r="I6281" s="131"/>
      <c r="J6281" s="132"/>
      <c r="K6281" s="132"/>
      <c r="L6281" s="132"/>
      <c r="M6281" s="132"/>
      <c r="N6281" s="131"/>
      <c r="O6281" s="131"/>
    </row>
    <row r="6282" spans="2:15" x14ac:dyDescent="0.35">
      <c r="B6282" t="s">
        <v>123</v>
      </c>
      <c r="C6282">
        <v>3221</v>
      </c>
      <c r="D6282" t="s">
        <v>127</v>
      </c>
      <c r="E6282">
        <v>60907</v>
      </c>
      <c r="F6282" t="s">
        <v>5948</v>
      </c>
      <c r="G6282" t="s">
        <v>10928</v>
      </c>
      <c r="H6282" s="93">
        <v>46171</v>
      </c>
      <c r="I6282" s="131"/>
      <c r="J6282" s="132"/>
      <c r="K6282" s="132"/>
      <c r="L6282" s="132"/>
      <c r="M6282" s="132"/>
      <c r="N6282" s="131"/>
      <c r="O6282" s="131"/>
    </row>
    <row r="6283" spans="2:15" x14ac:dyDescent="0.35">
      <c r="B6283" t="s">
        <v>123</v>
      </c>
      <c r="C6283">
        <v>3221</v>
      </c>
      <c r="D6283" t="s">
        <v>127</v>
      </c>
      <c r="E6283">
        <v>126070</v>
      </c>
      <c r="F6283" t="s">
        <v>5949</v>
      </c>
      <c r="G6283" t="s">
        <v>10929</v>
      </c>
      <c r="H6283" s="93">
        <v>46175</v>
      </c>
      <c r="I6283" s="131">
        <v>1</v>
      </c>
      <c r="J6283" s="132"/>
      <c r="K6283" s="132"/>
      <c r="L6283" s="132"/>
      <c r="M6283" s="132"/>
      <c r="N6283" s="131"/>
      <c r="O6283" s="131"/>
    </row>
    <row r="6284" spans="2:15" x14ac:dyDescent="0.35">
      <c r="B6284" t="s">
        <v>123</v>
      </c>
      <c r="C6284">
        <v>3221</v>
      </c>
      <c r="D6284" t="s">
        <v>127</v>
      </c>
      <c r="E6284">
        <v>146552</v>
      </c>
      <c r="F6284" t="s">
        <v>5950</v>
      </c>
      <c r="G6284" t="s">
        <v>10926</v>
      </c>
      <c r="H6284" s="93">
        <v>46170</v>
      </c>
      <c r="I6284" s="131"/>
      <c r="J6284" s="132"/>
      <c r="K6284" s="132"/>
      <c r="L6284" s="132"/>
      <c r="M6284" s="132"/>
      <c r="N6284" s="131"/>
      <c r="O6284" s="131"/>
    </row>
    <row r="6285" spans="2:15" x14ac:dyDescent="0.35">
      <c r="B6285" t="s">
        <v>123</v>
      </c>
      <c r="C6285">
        <v>3221</v>
      </c>
      <c r="D6285" t="s">
        <v>127</v>
      </c>
      <c r="E6285">
        <v>167639</v>
      </c>
      <c r="F6285" t="s">
        <v>5951</v>
      </c>
      <c r="G6285" t="s">
        <v>10928</v>
      </c>
      <c r="H6285" s="93">
        <v>46171</v>
      </c>
      <c r="I6285" s="131"/>
      <c r="J6285" s="132"/>
      <c r="K6285" s="132"/>
      <c r="L6285" s="132"/>
      <c r="M6285" s="132"/>
      <c r="N6285" s="131"/>
      <c r="O6285" s="131"/>
    </row>
    <row r="6286" spans="2:15" x14ac:dyDescent="0.35">
      <c r="B6286" t="s">
        <v>123</v>
      </c>
      <c r="C6286">
        <v>3221</v>
      </c>
      <c r="D6286" t="s">
        <v>127</v>
      </c>
      <c r="E6286">
        <v>167704</v>
      </c>
      <c r="F6286" t="s">
        <v>5951</v>
      </c>
      <c r="G6286" t="s">
        <v>10928</v>
      </c>
      <c r="H6286" s="93">
        <v>46171</v>
      </c>
      <c r="I6286" s="131"/>
      <c r="J6286" s="132"/>
      <c r="K6286" s="132"/>
      <c r="L6286" s="132"/>
      <c r="M6286" s="132"/>
      <c r="N6286" s="131"/>
      <c r="O6286" s="131"/>
    </row>
    <row r="6287" spans="2:15" x14ac:dyDescent="0.35">
      <c r="B6287" t="s">
        <v>123</v>
      </c>
      <c r="C6287">
        <v>3221</v>
      </c>
      <c r="D6287" t="s">
        <v>127</v>
      </c>
      <c r="E6287">
        <v>169604</v>
      </c>
      <c r="F6287" t="s">
        <v>5951</v>
      </c>
      <c r="G6287" t="s">
        <v>10928</v>
      </c>
      <c r="H6287" s="93">
        <v>46171</v>
      </c>
      <c r="I6287" s="131"/>
      <c r="J6287" s="132"/>
      <c r="K6287" s="132"/>
      <c r="L6287" s="132"/>
      <c r="M6287" s="132"/>
      <c r="N6287" s="131"/>
      <c r="O6287" s="131"/>
    </row>
    <row r="6288" spans="2:15" x14ac:dyDescent="0.35">
      <c r="B6288" t="s">
        <v>123</v>
      </c>
      <c r="C6288">
        <v>3221</v>
      </c>
      <c r="D6288" t="s">
        <v>127</v>
      </c>
      <c r="E6288">
        <v>170853</v>
      </c>
      <c r="F6288" t="s">
        <v>5951</v>
      </c>
      <c r="G6288" t="s">
        <v>10928</v>
      </c>
      <c r="H6288" s="93">
        <v>46171</v>
      </c>
      <c r="I6288" s="131"/>
      <c r="J6288" s="132"/>
      <c r="K6288" s="132"/>
      <c r="L6288" s="132"/>
      <c r="M6288" s="132"/>
      <c r="N6288" s="131"/>
      <c r="O6288" s="131"/>
    </row>
    <row r="6289" spans="2:15" x14ac:dyDescent="0.35">
      <c r="B6289" t="s">
        <v>123</v>
      </c>
      <c r="C6289">
        <v>3221</v>
      </c>
      <c r="D6289" t="s">
        <v>127</v>
      </c>
      <c r="E6289">
        <v>176375</v>
      </c>
      <c r="F6289" t="s">
        <v>5952</v>
      </c>
      <c r="G6289" t="s">
        <v>10928</v>
      </c>
      <c r="H6289" s="93">
        <v>46171</v>
      </c>
      <c r="I6289" s="131">
        <v>1</v>
      </c>
      <c r="J6289" s="132"/>
      <c r="K6289" s="132"/>
      <c r="L6289" s="132"/>
      <c r="M6289" s="132"/>
      <c r="N6289" s="131"/>
      <c r="O6289" s="131"/>
    </row>
    <row r="6290" spans="2:15" x14ac:dyDescent="0.35">
      <c r="B6290" t="s">
        <v>123</v>
      </c>
      <c r="C6290">
        <v>3221</v>
      </c>
      <c r="D6290" t="s">
        <v>127</v>
      </c>
      <c r="E6290">
        <v>176746</v>
      </c>
      <c r="F6290" t="s">
        <v>5951</v>
      </c>
      <c r="G6290" t="s">
        <v>10928</v>
      </c>
      <c r="H6290" s="93">
        <v>46171</v>
      </c>
      <c r="I6290" s="131"/>
      <c r="J6290" s="132"/>
      <c r="K6290" s="132"/>
      <c r="L6290" s="132"/>
      <c r="M6290" s="132"/>
      <c r="N6290" s="131"/>
      <c r="O6290" s="131"/>
    </row>
    <row r="6291" spans="2:15" x14ac:dyDescent="0.35">
      <c r="B6291" t="s">
        <v>123</v>
      </c>
      <c r="C6291">
        <v>3221</v>
      </c>
      <c r="D6291" t="s">
        <v>127</v>
      </c>
      <c r="E6291">
        <v>179756</v>
      </c>
      <c r="F6291" t="s">
        <v>5946</v>
      </c>
      <c r="G6291" t="s">
        <v>10926</v>
      </c>
      <c r="H6291" s="93">
        <v>46170</v>
      </c>
      <c r="I6291" s="131">
        <v>1</v>
      </c>
      <c r="J6291" s="132"/>
      <c r="K6291" s="132"/>
      <c r="L6291" s="132"/>
      <c r="M6291" s="132"/>
      <c r="N6291" s="131"/>
      <c r="O6291" s="131"/>
    </row>
    <row r="6292" spans="2:15" x14ac:dyDescent="0.35">
      <c r="B6292" t="s">
        <v>123</v>
      </c>
      <c r="C6292">
        <v>3221</v>
      </c>
      <c r="D6292" t="s">
        <v>127</v>
      </c>
      <c r="E6292">
        <v>180037</v>
      </c>
      <c r="F6292" t="s">
        <v>5946</v>
      </c>
      <c r="G6292" t="s">
        <v>10926</v>
      </c>
      <c r="H6292" s="93">
        <v>46170</v>
      </c>
      <c r="I6292" s="131"/>
      <c r="J6292" s="132"/>
      <c r="K6292" s="132"/>
      <c r="L6292" s="132"/>
      <c r="M6292" s="132"/>
      <c r="N6292" s="131"/>
      <c r="O6292" s="131"/>
    </row>
    <row r="6293" spans="2:15" x14ac:dyDescent="0.35">
      <c r="B6293" t="s">
        <v>123</v>
      </c>
      <c r="C6293">
        <v>3221</v>
      </c>
      <c r="D6293" t="s">
        <v>127</v>
      </c>
      <c r="E6293">
        <v>182903</v>
      </c>
      <c r="F6293" t="s">
        <v>5948</v>
      </c>
      <c r="G6293" t="s">
        <v>10928</v>
      </c>
      <c r="H6293" s="93">
        <v>46178</v>
      </c>
      <c r="I6293" s="131"/>
      <c r="J6293" s="132"/>
      <c r="K6293" s="132"/>
      <c r="L6293" s="132"/>
      <c r="M6293" s="132"/>
      <c r="N6293" s="131"/>
      <c r="O6293" s="131"/>
    </row>
    <row r="6294" spans="2:15" x14ac:dyDescent="0.35">
      <c r="B6294" t="s">
        <v>123</v>
      </c>
      <c r="C6294">
        <v>3221</v>
      </c>
      <c r="D6294" t="s">
        <v>127</v>
      </c>
      <c r="E6294">
        <v>182904</v>
      </c>
      <c r="F6294" t="s">
        <v>5948</v>
      </c>
      <c r="G6294" t="s">
        <v>10926</v>
      </c>
      <c r="H6294" s="93">
        <v>46170</v>
      </c>
      <c r="I6294" s="131"/>
      <c r="J6294" s="132"/>
      <c r="K6294" s="132"/>
      <c r="L6294" s="132"/>
      <c r="M6294" s="132"/>
      <c r="N6294" s="131"/>
      <c r="O6294" s="131"/>
    </row>
    <row r="6295" spans="2:15" x14ac:dyDescent="0.35">
      <c r="B6295" t="s">
        <v>123</v>
      </c>
      <c r="C6295">
        <v>3221</v>
      </c>
      <c r="D6295" t="s">
        <v>127</v>
      </c>
      <c r="E6295">
        <v>189059</v>
      </c>
      <c r="F6295" t="s">
        <v>5948</v>
      </c>
      <c r="G6295" t="s">
        <v>10928</v>
      </c>
      <c r="H6295" s="93">
        <v>46171</v>
      </c>
      <c r="I6295" s="131"/>
      <c r="J6295" s="132"/>
      <c r="K6295" s="132"/>
      <c r="L6295" s="132"/>
      <c r="M6295" s="132"/>
      <c r="N6295" s="131"/>
      <c r="O6295" s="131"/>
    </row>
    <row r="6296" spans="2:15" x14ac:dyDescent="0.35">
      <c r="B6296" t="s">
        <v>123</v>
      </c>
      <c r="C6296">
        <v>3221</v>
      </c>
      <c r="D6296" t="s">
        <v>127</v>
      </c>
      <c r="E6296">
        <v>190543</v>
      </c>
      <c r="F6296" t="s">
        <v>5953</v>
      </c>
      <c r="G6296" t="s">
        <v>180</v>
      </c>
      <c r="H6296" t="s">
        <v>180</v>
      </c>
      <c r="I6296" s="131"/>
      <c r="J6296" s="132"/>
      <c r="K6296" s="132"/>
      <c r="L6296" s="132"/>
      <c r="M6296" s="132"/>
      <c r="N6296" s="131"/>
      <c r="O6296" s="131"/>
    </row>
    <row r="6297" spans="2:15" x14ac:dyDescent="0.35">
      <c r="B6297" t="s">
        <v>123</v>
      </c>
      <c r="C6297">
        <v>3221</v>
      </c>
      <c r="D6297" t="s">
        <v>127</v>
      </c>
      <c r="E6297">
        <v>190544</v>
      </c>
      <c r="F6297" t="s">
        <v>5953</v>
      </c>
      <c r="G6297" t="s">
        <v>180</v>
      </c>
      <c r="H6297" t="s">
        <v>180</v>
      </c>
      <c r="I6297" s="131"/>
      <c r="J6297" s="132"/>
      <c r="K6297" s="132"/>
      <c r="L6297" s="132"/>
      <c r="M6297" s="132"/>
      <c r="N6297" s="131"/>
      <c r="O6297" s="131"/>
    </row>
    <row r="6298" spans="2:15" x14ac:dyDescent="0.35">
      <c r="B6298" t="s">
        <v>123</v>
      </c>
      <c r="C6298">
        <v>3221</v>
      </c>
      <c r="D6298" t="s">
        <v>127</v>
      </c>
      <c r="E6298">
        <v>190545</v>
      </c>
      <c r="F6298" t="s">
        <v>5953</v>
      </c>
      <c r="G6298" t="s">
        <v>180</v>
      </c>
      <c r="H6298" t="s">
        <v>180</v>
      </c>
      <c r="I6298" s="131"/>
      <c r="J6298" s="132"/>
      <c r="K6298" s="132"/>
      <c r="L6298" s="132"/>
      <c r="M6298" s="132"/>
      <c r="N6298" s="131"/>
      <c r="O6298" s="131"/>
    </row>
    <row r="6299" spans="2:15" x14ac:dyDescent="0.35">
      <c r="B6299" t="s">
        <v>123</v>
      </c>
      <c r="C6299">
        <v>3221</v>
      </c>
      <c r="D6299" t="s">
        <v>127</v>
      </c>
      <c r="E6299">
        <v>190546</v>
      </c>
      <c r="F6299" t="s">
        <v>5953</v>
      </c>
      <c r="G6299" t="s">
        <v>180</v>
      </c>
      <c r="H6299" t="s">
        <v>180</v>
      </c>
      <c r="I6299" s="131"/>
      <c r="J6299" s="132"/>
      <c r="K6299" s="132"/>
      <c r="L6299" s="132"/>
      <c r="M6299" s="132"/>
      <c r="N6299" s="131"/>
      <c r="O6299" s="131"/>
    </row>
    <row r="6300" spans="2:15" x14ac:dyDescent="0.35">
      <c r="B6300" t="s">
        <v>123</v>
      </c>
      <c r="C6300">
        <v>3221</v>
      </c>
      <c r="D6300" t="s">
        <v>127</v>
      </c>
      <c r="E6300">
        <v>190547</v>
      </c>
      <c r="F6300" t="s">
        <v>5953</v>
      </c>
      <c r="G6300" t="s">
        <v>180</v>
      </c>
      <c r="H6300" t="s">
        <v>180</v>
      </c>
      <c r="I6300" s="131"/>
      <c r="J6300" s="132"/>
      <c r="K6300" s="132"/>
      <c r="L6300" s="132"/>
      <c r="M6300" s="132"/>
      <c r="N6300" s="131"/>
      <c r="O6300" s="131"/>
    </row>
    <row r="6301" spans="2:15" x14ac:dyDescent="0.35">
      <c r="B6301" t="s">
        <v>123</v>
      </c>
      <c r="C6301">
        <v>3221</v>
      </c>
      <c r="D6301" t="s">
        <v>127</v>
      </c>
      <c r="E6301">
        <v>190548</v>
      </c>
      <c r="F6301" t="s">
        <v>5953</v>
      </c>
      <c r="G6301" t="s">
        <v>180</v>
      </c>
      <c r="H6301" t="s">
        <v>180</v>
      </c>
      <c r="I6301" s="131"/>
      <c r="J6301" s="132"/>
      <c r="K6301" s="132"/>
      <c r="L6301" s="132"/>
      <c r="M6301" s="132"/>
      <c r="N6301" s="131"/>
      <c r="O6301" s="131"/>
    </row>
    <row r="6302" spans="2:15" x14ac:dyDescent="0.35">
      <c r="B6302" t="s">
        <v>123</v>
      </c>
      <c r="C6302">
        <v>3221</v>
      </c>
      <c r="D6302" t="s">
        <v>127</v>
      </c>
      <c r="E6302">
        <v>190549</v>
      </c>
      <c r="F6302" t="s">
        <v>5953</v>
      </c>
      <c r="G6302" t="s">
        <v>180</v>
      </c>
      <c r="H6302" t="s">
        <v>180</v>
      </c>
      <c r="I6302" s="131"/>
      <c r="J6302" s="132"/>
      <c r="K6302" s="132"/>
      <c r="L6302" s="132"/>
      <c r="M6302" s="132"/>
      <c r="N6302" s="131"/>
      <c r="O6302" s="131"/>
    </row>
    <row r="6303" spans="2:15" x14ac:dyDescent="0.35">
      <c r="B6303" t="s">
        <v>123</v>
      </c>
      <c r="C6303">
        <v>3221</v>
      </c>
      <c r="D6303" t="s">
        <v>127</v>
      </c>
      <c r="E6303">
        <v>190550</v>
      </c>
      <c r="F6303" t="s">
        <v>5953</v>
      </c>
      <c r="G6303" t="s">
        <v>180</v>
      </c>
      <c r="H6303" t="s">
        <v>180</v>
      </c>
      <c r="I6303" s="131"/>
      <c r="J6303" s="132"/>
      <c r="K6303" s="132"/>
      <c r="L6303" s="132"/>
      <c r="M6303" s="132"/>
      <c r="N6303" s="131"/>
      <c r="O6303" s="131"/>
    </row>
    <row r="6304" spans="2:15" x14ac:dyDescent="0.35">
      <c r="B6304" t="s">
        <v>123</v>
      </c>
      <c r="C6304">
        <v>3221</v>
      </c>
      <c r="D6304" t="s">
        <v>127</v>
      </c>
      <c r="E6304">
        <v>191013</v>
      </c>
      <c r="F6304" t="s">
        <v>5948</v>
      </c>
      <c r="G6304" t="s">
        <v>180</v>
      </c>
      <c r="H6304" t="s">
        <v>180</v>
      </c>
      <c r="I6304" s="131"/>
      <c r="J6304" s="132"/>
      <c r="K6304" s="132"/>
      <c r="L6304" s="132"/>
      <c r="M6304" s="132"/>
      <c r="N6304" s="131"/>
      <c r="O6304" s="131"/>
    </row>
    <row r="6305" spans="2:15" x14ac:dyDescent="0.35">
      <c r="B6305" t="s">
        <v>123</v>
      </c>
      <c r="C6305">
        <v>4067</v>
      </c>
      <c r="D6305" t="s">
        <v>128</v>
      </c>
      <c r="E6305">
        <v>49485</v>
      </c>
      <c r="F6305" t="s">
        <v>5954</v>
      </c>
      <c r="G6305" t="s">
        <v>10929</v>
      </c>
      <c r="H6305" s="93">
        <v>46175</v>
      </c>
      <c r="I6305" s="131">
        <v>1</v>
      </c>
      <c r="J6305" s="132"/>
      <c r="K6305" s="132"/>
      <c r="L6305" s="132"/>
      <c r="M6305" s="132"/>
      <c r="N6305" s="131"/>
      <c r="O6305" s="131"/>
    </row>
    <row r="6306" spans="2:15" x14ac:dyDescent="0.35">
      <c r="B6306" t="s">
        <v>123</v>
      </c>
      <c r="C6306">
        <v>4067</v>
      </c>
      <c r="D6306" t="s">
        <v>128</v>
      </c>
      <c r="E6306">
        <v>49996</v>
      </c>
      <c r="F6306" t="s">
        <v>5955</v>
      </c>
      <c r="G6306" t="s">
        <v>10929</v>
      </c>
      <c r="H6306" s="93">
        <v>46175</v>
      </c>
      <c r="I6306" s="131">
        <v>1</v>
      </c>
      <c r="J6306" s="132"/>
      <c r="K6306" s="132"/>
      <c r="L6306" s="132"/>
      <c r="M6306" s="132"/>
      <c r="N6306" s="131"/>
      <c r="O6306" s="131"/>
    </row>
    <row r="6307" spans="2:15" x14ac:dyDescent="0.35">
      <c r="B6307" t="s">
        <v>123</v>
      </c>
      <c r="C6307">
        <v>4067</v>
      </c>
      <c r="D6307" t="s">
        <v>128</v>
      </c>
      <c r="E6307">
        <v>59036</v>
      </c>
      <c r="F6307" t="s">
        <v>5956</v>
      </c>
      <c r="G6307" t="s">
        <v>10927</v>
      </c>
      <c r="H6307" s="93">
        <v>46176</v>
      </c>
      <c r="I6307" s="131">
        <v>1</v>
      </c>
      <c r="J6307" s="132">
        <v>1</v>
      </c>
      <c r="K6307" s="132">
        <v>1</v>
      </c>
      <c r="L6307" s="132">
        <v>1</v>
      </c>
      <c r="M6307" s="132"/>
      <c r="N6307" s="131"/>
      <c r="O6307" s="131"/>
    </row>
    <row r="6308" spans="2:15" x14ac:dyDescent="0.35">
      <c r="B6308" t="s">
        <v>123</v>
      </c>
      <c r="C6308">
        <v>4067</v>
      </c>
      <c r="D6308" t="s">
        <v>128</v>
      </c>
      <c r="E6308">
        <v>61972</v>
      </c>
      <c r="F6308" t="s">
        <v>5957</v>
      </c>
      <c r="G6308" t="s">
        <v>10930</v>
      </c>
      <c r="H6308" s="93">
        <v>46174</v>
      </c>
      <c r="I6308" s="131">
        <v>1</v>
      </c>
      <c r="J6308" s="132"/>
      <c r="K6308" s="132">
        <v>1</v>
      </c>
      <c r="L6308" s="132"/>
      <c r="M6308" s="132"/>
      <c r="N6308" s="131"/>
      <c r="O6308" s="131"/>
    </row>
    <row r="6309" spans="2:15" x14ac:dyDescent="0.35">
      <c r="B6309" t="s">
        <v>123</v>
      </c>
      <c r="C6309">
        <v>4067</v>
      </c>
      <c r="D6309" t="s">
        <v>128</v>
      </c>
      <c r="E6309">
        <v>83791</v>
      </c>
      <c r="F6309" t="s">
        <v>5958</v>
      </c>
      <c r="G6309" t="s">
        <v>10930</v>
      </c>
      <c r="H6309" s="93">
        <v>46174</v>
      </c>
      <c r="I6309" s="131">
        <v>1</v>
      </c>
      <c r="J6309" s="132"/>
      <c r="K6309" s="132"/>
      <c r="L6309" s="132">
        <v>2</v>
      </c>
      <c r="M6309" s="132"/>
      <c r="N6309" s="131"/>
      <c r="O6309" s="131"/>
    </row>
    <row r="6310" spans="2:15" x14ac:dyDescent="0.35">
      <c r="B6310" t="s">
        <v>123</v>
      </c>
      <c r="C6310">
        <v>4067</v>
      </c>
      <c r="D6310" t="s">
        <v>128</v>
      </c>
      <c r="E6310">
        <v>84328</v>
      </c>
      <c r="F6310" t="s">
        <v>5959</v>
      </c>
      <c r="G6310" t="s">
        <v>10930</v>
      </c>
      <c r="H6310" s="93">
        <v>46174</v>
      </c>
      <c r="I6310" s="131">
        <v>1</v>
      </c>
      <c r="J6310" s="132"/>
      <c r="K6310" s="132">
        <v>1</v>
      </c>
      <c r="L6310" s="132">
        <v>1</v>
      </c>
      <c r="M6310" s="132"/>
      <c r="N6310" s="131"/>
      <c r="O6310" s="131"/>
    </row>
    <row r="6311" spans="2:15" x14ac:dyDescent="0.35">
      <c r="B6311" t="s">
        <v>123</v>
      </c>
      <c r="C6311">
        <v>4067</v>
      </c>
      <c r="D6311" t="s">
        <v>128</v>
      </c>
      <c r="E6311">
        <v>89808</v>
      </c>
      <c r="F6311" t="s">
        <v>5960</v>
      </c>
      <c r="G6311" t="s">
        <v>10928</v>
      </c>
      <c r="H6311" s="93">
        <v>46171</v>
      </c>
      <c r="I6311" s="131">
        <v>1</v>
      </c>
      <c r="J6311" s="132">
        <v>1</v>
      </c>
      <c r="K6311" s="132">
        <v>1</v>
      </c>
      <c r="L6311" s="132"/>
      <c r="M6311" s="132"/>
      <c r="N6311" s="131"/>
      <c r="O6311" s="131"/>
    </row>
    <row r="6312" spans="2:15" x14ac:dyDescent="0.35">
      <c r="B6312" t="s">
        <v>123</v>
      </c>
      <c r="C6312">
        <v>4067</v>
      </c>
      <c r="D6312" t="s">
        <v>128</v>
      </c>
      <c r="E6312">
        <v>92167</v>
      </c>
      <c r="F6312" t="s">
        <v>5961</v>
      </c>
      <c r="G6312" t="s">
        <v>10928</v>
      </c>
      <c r="H6312" s="93">
        <v>46171</v>
      </c>
      <c r="I6312" s="131">
        <v>1</v>
      </c>
      <c r="J6312" s="132"/>
      <c r="K6312" s="132"/>
      <c r="L6312" s="132"/>
      <c r="M6312" s="132"/>
      <c r="N6312" s="131"/>
      <c r="O6312" s="131"/>
    </row>
    <row r="6313" spans="2:15" x14ac:dyDescent="0.35">
      <c r="B6313" t="s">
        <v>123</v>
      </c>
      <c r="C6313">
        <v>4067</v>
      </c>
      <c r="D6313" t="s">
        <v>128</v>
      </c>
      <c r="E6313">
        <v>107592</v>
      </c>
      <c r="F6313" t="s">
        <v>5962</v>
      </c>
      <c r="G6313" t="s">
        <v>10926</v>
      </c>
      <c r="H6313" s="93">
        <v>46170</v>
      </c>
      <c r="I6313" s="131"/>
      <c r="J6313" s="132"/>
      <c r="K6313" s="132"/>
      <c r="L6313" s="132"/>
      <c r="M6313" s="132"/>
      <c r="N6313" s="131"/>
      <c r="O6313" s="131"/>
    </row>
    <row r="6314" spans="2:15" x14ac:dyDescent="0.35">
      <c r="B6314" t="s">
        <v>123</v>
      </c>
      <c r="C6314">
        <v>4067</v>
      </c>
      <c r="D6314" t="s">
        <v>128</v>
      </c>
      <c r="E6314">
        <v>157337</v>
      </c>
      <c r="F6314" t="s">
        <v>3808</v>
      </c>
      <c r="G6314" t="s">
        <v>10927</v>
      </c>
      <c r="H6314" s="93">
        <v>46176</v>
      </c>
      <c r="I6314" s="131">
        <v>1</v>
      </c>
      <c r="J6314" s="132">
        <v>1</v>
      </c>
      <c r="K6314" s="132"/>
      <c r="L6314" s="132">
        <v>1</v>
      </c>
      <c r="M6314" s="132"/>
      <c r="N6314" s="131"/>
      <c r="O6314" s="131"/>
    </row>
    <row r="6315" spans="2:15" x14ac:dyDescent="0.35">
      <c r="B6315" t="s">
        <v>123</v>
      </c>
      <c r="C6315">
        <v>4067</v>
      </c>
      <c r="D6315" t="s">
        <v>128</v>
      </c>
      <c r="E6315">
        <v>164857</v>
      </c>
      <c r="F6315" t="s">
        <v>5963</v>
      </c>
      <c r="G6315" t="s">
        <v>10929</v>
      </c>
      <c r="H6315" s="93">
        <v>46182</v>
      </c>
      <c r="I6315" s="131">
        <v>1</v>
      </c>
      <c r="J6315" s="132">
        <v>1</v>
      </c>
      <c r="K6315" s="132"/>
      <c r="L6315" s="132">
        <v>1</v>
      </c>
      <c r="M6315" s="132"/>
      <c r="N6315" s="131"/>
      <c r="O6315" s="131"/>
    </row>
    <row r="6316" spans="2:15" x14ac:dyDescent="0.35">
      <c r="B6316" t="s">
        <v>123</v>
      </c>
      <c r="C6316">
        <v>4067</v>
      </c>
      <c r="D6316" t="s">
        <v>128</v>
      </c>
      <c r="E6316">
        <v>167686</v>
      </c>
      <c r="F6316" t="s">
        <v>5964</v>
      </c>
      <c r="G6316" t="s">
        <v>10926</v>
      </c>
      <c r="H6316" s="93">
        <v>46170</v>
      </c>
      <c r="I6316" s="131"/>
      <c r="J6316" s="132"/>
      <c r="K6316" s="132"/>
      <c r="L6316" s="132"/>
      <c r="M6316" s="132"/>
      <c r="N6316" s="131"/>
      <c r="O6316" s="131"/>
    </row>
    <row r="6317" spans="2:15" x14ac:dyDescent="0.35">
      <c r="B6317" t="s">
        <v>123</v>
      </c>
      <c r="C6317">
        <v>4067</v>
      </c>
      <c r="D6317" t="s">
        <v>128</v>
      </c>
      <c r="E6317">
        <v>171862</v>
      </c>
      <c r="F6317" t="s">
        <v>5965</v>
      </c>
      <c r="G6317" t="s">
        <v>10930</v>
      </c>
      <c r="H6317" s="93">
        <v>46174</v>
      </c>
      <c r="I6317" s="131">
        <v>1</v>
      </c>
      <c r="J6317" s="132">
        <v>1</v>
      </c>
      <c r="K6317" s="132">
        <v>1</v>
      </c>
      <c r="L6317" s="132">
        <v>1</v>
      </c>
      <c r="M6317" s="132"/>
      <c r="N6317" s="131"/>
      <c r="O6317" s="131"/>
    </row>
    <row r="6318" spans="2:15" x14ac:dyDescent="0.35">
      <c r="B6318" t="s">
        <v>123</v>
      </c>
      <c r="C6318">
        <v>4067</v>
      </c>
      <c r="D6318" t="s">
        <v>128</v>
      </c>
      <c r="E6318">
        <v>172598</v>
      </c>
      <c r="F6318" t="s">
        <v>5966</v>
      </c>
      <c r="G6318" t="s">
        <v>10927</v>
      </c>
      <c r="H6318" s="93">
        <v>46176</v>
      </c>
      <c r="I6318" s="131">
        <v>1</v>
      </c>
      <c r="J6318" s="132"/>
      <c r="K6318" s="132"/>
      <c r="L6318" s="132"/>
      <c r="M6318" s="132"/>
      <c r="N6318" s="131"/>
      <c r="O6318" s="131"/>
    </row>
    <row r="6319" spans="2:15" x14ac:dyDescent="0.35">
      <c r="B6319" t="s">
        <v>123</v>
      </c>
      <c r="C6319">
        <v>4067</v>
      </c>
      <c r="D6319" t="s">
        <v>128</v>
      </c>
      <c r="E6319">
        <v>174455</v>
      </c>
      <c r="F6319" t="s">
        <v>5967</v>
      </c>
      <c r="G6319" t="s">
        <v>10926</v>
      </c>
      <c r="H6319" s="93">
        <v>46170</v>
      </c>
      <c r="I6319" s="131">
        <v>1</v>
      </c>
      <c r="J6319" s="132"/>
      <c r="K6319" s="132">
        <v>1</v>
      </c>
      <c r="L6319" s="132"/>
      <c r="M6319" s="132"/>
      <c r="N6319" s="131"/>
      <c r="O6319" s="131"/>
    </row>
    <row r="6320" spans="2:15" x14ac:dyDescent="0.35">
      <c r="B6320" t="s">
        <v>123</v>
      </c>
      <c r="C6320">
        <v>4067</v>
      </c>
      <c r="D6320" t="s">
        <v>128</v>
      </c>
      <c r="E6320">
        <v>175490</v>
      </c>
      <c r="F6320" t="s">
        <v>5968</v>
      </c>
      <c r="G6320" t="s">
        <v>10927</v>
      </c>
      <c r="H6320" s="93">
        <v>46176</v>
      </c>
      <c r="I6320" s="131">
        <v>1</v>
      </c>
      <c r="J6320" s="132">
        <v>1</v>
      </c>
      <c r="K6320" s="132">
        <v>1</v>
      </c>
      <c r="L6320" s="132">
        <v>1</v>
      </c>
      <c r="M6320" s="132"/>
      <c r="N6320" s="131"/>
      <c r="O6320" s="131"/>
    </row>
    <row r="6321" spans="2:15" x14ac:dyDescent="0.35">
      <c r="B6321" t="s">
        <v>123</v>
      </c>
      <c r="C6321">
        <v>4067</v>
      </c>
      <c r="D6321" t="s">
        <v>128</v>
      </c>
      <c r="E6321">
        <v>177226</v>
      </c>
      <c r="F6321" t="s">
        <v>5969</v>
      </c>
      <c r="G6321" t="s">
        <v>10929</v>
      </c>
      <c r="H6321" s="93">
        <v>46175</v>
      </c>
      <c r="I6321" s="131">
        <v>1</v>
      </c>
      <c r="J6321" s="132">
        <v>1</v>
      </c>
      <c r="K6321" s="132"/>
      <c r="L6321" s="132">
        <v>1</v>
      </c>
      <c r="M6321" s="132"/>
      <c r="N6321" s="131"/>
      <c r="O6321" s="131"/>
    </row>
    <row r="6322" spans="2:15" x14ac:dyDescent="0.35">
      <c r="B6322" t="s">
        <v>123</v>
      </c>
      <c r="C6322">
        <v>4067</v>
      </c>
      <c r="D6322" t="s">
        <v>128</v>
      </c>
      <c r="E6322">
        <v>180444</v>
      </c>
      <c r="F6322" t="s">
        <v>5964</v>
      </c>
      <c r="G6322" t="s">
        <v>10927</v>
      </c>
      <c r="H6322" s="93">
        <v>46176</v>
      </c>
      <c r="I6322" s="131"/>
      <c r="J6322" s="132"/>
      <c r="K6322" s="132"/>
      <c r="L6322" s="132"/>
      <c r="M6322" s="132"/>
      <c r="N6322" s="131"/>
      <c r="O6322" s="131"/>
    </row>
    <row r="6323" spans="2:15" x14ac:dyDescent="0.35">
      <c r="B6323" t="s">
        <v>123</v>
      </c>
      <c r="C6323">
        <v>4067</v>
      </c>
      <c r="D6323" t="s">
        <v>128</v>
      </c>
      <c r="E6323">
        <v>182356</v>
      </c>
      <c r="F6323" t="s">
        <v>5959</v>
      </c>
      <c r="G6323" t="s">
        <v>10927</v>
      </c>
      <c r="H6323" s="93">
        <v>46176</v>
      </c>
      <c r="I6323" s="131">
        <v>1</v>
      </c>
      <c r="J6323" s="132"/>
      <c r="K6323" s="132">
        <v>1</v>
      </c>
      <c r="L6323" s="132"/>
      <c r="M6323" s="132"/>
      <c r="N6323" s="131"/>
      <c r="O6323" s="131"/>
    </row>
    <row r="6324" spans="2:15" x14ac:dyDescent="0.35">
      <c r="B6324" t="s">
        <v>123</v>
      </c>
      <c r="C6324">
        <v>4067</v>
      </c>
      <c r="D6324" t="s">
        <v>128</v>
      </c>
      <c r="E6324">
        <v>183725</v>
      </c>
      <c r="F6324" t="s">
        <v>5970</v>
      </c>
      <c r="G6324" t="s">
        <v>10927</v>
      </c>
      <c r="H6324" s="93">
        <v>46176</v>
      </c>
      <c r="I6324" s="131"/>
      <c r="J6324" s="132"/>
      <c r="K6324" s="132"/>
      <c r="L6324" s="132"/>
      <c r="M6324" s="132"/>
      <c r="N6324" s="131"/>
      <c r="O6324" s="131"/>
    </row>
    <row r="6325" spans="2:15" x14ac:dyDescent="0.35">
      <c r="B6325" t="s">
        <v>123</v>
      </c>
      <c r="C6325">
        <v>4067</v>
      </c>
      <c r="D6325" t="s">
        <v>128</v>
      </c>
      <c r="E6325">
        <v>184706</v>
      </c>
      <c r="F6325" t="s">
        <v>5971</v>
      </c>
      <c r="G6325" t="s">
        <v>10929</v>
      </c>
      <c r="H6325" s="93">
        <v>46175</v>
      </c>
      <c r="I6325" s="131"/>
      <c r="J6325" s="132"/>
      <c r="K6325" s="132"/>
      <c r="L6325" s="132"/>
      <c r="M6325" s="132"/>
      <c r="N6325" s="131"/>
      <c r="O6325" s="131"/>
    </row>
    <row r="6326" spans="2:15" x14ac:dyDescent="0.35">
      <c r="B6326" t="s">
        <v>123</v>
      </c>
      <c r="C6326">
        <v>4067</v>
      </c>
      <c r="D6326" t="s">
        <v>128</v>
      </c>
      <c r="E6326">
        <v>185771</v>
      </c>
      <c r="F6326" t="s">
        <v>5972</v>
      </c>
      <c r="G6326" t="s">
        <v>10926</v>
      </c>
      <c r="H6326" s="93">
        <v>46177</v>
      </c>
      <c r="I6326" s="131">
        <v>1</v>
      </c>
      <c r="J6326" s="132"/>
      <c r="K6326" s="132"/>
      <c r="L6326" s="132"/>
      <c r="M6326" s="132"/>
      <c r="N6326" s="131"/>
      <c r="O6326" s="131"/>
    </row>
    <row r="6327" spans="2:15" x14ac:dyDescent="0.35">
      <c r="B6327" t="s">
        <v>123</v>
      </c>
      <c r="C6327">
        <v>4067</v>
      </c>
      <c r="D6327" t="s">
        <v>128</v>
      </c>
      <c r="E6327">
        <v>186378</v>
      </c>
      <c r="F6327" t="s">
        <v>5973</v>
      </c>
      <c r="G6327" t="s">
        <v>10929</v>
      </c>
      <c r="H6327" s="93">
        <v>46175</v>
      </c>
      <c r="I6327" s="131"/>
      <c r="J6327" s="132"/>
      <c r="K6327" s="132"/>
      <c r="L6327" s="132"/>
      <c r="M6327" s="132"/>
      <c r="N6327" s="131"/>
      <c r="O6327" s="131"/>
    </row>
    <row r="6328" spans="2:15" x14ac:dyDescent="0.35">
      <c r="B6328" t="s">
        <v>123</v>
      </c>
      <c r="C6328">
        <v>4067</v>
      </c>
      <c r="D6328" t="s">
        <v>128</v>
      </c>
      <c r="E6328">
        <v>187470</v>
      </c>
      <c r="F6328" t="s">
        <v>5974</v>
      </c>
      <c r="G6328" t="s">
        <v>10929</v>
      </c>
      <c r="H6328" s="93">
        <v>46175</v>
      </c>
      <c r="I6328" s="131"/>
      <c r="J6328" s="132"/>
      <c r="K6328" s="132"/>
      <c r="L6328" s="132"/>
      <c r="M6328" s="132"/>
      <c r="N6328" s="131"/>
      <c r="O6328" s="131"/>
    </row>
    <row r="6329" spans="2:15" x14ac:dyDescent="0.35">
      <c r="B6329" t="s">
        <v>123</v>
      </c>
      <c r="C6329">
        <v>4067</v>
      </c>
      <c r="D6329" t="s">
        <v>128</v>
      </c>
      <c r="E6329">
        <v>189268</v>
      </c>
      <c r="F6329" t="s">
        <v>5975</v>
      </c>
      <c r="G6329" t="s">
        <v>10929</v>
      </c>
      <c r="H6329" s="93">
        <v>46175</v>
      </c>
      <c r="I6329" s="131"/>
      <c r="J6329" s="132"/>
      <c r="K6329" s="132"/>
      <c r="L6329" s="132"/>
      <c r="M6329" s="132"/>
      <c r="N6329" s="131"/>
      <c r="O6329" s="131"/>
    </row>
    <row r="6330" spans="2:15" x14ac:dyDescent="0.35">
      <c r="B6330" t="s">
        <v>123</v>
      </c>
      <c r="C6330">
        <v>4067</v>
      </c>
      <c r="D6330" t="s">
        <v>128</v>
      </c>
      <c r="E6330">
        <v>189269</v>
      </c>
      <c r="F6330" t="s">
        <v>5975</v>
      </c>
      <c r="G6330" t="s">
        <v>10929</v>
      </c>
      <c r="H6330" s="93">
        <v>46175</v>
      </c>
      <c r="I6330" s="131"/>
      <c r="J6330" s="132"/>
      <c r="K6330" s="132"/>
      <c r="L6330" s="132"/>
      <c r="M6330" s="132"/>
      <c r="N6330" s="131"/>
      <c r="O6330" s="131"/>
    </row>
    <row r="6331" spans="2:15" x14ac:dyDescent="0.35">
      <c r="B6331" t="s">
        <v>123</v>
      </c>
      <c r="C6331">
        <v>4067</v>
      </c>
      <c r="D6331" t="s">
        <v>128</v>
      </c>
      <c r="E6331">
        <v>190115</v>
      </c>
      <c r="F6331" t="s">
        <v>5976</v>
      </c>
      <c r="G6331" t="s">
        <v>180</v>
      </c>
      <c r="H6331" t="s">
        <v>180</v>
      </c>
      <c r="I6331" s="131"/>
      <c r="J6331" s="132"/>
      <c r="K6331" s="132"/>
      <c r="L6331" s="132">
        <v>1</v>
      </c>
      <c r="M6331" s="132"/>
      <c r="N6331" s="131"/>
      <c r="O6331" s="131"/>
    </row>
    <row r="6332" spans="2:15" x14ac:dyDescent="0.35">
      <c r="B6332" t="s">
        <v>123</v>
      </c>
      <c r="C6332">
        <v>4067</v>
      </c>
      <c r="D6332" t="s">
        <v>128</v>
      </c>
      <c r="E6332">
        <v>191219</v>
      </c>
      <c r="F6332" t="s">
        <v>5976</v>
      </c>
      <c r="G6332" t="s">
        <v>180</v>
      </c>
      <c r="H6332" t="s">
        <v>180</v>
      </c>
      <c r="I6332" s="131">
        <v>1</v>
      </c>
      <c r="J6332" s="132"/>
      <c r="K6332" s="132"/>
      <c r="L6332" s="132">
        <v>1</v>
      </c>
      <c r="M6332" s="132"/>
      <c r="N6332" s="131"/>
      <c r="O6332" s="131"/>
    </row>
    <row r="6333" spans="2:15" x14ac:dyDescent="0.35">
      <c r="B6333" t="s">
        <v>123</v>
      </c>
      <c r="C6333">
        <v>4096</v>
      </c>
      <c r="D6333" t="s">
        <v>129</v>
      </c>
      <c r="E6333">
        <v>53735</v>
      </c>
      <c r="F6333" t="s">
        <v>5977</v>
      </c>
      <c r="G6333" t="s">
        <v>10927</v>
      </c>
      <c r="H6333" t="s">
        <v>180</v>
      </c>
      <c r="I6333" s="131">
        <v>1</v>
      </c>
      <c r="J6333" s="132"/>
      <c r="K6333" s="132"/>
      <c r="L6333" s="132">
        <v>2</v>
      </c>
      <c r="M6333" s="132"/>
      <c r="N6333" s="131"/>
      <c r="O6333" s="131"/>
    </row>
    <row r="6334" spans="2:15" x14ac:dyDescent="0.35">
      <c r="B6334" t="s">
        <v>123</v>
      </c>
      <c r="C6334">
        <v>4096</v>
      </c>
      <c r="D6334" t="s">
        <v>129</v>
      </c>
      <c r="E6334">
        <v>54945</v>
      </c>
      <c r="F6334" t="s">
        <v>5978</v>
      </c>
      <c r="G6334" t="s">
        <v>180</v>
      </c>
      <c r="H6334" t="s">
        <v>180</v>
      </c>
      <c r="I6334" s="131">
        <v>1</v>
      </c>
      <c r="J6334" s="132"/>
      <c r="K6334" s="132"/>
      <c r="L6334" s="132"/>
      <c r="M6334" s="132"/>
      <c r="N6334" s="131"/>
      <c r="O6334" s="131"/>
    </row>
    <row r="6335" spans="2:15" x14ac:dyDescent="0.35">
      <c r="B6335" t="s">
        <v>123</v>
      </c>
      <c r="C6335">
        <v>4096</v>
      </c>
      <c r="D6335" t="s">
        <v>129</v>
      </c>
      <c r="E6335">
        <v>59292</v>
      </c>
      <c r="F6335" t="s">
        <v>5979</v>
      </c>
      <c r="G6335" t="s">
        <v>180</v>
      </c>
      <c r="H6335" t="s">
        <v>180</v>
      </c>
      <c r="I6335" s="131">
        <v>1</v>
      </c>
      <c r="J6335" s="132"/>
      <c r="K6335" s="132"/>
      <c r="L6335" s="132"/>
      <c r="M6335" s="132"/>
      <c r="N6335" s="131"/>
      <c r="O6335" s="131"/>
    </row>
    <row r="6336" spans="2:15" x14ac:dyDescent="0.35">
      <c r="B6336" t="s">
        <v>123</v>
      </c>
      <c r="C6336">
        <v>4096</v>
      </c>
      <c r="D6336" t="s">
        <v>129</v>
      </c>
      <c r="E6336">
        <v>60905</v>
      </c>
      <c r="F6336" t="s">
        <v>5980</v>
      </c>
      <c r="G6336" t="s">
        <v>10930</v>
      </c>
      <c r="H6336" t="s">
        <v>180</v>
      </c>
      <c r="I6336" s="131"/>
      <c r="J6336" s="132"/>
      <c r="K6336" s="132"/>
      <c r="L6336" s="132"/>
      <c r="M6336" s="132"/>
      <c r="N6336" s="131"/>
      <c r="O6336" s="131"/>
    </row>
    <row r="6337" spans="2:15" x14ac:dyDescent="0.35">
      <c r="B6337" t="s">
        <v>123</v>
      </c>
      <c r="C6337">
        <v>4096</v>
      </c>
      <c r="D6337" t="s">
        <v>129</v>
      </c>
      <c r="E6337">
        <v>140144</v>
      </c>
      <c r="F6337" t="s">
        <v>5981</v>
      </c>
      <c r="G6337" t="s">
        <v>180</v>
      </c>
      <c r="H6337" t="s">
        <v>180</v>
      </c>
      <c r="I6337" s="131">
        <v>1</v>
      </c>
      <c r="J6337" s="132"/>
      <c r="K6337" s="132"/>
      <c r="L6337" s="132"/>
      <c r="M6337" s="132"/>
      <c r="N6337" s="131"/>
      <c r="O6337" s="131"/>
    </row>
    <row r="6338" spans="2:15" x14ac:dyDescent="0.35">
      <c r="B6338" t="s">
        <v>123</v>
      </c>
      <c r="C6338">
        <v>4096</v>
      </c>
      <c r="D6338" t="s">
        <v>129</v>
      </c>
      <c r="E6338">
        <v>140566</v>
      </c>
      <c r="F6338" t="s">
        <v>5978</v>
      </c>
      <c r="G6338" t="s">
        <v>180</v>
      </c>
      <c r="H6338" t="s">
        <v>180</v>
      </c>
      <c r="I6338" s="131"/>
      <c r="J6338" s="132"/>
      <c r="K6338" s="132"/>
      <c r="L6338" s="132"/>
      <c r="M6338" s="132"/>
      <c r="N6338" s="131"/>
      <c r="O6338" s="131"/>
    </row>
    <row r="6339" spans="2:15" x14ac:dyDescent="0.35">
      <c r="B6339" t="s">
        <v>123</v>
      </c>
      <c r="C6339">
        <v>4096</v>
      </c>
      <c r="D6339" t="s">
        <v>129</v>
      </c>
      <c r="E6339">
        <v>146875</v>
      </c>
      <c r="F6339" t="s">
        <v>5980</v>
      </c>
      <c r="G6339" t="s">
        <v>180</v>
      </c>
      <c r="H6339" t="s">
        <v>180</v>
      </c>
      <c r="I6339" s="131"/>
      <c r="J6339" s="132"/>
      <c r="K6339" s="132"/>
      <c r="L6339" s="132"/>
      <c r="M6339" s="132"/>
      <c r="N6339" s="131"/>
      <c r="O6339" s="131"/>
    </row>
    <row r="6340" spans="2:15" x14ac:dyDescent="0.35">
      <c r="B6340" t="s">
        <v>123</v>
      </c>
      <c r="C6340">
        <v>4096</v>
      </c>
      <c r="D6340" t="s">
        <v>129</v>
      </c>
      <c r="E6340">
        <v>159240</v>
      </c>
      <c r="F6340" t="s">
        <v>5979</v>
      </c>
      <c r="G6340" t="s">
        <v>180</v>
      </c>
      <c r="H6340" t="s">
        <v>180</v>
      </c>
      <c r="I6340" s="131">
        <v>1</v>
      </c>
      <c r="J6340" s="132"/>
      <c r="K6340" s="132"/>
      <c r="L6340" s="132"/>
      <c r="M6340" s="132"/>
      <c r="N6340" s="131"/>
      <c r="O6340" s="131"/>
    </row>
    <row r="6341" spans="2:15" x14ac:dyDescent="0.35">
      <c r="B6341" t="s">
        <v>123</v>
      </c>
      <c r="C6341">
        <v>4096</v>
      </c>
      <c r="D6341" t="s">
        <v>129</v>
      </c>
      <c r="E6341">
        <v>165003</v>
      </c>
      <c r="F6341" t="s">
        <v>5983</v>
      </c>
      <c r="G6341" t="s">
        <v>180</v>
      </c>
      <c r="H6341" t="s">
        <v>180</v>
      </c>
      <c r="I6341" s="131">
        <v>1</v>
      </c>
      <c r="J6341" s="132"/>
      <c r="K6341" s="132"/>
      <c r="L6341" s="132">
        <v>1</v>
      </c>
      <c r="M6341" s="132"/>
      <c r="N6341" s="131"/>
      <c r="O6341" s="131"/>
    </row>
    <row r="6342" spans="2:15" x14ac:dyDescent="0.35">
      <c r="B6342" t="s">
        <v>123</v>
      </c>
      <c r="C6342">
        <v>4096</v>
      </c>
      <c r="D6342" t="s">
        <v>129</v>
      </c>
      <c r="E6342">
        <v>167009</v>
      </c>
      <c r="F6342" t="s">
        <v>5984</v>
      </c>
      <c r="G6342" t="s">
        <v>180</v>
      </c>
      <c r="H6342" t="s">
        <v>180</v>
      </c>
      <c r="I6342" s="131">
        <v>1</v>
      </c>
      <c r="J6342" s="132"/>
      <c r="K6342" s="132"/>
      <c r="L6342" s="132">
        <v>2</v>
      </c>
      <c r="M6342" s="132"/>
      <c r="N6342" s="131"/>
      <c r="O6342" s="131"/>
    </row>
    <row r="6343" spans="2:15" x14ac:dyDescent="0.35">
      <c r="B6343" t="s">
        <v>123</v>
      </c>
      <c r="C6343">
        <v>4096</v>
      </c>
      <c r="D6343" t="s">
        <v>129</v>
      </c>
      <c r="E6343">
        <v>167272</v>
      </c>
      <c r="F6343" t="s">
        <v>5985</v>
      </c>
      <c r="G6343" t="s">
        <v>180</v>
      </c>
      <c r="H6343" t="s">
        <v>180</v>
      </c>
      <c r="I6343" s="131">
        <v>1</v>
      </c>
      <c r="J6343" s="132"/>
      <c r="K6343" s="132"/>
      <c r="L6343" s="132">
        <v>1</v>
      </c>
      <c r="M6343" s="132"/>
      <c r="N6343" s="131"/>
      <c r="O6343" s="131"/>
    </row>
    <row r="6344" spans="2:15" x14ac:dyDescent="0.35">
      <c r="B6344" t="s">
        <v>123</v>
      </c>
      <c r="C6344">
        <v>4096</v>
      </c>
      <c r="D6344" t="s">
        <v>129</v>
      </c>
      <c r="E6344">
        <v>170854</v>
      </c>
      <c r="F6344" t="s">
        <v>5980</v>
      </c>
      <c r="G6344" t="s">
        <v>180</v>
      </c>
      <c r="H6344" t="s">
        <v>180</v>
      </c>
      <c r="I6344" s="131"/>
      <c r="J6344" s="132"/>
      <c r="K6344" s="132"/>
      <c r="L6344" s="132"/>
      <c r="M6344" s="132"/>
      <c r="N6344" s="131"/>
      <c r="O6344" s="131"/>
    </row>
    <row r="6345" spans="2:15" x14ac:dyDescent="0.35">
      <c r="B6345" t="s">
        <v>123</v>
      </c>
      <c r="C6345">
        <v>4096</v>
      </c>
      <c r="D6345" t="s">
        <v>129</v>
      </c>
      <c r="E6345">
        <v>171581</v>
      </c>
      <c r="F6345" t="s">
        <v>5985</v>
      </c>
      <c r="G6345" t="s">
        <v>180</v>
      </c>
      <c r="H6345" t="s">
        <v>180</v>
      </c>
      <c r="I6345" s="131">
        <v>1</v>
      </c>
      <c r="J6345" s="132"/>
      <c r="K6345" s="132"/>
      <c r="L6345" s="132">
        <v>1</v>
      </c>
      <c r="M6345" s="132"/>
      <c r="N6345" s="131"/>
      <c r="O6345" s="131"/>
    </row>
    <row r="6346" spans="2:15" x14ac:dyDescent="0.35">
      <c r="B6346" t="s">
        <v>123</v>
      </c>
      <c r="C6346">
        <v>4096</v>
      </c>
      <c r="D6346" t="s">
        <v>129</v>
      </c>
      <c r="E6346">
        <v>171803</v>
      </c>
      <c r="F6346" t="s">
        <v>5986</v>
      </c>
      <c r="G6346" t="s">
        <v>180</v>
      </c>
      <c r="H6346" t="s">
        <v>180</v>
      </c>
      <c r="I6346" s="131">
        <v>1</v>
      </c>
      <c r="J6346" s="132"/>
      <c r="K6346" s="132"/>
      <c r="L6346" s="132"/>
      <c r="M6346" s="132"/>
      <c r="N6346" s="131"/>
      <c r="O6346" s="131"/>
    </row>
    <row r="6347" spans="2:15" x14ac:dyDescent="0.35">
      <c r="B6347" t="s">
        <v>123</v>
      </c>
      <c r="C6347">
        <v>4096</v>
      </c>
      <c r="D6347" t="s">
        <v>129</v>
      </c>
      <c r="E6347">
        <v>175298</v>
      </c>
      <c r="F6347" t="s">
        <v>5984</v>
      </c>
      <c r="G6347" t="s">
        <v>180</v>
      </c>
      <c r="H6347" t="s">
        <v>180</v>
      </c>
      <c r="I6347" s="131">
        <v>1</v>
      </c>
      <c r="J6347" s="132"/>
      <c r="K6347" s="132"/>
      <c r="L6347" s="132"/>
      <c r="M6347" s="132"/>
      <c r="N6347" s="131"/>
      <c r="O6347" s="131"/>
    </row>
    <row r="6348" spans="2:15" x14ac:dyDescent="0.35">
      <c r="B6348" t="s">
        <v>123</v>
      </c>
      <c r="C6348">
        <v>4096</v>
      </c>
      <c r="D6348" t="s">
        <v>129</v>
      </c>
      <c r="E6348">
        <v>175791</v>
      </c>
      <c r="F6348" t="s">
        <v>5982</v>
      </c>
      <c r="G6348" t="s">
        <v>180</v>
      </c>
      <c r="H6348" t="s">
        <v>180</v>
      </c>
      <c r="I6348" s="131">
        <v>1</v>
      </c>
      <c r="J6348" s="132"/>
      <c r="K6348" s="132"/>
      <c r="L6348" s="132"/>
      <c r="M6348" s="132"/>
      <c r="N6348" s="131"/>
      <c r="O6348" s="131"/>
    </row>
    <row r="6349" spans="2:15" x14ac:dyDescent="0.35">
      <c r="B6349" t="s">
        <v>123</v>
      </c>
      <c r="C6349">
        <v>4096</v>
      </c>
      <c r="D6349" t="s">
        <v>129</v>
      </c>
      <c r="E6349">
        <v>176085</v>
      </c>
      <c r="F6349" t="s">
        <v>5986</v>
      </c>
      <c r="G6349" t="s">
        <v>180</v>
      </c>
      <c r="H6349" t="s">
        <v>180</v>
      </c>
      <c r="I6349" s="131">
        <v>1</v>
      </c>
      <c r="J6349" s="132"/>
      <c r="K6349" s="132"/>
      <c r="L6349" s="132"/>
      <c r="M6349" s="132"/>
      <c r="N6349" s="131"/>
      <c r="O6349" s="131"/>
    </row>
    <row r="6350" spans="2:15" x14ac:dyDescent="0.35">
      <c r="B6350" t="s">
        <v>123</v>
      </c>
      <c r="C6350">
        <v>4096</v>
      </c>
      <c r="D6350" t="s">
        <v>129</v>
      </c>
      <c r="E6350">
        <v>177623</v>
      </c>
      <c r="F6350" t="s">
        <v>5979</v>
      </c>
      <c r="G6350" t="s">
        <v>180</v>
      </c>
      <c r="H6350" t="s">
        <v>180</v>
      </c>
      <c r="I6350" s="131">
        <v>1</v>
      </c>
      <c r="J6350" s="132"/>
      <c r="K6350" s="132"/>
      <c r="L6350" s="132"/>
      <c r="M6350" s="132"/>
      <c r="N6350" s="131"/>
      <c r="O6350" s="131"/>
    </row>
    <row r="6351" spans="2:15" x14ac:dyDescent="0.35">
      <c r="B6351" t="s">
        <v>123</v>
      </c>
      <c r="C6351">
        <v>4096</v>
      </c>
      <c r="D6351" t="s">
        <v>129</v>
      </c>
      <c r="E6351">
        <v>182505</v>
      </c>
      <c r="F6351" t="s">
        <v>5986</v>
      </c>
      <c r="G6351" t="s">
        <v>180</v>
      </c>
      <c r="H6351" t="s">
        <v>180</v>
      </c>
      <c r="I6351" s="131">
        <v>1</v>
      </c>
      <c r="J6351" s="132"/>
      <c r="K6351" s="132"/>
      <c r="L6351" s="132"/>
      <c r="M6351" s="132"/>
      <c r="N6351" s="131"/>
      <c r="O6351" s="131"/>
    </row>
    <row r="6352" spans="2:15" x14ac:dyDescent="0.35">
      <c r="B6352" t="s">
        <v>123</v>
      </c>
      <c r="C6352">
        <v>4096</v>
      </c>
      <c r="D6352" t="s">
        <v>129</v>
      </c>
      <c r="E6352">
        <v>184783</v>
      </c>
      <c r="F6352" t="s">
        <v>5986</v>
      </c>
      <c r="G6352" t="s">
        <v>180</v>
      </c>
      <c r="H6352" t="s">
        <v>180</v>
      </c>
      <c r="I6352" s="131">
        <v>1</v>
      </c>
      <c r="J6352" s="132"/>
      <c r="K6352" s="132"/>
      <c r="L6352" s="132"/>
      <c r="M6352" s="132"/>
      <c r="N6352" s="131"/>
      <c r="O6352" s="131"/>
    </row>
    <row r="6353" spans="2:15" x14ac:dyDescent="0.35">
      <c r="B6353" t="s">
        <v>123</v>
      </c>
      <c r="C6353">
        <v>4096</v>
      </c>
      <c r="D6353" t="s">
        <v>129</v>
      </c>
      <c r="E6353">
        <v>185862</v>
      </c>
      <c r="F6353" t="s">
        <v>5980</v>
      </c>
      <c r="G6353" t="s">
        <v>180</v>
      </c>
      <c r="H6353" t="s">
        <v>180</v>
      </c>
      <c r="I6353" s="131"/>
      <c r="J6353" s="132"/>
      <c r="K6353" s="132"/>
      <c r="L6353" s="132"/>
      <c r="M6353" s="132"/>
      <c r="N6353" s="131"/>
      <c r="O6353" s="131"/>
    </row>
    <row r="6354" spans="2:15" x14ac:dyDescent="0.35">
      <c r="B6354" t="s">
        <v>123</v>
      </c>
      <c r="C6354">
        <v>4096</v>
      </c>
      <c r="D6354" t="s">
        <v>129</v>
      </c>
      <c r="E6354">
        <v>188346</v>
      </c>
      <c r="F6354" t="s">
        <v>5984</v>
      </c>
      <c r="G6354" t="s">
        <v>10926</v>
      </c>
      <c r="H6354" t="s">
        <v>180</v>
      </c>
      <c r="I6354" s="131"/>
      <c r="J6354" s="132"/>
      <c r="K6354" s="132"/>
      <c r="L6354" s="132"/>
      <c r="M6354" s="132"/>
      <c r="N6354" s="131"/>
      <c r="O6354" s="131"/>
    </row>
    <row r="6355" spans="2:15" x14ac:dyDescent="0.35">
      <c r="B6355" t="s">
        <v>123</v>
      </c>
      <c r="C6355">
        <v>4096</v>
      </c>
      <c r="D6355" t="s">
        <v>129</v>
      </c>
      <c r="E6355">
        <v>189072</v>
      </c>
      <c r="F6355" t="s">
        <v>5987</v>
      </c>
      <c r="G6355" t="s">
        <v>10930</v>
      </c>
      <c r="H6355" t="s">
        <v>180</v>
      </c>
      <c r="I6355" s="131"/>
      <c r="J6355" s="132"/>
      <c r="K6355" s="132"/>
      <c r="L6355" s="132"/>
      <c r="M6355" s="132"/>
      <c r="N6355" s="131"/>
      <c r="O6355" s="131"/>
    </row>
    <row r="6356" spans="2:15" x14ac:dyDescent="0.35">
      <c r="B6356" t="s">
        <v>123</v>
      </c>
      <c r="C6356">
        <v>4096</v>
      </c>
      <c r="D6356" t="s">
        <v>129</v>
      </c>
      <c r="E6356">
        <v>189462</v>
      </c>
      <c r="F6356" t="s">
        <v>5978</v>
      </c>
      <c r="G6356" t="s">
        <v>180</v>
      </c>
      <c r="H6356" t="s">
        <v>180</v>
      </c>
      <c r="I6356" s="131"/>
      <c r="J6356" s="132"/>
      <c r="K6356" s="132"/>
      <c r="L6356" s="132"/>
      <c r="M6356" s="132"/>
      <c r="N6356" s="131"/>
      <c r="O6356" s="131"/>
    </row>
    <row r="6357" spans="2:15" x14ac:dyDescent="0.35">
      <c r="B6357" t="s">
        <v>123</v>
      </c>
      <c r="C6357">
        <v>4096</v>
      </c>
      <c r="D6357" t="s">
        <v>129</v>
      </c>
      <c r="E6357">
        <v>189581</v>
      </c>
      <c r="F6357" t="s">
        <v>5980</v>
      </c>
      <c r="G6357" t="s">
        <v>180</v>
      </c>
      <c r="H6357" t="s">
        <v>180</v>
      </c>
      <c r="I6357" s="131"/>
      <c r="J6357" s="132"/>
      <c r="K6357" s="132"/>
      <c r="L6357" s="132"/>
      <c r="M6357" s="132"/>
      <c r="N6357" s="131"/>
      <c r="O6357" s="131"/>
    </row>
    <row r="6358" spans="2:15" x14ac:dyDescent="0.35">
      <c r="B6358" t="s">
        <v>123</v>
      </c>
      <c r="C6358">
        <v>4096</v>
      </c>
      <c r="D6358" t="s">
        <v>129</v>
      </c>
      <c r="E6358">
        <v>190103</v>
      </c>
      <c r="F6358" t="s">
        <v>5988</v>
      </c>
      <c r="G6358" t="s">
        <v>180</v>
      </c>
      <c r="H6358" t="s">
        <v>180</v>
      </c>
      <c r="I6358" s="131"/>
      <c r="J6358" s="132"/>
      <c r="K6358" s="132"/>
      <c r="L6358" s="132"/>
      <c r="M6358" s="132"/>
      <c r="N6358" s="131"/>
      <c r="O6358" s="131"/>
    </row>
    <row r="6359" spans="2:15" x14ac:dyDescent="0.35">
      <c r="B6359" t="s">
        <v>123</v>
      </c>
      <c r="C6359">
        <v>5009</v>
      </c>
      <c r="D6359" t="s">
        <v>130</v>
      </c>
      <c r="E6359">
        <v>48301</v>
      </c>
      <c r="F6359" t="s">
        <v>5989</v>
      </c>
      <c r="G6359" t="s">
        <v>10930</v>
      </c>
      <c r="H6359" t="s">
        <v>180</v>
      </c>
      <c r="I6359" s="131">
        <v>1</v>
      </c>
      <c r="J6359" s="132"/>
      <c r="K6359" s="132"/>
      <c r="L6359" s="132">
        <v>1</v>
      </c>
      <c r="M6359" s="132"/>
      <c r="N6359" s="131"/>
      <c r="O6359" s="131"/>
    </row>
    <row r="6360" spans="2:15" x14ac:dyDescent="0.35">
      <c r="B6360" t="s">
        <v>123</v>
      </c>
      <c r="C6360">
        <v>5009</v>
      </c>
      <c r="D6360" t="s">
        <v>130</v>
      </c>
      <c r="E6360">
        <v>48355</v>
      </c>
      <c r="F6360" t="s">
        <v>5989</v>
      </c>
      <c r="G6360" t="s">
        <v>10930</v>
      </c>
      <c r="H6360" t="s">
        <v>180</v>
      </c>
      <c r="I6360" s="131">
        <v>1</v>
      </c>
      <c r="J6360" s="132"/>
      <c r="K6360" s="132"/>
      <c r="L6360" s="132">
        <v>1</v>
      </c>
      <c r="M6360" s="132"/>
      <c r="N6360" s="131"/>
      <c r="O6360" s="131"/>
    </row>
    <row r="6361" spans="2:15" x14ac:dyDescent="0.35">
      <c r="B6361" t="s">
        <v>123</v>
      </c>
      <c r="C6361">
        <v>5009</v>
      </c>
      <c r="D6361" t="s">
        <v>130</v>
      </c>
      <c r="E6361">
        <v>48725</v>
      </c>
      <c r="F6361" t="s">
        <v>5989</v>
      </c>
      <c r="G6361" t="s">
        <v>10930</v>
      </c>
      <c r="H6361" t="s">
        <v>180</v>
      </c>
      <c r="I6361" s="131">
        <v>1</v>
      </c>
      <c r="J6361" s="132"/>
      <c r="K6361" s="132"/>
      <c r="L6361" s="132">
        <v>1</v>
      </c>
      <c r="M6361" s="132"/>
      <c r="N6361" s="131"/>
      <c r="O6361" s="131"/>
    </row>
    <row r="6362" spans="2:15" x14ac:dyDescent="0.35">
      <c r="B6362" t="s">
        <v>123</v>
      </c>
      <c r="C6362">
        <v>5009</v>
      </c>
      <c r="D6362" t="s">
        <v>130</v>
      </c>
      <c r="E6362">
        <v>48796</v>
      </c>
      <c r="F6362" t="s">
        <v>5990</v>
      </c>
      <c r="G6362" t="s">
        <v>10930</v>
      </c>
      <c r="H6362" t="s">
        <v>180</v>
      </c>
      <c r="I6362" s="131"/>
      <c r="J6362" s="132"/>
      <c r="K6362" s="132"/>
      <c r="L6362" s="132"/>
      <c r="M6362" s="132"/>
      <c r="N6362" s="131"/>
      <c r="O6362" s="131"/>
    </row>
    <row r="6363" spans="2:15" x14ac:dyDescent="0.35">
      <c r="B6363" t="s">
        <v>123</v>
      </c>
      <c r="C6363">
        <v>5009</v>
      </c>
      <c r="D6363" t="s">
        <v>130</v>
      </c>
      <c r="E6363">
        <v>48951</v>
      </c>
      <c r="F6363" t="s">
        <v>5991</v>
      </c>
      <c r="G6363" t="s">
        <v>10930</v>
      </c>
      <c r="H6363" t="s">
        <v>180</v>
      </c>
      <c r="I6363" s="131"/>
      <c r="J6363" s="132"/>
      <c r="K6363" s="132"/>
      <c r="L6363" s="132"/>
      <c r="M6363" s="132"/>
      <c r="N6363" s="131"/>
      <c r="O6363" s="131"/>
    </row>
    <row r="6364" spans="2:15" x14ac:dyDescent="0.35">
      <c r="B6364" t="s">
        <v>123</v>
      </c>
      <c r="C6364">
        <v>5009</v>
      </c>
      <c r="D6364" t="s">
        <v>130</v>
      </c>
      <c r="E6364">
        <v>49371</v>
      </c>
      <c r="F6364" t="s">
        <v>5989</v>
      </c>
      <c r="G6364" t="s">
        <v>10930</v>
      </c>
      <c r="H6364" t="s">
        <v>180</v>
      </c>
      <c r="I6364" s="131">
        <v>1</v>
      </c>
      <c r="J6364" s="132"/>
      <c r="K6364" s="132"/>
      <c r="L6364" s="132">
        <v>1</v>
      </c>
      <c r="M6364" s="132"/>
      <c r="N6364" s="131"/>
      <c r="O6364" s="131"/>
    </row>
    <row r="6365" spans="2:15" x14ac:dyDescent="0.35">
      <c r="B6365" t="s">
        <v>123</v>
      </c>
      <c r="C6365">
        <v>5009</v>
      </c>
      <c r="D6365" t="s">
        <v>130</v>
      </c>
      <c r="E6365">
        <v>50121</v>
      </c>
      <c r="F6365" t="s">
        <v>5989</v>
      </c>
      <c r="G6365" t="s">
        <v>10930</v>
      </c>
      <c r="H6365" t="s">
        <v>180</v>
      </c>
      <c r="I6365" s="131">
        <v>1</v>
      </c>
      <c r="J6365" s="132"/>
      <c r="K6365" s="132"/>
      <c r="L6365" s="132">
        <v>1</v>
      </c>
      <c r="M6365" s="132"/>
      <c r="N6365" s="131"/>
      <c r="O6365" s="131"/>
    </row>
    <row r="6366" spans="2:15" x14ac:dyDescent="0.35">
      <c r="B6366" t="s">
        <v>123</v>
      </c>
      <c r="C6366">
        <v>5009</v>
      </c>
      <c r="D6366" t="s">
        <v>130</v>
      </c>
      <c r="E6366">
        <v>50338</v>
      </c>
      <c r="F6366" t="s">
        <v>5989</v>
      </c>
      <c r="G6366" t="s">
        <v>10930</v>
      </c>
      <c r="H6366" t="s">
        <v>180</v>
      </c>
      <c r="I6366" s="131">
        <v>1</v>
      </c>
      <c r="J6366" s="132"/>
      <c r="K6366" s="132"/>
      <c r="L6366" s="132">
        <v>1</v>
      </c>
      <c r="M6366" s="132"/>
      <c r="N6366" s="131"/>
      <c r="O6366" s="131"/>
    </row>
    <row r="6367" spans="2:15" x14ac:dyDescent="0.35">
      <c r="B6367" t="s">
        <v>123</v>
      </c>
      <c r="C6367">
        <v>5009</v>
      </c>
      <c r="D6367" t="s">
        <v>130</v>
      </c>
      <c r="E6367">
        <v>50411</v>
      </c>
      <c r="F6367" t="s">
        <v>5989</v>
      </c>
      <c r="G6367" t="s">
        <v>10930</v>
      </c>
      <c r="H6367" t="s">
        <v>180</v>
      </c>
      <c r="I6367" s="131">
        <v>1</v>
      </c>
      <c r="J6367" s="132"/>
      <c r="K6367" s="132"/>
      <c r="L6367" s="132"/>
      <c r="M6367" s="132"/>
      <c r="N6367" s="131"/>
      <c r="O6367" s="131"/>
    </row>
    <row r="6368" spans="2:15" x14ac:dyDescent="0.35">
      <c r="B6368" t="s">
        <v>123</v>
      </c>
      <c r="C6368">
        <v>5009</v>
      </c>
      <c r="D6368" t="s">
        <v>130</v>
      </c>
      <c r="E6368">
        <v>50548</v>
      </c>
      <c r="F6368" t="s">
        <v>5992</v>
      </c>
      <c r="G6368" t="s">
        <v>10930</v>
      </c>
      <c r="H6368" t="s">
        <v>180</v>
      </c>
      <c r="I6368" s="131"/>
      <c r="J6368" s="132"/>
      <c r="K6368" s="132"/>
      <c r="L6368" s="132"/>
      <c r="M6368" s="132"/>
      <c r="N6368" s="131"/>
      <c r="O6368" s="131"/>
    </row>
    <row r="6369" spans="2:15" x14ac:dyDescent="0.35">
      <c r="B6369" t="s">
        <v>123</v>
      </c>
      <c r="C6369">
        <v>5009</v>
      </c>
      <c r="D6369" t="s">
        <v>130</v>
      </c>
      <c r="E6369">
        <v>52169</v>
      </c>
      <c r="F6369" t="s">
        <v>5993</v>
      </c>
      <c r="G6369" t="s">
        <v>10930</v>
      </c>
      <c r="H6369" t="s">
        <v>180</v>
      </c>
      <c r="I6369" s="131"/>
      <c r="J6369" s="132"/>
      <c r="K6369" s="132"/>
      <c r="L6369" s="132"/>
      <c r="M6369" s="132"/>
      <c r="N6369" s="131"/>
      <c r="O6369" s="131"/>
    </row>
    <row r="6370" spans="2:15" x14ac:dyDescent="0.35">
      <c r="B6370" t="s">
        <v>123</v>
      </c>
      <c r="C6370">
        <v>5009</v>
      </c>
      <c r="D6370" t="s">
        <v>130</v>
      </c>
      <c r="E6370">
        <v>60670</v>
      </c>
      <c r="F6370" t="s">
        <v>5989</v>
      </c>
      <c r="G6370" t="s">
        <v>10930</v>
      </c>
      <c r="H6370" t="s">
        <v>180</v>
      </c>
      <c r="I6370" s="131">
        <v>1</v>
      </c>
      <c r="J6370" s="132"/>
      <c r="K6370" s="132"/>
      <c r="L6370" s="132">
        <v>1</v>
      </c>
      <c r="M6370" s="132"/>
      <c r="N6370" s="131"/>
      <c r="O6370" s="131"/>
    </row>
    <row r="6371" spans="2:15" x14ac:dyDescent="0.35">
      <c r="B6371" t="s">
        <v>123</v>
      </c>
      <c r="C6371">
        <v>5009</v>
      </c>
      <c r="D6371" t="s">
        <v>130</v>
      </c>
      <c r="E6371">
        <v>107031</v>
      </c>
      <c r="F6371" t="s">
        <v>5994</v>
      </c>
      <c r="G6371" t="s">
        <v>10930</v>
      </c>
      <c r="H6371" t="s">
        <v>180</v>
      </c>
      <c r="I6371" s="131"/>
      <c r="J6371" s="132"/>
      <c r="K6371" s="132"/>
      <c r="L6371" s="132"/>
      <c r="M6371" s="132"/>
      <c r="N6371" s="131"/>
      <c r="O6371" s="131"/>
    </row>
    <row r="6372" spans="2:15" x14ac:dyDescent="0.35">
      <c r="B6372" t="s">
        <v>123</v>
      </c>
      <c r="C6372">
        <v>5009</v>
      </c>
      <c r="D6372" t="s">
        <v>130</v>
      </c>
      <c r="E6372">
        <v>107838</v>
      </c>
      <c r="F6372" t="s">
        <v>5995</v>
      </c>
      <c r="G6372" t="s">
        <v>10930</v>
      </c>
      <c r="H6372" t="s">
        <v>180</v>
      </c>
      <c r="I6372" s="131"/>
      <c r="J6372" s="132"/>
      <c r="K6372" s="132"/>
      <c r="L6372" s="132"/>
      <c r="M6372" s="132"/>
      <c r="N6372" s="131"/>
      <c r="O6372" s="131"/>
    </row>
    <row r="6373" spans="2:15" x14ac:dyDescent="0.35">
      <c r="B6373" t="s">
        <v>123</v>
      </c>
      <c r="C6373">
        <v>5009</v>
      </c>
      <c r="D6373" t="s">
        <v>130</v>
      </c>
      <c r="E6373">
        <v>114305</v>
      </c>
      <c r="F6373" t="s">
        <v>5996</v>
      </c>
      <c r="G6373" t="s">
        <v>10930</v>
      </c>
      <c r="H6373" t="s">
        <v>180</v>
      </c>
      <c r="I6373" s="131">
        <v>1</v>
      </c>
      <c r="J6373" s="132"/>
      <c r="K6373" s="132"/>
      <c r="L6373" s="132"/>
      <c r="M6373" s="132"/>
      <c r="N6373" s="131"/>
      <c r="O6373" s="131"/>
    </row>
    <row r="6374" spans="2:15" x14ac:dyDescent="0.35">
      <c r="B6374" t="s">
        <v>123</v>
      </c>
      <c r="C6374">
        <v>5009</v>
      </c>
      <c r="D6374" t="s">
        <v>130</v>
      </c>
      <c r="E6374">
        <v>117830</v>
      </c>
      <c r="F6374" t="s">
        <v>5994</v>
      </c>
      <c r="G6374" t="s">
        <v>10930</v>
      </c>
      <c r="H6374" t="s">
        <v>180</v>
      </c>
      <c r="I6374" s="131"/>
      <c r="J6374" s="132"/>
      <c r="K6374" s="132"/>
      <c r="L6374" s="132"/>
      <c r="M6374" s="132"/>
      <c r="N6374" s="131"/>
      <c r="O6374" s="131"/>
    </row>
    <row r="6375" spans="2:15" x14ac:dyDescent="0.35">
      <c r="B6375" t="s">
        <v>123</v>
      </c>
      <c r="C6375">
        <v>5009</v>
      </c>
      <c r="D6375" t="s">
        <v>130</v>
      </c>
      <c r="E6375">
        <v>124155</v>
      </c>
      <c r="F6375" t="s">
        <v>5997</v>
      </c>
      <c r="G6375" t="s">
        <v>10930</v>
      </c>
      <c r="H6375" t="s">
        <v>180</v>
      </c>
      <c r="I6375" s="131"/>
      <c r="J6375" s="132"/>
      <c r="K6375" s="132"/>
      <c r="L6375" s="132"/>
      <c r="M6375" s="132"/>
      <c r="N6375" s="131"/>
      <c r="O6375" s="131"/>
    </row>
    <row r="6376" spans="2:15" x14ac:dyDescent="0.35">
      <c r="B6376" t="s">
        <v>123</v>
      </c>
      <c r="C6376">
        <v>5009</v>
      </c>
      <c r="D6376" t="s">
        <v>130</v>
      </c>
      <c r="E6376">
        <v>133136</v>
      </c>
      <c r="F6376" t="s">
        <v>5990</v>
      </c>
      <c r="G6376" t="s">
        <v>10930</v>
      </c>
      <c r="H6376" t="s">
        <v>180</v>
      </c>
      <c r="I6376" s="131"/>
      <c r="J6376" s="132"/>
      <c r="K6376" s="132"/>
      <c r="L6376" s="132"/>
      <c r="M6376" s="132"/>
      <c r="N6376" s="131"/>
      <c r="O6376" s="131"/>
    </row>
    <row r="6377" spans="2:15" x14ac:dyDescent="0.35">
      <c r="B6377" t="s">
        <v>123</v>
      </c>
      <c r="C6377">
        <v>5009</v>
      </c>
      <c r="D6377" t="s">
        <v>130</v>
      </c>
      <c r="E6377">
        <v>133189</v>
      </c>
      <c r="F6377" t="s">
        <v>5994</v>
      </c>
      <c r="G6377" t="s">
        <v>10930</v>
      </c>
      <c r="H6377" t="s">
        <v>180</v>
      </c>
      <c r="I6377" s="131"/>
      <c r="J6377" s="132"/>
      <c r="K6377" s="132"/>
      <c r="L6377" s="132"/>
      <c r="M6377" s="132"/>
      <c r="N6377" s="131"/>
      <c r="O6377" s="131"/>
    </row>
    <row r="6378" spans="2:15" x14ac:dyDescent="0.35">
      <c r="B6378" t="s">
        <v>123</v>
      </c>
      <c r="C6378">
        <v>5009</v>
      </c>
      <c r="D6378" t="s">
        <v>130</v>
      </c>
      <c r="E6378">
        <v>135870</v>
      </c>
      <c r="F6378" t="s">
        <v>5993</v>
      </c>
      <c r="G6378" t="s">
        <v>10930</v>
      </c>
      <c r="H6378" t="s">
        <v>180</v>
      </c>
      <c r="I6378" s="131"/>
      <c r="J6378" s="132"/>
      <c r="K6378" s="132"/>
      <c r="L6378" s="132"/>
      <c r="M6378" s="132"/>
      <c r="N6378" s="131"/>
      <c r="O6378" s="131"/>
    </row>
    <row r="6379" spans="2:15" x14ac:dyDescent="0.35">
      <c r="B6379" t="s">
        <v>123</v>
      </c>
      <c r="C6379">
        <v>5009</v>
      </c>
      <c r="D6379" t="s">
        <v>130</v>
      </c>
      <c r="E6379">
        <v>143032</v>
      </c>
      <c r="F6379" t="s">
        <v>5990</v>
      </c>
      <c r="G6379" t="s">
        <v>10930</v>
      </c>
      <c r="H6379" t="s">
        <v>180</v>
      </c>
      <c r="I6379" s="131"/>
      <c r="J6379" s="132"/>
      <c r="K6379" s="132"/>
      <c r="L6379" s="132"/>
      <c r="M6379" s="132"/>
      <c r="N6379" s="131"/>
      <c r="O6379" s="131"/>
    </row>
    <row r="6380" spans="2:15" x14ac:dyDescent="0.35">
      <c r="B6380" t="s">
        <v>123</v>
      </c>
      <c r="C6380">
        <v>5009</v>
      </c>
      <c r="D6380" t="s">
        <v>130</v>
      </c>
      <c r="E6380">
        <v>144056</v>
      </c>
      <c r="F6380" t="s">
        <v>5998</v>
      </c>
      <c r="G6380" t="s">
        <v>10930</v>
      </c>
      <c r="H6380" t="s">
        <v>180</v>
      </c>
      <c r="I6380" s="131"/>
      <c r="J6380" s="132"/>
      <c r="K6380" s="132"/>
      <c r="L6380" s="132"/>
      <c r="M6380" s="132"/>
      <c r="N6380" s="131"/>
      <c r="O6380" s="131"/>
    </row>
    <row r="6381" spans="2:15" x14ac:dyDescent="0.35">
      <c r="B6381" t="s">
        <v>123</v>
      </c>
      <c r="C6381">
        <v>5009</v>
      </c>
      <c r="D6381" t="s">
        <v>130</v>
      </c>
      <c r="E6381">
        <v>148670</v>
      </c>
      <c r="F6381" t="s">
        <v>5989</v>
      </c>
      <c r="G6381" t="s">
        <v>10930</v>
      </c>
      <c r="H6381" t="s">
        <v>180</v>
      </c>
      <c r="I6381" s="131">
        <v>1</v>
      </c>
      <c r="J6381" s="132"/>
      <c r="K6381" s="132"/>
      <c r="L6381" s="132">
        <v>1</v>
      </c>
      <c r="M6381" s="132"/>
      <c r="N6381" s="131"/>
      <c r="O6381" s="131"/>
    </row>
    <row r="6382" spans="2:15" x14ac:dyDescent="0.35">
      <c r="B6382" t="s">
        <v>123</v>
      </c>
      <c r="C6382">
        <v>5009</v>
      </c>
      <c r="D6382" t="s">
        <v>130</v>
      </c>
      <c r="E6382">
        <v>152696</v>
      </c>
      <c r="F6382" t="s">
        <v>6000</v>
      </c>
      <c r="G6382" t="s">
        <v>10930</v>
      </c>
      <c r="H6382" t="s">
        <v>180</v>
      </c>
      <c r="I6382" s="131"/>
      <c r="J6382" s="132"/>
      <c r="K6382" s="132"/>
      <c r="L6382" s="132"/>
      <c r="M6382" s="132"/>
      <c r="N6382" s="131"/>
      <c r="O6382" s="131"/>
    </row>
    <row r="6383" spans="2:15" x14ac:dyDescent="0.35">
      <c r="B6383" t="s">
        <v>123</v>
      </c>
      <c r="C6383">
        <v>5009</v>
      </c>
      <c r="D6383" t="s">
        <v>130</v>
      </c>
      <c r="E6383">
        <v>153642</v>
      </c>
      <c r="F6383" t="s">
        <v>5989</v>
      </c>
      <c r="G6383" t="s">
        <v>10930</v>
      </c>
      <c r="H6383" t="s">
        <v>180</v>
      </c>
      <c r="I6383" s="131">
        <v>1</v>
      </c>
      <c r="J6383" s="132"/>
      <c r="K6383" s="132"/>
      <c r="L6383" s="132">
        <v>1</v>
      </c>
      <c r="M6383" s="132"/>
      <c r="N6383" s="131"/>
      <c r="O6383" s="131"/>
    </row>
    <row r="6384" spans="2:15" x14ac:dyDescent="0.35">
      <c r="B6384" t="s">
        <v>123</v>
      </c>
      <c r="C6384">
        <v>5009</v>
      </c>
      <c r="D6384" t="s">
        <v>130</v>
      </c>
      <c r="E6384">
        <v>153934</v>
      </c>
      <c r="F6384" t="s">
        <v>5989</v>
      </c>
      <c r="G6384" t="s">
        <v>10930</v>
      </c>
      <c r="H6384" t="s">
        <v>180</v>
      </c>
      <c r="I6384" s="131">
        <v>1</v>
      </c>
      <c r="J6384" s="132"/>
      <c r="K6384" s="132"/>
      <c r="L6384" s="132">
        <v>1</v>
      </c>
      <c r="M6384" s="132"/>
      <c r="N6384" s="131"/>
      <c r="O6384" s="131"/>
    </row>
    <row r="6385" spans="2:15" x14ac:dyDescent="0.35">
      <c r="B6385" t="s">
        <v>123</v>
      </c>
      <c r="C6385">
        <v>5009</v>
      </c>
      <c r="D6385" t="s">
        <v>130</v>
      </c>
      <c r="E6385">
        <v>153936</v>
      </c>
      <c r="F6385" t="s">
        <v>5989</v>
      </c>
      <c r="G6385" t="s">
        <v>10930</v>
      </c>
      <c r="H6385" t="s">
        <v>180</v>
      </c>
      <c r="I6385" s="131">
        <v>1</v>
      </c>
      <c r="J6385" s="132"/>
      <c r="K6385" s="132"/>
      <c r="L6385" s="132">
        <v>1</v>
      </c>
      <c r="M6385" s="132"/>
      <c r="N6385" s="131"/>
      <c r="O6385" s="131"/>
    </row>
    <row r="6386" spans="2:15" x14ac:dyDescent="0.35">
      <c r="B6386" t="s">
        <v>123</v>
      </c>
      <c r="C6386">
        <v>5009</v>
      </c>
      <c r="D6386" t="s">
        <v>130</v>
      </c>
      <c r="E6386">
        <v>153937</v>
      </c>
      <c r="F6386" t="s">
        <v>5989</v>
      </c>
      <c r="G6386" t="s">
        <v>10930</v>
      </c>
      <c r="H6386" t="s">
        <v>180</v>
      </c>
      <c r="I6386" s="131">
        <v>1</v>
      </c>
      <c r="J6386" s="132"/>
      <c r="K6386" s="132"/>
      <c r="L6386" s="132">
        <v>1</v>
      </c>
      <c r="M6386" s="132"/>
      <c r="N6386" s="131"/>
      <c r="O6386" s="131"/>
    </row>
    <row r="6387" spans="2:15" x14ac:dyDescent="0.35">
      <c r="B6387" t="s">
        <v>123</v>
      </c>
      <c r="C6387">
        <v>5009</v>
      </c>
      <c r="D6387" t="s">
        <v>130</v>
      </c>
      <c r="E6387">
        <v>154314</v>
      </c>
      <c r="F6387" t="s">
        <v>5994</v>
      </c>
      <c r="G6387" t="s">
        <v>10930</v>
      </c>
      <c r="H6387" t="s">
        <v>180</v>
      </c>
      <c r="I6387" s="131"/>
      <c r="J6387" s="132"/>
      <c r="K6387" s="132"/>
      <c r="L6387" s="132"/>
      <c r="M6387" s="132"/>
      <c r="N6387" s="131"/>
      <c r="O6387" s="131"/>
    </row>
    <row r="6388" spans="2:15" x14ac:dyDescent="0.35">
      <c r="B6388" t="s">
        <v>123</v>
      </c>
      <c r="C6388">
        <v>5009</v>
      </c>
      <c r="D6388" t="s">
        <v>130</v>
      </c>
      <c r="E6388">
        <v>155515</v>
      </c>
      <c r="F6388" t="s">
        <v>5996</v>
      </c>
      <c r="G6388" t="s">
        <v>10930</v>
      </c>
      <c r="H6388" t="s">
        <v>180</v>
      </c>
      <c r="I6388" s="131">
        <v>1</v>
      </c>
      <c r="J6388" s="132"/>
      <c r="K6388" s="132"/>
      <c r="L6388" s="132"/>
      <c r="M6388" s="132"/>
      <c r="N6388" s="131"/>
      <c r="O6388" s="131"/>
    </row>
    <row r="6389" spans="2:15" x14ac:dyDescent="0.35">
      <c r="B6389" t="s">
        <v>123</v>
      </c>
      <c r="C6389">
        <v>5009</v>
      </c>
      <c r="D6389" t="s">
        <v>130</v>
      </c>
      <c r="E6389">
        <v>157153</v>
      </c>
      <c r="F6389" t="s">
        <v>6001</v>
      </c>
      <c r="G6389" t="s">
        <v>10930</v>
      </c>
      <c r="H6389" t="s">
        <v>180</v>
      </c>
      <c r="I6389" s="131"/>
      <c r="J6389" s="132"/>
      <c r="K6389" s="132"/>
      <c r="L6389" s="132"/>
      <c r="M6389" s="132"/>
      <c r="N6389" s="131"/>
      <c r="O6389" s="131"/>
    </row>
    <row r="6390" spans="2:15" x14ac:dyDescent="0.35">
      <c r="B6390" t="s">
        <v>123</v>
      </c>
      <c r="C6390">
        <v>5009</v>
      </c>
      <c r="D6390" t="s">
        <v>130</v>
      </c>
      <c r="E6390">
        <v>157637</v>
      </c>
      <c r="F6390" t="s">
        <v>6000</v>
      </c>
      <c r="G6390" t="s">
        <v>10930</v>
      </c>
      <c r="H6390" t="s">
        <v>180</v>
      </c>
      <c r="I6390" s="131"/>
      <c r="J6390" s="132"/>
      <c r="K6390" s="132"/>
      <c r="L6390" s="132"/>
      <c r="M6390" s="132"/>
      <c r="N6390" s="131"/>
      <c r="O6390" s="131"/>
    </row>
    <row r="6391" spans="2:15" x14ac:dyDescent="0.35">
      <c r="B6391" t="s">
        <v>123</v>
      </c>
      <c r="C6391">
        <v>5009</v>
      </c>
      <c r="D6391" t="s">
        <v>130</v>
      </c>
      <c r="E6391">
        <v>165045</v>
      </c>
      <c r="F6391" t="s">
        <v>6002</v>
      </c>
      <c r="G6391" t="s">
        <v>10930</v>
      </c>
      <c r="H6391" t="s">
        <v>180</v>
      </c>
      <c r="I6391" s="131">
        <v>1</v>
      </c>
      <c r="J6391" s="132"/>
      <c r="K6391" s="132"/>
      <c r="L6391" s="132"/>
      <c r="M6391" s="132"/>
      <c r="N6391" s="131"/>
      <c r="O6391" s="131"/>
    </row>
    <row r="6392" spans="2:15" x14ac:dyDescent="0.35">
      <c r="B6392" t="s">
        <v>123</v>
      </c>
      <c r="C6392">
        <v>5009</v>
      </c>
      <c r="D6392" t="s">
        <v>130</v>
      </c>
      <c r="E6392">
        <v>166873</v>
      </c>
      <c r="F6392" t="s">
        <v>5990</v>
      </c>
      <c r="G6392" t="s">
        <v>10930</v>
      </c>
      <c r="H6392" t="s">
        <v>180</v>
      </c>
      <c r="I6392" s="131"/>
      <c r="J6392" s="132"/>
      <c r="K6392" s="132"/>
      <c r="L6392" s="132"/>
      <c r="M6392" s="132"/>
      <c r="N6392" s="131"/>
      <c r="O6392" s="131"/>
    </row>
    <row r="6393" spans="2:15" x14ac:dyDescent="0.35">
      <c r="B6393" t="s">
        <v>123</v>
      </c>
      <c r="C6393">
        <v>5009</v>
      </c>
      <c r="D6393" t="s">
        <v>130</v>
      </c>
      <c r="E6393">
        <v>167116</v>
      </c>
      <c r="F6393" t="s">
        <v>5994</v>
      </c>
      <c r="G6393" t="s">
        <v>10930</v>
      </c>
      <c r="H6393" t="s">
        <v>180</v>
      </c>
      <c r="I6393" s="131"/>
      <c r="J6393" s="132"/>
      <c r="K6393" s="132"/>
      <c r="L6393" s="132"/>
      <c r="M6393" s="132"/>
      <c r="N6393" s="131"/>
      <c r="O6393" s="131"/>
    </row>
    <row r="6394" spans="2:15" x14ac:dyDescent="0.35">
      <c r="B6394" t="s">
        <v>123</v>
      </c>
      <c r="C6394">
        <v>5009</v>
      </c>
      <c r="D6394" t="s">
        <v>130</v>
      </c>
      <c r="E6394">
        <v>168765</v>
      </c>
      <c r="F6394" t="s">
        <v>5989</v>
      </c>
      <c r="G6394" t="s">
        <v>10930</v>
      </c>
      <c r="H6394" t="s">
        <v>180</v>
      </c>
      <c r="I6394" s="131">
        <v>1</v>
      </c>
      <c r="J6394" s="132"/>
      <c r="K6394" s="132"/>
      <c r="L6394" s="132">
        <v>1</v>
      </c>
      <c r="M6394" s="132"/>
      <c r="N6394" s="131"/>
      <c r="O6394" s="131"/>
    </row>
    <row r="6395" spans="2:15" x14ac:dyDescent="0.35">
      <c r="B6395" t="s">
        <v>123</v>
      </c>
      <c r="C6395">
        <v>5009</v>
      </c>
      <c r="D6395" t="s">
        <v>130</v>
      </c>
      <c r="E6395">
        <v>169868</v>
      </c>
      <c r="F6395" t="s">
        <v>6003</v>
      </c>
      <c r="G6395" t="s">
        <v>10930</v>
      </c>
      <c r="H6395" t="s">
        <v>180</v>
      </c>
      <c r="I6395" s="131"/>
      <c r="J6395" s="132"/>
      <c r="K6395" s="132"/>
      <c r="L6395" s="132"/>
      <c r="M6395" s="132"/>
      <c r="N6395" s="131"/>
      <c r="O6395" s="131"/>
    </row>
    <row r="6396" spans="2:15" x14ac:dyDescent="0.35">
      <c r="B6396" t="s">
        <v>123</v>
      </c>
      <c r="C6396">
        <v>5009</v>
      </c>
      <c r="D6396" t="s">
        <v>130</v>
      </c>
      <c r="E6396">
        <v>170024</v>
      </c>
      <c r="F6396" t="s">
        <v>5994</v>
      </c>
      <c r="G6396" t="s">
        <v>10930</v>
      </c>
      <c r="H6396" t="s">
        <v>180</v>
      </c>
      <c r="I6396" s="131"/>
      <c r="J6396" s="132"/>
      <c r="K6396" s="132"/>
      <c r="L6396" s="132"/>
      <c r="M6396" s="132"/>
      <c r="N6396" s="131"/>
      <c r="O6396" s="131"/>
    </row>
    <row r="6397" spans="2:15" x14ac:dyDescent="0.35">
      <c r="B6397" t="s">
        <v>123</v>
      </c>
      <c r="C6397">
        <v>5009</v>
      </c>
      <c r="D6397" t="s">
        <v>130</v>
      </c>
      <c r="E6397">
        <v>170025</v>
      </c>
      <c r="F6397" t="s">
        <v>5994</v>
      </c>
      <c r="G6397" t="s">
        <v>10929</v>
      </c>
      <c r="H6397" t="s">
        <v>180</v>
      </c>
      <c r="I6397" s="131"/>
      <c r="J6397" s="132"/>
      <c r="K6397" s="132"/>
      <c r="L6397" s="132"/>
      <c r="M6397" s="132"/>
      <c r="N6397" s="131"/>
      <c r="O6397" s="131"/>
    </row>
    <row r="6398" spans="2:15" x14ac:dyDescent="0.35">
      <c r="B6398" t="s">
        <v>123</v>
      </c>
      <c r="C6398">
        <v>5009</v>
      </c>
      <c r="D6398" t="s">
        <v>130</v>
      </c>
      <c r="E6398">
        <v>171933</v>
      </c>
      <c r="F6398" t="s">
        <v>5994</v>
      </c>
      <c r="G6398" t="s">
        <v>10930</v>
      </c>
      <c r="H6398" t="s">
        <v>180</v>
      </c>
      <c r="I6398" s="131"/>
      <c r="J6398" s="132"/>
      <c r="K6398" s="132"/>
      <c r="L6398" s="132"/>
      <c r="M6398" s="132"/>
      <c r="N6398" s="131"/>
      <c r="O6398" s="131"/>
    </row>
    <row r="6399" spans="2:15" x14ac:dyDescent="0.35">
      <c r="B6399" t="s">
        <v>123</v>
      </c>
      <c r="C6399">
        <v>5009</v>
      </c>
      <c r="D6399" t="s">
        <v>130</v>
      </c>
      <c r="E6399">
        <v>175375</v>
      </c>
      <c r="F6399" t="s">
        <v>5989</v>
      </c>
      <c r="G6399" t="s">
        <v>10930</v>
      </c>
      <c r="H6399" t="s">
        <v>180</v>
      </c>
      <c r="I6399" s="131">
        <v>1</v>
      </c>
      <c r="J6399" s="132"/>
      <c r="K6399" s="132"/>
      <c r="L6399" s="132">
        <v>1</v>
      </c>
      <c r="M6399" s="132"/>
      <c r="N6399" s="131"/>
      <c r="O6399" s="131"/>
    </row>
    <row r="6400" spans="2:15" x14ac:dyDescent="0.35">
      <c r="B6400" t="s">
        <v>123</v>
      </c>
      <c r="C6400">
        <v>5009</v>
      </c>
      <c r="D6400" t="s">
        <v>130</v>
      </c>
      <c r="E6400">
        <v>176686</v>
      </c>
      <c r="F6400" t="s">
        <v>6004</v>
      </c>
      <c r="G6400" t="s">
        <v>10930</v>
      </c>
      <c r="H6400" t="s">
        <v>180</v>
      </c>
      <c r="I6400" s="131">
        <v>1</v>
      </c>
      <c r="J6400" s="132"/>
      <c r="K6400" s="132"/>
      <c r="L6400" s="132"/>
      <c r="M6400" s="132"/>
      <c r="N6400" s="131"/>
      <c r="O6400" s="131"/>
    </row>
    <row r="6401" spans="2:15" x14ac:dyDescent="0.35">
      <c r="B6401" t="s">
        <v>123</v>
      </c>
      <c r="C6401">
        <v>5009</v>
      </c>
      <c r="D6401" t="s">
        <v>130</v>
      </c>
      <c r="E6401">
        <v>177595</v>
      </c>
      <c r="F6401" t="s">
        <v>5989</v>
      </c>
      <c r="G6401" t="s">
        <v>10930</v>
      </c>
      <c r="H6401" t="s">
        <v>180</v>
      </c>
      <c r="I6401" s="131">
        <v>1</v>
      </c>
      <c r="J6401" s="132"/>
      <c r="K6401" s="132"/>
      <c r="L6401" s="132">
        <v>1</v>
      </c>
      <c r="M6401" s="132"/>
      <c r="N6401" s="131"/>
      <c r="O6401" s="131"/>
    </row>
    <row r="6402" spans="2:15" x14ac:dyDescent="0.35">
      <c r="B6402" t="s">
        <v>123</v>
      </c>
      <c r="C6402">
        <v>5009</v>
      </c>
      <c r="D6402" t="s">
        <v>130</v>
      </c>
      <c r="E6402">
        <v>179251</v>
      </c>
      <c r="F6402" t="s">
        <v>5994</v>
      </c>
      <c r="G6402" t="s">
        <v>10930</v>
      </c>
      <c r="H6402" t="s">
        <v>180</v>
      </c>
      <c r="I6402" s="131"/>
      <c r="J6402" s="132"/>
      <c r="K6402" s="132"/>
      <c r="L6402" s="132"/>
      <c r="M6402" s="132"/>
      <c r="N6402" s="131"/>
      <c r="O6402" s="131"/>
    </row>
    <row r="6403" spans="2:15" x14ac:dyDescent="0.35">
      <c r="B6403" t="s">
        <v>123</v>
      </c>
      <c r="C6403">
        <v>5009</v>
      </c>
      <c r="D6403" t="s">
        <v>130</v>
      </c>
      <c r="E6403">
        <v>179726</v>
      </c>
      <c r="F6403" t="s">
        <v>5989</v>
      </c>
      <c r="G6403" t="s">
        <v>10930</v>
      </c>
      <c r="H6403" t="s">
        <v>180</v>
      </c>
      <c r="I6403" s="131">
        <v>1</v>
      </c>
      <c r="J6403" s="132"/>
      <c r="K6403" s="132"/>
      <c r="L6403" s="132">
        <v>1</v>
      </c>
      <c r="M6403" s="132"/>
      <c r="N6403" s="131"/>
      <c r="O6403" s="131"/>
    </row>
    <row r="6404" spans="2:15" x14ac:dyDescent="0.35">
      <c r="B6404" t="s">
        <v>123</v>
      </c>
      <c r="C6404">
        <v>5009</v>
      </c>
      <c r="D6404" t="s">
        <v>130</v>
      </c>
      <c r="E6404">
        <v>180892</v>
      </c>
      <c r="F6404" t="s">
        <v>5989</v>
      </c>
      <c r="G6404" t="s">
        <v>10930</v>
      </c>
      <c r="H6404" t="s">
        <v>180</v>
      </c>
      <c r="I6404" s="131">
        <v>1</v>
      </c>
      <c r="J6404" s="132"/>
      <c r="K6404" s="132"/>
      <c r="L6404" s="132">
        <v>1</v>
      </c>
      <c r="M6404" s="132"/>
      <c r="N6404" s="131"/>
      <c r="O6404" s="131"/>
    </row>
    <row r="6405" spans="2:15" x14ac:dyDescent="0.35">
      <c r="B6405" t="s">
        <v>123</v>
      </c>
      <c r="C6405">
        <v>5009</v>
      </c>
      <c r="D6405" t="s">
        <v>130</v>
      </c>
      <c r="E6405">
        <v>182416</v>
      </c>
      <c r="F6405" t="s">
        <v>5989</v>
      </c>
      <c r="G6405" t="s">
        <v>10930</v>
      </c>
      <c r="H6405" t="s">
        <v>180</v>
      </c>
      <c r="I6405" s="131">
        <v>1</v>
      </c>
      <c r="J6405" s="132"/>
      <c r="K6405" s="132"/>
      <c r="L6405" s="132">
        <v>1</v>
      </c>
      <c r="M6405" s="132"/>
      <c r="N6405" s="131"/>
      <c r="O6405" s="131"/>
    </row>
    <row r="6406" spans="2:15" x14ac:dyDescent="0.35">
      <c r="B6406" t="s">
        <v>123</v>
      </c>
      <c r="C6406">
        <v>5009</v>
      </c>
      <c r="D6406" t="s">
        <v>130</v>
      </c>
      <c r="E6406">
        <v>182547</v>
      </c>
      <c r="F6406" t="s">
        <v>5989</v>
      </c>
      <c r="G6406" t="s">
        <v>10930</v>
      </c>
      <c r="H6406" t="s">
        <v>180</v>
      </c>
      <c r="I6406" s="131"/>
      <c r="J6406" s="132"/>
      <c r="K6406" s="132"/>
      <c r="L6406" s="132"/>
      <c r="M6406" s="132"/>
      <c r="N6406" s="131"/>
      <c r="O6406" s="131"/>
    </row>
    <row r="6407" spans="2:15" x14ac:dyDescent="0.35">
      <c r="B6407" t="s">
        <v>123</v>
      </c>
      <c r="C6407">
        <v>5009</v>
      </c>
      <c r="D6407" t="s">
        <v>130</v>
      </c>
      <c r="E6407">
        <v>182640</v>
      </c>
      <c r="F6407" t="s">
        <v>5999</v>
      </c>
      <c r="G6407" t="s">
        <v>10930</v>
      </c>
      <c r="H6407" t="s">
        <v>180</v>
      </c>
      <c r="I6407" s="131"/>
      <c r="J6407" s="132"/>
      <c r="K6407" s="132"/>
      <c r="L6407" s="132"/>
      <c r="M6407" s="132"/>
      <c r="N6407" s="131"/>
      <c r="O6407" s="131"/>
    </row>
    <row r="6408" spans="2:15" x14ac:dyDescent="0.35">
      <c r="B6408" t="s">
        <v>123</v>
      </c>
      <c r="C6408">
        <v>5009</v>
      </c>
      <c r="D6408" t="s">
        <v>130</v>
      </c>
      <c r="E6408">
        <v>184881</v>
      </c>
      <c r="F6408" t="s">
        <v>6006</v>
      </c>
      <c r="G6408" t="s">
        <v>10930</v>
      </c>
      <c r="H6408" t="s">
        <v>180</v>
      </c>
      <c r="I6408" s="131">
        <v>1</v>
      </c>
      <c r="J6408" s="132"/>
      <c r="K6408" s="132"/>
      <c r="L6408" s="132">
        <v>1</v>
      </c>
      <c r="M6408" s="132"/>
      <c r="N6408" s="131"/>
      <c r="O6408" s="131"/>
    </row>
    <row r="6409" spans="2:15" x14ac:dyDescent="0.35">
      <c r="B6409" t="s">
        <v>123</v>
      </c>
      <c r="C6409">
        <v>5009</v>
      </c>
      <c r="D6409" t="s">
        <v>130</v>
      </c>
      <c r="E6409">
        <v>184882</v>
      </c>
      <c r="F6409" t="s">
        <v>6007</v>
      </c>
      <c r="G6409" t="s">
        <v>10930</v>
      </c>
      <c r="H6409" t="s">
        <v>180</v>
      </c>
      <c r="I6409" s="131">
        <v>1</v>
      </c>
      <c r="J6409" s="132"/>
      <c r="K6409" s="132"/>
      <c r="L6409" s="132">
        <v>1</v>
      </c>
      <c r="M6409" s="132"/>
      <c r="N6409" s="131"/>
      <c r="O6409" s="131"/>
    </row>
    <row r="6410" spans="2:15" x14ac:dyDescent="0.35">
      <c r="B6410" t="s">
        <v>123</v>
      </c>
      <c r="C6410">
        <v>5009</v>
      </c>
      <c r="D6410" t="s">
        <v>130</v>
      </c>
      <c r="E6410">
        <v>187083</v>
      </c>
      <c r="F6410" t="s">
        <v>6008</v>
      </c>
      <c r="G6410" t="s">
        <v>10930</v>
      </c>
      <c r="H6410" t="s">
        <v>180</v>
      </c>
      <c r="I6410" s="131">
        <v>1</v>
      </c>
      <c r="J6410" s="132"/>
      <c r="K6410" s="132"/>
      <c r="L6410" s="132">
        <v>1</v>
      </c>
      <c r="M6410" s="132"/>
      <c r="N6410" s="131"/>
      <c r="O6410" s="131"/>
    </row>
    <row r="6411" spans="2:15" x14ac:dyDescent="0.35">
      <c r="B6411" t="s">
        <v>123</v>
      </c>
      <c r="C6411">
        <v>5009</v>
      </c>
      <c r="D6411" t="s">
        <v>130</v>
      </c>
      <c r="E6411">
        <v>187663</v>
      </c>
      <c r="F6411" t="s">
        <v>6008</v>
      </c>
      <c r="G6411" t="s">
        <v>10930</v>
      </c>
      <c r="H6411" t="s">
        <v>180</v>
      </c>
      <c r="I6411" s="131">
        <v>1</v>
      </c>
      <c r="J6411" s="132"/>
      <c r="K6411" s="132"/>
      <c r="L6411" s="132">
        <v>1</v>
      </c>
      <c r="M6411" s="132"/>
      <c r="N6411" s="131"/>
      <c r="O6411" s="131"/>
    </row>
    <row r="6412" spans="2:15" x14ac:dyDescent="0.35">
      <c r="B6412" t="s">
        <v>123</v>
      </c>
      <c r="C6412">
        <v>5009</v>
      </c>
      <c r="D6412" t="s">
        <v>130</v>
      </c>
      <c r="E6412">
        <v>187744</v>
      </c>
      <c r="F6412" t="s">
        <v>6005</v>
      </c>
      <c r="G6412" t="s">
        <v>10930</v>
      </c>
      <c r="H6412" t="s">
        <v>180</v>
      </c>
      <c r="I6412" s="131"/>
      <c r="J6412" s="132"/>
      <c r="K6412" s="132"/>
      <c r="L6412" s="132"/>
      <c r="M6412" s="132"/>
      <c r="N6412" s="131"/>
      <c r="O6412" s="131"/>
    </row>
    <row r="6413" spans="2:15" x14ac:dyDescent="0.35">
      <c r="B6413" t="s">
        <v>123</v>
      </c>
      <c r="C6413">
        <v>5009</v>
      </c>
      <c r="D6413" t="s">
        <v>130</v>
      </c>
      <c r="E6413">
        <v>187793</v>
      </c>
      <c r="F6413" t="s">
        <v>6008</v>
      </c>
      <c r="G6413" t="s">
        <v>10930</v>
      </c>
      <c r="H6413" t="s">
        <v>180</v>
      </c>
      <c r="I6413" s="131">
        <v>1</v>
      </c>
      <c r="J6413" s="132"/>
      <c r="K6413" s="132"/>
      <c r="L6413" s="132">
        <v>1</v>
      </c>
      <c r="M6413" s="132"/>
      <c r="N6413" s="131"/>
      <c r="O6413" s="131"/>
    </row>
    <row r="6414" spans="2:15" x14ac:dyDescent="0.35">
      <c r="B6414" t="s">
        <v>123</v>
      </c>
      <c r="C6414">
        <v>5009</v>
      </c>
      <c r="D6414" t="s">
        <v>130</v>
      </c>
      <c r="E6414">
        <v>188146</v>
      </c>
      <c r="F6414" t="s">
        <v>6009</v>
      </c>
      <c r="G6414" t="s">
        <v>10930</v>
      </c>
      <c r="H6414" t="s">
        <v>180</v>
      </c>
      <c r="I6414" s="131"/>
      <c r="J6414" s="132"/>
      <c r="K6414" s="132"/>
      <c r="L6414" s="132"/>
      <c r="M6414" s="132"/>
      <c r="N6414" s="131"/>
      <c r="O6414" s="131"/>
    </row>
    <row r="6415" spans="2:15" x14ac:dyDescent="0.35">
      <c r="B6415" t="s">
        <v>123</v>
      </c>
      <c r="C6415">
        <v>5009</v>
      </c>
      <c r="D6415" t="s">
        <v>130</v>
      </c>
      <c r="E6415">
        <v>189159</v>
      </c>
      <c r="F6415" t="s">
        <v>6002</v>
      </c>
      <c r="G6415" t="s">
        <v>10930</v>
      </c>
      <c r="H6415" t="s">
        <v>180</v>
      </c>
      <c r="I6415" s="131"/>
      <c r="J6415" s="132"/>
      <c r="K6415" s="132"/>
      <c r="L6415" s="132"/>
      <c r="M6415" s="132"/>
      <c r="N6415" s="131"/>
      <c r="O6415" s="131"/>
    </row>
    <row r="6416" spans="2:15" x14ac:dyDescent="0.35">
      <c r="B6416" t="s">
        <v>123</v>
      </c>
      <c r="C6416">
        <v>5009</v>
      </c>
      <c r="D6416" t="s">
        <v>130</v>
      </c>
      <c r="E6416">
        <v>189938</v>
      </c>
      <c r="F6416" t="s">
        <v>6002</v>
      </c>
      <c r="G6416" t="s">
        <v>10930</v>
      </c>
      <c r="H6416" t="s">
        <v>180</v>
      </c>
      <c r="I6416" s="131"/>
      <c r="J6416" s="132"/>
      <c r="K6416" s="132"/>
      <c r="L6416" s="132"/>
      <c r="M6416" s="132"/>
      <c r="N6416" s="131"/>
      <c r="O6416" s="131"/>
    </row>
    <row r="6417" spans="2:15" x14ac:dyDescent="0.35">
      <c r="B6417" t="s">
        <v>123</v>
      </c>
      <c r="C6417">
        <v>5009</v>
      </c>
      <c r="D6417" t="s">
        <v>130</v>
      </c>
      <c r="E6417">
        <v>189939</v>
      </c>
      <c r="F6417" t="s">
        <v>6002</v>
      </c>
      <c r="G6417" t="s">
        <v>10930</v>
      </c>
      <c r="H6417" t="s">
        <v>180</v>
      </c>
      <c r="I6417" s="131"/>
      <c r="J6417" s="132"/>
      <c r="K6417" s="132"/>
      <c r="L6417" s="132"/>
      <c r="M6417" s="132"/>
      <c r="N6417" s="131"/>
      <c r="O6417" s="131"/>
    </row>
    <row r="6418" spans="2:15" x14ac:dyDescent="0.35">
      <c r="B6418" t="s">
        <v>123</v>
      </c>
      <c r="C6418">
        <v>5009</v>
      </c>
      <c r="D6418" t="s">
        <v>130</v>
      </c>
      <c r="E6418">
        <v>189940</v>
      </c>
      <c r="F6418" t="s">
        <v>6002</v>
      </c>
      <c r="G6418" t="s">
        <v>10930</v>
      </c>
      <c r="H6418" t="s">
        <v>180</v>
      </c>
      <c r="I6418" s="131"/>
      <c r="J6418" s="132"/>
      <c r="K6418" s="132"/>
      <c r="L6418" s="132"/>
      <c r="M6418" s="132"/>
      <c r="N6418" s="131"/>
      <c r="O6418" s="131"/>
    </row>
    <row r="6419" spans="2:15" x14ac:dyDescent="0.35">
      <c r="B6419" t="s">
        <v>123</v>
      </c>
      <c r="C6419">
        <v>5009</v>
      </c>
      <c r="D6419" t="s">
        <v>130</v>
      </c>
      <c r="E6419">
        <v>189941</v>
      </c>
      <c r="F6419" t="s">
        <v>6002</v>
      </c>
      <c r="G6419" t="s">
        <v>10930</v>
      </c>
      <c r="H6419" t="s">
        <v>180</v>
      </c>
      <c r="I6419" s="131"/>
      <c r="J6419" s="132"/>
      <c r="K6419" s="132"/>
      <c r="L6419" s="132"/>
      <c r="M6419" s="132"/>
      <c r="N6419" s="131"/>
      <c r="O6419" s="131"/>
    </row>
    <row r="6420" spans="2:15" x14ac:dyDescent="0.35">
      <c r="B6420" t="s">
        <v>123</v>
      </c>
      <c r="C6420">
        <v>5009</v>
      </c>
      <c r="D6420" t="s">
        <v>130</v>
      </c>
      <c r="E6420">
        <v>189942</v>
      </c>
      <c r="F6420" t="s">
        <v>6002</v>
      </c>
      <c r="G6420" t="s">
        <v>10930</v>
      </c>
      <c r="H6420" t="s">
        <v>180</v>
      </c>
      <c r="I6420" s="131"/>
      <c r="J6420" s="132"/>
      <c r="K6420" s="132"/>
      <c r="L6420" s="132"/>
      <c r="M6420" s="132"/>
      <c r="N6420" s="131"/>
      <c r="O6420" s="131"/>
    </row>
    <row r="6421" spans="2:15" x14ac:dyDescent="0.35">
      <c r="B6421" t="s">
        <v>123</v>
      </c>
      <c r="C6421">
        <v>5009</v>
      </c>
      <c r="D6421" t="s">
        <v>130</v>
      </c>
      <c r="E6421">
        <v>189943</v>
      </c>
      <c r="F6421" t="s">
        <v>6002</v>
      </c>
      <c r="G6421" t="s">
        <v>10929</v>
      </c>
      <c r="H6421" t="s">
        <v>180</v>
      </c>
      <c r="I6421" s="131"/>
      <c r="J6421" s="132"/>
      <c r="K6421" s="132"/>
      <c r="L6421" s="132"/>
      <c r="M6421" s="132"/>
      <c r="N6421" s="131"/>
      <c r="O6421" s="131"/>
    </row>
    <row r="6422" spans="2:15" x14ac:dyDescent="0.35">
      <c r="B6422" t="s">
        <v>123</v>
      </c>
      <c r="C6422">
        <v>5009</v>
      </c>
      <c r="D6422" t="s">
        <v>130</v>
      </c>
      <c r="E6422">
        <v>189944</v>
      </c>
      <c r="F6422" t="s">
        <v>6002</v>
      </c>
      <c r="G6422" t="s">
        <v>10929</v>
      </c>
      <c r="H6422" t="s">
        <v>180</v>
      </c>
      <c r="I6422" s="131"/>
      <c r="J6422" s="132"/>
      <c r="K6422" s="132"/>
      <c r="L6422" s="132"/>
      <c r="M6422" s="132"/>
      <c r="N6422" s="131"/>
      <c r="O6422" s="131"/>
    </row>
    <row r="6423" spans="2:15" x14ac:dyDescent="0.35">
      <c r="B6423" t="s">
        <v>123</v>
      </c>
      <c r="C6423">
        <v>5009</v>
      </c>
      <c r="D6423" t="s">
        <v>130</v>
      </c>
      <c r="E6423">
        <v>189945</v>
      </c>
      <c r="F6423" t="s">
        <v>6002</v>
      </c>
      <c r="G6423" t="s">
        <v>10930</v>
      </c>
      <c r="H6423" t="s">
        <v>180</v>
      </c>
      <c r="I6423" s="131"/>
      <c r="J6423" s="132"/>
      <c r="K6423" s="132"/>
      <c r="L6423" s="132"/>
      <c r="M6423" s="132"/>
      <c r="N6423" s="131"/>
      <c r="O6423" s="131"/>
    </row>
    <row r="6424" spans="2:15" x14ac:dyDescent="0.35">
      <c r="B6424" t="s">
        <v>123</v>
      </c>
      <c r="C6424">
        <v>5009</v>
      </c>
      <c r="D6424" t="s">
        <v>130</v>
      </c>
      <c r="E6424">
        <v>189946</v>
      </c>
      <c r="F6424" t="s">
        <v>6002</v>
      </c>
      <c r="G6424" t="s">
        <v>10930</v>
      </c>
      <c r="H6424" t="s">
        <v>180</v>
      </c>
      <c r="I6424" s="131"/>
      <c r="J6424" s="132"/>
      <c r="K6424" s="132"/>
      <c r="L6424" s="132"/>
      <c r="M6424" s="132"/>
      <c r="N6424" s="131"/>
      <c r="O6424" s="131"/>
    </row>
    <row r="6425" spans="2:15" x14ac:dyDescent="0.35">
      <c r="B6425" t="s">
        <v>123</v>
      </c>
      <c r="C6425">
        <v>5009</v>
      </c>
      <c r="D6425" t="s">
        <v>130</v>
      </c>
      <c r="E6425">
        <v>189947</v>
      </c>
      <c r="F6425" t="s">
        <v>6002</v>
      </c>
      <c r="G6425" t="s">
        <v>10930</v>
      </c>
      <c r="H6425" t="s">
        <v>180</v>
      </c>
      <c r="I6425" s="131"/>
      <c r="J6425" s="132"/>
      <c r="K6425" s="132"/>
      <c r="L6425" s="132"/>
      <c r="M6425" s="132"/>
      <c r="N6425" s="131"/>
      <c r="O6425" s="131"/>
    </row>
    <row r="6426" spans="2:15" x14ac:dyDescent="0.35">
      <c r="B6426" t="s">
        <v>123</v>
      </c>
      <c r="C6426">
        <v>5009</v>
      </c>
      <c r="D6426" t="s">
        <v>130</v>
      </c>
      <c r="E6426">
        <v>189948</v>
      </c>
      <c r="F6426" t="s">
        <v>6002</v>
      </c>
      <c r="G6426" t="s">
        <v>10930</v>
      </c>
      <c r="H6426" t="s">
        <v>180</v>
      </c>
      <c r="I6426" s="131"/>
      <c r="J6426" s="132"/>
      <c r="K6426" s="132"/>
      <c r="L6426" s="132"/>
      <c r="M6426" s="132"/>
      <c r="N6426" s="131"/>
      <c r="O6426" s="131"/>
    </row>
    <row r="6427" spans="2:15" x14ac:dyDescent="0.35">
      <c r="B6427" t="s">
        <v>123</v>
      </c>
      <c r="C6427">
        <v>5009</v>
      </c>
      <c r="D6427" t="s">
        <v>130</v>
      </c>
      <c r="E6427">
        <v>189949</v>
      </c>
      <c r="F6427" t="s">
        <v>6002</v>
      </c>
      <c r="G6427" t="s">
        <v>10930</v>
      </c>
      <c r="H6427" t="s">
        <v>180</v>
      </c>
      <c r="I6427" s="131"/>
      <c r="J6427" s="132"/>
      <c r="K6427" s="132"/>
      <c r="L6427" s="132"/>
      <c r="M6427" s="132"/>
      <c r="N6427" s="131"/>
      <c r="O6427" s="131"/>
    </row>
    <row r="6428" spans="2:15" x14ac:dyDescent="0.35">
      <c r="B6428" t="s">
        <v>123</v>
      </c>
      <c r="C6428">
        <v>5009</v>
      </c>
      <c r="D6428" t="s">
        <v>130</v>
      </c>
      <c r="E6428">
        <v>189950</v>
      </c>
      <c r="F6428" t="s">
        <v>6002</v>
      </c>
      <c r="G6428" t="s">
        <v>10930</v>
      </c>
      <c r="H6428" t="s">
        <v>180</v>
      </c>
      <c r="I6428" s="131"/>
      <c r="J6428" s="132"/>
      <c r="K6428" s="132"/>
      <c r="L6428" s="132"/>
      <c r="M6428" s="132"/>
      <c r="N6428" s="131"/>
      <c r="O6428" s="131"/>
    </row>
    <row r="6429" spans="2:15" x14ac:dyDescent="0.35">
      <c r="B6429" t="s">
        <v>123</v>
      </c>
      <c r="C6429">
        <v>5009</v>
      </c>
      <c r="D6429" t="s">
        <v>130</v>
      </c>
      <c r="E6429">
        <v>189951</v>
      </c>
      <c r="F6429" t="s">
        <v>6002</v>
      </c>
      <c r="G6429" t="s">
        <v>10930</v>
      </c>
      <c r="H6429" t="s">
        <v>180</v>
      </c>
      <c r="I6429" s="131"/>
      <c r="J6429" s="132"/>
      <c r="K6429" s="132"/>
      <c r="L6429" s="132"/>
      <c r="M6429" s="132"/>
      <c r="N6429" s="131"/>
      <c r="O6429" s="131"/>
    </row>
    <row r="6430" spans="2:15" x14ac:dyDescent="0.35">
      <c r="B6430" t="s">
        <v>123</v>
      </c>
      <c r="C6430">
        <v>5009</v>
      </c>
      <c r="D6430" t="s">
        <v>130</v>
      </c>
      <c r="E6430">
        <v>190641</v>
      </c>
      <c r="F6430" t="s">
        <v>6008</v>
      </c>
      <c r="G6430" t="s">
        <v>180</v>
      </c>
      <c r="H6430" t="s">
        <v>180</v>
      </c>
      <c r="I6430" s="131">
        <v>1</v>
      </c>
      <c r="J6430" s="132"/>
      <c r="K6430" s="132"/>
      <c r="L6430" s="132">
        <v>1</v>
      </c>
      <c r="M6430" s="132"/>
      <c r="N6430" s="131"/>
      <c r="O6430" s="131"/>
    </row>
    <row r="6431" spans="2:15" x14ac:dyDescent="0.35">
      <c r="B6431" t="s">
        <v>131</v>
      </c>
      <c r="C6431">
        <v>3681</v>
      </c>
      <c r="D6431" t="s">
        <v>132</v>
      </c>
      <c r="E6431">
        <v>49425</v>
      </c>
      <c r="F6431" t="s">
        <v>6010</v>
      </c>
      <c r="G6431" t="s">
        <v>10926</v>
      </c>
      <c r="H6431" s="93">
        <v>46177</v>
      </c>
      <c r="I6431" s="131"/>
      <c r="J6431" s="132"/>
      <c r="K6431" s="132"/>
      <c r="L6431" s="132"/>
      <c r="M6431" s="132"/>
      <c r="N6431" s="131"/>
      <c r="O6431" s="131"/>
    </row>
    <row r="6432" spans="2:15" x14ac:dyDescent="0.35">
      <c r="B6432" t="s">
        <v>131</v>
      </c>
      <c r="C6432">
        <v>3681</v>
      </c>
      <c r="D6432" t="s">
        <v>132</v>
      </c>
      <c r="E6432">
        <v>50905</v>
      </c>
      <c r="F6432" t="s">
        <v>6011</v>
      </c>
      <c r="G6432" t="s">
        <v>10930</v>
      </c>
      <c r="H6432" s="93">
        <v>46181</v>
      </c>
      <c r="I6432" s="131">
        <v>1</v>
      </c>
      <c r="J6432" s="132"/>
      <c r="K6432" s="132"/>
      <c r="L6432" s="132"/>
      <c r="M6432" s="132"/>
      <c r="N6432" s="131"/>
      <c r="O6432" s="131"/>
    </row>
    <row r="6433" spans="2:15" x14ac:dyDescent="0.35">
      <c r="B6433" t="s">
        <v>131</v>
      </c>
      <c r="C6433">
        <v>3681</v>
      </c>
      <c r="D6433" t="s">
        <v>132</v>
      </c>
      <c r="E6433">
        <v>52294</v>
      </c>
      <c r="F6433" t="s">
        <v>6012</v>
      </c>
      <c r="G6433" t="s">
        <v>10928</v>
      </c>
      <c r="H6433" s="93">
        <v>46178</v>
      </c>
      <c r="I6433" s="131">
        <v>1</v>
      </c>
      <c r="J6433" s="132">
        <v>1</v>
      </c>
      <c r="K6433" s="132"/>
      <c r="L6433" s="132"/>
      <c r="M6433" s="132"/>
      <c r="N6433" s="131"/>
      <c r="O6433" s="131"/>
    </row>
    <row r="6434" spans="2:15" x14ac:dyDescent="0.35">
      <c r="B6434" t="s">
        <v>131</v>
      </c>
      <c r="C6434">
        <v>3681</v>
      </c>
      <c r="D6434" t="s">
        <v>132</v>
      </c>
      <c r="E6434">
        <v>52726</v>
      </c>
      <c r="F6434" t="s">
        <v>6013</v>
      </c>
      <c r="G6434" t="s">
        <v>10926</v>
      </c>
      <c r="H6434" s="93">
        <v>46177</v>
      </c>
      <c r="I6434" s="131"/>
      <c r="J6434" s="132"/>
      <c r="K6434" s="132"/>
      <c r="L6434" s="132"/>
      <c r="M6434" s="132"/>
      <c r="N6434" s="131"/>
      <c r="O6434" s="131"/>
    </row>
    <row r="6435" spans="2:15" x14ac:dyDescent="0.35">
      <c r="B6435" t="s">
        <v>131</v>
      </c>
      <c r="C6435">
        <v>3681</v>
      </c>
      <c r="D6435" t="s">
        <v>132</v>
      </c>
      <c r="E6435">
        <v>53527</v>
      </c>
      <c r="F6435" t="s">
        <v>6014</v>
      </c>
      <c r="G6435" t="s">
        <v>10928</v>
      </c>
      <c r="H6435" s="93">
        <v>46171</v>
      </c>
      <c r="I6435" s="131">
        <v>1</v>
      </c>
      <c r="J6435" s="132"/>
      <c r="K6435" s="132"/>
      <c r="L6435" s="132"/>
      <c r="M6435" s="132"/>
      <c r="N6435" s="131"/>
      <c r="O6435" s="131"/>
    </row>
    <row r="6436" spans="2:15" x14ac:dyDescent="0.35">
      <c r="B6436" t="s">
        <v>131</v>
      </c>
      <c r="C6436">
        <v>3681</v>
      </c>
      <c r="D6436" t="s">
        <v>132</v>
      </c>
      <c r="E6436">
        <v>54061</v>
      </c>
      <c r="F6436" t="s">
        <v>6015</v>
      </c>
      <c r="G6436" t="s">
        <v>10928</v>
      </c>
      <c r="H6436" s="93">
        <v>46171</v>
      </c>
      <c r="I6436" s="131"/>
      <c r="J6436" s="132"/>
      <c r="K6436" s="132"/>
      <c r="L6436" s="132"/>
      <c r="M6436" s="132"/>
      <c r="N6436" s="131"/>
      <c r="O6436" s="131"/>
    </row>
    <row r="6437" spans="2:15" x14ac:dyDescent="0.35">
      <c r="B6437" t="s">
        <v>131</v>
      </c>
      <c r="C6437">
        <v>3681</v>
      </c>
      <c r="D6437" t="s">
        <v>132</v>
      </c>
      <c r="E6437">
        <v>55225</v>
      </c>
      <c r="F6437" t="s">
        <v>1988</v>
      </c>
      <c r="G6437" t="s">
        <v>10926</v>
      </c>
      <c r="H6437" s="93">
        <v>46170</v>
      </c>
      <c r="I6437" s="131">
        <v>1</v>
      </c>
      <c r="J6437" s="132"/>
      <c r="K6437" s="132">
        <v>1</v>
      </c>
      <c r="L6437" s="132"/>
      <c r="M6437" s="132"/>
      <c r="N6437" s="131"/>
      <c r="O6437" s="131"/>
    </row>
    <row r="6438" spans="2:15" x14ac:dyDescent="0.35">
      <c r="B6438" t="s">
        <v>131</v>
      </c>
      <c r="C6438">
        <v>3681</v>
      </c>
      <c r="D6438" t="s">
        <v>132</v>
      </c>
      <c r="E6438">
        <v>55856</v>
      </c>
      <c r="F6438" t="s">
        <v>6016</v>
      </c>
      <c r="G6438" t="s">
        <v>10930</v>
      </c>
      <c r="H6438" s="93">
        <v>46174</v>
      </c>
      <c r="I6438" s="131">
        <v>1</v>
      </c>
      <c r="J6438" s="132"/>
      <c r="K6438" s="132"/>
      <c r="L6438" s="132"/>
      <c r="M6438" s="132"/>
      <c r="N6438" s="131"/>
      <c r="O6438" s="131"/>
    </row>
    <row r="6439" spans="2:15" x14ac:dyDescent="0.35">
      <c r="B6439" t="s">
        <v>131</v>
      </c>
      <c r="C6439">
        <v>3681</v>
      </c>
      <c r="D6439" t="s">
        <v>132</v>
      </c>
      <c r="E6439">
        <v>56633</v>
      </c>
      <c r="F6439" t="s">
        <v>6017</v>
      </c>
      <c r="G6439" t="s">
        <v>10929</v>
      </c>
      <c r="H6439" s="93">
        <v>46175</v>
      </c>
      <c r="I6439" s="131">
        <v>1</v>
      </c>
      <c r="J6439" s="132"/>
      <c r="K6439" s="132"/>
      <c r="L6439" s="132"/>
      <c r="M6439" s="132"/>
      <c r="N6439" s="131"/>
      <c r="O6439" s="131"/>
    </row>
    <row r="6440" spans="2:15" x14ac:dyDescent="0.35">
      <c r="B6440" t="s">
        <v>131</v>
      </c>
      <c r="C6440">
        <v>3681</v>
      </c>
      <c r="D6440" t="s">
        <v>132</v>
      </c>
      <c r="E6440">
        <v>57140</v>
      </c>
      <c r="F6440" t="s">
        <v>6018</v>
      </c>
      <c r="G6440" t="s">
        <v>10928</v>
      </c>
      <c r="H6440" s="93">
        <v>46178</v>
      </c>
      <c r="I6440" s="131"/>
      <c r="J6440" s="132"/>
      <c r="K6440" s="132"/>
      <c r="L6440" s="132"/>
      <c r="M6440" s="132"/>
      <c r="N6440" s="131"/>
      <c r="O6440" s="131"/>
    </row>
    <row r="6441" spans="2:15" x14ac:dyDescent="0.35">
      <c r="B6441" t="s">
        <v>131</v>
      </c>
      <c r="C6441">
        <v>3681</v>
      </c>
      <c r="D6441" t="s">
        <v>132</v>
      </c>
      <c r="E6441">
        <v>64297</v>
      </c>
      <c r="F6441" t="s">
        <v>6019</v>
      </c>
      <c r="G6441" t="s">
        <v>10929</v>
      </c>
      <c r="H6441" s="93">
        <v>46175</v>
      </c>
      <c r="I6441" s="131"/>
      <c r="J6441" s="132"/>
      <c r="K6441" s="132"/>
      <c r="L6441" s="132"/>
      <c r="M6441" s="132"/>
      <c r="N6441" s="131"/>
      <c r="O6441" s="131"/>
    </row>
    <row r="6442" spans="2:15" x14ac:dyDescent="0.35">
      <c r="B6442" t="s">
        <v>131</v>
      </c>
      <c r="C6442">
        <v>3681</v>
      </c>
      <c r="D6442" t="s">
        <v>132</v>
      </c>
      <c r="E6442">
        <v>64509</v>
      </c>
      <c r="F6442" t="s">
        <v>6020</v>
      </c>
      <c r="G6442" t="s">
        <v>10928</v>
      </c>
      <c r="H6442" s="93">
        <v>46178</v>
      </c>
      <c r="I6442" s="131">
        <v>1</v>
      </c>
      <c r="J6442" s="132"/>
      <c r="K6442" s="132"/>
      <c r="L6442" s="132"/>
      <c r="M6442" s="132"/>
      <c r="N6442" s="131"/>
      <c r="O6442" s="131"/>
    </row>
    <row r="6443" spans="2:15" x14ac:dyDescent="0.35">
      <c r="B6443" t="s">
        <v>131</v>
      </c>
      <c r="C6443">
        <v>3681</v>
      </c>
      <c r="D6443" t="s">
        <v>132</v>
      </c>
      <c r="E6443">
        <v>72028</v>
      </c>
      <c r="F6443" t="s">
        <v>6021</v>
      </c>
      <c r="G6443" t="s">
        <v>10930</v>
      </c>
      <c r="H6443" s="93">
        <v>46174</v>
      </c>
      <c r="I6443" s="131">
        <v>1</v>
      </c>
      <c r="J6443" s="132"/>
      <c r="K6443" s="132"/>
      <c r="L6443" s="132"/>
      <c r="M6443" s="132"/>
      <c r="N6443" s="131"/>
      <c r="O6443" s="131"/>
    </row>
    <row r="6444" spans="2:15" x14ac:dyDescent="0.35">
      <c r="B6444" t="s">
        <v>131</v>
      </c>
      <c r="C6444">
        <v>3681</v>
      </c>
      <c r="D6444" t="s">
        <v>132</v>
      </c>
      <c r="E6444">
        <v>79907</v>
      </c>
      <c r="F6444" t="s">
        <v>6022</v>
      </c>
      <c r="G6444" t="s">
        <v>10930</v>
      </c>
      <c r="H6444" s="93">
        <v>46181</v>
      </c>
      <c r="I6444" s="131"/>
      <c r="J6444" s="132"/>
      <c r="K6444" s="132"/>
      <c r="L6444" s="132"/>
      <c r="M6444" s="132"/>
      <c r="N6444" s="131"/>
      <c r="O6444" s="131"/>
    </row>
    <row r="6445" spans="2:15" x14ac:dyDescent="0.35">
      <c r="B6445" t="s">
        <v>131</v>
      </c>
      <c r="C6445">
        <v>3681</v>
      </c>
      <c r="D6445" t="s">
        <v>132</v>
      </c>
      <c r="E6445">
        <v>79912</v>
      </c>
      <c r="F6445" t="s">
        <v>6023</v>
      </c>
      <c r="G6445" t="s">
        <v>10930</v>
      </c>
      <c r="H6445" s="93">
        <v>46181</v>
      </c>
      <c r="I6445" s="131">
        <v>1</v>
      </c>
      <c r="J6445" s="132">
        <v>1</v>
      </c>
      <c r="K6445" s="132"/>
      <c r="L6445" s="132"/>
      <c r="M6445" s="132"/>
      <c r="N6445" s="131"/>
      <c r="O6445" s="131"/>
    </row>
    <row r="6446" spans="2:15" x14ac:dyDescent="0.35">
      <c r="B6446" t="s">
        <v>131</v>
      </c>
      <c r="C6446">
        <v>3681</v>
      </c>
      <c r="D6446" t="s">
        <v>132</v>
      </c>
      <c r="E6446">
        <v>81351</v>
      </c>
      <c r="F6446" t="s">
        <v>6024</v>
      </c>
      <c r="G6446" t="s">
        <v>10930</v>
      </c>
      <c r="H6446" s="93">
        <v>46174</v>
      </c>
      <c r="I6446" s="131">
        <v>1</v>
      </c>
      <c r="J6446" s="132"/>
      <c r="K6446" s="132"/>
      <c r="L6446" s="132"/>
      <c r="M6446" s="132"/>
      <c r="N6446" s="131"/>
      <c r="O6446" s="131"/>
    </row>
    <row r="6447" spans="2:15" x14ac:dyDescent="0.35">
      <c r="B6447" t="s">
        <v>131</v>
      </c>
      <c r="C6447">
        <v>3681</v>
      </c>
      <c r="D6447" t="s">
        <v>132</v>
      </c>
      <c r="E6447">
        <v>82409</v>
      </c>
      <c r="F6447" t="s">
        <v>6025</v>
      </c>
      <c r="G6447" t="s">
        <v>10926</v>
      </c>
      <c r="H6447" s="93">
        <v>46170</v>
      </c>
      <c r="I6447" s="131"/>
      <c r="J6447" s="132"/>
      <c r="K6447" s="132"/>
      <c r="L6447" s="132"/>
      <c r="M6447" s="132"/>
      <c r="N6447" s="131"/>
      <c r="O6447" s="131"/>
    </row>
    <row r="6448" spans="2:15" x14ac:dyDescent="0.35">
      <c r="B6448" t="s">
        <v>131</v>
      </c>
      <c r="C6448">
        <v>3681</v>
      </c>
      <c r="D6448" t="s">
        <v>132</v>
      </c>
      <c r="E6448">
        <v>86004</v>
      </c>
      <c r="F6448" t="s">
        <v>6026</v>
      </c>
      <c r="G6448" t="s">
        <v>10930</v>
      </c>
      <c r="H6448" s="93">
        <v>46174</v>
      </c>
      <c r="I6448" s="131">
        <v>1</v>
      </c>
      <c r="J6448" s="132">
        <v>1</v>
      </c>
      <c r="K6448" s="132"/>
      <c r="L6448" s="132"/>
      <c r="M6448" s="132"/>
      <c r="N6448" s="131"/>
      <c r="O6448" s="131"/>
    </row>
    <row r="6449" spans="2:15" x14ac:dyDescent="0.35">
      <c r="B6449" t="s">
        <v>131</v>
      </c>
      <c r="C6449">
        <v>3681</v>
      </c>
      <c r="D6449" t="s">
        <v>132</v>
      </c>
      <c r="E6449">
        <v>90465</v>
      </c>
      <c r="F6449" t="s">
        <v>6027</v>
      </c>
      <c r="G6449" t="s">
        <v>10927</v>
      </c>
      <c r="H6449" s="93">
        <v>46176</v>
      </c>
      <c r="I6449" s="131"/>
      <c r="J6449" s="132"/>
      <c r="K6449" s="132"/>
      <c r="L6449" s="132"/>
      <c r="M6449" s="132"/>
      <c r="N6449" s="131"/>
      <c r="O6449" s="131"/>
    </row>
    <row r="6450" spans="2:15" x14ac:dyDescent="0.35">
      <c r="B6450" t="s">
        <v>131</v>
      </c>
      <c r="C6450">
        <v>3681</v>
      </c>
      <c r="D6450" t="s">
        <v>132</v>
      </c>
      <c r="E6450">
        <v>90575</v>
      </c>
      <c r="F6450" t="s">
        <v>6028</v>
      </c>
      <c r="G6450" t="s">
        <v>10930</v>
      </c>
      <c r="H6450" s="93">
        <v>46181</v>
      </c>
      <c r="I6450" s="131"/>
      <c r="J6450" s="132"/>
      <c r="K6450" s="132"/>
      <c r="L6450" s="132"/>
      <c r="M6450" s="132"/>
      <c r="N6450" s="131"/>
      <c r="O6450" s="131"/>
    </row>
    <row r="6451" spans="2:15" x14ac:dyDescent="0.35">
      <c r="B6451" t="s">
        <v>131</v>
      </c>
      <c r="C6451">
        <v>3681</v>
      </c>
      <c r="D6451" t="s">
        <v>132</v>
      </c>
      <c r="E6451">
        <v>90740</v>
      </c>
      <c r="F6451" t="s">
        <v>6029</v>
      </c>
      <c r="G6451" t="s">
        <v>10929</v>
      </c>
      <c r="H6451" s="93">
        <v>46182</v>
      </c>
      <c r="I6451" s="131">
        <v>1</v>
      </c>
      <c r="J6451" s="132"/>
      <c r="K6451" s="132"/>
      <c r="L6451" s="132"/>
      <c r="M6451" s="132"/>
      <c r="N6451" s="131"/>
      <c r="O6451" s="131"/>
    </row>
    <row r="6452" spans="2:15" x14ac:dyDescent="0.35">
      <c r="B6452" t="s">
        <v>131</v>
      </c>
      <c r="C6452">
        <v>3681</v>
      </c>
      <c r="D6452" t="s">
        <v>132</v>
      </c>
      <c r="E6452">
        <v>94887</v>
      </c>
      <c r="F6452" t="s">
        <v>6030</v>
      </c>
      <c r="G6452" t="s">
        <v>10930</v>
      </c>
      <c r="H6452" s="93">
        <v>46181</v>
      </c>
      <c r="I6452" s="131"/>
      <c r="J6452" s="132"/>
      <c r="K6452" s="132"/>
      <c r="L6452" s="132"/>
      <c r="M6452" s="132"/>
      <c r="N6452" s="131"/>
      <c r="O6452" s="131"/>
    </row>
    <row r="6453" spans="2:15" x14ac:dyDescent="0.35">
      <c r="B6453" t="s">
        <v>131</v>
      </c>
      <c r="C6453">
        <v>3681</v>
      </c>
      <c r="D6453" t="s">
        <v>132</v>
      </c>
      <c r="E6453">
        <v>95840</v>
      </c>
      <c r="F6453" t="s">
        <v>6031</v>
      </c>
      <c r="G6453" t="s">
        <v>10927</v>
      </c>
      <c r="H6453" s="93">
        <v>46176</v>
      </c>
      <c r="I6453" s="131">
        <v>1</v>
      </c>
      <c r="J6453" s="132">
        <v>1</v>
      </c>
      <c r="K6453" s="132"/>
      <c r="L6453" s="132"/>
      <c r="M6453" s="132"/>
      <c r="N6453" s="131"/>
      <c r="O6453" s="131"/>
    </row>
    <row r="6454" spans="2:15" x14ac:dyDescent="0.35">
      <c r="B6454" t="s">
        <v>131</v>
      </c>
      <c r="C6454">
        <v>3681</v>
      </c>
      <c r="D6454" t="s">
        <v>132</v>
      </c>
      <c r="E6454">
        <v>99831</v>
      </c>
      <c r="F6454" t="s">
        <v>6032</v>
      </c>
      <c r="G6454" t="s">
        <v>10930</v>
      </c>
      <c r="H6454" s="93">
        <v>46181</v>
      </c>
      <c r="I6454" s="131"/>
      <c r="J6454" s="132"/>
      <c r="K6454" s="132"/>
      <c r="L6454" s="132"/>
      <c r="M6454" s="132"/>
      <c r="N6454" s="131"/>
      <c r="O6454" s="131"/>
    </row>
    <row r="6455" spans="2:15" x14ac:dyDescent="0.35">
      <c r="B6455" t="s">
        <v>131</v>
      </c>
      <c r="C6455">
        <v>3681</v>
      </c>
      <c r="D6455" t="s">
        <v>132</v>
      </c>
      <c r="E6455">
        <v>100393</v>
      </c>
      <c r="F6455" t="s">
        <v>6033</v>
      </c>
      <c r="G6455" t="s">
        <v>10927</v>
      </c>
      <c r="H6455" s="93">
        <v>46183</v>
      </c>
      <c r="I6455" s="131"/>
      <c r="J6455" s="132"/>
      <c r="K6455" s="132"/>
      <c r="L6455" s="132"/>
      <c r="M6455" s="132"/>
      <c r="N6455" s="131"/>
      <c r="O6455" s="131"/>
    </row>
    <row r="6456" spans="2:15" x14ac:dyDescent="0.35">
      <c r="B6456" t="s">
        <v>131</v>
      </c>
      <c r="C6456">
        <v>3681</v>
      </c>
      <c r="D6456" t="s">
        <v>132</v>
      </c>
      <c r="E6456">
        <v>107335</v>
      </c>
      <c r="F6456" t="s">
        <v>6034</v>
      </c>
      <c r="G6456" t="s">
        <v>10928</v>
      </c>
      <c r="H6456" s="93">
        <v>46178</v>
      </c>
      <c r="I6456" s="131">
        <v>1</v>
      </c>
      <c r="J6456" s="132"/>
      <c r="K6456" s="132"/>
      <c r="L6456" s="132"/>
      <c r="M6456" s="132"/>
      <c r="N6456" s="131"/>
      <c r="O6456" s="131"/>
    </row>
    <row r="6457" spans="2:15" x14ac:dyDescent="0.35">
      <c r="B6457" t="s">
        <v>131</v>
      </c>
      <c r="C6457">
        <v>3681</v>
      </c>
      <c r="D6457" t="s">
        <v>132</v>
      </c>
      <c r="E6457">
        <v>107595</v>
      </c>
      <c r="F6457" t="s">
        <v>6035</v>
      </c>
      <c r="G6457" t="s">
        <v>10930</v>
      </c>
      <c r="H6457" s="93">
        <v>46181</v>
      </c>
      <c r="I6457" s="131"/>
      <c r="J6457" s="132"/>
      <c r="K6457" s="132"/>
      <c r="L6457" s="132"/>
      <c r="M6457" s="132"/>
      <c r="N6457" s="131"/>
      <c r="O6457" s="131"/>
    </row>
    <row r="6458" spans="2:15" x14ac:dyDescent="0.35">
      <c r="B6458" t="s">
        <v>131</v>
      </c>
      <c r="C6458">
        <v>3681</v>
      </c>
      <c r="D6458" t="s">
        <v>132</v>
      </c>
      <c r="E6458">
        <v>108002</v>
      </c>
      <c r="F6458" t="s">
        <v>6036</v>
      </c>
      <c r="G6458" t="s">
        <v>10926</v>
      </c>
      <c r="H6458" s="93">
        <v>46177</v>
      </c>
      <c r="I6458" s="131">
        <v>1</v>
      </c>
      <c r="J6458" s="132"/>
      <c r="K6458" s="132"/>
      <c r="L6458" s="132"/>
      <c r="M6458" s="132"/>
      <c r="N6458" s="131"/>
      <c r="O6458" s="131"/>
    </row>
    <row r="6459" spans="2:15" x14ac:dyDescent="0.35">
      <c r="B6459" t="s">
        <v>131</v>
      </c>
      <c r="C6459">
        <v>3681</v>
      </c>
      <c r="D6459" t="s">
        <v>132</v>
      </c>
      <c r="E6459">
        <v>108942</v>
      </c>
      <c r="F6459" t="s">
        <v>6037</v>
      </c>
      <c r="G6459" t="s">
        <v>10928</v>
      </c>
      <c r="H6459" s="93">
        <v>46178</v>
      </c>
      <c r="I6459" s="131"/>
      <c r="J6459" s="132"/>
      <c r="K6459" s="132"/>
      <c r="L6459" s="132"/>
      <c r="M6459" s="132"/>
      <c r="N6459" s="131"/>
      <c r="O6459" s="131"/>
    </row>
    <row r="6460" spans="2:15" x14ac:dyDescent="0.35">
      <c r="B6460" t="s">
        <v>131</v>
      </c>
      <c r="C6460">
        <v>3681</v>
      </c>
      <c r="D6460" t="s">
        <v>132</v>
      </c>
      <c r="E6460">
        <v>114582</v>
      </c>
      <c r="F6460" t="s">
        <v>6038</v>
      </c>
      <c r="G6460" t="s">
        <v>10926</v>
      </c>
      <c r="H6460" s="93">
        <v>46177</v>
      </c>
      <c r="I6460" s="131">
        <v>1</v>
      </c>
      <c r="J6460" s="132"/>
      <c r="K6460" s="132"/>
      <c r="L6460" s="132"/>
      <c r="M6460" s="132"/>
      <c r="N6460" s="131"/>
      <c r="O6460" s="131"/>
    </row>
    <row r="6461" spans="2:15" x14ac:dyDescent="0.35">
      <c r="B6461" t="s">
        <v>131</v>
      </c>
      <c r="C6461">
        <v>3681</v>
      </c>
      <c r="D6461" t="s">
        <v>132</v>
      </c>
      <c r="E6461">
        <v>117303</v>
      </c>
      <c r="F6461" t="s">
        <v>6039</v>
      </c>
      <c r="G6461" t="s">
        <v>10930</v>
      </c>
      <c r="H6461" s="93">
        <v>46174</v>
      </c>
      <c r="I6461" s="131">
        <v>1</v>
      </c>
      <c r="J6461" s="132"/>
      <c r="K6461" s="132">
        <v>1</v>
      </c>
      <c r="L6461" s="132"/>
      <c r="M6461" s="132"/>
      <c r="N6461" s="131"/>
      <c r="O6461" s="131"/>
    </row>
    <row r="6462" spans="2:15" x14ac:dyDescent="0.35">
      <c r="B6462" t="s">
        <v>131</v>
      </c>
      <c r="C6462">
        <v>3681</v>
      </c>
      <c r="D6462" t="s">
        <v>132</v>
      </c>
      <c r="E6462">
        <v>117304</v>
      </c>
      <c r="F6462" t="s">
        <v>6040</v>
      </c>
      <c r="G6462" t="s">
        <v>10930</v>
      </c>
      <c r="H6462" s="93">
        <v>46174</v>
      </c>
      <c r="I6462" s="131"/>
      <c r="J6462" s="132"/>
      <c r="K6462" s="132"/>
      <c r="L6462" s="132"/>
      <c r="M6462" s="132"/>
      <c r="N6462" s="131"/>
      <c r="O6462" s="131"/>
    </row>
    <row r="6463" spans="2:15" x14ac:dyDescent="0.35">
      <c r="B6463" t="s">
        <v>131</v>
      </c>
      <c r="C6463">
        <v>3681</v>
      </c>
      <c r="D6463" t="s">
        <v>132</v>
      </c>
      <c r="E6463">
        <v>121088</v>
      </c>
      <c r="F6463" t="s">
        <v>6041</v>
      </c>
      <c r="G6463" t="s">
        <v>10929</v>
      </c>
      <c r="H6463" s="93">
        <v>46175</v>
      </c>
      <c r="I6463" s="131">
        <v>1</v>
      </c>
      <c r="J6463" s="132">
        <v>1</v>
      </c>
      <c r="K6463" s="132"/>
      <c r="L6463" s="132"/>
      <c r="M6463" s="132"/>
      <c r="N6463" s="131"/>
      <c r="O6463" s="131"/>
    </row>
    <row r="6464" spans="2:15" x14ac:dyDescent="0.35">
      <c r="B6464" t="s">
        <v>131</v>
      </c>
      <c r="C6464">
        <v>3681</v>
      </c>
      <c r="D6464" t="s">
        <v>132</v>
      </c>
      <c r="E6464">
        <v>122620</v>
      </c>
      <c r="F6464" t="s">
        <v>6042</v>
      </c>
      <c r="G6464" t="s">
        <v>10926</v>
      </c>
      <c r="H6464" s="93">
        <v>46170</v>
      </c>
      <c r="I6464" s="131"/>
      <c r="J6464" s="132"/>
      <c r="K6464" s="132"/>
      <c r="L6464" s="132"/>
      <c r="M6464" s="132"/>
      <c r="N6464" s="131"/>
      <c r="O6464" s="131"/>
    </row>
    <row r="6465" spans="2:15" x14ac:dyDescent="0.35">
      <c r="B6465" t="s">
        <v>131</v>
      </c>
      <c r="C6465">
        <v>3681</v>
      </c>
      <c r="D6465" t="s">
        <v>132</v>
      </c>
      <c r="E6465">
        <v>126092</v>
      </c>
      <c r="F6465" t="s">
        <v>6043</v>
      </c>
      <c r="G6465" t="s">
        <v>10927</v>
      </c>
      <c r="H6465" s="93">
        <v>46183</v>
      </c>
      <c r="I6465" s="131">
        <v>1</v>
      </c>
      <c r="J6465" s="132"/>
      <c r="K6465" s="132"/>
      <c r="L6465" s="132"/>
      <c r="M6465" s="132"/>
      <c r="N6465" s="131"/>
      <c r="O6465" s="131"/>
    </row>
    <row r="6466" spans="2:15" x14ac:dyDescent="0.35">
      <c r="B6466" t="s">
        <v>131</v>
      </c>
      <c r="C6466">
        <v>3681</v>
      </c>
      <c r="D6466" t="s">
        <v>132</v>
      </c>
      <c r="E6466">
        <v>126633</v>
      </c>
      <c r="F6466" t="s">
        <v>6044</v>
      </c>
      <c r="G6466" t="s">
        <v>10926</v>
      </c>
      <c r="H6466" s="93">
        <v>46170</v>
      </c>
      <c r="I6466" s="131"/>
      <c r="J6466" s="132"/>
      <c r="K6466" s="132"/>
      <c r="L6466" s="132"/>
      <c r="M6466" s="132"/>
      <c r="N6466" s="131"/>
      <c r="O6466" s="131"/>
    </row>
    <row r="6467" spans="2:15" x14ac:dyDescent="0.35">
      <c r="B6467" t="s">
        <v>131</v>
      </c>
      <c r="C6467">
        <v>3681</v>
      </c>
      <c r="D6467" t="s">
        <v>132</v>
      </c>
      <c r="E6467">
        <v>135220</v>
      </c>
      <c r="F6467" t="s">
        <v>6045</v>
      </c>
      <c r="G6467" t="s">
        <v>10928</v>
      </c>
      <c r="H6467" s="93">
        <v>46178</v>
      </c>
      <c r="I6467" s="131">
        <v>1</v>
      </c>
      <c r="J6467" s="132">
        <v>1</v>
      </c>
      <c r="K6467" s="132"/>
      <c r="L6467" s="132"/>
      <c r="M6467" s="132"/>
      <c r="N6467" s="131"/>
      <c r="O6467" s="131"/>
    </row>
    <row r="6468" spans="2:15" x14ac:dyDescent="0.35">
      <c r="B6468" t="s">
        <v>131</v>
      </c>
      <c r="C6468">
        <v>3681</v>
      </c>
      <c r="D6468" t="s">
        <v>132</v>
      </c>
      <c r="E6468">
        <v>136216</v>
      </c>
      <c r="F6468" t="s">
        <v>6046</v>
      </c>
      <c r="G6468" t="s">
        <v>10928</v>
      </c>
      <c r="H6468" s="93">
        <v>46178</v>
      </c>
      <c r="I6468" s="131">
        <v>1</v>
      </c>
      <c r="J6468" s="132"/>
      <c r="K6468" s="132"/>
      <c r="L6468" s="132"/>
      <c r="M6468" s="132"/>
      <c r="N6468" s="131"/>
      <c r="O6468" s="131"/>
    </row>
    <row r="6469" spans="2:15" x14ac:dyDescent="0.35">
      <c r="B6469" t="s">
        <v>131</v>
      </c>
      <c r="C6469">
        <v>3681</v>
      </c>
      <c r="D6469" t="s">
        <v>132</v>
      </c>
      <c r="E6469">
        <v>137687</v>
      </c>
      <c r="F6469" t="s">
        <v>6047</v>
      </c>
      <c r="G6469" t="s">
        <v>10926</v>
      </c>
      <c r="H6469" s="93">
        <v>46170</v>
      </c>
      <c r="I6469" s="131"/>
      <c r="J6469" s="132"/>
      <c r="K6469" s="132"/>
      <c r="L6469" s="132"/>
      <c r="M6469" s="132"/>
      <c r="N6469" s="131"/>
      <c r="O6469" s="131"/>
    </row>
    <row r="6470" spans="2:15" x14ac:dyDescent="0.35">
      <c r="B6470" t="s">
        <v>131</v>
      </c>
      <c r="C6470">
        <v>3681</v>
      </c>
      <c r="D6470" t="s">
        <v>132</v>
      </c>
      <c r="E6470">
        <v>138119</v>
      </c>
      <c r="F6470" t="s">
        <v>6048</v>
      </c>
      <c r="G6470" t="s">
        <v>10930</v>
      </c>
      <c r="H6470" s="93">
        <v>46181</v>
      </c>
      <c r="I6470" s="131"/>
      <c r="J6470" s="132"/>
      <c r="K6470" s="132"/>
      <c r="L6470" s="132"/>
      <c r="M6470" s="132"/>
      <c r="N6470" s="131"/>
      <c r="O6470" s="131"/>
    </row>
    <row r="6471" spans="2:15" x14ac:dyDescent="0.35">
      <c r="B6471" t="s">
        <v>131</v>
      </c>
      <c r="C6471">
        <v>3681</v>
      </c>
      <c r="D6471" t="s">
        <v>132</v>
      </c>
      <c r="E6471">
        <v>140305</v>
      </c>
      <c r="F6471" t="s">
        <v>6049</v>
      </c>
      <c r="G6471" t="s">
        <v>10927</v>
      </c>
      <c r="H6471" s="93">
        <v>46176</v>
      </c>
      <c r="I6471" s="131">
        <v>1</v>
      </c>
      <c r="J6471" s="132"/>
      <c r="K6471" s="132"/>
      <c r="L6471" s="132"/>
      <c r="M6471" s="132"/>
      <c r="N6471" s="131"/>
      <c r="O6471" s="131"/>
    </row>
    <row r="6472" spans="2:15" x14ac:dyDescent="0.35">
      <c r="B6472" t="s">
        <v>131</v>
      </c>
      <c r="C6472">
        <v>3681</v>
      </c>
      <c r="D6472" t="s">
        <v>132</v>
      </c>
      <c r="E6472">
        <v>146673</v>
      </c>
      <c r="F6472" t="s">
        <v>6050</v>
      </c>
      <c r="G6472" t="s">
        <v>10930</v>
      </c>
      <c r="H6472" s="93">
        <v>46174</v>
      </c>
      <c r="I6472" s="131"/>
      <c r="J6472" s="132"/>
      <c r="K6472" s="132"/>
      <c r="L6472" s="132"/>
      <c r="M6472" s="132"/>
      <c r="N6472" s="131"/>
      <c r="O6472" s="131"/>
    </row>
    <row r="6473" spans="2:15" x14ac:dyDescent="0.35">
      <c r="B6473" t="s">
        <v>131</v>
      </c>
      <c r="C6473">
        <v>3681</v>
      </c>
      <c r="D6473" t="s">
        <v>132</v>
      </c>
      <c r="E6473">
        <v>153042</v>
      </c>
      <c r="F6473" t="s">
        <v>6051</v>
      </c>
      <c r="G6473" t="s">
        <v>10928</v>
      </c>
      <c r="H6473" s="93">
        <v>46178</v>
      </c>
      <c r="I6473" s="131"/>
      <c r="J6473" s="132"/>
      <c r="K6473" s="132"/>
      <c r="L6473" s="132"/>
      <c r="M6473" s="132"/>
      <c r="N6473" s="131"/>
      <c r="O6473" s="131"/>
    </row>
    <row r="6474" spans="2:15" x14ac:dyDescent="0.35">
      <c r="B6474" t="s">
        <v>131</v>
      </c>
      <c r="C6474">
        <v>3681</v>
      </c>
      <c r="D6474" t="s">
        <v>132</v>
      </c>
      <c r="E6474">
        <v>158272</v>
      </c>
      <c r="F6474" t="s">
        <v>6052</v>
      </c>
      <c r="G6474" t="s">
        <v>10927</v>
      </c>
      <c r="H6474" s="93">
        <v>46183</v>
      </c>
      <c r="I6474" s="131">
        <v>1</v>
      </c>
      <c r="J6474" s="132"/>
      <c r="K6474" s="132"/>
      <c r="L6474" s="132"/>
      <c r="M6474" s="132"/>
      <c r="N6474" s="131"/>
      <c r="O6474" s="131"/>
    </row>
    <row r="6475" spans="2:15" x14ac:dyDescent="0.35">
      <c r="B6475" t="s">
        <v>131</v>
      </c>
      <c r="C6475">
        <v>3681</v>
      </c>
      <c r="D6475" t="s">
        <v>132</v>
      </c>
      <c r="E6475">
        <v>158273</v>
      </c>
      <c r="F6475" t="s">
        <v>6053</v>
      </c>
      <c r="G6475" t="s">
        <v>10926</v>
      </c>
      <c r="H6475" s="93">
        <v>46170</v>
      </c>
      <c r="I6475" s="131">
        <v>1</v>
      </c>
      <c r="J6475" s="132"/>
      <c r="K6475" s="132"/>
      <c r="L6475" s="132"/>
      <c r="M6475" s="132"/>
      <c r="N6475" s="131"/>
      <c r="O6475" s="131"/>
    </row>
    <row r="6476" spans="2:15" x14ac:dyDescent="0.35">
      <c r="B6476" t="s">
        <v>131</v>
      </c>
      <c r="C6476">
        <v>3681</v>
      </c>
      <c r="D6476" t="s">
        <v>132</v>
      </c>
      <c r="E6476">
        <v>161328</v>
      </c>
      <c r="F6476" t="s">
        <v>6054</v>
      </c>
      <c r="G6476" t="s">
        <v>10927</v>
      </c>
      <c r="H6476" s="93">
        <v>46176</v>
      </c>
      <c r="I6476" s="131">
        <v>1</v>
      </c>
      <c r="J6476" s="132"/>
      <c r="K6476" s="132"/>
      <c r="L6476" s="132"/>
      <c r="M6476" s="132"/>
      <c r="N6476" s="131"/>
      <c r="O6476" s="131"/>
    </row>
    <row r="6477" spans="2:15" x14ac:dyDescent="0.35">
      <c r="B6477" t="s">
        <v>131</v>
      </c>
      <c r="C6477">
        <v>3681</v>
      </c>
      <c r="D6477" t="s">
        <v>132</v>
      </c>
      <c r="E6477">
        <v>162946</v>
      </c>
      <c r="F6477" t="s">
        <v>6055</v>
      </c>
      <c r="G6477" t="s">
        <v>10927</v>
      </c>
      <c r="H6477" s="93">
        <v>46176</v>
      </c>
      <c r="I6477" s="131"/>
      <c r="J6477" s="132"/>
      <c r="K6477" s="132"/>
      <c r="L6477" s="132"/>
      <c r="M6477" s="132"/>
      <c r="N6477" s="131"/>
      <c r="O6477" s="131"/>
    </row>
    <row r="6478" spans="2:15" x14ac:dyDescent="0.35">
      <c r="B6478" t="s">
        <v>131</v>
      </c>
      <c r="C6478">
        <v>3681</v>
      </c>
      <c r="D6478" t="s">
        <v>132</v>
      </c>
      <c r="E6478">
        <v>166120</v>
      </c>
      <c r="F6478" t="s">
        <v>6056</v>
      </c>
      <c r="G6478" t="s">
        <v>10927</v>
      </c>
      <c r="H6478" s="93">
        <v>46183</v>
      </c>
      <c r="I6478" s="131">
        <v>1</v>
      </c>
      <c r="J6478" s="132"/>
      <c r="K6478" s="132"/>
      <c r="L6478" s="132"/>
      <c r="M6478" s="132"/>
      <c r="N6478" s="131"/>
      <c r="O6478" s="131"/>
    </row>
    <row r="6479" spans="2:15" x14ac:dyDescent="0.35">
      <c r="B6479" t="s">
        <v>131</v>
      </c>
      <c r="C6479">
        <v>3681</v>
      </c>
      <c r="D6479" t="s">
        <v>132</v>
      </c>
      <c r="E6479">
        <v>166184</v>
      </c>
      <c r="F6479" t="s">
        <v>6057</v>
      </c>
      <c r="G6479" t="s">
        <v>10926</v>
      </c>
      <c r="H6479" s="93">
        <v>46177</v>
      </c>
      <c r="I6479" s="131"/>
      <c r="J6479" s="132"/>
      <c r="K6479" s="132"/>
      <c r="L6479" s="132"/>
      <c r="M6479" s="132"/>
      <c r="N6479" s="131"/>
      <c r="O6479" s="131"/>
    </row>
    <row r="6480" spans="2:15" x14ac:dyDescent="0.35">
      <c r="B6480" t="s">
        <v>131</v>
      </c>
      <c r="C6480">
        <v>3681</v>
      </c>
      <c r="D6480" t="s">
        <v>132</v>
      </c>
      <c r="E6480">
        <v>166288</v>
      </c>
      <c r="F6480" t="s">
        <v>6058</v>
      </c>
      <c r="G6480" t="s">
        <v>10928</v>
      </c>
      <c r="H6480" s="93">
        <v>46178</v>
      </c>
      <c r="I6480" s="131">
        <v>1</v>
      </c>
      <c r="J6480" s="132"/>
      <c r="K6480" s="132"/>
      <c r="L6480" s="132"/>
      <c r="M6480" s="132"/>
      <c r="N6480" s="131"/>
      <c r="O6480" s="131"/>
    </row>
    <row r="6481" spans="2:15" x14ac:dyDescent="0.35">
      <c r="B6481" t="s">
        <v>131</v>
      </c>
      <c r="C6481">
        <v>3681</v>
      </c>
      <c r="D6481" t="s">
        <v>132</v>
      </c>
      <c r="E6481">
        <v>166344</v>
      </c>
      <c r="F6481" t="s">
        <v>6059</v>
      </c>
      <c r="G6481" t="s">
        <v>10928</v>
      </c>
      <c r="H6481" s="93">
        <v>46178</v>
      </c>
      <c r="I6481" s="131">
        <v>1</v>
      </c>
      <c r="J6481" s="132"/>
      <c r="K6481" s="132"/>
      <c r="L6481" s="132"/>
      <c r="M6481" s="132"/>
      <c r="N6481" s="131"/>
      <c r="O6481" s="131"/>
    </row>
    <row r="6482" spans="2:15" x14ac:dyDescent="0.35">
      <c r="B6482" t="s">
        <v>131</v>
      </c>
      <c r="C6482">
        <v>3681</v>
      </c>
      <c r="D6482" t="s">
        <v>132</v>
      </c>
      <c r="E6482">
        <v>166352</v>
      </c>
      <c r="F6482" t="s">
        <v>6060</v>
      </c>
      <c r="G6482" t="s">
        <v>10927</v>
      </c>
      <c r="H6482" s="93">
        <v>46176</v>
      </c>
      <c r="I6482" s="131"/>
      <c r="J6482" s="132"/>
      <c r="K6482" s="132"/>
      <c r="L6482" s="132"/>
      <c r="M6482" s="132"/>
      <c r="N6482" s="131"/>
      <c r="O6482" s="131"/>
    </row>
    <row r="6483" spans="2:15" x14ac:dyDescent="0.35">
      <c r="B6483" t="s">
        <v>131</v>
      </c>
      <c r="C6483">
        <v>3681</v>
      </c>
      <c r="D6483" t="s">
        <v>132</v>
      </c>
      <c r="E6483">
        <v>166434</v>
      </c>
      <c r="F6483" t="s">
        <v>6061</v>
      </c>
      <c r="G6483" t="s">
        <v>10927</v>
      </c>
      <c r="H6483" s="93">
        <v>46183</v>
      </c>
      <c r="I6483" s="131">
        <v>1</v>
      </c>
      <c r="J6483" s="132"/>
      <c r="K6483" s="132"/>
      <c r="L6483" s="132"/>
      <c r="M6483" s="132"/>
      <c r="N6483" s="131"/>
      <c r="O6483" s="131"/>
    </row>
    <row r="6484" spans="2:15" x14ac:dyDescent="0.35">
      <c r="B6484" t="s">
        <v>131</v>
      </c>
      <c r="C6484">
        <v>3681</v>
      </c>
      <c r="D6484" t="s">
        <v>132</v>
      </c>
      <c r="E6484">
        <v>166445</v>
      </c>
      <c r="F6484" t="s">
        <v>6062</v>
      </c>
      <c r="G6484" t="s">
        <v>10928</v>
      </c>
      <c r="H6484" s="93">
        <v>46171</v>
      </c>
      <c r="I6484" s="131">
        <v>1</v>
      </c>
      <c r="J6484" s="132"/>
      <c r="K6484" s="132"/>
      <c r="L6484" s="132"/>
      <c r="M6484" s="132"/>
      <c r="N6484" s="131"/>
      <c r="O6484" s="131"/>
    </row>
    <row r="6485" spans="2:15" x14ac:dyDescent="0.35">
      <c r="B6485" t="s">
        <v>131</v>
      </c>
      <c r="C6485">
        <v>3681</v>
      </c>
      <c r="D6485" t="s">
        <v>132</v>
      </c>
      <c r="E6485">
        <v>167232</v>
      </c>
      <c r="F6485" t="s">
        <v>6063</v>
      </c>
      <c r="G6485" t="s">
        <v>10928</v>
      </c>
      <c r="H6485" s="93">
        <v>46171</v>
      </c>
      <c r="I6485" s="131"/>
      <c r="J6485" s="132"/>
      <c r="K6485" s="132"/>
      <c r="L6485" s="132"/>
      <c r="M6485" s="132"/>
      <c r="N6485" s="131"/>
      <c r="O6485" s="131"/>
    </row>
    <row r="6486" spans="2:15" x14ac:dyDescent="0.35">
      <c r="B6486" t="s">
        <v>131</v>
      </c>
      <c r="C6486">
        <v>3681</v>
      </c>
      <c r="D6486" t="s">
        <v>132</v>
      </c>
      <c r="E6486">
        <v>167752</v>
      </c>
      <c r="F6486" t="s">
        <v>6064</v>
      </c>
      <c r="G6486" t="s">
        <v>10928</v>
      </c>
      <c r="H6486" s="93">
        <v>46171</v>
      </c>
      <c r="I6486" s="131"/>
      <c r="J6486" s="132"/>
      <c r="K6486" s="132"/>
      <c r="L6486" s="132"/>
      <c r="M6486" s="132"/>
      <c r="N6486" s="131"/>
      <c r="O6486" s="131"/>
    </row>
    <row r="6487" spans="2:15" x14ac:dyDescent="0.35">
      <c r="B6487" t="s">
        <v>131</v>
      </c>
      <c r="C6487">
        <v>3681</v>
      </c>
      <c r="D6487" t="s">
        <v>132</v>
      </c>
      <c r="E6487">
        <v>170375</v>
      </c>
      <c r="F6487" t="s">
        <v>6065</v>
      </c>
      <c r="G6487" t="s">
        <v>10929</v>
      </c>
      <c r="H6487" s="93">
        <v>46182</v>
      </c>
      <c r="I6487" s="131">
        <v>1</v>
      </c>
      <c r="J6487" s="132"/>
      <c r="K6487" s="132"/>
      <c r="L6487" s="132"/>
      <c r="M6487" s="132"/>
      <c r="N6487" s="131"/>
      <c r="O6487" s="131"/>
    </row>
    <row r="6488" spans="2:15" x14ac:dyDescent="0.35">
      <c r="B6488" t="s">
        <v>131</v>
      </c>
      <c r="C6488">
        <v>3681</v>
      </c>
      <c r="D6488" t="s">
        <v>132</v>
      </c>
      <c r="E6488">
        <v>170389</v>
      </c>
      <c r="F6488" t="s">
        <v>6066</v>
      </c>
      <c r="G6488" t="s">
        <v>10929</v>
      </c>
      <c r="H6488" s="93">
        <v>46182</v>
      </c>
      <c r="I6488" s="131"/>
      <c r="J6488" s="132"/>
      <c r="K6488" s="132"/>
      <c r="L6488" s="132"/>
      <c r="M6488" s="132"/>
      <c r="N6488" s="131"/>
      <c r="O6488" s="131"/>
    </row>
    <row r="6489" spans="2:15" x14ac:dyDescent="0.35">
      <c r="B6489" t="s">
        <v>131</v>
      </c>
      <c r="C6489">
        <v>3681</v>
      </c>
      <c r="D6489" t="s">
        <v>132</v>
      </c>
      <c r="E6489">
        <v>170509</v>
      </c>
      <c r="F6489" t="s">
        <v>6067</v>
      </c>
      <c r="G6489" t="s">
        <v>10929</v>
      </c>
      <c r="H6489" s="93">
        <v>46182</v>
      </c>
      <c r="I6489" s="131">
        <v>1</v>
      </c>
      <c r="J6489" s="132"/>
      <c r="K6489" s="132"/>
      <c r="L6489" s="132"/>
      <c r="M6489" s="132"/>
      <c r="N6489" s="131"/>
      <c r="O6489" s="131"/>
    </row>
    <row r="6490" spans="2:15" x14ac:dyDescent="0.35">
      <c r="B6490" t="s">
        <v>131</v>
      </c>
      <c r="C6490">
        <v>3681</v>
      </c>
      <c r="D6490" t="s">
        <v>132</v>
      </c>
      <c r="E6490">
        <v>171027</v>
      </c>
      <c r="F6490" t="s">
        <v>6068</v>
      </c>
      <c r="G6490" t="s">
        <v>10927</v>
      </c>
      <c r="H6490" s="93">
        <v>46183</v>
      </c>
      <c r="I6490" s="131">
        <v>1</v>
      </c>
      <c r="J6490" s="132"/>
      <c r="K6490" s="132"/>
      <c r="L6490" s="132"/>
      <c r="M6490" s="132"/>
      <c r="N6490" s="131"/>
      <c r="O6490" s="131"/>
    </row>
    <row r="6491" spans="2:15" x14ac:dyDescent="0.35">
      <c r="B6491" t="s">
        <v>131</v>
      </c>
      <c r="C6491">
        <v>3681</v>
      </c>
      <c r="D6491" t="s">
        <v>132</v>
      </c>
      <c r="E6491">
        <v>171040</v>
      </c>
      <c r="F6491" t="s">
        <v>6069</v>
      </c>
      <c r="G6491" t="s">
        <v>10928</v>
      </c>
      <c r="H6491" s="93">
        <v>46178</v>
      </c>
      <c r="I6491" s="131">
        <v>1</v>
      </c>
      <c r="J6491" s="132"/>
      <c r="K6491" s="132"/>
      <c r="L6491" s="132"/>
      <c r="M6491" s="132"/>
      <c r="N6491" s="131"/>
      <c r="O6491" s="131"/>
    </row>
    <row r="6492" spans="2:15" x14ac:dyDescent="0.35">
      <c r="B6492" t="s">
        <v>131</v>
      </c>
      <c r="C6492">
        <v>3681</v>
      </c>
      <c r="D6492" t="s">
        <v>132</v>
      </c>
      <c r="E6492">
        <v>171817</v>
      </c>
      <c r="F6492" t="s">
        <v>6070</v>
      </c>
      <c r="G6492" t="s">
        <v>10928</v>
      </c>
      <c r="H6492" s="93">
        <v>46178</v>
      </c>
      <c r="I6492" s="131"/>
      <c r="J6492" s="132"/>
      <c r="K6492" s="132"/>
      <c r="L6492" s="132"/>
      <c r="M6492" s="132"/>
      <c r="N6492" s="131"/>
      <c r="O6492" s="131"/>
    </row>
    <row r="6493" spans="2:15" x14ac:dyDescent="0.35">
      <c r="B6493" t="s">
        <v>131</v>
      </c>
      <c r="C6493">
        <v>3681</v>
      </c>
      <c r="D6493" t="s">
        <v>132</v>
      </c>
      <c r="E6493">
        <v>172179</v>
      </c>
      <c r="F6493" t="s">
        <v>6071</v>
      </c>
      <c r="G6493" t="s">
        <v>10926</v>
      </c>
      <c r="H6493" s="93">
        <v>46177</v>
      </c>
      <c r="I6493" s="131">
        <v>1</v>
      </c>
      <c r="J6493" s="132">
        <v>1</v>
      </c>
      <c r="K6493" s="132"/>
      <c r="L6493" s="132"/>
      <c r="M6493" s="132"/>
      <c r="N6493" s="131"/>
      <c r="O6493" s="131"/>
    </row>
    <row r="6494" spans="2:15" x14ac:dyDescent="0.35">
      <c r="B6494" t="s">
        <v>131</v>
      </c>
      <c r="C6494">
        <v>3681</v>
      </c>
      <c r="D6494" t="s">
        <v>132</v>
      </c>
      <c r="E6494">
        <v>172367</v>
      </c>
      <c r="F6494" t="s">
        <v>6072</v>
      </c>
      <c r="G6494" t="s">
        <v>10930</v>
      </c>
      <c r="H6494" s="93">
        <v>46181</v>
      </c>
      <c r="I6494" s="131"/>
      <c r="J6494" s="132"/>
      <c r="K6494" s="132"/>
      <c r="L6494" s="132"/>
      <c r="M6494" s="132"/>
      <c r="N6494" s="131"/>
      <c r="O6494" s="131"/>
    </row>
    <row r="6495" spans="2:15" x14ac:dyDescent="0.35">
      <c r="B6495" t="s">
        <v>131</v>
      </c>
      <c r="C6495">
        <v>3681</v>
      </c>
      <c r="D6495" t="s">
        <v>132</v>
      </c>
      <c r="E6495">
        <v>173897</v>
      </c>
      <c r="F6495" t="s">
        <v>6073</v>
      </c>
      <c r="G6495" t="s">
        <v>10928</v>
      </c>
      <c r="H6495" s="93">
        <v>46178</v>
      </c>
      <c r="I6495" s="131">
        <v>1</v>
      </c>
      <c r="J6495" s="132"/>
      <c r="K6495" s="132"/>
      <c r="L6495" s="132"/>
      <c r="M6495" s="132"/>
      <c r="N6495" s="131"/>
      <c r="O6495" s="131"/>
    </row>
    <row r="6496" spans="2:15" x14ac:dyDescent="0.35">
      <c r="B6496" t="s">
        <v>131</v>
      </c>
      <c r="C6496">
        <v>3681</v>
      </c>
      <c r="D6496" t="s">
        <v>132</v>
      </c>
      <c r="E6496">
        <v>174601</v>
      </c>
      <c r="F6496" t="s">
        <v>6074</v>
      </c>
      <c r="G6496" t="s">
        <v>10926</v>
      </c>
      <c r="H6496" s="93">
        <v>46177</v>
      </c>
      <c r="I6496" s="131">
        <v>1</v>
      </c>
      <c r="J6496" s="132">
        <v>1</v>
      </c>
      <c r="K6496" s="132">
        <v>1</v>
      </c>
      <c r="L6496" s="132"/>
      <c r="M6496" s="132"/>
      <c r="N6496" s="131"/>
      <c r="O6496" s="131"/>
    </row>
    <row r="6497" spans="2:15" x14ac:dyDescent="0.35">
      <c r="B6497" t="s">
        <v>131</v>
      </c>
      <c r="C6497">
        <v>3681</v>
      </c>
      <c r="D6497" t="s">
        <v>132</v>
      </c>
      <c r="E6497">
        <v>175322</v>
      </c>
      <c r="F6497" t="s">
        <v>6075</v>
      </c>
      <c r="G6497" t="s">
        <v>10927</v>
      </c>
      <c r="H6497" s="93">
        <v>46176</v>
      </c>
      <c r="I6497" s="131"/>
      <c r="J6497" s="132"/>
      <c r="K6497" s="132"/>
      <c r="L6497" s="132"/>
      <c r="M6497" s="132"/>
      <c r="N6497" s="131"/>
      <c r="O6497" s="131"/>
    </row>
    <row r="6498" spans="2:15" x14ac:dyDescent="0.35">
      <c r="B6498" t="s">
        <v>131</v>
      </c>
      <c r="C6498">
        <v>3681</v>
      </c>
      <c r="D6498" t="s">
        <v>132</v>
      </c>
      <c r="E6498">
        <v>175771</v>
      </c>
      <c r="F6498" t="s">
        <v>6076</v>
      </c>
      <c r="G6498" t="s">
        <v>10930</v>
      </c>
      <c r="H6498" s="93">
        <v>46174</v>
      </c>
      <c r="I6498" s="131">
        <v>1</v>
      </c>
      <c r="J6498" s="132"/>
      <c r="K6498" s="132"/>
      <c r="L6498" s="132"/>
      <c r="M6498" s="132"/>
      <c r="N6498" s="131"/>
      <c r="O6498" s="131"/>
    </row>
    <row r="6499" spans="2:15" x14ac:dyDescent="0.35">
      <c r="B6499" t="s">
        <v>131</v>
      </c>
      <c r="C6499">
        <v>3681</v>
      </c>
      <c r="D6499" t="s">
        <v>132</v>
      </c>
      <c r="E6499">
        <v>176009</v>
      </c>
      <c r="F6499" t="s">
        <v>6077</v>
      </c>
      <c r="G6499" t="s">
        <v>10927</v>
      </c>
      <c r="H6499" s="93">
        <v>46183</v>
      </c>
      <c r="I6499" s="131">
        <v>1</v>
      </c>
      <c r="J6499" s="132"/>
      <c r="K6499" s="132"/>
      <c r="L6499" s="132"/>
      <c r="M6499" s="132"/>
      <c r="N6499" s="131"/>
      <c r="O6499" s="131"/>
    </row>
    <row r="6500" spans="2:15" x14ac:dyDescent="0.35">
      <c r="B6500" t="s">
        <v>131</v>
      </c>
      <c r="C6500">
        <v>3681</v>
      </c>
      <c r="D6500" t="s">
        <v>132</v>
      </c>
      <c r="E6500">
        <v>177060</v>
      </c>
      <c r="F6500" t="s">
        <v>6078</v>
      </c>
      <c r="G6500" t="s">
        <v>10928</v>
      </c>
      <c r="H6500" s="93">
        <v>46178</v>
      </c>
      <c r="I6500" s="131"/>
      <c r="J6500" s="132"/>
      <c r="K6500" s="132"/>
      <c r="L6500" s="132"/>
      <c r="M6500" s="132"/>
      <c r="N6500" s="131"/>
      <c r="O6500" s="131"/>
    </row>
    <row r="6501" spans="2:15" x14ac:dyDescent="0.35">
      <c r="B6501" t="s">
        <v>131</v>
      </c>
      <c r="C6501">
        <v>3681</v>
      </c>
      <c r="D6501" t="s">
        <v>132</v>
      </c>
      <c r="E6501">
        <v>177097</v>
      </c>
      <c r="F6501" t="s">
        <v>6079</v>
      </c>
      <c r="G6501" t="s">
        <v>10929</v>
      </c>
      <c r="H6501" s="93">
        <v>46182</v>
      </c>
      <c r="I6501" s="131"/>
      <c r="J6501" s="132"/>
      <c r="K6501" s="132"/>
      <c r="L6501" s="132"/>
      <c r="M6501" s="132"/>
      <c r="N6501" s="131"/>
      <c r="O6501" s="131"/>
    </row>
    <row r="6502" spans="2:15" x14ac:dyDescent="0.35">
      <c r="B6502" t="s">
        <v>131</v>
      </c>
      <c r="C6502">
        <v>3681</v>
      </c>
      <c r="D6502" t="s">
        <v>132</v>
      </c>
      <c r="E6502">
        <v>177237</v>
      </c>
      <c r="F6502" t="s">
        <v>6080</v>
      </c>
      <c r="G6502" t="s">
        <v>10928</v>
      </c>
      <c r="H6502" s="93">
        <v>46171</v>
      </c>
      <c r="I6502" s="131"/>
      <c r="J6502" s="132"/>
      <c r="K6502" s="132"/>
      <c r="L6502" s="132"/>
      <c r="M6502" s="132"/>
      <c r="N6502" s="131"/>
      <c r="O6502" s="131"/>
    </row>
    <row r="6503" spans="2:15" x14ac:dyDescent="0.35">
      <c r="B6503" t="s">
        <v>131</v>
      </c>
      <c r="C6503">
        <v>3681</v>
      </c>
      <c r="D6503" t="s">
        <v>132</v>
      </c>
      <c r="E6503">
        <v>177765</v>
      </c>
      <c r="F6503" t="s">
        <v>6081</v>
      </c>
      <c r="G6503" t="s">
        <v>10928</v>
      </c>
      <c r="H6503" s="93">
        <v>46171</v>
      </c>
      <c r="I6503" s="131"/>
      <c r="J6503" s="132"/>
      <c r="K6503" s="132"/>
      <c r="L6503" s="132"/>
      <c r="M6503" s="132"/>
      <c r="N6503" s="131"/>
      <c r="O6503" s="131"/>
    </row>
    <row r="6504" spans="2:15" x14ac:dyDescent="0.35">
      <c r="B6504" t="s">
        <v>131</v>
      </c>
      <c r="C6504">
        <v>3681</v>
      </c>
      <c r="D6504" t="s">
        <v>132</v>
      </c>
      <c r="E6504">
        <v>177982</v>
      </c>
      <c r="F6504" t="s">
        <v>6082</v>
      </c>
      <c r="G6504" t="s">
        <v>10929</v>
      </c>
      <c r="H6504" s="93">
        <v>46182</v>
      </c>
      <c r="I6504" s="131">
        <v>1</v>
      </c>
      <c r="J6504" s="132"/>
      <c r="K6504" s="132"/>
      <c r="L6504" s="132"/>
      <c r="M6504" s="132"/>
      <c r="N6504" s="131"/>
      <c r="O6504" s="131"/>
    </row>
    <row r="6505" spans="2:15" x14ac:dyDescent="0.35">
      <c r="B6505" t="s">
        <v>131</v>
      </c>
      <c r="C6505">
        <v>3681</v>
      </c>
      <c r="D6505" t="s">
        <v>132</v>
      </c>
      <c r="E6505">
        <v>178632</v>
      </c>
      <c r="F6505" t="s">
        <v>6083</v>
      </c>
      <c r="G6505" t="s">
        <v>10930</v>
      </c>
      <c r="H6505" s="93">
        <v>46181</v>
      </c>
      <c r="I6505" s="131">
        <v>1</v>
      </c>
      <c r="J6505" s="132"/>
      <c r="K6505" s="132"/>
      <c r="L6505" s="132"/>
      <c r="M6505" s="132"/>
      <c r="N6505" s="131"/>
      <c r="O6505" s="131"/>
    </row>
    <row r="6506" spans="2:15" x14ac:dyDescent="0.35">
      <c r="B6506" t="s">
        <v>131</v>
      </c>
      <c r="C6506">
        <v>3681</v>
      </c>
      <c r="D6506" t="s">
        <v>132</v>
      </c>
      <c r="E6506">
        <v>179819</v>
      </c>
      <c r="F6506" t="s">
        <v>6084</v>
      </c>
      <c r="G6506" t="s">
        <v>10926</v>
      </c>
      <c r="H6506" s="93">
        <v>46170</v>
      </c>
      <c r="I6506" s="131"/>
      <c r="J6506" s="132"/>
      <c r="K6506" s="132"/>
      <c r="L6506" s="132"/>
      <c r="M6506" s="132"/>
      <c r="N6506" s="131"/>
      <c r="O6506" s="131"/>
    </row>
    <row r="6507" spans="2:15" x14ac:dyDescent="0.35">
      <c r="B6507" t="s">
        <v>131</v>
      </c>
      <c r="C6507">
        <v>3681</v>
      </c>
      <c r="D6507" t="s">
        <v>132</v>
      </c>
      <c r="E6507">
        <v>180205</v>
      </c>
      <c r="F6507" t="s">
        <v>6085</v>
      </c>
      <c r="G6507" t="s">
        <v>10927</v>
      </c>
      <c r="H6507" s="93">
        <v>46176</v>
      </c>
      <c r="I6507" s="131"/>
      <c r="J6507" s="132"/>
      <c r="K6507" s="132"/>
      <c r="L6507" s="132"/>
      <c r="M6507" s="132"/>
      <c r="N6507" s="131"/>
      <c r="O6507" s="131"/>
    </row>
    <row r="6508" spans="2:15" x14ac:dyDescent="0.35">
      <c r="B6508" t="s">
        <v>131</v>
      </c>
      <c r="C6508">
        <v>3681</v>
      </c>
      <c r="D6508" t="s">
        <v>132</v>
      </c>
      <c r="E6508">
        <v>180235</v>
      </c>
      <c r="F6508" t="s">
        <v>6086</v>
      </c>
      <c r="G6508" t="s">
        <v>10927</v>
      </c>
      <c r="H6508" s="93">
        <v>46176</v>
      </c>
      <c r="I6508" s="131">
        <v>1</v>
      </c>
      <c r="J6508" s="132"/>
      <c r="K6508" s="132"/>
      <c r="L6508" s="132"/>
      <c r="M6508" s="132"/>
      <c r="N6508" s="131"/>
      <c r="O6508" s="131"/>
    </row>
    <row r="6509" spans="2:15" x14ac:dyDescent="0.35">
      <c r="B6509" t="s">
        <v>131</v>
      </c>
      <c r="C6509">
        <v>3681</v>
      </c>
      <c r="D6509" t="s">
        <v>132</v>
      </c>
      <c r="E6509">
        <v>180340</v>
      </c>
      <c r="F6509" t="s">
        <v>6087</v>
      </c>
      <c r="G6509" t="s">
        <v>10929</v>
      </c>
      <c r="H6509" s="93">
        <v>46182</v>
      </c>
      <c r="I6509" s="131"/>
      <c r="J6509" s="132"/>
      <c r="K6509" s="132"/>
      <c r="L6509" s="132"/>
      <c r="M6509" s="132"/>
      <c r="N6509" s="131"/>
      <c r="O6509" s="131"/>
    </row>
    <row r="6510" spans="2:15" x14ac:dyDescent="0.35">
      <c r="B6510" t="s">
        <v>131</v>
      </c>
      <c r="C6510">
        <v>3681</v>
      </c>
      <c r="D6510" t="s">
        <v>132</v>
      </c>
      <c r="E6510">
        <v>180611</v>
      </c>
      <c r="F6510" t="s">
        <v>6088</v>
      </c>
      <c r="G6510" t="s">
        <v>10929</v>
      </c>
      <c r="H6510" s="93">
        <v>46182</v>
      </c>
      <c r="I6510" s="131">
        <v>1</v>
      </c>
      <c r="J6510" s="132"/>
      <c r="K6510" s="132"/>
      <c r="L6510" s="132"/>
      <c r="M6510" s="132"/>
      <c r="N6510" s="131"/>
      <c r="O6510" s="131"/>
    </row>
    <row r="6511" spans="2:15" x14ac:dyDescent="0.35">
      <c r="B6511" t="s">
        <v>131</v>
      </c>
      <c r="C6511">
        <v>3681</v>
      </c>
      <c r="D6511" t="s">
        <v>132</v>
      </c>
      <c r="E6511">
        <v>180672</v>
      </c>
      <c r="F6511" t="s">
        <v>6089</v>
      </c>
      <c r="G6511" t="s">
        <v>10929</v>
      </c>
      <c r="H6511" s="93">
        <v>46175</v>
      </c>
      <c r="I6511" s="131"/>
      <c r="J6511" s="132"/>
      <c r="K6511" s="132"/>
      <c r="L6511" s="132"/>
      <c r="M6511" s="132"/>
      <c r="N6511" s="131"/>
      <c r="O6511" s="131"/>
    </row>
    <row r="6512" spans="2:15" x14ac:dyDescent="0.35">
      <c r="B6512" t="s">
        <v>131</v>
      </c>
      <c r="C6512">
        <v>3681</v>
      </c>
      <c r="D6512" t="s">
        <v>132</v>
      </c>
      <c r="E6512">
        <v>180999</v>
      </c>
      <c r="F6512" t="s">
        <v>6090</v>
      </c>
      <c r="G6512" t="s">
        <v>10929</v>
      </c>
      <c r="H6512" s="93">
        <v>46175</v>
      </c>
      <c r="I6512" s="131"/>
      <c r="J6512" s="132"/>
      <c r="K6512" s="132"/>
      <c r="L6512" s="132"/>
      <c r="M6512" s="132"/>
      <c r="N6512" s="131"/>
      <c r="O6512" s="131"/>
    </row>
    <row r="6513" spans="2:15" x14ac:dyDescent="0.35">
      <c r="B6513" t="s">
        <v>131</v>
      </c>
      <c r="C6513">
        <v>3681</v>
      </c>
      <c r="D6513" t="s">
        <v>132</v>
      </c>
      <c r="E6513">
        <v>181111</v>
      </c>
      <c r="F6513" t="s">
        <v>6091</v>
      </c>
      <c r="G6513" t="s">
        <v>10929</v>
      </c>
      <c r="H6513" s="93">
        <v>46175</v>
      </c>
      <c r="I6513" s="131"/>
      <c r="J6513" s="132"/>
      <c r="K6513" s="132"/>
      <c r="L6513" s="132"/>
      <c r="M6513" s="132"/>
      <c r="N6513" s="131"/>
      <c r="O6513" s="131"/>
    </row>
    <row r="6514" spans="2:15" x14ac:dyDescent="0.35">
      <c r="B6514" t="s">
        <v>131</v>
      </c>
      <c r="C6514">
        <v>3681</v>
      </c>
      <c r="D6514" t="s">
        <v>132</v>
      </c>
      <c r="E6514">
        <v>181116</v>
      </c>
      <c r="F6514" t="s">
        <v>6092</v>
      </c>
      <c r="G6514" t="s">
        <v>10929</v>
      </c>
      <c r="H6514" s="93">
        <v>46175</v>
      </c>
      <c r="I6514" s="131"/>
      <c r="J6514" s="132"/>
      <c r="K6514" s="132"/>
      <c r="L6514" s="132"/>
      <c r="M6514" s="132"/>
      <c r="N6514" s="131"/>
      <c r="O6514" s="131"/>
    </row>
    <row r="6515" spans="2:15" x14ac:dyDescent="0.35">
      <c r="B6515" t="s">
        <v>131</v>
      </c>
      <c r="C6515">
        <v>3681</v>
      </c>
      <c r="D6515" t="s">
        <v>132</v>
      </c>
      <c r="E6515">
        <v>181723</v>
      </c>
      <c r="F6515" t="s">
        <v>6093</v>
      </c>
      <c r="G6515" t="s">
        <v>10930</v>
      </c>
      <c r="H6515" s="93">
        <v>46174</v>
      </c>
      <c r="I6515" s="131"/>
      <c r="J6515" s="132"/>
      <c r="K6515" s="132"/>
      <c r="L6515" s="132"/>
      <c r="M6515" s="132"/>
      <c r="N6515" s="131"/>
      <c r="O6515" s="131"/>
    </row>
    <row r="6516" spans="2:15" x14ac:dyDescent="0.35">
      <c r="B6516" t="s">
        <v>131</v>
      </c>
      <c r="C6516">
        <v>3681</v>
      </c>
      <c r="D6516" t="s">
        <v>132</v>
      </c>
      <c r="E6516">
        <v>181730</v>
      </c>
      <c r="F6516" t="s">
        <v>6094</v>
      </c>
      <c r="G6516" t="s">
        <v>10930</v>
      </c>
      <c r="H6516" s="93">
        <v>46174</v>
      </c>
      <c r="I6516" s="131"/>
      <c r="J6516" s="132"/>
      <c r="K6516" s="132"/>
      <c r="L6516" s="132"/>
      <c r="M6516" s="132"/>
      <c r="N6516" s="131"/>
      <c r="O6516" s="131"/>
    </row>
    <row r="6517" spans="2:15" x14ac:dyDescent="0.35">
      <c r="B6517" t="s">
        <v>131</v>
      </c>
      <c r="C6517">
        <v>3681</v>
      </c>
      <c r="D6517" t="s">
        <v>132</v>
      </c>
      <c r="E6517">
        <v>181870</v>
      </c>
      <c r="F6517" t="s">
        <v>6095</v>
      </c>
      <c r="G6517" t="s">
        <v>10930</v>
      </c>
      <c r="H6517" s="93">
        <v>46181</v>
      </c>
      <c r="I6517" s="131"/>
      <c r="J6517" s="132"/>
      <c r="K6517" s="132"/>
      <c r="L6517" s="132"/>
      <c r="M6517" s="132"/>
      <c r="N6517" s="131"/>
      <c r="O6517" s="131"/>
    </row>
    <row r="6518" spans="2:15" x14ac:dyDescent="0.35">
      <c r="B6518" t="s">
        <v>131</v>
      </c>
      <c r="C6518">
        <v>3681</v>
      </c>
      <c r="D6518" t="s">
        <v>132</v>
      </c>
      <c r="E6518">
        <v>182004</v>
      </c>
      <c r="F6518" t="s">
        <v>6096</v>
      </c>
      <c r="G6518" t="s">
        <v>10929</v>
      </c>
      <c r="H6518" s="93">
        <v>46175</v>
      </c>
      <c r="I6518" s="131"/>
      <c r="J6518" s="132"/>
      <c r="K6518" s="132"/>
      <c r="L6518" s="132"/>
      <c r="M6518" s="132"/>
      <c r="N6518" s="131"/>
      <c r="O6518" s="131"/>
    </row>
    <row r="6519" spans="2:15" x14ac:dyDescent="0.35">
      <c r="B6519" t="s">
        <v>131</v>
      </c>
      <c r="C6519">
        <v>3681</v>
      </c>
      <c r="D6519" t="s">
        <v>132</v>
      </c>
      <c r="E6519">
        <v>182019</v>
      </c>
      <c r="F6519" t="s">
        <v>6097</v>
      </c>
      <c r="G6519" t="s">
        <v>10927</v>
      </c>
      <c r="H6519" s="93">
        <v>46183</v>
      </c>
      <c r="I6519" s="131">
        <v>1</v>
      </c>
      <c r="J6519" s="132"/>
      <c r="K6519" s="132"/>
      <c r="L6519" s="132"/>
      <c r="M6519" s="132"/>
      <c r="N6519" s="131"/>
      <c r="O6519" s="131"/>
    </row>
    <row r="6520" spans="2:15" x14ac:dyDescent="0.35">
      <c r="B6520" t="s">
        <v>131</v>
      </c>
      <c r="C6520">
        <v>3681</v>
      </c>
      <c r="D6520" t="s">
        <v>132</v>
      </c>
      <c r="E6520">
        <v>182132</v>
      </c>
      <c r="F6520" t="s">
        <v>6098</v>
      </c>
      <c r="G6520" t="s">
        <v>10929</v>
      </c>
      <c r="H6520" s="93">
        <v>46182</v>
      </c>
      <c r="I6520" s="131">
        <v>1</v>
      </c>
      <c r="J6520" s="132"/>
      <c r="K6520" s="132"/>
      <c r="L6520" s="132"/>
      <c r="M6520" s="132"/>
      <c r="N6520" s="131"/>
      <c r="O6520" s="131"/>
    </row>
    <row r="6521" spans="2:15" x14ac:dyDescent="0.35">
      <c r="B6521" t="s">
        <v>131</v>
      </c>
      <c r="C6521">
        <v>3681</v>
      </c>
      <c r="D6521" t="s">
        <v>132</v>
      </c>
      <c r="E6521">
        <v>182133</v>
      </c>
      <c r="F6521" t="s">
        <v>6099</v>
      </c>
      <c r="G6521" t="s">
        <v>10930</v>
      </c>
      <c r="H6521" s="93">
        <v>46181</v>
      </c>
      <c r="I6521" s="131">
        <v>1</v>
      </c>
      <c r="J6521" s="132"/>
      <c r="K6521" s="132">
        <v>1</v>
      </c>
      <c r="L6521" s="132"/>
      <c r="M6521" s="132"/>
      <c r="N6521" s="131"/>
      <c r="O6521" s="131"/>
    </row>
    <row r="6522" spans="2:15" x14ac:dyDescent="0.35">
      <c r="B6522" t="s">
        <v>131</v>
      </c>
      <c r="C6522">
        <v>3681</v>
      </c>
      <c r="D6522" t="s">
        <v>132</v>
      </c>
      <c r="E6522">
        <v>182273</v>
      </c>
      <c r="F6522" t="s">
        <v>6100</v>
      </c>
      <c r="G6522" t="s">
        <v>10926</v>
      </c>
      <c r="H6522" s="93">
        <v>46170</v>
      </c>
      <c r="I6522" s="131"/>
      <c r="J6522" s="132"/>
      <c r="K6522" s="132"/>
      <c r="L6522" s="132"/>
      <c r="M6522" s="132"/>
      <c r="N6522" s="131"/>
      <c r="O6522" s="131"/>
    </row>
    <row r="6523" spans="2:15" x14ac:dyDescent="0.35">
      <c r="B6523" t="s">
        <v>131</v>
      </c>
      <c r="C6523">
        <v>3681</v>
      </c>
      <c r="D6523" t="s">
        <v>132</v>
      </c>
      <c r="E6523">
        <v>182508</v>
      </c>
      <c r="F6523" t="s">
        <v>6101</v>
      </c>
      <c r="G6523" t="s">
        <v>10929</v>
      </c>
      <c r="H6523" s="93">
        <v>46175</v>
      </c>
      <c r="I6523" s="131"/>
      <c r="J6523" s="132"/>
      <c r="K6523" s="132"/>
      <c r="L6523" s="132"/>
      <c r="M6523" s="132"/>
      <c r="N6523" s="131"/>
      <c r="O6523" s="131"/>
    </row>
    <row r="6524" spans="2:15" x14ac:dyDescent="0.35">
      <c r="B6524" t="s">
        <v>131</v>
      </c>
      <c r="C6524">
        <v>3681</v>
      </c>
      <c r="D6524" t="s">
        <v>132</v>
      </c>
      <c r="E6524">
        <v>182550</v>
      </c>
      <c r="F6524" t="s">
        <v>6102</v>
      </c>
      <c r="G6524" t="s">
        <v>10928</v>
      </c>
      <c r="H6524" s="93">
        <v>46171</v>
      </c>
      <c r="I6524" s="131"/>
      <c r="J6524" s="132"/>
      <c r="K6524" s="132"/>
      <c r="L6524" s="132"/>
      <c r="M6524" s="132"/>
      <c r="N6524" s="131"/>
      <c r="O6524" s="131"/>
    </row>
    <row r="6525" spans="2:15" x14ac:dyDescent="0.35">
      <c r="B6525" t="s">
        <v>131</v>
      </c>
      <c r="C6525">
        <v>3681</v>
      </c>
      <c r="D6525" t="s">
        <v>132</v>
      </c>
      <c r="E6525">
        <v>182710</v>
      </c>
      <c r="F6525" t="s">
        <v>6103</v>
      </c>
      <c r="G6525" t="s">
        <v>10929</v>
      </c>
      <c r="H6525" s="93">
        <v>46175</v>
      </c>
      <c r="I6525" s="131">
        <v>1</v>
      </c>
      <c r="J6525" s="132"/>
      <c r="K6525" s="132"/>
      <c r="L6525" s="132"/>
      <c r="M6525" s="132"/>
      <c r="N6525" s="131"/>
      <c r="O6525" s="131"/>
    </row>
    <row r="6526" spans="2:15" x14ac:dyDescent="0.35">
      <c r="B6526" t="s">
        <v>131</v>
      </c>
      <c r="C6526">
        <v>3681</v>
      </c>
      <c r="D6526" t="s">
        <v>132</v>
      </c>
      <c r="E6526">
        <v>182785</v>
      </c>
      <c r="F6526" t="s">
        <v>6104</v>
      </c>
      <c r="G6526" t="s">
        <v>10928</v>
      </c>
      <c r="H6526" s="93">
        <v>46171</v>
      </c>
      <c r="I6526" s="131">
        <v>1</v>
      </c>
      <c r="J6526" s="132"/>
      <c r="K6526" s="132">
        <v>1</v>
      </c>
      <c r="L6526" s="132"/>
      <c r="M6526" s="132"/>
      <c r="N6526" s="131"/>
      <c r="O6526" s="131"/>
    </row>
    <row r="6527" spans="2:15" x14ac:dyDescent="0.35">
      <c r="B6527" t="s">
        <v>131</v>
      </c>
      <c r="C6527">
        <v>3681</v>
      </c>
      <c r="D6527" t="s">
        <v>132</v>
      </c>
      <c r="E6527">
        <v>183004</v>
      </c>
      <c r="F6527" t="s">
        <v>6105</v>
      </c>
      <c r="G6527" t="s">
        <v>10930</v>
      </c>
      <c r="H6527" s="93">
        <v>46181</v>
      </c>
      <c r="I6527" s="131">
        <v>1</v>
      </c>
      <c r="J6527" s="132"/>
      <c r="K6527" s="132"/>
      <c r="L6527" s="132"/>
      <c r="M6527" s="132"/>
      <c r="N6527" s="131"/>
      <c r="O6527" s="131"/>
    </row>
    <row r="6528" spans="2:15" x14ac:dyDescent="0.35">
      <c r="B6528" t="s">
        <v>131</v>
      </c>
      <c r="C6528">
        <v>3681</v>
      </c>
      <c r="D6528" t="s">
        <v>132</v>
      </c>
      <c r="E6528">
        <v>183369</v>
      </c>
      <c r="F6528" t="s">
        <v>6106</v>
      </c>
      <c r="G6528" t="s">
        <v>10927</v>
      </c>
      <c r="H6528" s="93">
        <v>46183</v>
      </c>
      <c r="I6528" s="131"/>
      <c r="J6528" s="132"/>
      <c r="K6528" s="132"/>
      <c r="L6528" s="132"/>
      <c r="M6528" s="132"/>
      <c r="N6528" s="131"/>
      <c r="O6528" s="131"/>
    </row>
    <row r="6529" spans="2:15" x14ac:dyDescent="0.35">
      <c r="B6529" t="s">
        <v>131</v>
      </c>
      <c r="C6529">
        <v>3681</v>
      </c>
      <c r="D6529" t="s">
        <v>132</v>
      </c>
      <c r="E6529">
        <v>183478</v>
      </c>
      <c r="F6529" t="s">
        <v>6107</v>
      </c>
      <c r="G6529" t="s">
        <v>10929</v>
      </c>
      <c r="H6529" s="93">
        <v>46182</v>
      </c>
      <c r="I6529" s="131"/>
      <c r="J6529" s="132"/>
      <c r="K6529" s="132"/>
      <c r="L6529" s="132"/>
      <c r="M6529" s="132"/>
      <c r="N6529" s="131"/>
      <c r="O6529" s="131"/>
    </row>
    <row r="6530" spans="2:15" x14ac:dyDescent="0.35">
      <c r="B6530" t="s">
        <v>131</v>
      </c>
      <c r="C6530">
        <v>3681</v>
      </c>
      <c r="D6530" t="s">
        <v>132</v>
      </c>
      <c r="E6530">
        <v>183742</v>
      </c>
      <c r="F6530" t="s">
        <v>6108</v>
      </c>
      <c r="G6530" t="s">
        <v>10930</v>
      </c>
      <c r="H6530" s="93">
        <v>46174</v>
      </c>
      <c r="I6530" s="131"/>
      <c r="J6530" s="132"/>
      <c r="K6530" s="132"/>
      <c r="L6530" s="132"/>
      <c r="M6530" s="132"/>
      <c r="N6530" s="131"/>
      <c r="O6530" s="131"/>
    </row>
    <row r="6531" spans="2:15" x14ac:dyDescent="0.35">
      <c r="B6531" t="s">
        <v>131</v>
      </c>
      <c r="C6531">
        <v>3681</v>
      </c>
      <c r="D6531" t="s">
        <v>132</v>
      </c>
      <c r="E6531">
        <v>183825</v>
      </c>
      <c r="F6531" t="s">
        <v>6109</v>
      </c>
      <c r="G6531" t="s">
        <v>10929</v>
      </c>
      <c r="H6531" s="93">
        <v>46182</v>
      </c>
      <c r="I6531" s="131">
        <v>1</v>
      </c>
      <c r="J6531" s="132"/>
      <c r="K6531" s="132"/>
      <c r="L6531" s="132"/>
      <c r="M6531" s="132"/>
      <c r="N6531" s="131"/>
      <c r="O6531" s="131"/>
    </row>
    <row r="6532" spans="2:15" x14ac:dyDescent="0.35">
      <c r="B6532" t="s">
        <v>131</v>
      </c>
      <c r="C6532">
        <v>3681</v>
      </c>
      <c r="D6532" t="s">
        <v>132</v>
      </c>
      <c r="E6532">
        <v>183858</v>
      </c>
      <c r="F6532" t="s">
        <v>6110</v>
      </c>
      <c r="G6532" t="s">
        <v>10927</v>
      </c>
      <c r="H6532" s="93">
        <v>46183</v>
      </c>
      <c r="I6532" s="131"/>
      <c r="J6532" s="132"/>
      <c r="K6532" s="132"/>
      <c r="L6532" s="132"/>
      <c r="M6532" s="132"/>
      <c r="N6532" s="131"/>
      <c r="O6532" s="131"/>
    </row>
    <row r="6533" spans="2:15" x14ac:dyDescent="0.35">
      <c r="B6533" t="s">
        <v>131</v>
      </c>
      <c r="C6533">
        <v>3681</v>
      </c>
      <c r="D6533" t="s">
        <v>132</v>
      </c>
      <c r="E6533">
        <v>183873</v>
      </c>
      <c r="F6533" t="s">
        <v>6111</v>
      </c>
      <c r="G6533" t="s">
        <v>10926</v>
      </c>
      <c r="H6533" s="93">
        <v>46170</v>
      </c>
      <c r="I6533" s="131"/>
      <c r="J6533" s="132"/>
      <c r="K6533" s="132"/>
      <c r="L6533" s="132"/>
      <c r="M6533" s="132"/>
      <c r="N6533" s="131"/>
      <c r="O6533" s="131"/>
    </row>
    <row r="6534" spans="2:15" x14ac:dyDescent="0.35">
      <c r="B6534" t="s">
        <v>131</v>
      </c>
      <c r="C6534">
        <v>3681</v>
      </c>
      <c r="D6534" t="s">
        <v>132</v>
      </c>
      <c r="E6534">
        <v>184171</v>
      </c>
      <c r="F6534" t="s">
        <v>6112</v>
      </c>
      <c r="G6534" t="s">
        <v>10930</v>
      </c>
      <c r="H6534" s="93">
        <v>46181</v>
      </c>
      <c r="I6534" s="131"/>
      <c r="J6534" s="132"/>
      <c r="K6534" s="132"/>
      <c r="L6534" s="132"/>
      <c r="M6534" s="132"/>
      <c r="N6534" s="131"/>
      <c r="O6534" s="131"/>
    </row>
    <row r="6535" spans="2:15" x14ac:dyDescent="0.35">
      <c r="B6535" t="s">
        <v>131</v>
      </c>
      <c r="C6535">
        <v>3681</v>
      </c>
      <c r="D6535" t="s">
        <v>132</v>
      </c>
      <c r="E6535">
        <v>184298</v>
      </c>
      <c r="F6535" t="s">
        <v>6113</v>
      </c>
      <c r="G6535" t="s">
        <v>10927</v>
      </c>
      <c r="H6535" s="93">
        <v>46176</v>
      </c>
      <c r="I6535" s="131"/>
      <c r="J6535" s="132"/>
      <c r="K6535" s="132"/>
      <c r="L6535" s="132"/>
      <c r="M6535" s="132"/>
      <c r="N6535" s="131"/>
      <c r="O6535" s="131"/>
    </row>
    <row r="6536" spans="2:15" x14ac:dyDescent="0.35">
      <c r="B6536" t="s">
        <v>131</v>
      </c>
      <c r="C6536">
        <v>3681</v>
      </c>
      <c r="D6536" t="s">
        <v>132</v>
      </c>
      <c r="E6536">
        <v>184345</v>
      </c>
      <c r="F6536" t="s">
        <v>6114</v>
      </c>
      <c r="G6536" t="s">
        <v>10928</v>
      </c>
      <c r="H6536" s="93">
        <v>46171</v>
      </c>
      <c r="I6536" s="131"/>
      <c r="J6536" s="132"/>
      <c r="K6536" s="132"/>
      <c r="L6536" s="132"/>
      <c r="M6536" s="132"/>
      <c r="N6536" s="131"/>
      <c r="O6536" s="131"/>
    </row>
    <row r="6537" spans="2:15" x14ac:dyDescent="0.35">
      <c r="B6537" t="s">
        <v>131</v>
      </c>
      <c r="C6537">
        <v>3681</v>
      </c>
      <c r="D6537" t="s">
        <v>132</v>
      </c>
      <c r="E6537">
        <v>184443</v>
      </c>
      <c r="F6537" t="s">
        <v>6115</v>
      </c>
      <c r="G6537" t="s">
        <v>10930</v>
      </c>
      <c r="H6537" s="93">
        <v>46181</v>
      </c>
      <c r="I6537" s="131">
        <v>1</v>
      </c>
      <c r="J6537" s="132">
        <v>1</v>
      </c>
      <c r="K6537" s="132"/>
      <c r="L6537" s="132"/>
      <c r="M6537" s="132"/>
      <c r="N6537" s="131"/>
      <c r="O6537" s="131"/>
    </row>
    <row r="6538" spans="2:15" x14ac:dyDescent="0.35">
      <c r="B6538" t="s">
        <v>131</v>
      </c>
      <c r="C6538">
        <v>3681</v>
      </c>
      <c r="D6538" t="s">
        <v>132</v>
      </c>
      <c r="E6538">
        <v>184472</v>
      </c>
      <c r="F6538" t="s">
        <v>6116</v>
      </c>
      <c r="G6538" t="s">
        <v>10929</v>
      </c>
      <c r="H6538" s="93">
        <v>46182</v>
      </c>
      <c r="I6538" s="131">
        <v>1</v>
      </c>
      <c r="J6538" s="132"/>
      <c r="K6538" s="132">
        <v>1</v>
      </c>
      <c r="L6538" s="132"/>
      <c r="M6538" s="132"/>
      <c r="N6538" s="131"/>
      <c r="O6538" s="131"/>
    </row>
    <row r="6539" spans="2:15" x14ac:dyDescent="0.35">
      <c r="B6539" t="s">
        <v>131</v>
      </c>
      <c r="C6539">
        <v>3681</v>
      </c>
      <c r="D6539" t="s">
        <v>132</v>
      </c>
      <c r="E6539">
        <v>184481</v>
      </c>
      <c r="F6539" t="s">
        <v>6117</v>
      </c>
      <c r="G6539" t="s">
        <v>10930</v>
      </c>
      <c r="H6539" s="93">
        <v>46181</v>
      </c>
      <c r="I6539" s="131"/>
      <c r="J6539" s="132"/>
      <c r="K6539" s="132"/>
      <c r="L6539" s="132"/>
      <c r="M6539" s="132"/>
      <c r="N6539" s="131"/>
      <c r="O6539" s="131"/>
    </row>
    <row r="6540" spans="2:15" x14ac:dyDescent="0.35">
      <c r="B6540" t="s">
        <v>131</v>
      </c>
      <c r="C6540">
        <v>3681</v>
      </c>
      <c r="D6540" t="s">
        <v>132</v>
      </c>
      <c r="E6540">
        <v>185269</v>
      </c>
      <c r="F6540" t="s">
        <v>6118</v>
      </c>
      <c r="G6540" t="s">
        <v>10928</v>
      </c>
      <c r="H6540" s="93">
        <v>46171</v>
      </c>
      <c r="I6540" s="131"/>
      <c r="J6540" s="132"/>
      <c r="K6540" s="132"/>
      <c r="L6540" s="132"/>
      <c r="M6540" s="132"/>
      <c r="N6540" s="131"/>
      <c r="O6540" s="131"/>
    </row>
    <row r="6541" spans="2:15" x14ac:dyDescent="0.35">
      <c r="B6541" t="s">
        <v>131</v>
      </c>
      <c r="C6541">
        <v>3681</v>
      </c>
      <c r="D6541" t="s">
        <v>132</v>
      </c>
      <c r="E6541">
        <v>185717</v>
      </c>
      <c r="F6541" t="s">
        <v>6119</v>
      </c>
      <c r="G6541" t="s">
        <v>10930</v>
      </c>
      <c r="H6541" s="93">
        <v>46181</v>
      </c>
      <c r="I6541" s="131"/>
      <c r="J6541" s="132"/>
      <c r="K6541" s="132"/>
      <c r="L6541" s="132"/>
      <c r="M6541" s="132"/>
      <c r="N6541" s="131"/>
      <c r="O6541" s="131"/>
    </row>
    <row r="6542" spans="2:15" x14ac:dyDescent="0.35">
      <c r="B6542" t="s">
        <v>131</v>
      </c>
      <c r="C6542">
        <v>3681</v>
      </c>
      <c r="D6542" t="s">
        <v>132</v>
      </c>
      <c r="E6542">
        <v>186271</v>
      </c>
      <c r="F6542" t="s">
        <v>6120</v>
      </c>
      <c r="G6542" t="s">
        <v>10929</v>
      </c>
      <c r="H6542" s="93">
        <v>46182</v>
      </c>
      <c r="I6542" s="131">
        <v>1</v>
      </c>
      <c r="J6542" s="132"/>
      <c r="K6542" s="132">
        <v>1</v>
      </c>
      <c r="L6542" s="132"/>
      <c r="M6542" s="132"/>
      <c r="N6542" s="131"/>
      <c r="O6542" s="131"/>
    </row>
    <row r="6543" spans="2:15" x14ac:dyDescent="0.35">
      <c r="B6543" t="s">
        <v>131</v>
      </c>
      <c r="C6543">
        <v>3681</v>
      </c>
      <c r="D6543" t="s">
        <v>132</v>
      </c>
      <c r="E6543">
        <v>186409</v>
      </c>
      <c r="F6543" t="s">
        <v>6121</v>
      </c>
      <c r="G6543" t="s">
        <v>10929</v>
      </c>
      <c r="H6543" s="93">
        <v>46175</v>
      </c>
      <c r="I6543" s="131"/>
      <c r="J6543" s="132"/>
      <c r="K6543" s="132"/>
      <c r="L6543" s="132"/>
      <c r="M6543" s="132"/>
      <c r="N6543" s="131"/>
      <c r="O6543" s="131"/>
    </row>
    <row r="6544" spans="2:15" x14ac:dyDescent="0.35">
      <c r="B6544" t="s">
        <v>131</v>
      </c>
      <c r="C6544">
        <v>3681</v>
      </c>
      <c r="D6544" t="s">
        <v>132</v>
      </c>
      <c r="E6544">
        <v>186450</v>
      </c>
      <c r="F6544" t="s">
        <v>6122</v>
      </c>
      <c r="G6544" t="s">
        <v>10929</v>
      </c>
      <c r="H6544" s="93">
        <v>46182</v>
      </c>
      <c r="I6544" s="131">
        <v>1</v>
      </c>
      <c r="J6544" s="132"/>
      <c r="K6544" s="132"/>
      <c r="L6544" s="132"/>
      <c r="M6544" s="132"/>
      <c r="N6544" s="131"/>
      <c r="O6544" s="131"/>
    </row>
    <row r="6545" spans="2:15" x14ac:dyDescent="0.35">
      <c r="B6545" t="s">
        <v>131</v>
      </c>
      <c r="C6545">
        <v>3681</v>
      </c>
      <c r="D6545" t="s">
        <v>132</v>
      </c>
      <c r="E6545">
        <v>186577</v>
      </c>
      <c r="F6545" t="s">
        <v>6123</v>
      </c>
      <c r="G6545" t="s">
        <v>10930</v>
      </c>
      <c r="H6545" s="93">
        <v>46181</v>
      </c>
      <c r="I6545" s="131"/>
      <c r="J6545" s="132"/>
      <c r="K6545" s="132"/>
      <c r="L6545" s="132"/>
      <c r="M6545" s="132"/>
      <c r="N6545" s="131"/>
      <c r="O6545" s="131"/>
    </row>
    <row r="6546" spans="2:15" x14ac:dyDescent="0.35">
      <c r="B6546" t="s">
        <v>131</v>
      </c>
      <c r="C6546">
        <v>3681</v>
      </c>
      <c r="D6546" t="s">
        <v>132</v>
      </c>
      <c r="E6546">
        <v>186602</v>
      </c>
      <c r="F6546" t="s">
        <v>6124</v>
      </c>
      <c r="G6546" t="s">
        <v>10927</v>
      </c>
      <c r="H6546" s="93">
        <v>46183</v>
      </c>
      <c r="I6546" s="131"/>
      <c r="J6546" s="132"/>
      <c r="K6546" s="132"/>
      <c r="L6546" s="132"/>
      <c r="M6546" s="132"/>
      <c r="N6546" s="131"/>
      <c r="O6546" s="131"/>
    </row>
    <row r="6547" spans="2:15" x14ac:dyDescent="0.35">
      <c r="B6547" t="s">
        <v>131</v>
      </c>
      <c r="C6547">
        <v>3681</v>
      </c>
      <c r="D6547" t="s">
        <v>132</v>
      </c>
      <c r="E6547">
        <v>186667</v>
      </c>
      <c r="F6547" t="s">
        <v>6125</v>
      </c>
      <c r="G6547" t="s">
        <v>10928</v>
      </c>
      <c r="H6547" s="93">
        <v>46171</v>
      </c>
      <c r="I6547" s="131"/>
      <c r="J6547" s="132"/>
      <c r="K6547" s="132"/>
      <c r="L6547" s="132"/>
      <c r="M6547" s="132"/>
      <c r="N6547" s="131"/>
      <c r="O6547" s="131"/>
    </row>
    <row r="6548" spans="2:15" x14ac:dyDescent="0.35">
      <c r="B6548" t="s">
        <v>131</v>
      </c>
      <c r="C6548">
        <v>3681</v>
      </c>
      <c r="D6548" t="s">
        <v>132</v>
      </c>
      <c r="E6548">
        <v>186716</v>
      </c>
      <c r="F6548" t="s">
        <v>6126</v>
      </c>
      <c r="G6548" t="s">
        <v>10928</v>
      </c>
      <c r="H6548" s="93">
        <v>46178</v>
      </c>
      <c r="I6548" s="131"/>
      <c r="J6548" s="132"/>
      <c r="K6548" s="132"/>
      <c r="L6548" s="132"/>
      <c r="M6548" s="132"/>
      <c r="N6548" s="131"/>
      <c r="O6548" s="131"/>
    </row>
    <row r="6549" spans="2:15" x14ac:dyDescent="0.35">
      <c r="B6549" t="s">
        <v>131</v>
      </c>
      <c r="C6549">
        <v>3681</v>
      </c>
      <c r="D6549" t="s">
        <v>132</v>
      </c>
      <c r="E6549">
        <v>186725</v>
      </c>
      <c r="F6549" t="s">
        <v>3111</v>
      </c>
      <c r="G6549" t="s">
        <v>10928</v>
      </c>
      <c r="H6549" s="93">
        <v>46171</v>
      </c>
      <c r="I6549" s="131"/>
      <c r="J6549" s="132"/>
      <c r="K6549" s="132"/>
      <c r="L6549" s="132"/>
      <c r="M6549" s="132"/>
      <c r="N6549" s="131"/>
      <c r="O6549" s="131"/>
    </row>
    <row r="6550" spans="2:15" x14ac:dyDescent="0.35">
      <c r="B6550" t="s">
        <v>131</v>
      </c>
      <c r="C6550">
        <v>3681</v>
      </c>
      <c r="D6550" t="s">
        <v>132</v>
      </c>
      <c r="E6550">
        <v>186726</v>
      </c>
      <c r="F6550" t="s">
        <v>3111</v>
      </c>
      <c r="G6550" t="s">
        <v>10927</v>
      </c>
      <c r="H6550" s="93">
        <v>46176</v>
      </c>
      <c r="I6550" s="131"/>
      <c r="J6550" s="132"/>
      <c r="K6550" s="132"/>
      <c r="L6550" s="132"/>
      <c r="M6550" s="132"/>
      <c r="N6550" s="131"/>
      <c r="O6550" s="131"/>
    </row>
    <row r="6551" spans="2:15" x14ac:dyDescent="0.35">
      <c r="B6551" t="s">
        <v>131</v>
      </c>
      <c r="C6551">
        <v>3681</v>
      </c>
      <c r="D6551" t="s">
        <v>132</v>
      </c>
      <c r="E6551">
        <v>186727</v>
      </c>
      <c r="F6551" t="s">
        <v>3111</v>
      </c>
      <c r="G6551" t="s">
        <v>10927</v>
      </c>
      <c r="H6551" s="93">
        <v>46176</v>
      </c>
      <c r="I6551" s="131"/>
      <c r="J6551" s="132"/>
      <c r="K6551" s="132"/>
      <c r="L6551" s="132"/>
      <c r="M6551" s="132"/>
      <c r="N6551" s="131"/>
      <c r="O6551" s="131"/>
    </row>
    <row r="6552" spans="2:15" x14ac:dyDescent="0.35">
      <c r="B6552" t="s">
        <v>131</v>
      </c>
      <c r="C6552">
        <v>3681</v>
      </c>
      <c r="D6552" t="s">
        <v>132</v>
      </c>
      <c r="E6552">
        <v>186772</v>
      </c>
      <c r="F6552" t="s">
        <v>3111</v>
      </c>
      <c r="G6552" t="s">
        <v>10928</v>
      </c>
      <c r="H6552" s="93">
        <v>46171</v>
      </c>
      <c r="I6552" s="131"/>
      <c r="J6552" s="132"/>
      <c r="K6552" s="132"/>
      <c r="L6552" s="132"/>
      <c r="M6552" s="132"/>
      <c r="N6552" s="131"/>
      <c r="O6552" s="131"/>
    </row>
    <row r="6553" spans="2:15" x14ac:dyDescent="0.35">
      <c r="B6553" t="s">
        <v>131</v>
      </c>
      <c r="C6553">
        <v>3681</v>
      </c>
      <c r="D6553" t="s">
        <v>132</v>
      </c>
      <c r="E6553">
        <v>187153</v>
      </c>
      <c r="F6553" t="s">
        <v>6127</v>
      </c>
      <c r="G6553" t="s">
        <v>10928</v>
      </c>
      <c r="H6553" s="93">
        <v>46171</v>
      </c>
      <c r="I6553" s="131"/>
      <c r="J6553" s="132"/>
      <c r="K6553" s="132"/>
      <c r="L6553" s="132"/>
      <c r="M6553" s="132"/>
      <c r="N6553" s="131"/>
      <c r="O6553" s="131"/>
    </row>
    <row r="6554" spans="2:15" x14ac:dyDescent="0.35">
      <c r="B6554" t="s">
        <v>131</v>
      </c>
      <c r="C6554">
        <v>3681</v>
      </c>
      <c r="D6554" t="s">
        <v>132</v>
      </c>
      <c r="E6554">
        <v>187510</v>
      </c>
      <c r="F6554" t="s">
        <v>6128</v>
      </c>
      <c r="G6554" t="s">
        <v>10926</v>
      </c>
      <c r="H6554" s="93">
        <v>46170</v>
      </c>
      <c r="I6554" s="131"/>
      <c r="J6554" s="132"/>
      <c r="K6554" s="132"/>
      <c r="L6554" s="132"/>
      <c r="M6554" s="132"/>
      <c r="N6554" s="131"/>
      <c r="O6554" s="131"/>
    </row>
    <row r="6555" spans="2:15" x14ac:dyDescent="0.35">
      <c r="B6555" t="s">
        <v>131</v>
      </c>
      <c r="C6555">
        <v>3681</v>
      </c>
      <c r="D6555" t="s">
        <v>132</v>
      </c>
      <c r="E6555">
        <v>187637</v>
      </c>
      <c r="F6555" t="s">
        <v>6129</v>
      </c>
      <c r="G6555" t="s">
        <v>10930</v>
      </c>
      <c r="H6555" s="93">
        <v>46174</v>
      </c>
      <c r="I6555" s="131"/>
      <c r="J6555" s="132"/>
      <c r="K6555" s="132"/>
      <c r="L6555" s="132"/>
      <c r="M6555" s="132"/>
      <c r="N6555" s="131"/>
      <c r="O6555" s="131"/>
    </row>
    <row r="6556" spans="2:15" x14ac:dyDescent="0.35">
      <c r="B6556" t="s">
        <v>131</v>
      </c>
      <c r="C6556">
        <v>3681</v>
      </c>
      <c r="D6556" t="s">
        <v>132</v>
      </c>
      <c r="E6556">
        <v>187725</v>
      </c>
      <c r="F6556" t="s">
        <v>6130</v>
      </c>
      <c r="G6556" t="s">
        <v>10929</v>
      </c>
      <c r="H6556" s="93">
        <v>46175</v>
      </c>
      <c r="I6556" s="131"/>
      <c r="J6556" s="132"/>
      <c r="K6556" s="132"/>
      <c r="L6556" s="132"/>
      <c r="M6556" s="132"/>
      <c r="N6556" s="131"/>
      <c r="O6556" s="131"/>
    </row>
    <row r="6557" spans="2:15" x14ac:dyDescent="0.35">
      <c r="B6557" t="s">
        <v>131</v>
      </c>
      <c r="C6557">
        <v>3681</v>
      </c>
      <c r="D6557" t="s">
        <v>132</v>
      </c>
      <c r="E6557">
        <v>187748</v>
      </c>
      <c r="F6557" t="s">
        <v>6131</v>
      </c>
      <c r="G6557" t="s">
        <v>10926</v>
      </c>
      <c r="H6557" s="93">
        <v>46177</v>
      </c>
      <c r="I6557" s="131"/>
      <c r="J6557" s="132"/>
      <c r="K6557" s="132"/>
      <c r="L6557" s="132"/>
      <c r="M6557" s="132"/>
      <c r="N6557" s="131"/>
      <c r="O6557" s="131"/>
    </row>
    <row r="6558" spans="2:15" x14ac:dyDescent="0.35">
      <c r="B6558" t="s">
        <v>131</v>
      </c>
      <c r="C6558">
        <v>3681</v>
      </c>
      <c r="D6558" t="s">
        <v>132</v>
      </c>
      <c r="E6558">
        <v>187909</v>
      </c>
      <c r="F6558" t="s">
        <v>6132</v>
      </c>
      <c r="G6558" t="s">
        <v>10926</v>
      </c>
      <c r="H6558" s="93">
        <v>46170</v>
      </c>
      <c r="I6558" s="131"/>
      <c r="J6558" s="132"/>
      <c r="K6558" s="132"/>
      <c r="L6558" s="132"/>
      <c r="M6558" s="132"/>
      <c r="N6558" s="131"/>
      <c r="O6558" s="131"/>
    </row>
    <row r="6559" spans="2:15" x14ac:dyDescent="0.35">
      <c r="B6559" t="s">
        <v>131</v>
      </c>
      <c r="C6559">
        <v>3681</v>
      </c>
      <c r="D6559" t="s">
        <v>132</v>
      </c>
      <c r="E6559">
        <v>188048</v>
      </c>
      <c r="F6559" t="s">
        <v>6133</v>
      </c>
      <c r="G6559" t="s">
        <v>10928</v>
      </c>
      <c r="H6559" s="93">
        <v>46178</v>
      </c>
      <c r="I6559" s="131"/>
      <c r="J6559" s="132"/>
      <c r="K6559" s="132"/>
      <c r="L6559" s="132"/>
      <c r="M6559" s="132"/>
      <c r="N6559" s="131"/>
      <c r="O6559" s="131"/>
    </row>
    <row r="6560" spans="2:15" x14ac:dyDescent="0.35">
      <c r="B6560" t="s">
        <v>131</v>
      </c>
      <c r="C6560">
        <v>3681</v>
      </c>
      <c r="D6560" t="s">
        <v>132</v>
      </c>
      <c r="E6560">
        <v>188194</v>
      </c>
      <c r="F6560" t="s">
        <v>6134</v>
      </c>
      <c r="G6560" t="s">
        <v>10929</v>
      </c>
      <c r="H6560" s="93">
        <v>46182</v>
      </c>
      <c r="I6560" s="131"/>
      <c r="J6560" s="132"/>
      <c r="K6560" s="132"/>
      <c r="L6560" s="132"/>
      <c r="M6560" s="132"/>
      <c r="N6560" s="131"/>
      <c r="O6560" s="131"/>
    </row>
    <row r="6561" spans="2:15" x14ac:dyDescent="0.35">
      <c r="B6561" t="s">
        <v>131</v>
      </c>
      <c r="C6561">
        <v>3681</v>
      </c>
      <c r="D6561" t="s">
        <v>132</v>
      </c>
      <c r="E6561">
        <v>188258</v>
      </c>
      <c r="F6561" t="s">
        <v>6135</v>
      </c>
      <c r="G6561" t="s">
        <v>10928</v>
      </c>
      <c r="H6561" s="93">
        <v>46178</v>
      </c>
      <c r="I6561" s="131"/>
      <c r="J6561" s="132"/>
      <c r="K6561" s="132"/>
      <c r="L6561" s="132"/>
      <c r="M6561" s="132"/>
      <c r="N6561" s="131"/>
      <c r="O6561" s="131"/>
    </row>
    <row r="6562" spans="2:15" x14ac:dyDescent="0.35">
      <c r="B6562" t="s">
        <v>131</v>
      </c>
      <c r="C6562">
        <v>3681</v>
      </c>
      <c r="D6562" t="s">
        <v>132</v>
      </c>
      <c r="E6562">
        <v>188408</v>
      </c>
      <c r="F6562" t="s">
        <v>6136</v>
      </c>
      <c r="G6562" t="s">
        <v>10927</v>
      </c>
      <c r="H6562" s="93">
        <v>46176</v>
      </c>
      <c r="I6562" s="131"/>
      <c r="J6562" s="132"/>
      <c r="K6562" s="132"/>
      <c r="L6562" s="132"/>
      <c r="M6562" s="132"/>
      <c r="N6562" s="131"/>
      <c r="O6562" s="131"/>
    </row>
    <row r="6563" spans="2:15" x14ac:dyDescent="0.35">
      <c r="B6563" t="s">
        <v>131</v>
      </c>
      <c r="C6563">
        <v>3681</v>
      </c>
      <c r="D6563" t="s">
        <v>132</v>
      </c>
      <c r="E6563">
        <v>188764</v>
      </c>
      <c r="F6563" t="s">
        <v>6137</v>
      </c>
      <c r="G6563" t="s">
        <v>10930</v>
      </c>
      <c r="H6563" s="93">
        <v>46181</v>
      </c>
      <c r="I6563" s="131"/>
      <c r="J6563" s="132"/>
      <c r="K6563" s="132"/>
      <c r="L6563" s="132"/>
      <c r="M6563" s="132"/>
      <c r="N6563" s="131"/>
      <c r="O6563" s="131"/>
    </row>
    <row r="6564" spans="2:15" x14ac:dyDescent="0.35">
      <c r="B6564" t="s">
        <v>131</v>
      </c>
      <c r="C6564">
        <v>3681</v>
      </c>
      <c r="D6564" t="s">
        <v>132</v>
      </c>
      <c r="E6564">
        <v>188767</v>
      </c>
      <c r="F6564" t="s">
        <v>6138</v>
      </c>
      <c r="G6564" t="s">
        <v>10929</v>
      </c>
      <c r="H6564" s="93">
        <v>46182</v>
      </c>
      <c r="I6564" s="131"/>
      <c r="J6564" s="132"/>
      <c r="K6564" s="132"/>
      <c r="L6564" s="132"/>
      <c r="M6564" s="132"/>
      <c r="N6564" s="131"/>
      <c r="O6564" s="131"/>
    </row>
    <row r="6565" spans="2:15" x14ac:dyDescent="0.35">
      <c r="B6565" t="s">
        <v>131</v>
      </c>
      <c r="C6565">
        <v>3681</v>
      </c>
      <c r="D6565" t="s">
        <v>132</v>
      </c>
      <c r="E6565">
        <v>188806</v>
      </c>
      <c r="F6565" t="s">
        <v>6139</v>
      </c>
      <c r="G6565" t="s">
        <v>10926</v>
      </c>
      <c r="H6565" s="93">
        <v>46177</v>
      </c>
      <c r="I6565" s="131">
        <v>1</v>
      </c>
      <c r="J6565" s="132">
        <v>1</v>
      </c>
      <c r="K6565" s="132"/>
      <c r="L6565" s="132"/>
      <c r="M6565" s="132"/>
      <c r="N6565" s="131"/>
      <c r="O6565" s="131"/>
    </row>
    <row r="6566" spans="2:15" x14ac:dyDescent="0.35">
      <c r="B6566" t="s">
        <v>131</v>
      </c>
      <c r="C6566">
        <v>3681</v>
      </c>
      <c r="D6566" t="s">
        <v>132</v>
      </c>
      <c r="E6566">
        <v>188951</v>
      </c>
      <c r="F6566" t="s">
        <v>6140</v>
      </c>
      <c r="G6566" t="s">
        <v>10927</v>
      </c>
      <c r="H6566" s="93">
        <v>46183</v>
      </c>
      <c r="I6566" s="131">
        <v>1</v>
      </c>
      <c r="J6566" s="132"/>
      <c r="K6566" s="132"/>
      <c r="L6566" s="132"/>
      <c r="M6566" s="132"/>
      <c r="N6566" s="131"/>
      <c r="O6566" s="131"/>
    </row>
    <row r="6567" spans="2:15" x14ac:dyDescent="0.35">
      <c r="B6567" t="s">
        <v>131</v>
      </c>
      <c r="C6567">
        <v>3681</v>
      </c>
      <c r="D6567" t="s">
        <v>132</v>
      </c>
      <c r="E6567">
        <v>189061</v>
      </c>
      <c r="F6567" t="s">
        <v>6141</v>
      </c>
      <c r="G6567" t="s">
        <v>10926</v>
      </c>
      <c r="H6567" s="93">
        <v>46170</v>
      </c>
      <c r="I6567" s="131">
        <v>1</v>
      </c>
      <c r="J6567" s="132"/>
      <c r="K6567" s="132"/>
      <c r="L6567" s="132"/>
      <c r="M6567" s="132"/>
      <c r="N6567" s="131"/>
      <c r="O6567" s="131"/>
    </row>
    <row r="6568" spans="2:15" x14ac:dyDescent="0.35">
      <c r="B6568" t="s">
        <v>131</v>
      </c>
      <c r="C6568">
        <v>3681</v>
      </c>
      <c r="D6568" t="s">
        <v>132</v>
      </c>
      <c r="E6568">
        <v>189224</v>
      </c>
      <c r="F6568" t="s">
        <v>6142</v>
      </c>
      <c r="G6568" t="s">
        <v>10929</v>
      </c>
      <c r="H6568" s="93">
        <v>46175</v>
      </c>
      <c r="I6568" s="131"/>
      <c r="J6568" s="132"/>
      <c r="K6568" s="132"/>
      <c r="L6568" s="132"/>
      <c r="M6568" s="132"/>
      <c r="N6568" s="131"/>
      <c r="O6568" s="131"/>
    </row>
    <row r="6569" spans="2:15" x14ac:dyDescent="0.35">
      <c r="B6569" t="s">
        <v>131</v>
      </c>
      <c r="C6569">
        <v>3681</v>
      </c>
      <c r="D6569" t="s">
        <v>132</v>
      </c>
      <c r="E6569">
        <v>189260</v>
      </c>
      <c r="F6569" t="s">
        <v>6143</v>
      </c>
      <c r="G6569" t="s">
        <v>10930</v>
      </c>
      <c r="H6569" s="93">
        <v>46181</v>
      </c>
      <c r="I6569" s="131"/>
      <c r="J6569" s="132"/>
      <c r="K6569" s="132"/>
      <c r="L6569" s="132"/>
      <c r="M6569" s="132"/>
      <c r="N6569" s="131"/>
      <c r="O6569" s="131"/>
    </row>
    <row r="6570" spans="2:15" x14ac:dyDescent="0.35">
      <c r="B6570" t="s">
        <v>131</v>
      </c>
      <c r="C6570">
        <v>3681</v>
      </c>
      <c r="D6570" t="s">
        <v>132</v>
      </c>
      <c r="E6570">
        <v>189264</v>
      </c>
      <c r="F6570" t="s">
        <v>6144</v>
      </c>
      <c r="G6570" t="s">
        <v>10929</v>
      </c>
      <c r="H6570" s="93">
        <v>46182</v>
      </c>
      <c r="I6570" s="131">
        <v>1</v>
      </c>
      <c r="J6570" s="132"/>
      <c r="K6570" s="132"/>
      <c r="L6570" s="132"/>
      <c r="M6570" s="132"/>
      <c r="N6570" s="131"/>
      <c r="O6570" s="131"/>
    </row>
    <row r="6571" spans="2:15" x14ac:dyDescent="0.35">
      <c r="B6571" t="s">
        <v>131</v>
      </c>
      <c r="C6571">
        <v>3681</v>
      </c>
      <c r="D6571" t="s">
        <v>132</v>
      </c>
      <c r="E6571">
        <v>189414</v>
      </c>
      <c r="F6571" t="s">
        <v>6145</v>
      </c>
      <c r="G6571" t="s">
        <v>10927</v>
      </c>
      <c r="H6571" s="93">
        <v>46176</v>
      </c>
      <c r="I6571" s="131"/>
      <c r="J6571" s="132"/>
      <c r="K6571" s="132"/>
      <c r="L6571" s="132"/>
      <c r="M6571" s="132"/>
      <c r="N6571" s="131"/>
      <c r="O6571" s="131"/>
    </row>
    <row r="6572" spans="2:15" x14ac:dyDescent="0.35">
      <c r="B6572" t="s">
        <v>131</v>
      </c>
      <c r="C6572">
        <v>3681</v>
      </c>
      <c r="D6572" t="s">
        <v>132</v>
      </c>
      <c r="E6572">
        <v>189451</v>
      </c>
      <c r="F6572" t="s">
        <v>6139</v>
      </c>
      <c r="G6572" t="s">
        <v>10926</v>
      </c>
      <c r="H6572" s="93">
        <v>46177</v>
      </c>
      <c r="I6572" s="131">
        <v>1</v>
      </c>
      <c r="J6572" s="132">
        <v>1</v>
      </c>
      <c r="K6572" s="132"/>
      <c r="L6572" s="132"/>
      <c r="M6572" s="132"/>
      <c r="N6572" s="131"/>
      <c r="O6572" s="131"/>
    </row>
    <row r="6573" spans="2:15" x14ac:dyDescent="0.35">
      <c r="B6573" t="s">
        <v>131</v>
      </c>
      <c r="C6573">
        <v>3681</v>
      </c>
      <c r="D6573" t="s">
        <v>132</v>
      </c>
      <c r="E6573">
        <v>189686</v>
      </c>
      <c r="F6573" t="s">
        <v>6146</v>
      </c>
      <c r="G6573" t="s">
        <v>10927</v>
      </c>
      <c r="H6573" s="93">
        <v>46176</v>
      </c>
      <c r="I6573" s="131"/>
      <c r="J6573" s="132"/>
      <c r="K6573" s="132"/>
      <c r="L6573" s="132"/>
      <c r="M6573" s="132"/>
      <c r="N6573" s="131"/>
      <c r="O6573" s="131"/>
    </row>
    <row r="6574" spans="2:15" x14ac:dyDescent="0.35">
      <c r="B6574" t="s">
        <v>131</v>
      </c>
      <c r="C6574">
        <v>3681</v>
      </c>
      <c r="D6574" t="s">
        <v>132</v>
      </c>
      <c r="E6574">
        <v>189923</v>
      </c>
      <c r="F6574" t="s">
        <v>6147</v>
      </c>
      <c r="G6574" t="s">
        <v>10926</v>
      </c>
      <c r="H6574" s="93">
        <v>46177</v>
      </c>
      <c r="I6574" s="131"/>
      <c r="J6574" s="132"/>
      <c r="K6574" s="132"/>
      <c r="L6574" s="132"/>
      <c r="M6574" s="132"/>
      <c r="N6574" s="131"/>
      <c r="O6574" s="131"/>
    </row>
    <row r="6575" spans="2:15" x14ac:dyDescent="0.35">
      <c r="B6575" t="s">
        <v>131</v>
      </c>
      <c r="C6575">
        <v>3681</v>
      </c>
      <c r="D6575" t="s">
        <v>132</v>
      </c>
      <c r="E6575">
        <v>189952</v>
      </c>
      <c r="F6575" t="s">
        <v>6148</v>
      </c>
      <c r="G6575" t="s">
        <v>10930</v>
      </c>
      <c r="H6575" s="93">
        <v>46181</v>
      </c>
      <c r="I6575" s="131">
        <v>1</v>
      </c>
      <c r="J6575" s="132"/>
      <c r="K6575" s="132"/>
      <c r="L6575" s="132"/>
      <c r="M6575" s="132"/>
      <c r="N6575" s="131"/>
      <c r="O6575" s="131"/>
    </row>
    <row r="6576" spans="2:15" x14ac:dyDescent="0.35">
      <c r="B6576" t="s">
        <v>131</v>
      </c>
      <c r="C6576">
        <v>3681</v>
      </c>
      <c r="D6576" t="s">
        <v>132</v>
      </c>
      <c r="E6576">
        <v>190041</v>
      </c>
      <c r="F6576" t="s">
        <v>6139</v>
      </c>
      <c r="G6576" t="s">
        <v>10928</v>
      </c>
      <c r="H6576" s="93">
        <v>46171</v>
      </c>
      <c r="I6576" s="131">
        <v>1</v>
      </c>
      <c r="J6576" s="132">
        <v>1</v>
      </c>
      <c r="K6576" s="132"/>
      <c r="L6576" s="132"/>
      <c r="M6576" s="132"/>
      <c r="N6576" s="131"/>
      <c r="O6576" s="131"/>
    </row>
    <row r="6577" spans="2:15" x14ac:dyDescent="0.35">
      <c r="B6577" t="s">
        <v>131</v>
      </c>
      <c r="C6577">
        <v>3681</v>
      </c>
      <c r="D6577" t="s">
        <v>132</v>
      </c>
      <c r="E6577">
        <v>190137</v>
      </c>
      <c r="F6577" t="s">
        <v>6149</v>
      </c>
      <c r="G6577" t="s">
        <v>10927</v>
      </c>
      <c r="H6577" s="93">
        <v>46183</v>
      </c>
      <c r="I6577" s="131">
        <v>1</v>
      </c>
      <c r="J6577" s="132"/>
      <c r="K6577" s="132"/>
      <c r="L6577" s="132"/>
      <c r="M6577" s="132"/>
      <c r="N6577" s="131"/>
      <c r="O6577" s="131"/>
    </row>
    <row r="6578" spans="2:15" x14ac:dyDescent="0.35">
      <c r="B6578" t="s">
        <v>131</v>
      </c>
      <c r="C6578">
        <v>3681</v>
      </c>
      <c r="D6578" t="s">
        <v>132</v>
      </c>
      <c r="E6578">
        <v>190153</v>
      </c>
      <c r="F6578" t="s">
        <v>6150</v>
      </c>
      <c r="G6578" t="s">
        <v>10928</v>
      </c>
      <c r="H6578" s="93">
        <v>46171</v>
      </c>
      <c r="I6578" s="131"/>
      <c r="J6578" s="132"/>
      <c r="K6578" s="132"/>
      <c r="L6578" s="132"/>
      <c r="M6578" s="132"/>
      <c r="N6578" s="131"/>
      <c r="O6578" s="131"/>
    </row>
    <row r="6579" spans="2:15" x14ac:dyDescent="0.35">
      <c r="B6579" t="s">
        <v>131</v>
      </c>
      <c r="C6579">
        <v>3681</v>
      </c>
      <c r="D6579" t="s">
        <v>132</v>
      </c>
      <c r="E6579">
        <v>190228</v>
      </c>
      <c r="F6579" t="s">
        <v>6151</v>
      </c>
      <c r="G6579" t="s">
        <v>10929</v>
      </c>
      <c r="H6579" s="93">
        <v>46182</v>
      </c>
      <c r="I6579" s="131"/>
      <c r="J6579" s="132"/>
      <c r="K6579" s="132"/>
      <c r="L6579" s="132"/>
      <c r="M6579" s="132"/>
      <c r="N6579" s="131"/>
      <c r="O6579" s="131"/>
    </row>
    <row r="6580" spans="2:15" x14ac:dyDescent="0.35">
      <c r="B6580" t="s">
        <v>131</v>
      </c>
      <c r="C6580">
        <v>3681</v>
      </c>
      <c r="D6580" t="s">
        <v>132</v>
      </c>
      <c r="E6580">
        <v>190348</v>
      </c>
      <c r="F6580" t="s">
        <v>6152</v>
      </c>
      <c r="G6580" t="s">
        <v>10928</v>
      </c>
      <c r="H6580" s="93">
        <v>46171</v>
      </c>
      <c r="I6580" s="131"/>
      <c r="J6580" s="132"/>
      <c r="K6580" s="132"/>
      <c r="L6580" s="132"/>
      <c r="M6580" s="132"/>
      <c r="N6580" s="131"/>
      <c r="O6580" s="131"/>
    </row>
    <row r="6581" spans="2:15" x14ac:dyDescent="0.35">
      <c r="B6581" t="s">
        <v>131</v>
      </c>
      <c r="C6581">
        <v>3681</v>
      </c>
      <c r="D6581" t="s">
        <v>132</v>
      </c>
      <c r="E6581">
        <v>190637</v>
      </c>
      <c r="F6581" t="s">
        <v>6153</v>
      </c>
      <c r="G6581" t="s">
        <v>10930</v>
      </c>
      <c r="H6581" s="93">
        <v>46181</v>
      </c>
      <c r="I6581" s="131"/>
      <c r="J6581" s="132"/>
      <c r="K6581" s="132"/>
      <c r="L6581" s="132"/>
      <c r="M6581" s="132"/>
      <c r="N6581" s="131"/>
      <c r="O6581" s="131"/>
    </row>
    <row r="6582" spans="2:15" x14ac:dyDescent="0.35">
      <c r="B6582" t="s">
        <v>131</v>
      </c>
      <c r="C6582">
        <v>3681</v>
      </c>
      <c r="D6582" t="s">
        <v>132</v>
      </c>
      <c r="E6582">
        <v>190663</v>
      </c>
      <c r="F6582" t="s">
        <v>6154</v>
      </c>
      <c r="G6582" t="s">
        <v>10928</v>
      </c>
      <c r="H6582" s="93">
        <v>46171</v>
      </c>
      <c r="I6582" s="131"/>
      <c r="J6582" s="132"/>
      <c r="K6582" s="132"/>
      <c r="L6582" s="132"/>
      <c r="M6582" s="132"/>
      <c r="N6582" s="131"/>
      <c r="O6582" s="131"/>
    </row>
    <row r="6583" spans="2:15" x14ac:dyDescent="0.35">
      <c r="B6583" t="s">
        <v>131</v>
      </c>
      <c r="C6583">
        <v>3681</v>
      </c>
      <c r="D6583" t="s">
        <v>132</v>
      </c>
      <c r="E6583">
        <v>190746</v>
      </c>
      <c r="F6583" t="s">
        <v>6155</v>
      </c>
      <c r="G6583" t="s">
        <v>10929</v>
      </c>
      <c r="H6583" s="93">
        <v>46182</v>
      </c>
      <c r="I6583" s="131">
        <v>1</v>
      </c>
      <c r="J6583" s="132"/>
      <c r="K6583" s="132"/>
      <c r="L6583" s="132"/>
      <c r="M6583" s="132"/>
      <c r="N6583" s="131"/>
      <c r="O6583" s="131"/>
    </row>
    <row r="6584" spans="2:15" x14ac:dyDescent="0.35">
      <c r="B6584" t="s">
        <v>131</v>
      </c>
      <c r="C6584">
        <v>3681</v>
      </c>
      <c r="D6584" t="s">
        <v>132</v>
      </c>
      <c r="E6584">
        <v>191244</v>
      </c>
      <c r="F6584" t="s">
        <v>6156</v>
      </c>
      <c r="G6584" t="s">
        <v>10930</v>
      </c>
      <c r="H6584" s="93">
        <v>46174</v>
      </c>
      <c r="I6584" s="131"/>
      <c r="J6584" s="132"/>
      <c r="K6584" s="132"/>
      <c r="L6584" s="132"/>
      <c r="M6584" s="132"/>
      <c r="N6584" s="131"/>
      <c r="O6584" s="131"/>
    </row>
    <row r="6585" spans="2:15" x14ac:dyDescent="0.35">
      <c r="B6585" t="s">
        <v>131</v>
      </c>
      <c r="C6585">
        <v>3681</v>
      </c>
      <c r="D6585" t="s">
        <v>132</v>
      </c>
      <c r="E6585">
        <v>191274</v>
      </c>
      <c r="F6585" t="s">
        <v>3111</v>
      </c>
      <c r="G6585" t="s">
        <v>180</v>
      </c>
      <c r="H6585" t="s">
        <v>180</v>
      </c>
      <c r="I6585" s="131"/>
      <c r="J6585" s="132"/>
      <c r="K6585" s="132"/>
      <c r="L6585" s="132"/>
      <c r="M6585" s="132"/>
      <c r="N6585" s="131"/>
      <c r="O6585" s="131"/>
    </row>
    <row r="6586" spans="2:15" x14ac:dyDescent="0.35">
      <c r="B6586" t="s">
        <v>131</v>
      </c>
      <c r="C6586">
        <v>3681</v>
      </c>
      <c r="D6586" t="s">
        <v>132</v>
      </c>
      <c r="E6586">
        <v>191316</v>
      </c>
      <c r="F6586" t="s">
        <v>6157</v>
      </c>
      <c r="G6586" t="s">
        <v>180</v>
      </c>
      <c r="H6586" t="s">
        <v>180</v>
      </c>
      <c r="I6586" s="131"/>
      <c r="J6586" s="132"/>
      <c r="K6586" s="132"/>
      <c r="L6586" s="132"/>
      <c r="M6586" s="132"/>
      <c r="N6586" s="131"/>
      <c r="O6586" s="131"/>
    </row>
    <row r="6587" spans="2:15" x14ac:dyDescent="0.35">
      <c r="B6587" t="s">
        <v>131</v>
      </c>
      <c r="C6587">
        <v>3681</v>
      </c>
      <c r="D6587" t="s">
        <v>132</v>
      </c>
      <c r="E6587">
        <v>191318</v>
      </c>
      <c r="F6587" t="s">
        <v>6158</v>
      </c>
      <c r="G6587" t="s">
        <v>180</v>
      </c>
      <c r="H6587" t="s">
        <v>180</v>
      </c>
      <c r="I6587" s="131"/>
      <c r="J6587" s="132"/>
      <c r="K6587" s="132"/>
      <c r="L6587" s="132"/>
      <c r="M6587" s="132"/>
      <c r="N6587" s="131"/>
      <c r="O6587" s="131"/>
    </row>
    <row r="6588" spans="2:15" x14ac:dyDescent="0.35">
      <c r="B6588" t="s">
        <v>131</v>
      </c>
      <c r="C6588">
        <v>3681</v>
      </c>
      <c r="D6588" t="s">
        <v>132</v>
      </c>
      <c r="E6588">
        <v>191386</v>
      </c>
      <c r="F6588" t="s">
        <v>6159</v>
      </c>
      <c r="G6588" t="s">
        <v>10929</v>
      </c>
      <c r="H6588" s="93">
        <v>46182</v>
      </c>
      <c r="I6588" s="131">
        <v>1</v>
      </c>
      <c r="J6588" s="132"/>
      <c r="K6588" s="132"/>
      <c r="L6588" s="132"/>
      <c r="M6588" s="132"/>
      <c r="N6588" s="131"/>
      <c r="O6588" s="131"/>
    </row>
    <row r="6589" spans="2:15" x14ac:dyDescent="0.35">
      <c r="B6589" t="s">
        <v>131</v>
      </c>
      <c r="C6589">
        <v>3681</v>
      </c>
      <c r="D6589" t="s">
        <v>132</v>
      </c>
      <c r="E6589">
        <v>191484</v>
      </c>
      <c r="F6589" t="s">
        <v>6160</v>
      </c>
      <c r="G6589" t="s">
        <v>10928</v>
      </c>
      <c r="H6589" s="93">
        <v>46171</v>
      </c>
      <c r="I6589" s="131">
        <v>1</v>
      </c>
      <c r="J6589" s="132"/>
      <c r="K6589" s="132"/>
      <c r="L6589" s="132"/>
      <c r="M6589" s="132"/>
      <c r="N6589" s="131"/>
      <c r="O6589" s="131"/>
    </row>
    <row r="6590" spans="2:15" x14ac:dyDescent="0.35">
      <c r="B6590" t="s">
        <v>131</v>
      </c>
      <c r="C6590">
        <v>3681</v>
      </c>
      <c r="D6590" t="s">
        <v>132</v>
      </c>
      <c r="E6590">
        <v>191495</v>
      </c>
      <c r="F6590" t="s">
        <v>6161</v>
      </c>
      <c r="G6590" t="s">
        <v>10930</v>
      </c>
      <c r="H6590" s="93">
        <v>46181</v>
      </c>
      <c r="I6590" s="131"/>
      <c r="J6590" s="132"/>
      <c r="K6590" s="132"/>
      <c r="L6590" s="132"/>
      <c r="M6590" s="132"/>
      <c r="N6590" s="131"/>
      <c r="O6590" s="131"/>
    </row>
    <row r="6591" spans="2:15" x14ac:dyDescent="0.35">
      <c r="B6591" t="s">
        <v>131</v>
      </c>
      <c r="C6591">
        <v>3681</v>
      </c>
      <c r="D6591" t="s">
        <v>132</v>
      </c>
      <c r="E6591">
        <v>191533</v>
      </c>
      <c r="F6591" t="s">
        <v>6139</v>
      </c>
      <c r="G6591" t="s">
        <v>10928</v>
      </c>
      <c r="H6591" s="93">
        <v>46171</v>
      </c>
      <c r="I6591" s="131">
        <v>1</v>
      </c>
      <c r="J6591" s="132"/>
      <c r="K6591" s="132"/>
      <c r="L6591" s="132"/>
      <c r="M6591" s="132"/>
      <c r="N6591" s="131"/>
      <c r="O6591" s="131"/>
    </row>
    <row r="6592" spans="2:15" x14ac:dyDescent="0.35">
      <c r="B6592" t="s">
        <v>131</v>
      </c>
      <c r="C6592">
        <v>3681</v>
      </c>
      <c r="D6592" t="s">
        <v>132</v>
      </c>
      <c r="E6592">
        <v>191645</v>
      </c>
      <c r="F6592" t="s">
        <v>6161</v>
      </c>
      <c r="G6592" t="s">
        <v>10930</v>
      </c>
      <c r="H6592" s="93">
        <v>46181</v>
      </c>
      <c r="I6592" s="131">
        <v>1</v>
      </c>
      <c r="J6592" s="132"/>
      <c r="K6592" s="132"/>
      <c r="L6592" s="132"/>
      <c r="M6592" s="132"/>
      <c r="N6592" s="131"/>
      <c r="O6592" s="131"/>
    </row>
    <row r="6593" spans="2:15" x14ac:dyDescent="0.35">
      <c r="B6593" t="s">
        <v>131</v>
      </c>
      <c r="C6593">
        <v>3681</v>
      </c>
      <c r="D6593" t="s">
        <v>132</v>
      </c>
      <c r="E6593">
        <v>191732</v>
      </c>
      <c r="F6593" t="s">
        <v>6162</v>
      </c>
      <c r="G6593" t="s">
        <v>180</v>
      </c>
      <c r="H6593" t="s">
        <v>180</v>
      </c>
      <c r="I6593" s="131">
        <v>1</v>
      </c>
      <c r="J6593" s="132"/>
      <c r="K6593" s="132"/>
      <c r="L6593" s="132"/>
      <c r="M6593" s="132"/>
      <c r="N6593" s="131"/>
      <c r="O6593" s="131"/>
    </row>
    <row r="6594" spans="2:15" x14ac:dyDescent="0.35">
      <c r="B6594" t="s">
        <v>131</v>
      </c>
      <c r="C6594">
        <v>3681</v>
      </c>
      <c r="D6594" t="s">
        <v>132</v>
      </c>
      <c r="E6594">
        <v>191904</v>
      </c>
      <c r="F6594" t="s">
        <v>6163</v>
      </c>
      <c r="G6594" t="s">
        <v>10929</v>
      </c>
      <c r="H6594" s="93">
        <v>46182</v>
      </c>
      <c r="I6594" s="131">
        <v>1</v>
      </c>
      <c r="J6594" s="132"/>
      <c r="K6594" s="132"/>
      <c r="L6594" s="132"/>
      <c r="M6594" s="132"/>
      <c r="N6594" s="131"/>
      <c r="O6594" s="131"/>
    </row>
    <row r="6595" spans="2:15" x14ac:dyDescent="0.35">
      <c r="B6595" t="s">
        <v>131</v>
      </c>
      <c r="C6595">
        <v>3681</v>
      </c>
      <c r="D6595" t="s">
        <v>132</v>
      </c>
      <c r="E6595">
        <v>191987</v>
      </c>
      <c r="F6595" t="s">
        <v>6164</v>
      </c>
      <c r="G6595" t="s">
        <v>180</v>
      </c>
      <c r="H6595" t="s">
        <v>180</v>
      </c>
      <c r="I6595" s="131">
        <v>1</v>
      </c>
      <c r="J6595" s="132"/>
      <c r="K6595" s="132"/>
      <c r="L6595" s="132"/>
      <c r="M6595" s="132"/>
      <c r="N6595" s="131"/>
      <c r="O6595" s="131"/>
    </row>
    <row r="6596" spans="2:15" x14ac:dyDescent="0.35">
      <c r="B6596" t="s">
        <v>131</v>
      </c>
      <c r="C6596">
        <v>3681</v>
      </c>
      <c r="D6596" t="s">
        <v>132</v>
      </c>
      <c r="E6596">
        <v>192076</v>
      </c>
      <c r="F6596" t="s">
        <v>6165</v>
      </c>
      <c r="G6596" t="s">
        <v>180</v>
      </c>
      <c r="H6596" t="s">
        <v>180</v>
      </c>
      <c r="I6596" s="131"/>
      <c r="J6596" s="132"/>
      <c r="K6596" s="132"/>
      <c r="L6596" s="132"/>
      <c r="M6596" s="132"/>
      <c r="N6596" s="131"/>
      <c r="O6596" s="131"/>
    </row>
    <row r="6597" spans="2:15" x14ac:dyDescent="0.35">
      <c r="B6597" t="s">
        <v>131</v>
      </c>
      <c r="C6597">
        <v>3791</v>
      </c>
      <c r="D6597" t="s">
        <v>133</v>
      </c>
      <c r="E6597">
        <v>48505</v>
      </c>
      <c r="F6597" t="s">
        <v>6166</v>
      </c>
      <c r="G6597" t="s">
        <v>10928</v>
      </c>
      <c r="H6597" s="93">
        <v>46178</v>
      </c>
      <c r="I6597" s="131">
        <v>1</v>
      </c>
      <c r="J6597" s="132"/>
      <c r="K6597" s="132"/>
      <c r="L6597" s="132"/>
      <c r="M6597" s="132"/>
      <c r="N6597" s="131"/>
      <c r="O6597" s="131"/>
    </row>
    <row r="6598" spans="2:15" x14ac:dyDescent="0.35">
      <c r="B6598" t="s">
        <v>131</v>
      </c>
      <c r="C6598">
        <v>3791</v>
      </c>
      <c r="D6598" t="s">
        <v>133</v>
      </c>
      <c r="E6598">
        <v>48551</v>
      </c>
      <c r="F6598" t="s">
        <v>6167</v>
      </c>
      <c r="G6598" t="s">
        <v>10928</v>
      </c>
      <c r="H6598" s="93">
        <v>46171</v>
      </c>
      <c r="I6598" s="131">
        <v>1</v>
      </c>
      <c r="J6598" s="132"/>
      <c r="K6598" s="132"/>
      <c r="L6598" s="132"/>
      <c r="M6598" s="132"/>
      <c r="N6598" s="131"/>
      <c r="O6598" s="131"/>
    </row>
    <row r="6599" spans="2:15" x14ac:dyDescent="0.35">
      <c r="B6599" t="s">
        <v>131</v>
      </c>
      <c r="C6599">
        <v>3791</v>
      </c>
      <c r="D6599" t="s">
        <v>133</v>
      </c>
      <c r="E6599">
        <v>50006</v>
      </c>
      <c r="F6599" t="s">
        <v>6168</v>
      </c>
      <c r="G6599" t="s">
        <v>10928</v>
      </c>
      <c r="H6599" s="93">
        <v>46171</v>
      </c>
      <c r="I6599" s="131"/>
      <c r="J6599" s="132"/>
      <c r="K6599" s="132"/>
      <c r="L6599" s="132"/>
      <c r="M6599" s="132"/>
      <c r="N6599" s="131"/>
      <c r="O6599" s="131"/>
    </row>
    <row r="6600" spans="2:15" x14ac:dyDescent="0.35">
      <c r="B6600" t="s">
        <v>131</v>
      </c>
      <c r="C6600">
        <v>3791</v>
      </c>
      <c r="D6600" t="s">
        <v>133</v>
      </c>
      <c r="E6600">
        <v>50264</v>
      </c>
      <c r="F6600" t="s">
        <v>6169</v>
      </c>
      <c r="G6600" t="s">
        <v>10926</v>
      </c>
      <c r="H6600" s="93">
        <v>46177</v>
      </c>
      <c r="I6600" s="131">
        <v>1</v>
      </c>
      <c r="J6600" s="132"/>
      <c r="K6600" s="132"/>
      <c r="L6600" s="132"/>
      <c r="M6600" s="132"/>
      <c r="N6600" s="131"/>
      <c r="O6600" s="131"/>
    </row>
    <row r="6601" spans="2:15" x14ac:dyDescent="0.35">
      <c r="B6601" t="s">
        <v>131</v>
      </c>
      <c r="C6601">
        <v>3791</v>
      </c>
      <c r="D6601" t="s">
        <v>133</v>
      </c>
      <c r="E6601">
        <v>52292</v>
      </c>
      <c r="F6601" t="s">
        <v>6170</v>
      </c>
      <c r="G6601" t="s">
        <v>10929</v>
      </c>
      <c r="H6601" s="93">
        <v>46175</v>
      </c>
      <c r="I6601" s="131">
        <v>1</v>
      </c>
      <c r="J6601" s="132"/>
      <c r="K6601" s="132"/>
      <c r="L6601" s="132"/>
      <c r="M6601" s="132"/>
      <c r="N6601" s="131"/>
      <c r="O6601" s="131"/>
    </row>
    <row r="6602" spans="2:15" x14ac:dyDescent="0.35">
      <c r="B6602" t="s">
        <v>131</v>
      </c>
      <c r="C6602">
        <v>3791</v>
      </c>
      <c r="D6602" t="s">
        <v>133</v>
      </c>
      <c r="E6602">
        <v>54234</v>
      </c>
      <c r="F6602" t="s">
        <v>6171</v>
      </c>
      <c r="G6602" t="s">
        <v>10927</v>
      </c>
      <c r="H6602" s="93">
        <v>46183</v>
      </c>
      <c r="I6602" s="131">
        <v>1</v>
      </c>
      <c r="J6602" s="132"/>
      <c r="K6602" s="132"/>
      <c r="L6602" s="132"/>
      <c r="M6602" s="132"/>
      <c r="N6602" s="131"/>
      <c r="O6602" s="131"/>
    </row>
    <row r="6603" spans="2:15" x14ac:dyDescent="0.35">
      <c r="B6603" t="s">
        <v>131</v>
      </c>
      <c r="C6603">
        <v>3791</v>
      </c>
      <c r="D6603" t="s">
        <v>133</v>
      </c>
      <c r="E6603">
        <v>57080</v>
      </c>
      <c r="F6603" t="s">
        <v>6172</v>
      </c>
      <c r="G6603" t="s">
        <v>10930</v>
      </c>
      <c r="H6603" s="93">
        <v>46174</v>
      </c>
      <c r="I6603" s="131"/>
      <c r="J6603" s="132"/>
      <c r="K6603" s="132"/>
      <c r="L6603" s="132"/>
      <c r="M6603" s="132"/>
      <c r="N6603" s="131"/>
      <c r="O6603" s="131"/>
    </row>
    <row r="6604" spans="2:15" x14ac:dyDescent="0.35">
      <c r="B6604" t="s">
        <v>131</v>
      </c>
      <c r="C6604">
        <v>3791</v>
      </c>
      <c r="D6604" t="s">
        <v>133</v>
      </c>
      <c r="E6604">
        <v>57375</v>
      </c>
      <c r="F6604" t="s">
        <v>6173</v>
      </c>
      <c r="G6604" t="s">
        <v>10928</v>
      </c>
      <c r="H6604" s="93">
        <v>46171</v>
      </c>
      <c r="I6604" s="131">
        <v>1</v>
      </c>
      <c r="J6604" s="132"/>
      <c r="K6604" s="132"/>
      <c r="L6604" s="132"/>
      <c r="M6604" s="132"/>
      <c r="N6604" s="131"/>
      <c r="O6604" s="131"/>
    </row>
    <row r="6605" spans="2:15" x14ac:dyDescent="0.35">
      <c r="B6605" t="s">
        <v>131</v>
      </c>
      <c r="C6605">
        <v>3791</v>
      </c>
      <c r="D6605" t="s">
        <v>133</v>
      </c>
      <c r="E6605">
        <v>59549</v>
      </c>
      <c r="F6605" t="s">
        <v>6174</v>
      </c>
      <c r="G6605" t="s">
        <v>10930</v>
      </c>
      <c r="H6605" s="93">
        <v>46181</v>
      </c>
      <c r="I6605" s="131">
        <v>1</v>
      </c>
      <c r="J6605" s="132"/>
      <c r="K6605" s="132"/>
      <c r="L6605" s="132"/>
      <c r="M6605" s="132"/>
      <c r="N6605" s="131"/>
      <c r="O6605" s="131"/>
    </row>
    <row r="6606" spans="2:15" x14ac:dyDescent="0.35">
      <c r="B6606" t="s">
        <v>131</v>
      </c>
      <c r="C6606">
        <v>3791</v>
      </c>
      <c r="D6606" t="s">
        <v>133</v>
      </c>
      <c r="E6606">
        <v>63708</v>
      </c>
      <c r="F6606" t="s">
        <v>6175</v>
      </c>
      <c r="G6606" t="s">
        <v>10929</v>
      </c>
      <c r="H6606" s="93">
        <v>46175</v>
      </c>
      <c r="I6606" s="131">
        <v>1</v>
      </c>
      <c r="J6606" s="132">
        <v>1</v>
      </c>
      <c r="K6606" s="132"/>
      <c r="L6606" s="132"/>
      <c r="M6606" s="132"/>
      <c r="N6606" s="131"/>
      <c r="O6606" s="131"/>
    </row>
    <row r="6607" spans="2:15" x14ac:dyDescent="0.35">
      <c r="B6607" t="s">
        <v>131</v>
      </c>
      <c r="C6607">
        <v>3791</v>
      </c>
      <c r="D6607" t="s">
        <v>133</v>
      </c>
      <c r="E6607">
        <v>64285</v>
      </c>
      <c r="F6607" t="s">
        <v>6176</v>
      </c>
      <c r="G6607" t="s">
        <v>10926</v>
      </c>
      <c r="H6607" s="93">
        <v>46170</v>
      </c>
      <c r="I6607" s="131"/>
      <c r="J6607" s="132"/>
      <c r="K6607" s="132"/>
      <c r="L6607" s="132"/>
      <c r="M6607" s="132"/>
      <c r="N6607" s="131"/>
      <c r="O6607" s="131"/>
    </row>
    <row r="6608" spans="2:15" x14ac:dyDescent="0.35">
      <c r="B6608" t="s">
        <v>131</v>
      </c>
      <c r="C6608">
        <v>3791</v>
      </c>
      <c r="D6608" t="s">
        <v>133</v>
      </c>
      <c r="E6608">
        <v>65176</v>
      </c>
      <c r="F6608" t="s">
        <v>6177</v>
      </c>
      <c r="G6608" t="s">
        <v>10927</v>
      </c>
      <c r="H6608" s="93">
        <v>46176</v>
      </c>
      <c r="I6608" s="131">
        <v>1</v>
      </c>
      <c r="J6608" s="132"/>
      <c r="K6608" s="132"/>
      <c r="L6608" s="132"/>
      <c r="M6608" s="132"/>
      <c r="N6608" s="131"/>
      <c r="O6608" s="131"/>
    </row>
    <row r="6609" spans="2:15" x14ac:dyDescent="0.35">
      <c r="B6609" t="s">
        <v>131</v>
      </c>
      <c r="C6609">
        <v>3791</v>
      </c>
      <c r="D6609" t="s">
        <v>133</v>
      </c>
      <c r="E6609">
        <v>65347</v>
      </c>
      <c r="F6609" t="s">
        <v>6178</v>
      </c>
      <c r="G6609" t="s">
        <v>10930</v>
      </c>
      <c r="H6609" s="93">
        <v>46181</v>
      </c>
      <c r="I6609" s="131">
        <v>1</v>
      </c>
      <c r="J6609" s="132"/>
      <c r="K6609" s="132">
        <v>1</v>
      </c>
      <c r="L6609" s="132"/>
      <c r="M6609" s="132"/>
      <c r="N6609" s="131"/>
      <c r="O6609" s="131"/>
    </row>
    <row r="6610" spans="2:15" x14ac:dyDescent="0.35">
      <c r="B6610" t="s">
        <v>131</v>
      </c>
      <c r="C6610">
        <v>3791</v>
      </c>
      <c r="D6610" t="s">
        <v>133</v>
      </c>
      <c r="E6610">
        <v>67722</v>
      </c>
      <c r="F6610" t="s">
        <v>6179</v>
      </c>
      <c r="G6610" t="s">
        <v>10926</v>
      </c>
      <c r="H6610" s="93">
        <v>46177</v>
      </c>
      <c r="I6610" s="131">
        <v>1</v>
      </c>
      <c r="J6610" s="132"/>
      <c r="K6610" s="132"/>
      <c r="L6610" s="132"/>
      <c r="M6610" s="132"/>
      <c r="N6610" s="131"/>
      <c r="O6610" s="131"/>
    </row>
    <row r="6611" spans="2:15" x14ac:dyDescent="0.35">
      <c r="B6611" t="s">
        <v>131</v>
      </c>
      <c r="C6611">
        <v>3791</v>
      </c>
      <c r="D6611" t="s">
        <v>133</v>
      </c>
      <c r="E6611">
        <v>69500</v>
      </c>
      <c r="F6611" t="s">
        <v>6180</v>
      </c>
      <c r="G6611" t="s">
        <v>10927</v>
      </c>
      <c r="H6611" s="93">
        <v>46183</v>
      </c>
      <c r="I6611" s="131">
        <v>1</v>
      </c>
      <c r="J6611" s="132"/>
      <c r="K6611" s="132">
        <v>1</v>
      </c>
      <c r="L6611" s="132"/>
      <c r="M6611" s="132"/>
      <c r="N6611" s="131"/>
      <c r="O6611" s="131"/>
    </row>
    <row r="6612" spans="2:15" x14ac:dyDescent="0.35">
      <c r="B6612" t="s">
        <v>131</v>
      </c>
      <c r="C6612">
        <v>3791</v>
      </c>
      <c r="D6612" t="s">
        <v>133</v>
      </c>
      <c r="E6612">
        <v>72886</v>
      </c>
      <c r="F6612" t="s">
        <v>6177</v>
      </c>
      <c r="G6612" t="s">
        <v>10929</v>
      </c>
      <c r="H6612" s="93">
        <v>46175</v>
      </c>
      <c r="I6612" s="131">
        <v>1</v>
      </c>
      <c r="J6612" s="132"/>
      <c r="K6612" s="132"/>
      <c r="L6612" s="132"/>
      <c r="M6612" s="132"/>
      <c r="N6612" s="131"/>
      <c r="O6612" s="131"/>
    </row>
    <row r="6613" spans="2:15" x14ac:dyDescent="0.35">
      <c r="B6613" t="s">
        <v>131</v>
      </c>
      <c r="C6613">
        <v>3791</v>
      </c>
      <c r="D6613" t="s">
        <v>133</v>
      </c>
      <c r="E6613">
        <v>73421</v>
      </c>
      <c r="F6613" t="s">
        <v>6181</v>
      </c>
      <c r="G6613" t="s">
        <v>10926</v>
      </c>
      <c r="H6613" s="93">
        <v>46170</v>
      </c>
      <c r="I6613" s="131">
        <v>1</v>
      </c>
      <c r="J6613" s="132"/>
      <c r="K6613" s="132"/>
      <c r="L6613" s="132"/>
      <c r="M6613" s="132"/>
      <c r="N6613" s="131"/>
      <c r="O6613" s="131"/>
    </row>
    <row r="6614" spans="2:15" x14ac:dyDescent="0.35">
      <c r="B6614" t="s">
        <v>131</v>
      </c>
      <c r="C6614">
        <v>3791</v>
      </c>
      <c r="D6614" t="s">
        <v>133</v>
      </c>
      <c r="E6614">
        <v>77782</v>
      </c>
      <c r="F6614" t="s">
        <v>6143</v>
      </c>
      <c r="G6614" t="s">
        <v>10927</v>
      </c>
      <c r="H6614" s="93">
        <v>46183</v>
      </c>
      <c r="I6614" s="131">
        <v>1</v>
      </c>
      <c r="J6614" s="132"/>
      <c r="K6614" s="132"/>
      <c r="L6614" s="132"/>
      <c r="M6614" s="132"/>
      <c r="N6614" s="131"/>
      <c r="O6614" s="131"/>
    </row>
    <row r="6615" spans="2:15" x14ac:dyDescent="0.35">
      <c r="B6615" t="s">
        <v>131</v>
      </c>
      <c r="C6615">
        <v>3791</v>
      </c>
      <c r="D6615" t="s">
        <v>133</v>
      </c>
      <c r="E6615">
        <v>78294</v>
      </c>
      <c r="F6615" t="s">
        <v>6182</v>
      </c>
      <c r="G6615" t="s">
        <v>10929</v>
      </c>
      <c r="H6615" s="93">
        <v>46182</v>
      </c>
      <c r="I6615" s="131"/>
      <c r="J6615" s="132"/>
      <c r="K6615" s="132"/>
      <c r="L6615" s="132"/>
      <c r="M6615" s="132"/>
      <c r="N6615" s="131"/>
      <c r="O6615" s="131"/>
    </row>
    <row r="6616" spans="2:15" x14ac:dyDescent="0.35">
      <c r="B6616" t="s">
        <v>131</v>
      </c>
      <c r="C6616">
        <v>3791</v>
      </c>
      <c r="D6616" t="s">
        <v>133</v>
      </c>
      <c r="E6616">
        <v>79026</v>
      </c>
      <c r="F6616" t="s">
        <v>6183</v>
      </c>
      <c r="G6616" t="s">
        <v>10926</v>
      </c>
      <c r="H6616" s="93">
        <v>46177</v>
      </c>
      <c r="I6616" s="131"/>
      <c r="J6616" s="132"/>
      <c r="K6616" s="132"/>
      <c r="L6616" s="132"/>
      <c r="M6616" s="132"/>
      <c r="N6616" s="131"/>
      <c r="O6616" s="131"/>
    </row>
    <row r="6617" spans="2:15" x14ac:dyDescent="0.35">
      <c r="B6617" t="s">
        <v>131</v>
      </c>
      <c r="C6617">
        <v>3791</v>
      </c>
      <c r="D6617" t="s">
        <v>133</v>
      </c>
      <c r="E6617">
        <v>80606</v>
      </c>
      <c r="F6617" t="s">
        <v>6184</v>
      </c>
      <c r="G6617" t="s">
        <v>10927</v>
      </c>
      <c r="H6617" s="93">
        <v>46176</v>
      </c>
      <c r="I6617" s="131">
        <v>1</v>
      </c>
      <c r="J6617" s="132"/>
      <c r="K6617" s="132"/>
      <c r="L6617" s="132"/>
      <c r="M6617" s="132"/>
      <c r="N6617" s="131"/>
      <c r="O6617" s="131"/>
    </row>
    <row r="6618" spans="2:15" x14ac:dyDescent="0.35">
      <c r="B6618" t="s">
        <v>131</v>
      </c>
      <c r="C6618">
        <v>3791</v>
      </c>
      <c r="D6618" t="s">
        <v>133</v>
      </c>
      <c r="E6618">
        <v>84551</v>
      </c>
      <c r="F6618" t="s">
        <v>6185</v>
      </c>
      <c r="G6618" t="s">
        <v>10926</v>
      </c>
      <c r="H6618" s="93">
        <v>46170</v>
      </c>
      <c r="I6618" s="131"/>
      <c r="J6618" s="132"/>
      <c r="K6618" s="132"/>
      <c r="L6618" s="132"/>
      <c r="M6618" s="132"/>
      <c r="N6618" s="131"/>
      <c r="O6618" s="131"/>
    </row>
    <row r="6619" spans="2:15" x14ac:dyDescent="0.35">
      <c r="B6619" t="s">
        <v>131</v>
      </c>
      <c r="C6619">
        <v>3791</v>
      </c>
      <c r="D6619" t="s">
        <v>133</v>
      </c>
      <c r="E6619">
        <v>97992</v>
      </c>
      <c r="F6619" t="s">
        <v>6186</v>
      </c>
      <c r="G6619" t="s">
        <v>10926</v>
      </c>
      <c r="H6619" s="93">
        <v>46177</v>
      </c>
      <c r="I6619" s="131"/>
      <c r="J6619" s="132"/>
      <c r="K6619" s="132"/>
      <c r="L6619" s="132"/>
      <c r="M6619" s="132"/>
      <c r="N6619" s="131"/>
      <c r="O6619" s="131"/>
    </row>
    <row r="6620" spans="2:15" x14ac:dyDescent="0.35">
      <c r="B6620" t="s">
        <v>131</v>
      </c>
      <c r="C6620">
        <v>3791</v>
      </c>
      <c r="D6620" t="s">
        <v>133</v>
      </c>
      <c r="E6620">
        <v>99599</v>
      </c>
      <c r="F6620" t="s">
        <v>6187</v>
      </c>
      <c r="G6620" t="s">
        <v>10930</v>
      </c>
      <c r="H6620" s="93">
        <v>46174</v>
      </c>
      <c r="I6620" s="131">
        <v>1</v>
      </c>
      <c r="J6620" s="132"/>
      <c r="K6620" s="132">
        <v>1</v>
      </c>
      <c r="L6620" s="132"/>
      <c r="M6620" s="132"/>
      <c r="N6620" s="131"/>
      <c r="O6620" s="131"/>
    </row>
    <row r="6621" spans="2:15" x14ac:dyDescent="0.35">
      <c r="B6621" t="s">
        <v>131</v>
      </c>
      <c r="C6621">
        <v>3791</v>
      </c>
      <c r="D6621" t="s">
        <v>133</v>
      </c>
      <c r="E6621">
        <v>99839</v>
      </c>
      <c r="F6621" t="s">
        <v>6188</v>
      </c>
      <c r="G6621" t="s">
        <v>10930</v>
      </c>
      <c r="H6621" s="93">
        <v>46181</v>
      </c>
      <c r="I6621" s="131">
        <v>1</v>
      </c>
      <c r="J6621" s="132"/>
      <c r="K6621" s="132"/>
      <c r="L6621" s="132"/>
      <c r="M6621" s="132"/>
      <c r="N6621" s="131"/>
      <c r="O6621" s="131"/>
    </row>
    <row r="6622" spans="2:15" x14ac:dyDescent="0.35">
      <c r="B6622" t="s">
        <v>131</v>
      </c>
      <c r="C6622">
        <v>3791</v>
      </c>
      <c r="D6622" t="s">
        <v>133</v>
      </c>
      <c r="E6622">
        <v>101314</v>
      </c>
      <c r="F6622" t="s">
        <v>6189</v>
      </c>
      <c r="G6622" t="s">
        <v>10927</v>
      </c>
      <c r="H6622" s="93">
        <v>46176</v>
      </c>
      <c r="I6622" s="131">
        <v>1</v>
      </c>
      <c r="J6622" s="132"/>
      <c r="K6622" s="132"/>
      <c r="L6622" s="132"/>
      <c r="M6622" s="132"/>
      <c r="N6622" s="131"/>
      <c r="O6622" s="131"/>
    </row>
    <row r="6623" spans="2:15" x14ac:dyDescent="0.35">
      <c r="B6623" t="s">
        <v>131</v>
      </c>
      <c r="C6623">
        <v>3791</v>
      </c>
      <c r="D6623" t="s">
        <v>133</v>
      </c>
      <c r="E6623">
        <v>105839</v>
      </c>
      <c r="F6623" t="s">
        <v>6190</v>
      </c>
      <c r="G6623" t="s">
        <v>10929</v>
      </c>
      <c r="H6623" s="93">
        <v>46175</v>
      </c>
      <c r="I6623" s="131"/>
      <c r="J6623" s="132"/>
      <c r="K6623" s="132"/>
      <c r="L6623" s="132"/>
      <c r="M6623" s="132"/>
      <c r="N6623" s="131"/>
      <c r="O6623" s="131"/>
    </row>
    <row r="6624" spans="2:15" x14ac:dyDescent="0.35">
      <c r="B6624" t="s">
        <v>131</v>
      </c>
      <c r="C6624">
        <v>3791</v>
      </c>
      <c r="D6624" t="s">
        <v>133</v>
      </c>
      <c r="E6624">
        <v>107594</v>
      </c>
      <c r="F6624" t="s">
        <v>6191</v>
      </c>
      <c r="G6624" t="s">
        <v>10927</v>
      </c>
      <c r="H6624" s="93">
        <v>46176</v>
      </c>
      <c r="I6624" s="131"/>
      <c r="J6624" s="132"/>
      <c r="K6624" s="132"/>
      <c r="L6624" s="132"/>
      <c r="M6624" s="132"/>
      <c r="N6624" s="131"/>
      <c r="O6624" s="131"/>
    </row>
    <row r="6625" spans="2:15" x14ac:dyDescent="0.35">
      <c r="B6625" t="s">
        <v>131</v>
      </c>
      <c r="C6625">
        <v>3791</v>
      </c>
      <c r="D6625" t="s">
        <v>133</v>
      </c>
      <c r="E6625">
        <v>108311</v>
      </c>
      <c r="F6625" t="s">
        <v>6192</v>
      </c>
      <c r="G6625" t="s">
        <v>10928</v>
      </c>
      <c r="H6625" s="93">
        <v>46178</v>
      </c>
      <c r="I6625" s="131">
        <v>1</v>
      </c>
      <c r="J6625" s="132"/>
      <c r="K6625" s="132"/>
      <c r="L6625" s="132"/>
      <c r="M6625" s="132"/>
      <c r="N6625" s="131"/>
      <c r="O6625" s="131"/>
    </row>
    <row r="6626" spans="2:15" x14ac:dyDescent="0.35">
      <c r="B6626" t="s">
        <v>131</v>
      </c>
      <c r="C6626">
        <v>3791</v>
      </c>
      <c r="D6626" t="s">
        <v>133</v>
      </c>
      <c r="E6626">
        <v>109312</v>
      </c>
      <c r="F6626" t="s">
        <v>6193</v>
      </c>
      <c r="G6626" t="s">
        <v>10930</v>
      </c>
      <c r="H6626" s="93">
        <v>46181</v>
      </c>
      <c r="I6626" s="131">
        <v>1</v>
      </c>
      <c r="J6626" s="132">
        <v>1</v>
      </c>
      <c r="K6626" s="132"/>
      <c r="L6626" s="132"/>
      <c r="M6626" s="132"/>
      <c r="N6626" s="131"/>
      <c r="O6626" s="131"/>
    </row>
    <row r="6627" spans="2:15" x14ac:dyDescent="0.35">
      <c r="B6627" t="s">
        <v>131</v>
      </c>
      <c r="C6627">
        <v>3791</v>
      </c>
      <c r="D6627" t="s">
        <v>133</v>
      </c>
      <c r="E6627">
        <v>113210</v>
      </c>
      <c r="F6627" t="s">
        <v>6194</v>
      </c>
      <c r="G6627" t="s">
        <v>10930</v>
      </c>
      <c r="H6627" s="93">
        <v>46174</v>
      </c>
      <c r="I6627" s="131">
        <v>1</v>
      </c>
      <c r="J6627" s="132"/>
      <c r="K6627" s="132"/>
      <c r="L6627" s="132"/>
      <c r="M6627" s="132"/>
      <c r="N6627" s="131"/>
      <c r="O6627" s="131"/>
    </row>
    <row r="6628" spans="2:15" x14ac:dyDescent="0.35">
      <c r="B6628" t="s">
        <v>131</v>
      </c>
      <c r="C6628">
        <v>3791</v>
      </c>
      <c r="D6628" t="s">
        <v>133</v>
      </c>
      <c r="E6628">
        <v>113213</v>
      </c>
      <c r="F6628" t="s">
        <v>6195</v>
      </c>
      <c r="G6628" t="s">
        <v>10929</v>
      </c>
      <c r="H6628" s="93">
        <v>46175</v>
      </c>
      <c r="I6628" s="131">
        <v>1</v>
      </c>
      <c r="J6628" s="132"/>
      <c r="K6628" s="132"/>
      <c r="L6628" s="132"/>
      <c r="M6628" s="132"/>
      <c r="N6628" s="131"/>
      <c r="O6628" s="131"/>
    </row>
    <row r="6629" spans="2:15" x14ac:dyDescent="0.35">
      <c r="B6629" t="s">
        <v>131</v>
      </c>
      <c r="C6629">
        <v>3791</v>
      </c>
      <c r="D6629" t="s">
        <v>133</v>
      </c>
      <c r="E6629">
        <v>117447</v>
      </c>
      <c r="F6629" t="s">
        <v>6196</v>
      </c>
      <c r="G6629" t="s">
        <v>10929</v>
      </c>
      <c r="H6629" s="93">
        <v>46175</v>
      </c>
      <c r="I6629" s="131"/>
      <c r="J6629" s="132"/>
      <c r="K6629" s="132"/>
      <c r="L6629" s="132"/>
      <c r="M6629" s="132"/>
      <c r="N6629" s="131"/>
      <c r="O6629" s="131"/>
    </row>
    <row r="6630" spans="2:15" x14ac:dyDescent="0.35">
      <c r="B6630" t="s">
        <v>131</v>
      </c>
      <c r="C6630">
        <v>3791</v>
      </c>
      <c r="D6630" t="s">
        <v>133</v>
      </c>
      <c r="E6630">
        <v>119779</v>
      </c>
      <c r="F6630" t="s">
        <v>6197</v>
      </c>
      <c r="G6630" t="s">
        <v>10928</v>
      </c>
      <c r="H6630" s="93">
        <v>46178</v>
      </c>
      <c r="I6630" s="131">
        <v>1</v>
      </c>
      <c r="J6630" s="132">
        <v>1</v>
      </c>
      <c r="K6630" s="132"/>
      <c r="L6630" s="132"/>
      <c r="M6630" s="132"/>
      <c r="N6630" s="131"/>
      <c r="O6630" s="131"/>
    </row>
    <row r="6631" spans="2:15" x14ac:dyDescent="0.35">
      <c r="B6631" t="s">
        <v>131</v>
      </c>
      <c r="C6631">
        <v>3791</v>
      </c>
      <c r="D6631" t="s">
        <v>133</v>
      </c>
      <c r="E6631">
        <v>120752</v>
      </c>
      <c r="F6631" t="s">
        <v>6198</v>
      </c>
      <c r="G6631" t="s">
        <v>10926</v>
      </c>
      <c r="H6631" s="93">
        <v>46177</v>
      </c>
      <c r="I6631" s="131"/>
      <c r="J6631" s="132"/>
      <c r="K6631" s="132"/>
      <c r="L6631" s="132"/>
      <c r="M6631" s="132"/>
      <c r="N6631" s="131"/>
      <c r="O6631" s="131"/>
    </row>
    <row r="6632" spans="2:15" x14ac:dyDescent="0.35">
      <c r="B6632" t="s">
        <v>131</v>
      </c>
      <c r="C6632">
        <v>3791</v>
      </c>
      <c r="D6632" t="s">
        <v>133</v>
      </c>
      <c r="E6632">
        <v>125238</v>
      </c>
      <c r="F6632" t="s">
        <v>6199</v>
      </c>
      <c r="G6632" t="s">
        <v>10928</v>
      </c>
      <c r="H6632" s="93">
        <v>46171</v>
      </c>
      <c r="I6632" s="131"/>
      <c r="J6632" s="132"/>
      <c r="K6632" s="132"/>
      <c r="L6632" s="132"/>
      <c r="M6632" s="132"/>
      <c r="N6632" s="131"/>
      <c r="O6632" s="131"/>
    </row>
    <row r="6633" spans="2:15" x14ac:dyDescent="0.35">
      <c r="B6633" t="s">
        <v>131</v>
      </c>
      <c r="C6633">
        <v>3791</v>
      </c>
      <c r="D6633" t="s">
        <v>133</v>
      </c>
      <c r="E6633">
        <v>129999</v>
      </c>
      <c r="F6633" t="s">
        <v>6200</v>
      </c>
      <c r="G6633" t="s">
        <v>180</v>
      </c>
      <c r="H6633" t="s">
        <v>180</v>
      </c>
      <c r="I6633" s="131">
        <v>1</v>
      </c>
      <c r="J6633" s="132">
        <v>1</v>
      </c>
      <c r="K6633" s="132">
        <v>1</v>
      </c>
      <c r="L6633" s="132"/>
      <c r="M6633" s="132"/>
      <c r="N6633" s="131"/>
      <c r="O6633" s="131"/>
    </row>
    <row r="6634" spans="2:15" x14ac:dyDescent="0.35">
      <c r="B6634" t="s">
        <v>131</v>
      </c>
      <c r="C6634">
        <v>3791</v>
      </c>
      <c r="D6634" t="s">
        <v>133</v>
      </c>
      <c r="E6634">
        <v>130181</v>
      </c>
      <c r="F6634" t="s">
        <v>6201</v>
      </c>
      <c r="G6634" t="s">
        <v>10930</v>
      </c>
      <c r="H6634" s="93">
        <v>46174</v>
      </c>
      <c r="I6634" s="131">
        <v>1</v>
      </c>
      <c r="J6634" s="132"/>
      <c r="K6634" s="132"/>
      <c r="L6634" s="132"/>
      <c r="M6634" s="132"/>
      <c r="N6634" s="131"/>
      <c r="O6634" s="131"/>
    </row>
    <row r="6635" spans="2:15" x14ac:dyDescent="0.35">
      <c r="B6635" t="s">
        <v>131</v>
      </c>
      <c r="C6635">
        <v>3791</v>
      </c>
      <c r="D6635" t="s">
        <v>133</v>
      </c>
      <c r="E6635">
        <v>131548</v>
      </c>
      <c r="F6635" t="s">
        <v>6202</v>
      </c>
      <c r="G6635" t="s">
        <v>10928</v>
      </c>
      <c r="H6635" s="93">
        <v>46178</v>
      </c>
      <c r="I6635" s="131">
        <v>1</v>
      </c>
      <c r="J6635" s="132"/>
      <c r="K6635" s="132">
        <v>1</v>
      </c>
      <c r="L6635" s="132"/>
      <c r="M6635" s="132"/>
      <c r="N6635" s="131"/>
      <c r="O6635" s="131"/>
    </row>
    <row r="6636" spans="2:15" x14ac:dyDescent="0.35">
      <c r="B6636" t="s">
        <v>131</v>
      </c>
      <c r="C6636">
        <v>3791</v>
      </c>
      <c r="D6636" t="s">
        <v>133</v>
      </c>
      <c r="E6636">
        <v>133257</v>
      </c>
      <c r="F6636" t="s">
        <v>6203</v>
      </c>
      <c r="G6636" t="s">
        <v>10926</v>
      </c>
      <c r="H6636" s="93">
        <v>46177</v>
      </c>
      <c r="I6636" s="131">
        <v>1</v>
      </c>
      <c r="J6636" s="132"/>
      <c r="K6636" s="132"/>
      <c r="L6636" s="132"/>
      <c r="M6636" s="132"/>
      <c r="N6636" s="131"/>
      <c r="O6636" s="131"/>
    </row>
    <row r="6637" spans="2:15" x14ac:dyDescent="0.35">
      <c r="B6637" t="s">
        <v>131</v>
      </c>
      <c r="C6637">
        <v>3791</v>
      </c>
      <c r="D6637" t="s">
        <v>133</v>
      </c>
      <c r="E6637">
        <v>133971</v>
      </c>
      <c r="F6637" t="s">
        <v>6204</v>
      </c>
      <c r="G6637" t="s">
        <v>10929</v>
      </c>
      <c r="H6637" s="93">
        <v>46182</v>
      </c>
      <c r="I6637" s="131">
        <v>1</v>
      </c>
      <c r="J6637" s="132"/>
      <c r="K6637" s="132"/>
      <c r="L6637" s="132"/>
      <c r="M6637" s="132"/>
      <c r="N6637" s="131"/>
      <c r="O6637" s="131"/>
    </row>
    <row r="6638" spans="2:15" x14ac:dyDescent="0.35">
      <c r="B6638" t="s">
        <v>131</v>
      </c>
      <c r="C6638">
        <v>3791</v>
      </c>
      <c r="D6638" t="s">
        <v>133</v>
      </c>
      <c r="E6638">
        <v>137218</v>
      </c>
      <c r="F6638" t="s">
        <v>6205</v>
      </c>
      <c r="G6638" t="s">
        <v>10927</v>
      </c>
      <c r="H6638" s="93">
        <v>46183</v>
      </c>
      <c r="I6638" s="131"/>
      <c r="J6638" s="132"/>
      <c r="K6638" s="132"/>
      <c r="L6638" s="132"/>
      <c r="M6638" s="132"/>
      <c r="N6638" s="131"/>
      <c r="O6638" s="131"/>
    </row>
    <row r="6639" spans="2:15" x14ac:dyDescent="0.35">
      <c r="B6639" t="s">
        <v>131</v>
      </c>
      <c r="C6639">
        <v>3791</v>
      </c>
      <c r="D6639" t="s">
        <v>133</v>
      </c>
      <c r="E6639">
        <v>137626</v>
      </c>
      <c r="F6639" t="s">
        <v>6206</v>
      </c>
      <c r="G6639" t="s">
        <v>10928</v>
      </c>
      <c r="H6639" s="93">
        <v>46171</v>
      </c>
      <c r="I6639" s="131"/>
      <c r="J6639" s="132"/>
      <c r="K6639" s="132"/>
      <c r="L6639" s="132"/>
      <c r="M6639" s="132"/>
      <c r="N6639" s="131"/>
      <c r="O6639" s="131"/>
    </row>
    <row r="6640" spans="2:15" x14ac:dyDescent="0.35">
      <c r="B6640" t="s">
        <v>131</v>
      </c>
      <c r="C6640">
        <v>3791</v>
      </c>
      <c r="D6640" t="s">
        <v>133</v>
      </c>
      <c r="E6640">
        <v>139664</v>
      </c>
      <c r="F6640" t="s">
        <v>6207</v>
      </c>
      <c r="G6640" t="s">
        <v>10930</v>
      </c>
      <c r="H6640" s="93">
        <v>46181</v>
      </c>
      <c r="I6640" s="131"/>
      <c r="J6640" s="132"/>
      <c r="K6640" s="132"/>
      <c r="L6640" s="132"/>
      <c r="M6640" s="132"/>
      <c r="N6640" s="131"/>
      <c r="O6640" s="131"/>
    </row>
    <row r="6641" spans="2:15" x14ac:dyDescent="0.35">
      <c r="B6641" t="s">
        <v>131</v>
      </c>
      <c r="C6641">
        <v>3791</v>
      </c>
      <c r="D6641" t="s">
        <v>133</v>
      </c>
      <c r="E6641">
        <v>140593</v>
      </c>
      <c r="F6641" t="s">
        <v>6208</v>
      </c>
      <c r="G6641" t="s">
        <v>10930</v>
      </c>
      <c r="H6641" s="93">
        <v>46181</v>
      </c>
      <c r="I6641" s="131"/>
      <c r="J6641" s="132"/>
      <c r="K6641" s="132"/>
      <c r="L6641" s="132"/>
      <c r="M6641" s="132"/>
      <c r="N6641" s="131"/>
      <c r="O6641" s="131"/>
    </row>
    <row r="6642" spans="2:15" x14ac:dyDescent="0.35">
      <c r="B6642" t="s">
        <v>131</v>
      </c>
      <c r="C6642">
        <v>3791</v>
      </c>
      <c r="D6642" t="s">
        <v>133</v>
      </c>
      <c r="E6642">
        <v>141421</v>
      </c>
      <c r="F6642" t="s">
        <v>6209</v>
      </c>
      <c r="G6642" t="s">
        <v>10930</v>
      </c>
      <c r="H6642" s="93">
        <v>46174</v>
      </c>
      <c r="I6642" s="131">
        <v>1</v>
      </c>
      <c r="J6642" s="132"/>
      <c r="K6642" s="132">
        <v>1</v>
      </c>
      <c r="L6642" s="132"/>
      <c r="M6642" s="132"/>
      <c r="N6642" s="131"/>
      <c r="O6642" s="131"/>
    </row>
    <row r="6643" spans="2:15" x14ac:dyDescent="0.35">
      <c r="B6643" t="s">
        <v>131</v>
      </c>
      <c r="C6643">
        <v>3791</v>
      </c>
      <c r="D6643" t="s">
        <v>133</v>
      </c>
      <c r="E6643">
        <v>143537</v>
      </c>
      <c r="F6643" t="s">
        <v>6210</v>
      </c>
      <c r="G6643" t="s">
        <v>10929</v>
      </c>
      <c r="H6643" s="93">
        <v>46175</v>
      </c>
      <c r="I6643" s="131"/>
      <c r="J6643" s="132"/>
      <c r="K6643" s="132"/>
      <c r="L6643" s="132"/>
      <c r="M6643" s="132"/>
      <c r="N6643" s="131"/>
      <c r="O6643" s="131"/>
    </row>
    <row r="6644" spans="2:15" x14ac:dyDescent="0.35">
      <c r="B6644" t="s">
        <v>131</v>
      </c>
      <c r="C6644">
        <v>3791</v>
      </c>
      <c r="D6644" t="s">
        <v>133</v>
      </c>
      <c r="E6644">
        <v>144402</v>
      </c>
      <c r="F6644" t="s">
        <v>6211</v>
      </c>
      <c r="G6644" t="s">
        <v>10928</v>
      </c>
      <c r="H6644" s="93">
        <v>46178</v>
      </c>
      <c r="I6644" s="131">
        <v>1</v>
      </c>
      <c r="J6644" s="132"/>
      <c r="K6644" s="132"/>
      <c r="L6644" s="132"/>
      <c r="M6644" s="132"/>
      <c r="N6644" s="131"/>
      <c r="O6644" s="131"/>
    </row>
    <row r="6645" spans="2:15" x14ac:dyDescent="0.35">
      <c r="B6645" t="s">
        <v>131</v>
      </c>
      <c r="C6645">
        <v>3791</v>
      </c>
      <c r="D6645" t="s">
        <v>133</v>
      </c>
      <c r="E6645">
        <v>144598</v>
      </c>
      <c r="F6645" t="s">
        <v>6212</v>
      </c>
      <c r="G6645" t="s">
        <v>10930</v>
      </c>
      <c r="H6645" s="93">
        <v>46174</v>
      </c>
      <c r="I6645" s="131"/>
      <c r="J6645" s="132"/>
      <c r="K6645" s="132"/>
      <c r="L6645" s="132"/>
      <c r="M6645" s="132"/>
      <c r="N6645" s="131"/>
      <c r="O6645" s="131"/>
    </row>
    <row r="6646" spans="2:15" x14ac:dyDescent="0.35">
      <c r="B6646" t="s">
        <v>131</v>
      </c>
      <c r="C6646">
        <v>3791</v>
      </c>
      <c r="D6646" t="s">
        <v>133</v>
      </c>
      <c r="E6646">
        <v>144879</v>
      </c>
      <c r="F6646" t="s">
        <v>6213</v>
      </c>
      <c r="G6646" t="s">
        <v>10927</v>
      </c>
      <c r="H6646" s="93">
        <v>46176</v>
      </c>
      <c r="I6646" s="131">
        <v>1</v>
      </c>
      <c r="J6646" s="132"/>
      <c r="K6646" s="132"/>
      <c r="L6646" s="132"/>
      <c r="M6646" s="132"/>
      <c r="N6646" s="131"/>
      <c r="O6646" s="131"/>
    </row>
    <row r="6647" spans="2:15" x14ac:dyDescent="0.35">
      <c r="B6647" t="s">
        <v>131</v>
      </c>
      <c r="C6647">
        <v>3791</v>
      </c>
      <c r="D6647" t="s">
        <v>133</v>
      </c>
      <c r="E6647">
        <v>146315</v>
      </c>
      <c r="F6647" t="s">
        <v>6214</v>
      </c>
      <c r="G6647" t="s">
        <v>10930</v>
      </c>
      <c r="H6647" s="93">
        <v>46174</v>
      </c>
      <c r="I6647" s="131"/>
      <c r="J6647" s="132"/>
      <c r="K6647" s="132"/>
      <c r="L6647" s="132"/>
      <c r="M6647" s="132"/>
      <c r="N6647" s="131"/>
      <c r="O6647" s="131"/>
    </row>
    <row r="6648" spans="2:15" x14ac:dyDescent="0.35">
      <c r="B6648" t="s">
        <v>131</v>
      </c>
      <c r="C6648">
        <v>3791</v>
      </c>
      <c r="D6648" t="s">
        <v>133</v>
      </c>
      <c r="E6648">
        <v>162065</v>
      </c>
      <c r="F6648" t="s">
        <v>6215</v>
      </c>
      <c r="G6648" t="s">
        <v>10927</v>
      </c>
      <c r="H6648" s="93">
        <v>46176</v>
      </c>
      <c r="I6648" s="131"/>
      <c r="J6648" s="132"/>
      <c r="K6648" s="132"/>
      <c r="L6648" s="132"/>
      <c r="M6648" s="132"/>
      <c r="N6648" s="131"/>
      <c r="O6648" s="131"/>
    </row>
    <row r="6649" spans="2:15" x14ac:dyDescent="0.35">
      <c r="B6649" t="s">
        <v>131</v>
      </c>
      <c r="C6649">
        <v>3791</v>
      </c>
      <c r="D6649" t="s">
        <v>133</v>
      </c>
      <c r="E6649">
        <v>162528</v>
      </c>
      <c r="F6649" t="s">
        <v>6216</v>
      </c>
      <c r="G6649" t="s">
        <v>10927</v>
      </c>
      <c r="H6649" s="93">
        <v>46176</v>
      </c>
      <c r="I6649" s="131">
        <v>1</v>
      </c>
      <c r="J6649" s="132"/>
      <c r="K6649" s="132"/>
      <c r="L6649" s="132"/>
      <c r="M6649" s="132"/>
      <c r="N6649" s="131"/>
      <c r="O6649" s="131"/>
    </row>
    <row r="6650" spans="2:15" x14ac:dyDescent="0.35">
      <c r="B6650" t="s">
        <v>131</v>
      </c>
      <c r="C6650">
        <v>3791</v>
      </c>
      <c r="D6650" t="s">
        <v>133</v>
      </c>
      <c r="E6650">
        <v>164835</v>
      </c>
      <c r="F6650" t="s">
        <v>6217</v>
      </c>
      <c r="G6650" t="s">
        <v>10928</v>
      </c>
      <c r="H6650" s="93">
        <v>46178</v>
      </c>
      <c r="I6650" s="131">
        <v>1</v>
      </c>
      <c r="J6650" s="132">
        <v>1</v>
      </c>
      <c r="K6650" s="132">
        <v>1</v>
      </c>
      <c r="L6650" s="132"/>
      <c r="M6650" s="132"/>
      <c r="N6650" s="131"/>
      <c r="O6650" s="131"/>
    </row>
    <row r="6651" spans="2:15" x14ac:dyDescent="0.35">
      <c r="B6651" t="s">
        <v>131</v>
      </c>
      <c r="C6651">
        <v>3791</v>
      </c>
      <c r="D6651" t="s">
        <v>133</v>
      </c>
      <c r="E6651">
        <v>166035</v>
      </c>
      <c r="F6651" t="s">
        <v>6218</v>
      </c>
      <c r="G6651" t="s">
        <v>10928</v>
      </c>
      <c r="H6651" s="93">
        <v>46178</v>
      </c>
      <c r="I6651" s="131">
        <v>1</v>
      </c>
      <c r="J6651" s="132"/>
      <c r="K6651" s="132"/>
      <c r="L6651" s="132"/>
      <c r="M6651" s="132"/>
      <c r="N6651" s="131"/>
      <c r="O6651" s="131"/>
    </row>
    <row r="6652" spans="2:15" x14ac:dyDescent="0.35">
      <c r="B6652" t="s">
        <v>131</v>
      </c>
      <c r="C6652">
        <v>3791</v>
      </c>
      <c r="D6652" t="s">
        <v>133</v>
      </c>
      <c r="E6652">
        <v>166333</v>
      </c>
      <c r="F6652" t="s">
        <v>6192</v>
      </c>
      <c r="G6652" t="s">
        <v>10928</v>
      </c>
      <c r="H6652" s="93">
        <v>46171</v>
      </c>
      <c r="I6652" s="131">
        <v>1</v>
      </c>
      <c r="J6652" s="132"/>
      <c r="K6652" s="132"/>
      <c r="L6652" s="132"/>
      <c r="M6652" s="132"/>
      <c r="N6652" s="131"/>
      <c r="O6652" s="131"/>
    </row>
    <row r="6653" spans="2:15" x14ac:dyDescent="0.35">
      <c r="B6653" t="s">
        <v>131</v>
      </c>
      <c r="C6653">
        <v>3791</v>
      </c>
      <c r="D6653" t="s">
        <v>133</v>
      </c>
      <c r="E6653">
        <v>167149</v>
      </c>
      <c r="F6653" t="s">
        <v>6219</v>
      </c>
      <c r="G6653" t="s">
        <v>10928</v>
      </c>
      <c r="H6653" s="93">
        <v>46171</v>
      </c>
      <c r="I6653" s="131">
        <v>1</v>
      </c>
      <c r="J6653" s="132"/>
      <c r="K6653" s="132"/>
      <c r="L6653" s="132"/>
      <c r="M6653" s="132"/>
      <c r="N6653" s="131"/>
      <c r="O6653" s="131"/>
    </row>
    <row r="6654" spans="2:15" x14ac:dyDescent="0.35">
      <c r="B6654" t="s">
        <v>131</v>
      </c>
      <c r="C6654">
        <v>3791</v>
      </c>
      <c r="D6654" t="s">
        <v>133</v>
      </c>
      <c r="E6654">
        <v>168178</v>
      </c>
      <c r="F6654" t="s">
        <v>6220</v>
      </c>
      <c r="G6654" t="s">
        <v>10928</v>
      </c>
      <c r="H6654" s="93">
        <v>46178</v>
      </c>
      <c r="I6654" s="131"/>
      <c r="J6654" s="132"/>
      <c r="K6654" s="132"/>
      <c r="L6654" s="132"/>
      <c r="M6654" s="132"/>
      <c r="N6654" s="131"/>
      <c r="O6654" s="131"/>
    </row>
    <row r="6655" spans="2:15" x14ac:dyDescent="0.35">
      <c r="B6655" t="s">
        <v>131</v>
      </c>
      <c r="C6655">
        <v>3791</v>
      </c>
      <c r="D6655" t="s">
        <v>133</v>
      </c>
      <c r="E6655">
        <v>169549</v>
      </c>
      <c r="F6655" t="s">
        <v>6221</v>
      </c>
      <c r="G6655" t="s">
        <v>10926</v>
      </c>
      <c r="H6655" s="93">
        <v>46170</v>
      </c>
      <c r="I6655" s="131">
        <v>1</v>
      </c>
      <c r="J6655" s="132">
        <v>1</v>
      </c>
      <c r="K6655" s="132"/>
      <c r="L6655" s="132"/>
      <c r="M6655" s="132"/>
      <c r="N6655" s="131"/>
      <c r="O6655" s="131"/>
    </row>
    <row r="6656" spans="2:15" x14ac:dyDescent="0.35">
      <c r="B6656" t="s">
        <v>131</v>
      </c>
      <c r="C6656">
        <v>3791</v>
      </c>
      <c r="D6656" t="s">
        <v>133</v>
      </c>
      <c r="E6656">
        <v>170240</v>
      </c>
      <c r="F6656" t="s">
        <v>6222</v>
      </c>
      <c r="G6656" t="s">
        <v>10930</v>
      </c>
      <c r="H6656" s="93">
        <v>46181</v>
      </c>
      <c r="I6656" s="131">
        <v>1</v>
      </c>
      <c r="J6656" s="132">
        <v>1</v>
      </c>
      <c r="K6656" s="132">
        <v>1</v>
      </c>
      <c r="L6656" s="132"/>
      <c r="M6656" s="132"/>
      <c r="N6656" s="131"/>
      <c r="O6656" s="131"/>
    </row>
    <row r="6657" spans="2:15" x14ac:dyDescent="0.35">
      <c r="B6657" t="s">
        <v>131</v>
      </c>
      <c r="C6657">
        <v>3791</v>
      </c>
      <c r="D6657" t="s">
        <v>133</v>
      </c>
      <c r="E6657">
        <v>170373</v>
      </c>
      <c r="F6657" t="s">
        <v>6223</v>
      </c>
      <c r="G6657" t="s">
        <v>10929</v>
      </c>
      <c r="H6657" s="93">
        <v>46182</v>
      </c>
      <c r="I6657" s="131"/>
      <c r="J6657" s="132"/>
      <c r="K6657" s="132"/>
      <c r="L6657" s="132"/>
      <c r="M6657" s="132"/>
      <c r="N6657" s="131"/>
      <c r="O6657" s="131"/>
    </row>
    <row r="6658" spans="2:15" x14ac:dyDescent="0.35">
      <c r="B6658" t="s">
        <v>131</v>
      </c>
      <c r="C6658">
        <v>3791</v>
      </c>
      <c r="D6658" t="s">
        <v>133</v>
      </c>
      <c r="E6658">
        <v>171284</v>
      </c>
      <c r="F6658" t="s">
        <v>6224</v>
      </c>
      <c r="G6658" t="s">
        <v>10930</v>
      </c>
      <c r="H6658" s="93">
        <v>46181</v>
      </c>
      <c r="I6658" s="131">
        <v>1</v>
      </c>
      <c r="J6658" s="132"/>
      <c r="K6658" s="132">
        <v>1</v>
      </c>
      <c r="L6658" s="132"/>
      <c r="M6658" s="132"/>
      <c r="N6658" s="131"/>
      <c r="O6658" s="131"/>
    </row>
    <row r="6659" spans="2:15" x14ac:dyDescent="0.35">
      <c r="B6659" t="s">
        <v>131</v>
      </c>
      <c r="C6659">
        <v>3791</v>
      </c>
      <c r="D6659" t="s">
        <v>133</v>
      </c>
      <c r="E6659">
        <v>171301</v>
      </c>
      <c r="F6659" t="s">
        <v>6225</v>
      </c>
      <c r="G6659" t="s">
        <v>10928</v>
      </c>
      <c r="H6659" s="93">
        <v>46178</v>
      </c>
      <c r="I6659" s="131">
        <v>1</v>
      </c>
      <c r="J6659" s="132"/>
      <c r="K6659" s="132"/>
      <c r="L6659" s="132"/>
      <c r="M6659" s="132"/>
      <c r="N6659" s="131"/>
      <c r="O6659" s="131"/>
    </row>
    <row r="6660" spans="2:15" x14ac:dyDescent="0.35">
      <c r="B6660" t="s">
        <v>131</v>
      </c>
      <c r="C6660">
        <v>3791</v>
      </c>
      <c r="D6660" t="s">
        <v>133</v>
      </c>
      <c r="E6660">
        <v>171969</v>
      </c>
      <c r="F6660" t="s">
        <v>6226</v>
      </c>
      <c r="G6660" t="s">
        <v>10928</v>
      </c>
      <c r="H6660" s="93">
        <v>46178</v>
      </c>
      <c r="I6660" s="131"/>
      <c r="J6660" s="132"/>
      <c r="K6660" s="132"/>
      <c r="L6660" s="132"/>
      <c r="M6660" s="132"/>
      <c r="N6660" s="131"/>
      <c r="O6660" s="131"/>
    </row>
    <row r="6661" spans="2:15" x14ac:dyDescent="0.35">
      <c r="B6661" t="s">
        <v>131</v>
      </c>
      <c r="C6661">
        <v>3791</v>
      </c>
      <c r="D6661" t="s">
        <v>133</v>
      </c>
      <c r="E6661">
        <v>173616</v>
      </c>
      <c r="F6661" t="s">
        <v>6227</v>
      </c>
      <c r="G6661" t="s">
        <v>10929</v>
      </c>
      <c r="H6661" s="93">
        <v>46182</v>
      </c>
      <c r="I6661" s="131">
        <v>1</v>
      </c>
      <c r="J6661" s="132"/>
      <c r="K6661" s="132"/>
      <c r="L6661" s="132"/>
      <c r="M6661" s="132"/>
      <c r="N6661" s="131"/>
      <c r="O6661" s="131"/>
    </row>
    <row r="6662" spans="2:15" x14ac:dyDescent="0.35">
      <c r="B6662" t="s">
        <v>131</v>
      </c>
      <c r="C6662">
        <v>3791</v>
      </c>
      <c r="D6662" t="s">
        <v>133</v>
      </c>
      <c r="E6662">
        <v>175257</v>
      </c>
      <c r="F6662" t="s">
        <v>6228</v>
      </c>
      <c r="G6662" t="s">
        <v>10927</v>
      </c>
      <c r="H6662" s="93">
        <v>46176</v>
      </c>
      <c r="I6662" s="131">
        <v>1</v>
      </c>
      <c r="J6662" s="132"/>
      <c r="K6662" s="132"/>
      <c r="L6662" s="132"/>
      <c r="M6662" s="132"/>
      <c r="N6662" s="131"/>
      <c r="O6662" s="131"/>
    </row>
    <row r="6663" spans="2:15" x14ac:dyDescent="0.35">
      <c r="B6663" t="s">
        <v>131</v>
      </c>
      <c r="C6663">
        <v>3791</v>
      </c>
      <c r="D6663" t="s">
        <v>133</v>
      </c>
      <c r="E6663">
        <v>175705</v>
      </c>
      <c r="F6663" t="s">
        <v>6229</v>
      </c>
      <c r="G6663" t="s">
        <v>10927</v>
      </c>
      <c r="H6663" s="93">
        <v>46176</v>
      </c>
      <c r="I6663" s="131">
        <v>1</v>
      </c>
      <c r="J6663" s="132"/>
      <c r="K6663" s="132"/>
      <c r="L6663" s="132"/>
      <c r="M6663" s="132"/>
      <c r="N6663" s="131"/>
      <c r="O6663" s="131"/>
    </row>
    <row r="6664" spans="2:15" x14ac:dyDescent="0.35">
      <c r="B6664" t="s">
        <v>131</v>
      </c>
      <c r="C6664">
        <v>3791</v>
      </c>
      <c r="D6664" t="s">
        <v>133</v>
      </c>
      <c r="E6664">
        <v>175708</v>
      </c>
      <c r="F6664" t="s">
        <v>6230</v>
      </c>
      <c r="G6664" t="s">
        <v>10927</v>
      </c>
      <c r="H6664" s="93">
        <v>46176</v>
      </c>
      <c r="I6664" s="131">
        <v>1</v>
      </c>
      <c r="J6664" s="132"/>
      <c r="K6664" s="132"/>
      <c r="L6664" s="132"/>
      <c r="M6664" s="132"/>
      <c r="N6664" s="131"/>
      <c r="O6664" s="131"/>
    </row>
    <row r="6665" spans="2:15" x14ac:dyDescent="0.35">
      <c r="B6665" t="s">
        <v>131</v>
      </c>
      <c r="C6665">
        <v>3791</v>
      </c>
      <c r="D6665" t="s">
        <v>133</v>
      </c>
      <c r="E6665">
        <v>175984</v>
      </c>
      <c r="F6665" t="s">
        <v>6231</v>
      </c>
      <c r="G6665" t="s">
        <v>10926</v>
      </c>
      <c r="H6665" s="93">
        <v>46177</v>
      </c>
      <c r="I6665" s="131">
        <v>1</v>
      </c>
      <c r="J6665" s="132"/>
      <c r="K6665" s="132">
        <v>1</v>
      </c>
      <c r="L6665" s="132"/>
      <c r="M6665" s="132"/>
      <c r="N6665" s="131"/>
      <c r="O6665" s="131"/>
    </row>
    <row r="6666" spans="2:15" x14ac:dyDescent="0.35">
      <c r="B6666" t="s">
        <v>131</v>
      </c>
      <c r="C6666">
        <v>3791</v>
      </c>
      <c r="D6666" t="s">
        <v>133</v>
      </c>
      <c r="E6666">
        <v>175985</v>
      </c>
      <c r="F6666" t="s">
        <v>6232</v>
      </c>
      <c r="G6666" t="s">
        <v>10926</v>
      </c>
      <c r="H6666" s="93">
        <v>46177</v>
      </c>
      <c r="I6666" s="131">
        <v>1</v>
      </c>
      <c r="J6666" s="132">
        <v>1</v>
      </c>
      <c r="K6666" s="132"/>
      <c r="L6666" s="132"/>
      <c r="M6666" s="132"/>
      <c r="N6666" s="131"/>
      <c r="O6666" s="131"/>
    </row>
    <row r="6667" spans="2:15" x14ac:dyDescent="0.35">
      <c r="B6667" t="s">
        <v>131</v>
      </c>
      <c r="C6667">
        <v>3791</v>
      </c>
      <c r="D6667" t="s">
        <v>133</v>
      </c>
      <c r="E6667">
        <v>176327</v>
      </c>
      <c r="F6667" t="s">
        <v>6233</v>
      </c>
      <c r="G6667" t="s">
        <v>10928</v>
      </c>
      <c r="H6667" s="93">
        <v>46171</v>
      </c>
      <c r="I6667" s="131"/>
      <c r="J6667" s="132"/>
      <c r="K6667" s="132"/>
      <c r="L6667" s="132"/>
      <c r="M6667" s="132"/>
      <c r="N6667" s="131"/>
      <c r="O6667" s="131"/>
    </row>
    <row r="6668" spans="2:15" x14ac:dyDescent="0.35">
      <c r="B6668" t="s">
        <v>131</v>
      </c>
      <c r="C6668">
        <v>3791</v>
      </c>
      <c r="D6668" t="s">
        <v>133</v>
      </c>
      <c r="E6668">
        <v>176707</v>
      </c>
      <c r="F6668" t="s">
        <v>6234</v>
      </c>
      <c r="G6668" t="s">
        <v>10929</v>
      </c>
      <c r="H6668" s="93">
        <v>46182</v>
      </c>
      <c r="I6668" s="131"/>
      <c r="J6668" s="132"/>
      <c r="K6668" s="132"/>
      <c r="L6668" s="132"/>
      <c r="M6668" s="132"/>
      <c r="N6668" s="131"/>
      <c r="O6668" s="131"/>
    </row>
    <row r="6669" spans="2:15" x14ac:dyDescent="0.35">
      <c r="B6669" t="s">
        <v>131</v>
      </c>
      <c r="C6669">
        <v>3791</v>
      </c>
      <c r="D6669" t="s">
        <v>133</v>
      </c>
      <c r="E6669">
        <v>177217</v>
      </c>
      <c r="F6669" t="s">
        <v>6235</v>
      </c>
      <c r="G6669" t="s">
        <v>10926</v>
      </c>
      <c r="H6669" s="93">
        <v>46170</v>
      </c>
      <c r="I6669" s="131"/>
      <c r="J6669" s="132"/>
      <c r="K6669" s="132"/>
      <c r="L6669" s="132"/>
      <c r="M6669" s="132"/>
      <c r="N6669" s="131"/>
      <c r="O6669" s="131"/>
    </row>
    <row r="6670" spans="2:15" x14ac:dyDescent="0.35">
      <c r="B6670" t="s">
        <v>131</v>
      </c>
      <c r="C6670">
        <v>3791</v>
      </c>
      <c r="D6670" t="s">
        <v>133</v>
      </c>
      <c r="E6670">
        <v>177613</v>
      </c>
      <c r="F6670" t="s">
        <v>6236</v>
      </c>
      <c r="G6670" t="s">
        <v>10930</v>
      </c>
      <c r="H6670" s="93">
        <v>46181</v>
      </c>
      <c r="I6670" s="131"/>
      <c r="J6670" s="132"/>
      <c r="K6670" s="132"/>
      <c r="L6670" s="132"/>
      <c r="M6670" s="132"/>
      <c r="N6670" s="131"/>
      <c r="O6670" s="131"/>
    </row>
    <row r="6671" spans="2:15" x14ac:dyDescent="0.35">
      <c r="B6671" t="s">
        <v>131</v>
      </c>
      <c r="C6671">
        <v>3791</v>
      </c>
      <c r="D6671" t="s">
        <v>133</v>
      </c>
      <c r="E6671">
        <v>178646</v>
      </c>
      <c r="F6671" t="s">
        <v>11017</v>
      </c>
      <c r="G6671" t="s">
        <v>10930</v>
      </c>
      <c r="H6671" s="93">
        <v>46174</v>
      </c>
      <c r="I6671" s="131">
        <v>1</v>
      </c>
      <c r="J6671" s="132">
        <v>1</v>
      </c>
      <c r="K6671" s="132">
        <v>1</v>
      </c>
      <c r="L6671" s="132"/>
      <c r="M6671" s="132"/>
      <c r="N6671" s="131"/>
      <c r="O6671" s="131"/>
    </row>
    <row r="6672" spans="2:15" x14ac:dyDescent="0.35">
      <c r="B6672" t="s">
        <v>131</v>
      </c>
      <c r="C6672">
        <v>3791</v>
      </c>
      <c r="D6672" t="s">
        <v>133</v>
      </c>
      <c r="E6672">
        <v>178771</v>
      </c>
      <c r="F6672" t="s">
        <v>6237</v>
      </c>
      <c r="G6672" t="s">
        <v>10927</v>
      </c>
      <c r="H6672" s="93">
        <v>46183</v>
      </c>
      <c r="I6672" s="131"/>
      <c r="J6672" s="132"/>
      <c r="K6672" s="132"/>
      <c r="L6672" s="132"/>
      <c r="M6672" s="132"/>
      <c r="N6672" s="131"/>
      <c r="O6672" s="131"/>
    </row>
    <row r="6673" spans="2:15" x14ac:dyDescent="0.35">
      <c r="B6673" t="s">
        <v>131</v>
      </c>
      <c r="C6673">
        <v>3791</v>
      </c>
      <c r="D6673" t="s">
        <v>133</v>
      </c>
      <c r="E6673">
        <v>178786</v>
      </c>
      <c r="F6673" t="s">
        <v>6238</v>
      </c>
      <c r="G6673" t="s">
        <v>10927</v>
      </c>
      <c r="H6673" s="93">
        <v>46176</v>
      </c>
      <c r="I6673" s="131"/>
      <c r="J6673" s="132"/>
      <c r="K6673" s="132"/>
      <c r="L6673" s="132"/>
      <c r="M6673" s="132"/>
      <c r="N6673" s="131"/>
      <c r="O6673" s="131"/>
    </row>
    <row r="6674" spans="2:15" x14ac:dyDescent="0.35">
      <c r="B6674" t="s">
        <v>131</v>
      </c>
      <c r="C6674">
        <v>3791</v>
      </c>
      <c r="D6674" t="s">
        <v>133</v>
      </c>
      <c r="E6674">
        <v>178787</v>
      </c>
      <c r="F6674" t="s">
        <v>6239</v>
      </c>
      <c r="G6674" t="s">
        <v>10927</v>
      </c>
      <c r="H6674" s="93">
        <v>46176</v>
      </c>
      <c r="I6674" s="131"/>
      <c r="J6674" s="132"/>
      <c r="K6674" s="132"/>
      <c r="L6674" s="132"/>
      <c r="M6674" s="132"/>
      <c r="N6674" s="131"/>
      <c r="O6674" s="131"/>
    </row>
    <row r="6675" spans="2:15" x14ac:dyDescent="0.35">
      <c r="B6675" t="s">
        <v>131</v>
      </c>
      <c r="C6675">
        <v>3791</v>
      </c>
      <c r="D6675" t="s">
        <v>133</v>
      </c>
      <c r="E6675">
        <v>178789</v>
      </c>
      <c r="F6675" t="s">
        <v>6240</v>
      </c>
      <c r="G6675" t="s">
        <v>10927</v>
      </c>
      <c r="H6675" s="93">
        <v>46183</v>
      </c>
      <c r="I6675" s="131">
        <v>1</v>
      </c>
      <c r="J6675" s="132"/>
      <c r="K6675" s="132"/>
      <c r="L6675" s="132"/>
      <c r="M6675" s="132"/>
      <c r="N6675" s="131"/>
      <c r="O6675" s="131"/>
    </row>
    <row r="6676" spans="2:15" x14ac:dyDescent="0.35">
      <c r="B6676" t="s">
        <v>131</v>
      </c>
      <c r="C6676">
        <v>3791</v>
      </c>
      <c r="D6676" t="s">
        <v>133</v>
      </c>
      <c r="E6676">
        <v>179063</v>
      </c>
      <c r="F6676" t="s">
        <v>6241</v>
      </c>
      <c r="G6676" t="s">
        <v>10930</v>
      </c>
      <c r="H6676" s="93">
        <v>46174</v>
      </c>
      <c r="I6676" s="131"/>
      <c r="J6676" s="132"/>
      <c r="K6676" s="132"/>
      <c r="L6676" s="132"/>
      <c r="M6676" s="132"/>
      <c r="N6676" s="131"/>
      <c r="O6676" s="131"/>
    </row>
    <row r="6677" spans="2:15" x14ac:dyDescent="0.35">
      <c r="B6677" t="s">
        <v>131</v>
      </c>
      <c r="C6677">
        <v>3791</v>
      </c>
      <c r="D6677" t="s">
        <v>133</v>
      </c>
      <c r="E6677">
        <v>179222</v>
      </c>
      <c r="F6677" t="s">
        <v>6242</v>
      </c>
      <c r="G6677" t="s">
        <v>10926</v>
      </c>
      <c r="H6677" s="93">
        <v>46170</v>
      </c>
      <c r="I6677" s="131"/>
      <c r="J6677" s="132"/>
      <c r="K6677" s="132"/>
      <c r="L6677" s="132"/>
      <c r="M6677" s="132"/>
      <c r="N6677" s="131"/>
      <c r="O6677" s="131"/>
    </row>
    <row r="6678" spans="2:15" x14ac:dyDescent="0.35">
      <c r="B6678" t="s">
        <v>131</v>
      </c>
      <c r="C6678">
        <v>3791</v>
      </c>
      <c r="D6678" t="s">
        <v>133</v>
      </c>
      <c r="E6678">
        <v>179270</v>
      </c>
      <c r="F6678" t="s">
        <v>6243</v>
      </c>
      <c r="G6678" t="s">
        <v>10930</v>
      </c>
      <c r="H6678" s="93">
        <v>46181</v>
      </c>
      <c r="I6678" s="131">
        <v>1</v>
      </c>
      <c r="J6678" s="132">
        <v>1</v>
      </c>
      <c r="K6678" s="132">
        <v>1</v>
      </c>
      <c r="L6678" s="132"/>
      <c r="M6678" s="132"/>
      <c r="N6678" s="131"/>
      <c r="O6678" s="131"/>
    </row>
    <row r="6679" spans="2:15" x14ac:dyDescent="0.35">
      <c r="B6679" t="s">
        <v>131</v>
      </c>
      <c r="C6679">
        <v>3791</v>
      </c>
      <c r="D6679" t="s">
        <v>133</v>
      </c>
      <c r="E6679">
        <v>179272</v>
      </c>
      <c r="F6679" t="s">
        <v>6244</v>
      </c>
      <c r="G6679" t="s">
        <v>10929</v>
      </c>
      <c r="H6679" s="93">
        <v>46182</v>
      </c>
      <c r="I6679" s="131">
        <v>1</v>
      </c>
      <c r="J6679" s="132"/>
      <c r="K6679" s="132"/>
      <c r="L6679" s="132"/>
      <c r="M6679" s="132"/>
      <c r="N6679" s="131"/>
      <c r="O6679" s="131"/>
    </row>
    <row r="6680" spans="2:15" x14ac:dyDescent="0.35">
      <c r="B6680" t="s">
        <v>131</v>
      </c>
      <c r="C6680">
        <v>3791</v>
      </c>
      <c r="D6680" t="s">
        <v>133</v>
      </c>
      <c r="E6680">
        <v>179526</v>
      </c>
      <c r="F6680" t="s">
        <v>6245</v>
      </c>
      <c r="G6680" t="s">
        <v>10926</v>
      </c>
      <c r="H6680" s="93">
        <v>46177</v>
      </c>
      <c r="I6680" s="131">
        <v>1</v>
      </c>
      <c r="J6680" s="132"/>
      <c r="K6680" s="132"/>
      <c r="L6680" s="132"/>
      <c r="M6680" s="132"/>
      <c r="N6680" s="131"/>
      <c r="O6680" s="131"/>
    </row>
    <row r="6681" spans="2:15" x14ac:dyDescent="0.35">
      <c r="B6681" t="s">
        <v>131</v>
      </c>
      <c r="C6681">
        <v>3791</v>
      </c>
      <c r="D6681" t="s">
        <v>133</v>
      </c>
      <c r="E6681">
        <v>179600</v>
      </c>
      <c r="F6681" t="s">
        <v>6246</v>
      </c>
      <c r="G6681" t="s">
        <v>10926</v>
      </c>
      <c r="H6681" s="93">
        <v>46170</v>
      </c>
      <c r="I6681" s="131"/>
      <c r="J6681" s="132"/>
      <c r="K6681" s="132"/>
      <c r="L6681" s="132"/>
      <c r="M6681" s="132"/>
      <c r="N6681" s="131"/>
      <c r="O6681" s="131"/>
    </row>
    <row r="6682" spans="2:15" x14ac:dyDescent="0.35">
      <c r="B6682" t="s">
        <v>131</v>
      </c>
      <c r="C6682">
        <v>3791</v>
      </c>
      <c r="D6682" t="s">
        <v>133</v>
      </c>
      <c r="E6682">
        <v>179889</v>
      </c>
      <c r="F6682" t="s">
        <v>6247</v>
      </c>
      <c r="G6682" t="s">
        <v>10929</v>
      </c>
      <c r="H6682" s="93">
        <v>46070</v>
      </c>
      <c r="I6682" s="131">
        <v>1</v>
      </c>
      <c r="J6682" s="132"/>
      <c r="K6682" s="132">
        <v>1</v>
      </c>
      <c r="L6682" s="132"/>
      <c r="M6682" s="132"/>
      <c r="N6682" s="131"/>
      <c r="O6682" s="131"/>
    </row>
    <row r="6683" spans="2:15" x14ac:dyDescent="0.35">
      <c r="B6683" t="s">
        <v>131</v>
      </c>
      <c r="C6683">
        <v>3791</v>
      </c>
      <c r="D6683" t="s">
        <v>133</v>
      </c>
      <c r="E6683">
        <v>180075</v>
      </c>
      <c r="F6683" t="s">
        <v>6248</v>
      </c>
      <c r="G6683" t="s">
        <v>10927</v>
      </c>
      <c r="H6683" s="93">
        <v>46183</v>
      </c>
      <c r="I6683" s="131"/>
      <c r="J6683" s="132"/>
      <c r="K6683" s="132"/>
      <c r="L6683" s="132"/>
      <c r="M6683" s="132"/>
      <c r="N6683" s="131"/>
      <c r="O6683" s="131"/>
    </row>
    <row r="6684" spans="2:15" x14ac:dyDescent="0.35">
      <c r="B6684" t="s">
        <v>131</v>
      </c>
      <c r="C6684">
        <v>3791</v>
      </c>
      <c r="D6684" t="s">
        <v>133</v>
      </c>
      <c r="E6684">
        <v>180332</v>
      </c>
      <c r="F6684" t="s">
        <v>6249</v>
      </c>
      <c r="G6684" t="s">
        <v>10927</v>
      </c>
      <c r="H6684" s="93">
        <v>46183</v>
      </c>
      <c r="I6684" s="131">
        <v>1</v>
      </c>
      <c r="J6684" s="132"/>
      <c r="K6684" s="132"/>
      <c r="L6684" s="132"/>
      <c r="M6684" s="132"/>
      <c r="N6684" s="131"/>
      <c r="O6684" s="131"/>
    </row>
    <row r="6685" spans="2:15" x14ac:dyDescent="0.35">
      <c r="B6685" t="s">
        <v>131</v>
      </c>
      <c r="C6685">
        <v>3791</v>
      </c>
      <c r="D6685" t="s">
        <v>133</v>
      </c>
      <c r="E6685">
        <v>180602</v>
      </c>
      <c r="F6685" t="s">
        <v>6250</v>
      </c>
      <c r="G6685" t="s">
        <v>10930</v>
      </c>
      <c r="H6685" s="93">
        <v>46181</v>
      </c>
      <c r="I6685" s="131"/>
      <c r="J6685" s="132"/>
      <c r="K6685" s="132"/>
      <c r="L6685" s="132"/>
      <c r="M6685" s="132"/>
      <c r="N6685" s="131"/>
      <c r="O6685" s="131"/>
    </row>
    <row r="6686" spans="2:15" x14ac:dyDescent="0.35">
      <c r="B6686" t="s">
        <v>131</v>
      </c>
      <c r="C6686">
        <v>3791</v>
      </c>
      <c r="D6686" t="s">
        <v>133</v>
      </c>
      <c r="E6686">
        <v>180711</v>
      </c>
      <c r="F6686" t="s">
        <v>6251</v>
      </c>
      <c r="G6686" t="s">
        <v>10928</v>
      </c>
      <c r="H6686" s="93">
        <v>46178</v>
      </c>
      <c r="I6686" s="131"/>
      <c r="J6686" s="132"/>
      <c r="K6686" s="132"/>
      <c r="L6686" s="132"/>
      <c r="M6686" s="132"/>
      <c r="N6686" s="131"/>
      <c r="O6686" s="131"/>
    </row>
    <row r="6687" spans="2:15" x14ac:dyDescent="0.35">
      <c r="B6687" t="s">
        <v>131</v>
      </c>
      <c r="C6687">
        <v>3791</v>
      </c>
      <c r="D6687" t="s">
        <v>133</v>
      </c>
      <c r="E6687">
        <v>180784</v>
      </c>
      <c r="F6687" t="s">
        <v>6252</v>
      </c>
      <c r="G6687" t="s">
        <v>10929</v>
      </c>
      <c r="H6687" s="93">
        <v>46182</v>
      </c>
      <c r="I6687" s="131"/>
      <c r="J6687" s="132"/>
      <c r="K6687" s="132"/>
      <c r="L6687" s="132"/>
      <c r="M6687" s="132"/>
      <c r="N6687" s="131"/>
      <c r="O6687" s="131"/>
    </row>
    <row r="6688" spans="2:15" x14ac:dyDescent="0.35">
      <c r="B6688" t="s">
        <v>131</v>
      </c>
      <c r="C6688">
        <v>3791</v>
      </c>
      <c r="D6688" t="s">
        <v>133</v>
      </c>
      <c r="E6688">
        <v>180830</v>
      </c>
      <c r="F6688" t="s">
        <v>6253</v>
      </c>
      <c r="G6688" t="s">
        <v>10930</v>
      </c>
      <c r="H6688" s="93">
        <v>46174</v>
      </c>
      <c r="I6688" s="131">
        <v>1</v>
      </c>
      <c r="J6688" s="132"/>
      <c r="K6688" s="132"/>
      <c r="L6688" s="132"/>
      <c r="M6688" s="132"/>
      <c r="N6688" s="131"/>
      <c r="O6688" s="131"/>
    </row>
    <row r="6689" spans="2:15" x14ac:dyDescent="0.35">
      <c r="B6689" t="s">
        <v>131</v>
      </c>
      <c r="C6689">
        <v>3791</v>
      </c>
      <c r="D6689" t="s">
        <v>133</v>
      </c>
      <c r="E6689">
        <v>180839</v>
      </c>
      <c r="F6689" t="s">
        <v>6254</v>
      </c>
      <c r="G6689" t="s">
        <v>10930</v>
      </c>
      <c r="H6689" s="93">
        <v>46174</v>
      </c>
      <c r="I6689" s="131">
        <v>1</v>
      </c>
      <c r="J6689" s="132"/>
      <c r="K6689" s="132"/>
      <c r="L6689" s="132"/>
      <c r="M6689" s="132"/>
      <c r="N6689" s="131"/>
      <c r="O6689" s="131"/>
    </row>
    <row r="6690" spans="2:15" x14ac:dyDescent="0.35">
      <c r="B6690" t="s">
        <v>131</v>
      </c>
      <c r="C6690">
        <v>3791</v>
      </c>
      <c r="D6690" t="s">
        <v>133</v>
      </c>
      <c r="E6690">
        <v>180937</v>
      </c>
      <c r="F6690" t="s">
        <v>6255</v>
      </c>
      <c r="G6690" t="s">
        <v>10929</v>
      </c>
      <c r="H6690" s="93">
        <v>46182</v>
      </c>
      <c r="I6690" s="131"/>
      <c r="J6690" s="132"/>
      <c r="K6690" s="132"/>
      <c r="L6690" s="132"/>
      <c r="M6690" s="132"/>
      <c r="N6690" s="131"/>
      <c r="O6690" s="131"/>
    </row>
    <row r="6691" spans="2:15" x14ac:dyDescent="0.35">
      <c r="B6691" t="s">
        <v>131</v>
      </c>
      <c r="C6691">
        <v>3791</v>
      </c>
      <c r="D6691" t="s">
        <v>133</v>
      </c>
      <c r="E6691">
        <v>180938</v>
      </c>
      <c r="F6691" t="s">
        <v>6256</v>
      </c>
      <c r="G6691" t="s">
        <v>10930</v>
      </c>
      <c r="H6691" s="93">
        <v>46174</v>
      </c>
      <c r="I6691" s="131">
        <v>1</v>
      </c>
      <c r="J6691" s="132"/>
      <c r="K6691" s="132"/>
      <c r="L6691" s="132"/>
      <c r="M6691" s="132"/>
      <c r="N6691" s="131"/>
      <c r="O6691" s="131"/>
    </row>
    <row r="6692" spans="2:15" x14ac:dyDescent="0.35">
      <c r="B6692" t="s">
        <v>131</v>
      </c>
      <c r="C6692">
        <v>3791</v>
      </c>
      <c r="D6692" t="s">
        <v>133</v>
      </c>
      <c r="E6692">
        <v>181231</v>
      </c>
      <c r="F6692" t="s">
        <v>6192</v>
      </c>
      <c r="G6692" t="s">
        <v>10926</v>
      </c>
      <c r="H6692" s="93">
        <v>46177</v>
      </c>
      <c r="I6692" s="131">
        <v>1</v>
      </c>
      <c r="J6692" s="132"/>
      <c r="K6692" s="132"/>
      <c r="L6692" s="132"/>
      <c r="M6692" s="132"/>
      <c r="N6692" s="131"/>
      <c r="O6692" s="131"/>
    </row>
    <row r="6693" spans="2:15" x14ac:dyDescent="0.35">
      <c r="B6693" t="s">
        <v>131</v>
      </c>
      <c r="C6693">
        <v>3791</v>
      </c>
      <c r="D6693" t="s">
        <v>133</v>
      </c>
      <c r="E6693">
        <v>182302</v>
      </c>
      <c r="F6693" t="s">
        <v>6257</v>
      </c>
      <c r="G6693" t="s">
        <v>10929</v>
      </c>
      <c r="H6693" s="93">
        <v>46175</v>
      </c>
      <c r="I6693" s="131">
        <v>1</v>
      </c>
      <c r="J6693" s="132"/>
      <c r="K6693" s="132"/>
      <c r="L6693" s="132"/>
      <c r="M6693" s="132"/>
      <c r="N6693" s="131"/>
      <c r="O6693" s="131"/>
    </row>
    <row r="6694" spans="2:15" x14ac:dyDescent="0.35">
      <c r="B6694" t="s">
        <v>131</v>
      </c>
      <c r="C6694">
        <v>3791</v>
      </c>
      <c r="D6694" t="s">
        <v>133</v>
      </c>
      <c r="E6694">
        <v>182496</v>
      </c>
      <c r="F6694" t="s">
        <v>6258</v>
      </c>
      <c r="G6694" t="s">
        <v>10926</v>
      </c>
      <c r="H6694" s="93">
        <v>46177</v>
      </c>
      <c r="I6694" s="131">
        <v>1</v>
      </c>
      <c r="J6694" s="132"/>
      <c r="K6694" s="132"/>
      <c r="L6694" s="132"/>
      <c r="M6694" s="132"/>
      <c r="N6694" s="131"/>
      <c r="O6694" s="131"/>
    </row>
    <row r="6695" spans="2:15" x14ac:dyDescent="0.35">
      <c r="B6695" t="s">
        <v>131</v>
      </c>
      <c r="C6695">
        <v>3791</v>
      </c>
      <c r="D6695" t="s">
        <v>133</v>
      </c>
      <c r="E6695">
        <v>182555</v>
      </c>
      <c r="F6695" t="s">
        <v>6259</v>
      </c>
      <c r="G6695" t="s">
        <v>10929</v>
      </c>
      <c r="H6695" s="93">
        <v>46182</v>
      </c>
      <c r="I6695" s="131">
        <v>1</v>
      </c>
      <c r="J6695" s="132">
        <v>1</v>
      </c>
      <c r="K6695" s="132">
        <v>1</v>
      </c>
      <c r="L6695" s="132"/>
      <c r="M6695" s="132"/>
      <c r="N6695" s="131"/>
      <c r="O6695" s="131"/>
    </row>
    <row r="6696" spans="2:15" x14ac:dyDescent="0.35">
      <c r="B6696" t="s">
        <v>131</v>
      </c>
      <c r="C6696">
        <v>3791</v>
      </c>
      <c r="D6696" t="s">
        <v>133</v>
      </c>
      <c r="E6696">
        <v>182716</v>
      </c>
      <c r="F6696" t="s">
        <v>6260</v>
      </c>
      <c r="G6696" t="s">
        <v>180</v>
      </c>
      <c r="H6696" t="s">
        <v>180</v>
      </c>
      <c r="I6696" s="131"/>
      <c r="J6696" s="132"/>
      <c r="K6696" s="132"/>
      <c r="L6696" s="132"/>
      <c r="M6696" s="132"/>
      <c r="N6696" s="131"/>
      <c r="O6696" s="131"/>
    </row>
    <row r="6697" spans="2:15" x14ac:dyDescent="0.35">
      <c r="B6697" t="s">
        <v>131</v>
      </c>
      <c r="C6697">
        <v>3791</v>
      </c>
      <c r="D6697" t="s">
        <v>133</v>
      </c>
      <c r="E6697">
        <v>182979</v>
      </c>
      <c r="F6697" t="s">
        <v>6261</v>
      </c>
      <c r="G6697" t="s">
        <v>10926</v>
      </c>
      <c r="H6697" s="93">
        <v>46170</v>
      </c>
      <c r="I6697" s="131">
        <v>1</v>
      </c>
      <c r="J6697" s="132"/>
      <c r="K6697" s="132">
        <v>1</v>
      </c>
      <c r="L6697" s="132"/>
      <c r="M6697" s="132"/>
      <c r="N6697" s="131"/>
      <c r="O6697" s="131"/>
    </row>
    <row r="6698" spans="2:15" x14ac:dyDescent="0.35">
      <c r="B6698" t="s">
        <v>131</v>
      </c>
      <c r="C6698">
        <v>3791</v>
      </c>
      <c r="D6698" t="s">
        <v>133</v>
      </c>
      <c r="E6698">
        <v>183573</v>
      </c>
      <c r="F6698" t="s">
        <v>6262</v>
      </c>
      <c r="G6698" t="s">
        <v>10927</v>
      </c>
      <c r="H6698" s="93">
        <v>46176</v>
      </c>
      <c r="I6698" s="131"/>
      <c r="J6698" s="132"/>
      <c r="K6698" s="132"/>
      <c r="L6698" s="132"/>
      <c r="M6698" s="132"/>
      <c r="N6698" s="131"/>
      <c r="O6698" s="131"/>
    </row>
    <row r="6699" spans="2:15" x14ac:dyDescent="0.35">
      <c r="B6699" t="s">
        <v>131</v>
      </c>
      <c r="C6699">
        <v>3791</v>
      </c>
      <c r="D6699" t="s">
        <v>133</v>
      </c>
      <c r="E6699">
        <v>183734</v>
      </c>
      <c r="F6699" t="s">
        <v>6263</v>
      </c>
      <c r="G6699" t="s">
        <v>10926</v>
      </c>
      <c r="H6699" s="93">
        <v>46170</v>
      </c>
      <c r="I6699" s="131">
        <v>1</v>
      </c>
      <c r="J6699" s="132"/>
      <c r="K6699" s="132"/>
      <c r="L6699" s="132"/>
      <c r="M6699" s="132"/>
      <c r="N6699" s="131"/>
      <c r="O6699" s="131"/>
    </row>
    <row r="6700" spans="2:15" x14ac:dyDescent="0.35">
      <c r="B6700" t="s">
        <v>131</v>
      </c>
      <c r="C6700">
        <v>3791</v>
      </c>
      <c r="D6700" t="s">
        <v>133</v>
      </c>
      <c r="E6700">
        <v>183750</v>
      </c>
      <c r="F6700" t="s">
        <v>6264</v>
      </c>
      <c r="G6700" t="s">
        <v>10930</v>
      </c>
      <c r="H6700" s="93">
        <v>46174</v>
      </c>
      <c r="I6700" s="131">
        <v>1</v>
      </c>
      <c r="J6700" s="132"/>
      <c r="K6700" s="132"/>
      <c r="L6700" s="132"/>
      <c r="M6700" s="132"/>
      <c r="N6700" s="131"/>
      <c r="O6700" s="131"/>
    </row>
    <row r="6701" spans="2:15" x14ac:dyDescent="0.35">
      <c r="B6701" t="s">
        <v>131</v>
      </c>
      <c r="C6701">
        <v>3791</v>
      </c>
      <c r="D6701" t="s">
        <v>133</v>
      </c>
      <c r="E6701">
        <v>183907</v>
      </c>
      <c r="F6701" t="s">
        <v>6265</v>
      </c>
      <c r="G6701" t="s">
        <v>10930</v>
      </c>
      <c r="H6701" s="93">
        <v>46174</v>
      </c>
      <c r="I6701" s="131"/>
      <c r="J6701" s="132"/>
      <c r="K6701" s="132"/>
      <c r="L6701" s="132"/>
      <c r="M6701" s="132"/>
      <c r="N6701" s="131"/>
      <c r="O6701" s="131"/>
    </row>
    <row r="6702" spans="2:15" x14ac:dyDescent="0.35">
      <c r="B6702" t="s">
        <v>131</v>
      </c>
      <c r="C6702">
        <v>3791</v>
      </c>
      <c r="D6702" t="s">
        <v>133</v>
      </c>
      <c r="E6702">
        <v>183977</v>
      </c>
      <c r="F6702" t="s">
        <v>6266</v>
      </c>
      <c r="G6702" t="s">
        <v>10928</v>
      </c>
      <c r="H6702" s="93">
        <v>46178</v>
      </c>
      <c r="I6702" s="131">
        <v>1</v>
      </c>
      <c r="J6702" s="132"/>
      <c r="K6702" s="132"/>
      <c r="L6702" s="132"/>
      <c r="M6702" s="132"/>
      <c r="N6702" s="131"/>
      <c r="O6702" s="131"/>
    </row>
    <row r="6703" spans="2:15" x14ac:dyDescent="0.35">
      <c r="B6703" t="s">
        <v>131</v>
      </c>
      <c r="C6703">
        <v>3791</v>
      </c>
      <c r="D6703" t="s">
        <v>133</v>
      </c>
      <c r="E6703">
        <v>184072</v>
      </c>
      <c r="F6703" t="s">
        <v>6267</v>
      </c>
      <c r="G6703" t="s">
        <v>10930</v>
      </c>
      <c r="H6703" s="93">
        <v>46181</v>
      </c>
      <c r="I6703" s="131"/>
      <c r="J6703" s="132"/>
      <c r="K6703" s="132"/>
      <c r="L6703" s="132"/>
      <c r="M6703" s="132"/>
      <c r="N6703" s="131"/>
      <c r="O6703" s="131"/>
    </row>
    <row r="6704" spans="2:15" x14ac:dyDescent="0.35">
      <c r="B6704" t="s">
        <v>131</v>
      </c>
      <c r="C6704">
        <v>3791</v>
      </c>
      <c r="D6704" t="s">
        <v>133</v>
      </c>
      <c r="E6704">
        <v>184110</v>
      </c>
      <c r="F6704" t="s">
        <v>6268</v>
      </c>
      <c r="G6704" t="s">
        <v>10929</v>
      </c>
      <c r="H6704" s="93">
        <v>46175</v>
      </c>
      <c r="I6704" s="131"/>
      <c r="J6704" s="132"/>
      <c r="K6704" s="132"/>
      <c r="L6704" s="132"/>
      <c r="M6704" s="132"/>
      <c r="N6704" s="131"/>
      <c r="O6704" s="131"/>
    </row>
    <row r="6705" spans="2:15" x14ac:dyDescent="0.35">
      <c r="B6705" t="s">
        <v>131</v>
      </c>
      <c r="C6705">
        <v>3791</v>
      </c>
      <c r="D6705" t="s">
        <v>133</v>
      </c>
      <c r="E6705">
        <v>184218</v>
      </c>
      <c r="F6705" t="s">
        <v>6269</v>
      </c>
      <c r="G6705" t="s">
        <v>10929</v>
      </c>
      <c r="H6705" s="93">
        <v>46175</v>
      </c>
      <c r="I6705" s="131"/>
      <c r="J6705" s="132"/>
      <c r="K6705" s="132"/>
      <c r="L6705" s="132"/>
      <c r="M6705" s="132"/>
      <c r="N6705" s="131"/>
      <c r="O6705" s="131"/>
    </row>
    <row r="6706" spans="2:15" x14ac:dyDescent="0.35">
      <c r="B6706" t="s">
        <v>131</v>
      </c>
      <c r="C6706">
        <v>3791</v>
      </c>
      <c r="D6706" t="s">
        <v>133</v>
      </c>
      <c r="E6706">
        <v>184385</v>
      </c>
      <c r="F6706" t="s">
        <v>6270</v>
      </c>
      <c r="G6706" t="s">
        <v>10926</v>
      </c>
      <c r="H6706" s="93">
        <v>46170</v>
      </c>
      <c r="I6706" s="131">
        <v>1</v>
      </c>
      <c r="J6706" s="132"/>
      <c r="K6706" s="132"/>
      <c r="L6706" s="132"/>
      <c r="M6706" s="132"/>
      <c r="N6706" s="131"/>
      <c r="O6706" s="131"/>
    </row>
    <row r="6707" spans="2:15" x14ac:dyDescent="0.35">
      <c r="B6707" t="s">
        <v>131</v>
      </c>
      <c r="C6707">
        <v>3791</v>
      </c>
      <c r="D6707" t="s">
        <v>133</v>
      </c>
      <c r="E6707">
        <v>184750</v>
      </c>
      <c r="F6707" t="s">
        <v>6271</v>
      </c>
      <c r="G6707" t="s">
        <v>10930</v>
      </c>
      <c r="H6707" s="93">
        <v>46174</v>
      </c>
      <c r="I6707" s="131"/>
      <c r="J6707" s="132"/>
      <c r="K6707" s="132"/>
      <c r="L6707" s="132"/>
      <c r="M6707" s="132"/>
      <c r="N6707" s="131"/>
      <c r="O6707" s="131"/>
    </row>
    <row r="6708" spans="2:15" x14ac:dyDescent="0.35">
      <c r="B6708" t="s">
        <v>131</v>
      </c>
      <c r="C6708">
        <v>3791</v>
      </c>
      <c r="D6708" t="s">
        <v>133</v>
      </c>
      <c r="E6708">
        <v>185179</v>
      </c>
      <c r="F6708" t="s">
        <v>6272</v>
      </c>
      <c r="G6708" t="s">
        <v>10930</v>
      </c>
      <c r="H6708" s="93">
        <v>46181</v>
      </c>
      <c r="I6708" s="131">
        <v>1</v>
      </c>
      <c r="J6708" s="132"/>
      <c r="K6708" s="132"/>
      <c r="L6708" s="132"/>
      <c r="M6708" s="132"/>
      <c r="N6708" s="131"/>
      <c r="O6708" s="131"/>
    </row>
    <row r="6709" spans="2:15" x14ac:dyDescent="0.35">
      <c r="B6709" t="s">
        <v>131</v>
      </c>
      <c r="C6709">
        <v>3791</v>
      </c>
      <c r="D6709" t="s">
        <v>133</v>
      </c>
      <c r="E6709">
        <v>185195</v>
      </c>
      <c r="F6709" t="s">
        <v>6273</v>
      </c>
      <c r="G6709" t="s">
        <v>10930</v>
      </c>
      <c r="H6709" s="93">
        <v>46181</v>
      </c>
      <c r="I6709" s="131">
        <v>1</v>
      </c>
      <c r="J6709" s="132"/>
      <c r="K6709" s="132"/>
      <c r="L6709" s="132"/>
      <c r="M6709" s="132"/>
      <c r="N6709" s="131"/>
      <c r="O6709" s="131"/>
    </row>
    <row r="6710" spans="2:15" x14ac:dyDescent="0.35">
      <c r="B6710" t="s">
        <v>131</v>
      </c>
      <c r="C6710">
        <v>3791</v>
      </c>
      <c r="D6710" t="s">
        <v>133</v>
      </c>
      <c r="E6710">
        <v>185253</v>
      </c>
      <c r="F6710" t="s">
        <v>6274</v>
      </c>
      <c r="G6710" t="s">
        <v>10927</v>
      </c>
      <c r="H6710" s="93">
        <v>46176</v>
      </c>
      <c r="I6710" s="131"/>
      <c r="J6710" s="132"/>
      <c r="K6710" s="132"/>
      <c r="L6710" s="132"/>
      <c r="M6710" s="132"/>
      <c r="N6710" s="131"/>
      <c r="O6710" s="131"/>
    </row>
    <row r="6711" spans="2:15" x14ac:dyDescent="0.35">
      <c r="B6711" t="s">
        <v>131</v>
      </c>
      <c r="C6711">
        <v>3791</v>
      </c>
      <c r="D6711" t="s">
        <v>133</v>
      </c>
      <c r="E6711">
        <v>185502</v>
      </c>
      <c r="F6711" t="s">
        <v>6275</v>
      </c>
      <c r="G6711" t="s">
        <v>10926</v>
      </c>
      <c r="H6711" s="93">
        <v>46170</v>
      </c>
      <c r="I6711" s="131"/>
      <c r="J6711" s="132"/>
      <c r="K6711" s="132"/>
      <c r="L6711" s="132"/>
      <c r="M6711" s="132"/>
      <c r="N6711" s="131"/>
      <c r="O6711" s="131"/>
    </row>
    <row r="6712" spans="2:15" x14ac:dyDescent="0.35">
      <c r="B6712" t="s">
        <v>131</v>
      </c>
      <c r="C6712">
        <v>3791</v>
      </c>
      <c r="D6712" t="s">
        <v>133</v>
      </c>
      <c r="E6712">
        <v>186143</v>
      </c>
      <c r="F6712" t="s">
        <v>6276</v>
      </c>
      <c r="G6712" t="s">
        <v>10927</v>
      </c>
      <c r="H6712" s="93">
        <v>46183</v>
      </c>
      <c r="I6712" s="131">
        <v>1</v>
      </c>
      <c r="J6712" s="132"/>
      <c r="K6712" s="132">
        <v>1</v>
      </c>
      <c r="L6712" s="132"/>
      <c r="M6712" s="132"/>
      <c r="N6712" s="131"/>
      <c r="O6712" s="131"/>
    </row>
    <row r="6713" spans="2:15" x14ac:dyDescent="0.35">
      <c r="B6713" t="s">
        <v>131</v>
      </c>
      <c r="C6713">
        <v>3791</v>
      </c>
      <c r="D6713" t="s">
        <v>133</v>
      </c>
      <c r="E6713">
        <v>186227</v>
      </c>
      <c r="F6713" t="s">
        <v>6277</v>
      </c>
      <c r="G6713" t="s">
        <v>10928</v>
      </c>
      <c r="H6713" s="93">
        <v>46178</v>
      </c>
      <c r="I6713" s="131"/>
      <c r="J6713" s="132"/>
      <c r="K6713" s="132"/>
      <c r="L6713" s="132"/>
      <c r="M6713" s="132"/>
      <c r="N6713" s="131"/>
      <c r="O6713" s="131"/>
    </row>
    <row r="6714" spans="2:15" x14ac:dyDescent="0.35">
      <c r="B6714" t="s">
        <v>131</v>
      </c>
      <c r="C6714">
        <v>3791</v>
      </c>
      <c r="D6714" t="s">
        <v>133</v>
      </c>
      <c r="E6714">
        <v>186266</v>
      </c>
      <c r="F6714" t="s">
        <v>6222</v>
      </c>
      <c r="G6714" t="s">
        <v>10928</v>
      </c>
      <c r="H6714" s="93">
        <v>46178</v>
      </c>
      <c r="I6714" s="131">
        <v>1</v>
      </c>
      <c r="J6714" s="132"/>
      <c r="K6714" s="132"/>
      <c r="L6714" s="132"/>
      <c r="M6714" s="132"/>
      <c r="N6714" s="131"/>
      <c r="O6714" s="131"/>
    </row>
    <row r="6715" spans="2:15" x14ac:dyDescent="0.35">
      <c r="B6715" t="s">
        <v>131</v>
      </c>
      <c r="C6715">
        <v>3791</v>
      </c>
      <c r="D6715" t="s">
        <v>133</v>
      </c>
      <c r="E6715">
        <v>186314</v>
      </c>
      <c r="F6715" t="s">
        <v>6278</v>
      </c>
      <c r="G6715" t="s">
        <v>10930</v>
      </c>
      <c r="H6715" s="93">
        <v>46174</v>
      </c>
      <c r="I6715" s="131"/>
      <c r="J6715" s="132"/>
      <c r="K6715" s="132"/>
      <c r="L6715" s="132"/>
      <c r="M6715" s="132"/>
      <c r="N6715" s="131"/>
      <c r="O6715" s="131"/>
    </row>
    <row r="6716" spans="2:15" x14ac:dyDescent="0.35">
      <c r="B6716" t="s">
        <v>131</v>
      </c>
      <c r="C6716">
        <v>3791</v>
      </c>
      <c r="D6716" t="s">
        <v>133</v>
      </c>
      <c r="E6716">
        <v>186565</v>
      </c>
      <c r="F6716" t="s">
        <v>6279</v>
      </c>
      <c r="G6716" t="s">
        <v>10926</v>
      </c>
      <c r="H6716" s="93">
        <v>46177</v>
      </c>
      <c r="I6716" s="131">
        <v>1</v>
      </c>
      <c r="J6716" s="132"/>
      <c r="K6716" s="132"/>
      <c r="L6716" s="132"/>
      <c r="M6716" s="132"/>
      <c r="N6716" s="131"/>
      <c r="O6716" s="131"/>
    </row>
    <row r="6717" spans="2:15" x14ac:dyDescent="0.35">
      <c r="B6717" t="s">
        <v>131</v>
      </c>
      <c r="C6717">
        <v>3791</v>
      </c>
      <c r="D6717" t="s">
        <v>133</v>
      </c>
      <c r="E6717">
        <v>186709</v>
      </c>
      <c r="F6717" t="s">
        <v>6280</v>
      </c>
      <c r="G6717" t="s">
        <v>10929</v>
      </c>
      <c r="H6717" s="93">
        <v>46175</v>
      </c>
      <c r="I6717" s="131"/>
      <c r="J6717" s="132"/>
      <c r="K6717" s="132"/>
      <c r="L6717" s="132"/>
      <c r="M6717" s="132"/>
      <c r="N6717" s="131"/>
      <c r="O6717" s="131"/>
    </row>
    <row r="6718" spans="2:15" x14ac:dyDescent="0.35">
      <c r="B6718" t="s">
        <v>131</v>
      </c>
      <c r="C6718">
        <v>3791</v>
      </c>
      <c r="D6718" t="s">
        <v>133</v>
      </c>
      <c r="E6718">
        <v>186851</v>
      </c>
      <c r="F6718" t="s">
        <v>6281</v>
      </c>
      <c r="G6718" t="s">
        <v>10927</v>
      </c>
      <c r="H6718" s="93">
        <v>46176</v>
      </c>
      <c r="I6718" s="131"/>
      <c r="J6718" s="132"/>
      <c r="K6718" s="132"/>
      <c r="L6718" s="132"/>
      <c r="M6718" s="132"/>
      <c r="N6718" s="131"/>
      <c r="O6718" s="131"/>
    </row>
    <row r="6719" spans="2:15" x14ac:dyDescent="0.35">
      <c r="B6719" t="s">
        <v>131</v>
      </c>
      <c r="C6719">
        <v>3791</v>
      </c>
      <c r="D6719" t="s">
        <v>133</v>
      </c>
      <c r="E6719">
        <v>186908</v>
      </c>
      <c r="F6719" t="s">
        <v>6282</v>
      </c>
      <c r="G6719" t="s">
        <v>10929</v>
      </c>
      <c r="H6719" s="93">
        <v>46175</v>
      </c>
      <c r="I6719" s="131">
        <v>1</v>
      </c>
      <c r="J6719" s="132"/>
      <c r="K6719" s="132">
        <v>1</v>
      </c>
      <c r="L6719" s="132"/>
      <c r="M6719" s="132"/>
      <c r="N6719" s="131"/>
      <c r="O6719" s="131"/>
    </row>
    <row r="6720" spans="2:15" x14ac:dyDescent="0.35">
      <c r="B6720" t="s">
        <v>131</v>
      </c>
      <c r="C6720">
        <v>3791</v>
      </c>
      <c r="D6720" t="s">
        <v>133</v>
      </c>
      <c r="E6720">
        <v>186988</v>
      </c>
      <c r="F6720" t="s">
        <v>6081</v>
      </c>
      <c r="G6720" t="s">
        <v>10926</v>
      </c>
      <c r="H6720" s="93">
        <v>46170</v>
      </c>
      <c r="I6720" s="131">
        <v>1</v>
      </c>
      <c r="J6720" s="132"/>
      <c r="K6720" s="132"/>
      <c r="L6720" s="132"/>
      <c r="M6720" s="132"/>
      <c r="N6720" s="131"/>
      <c r="O6720" s="131"/>
    </row>
    <row r="6721" spans="2:15" x14ac:dyDescent="0.35">
      <c r="B6721" t="s">
        <v>131</v>
      </c>
      <c r="C6721">
        <v>3791</v>
      </c>
      <c r="D6721" t="s">
        <v>133</v>
      </c>
      <c r="E6721">
        <v>187105</v>
      </c>
      <c r="F6721" t="s">
        <v>6283</v>
      </c>
      <c r="G6721" t="s">
        <v>10928</v>
      </c>
      <c r="H6721" s="93">
        <v>46171</v>
      </c>
      <c r="I6721" s="131">
        <v>1</v>
      </c>
      <c r="J6721" s="132"/>
      <c r="K6721" s="132"/>
      <c r="L6721" s="132"/>
      <c r="M6721" s="132"/>
      <c r="N6721" s="131"/>
      <c r="O6721" s="131"/>
    </row>
    <row r="6722" spans="2:15" x14ac:dyDescent="0.35">
      <c r="B6722" t="s">
        <v>131</v>
      </c>
      <c r="C6722">
        <v>3791</v>
      </c>
      <c r="D6722" t="s">
        <v>133</v>
      </c>
      <c r="E6722">
        <v>187196</v>
      </c>
      <c r="F6722" t="s">
        <v>6284</v>
      </c>
      <c r="G6722" t="s">
        <v>10930</v>
      </c>
      <c r="H6722" s="93">
        <v>46174</v>
      </c>
      <c r="I6722" s="131"/>
      <c r="J6722" s="132"/>
      <c r="K6722" s="132"/>
      <c r="L6722" s="132"/>
      <c r="M6722" s="132"/>
      <c r="N6722" s="131"/>
      <c r="O6722" s="131"/>
    </row>
    <row r="6723" spans="2:15" x14ac:dyDescent="0.35">
      <c r="B6723" t="s">
        <v>131</v>
      </c>
      <c r="C6723">
        <v>3791</v>
      </c>
      <c r="D6723" t="s">
        <v>133</v>
      </c>
      <c r="E6723">
        <v>187594</v>
      </c>
      <c r="F6723" t="s">
        <v>6285</v>
      </c>
      <c r="G6723" t="s">
        <v>10927</v>
      </c>
      <c r="H6723" s="93">
        <v>46176</v>
      </c>
      <c r="I6723" s="131"/>
      <c r="J6723" s="132"/>
      <c r="K6723" s="132"/>
      <c r="L6723" s="132"/>
      <c r="M6723" s="132"/>
      <c r="N6723" s="131"/>
      <c r="O6723" s="131"/>
    </row>
    <row r="6724" spans="2:15" x14ac:dyDescent="0.35">
      <c r="B6724" t="s">
        <v>131</v>
      </c>
      <c r="C6724">
        <v>3791</v>
      </c>
      <c r="D6724" t="s">
        <v>133</v>
      </c>
      <c r="E6724">
        <v>187607</v>
      </c>
      <c r="F6724" t="s">
        <v>6286</v>
      </c>
      <c r="G6724" t="s">
        <v>10926</v>
      </c>
      <c r="H6724" s="93">
        <v>46170</v>
      </c>
      <c r="I6724" s="131">
        <v>1</v>
      </c>
      <c r="J6724" s="132"/>
      <c r="K6724" s="132">
        <v>1</v>
      </c>
      <c r="L6724" s="132"/>
      <c r="M6724" s="132"/>
      <c r="N6724" s="131"/>
      <c r="O6724" s="131"/>
    </row>
    <row r="6725" spans="2:15" x14ac:dyDescent="0.35">
      <c r="B6725" t="s">
        <v>131</v>
      </c>
      <c r="C6725">
        <v>3791</v>
      </c>
      <c r="D6725" t="s">
        <v>133</v>
      </c>
      <c r="E6725">
        <v>187818</v>
      </c>
      <c r="F6725" t="s">
        <v>6287</v>
      </c>
      <c r="G6725" t="s">
        <v>10929</v>
      </c>
      <c r="H6725" s="93">
        <v>46175</v>
      </c>
      <c r="I6725" s="131"/>
      <c r="J6725" s="132"/>
      <c r="K6725" s="132"/>
      <c r="L6725" s="132"/>
      <c r="M6725" s="132"/>
      <c r="N6725" s="131"/>
      <c r="O6725" s="131"/>
    </row>
    <row r="6726" spans="2:15" x14ac:dyDescent="0.35">
      <c r="B6726" t="s">
        <v>131</v>
      </c>
      <c r="C6726">
        <v>3791</v>
      </c>
      <c r="D6726" t="s">
        <v>133</v>
      </c>
      <c r="E6726">
        <v>187883</v>
      </c>
      <c r="F6726" t="s">
        <v>6288</v>
      </c>
      <c r="G6726" t="s">
        <v>10928</v>
      </c>
      <c r="H6726" s="93">
        <v>46171</v>
      </c>
      <c r="I6726" s="131"/>
      <c r="J6726" s="132"/>
      <c r="K6726" s="132"/>
      <c r="L6726" s="132"/>
      <c r="M6726" s="132"/>
      <c r="N6726" s="131"/>
      <c r="O6726" s="131"/>
    </row>
    <row r="6727" spans="2:15" x14ac:dyDescent="0.35">
      <c r="B6727" t="s">
        <v>131</v>
      </c>
      <c r="C6727">
        <v>3791</v>
      </c>
      <c r="D6727" t="s">
        <v>133</v>
      </c>
      <c r="E6727">
        <v>187910</v>
      </c>
      <c r="F6727" t="s">
        <v>6289</v>
      </c>
      <c r="G6727" t="s">
        <v>10926</v>
      </c>
      <c r="H6727" s="93">
        <v>46177</v>
      </c>
      <c r="I6727" s="131"/>
      <c r="J6727" s="132"/>
      <c r="K6727" s="132"/>
      <c r="L6727" s="132"/>
      <c r="M6727" s="132"/>
      <c r="N6727" s="131"/>
      <c r="O6727" s="131"/>
    </row>
    <row r="6728" spans="2:15" x14ac:dyDescent="0.35">
      <c r="B6728" t="s">
        <v>131</v>
      </c>
      <c r="C6728">
        <v>3791</v>
      </c>
      <c r="D6728" t="s">
        <v>133</v>
      </c>
      <c r="E6728">
        <v>187975</v>
      </c>
      <c r="F6728" t="s">
        <v>6290</v>
      </c>
      <c r="G6728" t="s">
        <v>10929</v>
      </c>
      <c r="H6728" s="93">
        <v>46182</v>
      </c>
      <c r="I6728" s="131">
        <v>1</v>
      </c>
      <c r="J6728" s="132"/>
      <c r="K6728" s="132"/>
      <c r="L6728" s="132"/>
      <c r="M6728" s="132"/>
      <c r="N6728" s="131"/>
      <c r="O6728" s="131"/>
    </row>
    <row r="6729" spans="2:15" x14ac:dyDescent="0.35">
      <c r="B6729" t="s">
        <v>131</v>
      </c>
      <c r="C6729">
        <v>3791</v>
      </c>
      <c r="D6729" t="s">
        <v>133</v>
      </c>
      <c r="E6729">
        <v>189039</v>
      </c>
      <c r="F6729" t="s">
        <v>6291</v>
      </c>
      <c r="G6729" t="s">
        <v>10929</v>
      </c>
      <c r="H6729" s="93">
        <v>46182</v>
      </c>
      <c r="I6729" s="131">
        <v>1</v>
      </c>
      <c r="J6729" s="132"/>
      <c r="K6729" s="132"/>
      <c r="L6729" s="132"/>
      <c r="M6729" s="132"/>
      <c r="N6729" s="131"/>
      <c r="O6729" s="131"/>
    </row>
    <row r="6730" spans="2:15" x14ac:dyDescent="0.35">
      <c r="B6730" t="s">
        <v>131</v>
      </c>
      <c r="C6730">
        <v>3791</v>
      </c>
      <c r="D6730" t="s">
        <v>133</v>
      </c>
      <c r="E6730">
        <v>189400</v>
      </c>
      <c r="F6730" t="s">
        <v>6292</v>
      </c>
      <c r="G6730" t="s">
        <v>10929</v>
      </c>
      <c r="H6730" s="93">
        <v>46182</v>
      </c>
      <c r="I6730" s="131">
        <v>1</v>
      </c>
      <c r="J6730" s="132"/>
      <c r="K6730" s="132"/>
      <c r="L6730" s="132"/>
      <c r="M6730" s="132"/>
      <c r="N6730" s="131"/>
      <c r="O6730" s="131"/>
    </row>
    <row r="6731" spans="2:15" x14ac:dyDescent="0.35">
      <c r="B6731" t="s">
        <v>131</v>
      </c>
      <c r="C6731">
        <v>3791</v>
      </c>
      <c r="D6731" t="s">
        <v>133</v>
      </c>
      <c r="E6731">
        <v>189447</v>
      </c>
      <c r="F6731" t="s">
        <v>6293</v>
      </c>
      <c r="G6731" t="s">
        <v>10928</v>
      </c>
      <c r="H6731" s="93">
        <v>46178</v>
      </c>
      <c r="I6731" s="131">
        <v>1</v>
      </c>
      <c r="J6731" s="132"/>
      <c r="K6731" s="132"/>
      <c r="L6731" s="132"/>
      <c r="M6731" s="132"/>
      <c r="N6731" s="131"/>
      <c r="O6731" s="131"/>
    </row>
    <row r="6732" spans="2:15" x14ac:dyDescent="0.35">
      <c r="B6732" t="s">
        <v>131</v>
      </c>
      <c r="C6732">
        <v>3791</v>
      </c>
      <c r="D6732" t="s">
        <v>133</v>
      </c>
      <c r="E6732">
        <v>189448</v>
      </c>
      <c r="F6732" t="s">
        <v>6294</v>
      </c>
      <c r="G6732" t="s">
        <v>10928</v>
      </c>
      <c r="H6732" s="93">
        <v>46178</v>
      </c>
      <c r="I6732" s="131"/>
      <c r="J6732" s="132"/>
      <c r="K6732" s="132"/>
      <c r="L6732" s="132"/>
      <c r="M6732" s="132"/>
      <c r="N6732" s="131"/>
      <c r="O6732" s="131"/>
    </row>
    <row r="6733" spans="2:15" x14ac:dyDescent="0.35">
      <c r="B6733" t="s">
        <v>131</v>
      </c>
      <c r="C6733">
        <v>3791</v>
      </c>
      <c r="D6733" t="s">
        <v>133</v>
      </c>
      <c r="E6733">
        <v>189514</v>
      </c>
      <c r="F6733" t="s">
        <v>6295</v>
      </c>
      <c r="G6733" t="s">
        <v>10929</v>
      </c>
      <c r="H6733" s="93">
        <v>46175</v>
      </c>
      <c r="I6733" s="131"/>
      <c r="J6733" s="132"/>
      <c r="K6733" s="132"/>
      <c r="L6733" s="132"/>
      <c r="M6733" s="132"/>
      <c r="N6733" s="131"/>
      <c r="O6733" s="131"/>
    </row>
    <row r="6734" spans="2:15" x14ac:dyDescent="0.35">
      <c r="B6734" t="s">
        <v>131</v>
      </c>
      <c r="C6734">
        <v>3791</v>
      </c>
      <c r="D6734" t="s">
        <v>133</v>
      </c>
      <c r="E6734">
        <v>189745</v>
      </c>
      <c r="F6734" t="s">
        <v>6296</v>
      </c>
      <c r="G6734" t="s">
        <v>10929</v>
      </c>
      <c r="H6734" s="93">
        <v>46182</v>
      </c>
      <c r="I6734" s="131">
        <v>1</v>
      </c>
      <c r="J6734" s="132">
        <v>1</v>
      </c>
      <c r="K6734" s="132"/>
      <c r="L6734" s="132"/>
      <c r="M6734" s="132"/>
      <c r="N6734" s="131"/>
      <c r="O6734" s="131"/>
    </row>
    <row r="6735" spans="2:15" x14ac:dyDescent="0.35">
      <c r="B6735" t="s">
        <v>131</v>
      </c>
      <c r="C6735">
        <v>3791</v>
      </c>
      <c r="D6735" t="s">
        <v>133</v>
      </c>
      <c r="E6735">
        <v>190166</v>
      </c>
      <c r="F6735" t="s">
        <v>6297</v>
      </c>
      <c r="G6735" t="s">
        <v>10929</v>
      </c>
      <c r="H6735" s="93">
        <v>46175</v>
      </c>
      <c r="I6735" s="131">
        <v>1</v>
      </c>
      <c r="J6735" s="132"/>
      <c r="K6735" s="132"/>
      <c r="L6735" s="132"/>
      <c r="M6735" s="132"/>
      <c r="N6735" s="131"/>
      <c r="O6735" s="131"/>
    </row>
    <row r="6736" spans="2:15" x14ac:dyDescent="0.35">
      <c r="B6736" t="s">
        <v>131</v>
      </c>
      <c r="C6736">
        <v>3791</v>
      </c>
      <c r="D6736" t="s">
        <v>133</v>
      </c>
      <c r="E6736">
        <v>190249</v>
      </c>
      <c r="F6736" t="s">
        <v>6298</v>
      </c>
      <c r="G6736" t="s">
        <v>10926</v>
      </c>
      <c r="H6736" s="93">
        <v>46170</v>
      </c>
      <c r="I6736" s="131"/>
      <c r="J6736" s="132"/>
      <c r="K6736" s="132"/>
      <c r="L6736" s="132"/>
      <c r="M6736" s="132"/>
      <c r="N6736" s="131"/>
      <c r="O6736" s="131"/>
    </row>
    <row r="6737" spans="2:15" x14ac:dyDescent="0.35">
      <c r="B6737" t="s">
        <v>131</v>
      </c>
      <c r="C6737">
        <v>3791</v>
      </c>
      <c r="D6737" t="s">
        <v>133</v>
      </c>
      <c r="E6737">
        <v>190321</v>
      </c>
      <c r="F6737" t="s">
        <v>6176</v>
      </c>
      <c r="G6737" t="s">
        <v>10928</v>
      </c>
      <c r="H6737" s="93">
        <v>46178</v>
      </c>
      <c r="I6737" s="131">
        <v>1</v>
      </c>
      <c r="J6737" s="132"/>
      <c r="K6737" s="132"/>
      <c r="L6737" s="132"/>
      <c r="M6737" s="132"/>
      <c r="N6737" s="131"/>
      <c r="O6737" s="131"/>
    </row>
    <row r="6738" spans="2:15" x14ac:dyDescent="0.35">
      <c r="B6738" t="s">
        <v>131</v>
      </c>
      <c r="C6738">
        <v>3791</v>
      </c>
      <c r="D6738" t="s">
        <v>133</v>
      </c>
      <c r="E6738">
        <v>190510</v>
      </c>
      <c r="F6738" t="s">
        <v>917</v>
      </c>
      <c r="G6738" t="s">
        <v>10926</v>
      </c>
      <c r="H6738" s="93">
        <v>46177</v>
      </c>
      <c r="I6738" s="131">
        <v>1</v>
      </c>
      <c r="J6738" s="132">
        <v>1</v>
      </c>
      <c r="K6738" s="132"/>
      <c r="L6738" s="132"/>
      <c r="M6738" s="132"/>
      <c r="N6738" s="131"/>
      <c r="O6738" s="131"/>
    </row>
    <row r="6739" spans="2:15" x14ac:dyDescent="0.35">
      <c r="B6739" t="s">
        <v>131</v>
      </c>
      <c r="C6739">
        <v>3791</v>
      </c>
      <c r="D6739" t="s">
        <v>133</v>
      </c>
      <c r="E6739">
        <v>190533</v>
      </c>
      <c r="F6739" t="s">
        <v>6299</v>
      </c>
      <c r="G6739" t="s">
        <v>10929</v>
      </c>
      <c r="H6739" s="93">
        <v>46182</v>
      </c>
      <c r="I6739" s="131">
        <v>1</v>
      </c>
      <c r="J6739" s="132"/>
      <c r="K6739" s="132"/>
      <c r="L6739" s="132"/>
      <c r="M6739" s="132"/>
      <c r="N6739" s="131"/>
      <c r="O6739" s="131"/>
    </row>
    <row r="6740" spans="2:15" x14ac:dyDescent="0.35">
      <c r="B6740" t="s">
        <v>131</v>
      </c>
      <c r="C6740">
        <v>3791</v>
      </c>
      <c r="D6740" t="s">
        <v>133</v>
      </c>
      <c r="E6740">
        <v>190581</v>
      </c>
      <c r="F6740" t="s">
        <v>6300</v>
      </c>
      <c r="G6740" t="s">
        <v>10929</v>
      </c>
      <c r="H6740" s="93">
        <v>46175</v>
      </c>
      <c r="I6740" s="131">
        <v>1</v>
      </c>
      <c r="J6740" s="132"/>
      <c r="K6740" s="132">
        <v>1</v>
      </c>
      <c r="L6740" s="132"/>
      <c r="M6740" s="132"/>
      <c r="N6740" s="131"/>
      <c r="O6740" s="131"/>
    </row>
    <row r="6741" spans="2:15" x14ac:dyDescent="0.35">
      <c r="B6741" t="s">
        <v>131</v>
      </c>
      <c r="C6741">
        <v>3791</v>
      </c>
      <c r="D6741" t="s">
        <v>133</v>
      </c>
      <c r="E6741">
        <v>190642</v>
      </c>
      <c r="F6741" t="s">
        <v>6301</v>
      </c>
      <c r="G6741" t="s">
        <v>10929</v>
      </c>
      <c r="H6741" s="93">
        <v>46182</v>
      </c>
      <c r="I6741" s="131"/>
      <c r="J6741" s="132"/>
      <c r="K6741" s="132"/>
      <c r="L6741" s="132"/>
      <c r="M6741" s="132"/>
      <c r="N6741" s="131"/>
      <c r="O6741" s="131"/>
    </row>
    <row r="6742" spans="2:15" x14ac:dyDescent="0.35">
      <c r="B6742" t="s">
        <v>131</v>
      </c>
      <c r="C6742">
        <v>3791</v>
      </c>
      <c r="D6742" t="s">
        <v>133</v>
      </c>
      <c r="E6742">
        <v>190665</v>
      </c>
      <c r="F6742" t="s">
        <v>6302</v>
      </c>
      <c r="G6742" t="s">
        <v>10930</v>
      </c>
      <c r="H6742" s="93">
        <v>46181</v>
      </c>
      <c r="I6742" s="131"/>
      <c r="J6742" s="132"/>
      <c r="K6742" s="132"/>
      <c r="L6742" s="132"/>
      <c r="M6742" s="132"/>
      <c r="N6742" s="131"/>
      <c r="O6742" s="131"/>
    </row>
    <row r="6743" spans="2:15" x14ac:dyDescent="0.35">
      <c r="B6743" t="s">
        <v>131</v>
      </c>
      <c r="C6743">
        <v>3791</v>
      </c>
      <c r="D6743" t="s">
        <v>133</v>
      </c>
      <c r="E6743">
        <v>190891</v>
      </c>
      <c r="F6743" t="s">
        <v>6303</v>
      </c>
      <c r="G6743" t="s">
        <v>180</v>
      </c>
      <c r="H6743" t="s">
        <v>180</v>
      </c>
      <c r="I6743" s="131">
        <v>1</v>
      </c>
      <c r="J6743" s="132"/>
      <c r="K6743" s="132">
        <v>1</v>
      </c>
      <c r="L6743" s="132"/>
      <c r="M6743" s="132"/>
      <c r="N6743" s="131"/>
      <c r="O6743" s="131"/>
    </row>
    <row r="6744" spans="2:15" x14ac:dyDescent="0.35">
      <c r="B6744" t="s">
        <v>131</v>
      </c>
      <c r="C6744">
        <v>3791</v>
      </c>
      <c r="D6744" t="s">
        <v>133</v>
      </c>
      <c r="E6744">
        <v>191025</v>
      </c>
      <c r="F6744" t="s">
        <v>6304</v>
      </c>
      <c r="G6744" t="s">
        <v>180</v>
      </c>
      <c r="H6744" t="s">
        <v>180</v>
      </c>
      <c r="I6744" s="131">
        <v>1</v>
      </c>
      <c r="J6744" s="132"/>
      <c r="K6744" s="132"/>
      <c r="L6744" s="132"/>
      <c r="M6744" s="132"/>
      <c r="N6744" s="131"/>
      <c r="O6744" s="131"/>
    </row>
    <row r="6745" spans="2:15" x14ac:dyDescent="0.35">
      <c r="B6745" t="s">
        <v>131</v>
      </c>
      <c r="C6745">
        <v>3791</v>
      </c>
      <c r="D6745" t="s">
        <v>133</v>
      </c>
      <c r="E6745">
        <v>191256</v>
      </c>
      <c r="F6745" t="s">
        <v>6305</v>
      </c>
      <c r="G6745" t="s">
        <v>180</v>
      </c>
      <c r="H6745" t="s">
        <v>180</v>
      </c>
      <c r="I6745" s="131">
        <v>1</v>
      </c>
      <c r="J6745" s="132"/>
      <c r="K6745" s="132"/>
      <c r="L6745" s="132"/>
      <c r="M6745" s="132"/>
      <c r="N6745" s="131"/>
      <c r="O6745" s="131"/>
    </row>
    <row r="6746" spans="2:15" x14ac:dyDescent="0.35">
      <c r="B6746" t="s">
        <v>131</v>
      </c>
      <c r="C6746">
        <v>3791</v>
      </c>
      <c r="D6746" t="s">
        <v>133</v>
      </c>
      <c r="E6746">
        <v>191310</v>
      </c>
      <c r="F6746" t="s">
        <v>6306</v>
      </c>
      <c r="G6746" t="s">
        <v>180</v>
      </c>
      <c r="H6746" t="s">
        <v>180</v>
      </c>
      <c r="I6746" s="131">
        <v>1</v>
      </c>
      <c r="J6746" s="132"/>
      <c r="K6746" s="132"/>
      <c r="L6746" s="132"/>
      <c r="M6746" s="132"/>
      <c r="N6746" s="131"/>
      <c r="O6746" s="131"/>
    </row>
    <row r="6747" spans="2:15" x14ac:dyDescent="0.35">
      <c r="B6747" t="s">
        <v>131</v>
      </c>
      <c r="C6747">
        <v>3791</v>
      </c>
      <c r="D6747" t="s">
        <v>133</v>
      </c>
      <c r="E6747">
        <v>191400</v>
      </c>
      <c r="F6747" t="s">
        <v>6307</v>
      </c>
      <c r="G6747" t="s">
        <v>180</v>
      </c>
      <c r="H6747" t="s">
        <v>180</v>
      </c>
      <c r="I6747" s="131">
        <v>1</v>
      </c>
      <c r="J6747" s="132"/>
      <c r="K6747" s="132"/>
      <c r="L6747" s="132"/>
      <c r="M6747" s="132"/>
      <c r="N6747" s="131"/>
      <c r="O6747" s="131"/>
    </row>
    <row r="6748" spans="2:15" x14ac:dyDescent="0.35">
      <c r="B6748" t="s">
        <v>131</v>
      </c>
      <c r="C6748">
        <v>3791</v>
      </c>
      <c r="D6748" t="s">
        <v>133</v>
      </c>
      <c r="E6748">
        <v>191549</v>
      </c>
      <c r="F6748" t="s">
        <v>6308</v>
      </c>
      <c r="G6748" t="s">
        <v>180</v>
      </c>
      <c r="H6748" t="s">
        <v>180</v>
      </c>
      <c r="I6748" s="131">
        <v>1</v>
      </c>
      <c r="J6748" s="132"/>
      <c r="K6748" s="132"/>
      <c r="L6748" s="132"/>
      <c r="M6748" s="132"/>
      <c r="N6748" s="131"/>
      <c r="O6748" s="131"/>
    </row>
    <row r="6749" spans="2:15" x14ac:dyDescent="0.35">
      <c r="B6749" t="s">
        <v>131</v>
      </c>
      <c r="C6749">
        <v>3791</v>
      </c>
      <c r="D6749" t="s">
        <v>133</v>
      </c>
      <c r="E6749">
        <v>191565</v>
      </c>
      <c r="F6749" t="s">
        <v>6309</v>
      </c>
      <c r="G6749" t="s">
        <v>180</v>
      </c>
      <c r="H6749" t="s">
        <v>180</v>
      </c>
      <c r="I6749" s="131">
        <v>1</v>
      </c>
      <c r="J6749" s="132"/>
      <c r="K6749" s="132"/>
      <c r="L6749" s="132"/>
      <c r="M6749" s="132"/>
      <c r="N6749" s="131"/>
      <c r="O6749" s="131"/>
    </row>
    <row r="6750" spans="2:15" x14ac:dyDescent="0.35">
      <c r="B6750" t="s">
        <v>131</v>
      </c>
      <c r="C6750">
        <v>3791</v>
      </c>
      <c r="D6750" t="s">
        <v>133</v>
      </c>
      <c r="E6750">
        <v>191617</v>
      </c>
      <c r="F6750" t="s">
        <v>6310</v>
      </c>
      <c r="G6750" t="s">
        <v>180</v>
      </c>
      <c r="H6750" t="s">
        <v>180</v>
      </c>
      <c r="I6750" s="131">
        <v>1</v>
      </c>
      <c r="J6750" s="132"/>
      <c r="K6750" s="132"/>
      <c r="L6750" s="132"/>
      <c r="M6750" s="132"/>
      <c r="N6750" s="131"/>
      <c r="O6750" s="131"/>
    </row>
    <row r="6751" spans="2:15" x14ac:dyDescent="0.35">
      <c r="B6751" t="s">
        <v>131</v>
      </c>
      <c r="C6751">
        <v>3791</v>
      </c>
      <c r="D6751" t="s">
        <v>133</v>
      </c>
      <c r="E6751">
        <v>191647</v>
      </c>
      <c r="F6751" t="s">
        <v>6311</v>
      </c>
      <c r="G6751" t="s">
        <v>180</v>
      </c>
      <c r="H6751" t="s">
        <v>180</v>
      </c>
      <c r="I6751" s="131">
        <v>1</v>
      </c>
      <c r="J6751" s="132"/>
      <c r="K6751" s="132">
        <v>1</v>
      </c>
      <c r="L6751" s="132"/>
      <c r="M6751" s="132"/>
      <c r="N6751" s="131"/>
      <c r="O6751" s="131"/>
    </row>
    <row r="6752" spans="2:15" x14ac:dyDescent="0.35">
      <c r="B6752" t="s">
        <v>131</v>
      </c>
      <c r="C6752">
        <v>3791</v>
      </c>
      <c r="D6752" t="s">
        <v>133</v>
      </c>
      <c r="E6752">
        <v>192042</v>
      </c>
      <c r="F6752" t="s">
        <v>6312</v>
      </c>
      <c r="G6752" t="s">
        <v>180</v>
      </c>
      <c r="H6752" t="s">
        <v>180</v>
      </c>
      <c r="I6752" s="131">
        <v>1</v>
      </c>
      <c r="J6752" s="132"/>
      <c r="K6752" s="132"/>
      <c r="L6752" s="132"/>
      <c r="M6752" s="132"/>
      <c r="N6752" s="131"/>
      <c r="O6752" s="131"/>
    </row>
    <row r="6753" spans="2:15" x14ac:dyDescent="0.35">
      <c r="B6753" t="s">
        <v>131</v>
      </c>
      <c r="C6753">
        <v>3791</v>
      </c>
      <c r="D6753" t="s">
        <v>133</v>
      </c>
      <c r="E6753">
        <v>192121</v>
      </c>
      <c r="F6753" t="s">
        <v>11018</v>
      </c>
      <c r="G6753" t="s">
        <v>180</v>
      </c>
      <c r="H6753" t="s">
        <v>180</v>
      </c>
      <c r="I6753" s="131">
        <v>1</v>
      </c>
      <c r="J6753" s="132"/>
      <c r="K6753" s="132"/>
      <c r="L6753" s="132"/>
      <c r="M6753" s="132"/>
      <c r="N6753" s="131"/>
      <c r="O6753" s="131"/>
    </row>
    <row r="6754" spans="2:15" x14ac:dyDescent="0.35">
      <c r="B6754" t="s">
        <v>131</v>
      </c>
      <c r="C6754">
        <v>3791</v>
      </c>
      <c r="D6754" t="s">
        <v>133</v>
      </c>
      <c r="E6754">
        <v>192133</v>
      </c>
      <c r="F6754" t="s">
        <v>11019</v>
      </c>
      <c r="G6754" t="s">
        <v>180</v>
      </c>
      <c r="H6754" t="s">
        <v>180</v>
      </c>
      <c r="I6754" s="131">
        <v>1</v>
      </c>
      <c r="J6754" s="132"/>
      <c r="K6754" s="132"/>
      <c r="L6754" s="132"/>
      <c r="M6754" s="132"/>
      <c r="N6754" s="131"/>
      <c r="O6754" s="131"/>
    </row>
    <row r="6755" spans="2:15" x14ac:dyDescent="0.35">
      <c r="B6755" t="s">
        <v>131</v>
      </c>
      <c r="C6755">
        <v>3791</v>
      </c>
      <c r="D6755" t="s">
        <v>133</v>
      </c>
      <c r="E6755">
        <v>192158</v>
      </c>
      <c r="F6755" t="s">
        <v>11020</v>
      </c>
      <c r="G6755" t="s">
        <v>180</v>
      </c>
      <c r="H6755" t="s">
        <v>180</v>
      </c>
      <c r="I6755" s="131">
        <v>1</v>
      </c>
      <c r="J6755" s="132"/>
      <c r="K6755" s="132"/>
      <c r="L6755" s="132"/>
      <c r="M6755" s="132"/>
      <c r="N6755" s="131"/>
      <c r="O6755" s="131"/>
    </row>
    <row r="6756" spans="2:15" x14ac:dyDescent="0.35">
      <c r="B6756" t="s">
        <v>80</v>
      </c>
      <c r="C6756">
        <v>4005</v>
      </c>
      <c r="D6756" t="s">
        <v>39</v>
      </c>
      <c r="E6756">
        <v>48635</v>
      </c>
      <c r="F6756" t="s">
        <v>6313</v>
      </c>
      <c r="G6756" t="s">
        <v>10926</v>
      </c>
      <c r="H6756" s="93">
        <v>46177</v>
      </c>
      <c r="I6756" s="131">
        <v>1</v>
      </c>
      <c r="J6756" s="132"/>
      <c r="K6756" s="132"/>
      <c r="L6756" s="132"/>
      <c r="M6756" s="132"/>
      <c r="N6756" s="131"/>
      <c r="O6756" s="131"/>
    </row>
    <row r="6757" spans="2:15" x14ac:dyDescent="0.35">
      <c r="B6757" t="s">
        <v>80</v>
      </c>
      <c r="C6757">
        <v>4005</v>
      </c>
      <c r="D6757" t="s">
        <v>39</v>
      </c>
      <c r="E6757">
        <v>48648</v>
      </c>
      <c r="F6757" t="s">
        <v>6314</v>
      </c>
      <c r="G6757" t="s">
        <v>10929</v>
      </c>
      <c r="H6757" s="93">
        <v>46175</v>
      </c>
      <c r="I6757" s="131"/>
      <c r="J6757" s="132"/>
      <c r="K6757" s="132"/>
      <c r="L6757" s="132"/>
      <c r="M6757" s="132"/>
      <c r="N6757" s="131"/>
      <c r="O6757" s="131"/>
    </row>
    <row r="6758" spans="2:15" x14ac:dyDescent="0.35">
      <c r="B6758" t="s">
        <v>80</v>
      </c>
      <c r="C6758">
        <v>4005</v>
      </c>
      <c r="D6758" t="s">
        <v>39</v>
      </c>
      <c r="E6758">
        <v>48656</v>
      </c>
      <c r="F6758" t="s">
        <v>6315</v>
      </c>
      <c r="G6758" t="s">
        <v>10926</v>
      </c>
      <c r="H6758" s="93">
        <v>46177</v>
      </c>
      <c r="I6758" s="131">
        <v>1</v>
      </c>
      <c r="J6758" s="132"/>
      <c r="K6758" s="132"/>
      <c r="L6758" s="132"/>
      <c r="M6758" s="132"/>
      <c r="N6758" s="131"/>
      <c r="O6758" s="131"/>
    </row>
    <row r="6759" spans="2:15" x14ac:dyDescent="0.35">
      <c r="B6759" t="s">
        <v>80</v>
      </c>
      <c r="C6759">
        <v>4005</v>
      </c>
      <c r="D6759" t="s">
        <v>39</v>
      </c>
      <c r="E6759">
        <v>50064</v>
      </c>
      <c r="F6759" t="s">
        <v>6316</v>
      </c>
      <c r="G6759" t="s">
        <v>10928</v>
      </c>
      <c r="H6759" s="93">
        <v>46178</v>
      </c>
      <c r="I6759" s="131">
        <v>1</v>
      </c>
      <c r="J6759" s="132"/>
      <c r="K6759" s="132"/>
      <c r="L6759" s="132"/>
      <c r="M6759" s="132"/>
      <c r="N6759" s="131"/>
      <c r="O6759" s="131"/>
    </row>
    <row r="6760" spans="2:15" x14ac:dyDescent="0.35">
      <c r="B6760" t="s">
        <v>80</v>
      </c>
      <c r="C6760">
        <v>4005</v>
      </c>
      <c r="D6760" t="s">
        <v>39</v>
      </c>
      <c r="E6760">
        <v>50944</v>
      </c>
      <c r="F6760" t="s">
        <v>6317</v>
      </c>
      <c r="G6760" t="s">
        <v>10926</v>
      </c>
      <c r="H6760" s="93">
        <v>46170</v>
      </c>
      <c r="I6760" s="131"/>
      <c r="J6760" s="132"/>
      <c r="K6760" s="132"/>
      <c r="L6760" s="132"/>
      <c r="M6760" s="132"/>
      <c r="N6760" s="131"/>
      <c r="O6760" s="131"/>
    </row>
    <row r="6761" spans="2:15" x14ac:dyDescent="0.35">
      <c r="B6761" t="s">
        <v>80</v>
      </c>
      <c r="C6761">
        <v>4005</v>
      </c>
      <c r="D6761" t="s">
        <v>39</v>
      </c>
      <c r="E6761">
        <v>50953</v>
      </c>
      <c r="F6761" t="s">
        <v>6318</v>
      </c>
      <c r="G6761" t="s">
        <v>10927</v>
      </c>
      <c r="H6761" s="93">
        <v>46183</v>
      </c>
      <c r="I6761" s="131">
        <v>1</v>
      </c>
      <c r="J6761" s="132">
        <v>1</v>
      </c>
      <c r="K6761" s="132"/>
      <c r="L6761" s="132"/>
      <c r="M6761" s="132"/>
      <c r="N6761" s="131"/>
      <c r="O6761" s="131"/>
    </row>
    <row r="6762" spans="2:15" x14ac:dyDescent="0.35">
      <c r="B6762" t="s">
        <v>80</v>
      </c>
      <c r="C6762">
        <v>4005</v>
      </c>
      <c r="D6762" t="s">
        <v>39</v>
      </c>
      <c r="E6762">
        <v>51212</v>
      </c>
      <c r="F6762" t="s">
        <v>6319</v>
      </c>
      <c r="G6762" t="s">
        <v>10926</v>
      </c>
      <c r="H6762" s="93">
        <v>46170</v>
      </c>
      <c r="I6762" s="131">
        <v>1</v>
      </c>
      <c r="J6762" s="132"/>
      <c r="K6762" s="132"/>
      <c r="L6762" s="132"/>
      <c r="M6762" s="132"/>
      <c r="N6762" s="131"/>
      <c r="O6762" s="131"/>
    </row>
    <row r="6763" spans="2:15" x14ac:dyDescent="0.35">
      <c r="B6763" t="s">
        <v>80</v>
      </c>
      <c r="C6763">
        <v>4005</v>
      </c>
      <c r="D6763" t="s">
        <v>39</v>
      </c>
      <c r="E6763">
        <v>51791</v>
      </c>
      <c r="F6763" t="s">
        <v>6320</v>
      </c>
      <c r="G6763" t="s">
        <v>10927</v>
      </c>
      <c r="H6763" s="93">
        <v>46183</v>
      </c>
      <c r="I6763" s="131">
        <v>1</v>
      </c>
      <c r="J6763" s="132">
        <v>1</v>
      </c>
      <c r="K6763" s="132"/>
      <c r="L6763" s="132"/>
      <c r="M6763" s="132"/>
      <c r="N6763" s="131"/>
      <c r="O6763" s="131"/>
    </row>
    <row r="6764" spans="2:15" x14ac:dyDescent="0.35">
      <c r="B6764" t="s">
        <v>80</v>
      </c>
      <c r="C6764">
        <v>4005</v>
      </c>
      <c r="D6764" t="s">
        <v>39</v>
      </c>
      <c r="E6764">
        <v>52333</v>
      </c>
      <c r="F6764" t="s">
        <v>6321</v>
      </c>
      <c r="G6764" t="s">
        <v>10927</v>
      </c>
      <c r="H6764" s="93">
        <v>46176</v>
      </c>
      <c r="I6764" s="131"/>
      <c r="J6764" s="132"/>
      <c r="K6764" s="132"/>
      <c r="L6764" s="132"/>
      <c r="M6764" s="132"/>
      <c r="N6764" s="131"/>
      <c r="O6764" s="131"/>
    </row>
    <row r="6765" spans="2:15" x14ac:dyDescent="0.35">
      <c r="B6765" t="s">
        <v>80</v>
      </c>
      <c r="C6765">
        <v>4005</v>
      </c>
      <c r="D6765" t="s">
        <v>39</v>
      </c>
      <c r="E6765">
        <v>52334</v>
      </c>
      <c r="F6765" t="s">
        <v>6322</v>
      </c>
      <c r="G6765" t="s">
        <v>10929</v>
      </c>
      <c r="H6765" s="93">
        <v>46175</v>
      </c>
      <c r="I6765" s="131">
        <v>1</v>
      </c>
      <c r="J6765" s="132"/>
      <c r="K6765" s="132"/>
      <c r="L6765" s="132"/>
      <c r="M6765" s="132"/>
      <c r="N6765" s="131"/>
      <c r="O6765" s="131"/>
    </row>
    <row r="6766" spans="2:15" x14ac:dyDescent="0.35">
      <c r="B6766" t="s">
        <v>80</v>
      </c>
      <c r="C6766">
        <v>4005</v>
      </c>
      <c r="D6766" t="s">
        <v>39</v>
      </c>
      <c r="E6766">
        <v>52341</v>
      </c>
      <c r="F6766" t="s">
        <v>6323</v>
      </c>
      <c r="G6766" t="s">
        <v>10926</v>
      </c>
      <c r="H6766" s="93">
        <v>46177</v>
      </c>
      <c r="I6766" s="131"/>
      <c r="J6766" s="132"/>
      <c r="K6766" s="132"/>
      <c r="L6766" s="132"/>
      <c r="M6766" s="132"/>
      <c r="N6766" s="131"/>
      <c r="O6766" s="131"/>
    </row>
    <row r="6767" spans="2:15" x14ac:dyDescent="0.35">
      <c r="B6767" t="s">
        <v>80</v>
      </c>
      <c r="C6767">
        <v>4005</v>
      </c>
      <c r="D6767" t="s">
        <v>39</v>
      </c>
      <c r="E6767">
        <v>53257</v>
      </c>
      <c r="F6767" t="s">
        <v>6324</v>
      </c>
      <c r="G6767" t="s">
        <v>10926</v>
      </c>
      <c r="H6767" s="93">
        <v>46170</v>
      </c>
      <c r="I6767" s="131">
        <v>1</v>
      </c>
      <c r="J6767" s="132"/>
      <c r="K6767" s="132"/>
      <c r="L6767" s="132"/>
      <c r="M6767" s="132"/>
      <c r="N6767" s="131"/>
      <c r="O6767" s="131"/>
    </row>
    <row r="6768" spans="2:15" x14ac:dyDescent="0.35">
      <c r="B6768" t="s">
        <v>80</v>
      </c>
      <c r="C6768">
        <v>4005</v>
      </c>
      <c r="D6768" t="s">
        <v>39</v>
      </c>
      <c r="E6768">
        <v>54500</v>
      </c>
      <c r="F6768" t="s">
        <v>6325</v>
      </c>
      <c r="G6768" t="s">
        <v>10927</v>
      </c>
      <c r="H6768" s="93">
        <v>46176</v>
      </c>
      <c r="I6768" s="131"/>
      <c r="J6768" s="132"/>
      <c r="K6768" s="132"/>
      <c r="L6768" s="132"/>
      <c r="M6768" s="132"/>
      <c r="N6768" s="131"/>
      <c r="O6768" s="131"/>
    </row>
    <row r="6769" spans="2:15" x14ac:dyDescent="0.35">
      <c r="B6769" t="s">
        <v>80</v>
      </c>
      <c r="C6769">
        <v>4005</v>
      </c>
      <c r="D6769" t="s">
        <v>39</v>
      </c>
      <c r="E6769">
        <v>55208</v>
      </c>
      <c r="F6769" t="s">
        <v>6326</v>
      </c>
      <c r="G6769" t="s">
        <v>10929</v>
      </c>
      <c r="H6769" s="93">
        <v>46182</v>
      </c>
      <c r="I6769" s="131">
        <v>1</v>
      </c>
      <c r="J6769" s="132"/>
      <c r="K6769" s="132"/>
      <c r="L6769" s="132"/>
      <c r="M6769" s="132"/>
      <c r="N6769" s="131"/>
      <c r="O6769" s="131"/>
    </row>
    <row r="6770" spans="2:15" x14ac:dyDescent="0.35">
      <c r="B6770" t="s">
        <v>80</v>
      </c>
      <c r="C6770">
        <v>4005</v>
      </c>
      <c r="D6770" t="s">
        <v>39</v>
      </c>
      <c r="E6770">
        <v>55333</v>
      </c>
      <c r="F6770" t="s">
        <v>6327</v>
      </c>
      <c r="G6770" t="s">
        <v>10927</v>
      </c>
      <c r="H6770" s="93">
        <v>46176</v>
      </c>
      <c r="I6770" s="131"/>
      <c r="J6770" s="132"/>
      <c r="K6770" s="132"/>
      <c r="L6770" s="132"/>
      <c r="M6770" s="132"/>
      <c r="N6770" s="131"/>
      <c r="O6770" s="131"/>
    </row>
    <row r="6771" spans="2:15" x14ac:dyDescent="0.35">
      <c r="B6771" t="s">
        <v>80</v>
      </c>
      <c r="C6771">
        <v>4005</v>
      </c>
      <c r="D6771" t="s">
        <v>39</v>
      </c>
      <c r="E6771">
        <v>55388</v>
      </c>
      <c r="F6771" t="s">
        <v>6328</v>
      </c>
      <c r="G6771" t="s">
        <v>10926</v>
      </c>
      <c r="H6771" s="93">
        <v>46170</v>
      </c>
      <c r="I6771" s="131">
        <v>1</v>
      </c>
      <c r="J6771" s="132"/>
      <c r="K6771" s="132"/>
      <c r="L6771" s="132"/>
      <c r="M6771" s="132"/>
      <c r="N6771" s="131"/>
      <c r="O6771" s="131"/>
    </row>
    <row r="6772" spans="2:15" x14ac:dyDescent="0.35">
      <c r="B6772" t="s">
        <v>80</v>
      </c>
      <c r="C6772">
        <v>4005</v>
      </c>
      <c r="D6772" t="s">
        <v>39</v>
      </c>
      <c r="E6772">
        <v>55430</v>
      </c>
      <c r="F6772" t="s">
        <v>6329</v>
      </c>
      <c r="G6772" t="s">
        <v>10930</v>
      </c>
      <c r="H6772" s="93">
        <v>46174</v>
      </c>
      <c r="I6772" s="131">
        <v>1</v>
      </c>
      <c r="J6772" s="132"/>
      <c r="K6772" s="132">
        <v>1</v>
      </c>
      <c r="L6772" s="132"/>
      <c r="M6772" s="132"/>
      <c r="N6772" s="131"/>
      <c r="O6772" s="131"/>
    </row>
    <row r="6773" spans="2:15" x14ac:dyDescent="0.35">
      <c r="B6773" t="s">
        <v>80</v>
      </c>
      <c r="C6773">
        <v>4005</v>
      </c>
      <c r="D6773" t="s">
        <v>39</v>
      </c>
      <c r="E6773">
        <v>55486</v>
      </c>
      <c r="F6773" t="s">
        <v>6330</v>
      </c>
      <c r="G6773" t="s">
        <v>10929</v>
      </c>
      <c r="H6773" s="93">
        <v>46175</v>
      </c>
      <c r="I6773" s="131">
        <v>1</v>
      </c>
      <c r="J6773" s="132">
        <v>1</v>
      </c>
      <c r="K6773" s="132"/>
      <c r="L6773" s="132"/>
      <c r="M6773" s="132"/>
      <c r="N6773" s="131"/>
      <c r="O6773" s="131"/>
    </row>
    <row r="6774" spans="2:15" x14ac:dyDescent="0.35">
      <c r="B6774" t="s">
        <v>80</v>
      </c>
      <c r="C6774">
        <v>4005</v>
      </c>
      <c r="D6774" t="s">
        <v>39</v>
      </c>
      <c r="E6774">
        <v>55588</v>
      </c>
      <c r="F6774" t="s">
        <v>6331</v>
      </c>
      <c r="G6774" t="s">
        <v>10927</v>
      </c>
      <c r="H6774" s="93">
        <v>46183</v>
      </c>
      <c r="I6774" s="131">
        <v>1</v>
      </c>
      <c r="J6774" s="132">
        <v>1</v>
      </c>
      <c r="K6774" s="132">
        <v>1</v>
      </c>
      <c r="L6774" s="132"/>
      <c r="M6774" s="132"/>
      <c r="N6774" s="131"/>
      <c r="O6774" s="131"/>
    </row>
    <row r="6775" spans="2:15" x14ac:dyDescent="0.35">
      <c r="B6775" t="s">
        <v>80</v>
      </c>
      <c r="C6775">
        <v>4005</v>
      </c>
      <c r="D6775" t="s">
        <v>39</v>
      </c>
      <c r="E6775">
        <v>56548</v>
      </c>
      <c r="F6775" t="s">
        <v>6332</v>
      </c>
      <c r="G6775" t="s">
        <v>10926</v>
      </c>
      <c r="H6775" s="93">
        <v>46170</v>
      </c>
      <c r="I6775" s="131">
        <v>1</v>
      </c>
      <c r="J6775" s="132"/>
      <c r="K6775" s="132"/>
      <c r="L6775" s="132"/>
      <c r="M6775" s="132"/>
      <c r="N6775" s="131"/>
      <c r="O6775" s="131"/>
    </row>
    <row r="6776" spans="2:15" x14ac:dyDescent="0.35">
      <c r="B6776" t="s">
        <v>80</v>
      </c>
      <c r="C6776">
        <v>4005</v>
      </c>
      <c r="D6776" t="s">
        <v>39</v>
      </c>
      <c r="E6776">
        <v>57398</v>
      </c>
      <c r="F6776" t="s">
        <v>6333</v>
      </c>
      <c r="G6776" t="s">
        <v>10930</v>
      </c>
      <c r="H6776" s="93">
        <v>46181</v>
      </c>
      <c r="I6776" s="131">
        <v>1</v>
      </c>
      <c r="J6776" s="132"/>
      <c r="K6776" s="132"/>
      <c r="L6776" s="132"/>
      <c r="M6776" s="132"/>
      <c r="N6776" s="131"/>
      <c r="O6776" s="131"/>
    </row>
    <row r="6777" spans="2:15" x14ac:dyDescent="0.35">
      <c r="B6777" t="s">
        <v>80</v>
      </c>
      <c r="C6777">
        <v>4005</v>
      </c>
      <c r="D6777" t="s">
        <v>39</v>
      </c>
      <c r="E6777">
        <v>57471</v>
      </c>
      <c r="F6777" t="s">
        <v>6334</v>
      </c>
      <c r="G6777" t="s">
        <v>10926</v>
      </c>
      <c r="H6777" s="93">
        <v>46170</v>
      </c>
      <c r="I6777" s="131">
        <v>1</v>
      </c>
      <c r="J6777" s="132">
        <v>1</v>
      </c>
      <c r="K6777" s="132"/>
      <c r="L6777" s="132"/>
      <c r="M6777" s="132"/>
      <c r="N6777" s="131"/>
      <c r="O6777" s="131"/>
    </row>
    <row r="6778" spans="2:15" x14ac:dyDescent="0.35">
      <c r="B6778" t="s">
        <v>80</v>
      </c>
      <c r="C6778">
        <v>4005</v>
      </c>
      <c r="D6778" t="s">
        <v>39</v>
      </c>
      <c r="E6778">
        <v>59165</v>
      </c>
      <c r="F6778" t="s">
        <v>6335</v>
      </c>
      <c r="G6778" t="s">
        <v>10926</v>
      </c>
      <c r="H6778" s="93">
        <v>46170</v>
      </c>
      <c r="I6778" s="131">
        <v>1</v>
      </c>
      <c r="J6778" s="132"/>
      <c r="K6778" s="132"/>
      <c r="L6778" s="132"/>
      <c r="M6778" s="132"/>
      <c r="N6778" s="131"/>
      <c r="O6778" s="131"/>
    </row>
    <row r="6779" spans="2:15" x14ac:dyDescent="0.35">
      <c r="B6779" t="s">
        <v>80</v>
      </c>
      <c r="C6779">
        <v>4005</v>
      </c>
      <c r="D6779" t="s">
        <v>39</v>
      </c>
      <c r="E6779">
        <v>59296</v>
      </c>
      <c r="F6779" t="s">
        <v>6336</v>
      </c>
      <c r="G6779" t="s">
        <v>10926</v>
      </c>
      <c r="H6779" s="93">
        <v>46170</v>
      </c>
      <c r="I6779" s="131">
        <v>1</v>
      </c>
      <c r="J6779" s="132"/>
      <c r="K6779" s="132"/>
      <c r="L6779" s="132"/>
      <c r="M6779" s="132"/>
      <c r="N6779" s="131"/>
      <c r="O6779" s="131"/>
    </row>
    <row r="6780" spans="2:15" x14ac:dyDescent="0.35">
      <c r="B6780" t="s">
        <v>80</v>
      </c>
      <c r="C6780">
        <v>4005</v>
      </c>
      <c r="D6780" t="s">
        <v>39</v>
      </c>
      <c r="E6780">
        <v>59985</v>
      </c>
      <c r="F6780" t="s">
        <v>6337</v>
      </c>
      <c r="G6780" t="s">
        <v>10929</v>
      </c>
      <c r="H6780" s="93">
        <v>46182</v>
      </c>
      <c r="I6780" s="131">
        <v>1</v>
      </c>
      <c r="J6780" s="132"/>
      <c r="K6780" s="132"/>
      <c r="L6780" s="132"/>
      <c r="M6780" s="132"/>
      <c r="N6780" s="131"/>
      <c r="O6780" s="131"/>
    </row>
    <row r="6781" spans="2:15" x14ac:dyDescent="0.35">
      <c r="B6781" t="s">
        <v>80</v>
      </c>
      <c r="C6781">
        <v>4005</v>
      </c>
      <c r="D6781" t="s">
        <v>39</v>
      </c>
      <c r="E6781">
        <v>61977</v>
      </c>
      <c r="F6781" t="s">
        <v>6338</v>
      </c>
      <c r="G6781" t="s">
        <v>10928</v>
      </c>
      <c r="H6781" s="93">
        <v>46171</v>
      </c>
      <c r="I6781" s="131"/>
      <c r="J6781" s="132"/>
      <c r="K6781" s="132"/>
      <c r="L6781" s="132"/>
      <c r="M6781" s="132"/>
      <c r="N6781" s="131"/>
      <c r="O6781" s="131"/>
    </row>
    <row r="6782" spans="2:15" x14ac:dyDescent="0.35">
      <c r="B6782" t="s">
        <v>80</v>
      </c>
      <c r="C6782">
        <v>4005</v>
      </c>
      <c r="D6782" t="s">
        <v>39</v>
      </c>
      <c r="E6782">
        <v>64126</v>
      </c>
      <c r="F6782" t="s">
        <v>6339</v>
      </c>
      <c r="G6782" t="s">
        <v>10927</v>
      </c>
      <c r="H6782" s="93">
        <v>46183</v>
      </c>
      <c r="I6782" s="131">
        <v>1</v>
      </c>
      <c r="J6782" s="132"/>
      <c r="K6782" s="132"/>
      <c r="L6782" s="132"/>
      <c r="M6782" s="132"/>
      <c r="N6782" s="131"/>
      <c r="O6782" s="131"/>
    </row>
    <row r="6783" spans="2:15" x14ac:dyDescent="0.35">
      <c r="B6783" t="s">
        <v>80</v>
      </c>
      <c r="C6783">
        <v>4005</v>
      </c>
      <c r="D6783" t="s">
        <v>39</v>
      </c>
      <c r="E6783">
        <v>69013</v>
      </c>
      <c r="F6783" t="s">
        <v>6340</v>
      </c>
      <c r="G6783" t="s">
        <v>10928</v>
      </c>
      <c r="H6783" s="93">
        <v>46178</v>
      </c>
      <c r="I6783" s="131">
        <v>1</v>
      </c>
      <c r="J6783" s="132"/>
      <c r="K6783" s="132"/>
      <c r="L6783" s="132"/>
      <c r="M6783" s="132"/>
      <c r="N6783" s="131"/>
      <c r="O6783" s="131"/>
    </row>
    <row r="6784" spans="2:15" x14ac:dyDescent="0.35">
      <c r="B6784" t="s">
        <v>80</v>
      </c>
      <c r="C6784">
        <v>4005</v>
      </c>
      <c r="D6784" t="s">
        <v>39</v>
      </c>
      <c r="E6784">
        <v>69322</v>
      </c>
      <c r="F6784" t="s">
        <v>6341</v>
      </c>
      <c r="G6784" t="s">
        <v>10926</v>
      </c>
      <c r="H6784" s="93">
        <v>46170</v>
      </c>
      <c r="I6784" s="131"/>
      <c r="J6784" s="132"/>
      <c r="K6784" s="132"/>
      <c r="L6784" s="132"/>
      <c r="M6784" s="132"/>
      <c r="N6784" s="131"/>
      <c r="O6784" s="131"/>
    </row>
    <row r="6785" spans="2:15" x14ac:dyDescent="0.35">
      <c r="B6785" t="s">
        <v>80</v>
      </c>
      <c r="C6785">
        <v>4005</v>
      </c>
      <c r="D6785" t="s">
        <v>39</v>
      </c>
      <c r="E6785">
        <v>69410</v>
      </c>
      <c r="F6785" t="s">
        <v>6342</v>
      </c>
      <c r="G6785" t="s">
        <v>10927</v>
      </c>
      <c r="H6785" s="93">
        <v>46176</v>
      </c>
      <c r="I6785" s="131"/>
      <c r="J6785" s="132"/>
      <c r="K6785" s="132"/>
      <c r="L6785" s="132"/>
      <c r="M6785" s="132"/>
      <c r="N6785" s="131"/>
      <c r="O6785" s="131"/>
    </row>
    <row r="6786" spans="2:15" x14ac:dyDescent="0.35">
      <c r="B6786" t="s">
        <v>80</v>
      </c>
      <c r="C6786">
        <v>4005</v>
      </c>
      <c r="D6786" t="s">
        <v>39</v>
      </c>
      <c r="E6786">
        <v>69626</v>
      </c>
      <c r="F6786" t="s">
        <v>6343</v>
      </c>
      <c r="G6786" t="s">
        <v>10926</v>
      </c>
      <c r="H6786" s="93">
        <v>46170</v>
      </c>
      <c r="I6786" s="131">
        <v>1</v>
      </c>
      <c r="J6786" s="132">
        <v>1</v>
      </c>
      <c r="K6786" s="132"/>
      <c r="L6786" s="132"/>
      <c r="M6786" s="132"/>
      <c r="N6786" s="131"/>
      <c r="O6786" s="131"/>
    </row>
    <row r="6787" spans="2:15" x14ac:dyDescent="0.35">
      <c r="B6787" t="s">
        <v>80</v>
      </c>
      <c r="C6787">
        <v>4005</v>
      </c>
      <c r="D6787" t="s">
        <v>39</v>
      </c>
      <c r="E6787">
        <v>69639</v>
      </c>
      <c r="F6787" t="s">
        <v>6344</v>
      </c>
      <c r="G6787" t="s">
        <v>10929</v>
      </c>
      <c r="H6787" s="93">
        <v>46175</v>
      </c>
      <c r="I6787" s="131">
        <v>1</v>
      </c>
      <c r="J6787" s="132"/>
      <c r="K6787" s="132"/>
      <c r="L6787" s="132"/>
      <c r="M6787" s="132"/>
      <c r="N6787" s="131"/>
      <c r="O6787" s="131"/>
    </row>
    <row r="6788" spans="2:15" x14ac:dyDescent="0.35">
      <c r="B6788" t="s">
        <v>80</v>
      </c>
      <c r="C6788">
        <v>4005</v>
      </c>
      <c r="D6788" t="s">
        <v>39</v>
      </c>
      <c r="E6788">
        <v>69641</v>
      </c>
      <c r="F6788" t="s">
        <v>6345</v>
      </c>
      <c r="G6788" t="s">
        <v>10929</v>
      </c>
      <c r="H6788" s="93">
        <v>46175</v>
      </c>
      <c r="I6788" s="131">
        <v>1</v>
      </c>
      <c r="J6788" s="132"/>
      <c r="K6788" s="132"/>
      <c r="L6788" s="132"/>
      <c r="M6788" s="132"/>
      <c r="N6788" s="131"/>
      <c r="O6788" s="131"/>
    </row>
    <row r="6789" spans="2:15" x14ac:dyDescent="0.35">
      <c r="B6789" t="s">
        <v>80</v>
      </c>
      <c r="C6789">
        <v>4005</v>
      </c>
      <c r="D6789" t="s">
        <v>39</v>
      </c>
      <c r="E6789">
        <v>72989</v>
      </c>
      <c r="F6789" t="s">
        <v>6346</v>
      </c>
      <c r="G6789" t="s">
        <v>10929</v>
      </c>
      <c r="H6789" s="93">
        <v>46175</v>
      </c>
      <c r="I6789" s="131">
        <v>1</v>
      </c>
      <c r="J6789" s="132"/>
      <c r="K6789" s="132">
        <v>1</v>
      </c>
      <c r="L6789" s="132"/>
      <c r="M6789" s="132"/>
      <c r="N6789" s="131"/>
      <c r="O6789" s="131"/>
    </row>
    <row r="6790" spans="2:15" x14ac:dyDescent="0.35">
      <c r="B6790" t="s">
        <v>80</v>
      </c>
      <c r="C6790">
        <v>4005</v>
      </c>
      <c r="D6790" t="s">
        <v>39</v>
      </c>
      <c r="E6790">
        <v>75747</v>
      </c>
      <c r="F6790" t="s">
        <v>6347</v>
      </c>
      <c r="G6790" t="s">
        <v>10928</v>
      </c>
      <c r="H6790" s="93">
        <v>46178</v>
      </c>
      <c r="I6790" s="131">
        <v>1</v>
      </c>
      <c r="J6790" s="132">
        <v>1</v>
      </c>
      <c r="K6790" s="132"/>
      <c r="L6790" s="132"/>
      <c r="M6790" s="132"/>
      <c r="N6790" s="131"/>
      <c r="O6790" s="131"/>
    </row>
    <row r="6791" spans="2:15" x14ac:dyDescent="0.35">
      <c r="B6791" t="s">
        <v>80</v>
      </c>
      <c r="C6791">
        <v>4005</v>
      </c>
      <c r="D6791" t="s">
        <v>39</v>
      </c>
      <c r="E6791">
        <v>78000</v>
      </c>
      <c r="F6791" t="s">
        <v>6348</v>
      </c>
      <c r="G6791" t="s">
        <v>10929</v>
      </c>
      <c r="H6791" s="93">
        <v>46182</v>
      </c>
      <c r="I6791" s="131">
        <v>1</v>
      </c>
      <c r="J6791" s="132">
        <v>1</v>
      </c>
      <c r="K6791" s="132"/>
      <c r="L6791" s="132"/>
      <c r="M6791" s="132"/>
      <c r="N6791" s="131"/>
      <c r="O6791" s="131"/>
    </row>
    <row r="6792" spans="2:15" x14ac:dyDescent="0.35">
      <c r="B6792" t="s">
        <v>80</v>
      </c>
      <c r="C6792">
        <v>4005</v>
      </c>
      <c r="D6792" t="s">
        <v>39</v>
      </c>
      <c r="E6792">
        <v>78137</v>
      </c>
      <c r="F6792" t="s">
        <v>6349</v>
      </c>
      <c r="G6792" t="s">
        <v>10926</v>
      </c>
      <c r="H6792" s="93">
        <v>46177</v>
      </c>
      <c r="I6792" s="131">
        <v>1</v>
      </c>
      <c r="J6792" s="132"/>
      <c r="K6792" s="132"/>
      <c r="L6792" s="132"/>
      <c r="M6792" s="132"/>
      <c r="N6792" s="131"/>
      <c r="O6792" s="131"/>
    </row>
    <row r="6793" spans="2:15" x14ac:dyDescent="0.35">
      <c r="B6793" t="s">
        <v>80</v>
      </c>
      <c r="C6793">
        <v>4005</v>
      </c>
      <c r="D6793" t="s">
        <v>39</v>
      </c>
      <c r="E6793">
        <v>80145</v>
      </c>
      <c r="F6793" t="s">
        <v>6350</v>
      </c>
      <c r="G6793" t="s">
        <v>10930</v>
      </c>
      <c r="H6793" s="93">
        <v>46181</v>
      </c>
      <c r="I6793" s="131">
        <v>1</v>
      </c>
      <c r="J6793" s="132"/>
      <c r="K6793" s="132"/>
      <c r="L6793" s="132"/>
      <c r="M6793" s="132"/>
      <c r="N6793" s="131"/>
      <c r="O6793" s="131"/>
    </row>
    <row r="6794" spans="2:15" x14ac:dyDescent="0.35">
      <c r="B6794" t="s">
        <v>80</v>
      </c>
      <c r="C6794">
        <v>4005</v>
      </c>
      <c r="D6794" t="s">
        <v>39</v>
      </c>
      <c r="E6794">
        <v>83921</v>
      </c>
      <c r="F6794" t="s">
        <v>6351</v>
      </c>
      <c r="G6794" t="s">
        <v>10930</v>
      </c>
      <c r="H6794" s="93">
        <v>46174</v>
      </c>
      <c r="I6794" s="131">
        <v>1</v>
      </c>
      <c r="J6794" s="132"/>
      <c r="K6794" s="132"/>
      <c r="L6794" s="132"/>
      <c r="M6794" s="132"/>
      <c r="N6794" s="131"/>
      <c r="O6794" s="131"/>
    </row>
    <row r="6795" spans="2:15" x14ac:dyDescent="0.35">
      <c r="B6795" t="s">
        <v>80</v>
      </c>
      <c r="C6795">
        <v>4005</v>
      </c>
      <c r="D6795" t="s">
        <v>39</v>
      </c>
      <c r="E6795">
        <v>83923</v>
      </c>
      <c r="F6795" t="s">
        <v>6352</v>
      </c>
      <c r="G6795" t="s">
        <v>10930</v>
      </c>
      <c r="H6795" s="93">
        <v>46174</v>
      </c>
      <c r="I6795" s="131">
        <v>1</v>
      </c>
      <c r="J6795" s="132">
        <v>1</v>
      </c>
      <c r="K6795" s="132"/>
      <c r="L6795" s="132"/>
      <c r="M6795" s="132"/>
      <c r="N6795" s="131"/>
      <c r="O6795" s="131"/>
    </row>
    <row r="6796" spans="2:15" x14ac:dyDescent="0.35">
      <c r="B6796" t="s">
        <v>80</v>
      </c>
      <c r="C6796">
        <v>4005</v>
      </c>
      <c r="D6796" t="s">
        <v>39</v>
      </c>
      <c r="E6796">
        <v>83969</v>
      </c>
      <c r="F6796" t="s">
        <v>6353</v>
      </c>
      <c r="G6796" t="s">
        <v>10930</v>
      </c>
      <c r="H6796" s="93">
        <v>46181</v>
      </c>
      <c r="I6796" s="131">
        <v>1</v>
      </c>
      <c r="J6796" s="132">
        <v>1</v>
      </c>
      <c r="K6796" s="132"/>
      <c r="L6796" s="132"/>
      <c r="M6796" s="132"/>
      <c r="N6796" s="131"/>
      <c r="O6796" s="131"/>
    </row>
    <row r="6797" spans="2:15" x14ac:dyDescent="0.35">
      <c r="B6797" t="s">
        <v>80</v>
      </c>
      <c r="C6797">
        <v>4005</v>
      </c>
      <c r="D6797" t="s">
        <v>39</v>
      </c>
      <c r="E6797">
        <v>84535</v>
      </c>
      <c r="F6797" t="s">
        <v>6354</v>
      </c>
      <c r="G6797" t="s">
        <v>10929</v>
      </c>
      <c r="H6797" s="93">
        <v>46182</v>
      </c>
      <c r="I6797" s="131"/>
      <c r="J6797" s="132"/>
      <c r="K6797" s="132"/>
      <c r="L6797" s="132"/>
      <c r="M6797" s="132"/>
      <c r="N6797" s="131"/>
      <c r="O6797" s="131"/>
    </row>
    <row r="6798" spans="2:15" x14ac:dyDescent="0.35">
      <c r="B6798" t="s">
        <v>80</v>
      </c>
      <c r="C6798">
        <v>4005</v>
      </c>
      <c r="D6798" t="s">
        <v>39</v>
      </c>
      <c r="E6798">
        <v>87419</v>
      </c>
      <c r="F6798" t="s">
        <v>6355</v>
      </c>
      <c r="G6798" t="s">
        <v>10927</v>
      </c>
      <c r="H6798" s="93">
        <v>46183</v>
      </c>
      <c r="I6798" s="131">
        <v>1</v>
      </c>
      <c r="J6798" s="132"/>
      <c r="K6798" s="132"/>
      <c r="L6798" s="132"/>
      <c r="M6798" s="132"/>
      <c r="N6798" s="131"/>
      <c r="O6798" s="131"/>
    </row>
    <row r="6799" spans="2:15" x14ac:dyDescent="0.35">
      <c r="B6799" t="s">
        <v>80</v>
      </c>
      <c r="C6799">
        <v>4005</v>
      </c>
      <c r="D6799" t="s">
        <v>39</v>
      </c>
      <c r="E6799">
        <v>89857</v>
      </c>
      <c r="F6799" t="s">
        <v>6356</v>
      </c>
      <c r="G6799" t="s">
        <v>10928</v>
      </c>
      <c r="H6799" s="93">
        <v>46171</v>
      </c>
      <c r="I6799" s="131">
        <v>1</v>
      </c>
      <c r="J6799" s="132"/>
      <c r="K6799" s="132"/>
      <c r="L6799" s="132"/>
      <c r="M6799" s="132"/>
      <c r="N6799" s="131"/>
      <c r="O6799" s="131"/>
    </row>
    <row r="6800" spans="2:15" x14ac:dyDescent="0.35">
      <c r="B6800" t="s">
        <v>80</v>
      </c>
      <c r="C6800">
        <v>4005</v>
      </c>
      <c r="D6800" t="s">
        <v>39</v>
      </c>
      <c r="E6800">
        <v>99834</v>
      </c>
      <c r="F6800" t="s">
        <v>6357</v>
      </c>
      <c r="G6800" t="s">
        <v>10927</v>
      </c>
      <c r="H6800" s="93">
        <v>46183</v>
      </c>
      <c r="I6800" s="131">
        <v>1</v>
      </c>
      <c r="J6800" s="132">
        <v>1</v>
      </c>
      <c r="K6800" s="132"/>
      <c r="L6800" s="132"/>
      <c r="M6800" s="132"/>
      <c r="N6800" s="131"/>
      <c r="O6800" s="131"/>
    </row>
    <row r="6801" spans="2:15" x14ac:dyDescent="0.35">
      <c r="B6801" t="s">
        <v>80</v>
      </c>
      <c r="C6801">
        <v>4005</v>
      </c>
      <c r="D6801" t="s">
        <v>39</v>
      </c>
      <c r="E6801">
        <v>101353</v>
      </c>
      <c r="F6801" t="s">
        <v>6358</v>
      </c>
      <c r="G6801" t="s">
        <v>10928</v>
      </c>
      <c r="H6801" s="93">
        <v>46178</v>
      </c>
      <c r="I6801" s="131">
        <v>1</v>
      </c>
      <c r="J6801" s="132">
        <v>1</v>
      </c>
      <c r="K6801" s="132"/>
      <c r="L6801" s="132"/>
      <c r="M6801" s="132"/>
      <c r="N6801" s="131"/>
      <c r="O6801" s="131"/>
    </row>
    <row r="6802" spans="2:15" x14ac:dyDescent="0.35">
      <c r="B6802" t="s">
        <v>80</v>
      </c>
      <c r="C6802">
        <v>4005</v>
      </c>
      <c r="D6802" t="s">
        <v>39</v>
      </c>
      <c r="E6802">
        <v>101440</v>
      </c>
      <c r="F6802" t="s">
        <v>6359</v>
      </c>
      <c r="G6802" t="s">
        <v>10926</v>
      </c>
      <c r="H6802" s="93">
        <v>46170</v>
      </c>
      <c r="I6802" s="131">
        <v>1</v>
      </c>
      <c r="J6802" s="132"/>
      <c r="K6802" s="132"/>
      <c r="L6802" s="132"/>
      <c r="M6802" s="132"/>
      <c r="N6802" s="131"/>
      <c r="O6802" s="131"/>
    </row>
    <row r="6803" spans="2:15" x14ac:dyDescent="0.35">
      <c r="B6803" t="s">
        <v>80</v>
      </c>
      <c r="C6803">
        <v>4005</v>
      </c>
      <c r="D6803" t="s">
        <v>39</v>
      </c>
      <c r="E6803">
        <v>107359</v>
      </c>
      <c r="F6803" t="s">
        <v>6360</v>
      </c>
      <c r="G6803" t="s">
        <v>10926</v>
      </c>
      <c r="H6803" s="93">
        <v>46177</v>
      </c>
      <c r="I6803" s="131"/>
      <c r="J6803" s="132"/>
      <c r="K6803" s="132"/>
      <c r="L6803" s="132"/>
      <c r="M6803" s="132"/>
      <c r="N6803" s="131"/>
      <c r="O6803" s="131"/>
    </row>
    <row r="6804" spans="2:15" x14ac:dyDescent="0.35">
      <c r="B6804" t="s">
        <v>80</v>
      </c>
      <c r="C6804">
        <v>4005</v>
      </c>
      <c r="D6804" t="s">
        <v>39</v>
      </c>
      <c r="E6804">
        <v>109838</v>
      </c>
      <c r="F6804" t="s">
        <v>6361</v>
      </c>
      <c r="G6804" t="s">
        <v>10927</v>
      </c>
      <c r="H6804" s="93">
        <v>46183</v>
      </c>
      <c r="I6804" s="131">
        <v>1</v>
      </c>
      <c r="J6804" s="132"/>
      <c r="K6804" s="132">
        <v>1</v>
      </c>
      <c r="L6804" s="132"/>
      <c r="M6804" s="132"/>
      <c r="N6804" s="131"/>
      <c r="O6804" s="131"/>
    </row>
    <row r="6805" spans="2:15" x14ac:dyDescent="0.35">
      <c r="B6805" t="s">
        <v>80</v>
      </c>
      <c r="C6805">
        <v>4005</v>
      </c>
      <c r="D6805" t="s">
        <v>39</v>
      </c>
      <c r="E6805">
        <v>112553</v>
      </c>
      <c r="F6805" t="s">
        <v>6362</v>
      </c>
      <c r="G6805" t="s">
        <v>10926</v>
      </c>
      <c r="H6805" s="93">
        <v>46177</v>
      </c>
      <c r="I6805" s="131"/>
      <c r="J6805" s="132"/>
      <c r="K6805" s="132"/>
      <c r="L6805" s="132"/>
      <c r="M6805" s="132"/>
      <c r="N6805" s="131"/>
      <c r="O6805" s="131"/>
    </row>
    <row r="6806" spans="2:15" x14ac:dyDescent="0.35">
      <c r="B6806" t="s">
        <v>80</v>
      </c>
      <c r="C6806">
        <v>4005</v>
      </c>
      <c r="D6806" t="s">
        <v>39</v>
      </c>
      <c r="E6806">
        <v>114156</v>
      </c>
      <c r="F6806" t="s">
        <v>6363</v>
      </c>
      <c r="G6806" t="s">
        <v>10928</v>
      </c>
      <c r="H6806" s="93">
        <v>46171</v>
      </c>
      <c r="I6806" s="131">
        <v>1</v>
      </c>
      <c r="J6806" s="132"/>
      <c r="K6806" s="132"/>
      <c r="L6806" s="132"/>
      <c r="M6806" s="132"/>
      <c r="N6806" s="131"/>
      <c r="O6806" s="131"/>
    </row>
    <row r="6807" spans="2:15" x14ac:dyDescent="0.35">
      <c r="B6807" t="s">
        <v>80</v>
      </c>
      <c r="C6807">
        <v>4005</v>
      </c>
      <c r="D6807" t="s">
        <v>39</v>
      </c>
      <c r="E6807">
        <v>119539</v>
      </c>
      <c r="F6807" t="s">
        <v>6364</v>
      </c>
      <c r="G6807" t="s">
        <v>10928</v>
      </c>
      <c r="H6807" s="93">
        <v>46178</v>
      </c>
      <c r="I6807" s="131">
        <v>1</v>
      </c>
      <c r="J6807" s="132">
        <v>1</v>
      </c>
      <c r="K6807" s="132"/>
      <c r="L6807" s="132"/>
      <c r="M6807" s="132"/>
      <c r="N6807" s="131"/>
      <c r="O6807" s="131"/>
    </row>
    <row r="6808" spans="2:15" x14ac:dyDescent="0.35">
      <c r="B6808" t="s">
        <v>80</v>
      </c>
      <c r="C6808">
        <v>4005</v>
      </c>
      <c r="D6808" t="s">
        <v>39</v>
      </c>
      <c r="E6808">
        <v>121708</v>
      </c>
      <c r="F6808" t="s">
        <v>6365</v>
      </c>
      <c r="G6808" t="s">
        <v>10928</v>
      </c>
      <c r="H6808" s="93">
        <v>46178</v>
      </c>
      <c r="I6808" s="131">
        <v>1</v>
      </c>
      <c r="J6808" s="132">
        <v>1</v>
      </c>
      <c r="K6808" s="132">
        <v>1</v>
      </c>
      <c r="L6808" s="132"/>
      <c r="M6808" s="132"/>
      <c r="N6808" s="131"/>
      <c r="O6808" s="131"/>
    </row>
    <row r="6809" spans="2:15" x14ac:dyDescent="0.35">
      <c r="B6809" t="s">
        <v>80</v>
      </c>
      <c r="C6809">
        <v>4005</v>
      </c>
      <c r="D6809" t="s">
        <v>39</v>
      </c>
      <c r="E6809">
        <v>122903</v>
      </c>
      <c r="F6809" t="s">
        <v>6366</v>
      </c>
      <c r="G6809" t="s">
        <v>10926</v>
      </c>
      <c r="H6809" s="93">
        <v>46170</v>
      </c>
      <c r="I6809" s="131">
        <v>1</v>
      </c>
      <c r="J6809" s="132"/>
      <c r="K6809" s="132"/>
      <c r="L6809" s="132"/>
      <c r="M6809" s="132"/>
      <c r="N6809" s="131"/>
      <c r="O6809" s="131"/>
    </row>
    <row r="6810" spans="2:15" x14ac:dyDescent="0.35">
      <c r="B6810" t="s">
        <v>80</v>
      </c>
      <c r="C6810">
        <v>4005</v>
      </c>
      <c r="D6810" t="s">
        <v>39</v>
      </c>
      <c r="E6810">
        <v>126704</v>
      </c>
      <c r="F6810" t="s">
        <v>6367</v>
      </c>
      <c r="G6810" t="s">
        <v>10927</v>
      </c>
      <c r="H6810" s="93">
        <v>46183</v>
      </c>
      <c r="I6810" s="131">
        <v>1</v>
      </c>
      <c r="J6810" s="132"/>
      <c r="K6810" s="132"/>
      <c r="L6810" s="132"/>
      <c r="M6810" s="132"/>
      <c r="N6810" s="131"/>
      <c r="O6810" s="131"/>
    </row>
    <row r="6811" spans="2:15" x14ac:dyDescent="0.35">
      <c r="B6811" t="s">
        <v>80</v>
      </c>
      <c r="C6811">
        <v>4005</v>
      </c>
      <c r="D6811" t="s">
        <v>39</v>
      </c>
      <c r="E6811">
        <v>132018</v>
      </c>
      <c r="F6811" t="s">
        <v>6368</v>
      </c>
      <c r="G6811" t="s">
        <v>10930</v>
      </c>
      <c r="H6811" s="93">
        <v>46174</v>
      </c>
      <c r="I6811" s="131">
        <v>1</v>
      </c>
      <c r="J6811" s="132"/>
      <c r="K6811" s="132"/>
      <c r="L6811" s="132"/>
      <c r="M6811" s="132"/>
      <c r="N6811" s="131"/>
      <c r="O6811" s="131"/>
    </row>
    <row r="6812" spans="2:15" x14ac:dyDescent="0.35">
      <c r="B6812" t="s">
        <v>80</v>
      </c>
      <c r="C6812">
        <v>4005</v>
      </c>
      <c r="D6812" t="s">
        <v>39</v>
      </c>
      <c r="E6812">
        <v>132019</v>
      </c>
      <c r="F6812" t="s">
        <v>6369</v>
      </c>
      <c r="G6812" t="s">
        <v>10930</v>
      </c>
      <c r="H6812" s="93">
        <v>46174</v>
      </c>
      <c r="I6812" s="131">
        <v>1</v>
      </c>
      <c r="J6812" s="132">
        <v>1</v>
      </c>
      <c r="K6812" s="132"/>
      <c r="L6812" s="132"/>
      <c r="M6812" s="132"/>
      <c r="N6812" s="131"/>
      <c r="O6812" s="131"/>
    </row>
    <row r="6813" spans="2:15" x14ac:dyDescent="0.35">
      <c r="B6813" t="s">
        <v>80</v>
      </c>
      <c r="C6813">
        <v>4005</v>
      </c>
      <c r="D6813" t="s">
        <v>39</v>
      </c>
      <c r="E6813">
        <v>133199</v>
      </c>
      <c r="F6813" t="s">
        <v>6370</v>
      </c>
      <c r="G6813" t="s">
        <v>10928</v>
      </c>
      <c r="H6813" s="93">
        <v>46178</v>
      </c>
      <c r="I6813" s="131"/>
      <c r="J6813" s="132"/>
      <c r="K6813" s="132"/>
      <c r="L6813" s="132"/>
      <c r="M6813" s="132"/>
      <c r="N6813" s="131"/>
      <c r="O6813" s="131"/>
    </row>
    <row r="6814" spans="2:15" x14ac:dyDescent="0.35">
      <c r="B6814" t="s">
        <v>80</v>
      </c>
      <c r="C6814">
        <v>4005</v>
      </c>
      <c r="D6814" t="s">
        <v>39</v>
      </c>
      <c r="E6814">
        <v>136980</v>
      </c>
      <c r="F6814" t="s">
        <v>6371</v>
      </c>
      <c r="G6814" t="s">
        <v>10930</v>
      </c>
      <c r="H6814" s="93">
        <v>46174</v>
      </c>
      <c r="I6814" s="131">
        <v>1</v>
      </c>
      <c r="J6814" s="132">
        <v>1</v>
      </c>
      <c r="K6814" s="132"/>
      <c r="L6814" s="132">
        <v>1</v>
      </c>
      <c r="M6814" s="132"/>
      <c r="N6814" s="131"/>
      <c r="O6814" s="131"/>
    </row>
    <row r="6815" spans="2:15" x14ac:dyDescent="0.35">
      <c r="B6815" t="s">
        <v>80</v>
      </c>
      <c r="C6815">
        <v>4005</v>
      </c>
      <c r="D6815" t="s">
        <v>39</v>
      </c>
      <c r="E6815">
        <v>138623</v>
      </c>
      <c r="F6815" t="s">
        <v>6372</v>
      </c>
      <c r="G6815" t="s">
        <v>10929</v>
      </c>
      <c r="H6815" s="93">
        <v>46175</v>
      </c>
      <c r="I6815" s="131">
        <v>1</v>
      </c>
      <c r="J6815" s="132"/>
      <c r="K6815" s="132"/>
      <c r="L6815" s="132"/>
      <c r="M6815" s="132"/>
      <c r="N6815" s="131"/>
      <c r="O6815" s="131"/>
    </row>
    <row r="6816" spans="2:15" x14ac:dyDescent="0.35">
      <c r="B6816" t="s">
        <v>80</v>
      </c>
      <c r="C6816">
        <v>4005</v>
      </c>
      <c r="D6816" t="s">
        <v>39</v>
      </c>
      <c r="E6816">
        <v>140553</v>
      </c>
      <c r="F6816" t="s">
        <v>6373</v>
      </c>
      <c r="G6816" t="s">
        <v>10929</v>
      </c>
      <c r="H6816" s="93">
        <v>46182</v>
      </c>
      <c r="I6816" s="131">
        <v>1</v>
      </c>
      <c r="J6816" s="132"/>
      <c r="K6816" s="132"/>
      <c r="L6816" s="132"/>
      <c r="M6816" s="132"/>
      <c r="N6816" s="131"/>
      <c r="O6816" s="131"/>
    </row>
    <row r="6817" spans="2:15" x14ac:dyDescent="0.35">
      <c r="B6817" t="s">
        <v>80</v>
      </c>
      <c r="C6817">
        <v>4005</v>
      </c>
      <c r="D6817" t="s">
        <v>39</v>
      </c>
      <c r="E6817">
        <v>140795</v>
      </c>
      <c r="F6817" t="s">
        <v>6374</v>
      </c>
      <c r="G6817" t="s">
        <v>10930</v>
      </c>
      <c r="H6817" s="93">
        <v>46181</v>
      </c>
      <c r="I6817" s="131"/>
      <c r="J6817" s="132"/>
      <c r="K6817" s="132"/>
      <c r="L6817" s="132"/>
      <c r="M6817" s="132"/>
      <c r="N6817" s="131"/>
      <c r="O6817" s="131"/>
    </row>
    <row r="6818" spans="2:15" x14ac:dyDescent="0.35">
      <c r="B6818" t="s">
        <v>80</v>
      </c>
      <c r="C6818">
        <v>4005</v>
      </c>
      <c r="D6818" t="s">
        <v>39</v>
      </c>
      <c r="E6818">
        <v>144993</v>
      </c>
      <c r="F6818" t="s">
        <v>6375</v>
      </c>
      <c r="G6818" t="s">
        <v>10927</v>
      </c>
      <c r="H6818" s="93">
        <v>46176</v>
      </c>
      <c r="I6818" s="131">
        <v>1</v>
      </c>
      <c r="J6818" s="132"/>
      <c r="K6818" s="132"/>
      <c r="L6818" s="132"/>
      <c r="M6818" s="132"/>
      <c r="N6818" s="131"/>
      <c r="O6818" s="131"/>
    </row>
    <row r="6819" spans="2:15" x14ac:dyDescent="0.35">
      <c r="B6819" t="s">
        <v>80</v>
      </c>
      <c r="C6819">
        <v>4005</v>
      </c>
      <c r="D6819" t="s">
        <v>39</v>
      </c>
      <c r="E6819">
        <v>146907</v>
      </c>
      <c r="F6819" t="s">
        <v>6376</v>
      </c>
      <c r="G6819" t="s">
        <v>10928</v>
      </c>
      <c r="H6819" s="93">
        <v>46178</v>
      </c>
      <c r="I6819" s="131">
        <v>1</v>
      </c>
      <c r="J6819" s="132">
        <v>1</v>
      </c>
      <c r="K6819" s="132"/>
      <c r="L6819" s="132"/>
      <c r="M6819" s="132"/>
      <c r="N6819" s="131"/>
      <c r="O6819" s="131"/>
    </row>
    <row r="6820" spans="2:15" x14ac:dyDescent="0.35">
      <c r="B6820" t="s">
        <v>80</v>
      </c>
      <c r="C6820">
        <v>4005</v>
      </c>
      <c r="D6820" t="s">
        <v>39</v>
      </c>
      <c r="E6820">
        <v>147360</v>
      </c>
      <c r="F6820" t="s">
        <v>6377</v>
      </c>
      <c r="G6820" t="s">
        <v>10929</v>
      </c>
      <c r="H6820" s="93">
        <v>46175</v>
      </c>
      <c r="I6820" s="131"/>
      <c r="J6820" s="132"/>
      <c r="K6820" s="132"/>
      <c r="L6820" s="132"/>
      <c r="M6820" s="132"/>
      <c r="N6820" s="131"/>
      <c r="O6820" s="131"/>
    </row>
    <row r="6821" spans="2:15" x14ac:dyDescent="0.35">
      <c r="B6821" t="s">
        <v>80</v>
      </c>
      <c r="C6821">
        <v>4005</v>
      </c>
      <c r="D6821" t="s">
        <v>39</v>
      </c>
      <c r="E6821">
        <v>148243</v>
      </c>
      <c r="F6821" t="s">
        <v>6378</v>
      </c>
      <c r="G6821" t="s">
        <v>10930</v>
      </c>
      <c r="H6821" s="93">
        <v>46174</v>
      </c>
      <c r="I6821" s="131">
        <v>1</v>
      </c>
      <c r="J6821" s="132"/>
      <c r="K6821" s="132"/>
      <c r="L6821" s="132"/>
      <c r="M6821" s="132"/>
      <c r="N6821" s="131"/>
      <c r="O6821" s="131"/>
    </row>
    <row r="6822" spans="2:15" x14ac:dyDescent="0.35">
      <c r="B6822" t="s">
        <v>80</v>
      </c>
      <c r="C6822">
        <v>4005</v>
      </c>
      <c r="D6822" t="s">
        <v>39</v>
      </c>
      <c r="E6822">
        <v>148927</v>
      </c>
      <c r="F6822" t="s">
        <v>6379</v>
      </c>
      <c r="G6822" t="s">
        <v>10929</v>
      </c>
      <c r="H6822" s="93">
        <v>46175</v>
      </c>
      <c r="I6822" s="131">
        <v>1</v>
      </c>
      <c r="J6822" s="132"/>
      <c r="K6822" s="132"/>
      <c r="L6822" s="132"/>
      <c r="M6822" s="132"/>
      <c r="N6822" s="131"/>
      <c r="O6822" s="131"/>
    </row>
    <row r="6823" spans="2:15" x14ac:dyDescent="0.35">
      <c r="B6823" t="s">
        <v>80</v>
      </c>
      <c r="C6823">
        <v>4005</v>
      </c>
      <c r="D6823" t="s">
        <v>39</v>
      </c>
      <c r="E6823">
        <v>151922</v>
      </c>
      <c r="F6823" t="s">
        <v>6380</v>
      </c>
      <c r="G6823" t="s">
        <v>10930</v>
      </c>
      <c r="H6823" s="93">
        <v>46181</v>
      </c>
      <c r="I6823" s="131">
        <v>1</v>
      </c>
      <c r="J6823" s="132"/>
      <c r="K6823" s="132">
        <v>1</v>
      </c>
      <c r="L6823" s="132"/>
      <c r="M6823" s="132"/>
      <c r="N6823" s="131"/>
      <c r="O6823" s="131"/>
    </row>
    <row r="6824" spans="2:15" x14ac:dyDescent="0.35">
      <c r="B6824" t="s">
        <v>80</v>
      </c>
      <c r="C6824">
        <v>4005</v>
      </c>
      <c r="D6824" t="s">
        <v>39</v>
      </c>
      <c r="E6824">
        <v>153154</v>
      </c>
      <c r="F6824" t="s">
        <v>6381</v>
      </c>
      <c r="G6824" t="s">
        <v>10929</v>
      </c>
      <c r="H6824" s="93">
        <v>46182</v>
      </c>
      <c r="I6824" s="131"/>
      <c r="J6824" s="132"/>
      <c r="K6824" s="132"/>
      <c r="L6824" s="132"/>
      <c r="M6824" s="132"/>
      <c r="N6824" s="131"/>
      <c r="O6824" s="131"/>
    </row>
    <row r="6825" spans="2:15" x14ac:dyDescent="0.35">
      <c r="B6825" t="s">
        <v>80</v>
      </c>
      <c r="C6825">
        <v>4005</v>
      </c>
      <c r="D6825" t="s">
        <v>39</v>
      </c>
      <c r="E6825">
        <v>153648</v>
      </c>
      <c r="F6825" t="s">
        <v>6382</v>
      </c>
      <c r="G6825" t="s">
        <v>10926</v>
      </c>
      <c r="H6825" s="93">
        <v>46170</v>
      </c>
      <c r="I6825" s="131"/>
      <c r="J6825" s="132"/>
      <c r="K6825" s="132"/>
      <c r="L6825" s="132"/>
      <c r="M6825" s="132"/>
      <c r="N6825" s="131"/>
      <c r="O6825" s="131"/>
    </row>
    <row r="6826" spans="2:15" x14ac:dyDescent="0.35">
      <c r="B6826" t="s">
        <v>80</v>
      </c>
      <c r="C6826">
        <v>4005</v>
      </c>
      <c r="D6826" t="s">
        <v>39</v>
      </c>
      <c r="E6826">
        <v>155149</v>
      </c>
      <c r="F6826" t="s">
        <v>6383</v>
      </c>
      <c r="G6826" t="s">
        <v>10926</v>
      </c>
      <c r="H6826" s="93">
        <v>46177</v>
      </c>
      <c r="I6826" s="131"/>
      <c r="J6826" s="132"/>
      <c r="K6826" s="132"/>
      <c r="L6826" s="132"/>
      <c r="M6826" s="132"/>
      <c r="N6826" s="131"/>
      <c r="O6826" s="131"/>
    </row>
    <row r="6827" spans="2:15" x14ac:dyDescent="0.35">
      <c r="B6827" t="s">
        <v>80</v>
      </c>
      <c r="C6827">
        <v>4005</v>
      </c>
      <c r="D6827" t="s">
        <v>39</v>
      </c>
      <c r="E6827">
        <v>155689</v>
      </c>
      <c r="F6827" t="s">
        <v>6384</v>
      </c>
      <c r="G6827" t="s">
        <v>10930</v>
      </c>
      <c r="H6827" s="93">
        <v>46181</v>
      </c>
      <c r="I6827" s="131">
        <v>1</v>
      </c>
      <c r="J6827" s="132"/>
      <c r="K6827" s="132"/>
      <c r="L6827" s="132"/>
      <c r="M6827" s="132"/>
      <c r="N6827" s="131"/>
      <c r="O6827" s="131"/>
    </row>
    <row r="6828" spans="2:15" x14ac:dyDescent="0.35">
      <c r="B6828" t="s">
        <v>80</v>
      </c>
      <c r="C6828">
        <v>4005</v>
      </c>
      <c r="D6828" t="s">
        <v>39</v>
      </c>
      <c r="E6828">
        <v>156026</v>
      </c>
      <c r="F6828" t="s">
        <v>6385</v>
      </c>
      <c r="G6828" t="s">
        <v>10926</v>
      </c>
      <c r="H6828" s="93">
        <v>46177</v>
      </c>
      <c r="I6828" s="131"/>
      <c r="J6828" s="132"/>
      <c r="K6828" s="132"/>
      <c r="L6828" s="132"/>
      <c r="M6828" s="132"/>
      <c r="N6828" s="131"/>
      <c r="O6828" s="131"/>
    </row>
    <row r="6829" spans="2:15" x14ac:dyDescent="0.35">
      <c r="B6829" t="s">
        <v>80</v>
      </c>
      <c r="C6829">
        <v>4005</v>
      </c>
      <c r="D6829" t="s">
        <v>39</v>
      </c>
      <c r="E6829">
        <v>156959</v>
      </c>
      <c r="F6829" t="s">
        <v>6386</v>
      </c>
      <c r="G6829" t="s">
        <v>10930</v>
      </c>
      <c r="H6829" s="93">
        <v>46174</v>
      </c>
      <c r="I6829" s="131"/>
      <c r="J6829" s="132"/>
      <c r="K6829" s="132"/>
      <c r="L6829" s="132"/>
      <c r="M6829" s="132"/>
      <c r="N6829" s="131"/>
      <c r="O6829" s="131"/>
    </row>
    <row r="6830" spans="2:15" x14ac:dyDescent="0.35">
      <c r="B6830" t="s">
        <v>80</v>
      </c>
      <c r="C6830">
        <v>4005</v>
      </c>
      <c r="D6830" t="s">
        <v>39</v>
      </c>
      <c r="E6830">
        <v>157901</v>
      </c>
      <c r="F6830" t="s">
        <v>6387</v>
      </c>
      <c r="G6830" t="s">
        <v>10927</v>
      </c>
      <c r="H6830" s="93">
        <v>46176</v>
      </c>
      <c r="I6830" s="131">
        <v>1</v>
      </c>
      <c r="J6830" s="132">
        <v>1</v>
      </c>
      <c r="K6830" s="132"/>
      <c r="L6830" s="132"/>
      <c r="M6830" s="132"/>
      <c r="N6830" s="131"/>
      <c r="O6830" s="131"/>
    </row>
    <row r="6831" spans="2:15" x14ac:dyDescent="0.35">
      <c r="B6831" t="s">
        <v>80</v>
      </c>
      <c r="C6831">
        <v>4005</v>
      </c>
      <c r="D6831" t="s">
        <v>39</v>
      </c>
      <c r="E6831">
        <v>158160</v>
      </c>
      <c r="F6831" t="s">
        <v>6388</v>
      </c>
      <c r="G6831" t="s">
        <v>10930</v>
      </c>
      <c r="H6831" s="93">
        <v>46181</v>
      </c>
      <c r="I6831" s="131">
        <v>1</v>
      </c>
      <c r="J6831" s="132"/>
      <c r="K6831" s="132"/>
      <c r="L6831" s="132"/>
      <c r="M6831" s="132"/>
      <c r="N6831" s="131"/>
      <c r="O6831" s="131"/>
    </row>
    <row r="6832" spans="2:15" x14ac:dyDescent="0.35">
      <c r="B6832" t="s">
        <v>80</v>
      </c>
      <c r="C6832">
        <v>4005</v>
      </c>
      <c r="D6832" t="s">
        <v>39</v>
      </c>
      <c r="E6832">
        <v>158716</v>
      </c>
      <c r="F6832" t="s">
        <v>6389</v>
      </c>
      <c r="G6832" t="s">
        <v>10926</v>
      </c>
      <c r="H6832" s="93">
        <v>46170</v>
      </c>
      <c r="I6832" s="131"/>
      <c r="J6832" s="132"/>
      <c r="K6832" s="132"/>
      <c r="L6832" s="132"/>
      <c r="M6832" s="132"/>
      <c r="N6832" s="131"/>
      <c r="O6832" s="131"/>
    </row>
    <row r="6833" spans="2:15" x14ac:dyDescent="0.35">
      <c r="B6833" t="s">
        <v>80</v>
      </c>
      <c r="C6833">
        <v>4005</v>
      </c>
      <c r="D6833" t="s">
        <v>39</v>
      </c>
      <c r="E6833">
        <v>158878</v>
      </c>
      <c r="F6833" t="s">
        <v>6390</v>
      </c>
      <c r="G6833" t="s">
        <v>10929</v>
      </c>
      <c r="H6833" s="93">
        <v>46182</v>
      </c>
      <c r="I6833" s="131"/>
      <c r="J6833" s="132"/>
      <c r="K6833" s="132"/>
      <c r="L6833" s="132"/>
      <c r="M6833" s="132"/>
      <c r="N6833" s="131"/>
      <c r="O6833" s="131"/>
    </row>
    <row r="6834" spans="2:15" x14ac:dyDescent="0.35">
      <c r="B6834" t="s">
        <v>80</v>
      </c>
      <c r="C6834">
        <v>4005</v>
      </c>
      <c r="D6834" t="s">
        <v>39</v>
      </c>
      <c r="E6834">
        <v>160312</v>
      </c>
      <c r="F6834" t="s">
        <v>6391</v>
      </c>
      <c r="G6834" t="s">
        <v>10929</v>
      </c>
      <c r="H6834" s="93">
        <v>46182</v>
      </c>
      <c r="I6834" s="131"/>
      <c r="J6834" s="132"/>
      <c r="K6834" s="132"/>
      <c r="L6834" s="132"/>
      <c r="M6834" s="132"/>
      <c r="N6834" s="131"/>
      <c r="O6834" s="131"/>
    </row>
    <row r="6835" spans="2:15" x14ac:dyDescent="0.35">
      <c r="B6835" t="s">
        <v>80</v>
      </c>
      <c r="C6835">
        <v>4005</v>
      </c>
      <c r="D6835" t="s">
        <v>39</v>
      </c>
      <c r="E6835">
        <v>166091</v>
      </c>
      <c r="F6835" t="s">
        <v>6392</v>
      </c>
      <c r="G6835" t="s">
        <v>10927</v>
      </c>
      <c r="H6835" s="93">
        <v>46176</v>
      </c>
      <c r="I6835" s="131"/>
      <c r="J6835" s="132"/>
      <c r="K6835" s="132"/>
      <c r="L6835" s="132"/>
      <c r="M6835" s="132"/>
      <c r="N6835" s="131"/>
      <c r="O6835" s="131"/>
    </row>
    <row r="6836" spans="2:15" x14ac:dyDescent="0.35">
      <c r="B6836" t="s">
        <v>80</v>
      </c>
      <c r="C6836">
        <v>4005</v>
      </c>
      <c r="D6836" t="s">
        <v>39</v>
      </c>
      <c r="E6836">
        <v>166199</v>
      </c>
      <c r="F6836" t="s">
        <v>6393</v>
      </c>
      <c r="G6836" t="s">
        <v>10926</v>
      </c>
      <c r="H6836" s="93">
        <v>46177</v>
      </c>
      <c r="I6836" s="131">
        <v>1</v>
      </c>
      <c r="J6836" s="132"/>
      <c r="K6836" s="132"/>
      <c r="L6836" s="132"/>
      <c r="M6836" s="132"/>
      <c r="N6836" s="131"/>
      <c r="O6836" s="131"/>
    </row>
    <row r="6837" spans="2:15" x14ac:dyDescent="0.35">
      <c r="B6837" t="s">
        <v>80</v>
      </c>
      <c r="C6837">
        <v>4005</v>
      </c>
      <c r="D6837" t="s">
        <v>39</v>
      </c>
      <c r="E6837">
        <v>166626</v>
      </c>
      <c r="F6837" t="s">
        <v>6394</v>
      </c>
      <c r="G6837" t="s">
        <v>10928</v>
      </c>
      <c r="H6837" s="93">
        <v>46171</v>
      </c>
      <c r="I6837" s="131"/>
      <c r="J6837" s="132"/>
      <c r="K6837" s="132"/>
      <c r="L6837" s="132"/>
      <c r="M6837" s="132"/>
      <c r="N6837" s="131"/>
      <c r="O6837" s="131"/>
    </row>
    <row r="6838" spans="2:15" x14ac:dyDescent="0.35">
      <c r="B6838" t="s">
        <v>80</v>
      </c>
      <c r="C6838">
        <v>4005</v>
      </c>
      <c r="D6838" t="s">
        <v>39</v>
      </c>
      <c r="E6838">
        <v>166634</v>
      </c>
      <c r="F6838" t="s">
        <v>6395</v>
      </c>
      <c r="G6838" t="s">
        <v>10927</v>
      </c>
      <c r="H6838" s="93">
        <v>46176</v>
      </c>
      <c r="I6838" s="131"/>
      <c r="J6838" s="132"/>
      <c r="K6838" s="132"/>
      <c r="L6838" s="132"/>
      <c r="M6838" s="132"/>
      <c r="N6838" s="131"/>
      <c r="O6838" s="131"/>
    </row>
    <row r="6839" spans="2:15" x14ac:dyDescent="0.35">
      <c r="B6839" t="s">
        <v>80</v>
      </c>
      <c r="C6839">
        <v>4005</v>
      </c>
      <c r="D6839" t="s">
        <v>39</v>
      </c>
      <c r="E6839">
        <v>168743</v>
      </c>
      <c r="F6839" t="s">
        <v>6396</v>
      </c>
      <c r="G6839" t="s">
        <v>10930</v>
      </c>
      <c r="H6839" s="93">
        <v>46181</v>
      </c>
      <c r="I6839" s="131"/>
      <c r="J6839" s="132"/>
      <c r="K6839" s="132"/>
      <c r="L6839" s="132"/>
      <c r="M6839" s="132"/>
      <c r="N6839" s="131"/>
      <c r="O6839" s="131"/>
    </row>
    <row r="6840" spans="2:15" x14ac:dyDescent="0.35">
      <c r="B6840" t="s">
        <v>80</v>
      </c>
      <c r="C6840">
        <v>4005</v>
      </c>
      <c r="D6840" t="s">
        <v>39</v>
      </c>
      <c r="E6840">
        <v>169106</v>
      </c>
      <c r="F6840" t="s">
        <v>6397</v>
      </c>
      <c r="G6840" t="s">
        <v>10929</v>
      </c>
      <c r="H6840" s="93">
        <v>46175</v>
      </c>
      <c r="I6840" s="131"/>
      <c r="J6840" s="132"/>
      <c r="K6840" s="132"/>
      <c r="L6840" s="132"/>
      <c r="M6840" s="132"/>
      <c r="N6840" s="131"/>
      <c r="O6840" s="131"/>
    </row>
    <row r="6841" spans="2:15" x14ac:dyDescent="0.35">
      <c r="B6841" t="s">
        <v>80</v>
      </c>
      <c r="C6841">
        <v>4005</v>
      </c>
      <c r="D6841" t="s">
        <v>39</v>
      </c>
      <c r="E6841">
        <v>169178</v>
      </c>
      <c r="F6841" t="s">
        <v>6398</v>
      </c>
      <c r="G6841" t="s">
        <v>10930</v>
      </c>
      <c r="H6841" s="93">
        <v>46174</v>
      </c>
      <c r="I6841" s="131">
        <v>1</v>
      </c>
      <c r="J6841" s="132"/>
      <c r="K6841" s="132"/>
      <c r="L6841" s="132"/>
      <c r="M6841" s="132"/>
      <c r="N6841" s="131"/>
      <c r="O6841" s="131"/>
    </row>
    <row r="6842" spans="2:15" x14ac:dyDescent="0.35">
      <c r="B6842" t="s">
        <v>80</v>
      </c>
      <c r="C6842">
        <v>4005</v>
      </c>
      <c r="D6842" t="s">
        <v>39</v>
      </c>
      <c r="E6842">
        <v>170291</v>
      </c>
      <c r="F6842" t="s">
        <v>6399</v>
      </c>
      <c r="G6842" t="s">
        <v>10927</v>
      </c>
      <c r="H6842" s="93">
        <v>46183</v>
      </c>
      <c r="I6842" s="131"/>
      <c r="J6842" s="132"/>
      <c r="K6842" s="132"/>
      <c r="L6842" s="132"/>
      <c r="M6842" s="132"/>
      <c r="N6842" s="131"/>
      <c r="O6842" s="131"/>
    </row>
    <row r="6843" spans="2:15" x14ac:dyDescent="0.35">
      <c r="B6843" t="s">
        <v>80</v>
      </c>
      <c r="C6843">
        <v>4005</v>
      </c>
      <c r="D6843" t="s">
        <v>39</v>
      </c>
      <c r="E6843">
        <v>170644</v>
      </c>
      <c r="F6843" t="s">
        <v>6400</v>
      </c>
      <c r="G6843" t="s">
        <v>10927</v>
      </c>
      <c r="H6843" s="93">
        <v>46176</v>
      </c>
      <c r="I6843" s="131">
        <v>1</v>
      </c>
      <c r="J6843" s="132"/>
      <c r="K6843" s="132">
        <v>1</v>
      </c>
      <c r="L6843" s="132"/>
      <c r="M6843" s="132"/>
      <c r="N6843" s="131"/>
      <c r="O6843" s="131"/>
    </row>
    <row r="6844" spans="2:15" x14ac:dyDescent="0.35">
      <c r="B6844" t="s">
        <v>80</v>
      </c>
      <c r="C6844">
        <v>4005</v>
      </c>
      <c r="D6844" t="s">
        <v>39</v>
      </c>
      <c r="E6844">
        <v>170971</v>
      </c>
      <c r="F6844" t="s">
        <v>6401</v>
      </c>
      <c r="G6844" t="s">
        <v>10929</v>
      </c>
      <c r="H6844" s="93">
        <v>46175</v>
      </c>
      <c r="I6844" s="131"/>
      <c r="J6844" s="132"/>
      <c r="K6844" s="132"/>
      <c r="L6844" s="132"/>
      <c r="M6844" s="132"/>
      <c r="N6844" s="131"/>
      <c r="O6844" s="131"/>
    </row>
    <row r="6845" spans="2:15" x14ac:dyDescent="0.35">
      <c r="B6845" t="s">
        <v>80</v>
      </c>
      <c r="C6845">
        <v>4005</v>
      </c>
      <c r="D6845" t="s">
        <v>39</v>
      </c>
      <c r="E6845">
        <v>171265</v>
      </c>
      <c r="F6845" t="s">
        <v>6402</v>
      </c>
      <c r="G6845" t="s">
        <v>10930</v>
      </c>
      <c r="H6845" s="93">
        <v>46181</v>
      </c>
      <c r="I6845" s="131">
        <v>1</v>
      </c>
      <c r="J6845" s="132"/>
      <c r="K6845" s="132">
        <v>1</v>
      </c>
      <c r="L6845" s="132"/>
      <c r="M6845" s="132"/>
      <c r="N6845" s="131"/>
      <c r="O6845" s="131"/>
    </row>
    <row r="6846" spans="2:15" x14ac:dyDescent="0.35">
      <c r="B6846" t="s">
        <v>80</v>
      </c>
      <c r="C6846">
        <v>4005</v>
      </c>
      <c r="D6846" t="s">
        <v>39</v>
      </c>
      <c r="E6846">
        <v>171687</v>
      </c>
      <c r="F6846" t="s">
        <v>6403</v>
      </c>
      <c r="G6846" t="s">
        <v>10926</v>
      </c>
      <c r="H6846" s="93">
        <v>46170</v>
      </c>
      <c r="I6846" s="131">
        <v>1</v>
      </c>
      <c r="J6846" s="132"/>
      <c r="K6846" s="132"/>
      <c r="L6846" s="132"/>
      <c r="M6846" s="132"/>
      <c r="N6846" s="131"/>
      <c r="O6846" s="131"/>
    </row>
    <row r="6847" spans="2:15" x14ac:dyDescent="0.35">
      <c r="B6847" t="s">
        <v>80</v>
      </c>
      <c r="C6847">
        <v>4005</v>
      </c>
      <c r="D6847" t="s">
        <v>39</v>
      </c>
      <c r="E6847">
        <v>172046</v>
      </c>
      <c r="F6847" t="s">
        <v>6404</v>
      </c>
      <c r="G6847" t="s">
        <v>10926</v>
      </c>
      <c r="H6847" s="93">
        <v>46177</v>
      </c>
      <c r="I6847" s="131">
        <v>1</v>
      </c>
      <c r="J6847" s="132"/>
      <c r="K6847" s="132"/>
      <c r="L6847" s="132"/>
      <c r="M6847" s="132"/>
      <c r="N6847" s="131"/>
      <c r="O6847" s="131"/>
    </row>
    <row r="6848" spans="2:15" x14ac:dyDescent="0.35">
      <c r="B6848" t="s">
        <v>80</v>
      </c>
      <c r="C6848">
        <v>4005</v>
      </c>
      <c r="D6848" t="s">
        <v>39</v>
      </c>
      <c r="E6848">
        <v>173801</v>
      </c>
      <c r="F6848" t="s">
        <v>6405</v>
      </c>
      <c r="G6848" t="s">
        <v>10929</v>
      </c>
      <c r="H6848" s="93">
        <v>46182</v>
      </c>
      <c r="I6848" s="131">
        <v>1</v>
      </c>
      <c r="J6848" s="132"/>
      <c r="K6848" s="132">
        <v>1</v>
      </c>
      <c r="L6848" s="132"/>
      <c r="M6848" s="132"/>
      <c r="N6848" s="131"/>
      <c r="O6848" s="131"/>
    </row>
    <row r="6849" spans="2:15" x14ac:dyDescent="0.35">
      <c r="B6849" t="s">
        <v>80</v>
      </c>
      <c r="C6849">
        <v>4005</v>
      </c>
      <c r="D6849" t="s">
        <v>39</v>
      </c>
      <c r="E6849">
        <v>174503</v>
      </c>
      <c r="F6849" t="s">
        <v>6406</v>
      </c>
      <c r="G6849" t="s">
        <v>10928</v>
      </c>
      <c r="H6849" s="93">
        <v>46171</v>
      </c>
      <c r="I6849" s="131"/>
      <c r="J6849" s="132"/>
      <c r="K6849" s="132"/>
      <c r="L6849" s="132"/>
      <c r="M6849" s="132"/>
      <c r="N6849" s="131"/>
      <c r="O6849" s="131"/>
    </row>
    <row r="6850" spans="2:15" x14ac:dyDescent="0.35">
      <c r="B6850" t="s">
        <v>80</v>
      </c>
      <c r="C6850">
        <v>4005</v>
      </c>
      <c r="D6850" t="s">
        <v>39</v>
      </c>
      <c r="E6850">
        <v>175200</v>
      </c>
      <c r="F6850" t="s">
        <v>6407</v>
      </c>
      <c r="G6850" t="s">
        <v>10930</v>
      </c>
      <c r="H6850" s="93">
        <v>46181</v>
      </c>
      <c r="I6850" s="131">
        <v>1</v>
      </c>
      <c r="J6850" s="132">
        <v>1</v>
      </c>
      <c r="K6850" s="132"/>
      <c r="L6850" s="132"/>
      <c r="M6850" s="132"/>
      <c r="N6850" s="131"/>
      <c r="O6850" s="131"/>
    </row>
    <row r="6851" spans="2:15" x14ac:dyDescent="0.35">
      <c r="B6851" t="s">
        <v>80</v>
      </c>
      <c r="C6851">
        <v>4005</v>
      </c>
      <c r="D6851" t="s">
        <v>39</v>
      </c>
      <c r="E6851">
        <v>175530</v>
      </c>
      <c r="F6851" t="s">
        <v>11021</v>
      </c>
      <c r="G6851" t="s">
        <v>10928</v>
      </c>
      <c r="H6851" s="93">
        <v>46171</v>
      </c>
      <c r="I6851" s="131">
        <v>1</v>
      </c>
      <c r="J6851" s="132"/>
      <c r="K6851" s="132"/>
      <c r="L6851" s="132"/>
      <c r="M6851" s="132"/>
      <c r="N6851" s="131"/>
      <c r="O6851" s="131"/>
    </row>
    <row r="6852" spans="2:15" x14ac:dyDescent="0.35">
      <c r="B6852" t="s">
        <v>80</v>
      </c>
      <c r="C6852">
        <v>4005</v>
      </c>
      <c r="D6852" t="s">
        <v>39</v>
      </c>
      <c r="E6852">
        <v>176159</v>
      </c>
      <c r="F6852" t="s">
        <v>6408</v>
      </c>
      <c r="G6852" t="s">
        <v>10929</v>
      </c>
      <c r="H6852" s="93">
        <v>46182</v>
      </c>
      <c r="I6852" s="131"/>
      <c r="J6852" s="132"/>
      <c r="K6852" s="132"/>
      <c r="L6852" s="132"/>
      <c r="M6852" s="132"/>
      <c r="N6852" s="131"/>
      <c r="O6852" s="131"/>
    </row>
    <row r="6853" spans="2:15" x14ac:dyDescent="0.35">
      <c r="B6853" t="s">
        <v>80</v>
      </c>
      <c r="C6853">
        <v>4005</v>
      </c>
      <c r="D6853" t="s">
        <v>39</v>
      </c>
      <c r="E6853">
        <v>176432</v>
      </c>
      <c r="F6853" t="s">
        <v>6409</v>
      </c>
      <c r="G6853" t="s">
        <v>10929</v>
      </c>
      <c r="H6853" s="93">
        <v>46182</v>
      </c>
      <c r="I6853" s="131"/>
      <c r="J6853" s="132"/>
      <c r="K6853" s="132"/>
      <c r="L6853" s="132"/>
      <c r="M6853" s="132"/>
      <c r="N6853" s="131"/>
      <c r="O6853" s="131"/>
    </row>
    <row r="6854" spans="2:15" x14ac:dyDescent="0.35">
      <c r="B6854" t="s">
        <v>80</v>
      </c>
      <c r="C6854">
        <v>4005</v>
      </c>
      <c r="D6854" t="s">
        <v>39</v>
      </c>
      <c r="E6854">
        <v>176653</v>
      </c>
      <c r="F6854" t="s">
        <v>6410</v>
      </c>
      <c r="G6854" t="s">
        <v>10929</v>
      </c>
      <c r="H6854" s="93">
        <v>46175</v>
      </c>
      <c r="I6854" s="131">
        <v>1</v>
      </c>
      <c r="J6854" s="132">
        <v>1</v>
      </c>
      <c r="K6854" s="132"/>
      <c r="L6854" s="132"/>
      <c r="M6854" s="132"/>
      <c r="N6854" s="131"/>
      <c r="O6854" s="131"/>
    </row>
    <row r="6855" spans="2:15" x14ac:dyDescent="0.35">
      <c r="B6855" t="s">
        <v>80</v>
      </c>
      <c r="C6855">
        <v>4005</v>
      </c>
      <c r="D6855" t="s">
        <v>39</v>
      </c>
      <c r="E6855">
        <v>176799</v>
      </c>
      <c r="F6855" t="s">
        <v>6411</v>
      </c>
      <c r="G6855" t="s">
        <v>10930</v>
      </c>
      <c r="H6855" s="93">
        <v>46174</v>
      </c>
      <c r="I6855" s="131"/>
      <c r="J6855" s="132"/>
      <c r="K6855" s="132"/>
      <c r="L6855" s="132"/>
      <c r="M6855" s="132"/>
      <c r="N6855" s="131"/>
      <c r="O6855" s="131"/>
    </row>
    <row r="6856" spans="2:15" x14ac:dyDescent="0.35">
      <c r="B6856" t="s">
        <v>80</v>
      </c>
      <c r="C6856">
        <v>4005</v>
      </c>
      <c r="D6856" t="s">
        <v>39</v>
      </c>
      <c r="E6856">
        <v>176918</v>
      </c>
      <c r="F6856" t="s">
        <v>6412</v>
      </c>
      <c r="G6856" t="s">
        <v>10926</v>
      </c>
      <c r="H6856" s="93">
        <v>46170</v>
      </c>
      <c r="I6856" s="131"/>
      <c r="J6856" s="132"/>
      <c r="K6856" s="132"/>
      <c r="L6856" s="132"/>
      <c r="M6856" s="132"/>
      <c r="N6856" s="131"/>
      <c r="O6856" s="131"/>
    </row>
    <row r="6857" spans="2:15" x14ac:dyDescent="0.35">
      <c r="B6857" t="s">
        <v>80</v>
      </c>
      <c r="C6857">
        <v>4005</v>
      </c>
      <c r="D6857" t="s">
        <v>39</v>
      </c>
      <c r="E6857">
        <v>177190</v>
      </c>
      <c r="F6857" t="s">
        <v>6413</v>
      </c>
      <c r="G6857" t="s">
        <v>10928</v>
      </c>
      <c r="H6857" s="93">
        <v>46171</v>
      </c>
      <c r="I6857" s="131">
        <v>1</v>
      </c>
      <c r="J6857" s="132"/>
      <c r="K6857" s="132">
        <v>1</v>
      </c>
      <c r="L6857" s="132"/>
      <c r="M6857" s="132"/>
      <c r="N6857" s="131"/>
      <c r="O6857" s="131"/>
    </row>
    <row r="6858" spans="2:15" x14ac:dyDescent="0.35">
      <c r="B6858" t="s">
        <v>80</v>
      </c>
      <c r="C6858">
        <v>4005</v>
      </c>
      <c r="D6858" t="s">
        <v>39</v>
      </c>
      <c r="E6858">
        <v>177191</v>
      </c>
      <c r="F6858" t="s">
        <v>6414</v>
      </c>
      <c r="G6858" t="s">
        <v>10930</v>
      </c>
      <c r="H6858" s="93">
        <v>46174</v>
      </c>
      <c r="I6858" s="131">
        <v>1</v>
      </c>
      <c r="J6858" s="132">
        <v>1</v>
      </c>
      <c r="K6858" s="132"/>
      <c r="L6858" s="132"/>
      <c r="M6858" s="132"/>
      <c r="N6858" s="131"/>
      <c r="O6858" s="131"/>
    </row>
    <row r="6859" spans="2:15" x14ac:dyDescent="0.35">
      <c r="B6859" t="s">
        <v>80</v>
      </c>
      <c r="C6859">
        <v>4005</v>
      </c>
      <c r="D6859" t="s">
        <v>39</v>
      </c>
      <c r="E6859">
        <v>177337</v>
      </c>
      <c r="F6859" t="s">
        <v>6415</v>
      </c>
      <c r="G6859" t="s">
        <v>10929</v>
      </c>
      <c r="H6859" s="93">
        <v>46182</v>
      </c>
      <c r="I6859" s="131"/>
      <c r="J6859" s="132"/>
      <c r="K6859" s="132"/>
      <c r="L6859" s="132"/>
      <c r="M6859" s="132"/>
      <c r="N6859" s="131"/>
      <c r="O6859" s="131"/>
    </row>
    <row r="6860" spans="2:15" x14ac:dyDescent="0.35">
      <c r="B6860" t="s">
        <v>80</v>
      </c>
      <c r="C6860">
        <v>4005</v>
      </c>
      <c r="D6860" t="s">
        <v>39</v>
      </c>
      <c r="E6860">
        <v>177411</v>
      </c>
      <c r="F6860" t="s">
        <v>6416</v>
      </c>
      <c r="G6860" t="s">
        <v>10929</v>
      </c>
      <c r="H6860" s="93">
        <v>46175</v>
      </c>
      <c r="I6860" s="131">
        <v>1</v>
      </c>
      <c r="J6860" s="132"/>
      <c r="K6860" s="132"/>
      <c r="L6860" s="132"/>
      <c r="M6860" s="132"/>
      <c r="N6860" s="131"/>
      <c r="O6860" s="131"/>
    </row>
    <row r="6861" spans="2:15" x14ac:dyDescent="0.35">
      <c r="B6861" t="s">
        <v>80</v>
      </c>
      <c r="C6861">
        <v>4005</v>
      </c>
      <c r="D6861" t="s">
        <v>39</v>
      </c>
      <c r="E6861">
        <v>178688</v>
      </c>
      <c r="F6861" t="s">
        <v>6417</v>
      </c>
      <c r="G6861" t="s">
        <v>10930</v>
      </c>
      <c r="H6861" s="93">
        <v>46181</v>
      </c>
      <c r="I6861" s="131">
        <v>1</v>
      </c>
      <c r="J6861" s="132"/>
      <c r="K6861" s="132"/>
      <c r="L6861" s="132"/>
      <c r="M6861" s="132"/>
      <c r="N6861" s="131"/>
      <c r="O6861" s="131"/>
    </row>
    <row r="6862" spans="2:15" x14ac:dyDescent="0.35">
      <c r="B6862" t="s">
        <v>80</v>
      </c>
      <c r="C6862">
        <v>4005</v>
      </c>
      <c r="D6862" t="s">
        <v>39</v>
      </c>
      <c r="E6862">
        <v>178744</v>
      </c>
      <c r="F6862" t="s">
        <v>6418</v>
      </c>
      <c r="G6862" t="s">
        <v>10929</v>
      </c>
      <c r="H6862" s="93">
        <v>46182</v>
      </c>
      <c r="I6862" s="131">
        <v>1</v>
      </c>
      <c r="J6862" s="132"/>
      <c r="K6862" s="132"/>
      <c r="L6862" s="132"/>
      <c r="M6862" s="132"/>
      <c r="N6862" s="131"/>
      <c r="O6862" s="131"/>
    </row>
    <row r="6863" spans="2:15" x14ac:dyDescent="0.35">
      <c r="B6863" t="s">
        <v>80</v>
      </c>
      <c r="C6863">
        <v>4005</v>
      </c>
      <c r="D6863" t="s">
        <v>39</v>
      </c>
      <c r="E6863">
        <v>178958</v>
      </c>
      <c r="F6863" t="s">
        <v>6419</v>
      </c>
      <c r="G6863" t="s">
        <v>10929</v>
      </c>
      <c r="H6863" s="93">
        <v>46182</v>
      </c>
      <c r="I6863" s="131"/>
      <c r="J6863" s="132"/>
      <c r="K6863" s="132"/>
      <c r="L6863" s="132"/>
      <c r="M6863" s="132"/>
      <c r="N6863" s="131"/>
      <c r="O6863" s="131"/>
    </row>
    <row r="6864" spans="2:15" x14ac:dyDescent="0.35">
      <c r="B6864" t="s">
        <v>80</v>
      </c>
      <c r="C6864">
        <v>4005</v>
      </c>
      <c r="D6864" t="s">
        <v>39</v>
      </c>
      <c r="E6864">
        <v>179062</v>
      </c>
      <c r="F6864" t="s">
        <v>6420</v>
      </c>
      <c r="G6864" t="s">
        <v>10927</v>
      </c>
      <c r="H6864" s="93">
        <v>46176</v>
      </c>
      <c r="I6864" s="131">
        <v>1</v>
      </c>
      <c r="J6864" s="132"/>
      <c r="K6864" s="132"/>
      <c r="L6864" s="132"/>
      <c r="M6864" s="132"/>
      <c r="N6864" s="131"/>
      <c r="O6864" s="131"/>
    </row>
    <row r="6865" spans="2:15" x14ac:dyDescent="0.35">
      <c r="B6865" t="s">
        <v>80</v>
      </c>
      <c r="C6865">
        <v>4005</v>
      </c>
      <c r="D6865" t="s">
        <v>39</v>
      </c>
      <c r="E6865">
        <v>179161</v>
      </c>
      <c r="F6865" t="s">
        <v>6421</v>
      </c>
      <c r="G6865" t="s">
        <v>10929</v>
      </c>
      <c r="H6865" s="93">
        <v>46175</v>
      </c>
      <c r="I6865" s="131"/>
      <c r="J6865" s="132"/>
      <c r="K6865" s="132"/>
      <c r="L6865" s="132"/>
      <c r="M6865" s="132"/>
      <c r="N6865" s="131"/>
      <c r="O6865" s="131"/>
    </row>
    <row r="6866" spans="2:15" x14ac:dyDescent="0.35">
      <c r="B6866" t="s">
        <v>80</v>
      </c>
      <c r="C6866">
        <v>4005</v>
      </c>
      <c r="D6866" t="s">
        <v>39</v>
      </c>
      <c r="E6866">
        <v>180053</v>
      </c>
      <c r="F6866" t="s">
        <v>6422</v>
      </c>
      <c r="G6866" t="s">
        <v>10927</v>
      </c>
      <c r="H6866" s="93">
        <v>46183</v>
      </c>
      <c r="I6866" s="131">
        <v>1</v>
      </c>
      <c r="J6866" s="132">
        <v>1</v>
      </c>
      <c r="K6866" s="132">
        <v>1</v>
      </c>
      <c r="L6866" s="132"/>
      <c r="M6866" s="132"/>
      <c r="N6866" s="131"/>
      <c r="O6866" s="131"/>
    </row>
    <row r="6867" spans="2:15" x14ac:dyDescent="0.35">
      <c r="B6867" t="s">
        <v>80</v>
      </c>
      <c r="C6867">
        <v>4005</v>
      </c>
      <c r="D6867" t="s">
        <v>39</v>
      </c>
      <c r="E6867">
        <v>180091</v>
      </c>
      <c r="F6867" t="s">
        <v>6423</v>
      </c>
      <c r="G6867" t="s">
        <v>10930</v>
      </c>
      <c r="H6867" s="93">
        <v>46181</v>
      </c>
      <c r="I6867" s="131"/>
      <c r="J6867" s="132"/>
      <c r="K6867" s="132"/>
      <c r="L6867" s="132"/>
      <c r="M6867" s="132"/>
      <c r="N6867" s="131"/>
      <c r="O6867" s="131"/>
    </row>
    <row r="6868" spans="2:15" x14ac:dyDescent="0.35">
      <c r="B6868" t="s">
        <v>80</v>
      </c>
      <c r="C6868">
        <v>4005</v>
      </c>
      <c r="D6868" t="s">
        <v>39</v>
      </c>
      <c r="E6868">
        <v>180371</v>
      </c>
      <c r="F6868" t="s">
        <v>6424</v>
      </c>
      <c r="G6868" t="s">
        <v>10927</v>
      </c>
      <c r="H6868" s="93">
        <v>46176</v>
      </c>
      <c r="I6868" s="131">
        <v>1</v>
      </c>
      <c r="J6868" s="132"/>
      <c r="K6868" s="132"/>
      <c r="L6868" s="132"/>
      <c r="M6868" s="132"/>
      <c r="N6868" s="131"/>
      <c r="O6868" s="131"/>
    </row>
    <row r="6869" spans="2:15" x14ac:dyDescent="0.35">
      <c r="B6869" t="s">
        <v>80</v>
      </c>
      <c r="C6869">
        <v>4005</v>
      </c>
      <c r="D6869" t="s">
        <v>39</v>
      </c>
      <c r="E6869">
        <v>181031</v>
      </c>
      <c r="F6869" t="s">
        <v>6425</v>
      </c>
      <c r="G6869" t="s">
        <v>10929</v>
      </c>
      <c r="H6869" s="93">
        <v>46175</v>
      </c>
      <c r="I6869" s="131"/>
      <c r="J6869" s="132"/>
      <c r="K6869" s="132"/>
      <c r="L6869" s="132"/>
      <c r="M6869" s="132"/>
      <c r="N6869" s="131"/>
      <c r="O6869" s="131"/>
    </row>
    <row r="6870" spans="2:15" x14ac:dyDescent="0.35">
      <c r="B6870" t="s">
        <v>80</v>
      </c>
      <c r="C6870">
        <v>4005</v>
      </c>
      <c r="D6870" t="s">
        <v>39</v>
      </c>
      <c r="E6870">
        <v>181196</v>
      </c>
      <c r="F6870" t="s">
        <v>6426</v>
      </c>
      <c r="G6870" t="s">
        <v>10928</v>
      </c>
      <c r="H6870" s="93">
        <v>46178</v>
      </c>
      <c r="I6870" s="131">
        <v>1</v>
      </c>
      <c r="J6870" s="132"/>
      <c r="K6870" s="132"/>
      <c r="L6870" s="132"/>
      <c r="M6870" s="132"/>
      <c r="N6870" s="131"/>
      <c r="O6870" s="131"/>
    </row>
    <row r="6871" spans="2:15" x14ac:dyDescent="0.35">
      <c r="B6871" t="s">
        <v>80</v>
      </c>
      <c r="C6871">
        <v>4005</v>
      </c>
      <c r="D6871" t="s">
        <v>39</v>
      </c>
      <c r="E6871">
        <v>181216</v>
      </c>
      <c r="F6871" t="s">
        <v>6427</v>
      </c>
      <c r="G6871" t="s">
        <v>10926</v>
      </c>
      <c r="H6871" s="93">
        <v>46170</v>
      </c>
      <c r="I6871" s="131"/>
      <c r="J6871" s="132"/>
      <c r="K6871" s="132"/>
      <c r="L6871" s="132"/>
      <c r="M6871" s="132"/>
      <c r="N6871" s="131"/>
      <c r="O6871" s="131"/>
    </row>
    <row r="6872" spans="2:15" x14ac:dyDescent="0.35">
      <c r="B6872" t="s">
        <v>80</v>
      </c>
      <c r="C6872">
        <v>4005</v>
      </c>
      <c r="D6872" t="s">
        <v>39</v>
      </c>
      <c r="E6872">
        <v>181285</v>
      </c>
      <c r="F6872" t="s">
        <v>6428</v>
      </c>
      <c r="G6872" t="s">
        <v>10929</v>
      </c>
      <c r="H6872" s="93">
        <v>46182</v>
      </c>
      <c r="I6872" s="131"/>
      <c r="J6872" s="132"/>
      <c r="K6872" s="132"/>
      <c r="L6872" s="132"/>
      <c r="M6872" s="132"/>
      <c r="N6872" s="131"/>
      <c r="O6872" s="131"/>
    </row>
    <row r="6873" spans="2:15" x14ac:dyDescent="0.35">
      <c r="B6873" t="s">
        <v>80</v>
      </c>
      <c r="C6873">
        <v>4005</v>
      </c>
      <c r="D6873" t="s">
        <v>39</v>
      </c>
      <c r="E6873">
        <v>181299</v>
      </c>
      <c r="F6873" t="s">
        <v>6429</v>
      </c>
      <c r="G6873" t="s">
        <v>10927</v>
      </c>
      <c r="H6873" s="93">
        <v>46176</v>
      </c>
      <c r="I6873" s="131">
        <v>1</v>
      </c>
      <c r="J6873" s="132"/>
      <c r="K6873" s="132"/>
      <c r="L6873" s="132"/>
      <c r="M6873" s="132"/>
      <c r="N6873" s="131"/>
      <c r="O6873" s="131"/>
    </row>
    <row r="6874" spans="2:15" x14ac:dyDescent="0.35">
      <c r="B6874" t="s">
        <v>80</v>
      </c>
      <c r="C6874">
        <v>4005</v>
      </c>
      <c r="D6874" t="s">
        <v>39</v>
      </c>
      <c r="E6874">
        <v>181356</v>
      </c>
      <c r="F6874" t="s">
        <v>6430</v>
      </c>
      <c r="G6874" t="s">
        <v>10929</v>
      </c>
      <c r="H6874" s="93">
        <v>46175</v>
      </c>
      <c r="I6874" s="131"/>
      <c r="J6874" s="132"/>
      <c r="K6874" s="132"/>
      <c r="L6874" s="132"/>
      <c r="M6874" s="132"/>
      <c r="N6874" s="131"/>
      <c r="O6874" s="131"/>
    </row>
    <row r="6875" spans="2:15" x14ac:dyDescent="0.35">
      <c r="B6875" t="s">
        <v>80</v>
      </c>
      <c r="C6875">
        <v>4005</v>
      </c>
      <c r="D6875" t="s">
        <v>39</v>
      </c>
      <c r="E6875">
        <v>181580</v>
      </c>
      <c r="F6875" t="s">
        <v>6431</v>
      </c>
      <c r="G6875" t="s">
        <v>10927</v>
      </c>
      <c r="H6875" s="93">
        <v>46183</v>
      </c>
      <c r="I6875" s="131">
        <v>1</v>
      </c>
      <c r="J6875" s="132"/>
      <c r="K6875" s="132"/>
      <c r="L6875" s="132"/>
      <c r="M6875" s="132"/>
      <c r="N6875" s="131"/>
      <c r="O6875" s="131"/>
    </row>
    <row r="6876" spans="2:15" x14ac:dyDescent="0.35">
      <c r="B6876" t="s">
        <v>80</v>
      </c>
      <c r="C6876">
        <v>4005</v>
      </c>
      <c r="D6876" t="s">
        <v>39</v>
      </c>
      <c r="E6876">
        <v>181640</v>
      </c>
      <c r="F6876" t="s">
        <v>6432</v>
      </c>
      <c r="G6876" t="s">
        <v>10930</v>
      </c>
      <c r="H6876" s="93">
        <v>46174</v>
      </c>
      <c r="I6876" s="131"/>
      <c r="J6876" s="132"/>
      <c r="K6876" s="132"/>
      <c r="L6876" s="132"/>
      <c r="M6876" s="132"/>
      <c r="N6876" s="131"/>
      <c r="O6876" s="131"/>
    </row>
    <row r="6877" spans="2:15" x14ac:dyDescent="0.35">
      <c r="B6877" t="s">
        <v>80</v>
      </c>
      <c r="C6877">
        <v>4005</v>
      </c>
      <c r="D6877" t="s">
        <v>39</v>
      </c>
      <c r="E6877">
        <v>181641</v>
      </c>
      <c r="F6877" t="s">
        <v>6433</v>
      </c>
      <c r="G6877" t="s">
        <v>10930</v>
      </c>
      <c r="H6877" s="93">
        <v>46174</v>
      </c>
      <c r="I6877" s="131">
        <v>1</v>
      </c>
      <c r="J6877" s="132"/>
      <c r="K6877" s="132"/>
      <c r="L6877" s="132"/>
      <c r="M6877" s="132"/>
      <c r="N6877" s="131"/>
      <c r="O6877" s="131"/>
    </row>
    <row r="6878" spans="2:15" x14ac:dyDescent="0.35">
      <c r="B6878" t="s">
        <v>80</v>
      </c>
      <c r="C6878">
        <v>4005</v>
      </c>
      <c r="D6878" t="s">
        <v>39</v>
      </c>
      <c r="E6878">
        <v>182400</v>
      </c>
      <c r="F6878" t="s">
        <v>6434</v>
      </c>
      <c r="G6878" t="s">
        <v>10929</v>
      </c>
      <c r="H6878" s="93">
        <v>46182</v>
      </c>
      <c r="I6878" s="131"/>
      <c r="J6878" s="132"/>
      <c r="K6878" s="132"/>
      <c r="L6878" s="132"/>
      <c r="M6878" s="132"/>
      <c r="N6878" s="131"/>
      <c r="O6878" s="131"/>
    </row>
    <row r="6879" spans="2:15" x14ac:dyDescent="0.35">
      <c r="B6879" t="s">
        <v>80</v>
      </c>
      <c r="C6879">
        <v>4005</v>
      </c>
      <c r="D6879" t="s">
        <v>39</v>
      </c>
      <c r="E6879">
        <v>182630</v>
      </c>
      <c r="F6879" t="s">
        <v>6435</v>
      </c>
      <c r="G6879" t="s">
        <v>10926</v>
      </c>
      <c r="H6879" s="93">
        <v>46177</v>
      </c>
      <c r="I6879" s="131"/>
      <c r="J6879" s="132"/>
      <c r="K6879" s="132"/>
      <c r="L6879" s="132"/>
      <c r="M6879" s="132"/>
      <c r="N6879" s="131"/>
      <c r="O6879" s="131"/>
    </row>
    <row r="6880" spans="2:15" x14ac:dyDescent="0.35">
      <c r="B6880" t="s">
        <v>80</v>
      </c>
      <c r="C6880">
        <v>4005</v>
      </c>
      <c r="D6880" t="s">
        <v>39</v>
      </c>
      <c r="E6880">
        <v>183137</v>
      </c>
      <c r="F6880" t="s">
        <v>6436</v>
      </c>
      <c r="G6880" t="s">
        <v>10929</v>
      </c>
      <c r="H6880" s="93">
        <v>46182</v>
      </c>
      <c r="I6880" s="131"/>
      <c r="J6880" s="132"/>
      <c r="K6880" s="132"/>
      <c r="L6880" s="132"/>
      <c r="M6880" s="132"/>
      <c r="N6880" s="131"/>
      <c r="O6880" s="131"/>
    </row>
    <row r="6881" spans="2:15" x14ac:dyDescent="0.35">
      <c r="B6881" t="s">
        <v>80</v>
      </c>
      <c r="C6881">
        <v>4005</v>
      </c>
      <c r="D6881" t="s">
        <v>39</v>
      </c>
      <c r="E6881">
        <v>183179</v>
      </c>
      <c r="F6881" t="s">
        <v>6437</v>
      </c>
      <c r="G6881" t="s">
        <v>10926</v>
      </c>
      <c r="H6881" s="93">
        <v>46177</v>
      </c>
      <c r="I6881" s="131"/>
      <c r="J6881" s="132"/>
      <c r="K6881" s="132"/>
      <c r="L6881" s="132"/>
      <c r="M6881" s="132"/>
      <c r="N6881" s="131"/>
      <c r="O6881" s="131"/>
    </row>
    <row r="6882" spans="2:15" x14ac:dyDescent="0.35">
      <c r="B6882" t="s">
        <v>80</v>
      </c>
      <c r="C6882">
        <v>4005</v>
      </c>
      <c r="D6882" t="s">
        <v>39</v>
      </c>
      <c r="E6882">
        <v>183189</v>
      </c>
      <c r="F6882" t="s">
        <v>6438</v>
      </c>
      <c r="G6882" t="s">
        <v>10927</v>
      </c>
      <c r="H6882" s="93">
        <v>46176</v>
      </c>
      <c r="I6882" s="131"/>
      <c r="J6882" s="132"/>
      <c r="K6882" s="132"/>
      <c r="L6882" s="132"/>
      <c r="M6882" s="132"/>
      <c r="N6882" s="131"/>
      <c r="O6882" s="131"/>
    </row>
    <row r="6883" spans="2:15" x14ac:dyDescent="0.35">
      <c r="B6883" t="s">
        <v>80</v>
      </c>
      <c r="C6883">
        <v>4005</v>
      </c>
      <c r="D6883" t="s">
        <v>39</v>
      </c>
      <c r="E6883">
        <v>183497</v>
      </c>
      <c r="F6883" t="s">
        <v>6439</v>
      </c>
      <c r="G6883" t="s">
        <v>10926</v>
      </c>
      <c r="H6883" s="93">
        <v>46177</v>
      </c>
      <c r="I6883" s="131">
        <v>1</v>
      </c>
      <c r="J6883" s="132"/>
      <c r="K6883" s="132"/>
      <c r="L6883" s="132"/>
      <c r="M6883" s="132"/>
      <c r="N6883" s="131"/>
      <c r="O6883" s="131"/>
    </row>
    <row r="6884" spans="2:15" x14ac:dyDescent="0.35">
      <c r="B6884" t="s">
        <v>80</v>
      </c>
      <c r="C6884">
        <v>4005</v>
      </c>
      <c r="D6884" t="s">
        <v>39</v>
      </c>
      <c r="E6884">
        <v>183810</v>
      </c>
      <c r="F6884" t="s">
        <v>6440</v>
      </c>
      <c r="G6884" t="s">
        <v>10926</v>
      </c>
      <c r="H6884" s="93">
        <v>46170</v>
      </c>
      <c r="I6884" s="131"/>
      <c r="J6884" s="132"/>
      <c r="K6884" s="132"/>
      <c r="L6884" s="132"/>
      <c r="M6884" s="132"/>
      <c r="N6884" s="131"/>
      <c r="O6884" s="131"/>
    </row>
    <row r="6885" spans="2:15" x14ac:dyDescent="0.35">
      <c r="B6885" t="s">
        <v>80</v>
      </c>
      <c r="C6885">
        <v>4005</v>
      </c>
      <c r="D6885" t="s">
        <v>39</v>
      </c>
      <c r="E6885">
        <v>183841</v>
      </c>
      <c r="F6885" t="s">
        <v>6441</v>
      </c>
      <c r="G6885" t="s">
        <v>10928</v>
      </c>
      <c r="H6885" s="93">
        <v>46178</v>
      </c>
      <c r="I6885" s="131">
        <v>1</v>
      </c>
      <c r="J6885" s="132">
        <v>1</v>
      </c>
      <c r="K6885" s="132"/>
      <c r="L6885" s="132"/>
      <c r="M6885" s="132"/>
      <c r="N6885" s="131"/>
      <c r="O6885" s="131"/>
    </row>
    <row r="6886" spans="2:15" x14ac:dyDescent="0.35">
      <c r="B6886" t="s">
        <v>80</v>
      </c>
      <c r="C6886">
        <v>4005</v>
      </c>
      <c r="D6886" t="s">
        <v>39</v>
      </c>
      <c r="E6886">
        <v>184060</v>
      </c>
      <c r="F6886" t="s">
        <v>6442</v>
      </c>
      <c r="G6886" t="s">
        <v>10926</v>
      </c>
      <c r="H6886" s="93">
        <v>46177</v>
      </c>
      <c r="I6886" s="131">
        <v>1</v>
      </c>
      <c r="J6886" s="132"/>
      <c r="K6886" s="132">
        <v>1</v>
      </c>
      <c r="L6886" s="132"/>
      <c r="M6886" s="132"/>
      <c r="N6886" s="131"/>
      <c r="O6886" s="131"/>
    </row>
    <row r="6887" spans="2:15" x14ac:dyDescent="0.35">
      <c r="B6887" t="s">
        <v>80</v>
      </c>
      <c r="C6887">
        <v>4005</v>
      </c>
      <c r="D6887" t="s">
        <v>39</v>
      </c>
      <c r="E6887">
        <v>184076</v>
      </c>
      <c r="F6887" t="s">
        <v>6443</v>
      </c>
      <c r="G6887" t="s">
        <v>10926</v>
      </c>
      <c r="H6887" s="93">
        <v>46177</v>
      </c>
      <c r="I6887" s="131">
        <v>1</v>
      </c>
      <c r="J6887" s="132">
        <v>1</v>
      </c>
      <c r="K6887" s="132">
        <v>1</v>
      </c>
      <c r="L6887" s="132">
        <v>1</v>
      </c>
      <c r="M6887" s="132"/>
      <c r="N6887" s="131"/>
      <c r="O6887" s="131"/>
    </row>
    <row r="6888" spans="2:15" x14ac:dyDescent="0.35">
      <c r="B6888" t="s">
        <v>80</v>
      </c>
      <c r="C6888">
        <v>4005</v>
      </c>
      <c r="D6888" t="s">
        <v>39</v>
      </c>
      <c r="E6888">
        <v>184094</v>
      </c>
      <c r="F6888" t="s">
        <v>6444</v>
      </c>
      <c r="G6888" t="s">
        <v>10928</v>
      </c>
      <c r="H6888" s="93">
        <v>46178</v>
      </c>
      <c r="I6888" s="131"/>
      <c r="J6888" s="132"/>
      <c r="K6888" s="132"/>
      <c r="L6888" s="132"/>
      <c r="M6888" s="132"/>
      <c r="N6888" s="131"/>
      <c r="O6888" s="131"/>
    </row>
    <row r="6889" spans="2:15" x14ac:dyDescent="0.35">
      <c r="B6889" t="s">
        <v>80</v>
      </c>
      <c r="C6889">
        <v>4005</v>
      </c>
      <c r="D6889" t="s">
        <v>39</v>
      </c>
      <c r="E6889">
        <v>184232</v>
      </c>
      <c r="F6889" t="s">
        <v>6445</v>
      </c>
      <c r="G6889" t="s">
        <v>10928</v>
      </c>
      <c r="H6889" s="93">
        <v>46171</v>
      </c>
      <c r="I6889" s="131">
        <v>1</v>
      </c>
      <c r="J6889" s="132"/>
      <c r="K6889" s="132"/>
      <c r="L6889" s="132"/>
      <c r="M6889" s="132"/>
      <c r="N6889" s="131"/>
      <c r="O6889" s="131"/>
    </row>
    <row r="6890" spans="2:15" x14ac:dyDescent="0.35">
      <c r="B6890" t="s">
        <v>80</v>
      </c>
      <c r="C6890">
        <v>4005</v>
      </c>
      <c r="D6890" t="s">
        <v>39</v>
      </c>
      <c r="E6890">
        <v>184258</v>
      </c>
      <c r="F6890" t="s">
        <v>6446</v>
      </c>
      <c r="G6890" t="s">
        <v>10926</v>
      </c>
      <c r="H6890" s="93">
        <v>46170</v>
      </c>
      <c r="I6890" s="131"/>
      <c r="J6890" s="132"/>
      <c r="K6890" s="132"/>
      <c r="L6890" s="132"/>
      <c r="M6890" s="132"/>
      <c r="N6890" s="131"/>
      <c r="O6890" s="131"/>
    </row>
    <row r="6891" spans="2:15" x14ac:dyDescent="0.35">
      <c r="B6891" t="s">
        <v>80</v>
      </c>
      <c r="C6891">
        <v>4005</v>
      </c>
      <c r="D6891" t="s">
        <v>39</v>
      </c>
      <c r="E6891">
        <v>184714</v>
      </c>
      <c r="F6891" t="s">
        <v>6447</v>
      </c>
      <c r="G6891" t="s">
        <v>10927</v>
      </c>
      <c r="H6891" s="93">
        <v>46176</v>
      </c>
      <c r="I6891" s="131">
        <v>1</v>
      </c>
      <c r="J6891" s="132">
        <v>1</v>
      </c>
      <c r="K6891" s="132"/>
      <c r="L6891" s="132"/>
      <c r="M6891" s="132"/>
      <c r="N6891" s="131"/>
      <c r="O6891" s="131"/>
    </row>
    <row r="6892" spans="2:15" x14ac:dyDescent="0.35">
      <c r="B6892" t="s">
        <v>80</v>
      </c>
      <c r="C6892">
        <v>4005</v>
      </c>
      <c r="D6892" t="s">
        <v>39</v>
      </c>
      <c r="E6892">
        <v>185019</v>
      </c>
      <c r="F6892" t="s">
        <v>11022</v>
      </c>
      <c r="G6892" t="s">
        <v>10926</v>
      </c>
      <c r="H6892" s="93">
        <v>45904</v>
      </c>
      <c r="I6892" s="131"/>
      <c r="J6892" s="132"/>
      <c r="K6892" s="132"/>
      <c r="L6892" s="132"/>
      <c r="M6892" s="132"/>
      <c r="N6892" s="131"/>
      <c r="O6892" s="131"/>
    </row>
    <row r="6893" spans="2:15" x14ac:dyDescent="0.35">
      <c r="B6893" t="s">
        <v>80</v>
      </c>
      <c r="C6893">
        <v>4005</v>
      </c>
      <c r="D6893" t="s">
        <v>39</v>
      </c>
      <c r="E6893">
        <v>185171</v>
      </c>
      <c r="F6893" t="s">
        <v>6448</v>
      </c>
      <c r="G6893" t="s">
        <v>10926</v>
      </c>
      <c r="H6893" s="93">
        <v>46177</v>
      </c>
      <c r="I6893" s="131">
        <v>1</v>
      </c>
      <c r="J6893" s="132"/>
      <c r="K6893" s="132"/>
      <c r="L6893" s="132"/>
      <c r="M6893" s="132"/>
      <c r="N6893" s="131"/>
      <c r="O6893" s="131"/>
    </row>
    <row r="6894" spans="2:15" x14ac:dyDescent="0.35">
      <c r="B6894" t="s">
        <v>80</v>
      </c>
      <c r="C6894">
        <v>4005</v>
      </c>
      <c r="D6894" t="s">
        <v>39</v>
      </c>
      <c r="E6894">
        <v>185289</v>
      </c>
      <c r="F6894" t="s">
        <v>6449</v>
      </c>
      <c r="G6894" t="s">
        <v>10927</v>
      </c>
      <c r="H6894" s="93">
        <v>46176</v>
      </c>
      <c r="I6894" s="131">
        <v>1</v>
      </c>
      <c r="J6894" s="132"/>
      <c r="K6894" s="132"/>
      <c r="L6894" s="132"/>
      <c r="M6894" s="132"/>
      <c r="N6894" s="131"/>
      <c r="O6894" s="131"/>
    </row>
    <row r="6895" spans="2:15" x14ac:dyDescent="0.35">
      <c r="B6895" t="s">
        <v>80</v>
      </c>
      <c r="C6895">
        <v>4005</v>
      </c>
      <c r="D6895" t="s">
        <v>39</v>
      </c>
      <c r="E6895">
        <v>185464</v>
      </c>
      <c r="F6895" t="s">
        <v>6450</v>
      </c>
      <c r="G6895" t="s">
        <v>10927</v>
      </c>
      <c r="H6895" s="93">
        <v>46176</v>
      </c>
      <c r="I6895" s="131"/>
      <c r="J6895" s="132"/>
      <c r="K6895" s="132"/>
      <c r="L6895" s="132"/>
      <c r="M6895" s="132"/>
      <c r="N6895" s="131"/>
      <c r="O6895" s="131"/>
    </row>
    <row r="6896" spans="2:15" x14ac:dyDescent="0.35">
      <c r="B6896" t="s">
        <v>80</v>
      </c>
      <c r="C6896">
        <v>4005</v>
      </c>
      <c r="D6896" t="s">
        <v>39</v>
      </c>
      <c r="E6896">
        <v>185482</v>
      </c>
      <c r="F6896" t="s">
        <v>6451</v>
      </c>
      <c r="G6896" t="s">
        <v>10929</v>
      </c>
      <c r="H6896" s="93">
        <v>46182</v>
      </c>
      <c r="I6896" s="131">
        <v>1</v>
      </c>
      <c r="J6896" s="132"/>
      <c r="K6896" s="132"/>
      <c r="L6896" s="132"/>
      <c r="M6896" s="132"/>
      <c r="N6896" s="131"/>
      <c r="O6896" s="131"/>
    </row>
    <row r="6897" spans="2:15" x14ac:dyDescent="0.35">
      <c r="B6897" t="s">
        <v>80</v>
      </c>
      <c r="C6897">
        <v>4005</v>
      </c>
      <c r="D6897" t="s">
        <v>39</v>
      </c>
      <c r="E6897">
        <v>186026</v>
      </c>
      <c r="F6897" t="s">
        <v>6452</v>
      </c>
      <c r="G6897" t="s">
        <v>10929</v>
      </c>
      <c r="H6897" s="93">
        <v>46175</v>
      </c>
      <c r="I6897" s="131">
        <v>1</v>
      </c>
      <c r="J6897" s="132"/>
      <c r="K6897" s="132"/>
      <c r="L6897" s="132"/>
      <c r="M6897" s="132"/>
      <c r="N6897" s="131"/>
      <c r="O6897" s="131"/>
    </row>
    <row r="6898" spans="2:15" x14ac:dyDescent="0.35">
      <c r="B6898" t="s">
        <v>80</v>
      </c>
      <c r="C6898">
        <v>4005</v>
      </c>
      <c r="D6898" t="s">
        <v>39</v>
      </c>
      <c r="E6898">
        <v>186152</v>
      </c>
      <c r="F6898" t="s">
        <v>6453</v>
      </c>
      <c r="G6898" t="s">
        <v>10927</v>
      </c>
      <c r="H6898" s="93">
        <v>46176</v>
      </c>
      <c r="I6898" s="131"/>
      <c r="J6898" s="132"/>
      <c r="K6898" s="132"/>
      <c r="L6898" s="132"/>
      <c r="M6898" s="132"/>
      <c r="N6898" s="131"/>
      <c r="O6898" s="131"/>
    </row>
    <row r="6899" spans="2:15" x14ac:dyDescent="0.35">
      <c r="B6899" t="s">
        <v>80</v>
      </c>
      <c r="C6899">
        <v>4005</v>
      </c>
      <c r="D6899" t="s">
        <v>39</v>
      </c>
      <c r="E6899">
        <v>186757</v>
      </c>
      <c r="F6899" t="s">
        <v>6454</v>
      </c>
      <c r="G6899" t="s">
        <v>10930</v>
      </c>
      <c r="H6899" s="93">
        <v>46174</v>
      </c>
      <c r="I6899" s="131"/>
      <c r="J6899" s="132"/>
      <c r="K6899" s="132"/>
      <c r="L6899" s="132"/>
      <c r="M6899" s="132"/>
      <c r="N6899" s="131"/>
      <c r="O6899" s="131"/>
    </row>
    <row r="6900" spans="2:15" x14ac:dyDescent="0.35">
      <c r="B6900" t="s">
        <v>80</v>
      </c>
      <c r="C6900">
        <v>4005</v>
      </c>
      <c r="D6900" t="s">
        <v>39</v>
      </c>
      <c r="E6900">
        <v>186999</v>
      </c>
      <c r="F6900" t="s">
        <v>6455</v>
      </c>
      <c r="G6900" t="s">
        <v>10928</v>
      </c>
      <c r="H6900" s="93">
        <v>46171</v>
      </c>
      <c r="I6900" s="131"/>
      <c r="J6900" s="132"/>
      <c r="K6900" s="132"/>
      <c r="L6900" s="132"/>
      <c r="M6900" s="132"/>
      <c r="N6900" s="131"/>
      <c r="O6900" s="131"/>
    </row>
    <row r="6901" spans="2:15" x14ac:dyDescent="0.35">
      <c r="B6901" t="s">
        <v>80</v>
      </c>
      <c r="C6901">
        <v>4005</v>
      </c>
      <c r="D6901" t="s">
        <v>39</v>
      </c>
      <c r="E6901">
        <v>187514</v>
      </c>
      <c r="F6901" t="s">
        <v>6456</v>
      </c>
      <c r="G6901" t="s">
        <v>10926</v>
      </c>
      <c r="H6901" s="93">
        <v>46170</v>
      </c>
      <c r="I6901" s="131">
        <v>1</v>
      </c>
      <c r="J6901" s="132">
        <v>1</v>
      </c>
      <c r="K6901" s="132">
        <v>1</v>
      </c>
      <c r="L6901" s="132"/>
      <c r="M6901" s="132"/>
      <c r="N6901" s="131"/>
      <c r="O6901" s="131"/>
    </row>
    <row r="6902" spans="2:15" x14ac:dyDescent="0.35">
      <c r="B6902" t="s">
        <v>80</v>
      </c>
      <c r="C6902">
        <v>4005</v>
      </c>
      <c r="D6902" t="s">
        <v>39</v>
      </c>
      <c r="E6902">
        <v>187784</v>
      </c>
      <c r="F6902" t="s">
        <v>6457</v>
      </c>
      <c r="G6902" t="s">
        <v>10927</v>
      </c>
      <c r="H6902" s="93">
        <v>46183</v>
      </c>
      <c r="I6902" s="131"/>
      <c r="J6902" s="132"/>
      <c r="K6902" s="132"/>
      <c r="L6902" s="132"/>
      <c r="M6902" s="132"/>
      <c r="N6902" s="131"/>
      <c r="O6902" s="131"/>
    </row>
    <row r="6903" spans="2:15" x14ac:dyDescent="0.35">
      <c r="B6903" t="s">
        <v>80</v>
      </c>
      <c r="C6903">
        <v>4005</v>
      </c>
      <c r="D6903" t="s">
        <v>39</v>
      </c>
      <c r="E6903">
        <v>187838</v>
      </c>
      <c r="F6903" t="s">
        <v>6458</v>
      </c>
      <c r="G6903" t="s">
        <v>10926</v>
      </c>
      <c r="H6903" s="93">
        <v>46177</v>
      </c>
      <c r="I6903" s="131"/>
      <c r="J6903" s="132"/>
      <c r="K6903" s="132"/>
      <c r="L6903" s="132"/>
      <c r="M6903" s="132"/>
      <c r="N6903" s="131"/>
      <c r="O6903" s="131"/>
    </row>
    <row r="6904" spans="2:15" x14ac:dyDescent="0.35">
      <c r="B6904" t="s">
        <v>80</v>
      </c>
      <c r="C6904">
        <v>4005</v>
      </c>
      <c r="D6904" t="s">
        <v>39</v>
      </c>
      <c r="E6904">
        <v>187893</v>
      </c>
      <c r="F6904" t="s">
        <v>6459</v>
      </c>
      <c r="G6904" t="s">
        <v>10927</v>
      </c>
      <c r="H6904" s="93">
        <v>46176</v>
      </c>
      <c r="I6904" s="131"/>
      <c r="J6904" s="132"/>
      <c r="K6904" s="132"/>
      <c r="L6904" s="132"/>
      <c r="M6904" s="132"/>
      <c r="N6904" s="131"/>
      <c r="O6904" s="131"/>
    </row>
    <row r="6905" spans="2:15" x14ac:dyDescent="0.35">
      <c r="B6905" t="s">
        <v>80</v>
      </c>
      <c r="C6905">
        <v>4005</v>
      </c>
      <c r="D6905" t="s">
        <v>39</v>
      </c>
      <c r="E6905">
        <v>187928</v>
      </c>
      <c r="F6905" t="s">
        <v>6460</v>
      </c>
      <c r="G6905" t="s">
        <v>10930</v>
      </c>
      <c r="H6905" s="93">
        <v>46181</v>
      </c>
      <c r="I6905" s="131"/>
      <c r="J6905" s="132"/>
      <c r="K6905" s="132"/>
      <c r="L6905" s="132"/>
      <c r="M6905" s="132"/>
      <c r="N6905" s="131"/>
      <c r="O6905" s="131"/>
    </row>
    <row r="6906" spans="2:15" x14ac:dyDescent="0.35">
      <c r="B6906" t="s">
        <v>80</v>
      </c>
      <c r="C6906">
        <v>4005</v>
      </c>
      <c r="D6906" t="s">
        <v>39</v>
      </c>
      <c r="E6906">
        <v>188200</v>
      </c>
      <c r="F6906" t="s">
        <v>6461</v>
      </c>
      <c r="G6906" t="s">
        <v>10926</v>
      </c>
      <c r="H6906" s="93">
        <v>46177</v>
      </c>
      <c r="I6906" s="131"/>
      <c r="J6906" s="132"/>
      <c r="K6906" s="132"/>
      <c r="L6906" s="132"/>
      <c r="M6906" s="132"/>
      <c r="N6906" s="131"/>
      <c r="O6906" s="131"/>
    </row>
    <row r="6907" spans="2:15" x14ac:dyDescent="0.35">
      <c r="B6907" t="s">
        <v>80</v>
      </c>
      <c r="C6907">
        <v>4005</v>
      </c>
      <c r="D6907" t="s">
        <v>39</v>
      </c>
      <c r="E6907">
        <v>188471</v>
      </c>
      <c r="F6907" t="s">
        <v>6462</v>
      </c>
      <c r="G6907" t="s">
        <v>10929</v>
      </c>
      <c r="H6907" s="93">
        <v>46182</v>
      </c>
      <c r="I6907" s="131"/>
      <c r="J6907" s="132"/>
      <c r="K6907" s="132"/>
      <c r="L6907" s="132"/>
      <c r="M6907" s="132"/>
      <c r="N6907" s="131"/>
      <c r="O6907" s="131"/>
    </row>
    <row r="6908" spans="2:15" x14ac:dyDescent="0.35">
      <c r="B6908" t="s">
        <v>80</v>
      </c>
      <c r="C6908">
        <v>4005</v>
      </c>
      <c r="D6908" t="s">
        <v>39</v>
      </c>
      <c r="E6908">
        <v>188506</v>
      </c>
      <c r="F6908" t="s">
        <v>6463</v>
      </c>
      <c r="G6908" t="s">
        <v>10926</v>
      </c>
      <c r="H6908" s="93">
        <v>46170</v>
      </c>
      <c r="I6908" s="131"/>
      <c r="J6908" s="132"/>
      <c r="K6908" s="132"/>
      <c r="L6908" s="132"/>
      <c r="M6908" s="132"/>
      <c r="N6908" s="131"/>
      <c r="O6908" s="131"/>
    </row>
    <row r="6909" spans="2:15" x14ac:dyDescent="0.35">
      <c r="B6909" t="s">
        <v>80</v>
      </c>
      <c r="C6909">
        <v>4005</v>
      </c>
      <c r="D6909" t="s">
        <v>39</v>
      </c>
      <c r="E6909">
        <v>188674</v>
      </c>
      <c r="F6909" t="s">
        <v>6464</v>
      </c>
      <c r="G6909" t="s">
        <v>10930</v>
      </c>
      <c r="H6909" s="93">
        <v>46174</v>
      </c>
      <c r="I6909" s="131"/>
      <c r="J6909" s="132"/>
      <c r="K6909" s="132"/>
      <c r="L6909" s="132"/>
      <c r="M6909" s="132"/>
      <c r="N6909" s="131"/>
      <c r="O6909" s="131"/>
    </row>
    <row r="6910" spans="2:15" x14ac:dyDescent="0.35">
      <c r="B6910" t="s">
        <v>80</v>
      </c>
      <c r="C6910">
        <v>4005</v>
      </c>
      <c r="D6910" t="s">
        <v>39</v>
      </c>
      <c r="E6910">
        <v>188727</v>
      </c>
      <c r="F6910" t="s">
        <v>6465</v>
      </c>
      <c r="G6910" t="s">
        <v>10929</v>
      </c>
      <c r="H6910" s="93">
        <v>46182</v>
      </c>
      <c r="I6910" s="131"/>
      <c r="J6910" s="132"/>
      <c r="K6910" s="132"/>
      <c r="L6910" s="132"/>
      <c r="M6910" s="132"/>
      <c r="N6910" s="131"/>
      <c r="O6910" s="131"/>
    </row>
    <row r="6911" spans="2:15" x14ac:dyDescent="0.35">
      <c r="B6911" t="s">
        <v>80</v>
      </c>
      <c r="C6911">
        <v>4005</v>
      </c>
      <c r="D6911" t="s">
        <v>39</v>
      </c>
      <c r="E6911">
        <v>188778</v>
      </c>
      <c r="F6911" t="s">
        <v>6466</v>
      </c>
      <c r="G6911" t="s">
        <v>10927</v>
      </c>
      <c r="H6911" s="93">
        <v>46183</v>
      </c>
      <c r="I6911" s="131">
        <v>1</v>
      </c>
      <c r="J6911" s="132"/>
      <c r="K6911" s="132"/>
      <c r="L6911" s="132"/>
      <c r="M6911" s="132"/>
      <c r="N6911" s="131"/>
      <c r="O6911" s="131"/>
    </row>
    <row r="6912" spans="2:15" x14ac:dyDescent="0.35">
      <c r="B6912" t="s">
        <v>80</v>
      </c>
      <c r="C6912">
        <v>4005</v>
      </c>
      <c r="D6912" t="s">
        <v>39</v>
      </c>
      <c r="E6912">
        <v>188810</v>
      </c>
      <c r="F6912" t="s">
        <v>6467</v>
      </c>
      <c r="G6912" t="s">
        <v>10928</v>
      </c>
      <c r="H6912" s="93">
        <v>46171</v>
      </c>
      <c r="I6912" s="131"/>
      <c r="J6912" s="132"/>
      <c r="K6912" s="132"/>
      <c r="L6912" s="132"/>
      <c r="M6912" s="132"/>
      <c r="N6912" s="131"/>
      <c r="O6912" s="131"/>
    </row>
    <row r="6913" spans="2:15" x14ac:dyDescent="0.35">
      <c r="B6913" t="s">
        <v>80</v>
      </c>
      <c r="C6913">
        <v>4005</v>
      </c>
      <c r="D6913" t="s">
        <v>39</v>
      </c>
      <c r="E6913">
        <v>189270</v>
      </c>
      <c r="F6913" t="s">
        <v>6468</v>
      </c>
      <c r="G6913" t="s">
        <v>10927</v>
      </c>
      <c r="H6913" s="93">
        <v>46183</v>
      </c>
      <c r="I6913" s="131">
        <v>1</v>
      </c>
      <c r="J6913" s="132"/>
      <c r="K6913" s="132"/>
      <c r="L6913" s="132"/>
      <c r="M6913" s="132"/>
      <c r="N6913" s="131"/>
      <c r="O6913" s="131"/>
    </row>
    <row r="6914" spans="2:15" x14ac:dyDescent="0.35">
      <c r="B6914" t="s">
        <v>80</v>
      </c>
      <c r="C6914">
        <v>4005</v>
      </c>
      <c r="D6914" t="s">
        <v>39</v>
      </c>
      <c r="E6914">
        <v>189322</v>
      </c>
      <c r="F6914" t="s">
        <v>6469</v>
      </c>
      <c r="G6914" t="s">
        <v>10928</v>
      </c>
      <c r="H6914" s="93">
        <v>46178</v>
      </c>
      <c r="I6914" s="131"/>
      <c r="J6914" s="132"/>
      <c r="K6914" s="132"/>
      <c r="L6914" s="132"/>
      <c r="M6914" s="132"/>
      <c r="N6914" s="131"/>
      <c r="O6914" s="131"/>
    </row>
    <row r="6915" spans="2:15" x14ac:dyDescent="0.35">
      <c r="B6915" t="s">
        <v>80</v>
      </c>
      <c r="C6915">
        <v>4005</v>
      </c>
      <c r="D6915" t="s">
        <v>39</v>
      </c>
      <c r="E6915">
        <v>189333</v>
      </c>
      <c r="F6915" t="s">
        <v>6470</v>
      </c>
      <c r="G6915" t="s">
        <v>10930</v>
      </c>
      <c r="H6915" s="93">
        <v>46174</v>
      </c>
      <c r="I6915" s="131"/>
      <c r="J6915" s="132"/>
      <c r="K6915" s="132"/>
      <c r="L6915" s="132"/>
      <c r="M6915" s="132"/>
      <c r="N6915" s="131"/>
      <c r="O6915" s="131"/>
    </row>
    <row r="6916" spans="2:15" x14ac:dyDescent="0.35">
      <c r="B6916" t="s">
        <v>80</v>
      </c>
      <c r="C6916">
        <v>4005</v>
      </c>
      <c r="D6916" t="s">
        <v>39</v>
      </c>
      <c r="E6916">
        <v>189440</v>
      </c>
      <c r="F6916" t="s">
        <v>6471</v>
      </c>
      <c r="G6916" t="s">
        <v>10927</v>
      </c>
      <c r="H6916" s="93">
        <v>46183</v>
      </c>
      <c r="I6916" s="131">
        <v>1</v>
      </c>
      <c r="J6916" s="132"/>
      <c r="K6916" s="132"/>
      <c r="L6916" s="132"/>
      <c r="M6916" s="132"/>
      <c r="N6916" s="131"/>
      <c r="O6916" s="131"/>
    </row>
    <row r="6917" spans="2:15" x14ac:dyDescent="0.35">
      <c r="B6917" t="s">
        <v>80</v>
      </c>
      <c r="C6917">
        <v>4005</v>
      </c>
      <c r="D6917" t="s">
        <v>39</v>
      </c>
      <c r="E6917">
        <v>189613</v>
      </c>
      <c r="F6917" t="s">
        <v>6472</v>
      </c>
      <c r="G6917" t="s">
        <v>10929</v>
      </c>
      <c r="H6917" s="93">
        <v>46175</v>
      </c>
      <c r="I6917" s="131">
        <v>1</v>
      </c>
      <c r="J6917" s="132"/>
      <c r="K6917" s="132"/>
      <c r="L6917" s="132"/>
      <c r="M6917" s="132"/>
      <c r="N6917" s="131"/>
      <c r="O6917" s="131"/>
    </row>
    <row r="6918" spans="2:15" x14ac:dyDescent="0.35">
      <c r="B6918" t="s">
        <v>80</v>
      </c>
      <c r="C6918">
        <v>4005</v>
      </c>
      <c r="D6918" t="s">
        <v>39</v>
      </c>
      <c r="E6918">
        <v>189627</v>
      </c>
      <c r="F6918" t="s">
        <v>6473</v>
      </c>
      <c r="G6918" t="s">
        <v>10926</v>
      </c>
      <c r="H6918" s="93">
        <v>46177</v>
      </c>
      <c r="I6918" s="131"/>
      <c r="J6918" s="132"/>
      <c r="K6918" s="132"/>
      <c r="L6918" s="132"/>
      <c r="M6918" s="132"/>
      <c r="N6918" s="131"/>
      <c r="O6918" s="131"/>
    </row>
    <row r="6919" spans="2:15" x14ac:dyDescent="0.35">
      <c r="B6919" t="s">
        <v>80</v>
      </c>
      <c r="C6919">
        <v>4005</v>
      </c>
      <c r="D6919" t="s">
        <v>39</v>
      </c>
      <c r="E6919">
        <v>189739</v>
      </c>
      <c r="F6919" t="s">
        <v>6474</v>
      </c>
      <c r="G6919" t="s">
        <v>10928</v>
      </c>
      <c r="H6919" s="93">
        <v>46171</v>
      </c>
      <c r="I6919" s="131"/>
      <c r="J6919" s="132"/>
      <c r="K6919" s="132"/>
      <c r="L6919" s="132"/>
      <c r="M6919" s="132"/>
      <c r="N6919" s="131"/>
      <c r="O6919" s="131"/>
    </row>
    <row r="6920" spans="2:15" x14ac:dyDescent="0.35">
      <c r="B6920" t="s">
        <v>80</v>
      </c>
      <c r="C6920">
        <v>4005</v>
      </c>
      <c r="D6920" t="s">
        <v>39</v>
      </c>
      <c r="E6920">
        <v>189798</v>
      </c>
      <c r="F6920" t="s">
        <v>6475</v>
      </c>
      <c r="G6920" t="s">
        <v>10928</v>
      </c>
      <c r="H6920" s="93">
        <v>46178</v>
      </c>
      <c r="I6920" s="131">
        <v>1</v>
      </c>
      <c r="J6920" s="132"/>
      <c r="K6920" s="132"/>
      <c r="L6920" s="132"/>
      <c r="M6920" s="132"/>
      <c r="N6920" s="131"/>
      <c r="O6920" s="131"/>
    </row>
    <row r="6921" spans="2:15" x14ac:dyDescent="0.35">
      <c r="B6921" t="s">
        <v>80</v>
      </c>
      <c r="C6921">
        <v>4005</v>
      </c>
      <c r="D6921" t="s">
        <v>39</v>
      </c>
      <c r="E6921">
        <v>189824</v>
      </c>
      <c r="F6921" t="s">
        <v>6476</v>
      </c>
      <c r="G6921" t="s">
        <v>10928</v>
      </c>
      <c r="H6921" s="93">
        <v>46171</v>
      </c>
      <c r="I6921" s="131">
        <v>1</v>
      </c>
      <c r="J6921" s="132"/>
      <c r="K6921" s="132"/>
      <c r="L6921" s="132"/>
      <c r="M6921" s="132"/>
      <c r="N6921" s="131"/>
      <c r="O6921" s="131"/>
    </row>
    <row r="6922" spans="2:15" x14ac:dyDescent="0.35">
      <c r="B6922" t="s">
        <v>80</v>
      </c>
      <c r="C6922">
        <v>4005</v>
      </c>
      <c r="D6922" t="s">
        <v>39</v>
      </c>
      <c r="E6922">
        <v>189902</v>
      </c>
      <c r="F6922" t="s">
        <v>6477</v>
      </c>
      <c r="G6922" t="s">
        <v>10930</v>
      </c>
      <c r="H6922" s="93">
        <v>46174</v>
      </c>
      <c r="I6922" s="131"/>
      <c r="J6922" s="132"/>
      <c r="K6922" s="132"/>
      <c r="L6922" s="132"/>
      <c r="M6922" s="132"/>
      <c r="N6922" s="131"/>
      <c r="O6922" s="131"/>
    </row>
    <row r="6923" spans="2:15" x14ac:dyDescent="0.35">
      <c r="B6923" t="s">
        <v>80</v>
      </c>
      <c r="C6923">
        <v>4005</v>
      </c>
      <c r="D6923" t="s">
        <v>39</v>
      </c>
      <c r="E6923">
        <v>189904</v>
      </c>
      <c r="F6923" t="s">
        <v>6410</v>
      </c>
      <c r="G6923" t="s">
        <v>10929</v>
      </c>
      <c r="H6923" s="93">
        <v>46175</v>
      </c>
      <c r="I6923" s="131">
        <v>1</v>
      </c>
      <c r="J6923" s="132">
        <v>1</v>
      </c>
      <c r="K6923" s="132"/>
      <c r="L6923" s="132"/>
      <c r="M6923" s="132"/>
      <c r="N6923" s="131"/>
      <c r="O6923" s="131"/>
    </row>
    <row r="6924" spans="2:15" x14ac:dyDescent="0.35">
      <c r="B6924" t="s">
        <v>80</v>
      </c>
      <c r="C6924">
        <v>4005</v>
      </c>
      <c r="D6924" t="s">
        <v>39</v>
      </c>
      <c r="E6924">
        <v>189925</v>
      </c>
      <c r="F6924" t="s">
        <v>6478</v>
      </c>
      <c r="G6924" t="s">
        <v>10926</v>
      </c>
      <c r="H6924" s="93">
        <v>46177</v>
      </c>
      <c r="I6924" s="131">
        <v>1</v>
      </c>
      <c r="J6924" s="132"/>
      <c r="K6924" s="132"/>
      <c r="L6924" s="132"/>
      <c r="M6924" s="132"/>
      <c r="N6924" s="131"/>
      <c r="O6924" s="131"/>
    </row>
    <row r="6925" spans="2:15" x14ac:dyDescent="0.35">
      <c r="B6925" t="s">
        <v>80</v>
      </c>
      <c r="C6925">
        <v>4005</v>
      </c>
      <c r="D6925" t="s">
        <v>39</v>
      </c>
      <c r="E6925">
        <v>190020</v>
      </c>
      <c r="F6925" t="s">
        <v>6479</v>
      </c>
      <c r="G6925" t="s">
        <v>10929</v>
      </c>
      <c r="H6925" s="93">
        <v>46182</v>
      </c>
      <c r="I6925" s="131">
        <v>1</v>
      </c>
      <c r="J6925" s="132"/>
      <c r="K6925" s="132"/>
      <c r="L6925" s="132"/>
      <c r="M6925" s="132"/>
      <c r="N6925" s="131"/>
      <c r="O6925" s="131"/>
    </row>
    <row r="6926" spans="2:15" x14ac:dyDescent="0.35">
      <c r="B6926" t="s">
        <v>80</v>
      </c>
      <c r="C6926">
        <v>4005</v>
      </c>
      <c r="D6926" t="s">
        <v>39</v>
      </c>
      <c r="E6926">
        <v>190163</v>
      </c>
      <c r="F6926" t="s">
        <v>6480</v>
      </c>
      <c r="G6926" t="s">
        <v>10930</v>
      </c>
      <c r="H6926" s="93">
        <v>46181</v>
      </c>
      <c r="I6926" s="131">
        <v>1</v>
      </c>
      <c r="J6926" s="132">
        <v>1</v>
      </c>
      <c r="K6926" s="132"/>
      <c r="L6926" s="132"/>
      <c r="M6926" s="132"/>
      <c r="N6926" s="131"/>
      <c r="O6926" s="131"/>
    </row>
    <row r="6927" spans="2:15" x14ac:dyDescent="0.35">
      <c r="B6927" t="s">
        <v>80</v>
      </c>
      <c r="C6927">
        <v>4005</v>
      </c>
      <c r="D6927" t="s">
        <v>39</v>
      </c>
      <c r="E6927">
        <v>190594</v>
      </c>
      <c r="F6927" t="s">
        <v>6481</v>
      </c>
      <c r="G6927" t="s">
        <v>10929</v>
      </c>
      <c r="H6927" s="93">
        <v>46175</v>
      </c>
      <c r="I6927" s="131">
        <v>1</v>
      </c>
      <c r="J6927" s="132"/>
      <c r="K6927" s="132"/>
      <c r="L6927" s="132"/>
      <c r="M6927" s="132"/>
      <c r="N6927" s="131"/>
      <c r="O6927" s="131"/>
    </row>
    <row r="6928" spans="2:15" x14ac:dyDescent="0.35">
      <c r="B6928" t="s">
        <v>80</v>
      </c>
      <c r="C6928">
        <v>4005</v>
      </c>
      <c r="D6928" t="s">
        <v>39</v>
      </c>
      <c r="E6928">
        <v>190726</v>
      </c>
      <c r="F6928" t="s">
        <v>6482</v>
      </c>
      <c r="G6928" t="s">
        <v>10929</v>
      </c>
      <c r="H6928" s="93">
        <v>46182</v>
      </c>
      <c r="I6928" s="131"/>
      <c r="J6928" s="132"/>
      <c r="K6928" s="132"/>
      <c r="L6928" s="132"/>
      <c r="M6928" s="132"/>
      <c r="N6928" s="131"/>
      <c r="O6928" s="131"/>
    </row>
    <row r="6929" spans="2:15" x14ac:dyDescent="0.35">
      <c r="B6929" t="s">
        <v>80</v>
      </c>
      <c r="C6929">
        <v>4005</v>
      </c>
      <c r="D6929" t="s">
        <v>39</v>
      </c>
      <c r="E6929">
        <v>190796</v>
      </c>
      <c r="F6929" t="s">
        <v>6483</v>
      </c>
      <c r="G6929" t="s">
        <v>10926</v>
      </c>
      <c r="H6929" s="93">
        <v>46177</v>
      </c>
      <c r="I6929" s="131"/>
      <c r="J6929" s="132"/>
      <c r="K6929" s="132"/>
      <c r="L6929" s="132"/>
      <c r="M6929" s="132"/>
      <c r="N6929" s="131"/>
      <c r="O6929" s="131"/>
    </row>
    <row r="6930" spans="2:15" x14ac:dyDescent="0.35">
      <c r="B6930" t="s">
        <v>80</v>
      </c>
      <c r="C6930">
        <v>4005</v>
      </c>
      <c r="D6930" t="s">
        <v>39</v>
      </c>
      <c r="E6930">
        <v>190852</v>
      </c>
      <c r="F6930" t="s">
        <v>6484</v>
      </c>
      <c r="G6930" t="s">
        <v>10926</v>
      </c>
      <c r="H6930" s="93">
        <v>46177</v>
      </c>
      <c r="I6930" s="131"/>
      <c r="J6930" s="132"/>
      <c r="K6930" s="132"/>
      <c r="L6930" s="132"/>
      <c r="M6930" s="132"/>
      <c r="N6930" s="131"/>
      <c r="O6930" s="131"/>
    </row>
    <row r="6931" spans="2:15" x14ac:dyDescent="0.35">
      <c r="B6931" t="s">
        <v>80</v>
      </c>
      <c r="C6931">
        <v>4005</v>
      </c>
      <c r="D6931" t="s">
        <v>39</v>
      </c>
      <c r="E6931">
        <v>191192</v>
      </c>
      <c r="F6931" t="s">
        <v>6485</v>
      </c>
      <c r="G6931" t="s">
        <v>10931</v>
      </c>
      <c r="H6931" s="93">
        <v>46179</v>
      </c>
      <c r="I6931" s="131"/>
      <c r="J6931" s="132"/>
      <c r="K6931" s="132"/>
      <c r="L6931" s="132"/>
      <c r="M6931" s="132"/>
      <c r="N6931" s="131"/>
      <c r="O6931" s="131"/>
    </row>
    <row r="6932" spans="2:15" x14ac:dyDescent="0.35">
      <c r="B6932" t="s">
        <v>80</v>
      </c>
      <c r="C6932">
        <v>4005</v>
      </c>
      <c r="D6932" t="s">
        <v>39</v>
      </c>
      <c r="E6932">
        <v>191217</v>
      </c>
      <c r="F6932" t="s">
        <v>6486</v>
      </c>
      <c r="G6932" t="s">
        <v>10930</v>
      </c>
      <c r="H6932" s="93">
        <v>46174</v>
      </c>
      <c r="I6932" s="131">
        <v>1</v>
      </c>
      <c r="J6932" s="132"/>
      <c r="K6932" s="132"/>
      <c r="L6932" s="132"/>
      <c r="M6932" s="132"/>
      <c r="N6932" s="131"/>
      <c r="O6932" s="131"/>
    </row>
    <row r="6933" spans="2:15" x14ac:dyDescent="0.35">
      <c r="B6933" t="s">
        <v>80</v>
      </c>
      <c r="C6933">
        <v>4005</v>
      </c>
      <c r="D6933" t="s">
        <v>39</v>
      </c>
      <c r="E6933">
        <v>191221</v>
      </c>
      <c r="F6933" t="s">
        <v>6487</v>
      </c>
      <c r="G6933" t="s">
        <v>10927</v>
      </c>
      <c r="H6933" s="93">
        <v>46183</v>
      </c>
      <c r="I6933" s="131">
        <v>1</v>
      </c>
      <c r="J6933" s="132"/>
      <c r="K6933" s="132"/>
      <c r="L6933" s="132"/>
      <c r="M6933" s="132"/>
      <c r="N6933" s="131"/>
      <c r="O6933" s="131"/>
    </row>
    <row r="6934" spans="2:15" x14ac:dyDescent="0.35">
      <c r="B6934" t="s">
        <v>80</v>
      </c>
      <c r="C6934">
        <v>4005</v>
      </c>
      <c r="D6934" t="s">
        <v>39</v>
      </c>
      <c r="E6934">
        <v>191246</v>
      </c>
      <c r="F6934" t="s">
        <v>6488</v>
      </c>
      <c r="G6934" t="s">
        <v>10927</v>
      </c>
      <c r="H6934" s="93">
        <v>46183</v>
      </c>
      <c r="I6934" s="131">
        <v>1</v>
      </c>
      <c r="J6934" s="132"/>
      <c r="K6934" s="132"/>
      <c r="L6934" s="132"/>
      <c r="M6934" s="132"/>
      <c r="N6934" s="131"/>
      <c r="O6934" s="131"/>
    </row>
    <row r="6935" spans="2:15" x14ac:dyDescent="0.35">
      <c r="B6935" t="s">
        <v>80</v>
      </c>
      <c r="C6935">
        <v>4005</v>
      </c>
      <c r="D6935" t="s">
        <v>39</v>
      </c>
      <c r="E6935">
        <v>191356</v>
      </c>
      <c r="F6935" t="s">
        <v>6489</v>
      </c>
      <c r="G6935" t="s">
        <v>10926</v>
      </c>
      <c r="H6935" s="93">
        <v>46170</v>
      </c>
      <c r="I6935" s="131"/>
      <c r="J6935" s="132"/>
      <c r="K6935" s="132"/>
      <c r="L6935" s="132"/>
      <c r="M6935" s="132"/>
      <c r="N6935" s="131"/>
      <c r="O6935" s="131"/>
    </row>
    <row r="6936" spans="2:15" x14ac:dyDescent="0.35">
      <c r="B6936" t="s">
        <v>80</v>
      </c>
      <c r="C6936">
        <v>4005</v>
      </c>
      <c r="D6936" t="s">
        <v>39</v>
      </c>
      <c r="E6936">
        <v>191397</v>
      </c>
      <c r="F6936" t="s">
        <v>6490</v>
      </c>
      <c r="G6936" t="s">
        <v>10929</v>
      </c>
      <c r="H6936" s="93">
        <v>46182</v>
      </c>
      <c r="I6936" s="131"/>
      <c r="J6936" s="132"/>
      <c r="K6936" s="132"/>
      <c r="L6936" s="132"/>
      <c r="M6936" s="132"/>
      <c r="N6936" s="131"/>
      <c r="O6936" s="131"/>
    </row>
    <row r="6937" spans="2:15" x14ac:dyDescent="0.35">
      <c r="B6937" t="s">
        <v>80</v>
      </c>
      <c r="C6937">
        <v>4005</v>
      </c>
      <c r="D6937" t="s">
        <v>39</v>
      </c>
      <c r="E6937">
        <v>191409</v>
      </c>
      <c r="F6937" t="s">
        <v>6491</v>
      </c>
      <c r="G6937" t="s">
        <v>10927</v>
      </c>
      <c r="H6937" s="93">
        <v>46183</v>
      </c>
      <c r="I6937" s="131">
        <v>1</v>
      </c>
      <c r="J6937" s="132">
        <v>1</v>
      </c>
      <c r="K6937" s="132"/>
      <c r="L6937" s="132"/>
      <c r="M6937" s="132"/>
      <c r="N6937" s="131"/>
      <c r="O6937" s="131"/>
    </row>
    <row r="6938" spans="2:15" x14ac:dyDescent="0.35">
      <c r="B6938" t="s">
        <v>80</v>
      </c>
      <c r="C6938">
        <v>4005</v>
      </c>
      <c r="D6938" t="s">
        <v>39</v>
      </c>
      <c r="E6938">
        <v>191513</v>
      </c>
      <c r="F6938" t="s">
        <v>6492</v>
      </c>
      <c r="G6938" t="s">
        <v>10930</v>
      </c>
      <c r="H6938" s="93">
        <v>46181</v>
      </c>
      <c r="I6938" s="131"/>
      <c r="J6938" s="132"/>
      <c r="K6938" s="132"/>
      <c r="L6938" s="132"/>
      <c r="M6938" s="132"/>
      <c r="N6938" s="131"/>
      <c r="O6938" s="131"/>
    </row>
    <row r="6939" spans="2:15" x14ac:dyDescent="0.35">
      <c r="B6939" t="s">
        <v>80</v>
      </c>
      <c r="C6939">
        <v>4005</v>
      </c>
      <c r="D6939" t="s">
        <v>39</v>
      </c>
      <c r="E6939">
        <v>192004</v>
      </c>
      <c r="F6939" t="s">
        <v>6493</v>
      </c>
      <c r="G6939" t="s">
        <v>10926</v>
      </c>
      <c r="H6939" s="93">
        <v>46177</v>
      </c>
      <c r="I6939" s="131">
        <v>1</v>
      </c>
      <c r="J6939" s="132"/>
      <c r="K6939" s="132"/>
      <c r="L6939" s="132"/>
      <c r="M6939" s="132"/>
      <c r="N6939" s="131"/>
      <c r="O6939" s="131"/>
    </row>
    <row r="6940" spans="2:15" x14ac:dyDescent="0.35">
      <c r="B6940" t="s">
        <v>80</v>
      </c>
      <c r="C6940">
        <v>4005</v>
      </c>
      <c r="D6940" t="s">
        <v>39</v>
      </c>
      <c r="E6940">
        <v>192058</v>
      </c>
      <c r="F6940" t="s">
        <v>6494</v>
      </c>
      <c r="G6940" t="s">
        <v>10928</v>
      </c>
      <c r="H6940" s="93">
        <v>46178</v>
      </c>
      <c r="I6940" s="131">
        <v>1</v>
      </c>
      <c r="J6940" s="132">
        <v>1</v>
      </c>
      <c r="K6940" s="132"/>
      <c r="L6940" s="132"/>
      <c r="M6940" s="132"/>
      <c r="N6940" s="131"/>
      <c r="O6940" s="131"/>
    </row>
    <row r="6941" spans="2:15" x14ac:dyDescent="0.35">
      <c r="B6941" t="s">
        <v>80</v>
      </c>
      <c r="C6941">
        <v>4005</v>
      </c>
      <c r="D6941" t="s">
        <v>39</v>
      </c>
      <c r="E6941">
        <v>192154</v>
      </c>
      <c r="F6941" t="s">
        <v>6428</v>
      </c>
      <c r="G6941" t="s">
        <v>10926</v>
      </c>
      <c r="H6941" t="s">
        <v>180</v>
      </c>
      <c r="I6941" s="131"/>
      <c r="J6941" s="132"/>
      <c r="K6941" s="132"/>
      <c r="L6941" s="132"/>
      <c r="M6941" s="132"/>
      <c r="N6941" s="131"/>
      <c r="O6941" s="131"/>
    </row>
    <row r="6942" spans="2:15" x14ac:dyDescent="0.35">
      <c r="B6942" t="s">
        <v>80</v>
      </c>
      <c r="C6942">
        <v>4005</v>
      </c>
      <c r="D6942" t="s">
        <v>39</v>
      </c>
      <c r="E6942">
        <v>192155</v>
      </c>
      <c r="F6942" t="s">
        <v>6428</v>
      </c>
      <c r="G6942" t="s">
        <v>10930</v>
      </c>
      <c r="H6942" t="s">
        <v>180</v>
      </c>
      <c r="I6942" s="131"/>
      <c r="J6942" s="132"/>
      <c r="K6942" s="132"/>
      <c r="L6942" s="132"/>
      <c r="M6942" s="132"/>
      <c r="N6942" s="131"/>
      <c r="O6942" s="131"/>
    </row>
    <row r="6943" spans="2:15" x14ac:dyDescent="0.35">
      <c r="B6943" t="s">
        <v>80</v>
      </c>
      <c r="C6943">
        <v>4009</v>
      </c>
      <c r="D6943" t="s">
        <v>40</v>
      </c>
      <c r="E6943">
        <v>48812</v>
      </c>
      <c r="F6943" t="s">
        <v>6495</v>
      </c>
      <c r="G6943" t="s">
        <v>10927</v>
      </c>
      <c r="H6943" s="93">
        <v>46183</v>
      </c>
      <c r="I6943" s="131">
        <v>1</v>
      </c>
      <c r="J6943" s="132"/>
      <c r="K6943" s="132"/>
      <c r="L6943" s="132"/>
      <c r="M6943" s="132"/>
      <c r="N6943" s="131"/>
      <c r="O6943" s="131"/>
    </row>
    <row r="6944" spans="2:15" x14ac:dyDescent="0.35">
      <c r="B6944" t="s">
        <v>80</v>
      </c>
      <c r="C6944">
        <v>4009</v>
      </c>
      <c r="D6944" t="s">
        <v>40</v>
      </c>
      <c r="E6944">
        <v>50370</v>
      </c>
      <c r="F6944" t="s">
        <v>6496</v>
      </c>
      <c r="G6944" t="s">
        <v>10926</v>
      </c>
      <c r="H6944" s="93">
        <v>46170</v>
      </c>
      <c r="I6944" s="131"/>
      <c r="J6944" s="132"/>
      <c r="K6944" s="132"/>
      <c r="L6944" s="132"/>
      <c r="M6944" s="132"/>
      <c r="N6944" s="131"/>
      <c r="O6944" s="131"/>
    </row>
    <row r="6945" spans="2:15" x14ac:dyDescent="0.35">
      <c r="B6945" t="s">
        <v>80</v>
      </c>
      <c r="C6945">
        <v>4009</v>
      </c>
      <c r="D6945" t="s">
        <v>40</v>
      </c>
      <c r="E6945">
        <v>53418</v>
      </c>
      <c r="F6945" t="s">
        <v>6497</v>
      </c>
      <c r="G6945" t="s">
        <v>10930</v>
      </c>
      <c r="H6945" s="93">
        <v>46174</v>
      </c>
      <c r="I6945" s="131">
        <v>1</v>
      </c>
      <c r="J6945" s="132"/>
      <c r="K6945" s="132"/>
      <c r="L6945" s="132"/>
      <c r="M6945" s="132"/>
      <c r="N6945" s="131"/>
      <c r="O6945" s="131"/>
    </row>
    <row r="6946" spans="2:15" x14ac:dyDescent="0.35">
      <c r="B6946" t="s">
        <v>80</v>
      </c>
      <c r="C6946">
        <v>4009</v>
      </c>
      <c r="D6946" t="s">
        <v>40</v>
      </c>
      <c r="E6946">
        <v>53456</v>
      </c>
      <c r="F6946" t="s">
        <v>6498</v>
      </c>
      <c r="G6946" t="s">
        <v>10928</v>
      </c>
      <c r="H6946" s="93">
        <v>46178</v>
      </c>
      <c r="I6946" s="131">
        <v>1</v>
      </c>
      <c r="J6946" s="132"/>
      <c r="K6946" s="132"/>
      <c r="L6946" s="132"/>
      <c r="M6946" s="132"/>
      <c r="N6946" s="131"/>
      <c r="O6946" s="131"/>
    </row>
    <row r="6947" spans="2:15" x14ac:dyDescent="0.35">
      <c r="B6947" t="s">
        <v>80</v>
      </c>
      <c r="C6947">
        <v>4009</v>
      </c>
      <c r="D6947" t="s">
        <v>40</v>
      </c>
      <c r="E6947">
        <v>54181</v>
      </c>
      <c r="F6947" t="s">
        <v>6499</v>
      </c>
      <c r="G6947" t="s">
        <v>10927</v>
      </c>
      <c r="H6947" s="93">
        <v>46176</v>
      </c>
      <c r="I6947" s="131">
        <v>1</v>
      </c>
      <c r="J6947" s="132"/>
      <c r="K6947" s="132"/>
      <c r="L6947" s="132"/>
      <c r="M6947" s="132"/>
      <c r="N6947" s="131"/>
      <c r="O6947" s="131"/>
    </row>
    <row r="6948" spans="2:15" x14ac:dyDescent="0.35">
      <c r="B6948" t="s">
        <v>80</v>
      </c>
      <c r="C6948">
        <v>4009</v>
      </c>
      <c r="D6948" t="s">
        <v>40</v>
      </c>
      <c r="E6948">
        <v>54185</v>
      </c>
      <c r="F6948" t="s">
        <v>6500</v>
      </c>
      <c r="G6948" t="s">
        <v>10928</v>
      </c>
      <c r="H6948" s="93">
        <v>46171</v>
      </c>
      <c r="I6948" s="131">
        <v>1</v>
      </c>
      <c r="J6948" s="132"/>
      <c r="K6948" s="132"/>
      <c r="L6948" s="132"/>
      <c r="M6948" s="132"/>
      <c r="N6948" s="131"/>
      <c r="O6948" s="131"/>
    </row>
    <row r="6949" spans="2:15" x14ac:dyDescent="0.35">
      <c r="B6949" t="s">
        <v>80</v>
      </c>
      <c r="C6949">
        <v>4009</v>
      </c>
      <c r="D6949" t="s">
        <v>40</v>
      </c>
      <c r="E6949">
        <v>54249</v>
      </c>
      <c r="F6949" t="s">
        <v>6501</v>
      </c>
      <c r="G6949" t="s">
        <v>10927</v>
      </c>
      <c r="H6949" s="93">
        <v>46176</v>
      </c>
      <c r="I6949" s="131">
        <v>1</v>
      </c>
      <c r="J6949" s="132"/>
      <c r="K6949" s="132"/>
      <c r="L6949" s="132"/>
      <c r="M6949" s="132"/>
      <c r="N6949" s="131"/>
      <c r="O6949" s="131"/>
    </row>
    <row r="6950" spans="2:15" x14ac:dyDescent="0.35">
      <c r="B6950" t="s">
        <v>80</v>
      </c>
      <c r="C6950">
        <v>4009</v>
      </c>
      <c r="D6950" t="s">
        <v>40</v>
      </c>
      <c r="E6950">
        <v>60614</v>
      </c>
      <c r="F6950" t="s">
        <v>6502</v>
      </c>
      <c r="G6950" t="s">
        <v>10928</v>
      </c>
      <c r="H6950" s="93">
        <v>46178</v>
      </c>
      <c r="I6950" s="131"/>
      <c r="J6950" s="132"/>
      <c r="K6950" s="132"/>
      <c r="L6950" s="132"/>
      <c r="M6950" s="132"/>
      <c r="N6950" s="131"/>
      <c r="O6950" s="131"/>
    </row>
    <row r="6951" spans="2:15" x14ac:dyDescent="0.35">
      <c r="B6951" t="s">
        <v>80</v>
      </c>
      <c r="C6951">
        <v>4009</v>
      </c>
      <c r="D6951" t="s">
        <v>40</v>
      </c>
      <c r="E6951">
        <v>65704</v>
      </c>
      <c r="F6951" t="s">
        <v>6503</v>
      </c>
      <c r="G6951" t="s">
        <v>10930</v>
      </c>
      <c r="H6951" s="93">
        <v>46174</v>
      </c>
      <c r="I6951" s="131"/>
      <c r="J6951" s="132"/>
      <c r="K6951" s="132"/>
      <c r="L6951" s="132"/>
      <c r="M6951" s="132"/>
      <c r="N6951" s="131"/>
      <c r="O6951" s="131"/>
    </row>
    <row r="6952" spans="2:15" x14ac:dyDescent="0.35">
      <c r="B6952" t="s">
        <v>80</v>
      </c>
      <c r="C6952">
        <v>4009</v>
      </c>
      <c r="D6952" t="s">
        <v>40</v>
      </c>
      <c r="E6952">
        <v>71734</v>
      </c>
      <c r="F6952" t="s">
        <v>6504</v>
      </c>
      <c r="G6952" t="s">
        <v>10930</v>
      </c>
      <c r="H6952" s="93">
        <v>46181</v>
      </c>
      <c r="I6952" s="131"/>
      <c r="J6952" s="132"/>
      <c r="K6952" s="132"/>
      <c r="L6952" s="132"/>
      <c r="M6952" s="132"/>
      <c r="N6952" s="131"/>
      <c r="O6952" s="131"/>
    </row>
    <row r="6953" spans="2:15" x14ac:dyDescent="0.35">
      <c r="B6953" t="s">
        <v>80</v>
      </c>
      <c r="C6953">
        <v>4009</v>
      </c>
      <c r="D6953" t="s">
        <v>40</v>
      </c>
      <c r="E6953">
        <v>71900</v>
      </c>
      <c r="F6953" t="s">
        <v>6505</v>
      </c>
      <c r="G6953" t="s">
        <v>10926</v>
      </c>
      <c r="H6953" s="93">
        <v>46170</v>
      </c>
      <c r="I6953" s="131">
        <v>1</v>
      </c>
      <c r="J6953" s="132"/>
      <c r="K6953" s="132"/>
      <c r="L6953" s="132"/>
      <c r="M6953" s="132"/>
      <c r="N6953" s="131"/>
      <c r="O6953" s="131"/>
    </row>
    <row r="6954" spans="2:15" x14ac:dyDescent="0.35">
      <c r="B6954" t="s">
        <v>80</v>
      </c>
      <c r="C6954">
        <v>4009</v>
      </c>
      <c r="D6954" t="s">
        <v>40</v>
      </c>
      <c r="E6954">
        <v>78241</v>
      </c>
      <c r="F6954" t="s">
        <v>6506</v>
      </c>
      <c r="G6954" t="s">
        <v>10929</v>
      </c>
      <c r="H6954" s="93">
        <v>46182</v>
      </c>
      <c r="I6954" s="131"/>
      <c r="J6954" s="132"/>
      <c r="K6954" s="132"/>
      <c r="L6954" s="132"/>
      <c r="M6954" s="132"/>
      <c r="N6954" s="131"/>
      <c r="O6954" s="131"/>
    </row>
    <row r="6955" spans="2:15" x14ac:dyDescent="0.35">
      <c r="B6955" t="s">
        <v>80</v>
      </c>
      <c r="C6955">
        <v>4009</v>
      </c>
      <c r="D6955" t="s">
        <v>40</v>
      </c>
      <c r="E6955">
        <v>81964</v>
      </c>
      <c r="F6955" t="s">
        <v>6507</v>
      </c>
      <c r="G6955" t="s">
        <v>10927</v>
      </c>
      <c r="H6955" s="93">
        <v>46176</v>
      </c>
      <c r="I6955" s="131">
        <v>1</v>
      </c>
      <c r="J6955" s="132"/>
      <c r="K6955" s="132"/>
      <c r="L6955" s="132"/>
      <c r="M6955" s="132"/>
      <c r="N6955" s="131"/>
      <c r="O6955" s="131"/>
    </row>
    <row r="6956" spans="2:15" x14ac:dyDescent="0.35">
      <c r="B6956" t="s">
        <v>80</v>
      </c>
      <c r="C6956">
        <v>4009</v>
      </c>
      <c r="D6956" t="s">
        <v>40</v>
      </c>
      <c r="E6956">
        <v>95341</v>
      </c>
      <c r="F6956" t="s">
        <v>6508</v>
      </c>
      <c r="G6956" t="s">
        <v>10927</v>
      </c>
      <c r="H6956" s="93">
        <v>46176</v>
      </c>
      <c r="I6956" s="131">
        <v>1</v>
      </c>
      <c r="J6956" s="132"/>
      <c r="K6956" s="132"/>
      <c r="L6956" s="132"/>
      <c r="M6956" s="132"/>
      <c r="N6956" s="131"/>
      <c r="O6956" s="131"/>
    </row>
    <row r="6957" spans="2:15" x14ac:dyDescent="0.35">
      <c r="B6957" t="s">
        <v>80</v>
      </c>
      <c r="C6957">
        <v>4009</v>
      </c>
      <c r="D6957" t="s">
        <v>40</v>
      </c>
      <c r="E6957">
        <v>105830</v>
      </c>
      <c r="F6957" t="s">
        <v>6509</v>
      </c>
      <c r="G6957" t="s">
        <v>10926</v>
      </c>
      <c r="H6957" s="93">
        <v>46170</v>
      </c>
      <c r="I6957" s="131">
        <v>1</v>
      </c>
      <c r="J6957" s="132"/>
      <c r="K6957" s="132"/>
      <c r="L6957" s="132"/>
      <c r="M6957" s="132"/>
      <c r="N6957" s="131"/>
      <c r="O6957" s="131"/>
    </row>
    <row r="6958" spans="2:15" x14ac:dyDescent="0.35">
      <c r="B6958" t="s">
        <v>80</v>
      </c>
      <c r="C6958">
        <v>4009</v>
      </c>
      <c r="D6958" t="s">
        <v>40</v>
      </c>
      <c r="E6958">
        <v>105933</v>
      </c>
      <c r="F6958" t="s">
        <v>6510</v>
      </c>
      <c r="G6958" t="s">
        <v>10928</v>
      </c>
      <c r="H6958" s="93">
        <v>46178</v>
      </c>
      <c r="I6958" s="131">
        <v>1</v>
      </c>
      <c r="J6958" s="132"/>
      <c r="K6958" s="132"/>
      <c r="L6958" s="132"/>
      <c r="M6958" s="132"/>
      <c r="N6958" s="131"/>
      <c r="O6958" s="131"/>
    </row>
    <row r="6959" spans="2:15" x14ac:dyDescent="0.35">
      <c r="B6959" t="s">
        <v>80</v>
      </c>
      <c r="C6959">
        <v>4009</v>
      </c>
      <c r="D6959" t="s">
        <v>40</v>
      </c>
      <c r="E6959">
        <v>105934</v>
      </c>
      <c r="F6959" t="s">
        <v>6511</v>
      </c>
      <c r="G6959" t="s">
        <v>10926</v>
      </c>
      <c r="H6959" s="93">
        <v>46170</v>
      </c>
      <c r="I6959" s="131">
        <v>1</v>
      </c>
      <c r="J6959" s="132"/>
      <c r="K6959" s="132"/>
      <c r="L6959" s="132"/>
      <c r="M6959" s="132"/>
      <c r="N6959" s="131"/>
      <c r="O6959" s="131"/>
    </row>
    <row r="6960" spans="2:15" x14ac:dyDescent="0.35">
      <c r="B6960" t="s">
        <v>80</v>
      </c>
      <c r="C6960">
        <v>4009</v>
      </c>
      <c r="D6960" t="s">
        <v>40</v>
      </c>
      <c r="E6960">
        <v>106524</v>
      </c>
      <c r="F6960" t="s">
        <v>6512</v>
      </c>
      <c r="G6960" t="s">
        <v>10930</v>
      </c>
      <c r="H6960" s="93">
        <v>46174</v>
      </c>
      <c r="I6960" s="131"/>
      <c r="J6960" s="132"/>
      <c r="K6960" s="132"/>
      <c r="L6960" s="132"/>
      <c r="M6960" s="132"/>
      <c r="N6960" s="131"/>
      <c r="O6960" s="131"/>
    </row>
    <row r="6961" spans="2:15" x14ac:dyDescent="0.35">
      <c r="B6961" t="s">
        <v>80</v>
      </c>
      <c r="C6961">
        <v>4009</v>
      </c>
      <c r="D6961" t="s">
        <v>40</v>
      </c>
      <c r="E6961">
        <v>107358</v>
      </c>
      <c r="F6961" t="s">
        <v>6513</v>
      </c>
      <c r="G6961" t="s">
        <v>10930</v>
      </c>
      <c r="H6961" s="93">
        <v>46181</v>
      </c>
      <c r="I6961" s="131">
        <v>1</v>
      </c>
      <c r="J6961" s="132"/>
      <c r="K6961" s="132"/>
      <c r="L6961" s="132"/>
      <c r="M6961" s="132"/>
      <c r="N6961" s="131"/>
      <c r="O6961" s="131"/>
    </row>
    <row r="6962" spans="2:15" x14ac:dyDescent="0.35">
      <c r="B6962" t="s">
        <v>80</v>
      </c>
      <c r="C6962">
        <v>4009</v>
      </c>
      <c r="D6962" t="s">
        <v>40</v>
      </c>
      <c r="E6962">
        <v>108074</v>
      </c>
      <c r="F6962" t="s">
        <v>6514</v>
      </c>
      <c r="G6962" t="s">
        <v>10927</v>
      </c>
      <c r="H6962" s="93">
        <v>46176</v>
      </c>
      <c r="I6962" s="131">
        <v>1</v>
      </c>
      <c r="J6962" s="132"/>
      <c r="K6962" s="132"/>
      <c r="L6962" s="132"/>
      <c r="M6962" s="132"/>
      <c r="N6962" s="131"/>
      <c r="O6962" s="131"/>
    </row>
    <row r="6963" spans="2:15" x14ac:dyDescent="0.35">
      <c r="B6963" t="s">
        <v>80</v>
      </c>
      <c r="C6963">
        <v>4009</v>
      </c>
      <c r="D6963" t="s">
        <v>40</v>
      </c>
      <c r="E6963">
        <v>108301</v>
      </c>
      <c r="F6963" t="s">
        <v>6515</v>
      </c>
      <c r="G6963" t="s">
        <v>10927</v>
      </c>
      <c r="H6963" s="93">
        <v>46176</v>
      </c>
      <c r="I6963" s="131"/>
      <c r="J6963" s="132"/>
      <c r="K6963" s="132"/>
      <c r="L6963" s="132"/>
      <c r="M6963" s="132"/>
      <c r="N6963" s="131"/>
      <c r="O6963" s="131"/>
    </row>
    <row r="6964" spans="2:15" x14ac:dyDescent="0.35">
      <c r="B6964" t="s">
        <v>80</v>
      </c>
      <c r="C6964">
        <v>4009</v>
      </c>
      <c r="D6964" t="s">
        <v>40</v>
      </c>
      <c r="E6964">
        <v>112754</v>
      </c>
      <c r="F6964" t="s">
        <v>6516</v>
      </c>
      <c r="G6964" t="s">
        <v>10927</v>
      </c>
      <c r="H6964" s="93">
        <v>46183</v>
      </c>
      <c r="I6964" s="131">
        <v>1</v>
      </c>
      <c r="J6964" s="132"/>
      <c r="K6964" s="132"/>
      <c r="L6964" s="132"/>
      <c r="M6964" s="132"/>
      <c r="N6964" s="131"/>
      <c r="O6964" s="131"/>
    </row>
    <row r="6965" spans="2:15" x14ac:dyDescent="0.35">
      <c r="B6965" t="s">
        <v>80</v>
      </c>
      <c r="C6965">
        <v>4009</v>
      </c>
      <c r="D6965" t="s">
        <v>40</v>
      </c>
      <c r="E6965">
        <v>114765</v>
      </c>
      <c r="F6965" t="s">
        <v>6517</v>
      </c>
      <c r="G6965" t="s">
        <v>10927</v>
      </c>
      <c r="H6965" s="93">
        <v>46183</v>
      </c>
      <c r="I6965" s="131">
        <v>1</v>
      </c>
      <c r="J6965" s="132"/>
      <c r="K6965" s="132"/>
      <c r="L6965" s="132"/>
      <c r="M6965" s="132"/>
      <c r="N6965" s="131"/>
      <c r="O6965" s="131"/>
    </row>
    <row r="6966" spans="2:15" x14ac:dyDescent="0.35">
      <c r="B6966" t="s">
        <v>80</v>
      </c>
      <c r="C6966">
        <v>4009</v>
      </c>
      <c r="D6966" t="s">
        <v>40</v>
      </c>
      <c r="E6966">
        <v>115006</v>
      </c>
      <c r="F6966" t="s">
        <v>6518</v>
      </c>
      <c r="G6966" t="s">
        <v>10929</v>
      </c>
      <c r="H6966" s="93">
        <v>46182</v>
      </c>
      <c r="I6966" s="131">
        <v>1</v>
      </c>
      <c r="J6966" s="132"/>
      <c r="K6966" s="132"/>
      <c r="L6966" s="132"/>
      <c r="M6966" s="132"/>
      <c r="N6966" s="131"/>
      <c r="O6966" s="131"/>
    </row>
    <row r="6967" spans="2:15" x14ac:dyDescent="0.35">
      <c r="B6967" t="s">
        <v>80</v>
      </c>
      <c r="C6967">
        <v>4009</v>
      </c>
      <c r="D6967" t="s">
        <v>40</v>
      </c>
      <c r="E6967">
        <v>120038</v>
      </c>
      <c r="F6967" t="s">
        <v>6519</v>
      </c>
      <c r="G6967" t="s">
        <v>10926</v>
      </c>
      <c r="H6967" s="93">
        <v>46170</v>
      </c>
      <c r="I6967" s="131"/>
      <c r="J6967" s="132"/>
      <c r="K6967" s="132"/>
      <c r="L6967" s="132"/>
      <c r="M6967" s="132"/>
      <c r="N6967" s="131"/>
      <c r="O6967" s="131"/>
    </row>
    <row r="6968" spans="2:15" x14ac:dyDescent="0.35">
      <c r="B6968" t="s">
        <v>80</v>
      </c>
      <c r="C6968">
        <v>4009</v>
      </c>
      <c r="D6968" t="s">
        <v>40</v>
      </c>
      <c r="E6968">
        <v>125678</v>
      </c>
      <c r="F6968" t="s">
        <v>6520</v>
      </c>
      <c r="G6968" t="s">
        <v>10930</v>
      </c>
      <c r="H6968" s="93">
        <v>46181</v>
      </c>
      <c r="I6968" s="131">
        <v>1</v>
      </c>
      <c r="J6968" s="132"/>
      <c r="K6968" s="132"/>
      <c r="L6968" s="132"/>
      <c r="M6968" s="132"/>
      <c r="N6968" s="131"/>
      <c r="O6968" s="131"/>
    </row>
    <row r="6969" spans="2:15" x14ac:dyDescent="0.35">
      <c r="B6969" t="s">
        <v>80</v>
      </c>
      <c r="C6969">
        <v>4009</v>
      </c>
      <c r="D6969" t="s">
        <v>40</v>
      </c>
      <c r="E6969">
        <v>127644</v>
      </c>
      <c r="F6969" t="s">
        <v>6521</v>
      </c>
      <c r="G6969" t="s">
        <v>10928</v>
      </c>
      <c r="H6969" s="93">
        <v>46178</v>
      </c>
      <c r="I6969" s="131">
        <v>1</v>
      </c>
      <c r="J6969" s="132"/>
      <c r="K6969" s="132"/>
      <c r="L6969" s="132"/>
      <c r="M6969" s="132"/>
      <c r="N6969" s="131"/>
      <c r="O6969" s="131"/>
    </row>
    <row r="6970" spans="2:15" x14ac:dyDescent="0.35">
      <c r="B6970" t="s">
        <v>80</v>
      </c>
      <c r="C6970">
        <v>4009</v>
      </c>
      <c r="D6970" t="s">
        <v>40</v>
      </c>
      <c r="E6970">
        <v>127955</v>
      </c>
      <c r="F6970" t="s">
        <v>6522</v>
      </c>
      <c r="G6970" t="s">
        <v>10927</v>
      </c>
      <c r="H6970" s="93">
        <v>46176</v>
      </c>
      <c r="I6970" s="131">
        <v>1</v>
      </c>
      <c r="J6970" s="132"/>
      <c r="K6970" s="132"/>
      <c r="L6970" s="132"/>
      <c r="M6970" s="132"/>
      <c r="N6970" s="131"/>
      <c r="O6970" s="131"/>
    </row>
    <row r="6971" spans="2:15" x14ac:dyDescent="0.35">
      <c r="B6971" t="s">
        <v>80</v>
      </c>
      <c r="C6971">
        <v>4009</v>
      </c>
      <c r="D6971" t="s">
        <v>40</v>
      </c>
      <c r="E6971">
        <v>130485</v>
      </c>
      <c r="F6971" t="s">
        <v>6523</v>
      </c>
      <c r="G6971" t="s">
        <v>10928</v>
      </c>
      <c r="H6971" s="93">
        <v>46178</v>
      </c>
      <c r="I6971" s="131">
        <v>1</v>
      </c>
      <c r="J6971" s="132"/>
      <c r="K6971" s="132"/>
      <c r="L6971" s="132"/>
      <c r="M6971" s="132"/>
      <c r="N6971" s="131"/>
      <c r="O6971" s="131"/>
    </row>
    <row r="6972" spans="2:15" x14ac:dyDescent="0.35">
      <c r="B6972" t="s">
        <v>80</v>
      </c>
      <c r="C6972">
        <v>4009</v>
      </c>
      <c r="D6972" t="s">
        <v>40</v>
      </c>
      <c r="E6972">
        <v>131261</v>
      </c>
      <c r="F6972" t="s">
        <v>6524</v>
      </c>
      <c r="G6972" t="s">
        <v>10926</v>
      </c>
      <c r="H6972" s="93">
        <v>46170</v>
      </c>
      <c r="I6972" s="131">
        <v>1</v>
      </c>
      <c r="J6972" s="132">
        <v>1</v>
      </c>
      <c r="K6972" s="132"/>
      <c r="L6972" s="132"/>
      <c r="M6972" s="132"/>
      <c r="N6972" s="131"/>
      <c r="O6972" s="131"/>
    </row>
    <row r="6973" spans="2:15" x14ac:dyDescent="0.35">
      <c r="B6973" t="s">
        <v>80</v>
      </c>
      <c r="C6973">
        <v>4009</v>
      </c>
      <c r="D6973" t="s">
        <v>40</v>
      </c>
      <c r="E6973">
        <v>136634</v>
      </c>
      <c r="F6973" t="s">
        <v>6525</v>
      </c>
      <c r="G6973" t="s">
        <v>10928</v>
      </c>
      <c r="H6973" s="93">
        <v>46178</v>
      </c>
      <c r="I6973" s="131">
        <v>1</v>
      </c>
      <c r="J6973" s="132"/>
      <c r="K6973" s="132"/>
      <c r="L6973" s="132"/>
      <c r="M6973" s="132"/>
      <c r="N6973" s="131"/>
      <c r="O6973" s="131"/>
    </row>
    <row r="6974" spans="2:15" x14ac:dyDescent="0.35">
      <c r="B6974" t="s">
        <v>80</v>
      </c>
      <c r="C6974">
        <v>4009</v>
      </c>
      <c r="D6974" t="s">
        <v>40</v>
      </c>
      <c r="E6974">
        <v>137848</v>
      </c>
      <c r="F6974" t="s">
        <v>6526</v>
      </c>
      <c r="G6974" t="s">
        <v>10929</v>
      </c>
      <c r="H6974" s="93">
        <v>46182</v>
      </c>
      <c r="I6974" s="131">
        <v>1</v>
      </c>
      <c r="J6974" s="132"/>
      <c r="K6974" s="132"/>
      <c r="L6974" s="132"/>
      <c r="M6974" s="132"/>
      <c r="N6974" s="131"/>
      <c r="O6974" s="131"/>
    </row>
    <row r="6975" spans="2:15" x14ac:dyDescent="0.35">
      <c r="B6975" t="s">
        <v>80</v>
      </c>
      <c r="C6975">
        <v>4009</v>
      </c>
      <c r="D6975" t="s">
        <v>40</v>
      </c>
      <c r="E6975">
        <v>138231</v>
      </c>
      <c r="F6975" t="s">
        <v>6527</v>
      </c>
      <c r="G6975" t="s">
        <v>10930</v>
      </c>
      <c r="H6975" s="93">
        <v>46181</v>
      </c>
      <c r="I6975" s="131">
        <v>1</v>
      </c>
      <c r="J6975" s="132"/>
      <c r="K6975" s="132"/>
      <c r="L6975" s="132"/>
      <c r="M6975" s="132"/>
      <c r="N6975" s="131"/>
      <c r="O6975" s="131"/>
    </row>
    <row r="6976" spans="2:15" x14ac:dyDescent="0.35">
      <c r="B6976" t="s">
        <v>80</v>
      </c>
      <c r="C6976">
        <v>4009</v>
      </c>
      <c r="D6976" t="s">
        <v>40</v>
      </c>
      <c r="E6976">
        <v>139919</v>
      </c>
      <c r="F6976" t="s">
        <v>6528</v>
      </c>
      <c r="G6976" t="s">
        <v>10929</v>
      </c>
      <c r="H6976" s="93">
        <v>46175</v>
      </c>
      <c r="I6976" s="131">
        <v>1</v>
      </c>
      <c r="J6976" s="132"/>
      <c r="K6976" s="132"/>
      <c r="L6976" s="132"/>
      <c r="M6976" s="132"/>
      <c r="N6976" s="131"/>
      <c r="O6976" s="131"/>
    </row>
    <row r="6977" spans="2:15" x14ac:dyDescent="0.35">
      <c r="B6977" t="s">
        <v>80</v>
      </c>
      <c r="C6977">
        <v>4009</v>
      </c>
      <c r="D6977" t="s">
        <v>40</v>
      </c>
      <c r="E6977">
        <v>141292</v>
      </c>
      <c r="F6977" t="s">
        <v>6529</v>
      </c>
      <c r="G6977" t="s">
        <v>10927</v>
      </c>
      <c r="H6977" s="93">
        <v>46176</v>
      </c>
      <c r="I6977" s="131">
        <v>1</v>
      </c>
      <c r="J6977" s="132"/>
      <c r="K6977" s="132"/>
      <c r="L6977" s="132"/>
      <c r="M6977" s="132"/>
      <c r="N6977" s="131"/>
      <c r="O6977" s="131"/>
    </row>
    <row r="6978" spans="2:15" x14ac:dyDescent="0.35">
      <c r="B6978" t="s">
        <v>80</v>
      </c>
      <c r="C6978">
        <v>4009</v>
      </c>
      <c r="D6978" t="s">
        <v>40</v>
      </c>
      <c r="E6978">
        <v>141448</v>
      </c>
      <c r="F6978" t="s">
        <v>6530</v>
      </c>
      <c r="G6978" t="s">
        <v>10928</v>
      </c>
      <c r="H6978" s="93">
        <v>46178</v>
      </c>
      <c r="I6978" s="131"/>
      <c r="J6978" s="132"/>
      <c r="K6978" s="132"/>
      <c r="L6978" s="132"/>
      <c r="M6978" s="132"/>
      <c r="N6978" s="131"/>
      <c r="O6978" s="131"/>
    </row>
    <row r="6979" spans="2:15" x14ac:dyDescent="0.35">
      <c r="B6979" t="s">
        <v>80</v>
      </c>
      <c r="C6979">
        <v>4009</v>
      </c>
      <c r="D6979" t="s">
        <v>40</v>
      </c>
      <c r="E6979">
        <v>141966</v>
      </c>
      <c r="F6979" t="s">
        <v>6531</v>
      </c>
      <c r="G6979" t="s">
        <v>10928</v>
      </c>
      <c r="H6979" s="93">
        <v>46178</v>
      </c>
      <c r="I6979" s="131">
        <v>1</v>
      </c>
      <c r="J6979" s="132">
        <v>1</v>
      </c>
      <c r="K6979" s="132"/>
      <c r="L6979" s="132"/>
      <c r="M6979" s="132"/>
      <c r="N6979" s="131"/>
      <c r="O6979" s="131"/>
    </row>
    <row r="6980" spans="2:15" x14ac:dyDescent="0.35">
      <c r="B6980" t="s">
        <v>80</v>
      </c>
      <c r="C6980">
        <v>4009</v>
      </c>
      <c r="D6980" t="s">
        <v>40</v>
      </c>
      <c r="E6980">
        <v>146013</v>
      </c>
      <c r="F6980" t="s">
        <v>6532</v>
      </c>
      <c r="G6980" t="s">
        <v>10929</v>
      </c>
      <c r="H6980" s="93">
        <v>46182</v>
      </c>
      <c r="I6980" s="131">
        <v>1</v>
      </c>
      <c r="J6980" s="132"/>
      <c r="K6980" s="132"/>
      <c r="L6980" s="132"/>
      <c r="M6980" s="132"/>
      <c r="N6980" s="131"/>
      <c r="O6980" s="131"/>
    </row>
    <row r="6981" spans="2:15" x14ac:dyDescent="0.35">
      <c r="B6981" t="s">
        <v>80</v>
      </c>
      <c r="C6981">
        <v>4009</v>
      </c>
      <c r="D6981" t="s">
        <v>40</v>
      </c>
      <c r="E6981">
        <v>148006</v>
      </c>
      <c r="F6981" t="s">
        <v>6533</v>
      </c>
      <c r="G6981" t="s">
        <v>10926</v>
      </c>
      <c r="H6981" s="93">
        <v>46177</v>
      </c>
      <c r="I6981" s="131"/>
      <c r="J6981" s="132"/>
      <c r="K6981" s="132"/>
      <c r="L6981" s="132"/>
      <c r="M6981" s="132"/>
      <c r="N6981" s="131"/>
      <c r="O6981" s="131"/>
    </row>
    <row r="6982" spans="2:15" x14ac:dyDescent="0.35">
      <c r="B6982" t="s">
        <v>80</v>
      </c>
      <c r="C6982">
        <v>4009</v>
      </c>
      <c r="D6982" t="s">
        <v>40</v>
      </c>
      <c r="E6982">
        <v>148011</v>
      </c>
      <c r="F6982" t="s">
        <v>6534</v>
      </c>
      <c r="G6982" t="s">
        <v>10926</v>
      </c>
      <c r="H6982" s="93">
        <v>46170</v>
      </c>
      <c r="I6982" s="131"/>
      <c r="J6982" s="132"/>
      <c r="K6982" s="132"/>
      <c r="L6982" s="132"/>
      <c r="M6982" s="132"/>
      <c r="N6982" s="131"/>
      <c r="O6982" s="131"/>
    </row>
    <row r="6983" spans="2:15" x14ac:dyDescent="0.35">
      <c r="B6983" t="s">
        <v>80</v>
      </c>
      <c r="C6983">
        <v>4009</v>
      </c>
      <c r="D6983" t="s">
        <v>40</v>
      </c>
      <c r="E6983">
        <v>148339</v>
      </c>
      <c r="F6983" t="s">
        <v>6535</v>
      </c>
      <c r="G6983" t="s">
        <v>10929</v>
      </c>
      <c r="H6983" s="93">
        <v>46175</v>
      </c>
      <c r="I6983" s="131">
        <v>1</v>
      </c>
      <c r="J6983" s="132"/>
      <c r="K6983" s="132"/>
      <c r="L6983" s="132"/>
      <c r="M6983" s="132"/>
      <c r="N6983" s="131"/>
      <c r="O6983" s="131"/>
    </row>
    <row r="6984" spans="2:15" x14ac:dyDescent="0.35">
      <c r="B6984" t="s">
        <v>80</v>
      </c>
      <c r="C6984">
        <v>4009</v>
      </c>
      <c r="D6984" t="s">
        <v>40</v>
      </c>
      <c r="E6984">
        <v>150520</v>
      </c>
      <c r="F6984" t="s">
        <v>6536</v>
      </c>
      <c r="G6984" t="s">
        <v>10926</v>
      </c>
      <c r="H6984" s="93">
        <v>46177</v>
      </c>
      <c r="I6984" s="131">
        <v>1</v>
      </c>
      <c r="J6984" s="132">
        <v>1</v>
      </c>
      <c r="K6984" s="132"/>
      <c r="L6984" s="132"/>
      <c r="M6984" s="132"/>
      <c r="N6984" s="131"/>
      <c r="O6984" s="131"/>
    </row>
    <row r="6985" spans="2:15" x14ac:dyDescent="0.35">
      <c r="B6985" t="s">
        <v>80</v>
      </c>
      <c r="C6985">
        <v>4009</v>
      </c>
      <c r="D6985" t="s">
        <v>40</v>
      </c>
      <c r="E6985">
        <v>152202</v>
      </c>
      <c r="F6985" t="s">
        <v>6537</v>
      </c>
      <c r="G6985" t="s">
        <v>10926</v>
      </c>
      <c r="H6985" s="93">
        <v>46170</v>
      </c>
      <c r="I6985" s="131">
        <v>1</v>
      </c>
      <c r="J6985" s="132"/>
      <c r="K6985" s="132"/>
      <c r="L6985" s="132"/>
      <c r="M6985" s="132"/>
      <c r="N6985" s="131"/>
      <c r="O6985" s="131"/>
    </row>
    <row r="6986" spans="2:15" x14ac:dyDescent="0.35">
      <c r="B6986" t="s">
        <v>80</v>
      </c>
      <c r="C6986">
        <v>4009</v>
      </c>
      <c r="D6986" t="s">
        <v>40</v>
      </c>
      <c r="E6986">
        <v>153856</v>
      </c>
      <c r="F6986" t="s">
        <v>6538</v>
      </c>
      <c r="G6986" t="s">
        <v>10929</v>
      </c>
      <c r="H6986" s="93">
        <v>46182</v>
      </c>
      <c r="I6986" s="131">
        <v>1</v>
      </c>
      <c r="J6986" s="132"/>
      <c r="K6986" s="132"/>
      <c r="L6986" s="132"/>
      <c r="M6986" s="132"/>
      <c r="N6986" s="131"/>
      <c r="O6986" s="131"/>
    </row>
    <row r="6987" spans="2:15" x14ac:dyDescent="0.35">
      <c r="B6987" t="s">
        <v>80</v>
      </c>
      <c r="C6987">
        <v>4009</v>
      </c>
      <c r="D6987" t="s">
        <v>40</v>
      </c>
      <c r="E6987">
        <v>154299</v>
      </c>
      <c r="F6987" t="s">
        <v>6539</v>
      </c>
      <c r="G6987" t="s">
        <v>10927</v>
      </c>
      <c r="H6987" s="93">
        <v>46176</v>
      </c>
      <c r="I6987" s="131">
        <v>1</v>
      </c>
      <c r="J6987" s="132"/>
      <c r="K6987" s="132"/>
      <c r="L6987" s="132"/>
      <c r="M6987" s="132"/>
      <c r="N6987" s="131"/>
      <c r="O6987" s="131"/>
    </row>
    <row r="6988" spans="2:15" x14ac:dyDescent="0.35">
      <c r="B6988" t="s">
        <v>80</v>
      </c>
      <c r="C6988">
        <v>4009</v>
      </c>
      <c r="D6988" t="s">
        <v>40</v>
      </c>
      <c r="E6988">
        <v>156906</v>
      </c>
      <c r="F6988" t="s">
        <v>6540</v>
      </c>
      <c r="G6988" t="s">
        <v>10929</v>
      </c>
      <c r="H6988" s="93">
        <v>46175</v>
      </c>
      <c r="I6988" s="131">
        <v>1</v>
      </c>
      <c r="J6988" s="132"/>
      <c r="K6988" s="132"/>
      <c r="L6988" s="132"/>
      <c r="M6988" s="132"/>
      <c r="N6988" s="131"/>
      <c r="O6988" s="131"/>
    </row>
    <row r="6989" spans="2:15" x14ac:dyDescent="0.35">
      <c r="B6989" t="s">
        <v>80</v>
      </c>
      <c r="C6989">
        <v>4009</v>
      </c>
      <c r="D6989" t="s">
        <v>40</v>
      </c>
      <c r="E6989">
        <v>156924</v>
      </c>
      <c r="F6989" t="s">
        <v>6541</v>
      </c>
      <c r="G6989" t="s">
        <v>10929</v>
      </c>
      <c r="H6989" s="93">
        <v>46182</v>
      </c>
      <c r="I6989" s="131">
        <v>1</v>
      </c>
      <c r="J6989" s="132">
        <v>1</v>
      </c>
      <c r="K6989" s="132"/>
      <c r="L6989" s="132"/>
      <c r="M6989" s="132"/>
      <c r="N6989" s="131"/>
      <c r="O6989" s="131"/>
    </row>
    <row r="6990" spans="2:15" x14ac:dyDescent="0.35">
      <c r="B6990" t="s">
        <v>80</v>
      </c>
      <c r="C6990">
        <v>4009</v>
      </c>
      <c r="D6990" t="s">
        <v>40</v>
      </c>
      <c r="E6990">
        <v>157138</v>
      </c>
      <c r="F6990" t="s">
        <v>6542</v>
      </c>
      <c r="G6990" t="s">
        <v>10929</v>
      </c>
      <c r="H6990" s="93">
        <v>46175</v>
      </c>
      <c r="I6990" s="131">
        <v>1</v>
      </c>
      <c r="J6990" s="132"/>
      <c r="K6990" s="132"/>
      <c r="L6990" s="132"/>
      <c r="M6990" s="132"/>
      <c r="N6990" s="131"/>
      <c r="O6990" s="131"/>
    </row>
    <row r="6991" spans="2:15" x14ac:dyDescent="0.35">
      <c r="B6991" t="s">
        <v>80</v>
      </c>
      <c r="C6991">
        <v>4009</v>
      </c>
      <c r="D6991" t="s">
        <v>40</v>
      </c>
      <c r="E6991">
        <v>158771</v>
      </c>
      <c r="F6991" t="s">
        <v>6543</v>
      </c>
      <c r="G6991" t="s">
        <v>10929</v>
      </c>
      <c r="H6991" s="93">
        <v>46182</v>
      </c>
      <c r="I6991" s="131">
        <v>1</v>
      </c>
      <c r="J6991" s="132"/>
      <c r="K6991" s="132"/>
      <c r="L6991" s="132"/>
      <c r="M6991" s="132"/>
      <c r="N6991" s="131"/>
      <c r="O6991" s="131"/>
    </row>
    <row r="6992" spans="2:15" x14ac:dyDescent="0.35">
      <c r="B6992" t="s">
        <v>80</v>
      </c>
      <c r="C6992">
        <v>4009</v>
      </c>
      <c r="D6992" t="s">
        <v>40</v>
      </c>
      <c r="E6992">
        <v>161006</v>
      </c>
      <c r="F6992" t="s">
        <v>3717</v>
      </c>
      <c r="G6992" t="s">
        <v>10927</v>
      </c>
      <c r="H6992" s="93">
        <v>46176</v>
      </c>
      <c r="I6992" s="131">
        <v>1</v>
      </c>
      <c r="J6992" s="132"/>
      <c r="K6992" s="132"/>
      <c r="L6992" s="132"/>
      <c r="M6992" s="132"/>
      <c r="N6992" s="131"/>
      <c r="O6992" s="131"/>
    </row>
    <row r="6993" spans="2:15" x14ac:dyDescent="0.35">
      <c r="B6993" t="s">
        <v>80</v>
      </c>
      <c r="C6993">
        <v>4009</v>
      </c>
      <c r="D6993" t="s">
        <v>40</v>
      </c>
      <c r="E6993">
        <v>166216</v>
      </c>
      <c r="F6993" t="s">
        <v>6544</v>
      </c>
      <c r="G6993" t="s">
        <v>10928</v>
      </c>
      <c r="H6993" s="93">
        <v>46171</v>
      </c>
      <c r="I6993" s="131"/>
      <c r="J6993" s="132"/>
      <c r="K6993" s="132"/>
      <c r="L6993" s="132"/>
      <c r="M6993" s="132"/>
      <c r="N6993" s="131"/>
      <c r="O6993" s="131"/>
    </row>
    <row r="6994" spans="2:15" x14ac:dyDescent="0.35">
      <c r="B6994" t="s">
        <v>80</v>
      </c>
      <c r="C6994">
        <v>4009</v>
      </c>
      <c r="D6994" t="s">
        <v>40</v>
      </c>
      <c r="E6994">
        <v>168022</v>
      </c>
      <c r="F6994" t="s">
        <v>6545</v>
      </c>
      <c r="G6994" t="s">
        <v>10930</v>
      </c>
      <c r="H6994" s="93">
        <v>46174</v>
      </c>
      <c r="I6994" s="131"/>
      <c r="J6994" s="132"/>
      <c r="K6994" s="132"/>
      <c r="L6994" s="132"/>
      <c r="M6994" s="132"/>
      <c r="N6994" s="131"/>
      <c r="O6994" s="131"/>
    </row>
    <row r="6995" spans="2:15" x14ac:dyDescent="0.35">
      <c r="B6995" t="s">
        <v>80</v>
      </c>
      <c r="C6995">
        <v>4009</v>
      </c>
      <c r="D6995" t="s">
        <v>40</v>
      </c>
      <c r="E6995">
        <v>168286</v>
      </c>
      <c r="F6995" t="s">
        <v>11102</v>
      </c>
      <c r="G6995" t="s">
        <v>10930</v>
      </c>
      <c r="H6995" s="93">
        <v>46174</v>
      </c>
      <c r="I6995" s="131">
        <v>1</v>
      </c>
      <c r="J6995" s="132">
        <v>1</v>
      </c>
      <c r="K6995" s="132"/>
      <c r="L6995" s="132"/>
      <c r="M6995" s="132"/>
      <c r="N6995" s="131"/>
      <c r="O6995" s="131"/>
    </row>
    <row r="6996" spans="2:15" x14ac:dyDescent="0.35">
      <c r="B6996" t="s">
        <v>80</v>
      </c>
      <c r="C6996">
        <v>4009</v>
      </c>
      <c r="D6996" t="s">
        <v>40</v>
      </c>
      <c r="E6996">
        <v>168573</v>
      </c>
      <c r="F6996" t="s">
        <v>6546</v>
      </c>
      <c r="G6996" t="s">
        <v>10926</v>
      </c>
      <c r="H6996" s="93">
        <v>46170</v>
      </c>
      <c r="I6996" s="131">
        <v>1</v>
      </c>
      <c r="J6996" s="132"/>
      <c r="K6996" s="132"/>
      <c r="L6996" s="132"/>
      <c r="M6996" s="132"/>
      <c r="N6996" s="131"/>
      <c r="O6996" s="131"/>
    </row>
    <row r="6997" spans="2:15" x14ac:dyDescent="0.35">
      <c r="B6997" t="s">
        <v>80</v>
      </c>
      <c r="C6997">
        <v>4009</v>
      </c>
      <c r="D6997" t="s">
        <v>40</v>
      </c>
      <c r="E6997">
        <v>169633</v>
      </c>
      <c r="F6997" t="s">
        <v>6547</v>
      </c>
      <c r="G6997" t="s">
        <v>10929</v>
      </c>
      <c r="H6997" s="93">
        <v>46182</v>
      </c>
      <c r="I6997" s="131">
        <v>1</v>
      </c>
      <c r="J6997" s="132"/>
      <c r="K6997" s="132"/>
      <c r="L6997" s="132"/>
      <c r="M6997" s="132"/>
      <c r="N6997" s="131"/>
      <c r="O6997" s="131"/>
    </row>
    <row r="6998" spans="2:15" x14ac:dyDescent="0.35">
      <c r="B6998" t="s">
        <v>80</v>
      </c>
      <c r="C6998">
        <v>4009</v>
      </c>
      <c r="D6998" t="s">
        <v>40</v>
      </c>
      <c r="E6998">
        <v>170380</v>
      </c>
      <c r="F6998" t="s">
        <v>6548</v>
      </c>
      <c r="G6998" t="s">
        <v>10929</v>
      </c>
      <c r="H6998" s="93">
        <v>46175</v>
      </c>
      <c r="I6998" s="131">
        <v>1</v>
      </c>
      <c r="J6998" s="132"/>
      <c r="K6998" s="132"/>
      <c r="L6998" s="132"/>
      <c r="M6998" s="132"/>
      <c r="N6998" s="131"/>
      <c r="O6998" s="131"/>
    </row>
    <row r="6999" spans="2:15" x14ac:dyDescent="0.35">
      <c r="B6999" t="s">
        <v>80</v>
      </c>
      <c r="C6999">
        <v>4009</v>
      </c>
      <c r="D6999" t="s">
        <v>40</v>
      </c>
      <c r="E6999">
        <v>170382</v>
      </c>
      <c r="F6999" t="s">
        <v>6549</v>
      </c>
      <c r="G6999" t="s">
        <v>10930</v>
      </c>
      <c r="H6999" s="93">
        <v>46181</v>
      </c>
      <c r="I6999" s="131"/>
      <c r="J6999" s="132"/>
      <c r="K6999" s="132"/>
      <c r="L6999" s="132"/>
      <c r="M6999" s="132"/>
      <c r="N6999" s="131"/>
      <c r="O6999" s="131"/>
    </row>
    <row r="7000" spans="2:15" x14ac:dyDescent="0.35">
      <c r="B7000" t="s">
        <v>80</v>
      </c>
      <c r="C7000">
        <v>4009</v>
      </c>
      <c r="D7000" t="s">
        <v>40</v>
      </c>
      <c r="E7000">
        <v>170411</v>
      </c>
      <c r="F7000" t="s">
        <v>6550</v>
      </c>
      <c r="G7000" t="s">
        <v>10929</v>
      </c>
      <c r="H7000" s="93">
        <v>46175</v>
      </c>
      <c r="I7000" s="131"/>
      <c r="J7000" s="132"/>
      <c r="K7000" s="132"/>
      <c r="L7000" s="132"/>
      <c r="M7000" s="132"/>
      <c r="N7000" s="131"/>
      <c r="O7000" s="131"/>
    </row>
    <row r="7001" spans="2:15" x14ac:dyDescent="0.35">
      <c r="B7001" t="s">
        <v>80</v>
      </c>
      <c r="C7001">
        <v>4009</v>
      </c>
      <c r="D7001" t="s">
        <v>40</v>
      </c>
      <c r="E7001">
        <v>171811</v>
      </c>
      <c r="F7001" t="s">
        <v>6551</v>
      </c>
      <c r="G7001" t="s">
        <v>10929</v>
      </c>
      <c r="H7001" s="93">
        <v>46175</v>
      </c>
      <c r="I7001" s="131"/>
      <c r="J7001" s="132"/>
      <c r="K7001" s="132"/>
      <c r="L7001" s="132"/>
      <c r="M7001" s="132"/>
      <c r="N7001" s="131"/>
      <c r="O7001" s="131"/>
    </row>
    <row r="7002" spans="2:15" x14ac:dyDescent="0.35">
      <c r="B7002" t="s">
        <v>80</v>
      </c>
      <c r="C7002">
        <v>4009</v>
      </c>
      <c r="D7002" t="s">
        <v>40</v>
      </c>
      <c r="E7002">
        <v>172177</v>
      </c>
      <c r="F7002" t="s">
        <v>6552</v>
      </c>
      <c r="G7002" t="s">
        <v>10926</v>
      </c>
      <c r="H7002" s="93">
        <v>46177</v>
      </c>
      <c r="I7002" s="131">
        <v>1</v>
      </c>
      <c r="J7002" s="132"/>
      <c r="K7002" s="132"/>
      <c r="L7002" s="132"/>
      <c r="M7002" s="132"/>
      <c r="N7002" s="131"/>
      <c r="O7002" s="131"/>
    </row>
    <row r="7003" spans="2:15" x14ac:dyDescent="0.35">
      <c r="B7003" t="s">
        <v>80</v>
      </c>
      <c r="C7003">
        <v>4009</v>
      </c>
      <c r="D7003" t="s">
        <v>40</v>
      </c>
      <c r="E7003">
        <v>172284</v>
      </c>
      <c r="F7003" t="s">
        <v>6553</v>
      </c>
      <c r="G7003" t="s">
        <v>10929</v>
      </c>
      <c r="H7003" s="93">
        <v>46182</v>
      </c>
      <c r="I7003" s="131">
        <v>1</v>
      </c>
      <c r="J7003" s="132"/>
      <c r="K7003" s="132"/>
      <c r="L7003" s="132"/>
      <c r="M7003" s="132"/>
      <c r="N7003" s="131"/>
      <c r="O7003" s="131"/>
    </row>
    <row r="7004" spans="2:15" x14ac:dyDescent="0.35">
      <c r="B7004" t="s">
        <v>80</v>
      </c>
      <c r="C7004">
        <v>4009</v>
      </c>
      <c r="D7004" t="s">
        <v>40</v>
      </c>
      <c r="E7004">
        <v>173984</v>
      </c>
      <c r="F7004" t="s">
        <v>6554</v>
      </c>
      <c r="G7004" t="s">
        <v>10930</v>
      </c>
      <c r="H7004" s="93">
        <v>46174</v>
      </c>
      <c r="I7004" s="131">
        <v>1</v>
      </c>
      <c r="J7004" s="132"/>
      <c r="K7004" s="132"/>
      <c r="L7004" s="132"/>
      <c r="M7004" s="132"/>
      <c r="N7004" s="131"/>
      <c r="O7004" s="131"/>
    </row>
    <row r="7005" spans="2:15" x14ac:dyDescent="0.35">
      <c r="B7005" t="s">
        <v>80</v>
      </c>
      <c r="C7005">
        <v>4009</v>
      </c>
      <c r="D7005" t="s">
        <v>40</v>
      </c>
      <c r="E7005">
        <v>174032</v>
      </c>
      <c r="F7005" t="s">
        <v>6555</v>
      </c>
      <c r="G7005" t="s">
        <v>10926</v>
      </c>
      <c r="H7005" s="93">
        <v>46170</v>
      </c>
      <c r="I7005" s="131">
        <v>1</v>
      </c>
      <c r="J7005" s="132"/>
      <c r="K7005" s="132"/>
      <c r="L7005" s="132"/>
      <c r="M7005" s="132"/>
      <c r="N7005" s="131"/>
      <c r="O7005" s="131"/>
    </row>
    <row r="7006" spans="2:15" x14ac:dyDescent="0.35">
      <c r="B7006" t="s">
        <v>80</v>
      </c>
      <c r="C7006">
        <v>4009</v>
      </c>
      <c r="D7006" t="s">
        <v>40</v>
      </c>
      <c r="E7006">
        <v>174138</v>
      </c>
      <c r="F7006" t="s">
        <v>6556</v>
      </c>
      <c r="G7006" t="s">
        <v>10927</v>
      </c>
      <c r="H7006" s="93">
        <v>46176</v>
      </c>
      <c r="I7006" s="131">
        <v>1</v>
      </c>
      <c r="J7006" s="132"/>
      <c r="K7006" s="132"/>
      <c r="L7006" s="132"/>
      <c r="M7006" s="132"/>
      <c r="N7006" s="131"/>
      <c r="O7006" s="131"/>
    </row>
    <row r="7007" spans="2:15" x14ac:dyDescent="0.35">
      <c r="B7007" t="s">
        <v>80</v>
      </c>
      <c r="C7007">
        <v>4009</v>
      </c>
      <c r="D7007" t="s">
        <v>40</v>
      </c>
      <c r="E7007">
        <v>174644</v>
      </c>
      <c r="F7007" t="s">
        <v>6557</v>
      </c>
      <c r="G7007" t="s">
        <v>10929</v>
      </c>
      <c r="H7007" s="93">
        <v>46175</v>
      </c>
      <c r="I7007" s="131"/>
      <c r="J7007" s="132"/>
      <c r="K7007" s="132"/>
      <c r="L7007" s="132"/>
      <c r="M7007" s="132"/>
      <c r="N7007" s="131"/>
      <c r="O7007" s="131"/>
    </row>
    <row r="7008" spans="2:15" x14ac:dyDescent="0.35">
      <c r="B7008" t="s">
        <v>80</v>
      </c>
      <c r="C7008">
        <v>4009</v>
      </c>
      <c r="D7008" t="s">
        <v>40</v>
      </c>
      <c r="E7008">
        <v>174931</v>
      </c>
      <c r="F7008" t="s">
        <v>6558</v>
      </c>
      <c r="G7008" t="s">
        <v>10927</v>
      </c>
      <c r="H7008" s="93">
        <v>46183</v>
      </c>
      <c r="I7008" s="131">
        <v>1</v>
      </c>
      <c r="J7008" s="132"/>
      <c r="K7008" s="132">
        <v>1</v>
      </c>
      <c r="L7008" s="132"/>
      <c r="M7008" s="132"/>
      <c r="N7008" s="131"/>
      <c r="O7008" s="131"/>
    </row>
    <row r="7009" spans="2:15" x14ac:dyDescent="0.35">
      <c r="B7009" t="s">
        <v>80</v>
      </c>
      <c r="C7009">
        <v>4009</v>
      </c>
      <c r="D7009" t="s">
        <v>40</v>
      </c>
      <c r="E7009">
        <v>175210</v>
      </c>
      <c r="F7009" t="s">
        <v>6559</v>
      </c>
      <c r="G7009" t="s">
        <v>10927</v>
      </c>
      <c r="H7009" s="93">
        <v>46176</v>
      </c>
      <c r="I7009" s="131">
        <v>1</v>
      </c>
      <c r="J7009" s="132">
        <v>1</v>
      </c>
      <c r="K7009" s="132"/>
      <c r="L7009" s="132"/>
      <c r="M7009" s="132"/>
      <c r="N7009" s="131"/>
      <c r="O7009" s="131"/>
    </row>
    <row r="7010" spans="2:15" x14ac:dyDescent="0.35">
      <c r="B7010" t="s">
        <v>80</v>
      </c>
      <c r="C7010">
        <v>4009</v>
      </c>
      <c r="D7010" t="s">
        <v>40</v>
      </c>
      <c r="E7010">
        <v>175243</v>
      </c>
      <c r="F7010" t="s">
        <v>6560</v>
      </c>
      <c r="G7010" t="s">
        <v>10926</v>
      </c>
      <c r="H7010" s="93">
        <v>46177</v>
      </c>
      <c r="I7010" s="131">
        <v>1</v>
      </c>
      <c r="J7010" s="132"/>
      <c r="K7010" s="132"/>
      <c r="L7010" s="132"/>
      <c r="M7010" s="132"/>
      <c r="N7010" s="131"/>
      <c r="O7010" s="131"/>
    </row>
    <row r="7011" spans="2:15" x14ac:dyDescent="0.35">
      <c r="B7011" t="s">
        <v>80</v>
      </c>
      <c r="C7011">
        <v>4009</v>
      </c>
      <c r="D7011" t="s">
        <v>40</v>
      </c>
      <c r="E7011">
        <v>175246</v>
      </c>
      <c r="F7011" t="s">
        <v>6561</v>
      </c>
      <c r="G7011" t="s">
        <v>10926</v>
      </c>
      <c r="H7011" s="93">
        <v>46170</v>
      </c>
      <c r="I7011" s="131">
        <v>1</v>
      </c>
      <c r="J7011" s="132"/>
      <c r="K7011" s="132"/>
      <c r="L7011" s="132"/>
      <c r="M7011" s="132"/>
      <c r="N7011" s="131"/>
      <c r="O7011" s="131"/>
    </row>
    <row r="7012" spans="2:15" x14ac:dyDescent="0.35">
      <c r="B7012" t="s">
        <v>80</v>
      </c>
      <c r="C7012">
        <v>4009</v>
      </c>
      <c r="D7012" t="s">
        <v>40</v>
      </c>
      <c r="E7012">
        <v>175492</v>
      </c>
      <c r="F7012" t="s">
        <v>6562</v>
      </c>
      <c r="G7012" t="s">
        <v>10929</v>
      </c>
      <c r="H7012" s="93">
        <v>46182</v>
      </c>
      <c r="I7012" s="131">
        <v>1</v>
      </c>
      <c r="J7012" s="132"/>
      <c r="K7012" s="132"/>
      <c r="L7012" s="132"/>
      <c r="M7012" s="132"/>
      <c r="N7012" s="131"/>
      <c r="O7012" s="131"/>
    </row>
    <row r="7013" spans="2:15" x14ac:dyDescent="0.35">
      <c r="B7013" t="s">
        <v>80</v>
      </c>
      <c r="C7013">
        <v>4009</v>
      </c>
      <c r="D7013" t="s">
        <v>40</v>
      </c>
      <c r="E7013">
        <v>175507</v>
      </c>
      <c r="F7013" t="s">
        <v>6563</v>
      </c>
      <c r="G7013" t="s">
        <v>10927</v>
      </c>
      <c r="H7013" s="93">
        <v>46183</v>
      </c>
      <c r="I7013" s="131">
        <v>1</v>
      </c>
      <c r="J7013" s="132"/>
      <c r="K7013" s="132"/>
      <c r="L7013" s="132"/>
      <c r="M7013" s="132"/>
      <c r="N7013" s="131"/>
      <c r="O7013" s="131"/>
    </row>
    <row r="7014" spans="2:15" x14ac:dyDescent="0.35">
      <c r="B7014" t="s">
        <v>80</v>
      </c>
      <c r="C7014">
        <v>4009</v>
      </c>
      <c r="D7014" t="s">
        <v>40</v>
      </c>
      <c r="E7014">
        <v>176155</v>
      </c>
      <c r="F7014" t="s">
        <v>6564</v>
      </c>
      <c r="G7014" t="s">
        <v>10927</v>
      </c>
      <c r="H7014" s="93">
        <v>46183</v>
      </c>
      <c r="I7014" s="131">
        <v>1</v>
      </c>
      <c r="J7014" s="132"/>
      <c r="K7014" s="132"/>
      <c r="L7014" s="132"/>
      <c r="M7014" s="132"/>
      <c r="N7014" s="131"/>
      <c r="O7014" s="131"/>
    </row>
    <row r="7015" spans="2:15" x14ac:dyDescent="0.35">
      <c r="B7015" t="s">
        <v>80</v>
      </c>
      <c r="C7015">
        <v>4009</v>
      </c>
      <c r="D7015" t="s">
        <v>40</v>
      </c>
      <c r="E7015">
        <v>176340</v>
      </c>
      <c r="F7015" t="s">
        <v>6565</v>
      </c>
      <c r="G7015" t="s">
        <v>10930</v>
      </c>
      <c r="H7015" s="93">
        <v>46181</v>
      </c>
      <c r="I7015" s="131">
        <v>1</v>
      </c>
      <c r="J7015" s="132">
        <v>1</v>
      </c>
      <c r="K7015" s="132"/>
      <c r="L7015" s="132"/>
      <c r="M7015" s="132"/>
      <c r="N7015" s="131"/>
      <c r="O7015" s="131"/>
    </row>
    <row r="7016" spans="2:15" x14ac:dyDescent="0.35">
      <c r="B7016" t="s">
        <v>80</v>
      </c>
      <c r="C7016">
        <v>4009</v>
      </c>
      <c r="D7016" t="s">
        <v>40</v>
      </c>
      <c r="E7016">
        <v>176463</v>
      </c>
      <c r="F7016" t="s">
        <v>6566</v>
      </c>
      <c r="G7016" t="s">
        <v>10926</v>
      </c>
      <c r="H7016" s="93">
        <v>46177</v>
      </c>
      <c r="I7016" s="131"/>
      <c r="J7016" s="132"/>
      <c r="K7016" s="132"/>
      <c r="L7016" s="132"/>
      <c r="M7016" s="132"/>
      <c r="N7016" s="131"/>
      <c r="O7016" s="131"/>
    </row>
    <row r="7017" spans="2:15" x14ac:dyDescent="0.35">
      <c r="B7017" t="s">
        <v>80</v>
      </c>
      <c r="C7017">
        <v>4009</v>
      </c>
      <c r="D7017" t="s">
        <v>40</v>
      </c>
      <c r="E7017">
        <v>176512</v>
      </c>
      <c r="F7017" t="s">
        <v>6567</v>
      </c>
      <c r="G7017" t="s">
        <v>10926</v>
      </c>
      <c r="H7017" s="93">
        <v>46177</v>
      </c>
      <c r="I7017" s="131">
        <v>1</v>
      </c>
      <c r="J7017" s="132"/>
      <c r="K7017" s="132"/>
      <c r="L7017" s="132"/>
      <c r="M7017" s="132"/>
      <c r="N7017" s="131"/>
      <c r="O7017" s="131"/>
    </row>
    <row r="7018" spans="2:15" x14ac:dyDescent="0.35">
      <c r="B7018" t="s">
        <v>80</v>
      </c>
      <c r="C7018">
        <v>4009</v>
      </c>
      <c r="D7018" t="s">
        <v>40</v>
      </c>
      <c r="E7018">
        <v>176663</v>
      </c>
      <c r="F7018" t="s">
        <v>6568</v>
      </c>
      <c r="G7018" t="s">
        <v>10927</v>
      </c>
      <c r="H7018" s="93">
        <v>46176</v>
      </c>
      <c r="I7018" s="131">
        <v>1</v>
      </c>
      <c r="J7018" s="132">
        <v>1</v>
      </c>
      <c r="K7018" s="132"/>
      <c r="L7018" s="132"/>
      <c r="M7018" s="132"/>
      <c r="N7018" s="131"/>
      <c r="O7018" s="131"/>
    </row>
    <row r="7019" spans="2:15" x14ac:dyDescent="0.35">
      <c r="B7019" t="s">
        <v>80</v>
      </c>
      <c r="C7019">
        <v>4009</v>
      </c>
      <c r="D7019" t="s">
        <v>40</v>
      </c>
      <c r="E7019">
        <v>176674</v>
      </c>
      <c r="F7019" t="s">
        <v>6569</v>
      </c>
      <c r="G7019" t="s">
        <v>10928</v>
      </c>
      <c r="H7019" s="93">
        <v>46178</v>
      </c>
      <c r="I7019" s="131"/>
      <c r="J7019" s="132"/>
      <c r="K7019" s="132"/>
      <c r="L7019" s="132"/>
      <c r="M7019" s="132"/>
      <c r="N7019" s="131"/>
      <c r="O7019" s="131"/>
    </row>
    <row r="7020" spans="2:15" x14ac:dyDescent="0.35">
      <c r="B7020" t="s">
        <v>80</v>
      </c>
      <c r="C7020">
        <v>4009</v>
      </c>
      <c r="D7020" t="s">
        <v>40</v>
      </c>
      <c r="E7020">
        <v>176732</v>
      </c>
      <c r="F7020" t="s">
        <v>6570</v>
      </c>
      <c r="G7020" t="s">
        <v>10926</v>
      </c>
      <c r="H7020" s="93">
        <v>46170</v>
      </c>
      <c r="I7020" s="131"/>
      <c r="J7020" s="132"/>
      <c r="K7020" s="132"/>
      <c r="L7020" s="132"/>
      <c r="M7020" s="132"/>
      <c r="N7020" s="131"/>
      <c r="O7020" s="131"/>
    </row>
    <row r="7021" spans="2:15" x14ac:dyDescent="0.35">
      <c r="B7021" t="s">
        <v>80</v>
      </c>
      <c r="C7021">
        <v>4009</v>
      </c>
      <c r="D7021" t="s">
        <v>40</v>
      </c>
      <c r="E7021">
        <v>177012</v>
      </c>
      <c r="F7021" t="s">
        <v>6571</v>
      </c>
      <c r="G7021" t="s">
        <v>10928</v>
      </c>
      <c r="H7021" s="93">
        <v>46178</v>
      </c>
      <c r="I7021" s="131">
        <v>1</v>
      </c>
      <c r="J7021" s="132"/>
      <c r="K7021" s="132"/>
      <c r="L7021" s="132"/>
      <c r="M7021" s="132"/>
      <c r="N7021" s="131"/>
      <c r="O7021" s="131"/>
    </row>
    <row r="7022" spans="2:15" x14ac:dyDescent="0.35">
      <c r="B7022" t="s">
        <v>80</v>
      </c>
      <c r="C7022">
        <v>4009</v>
      </c>
      <c r="D7022" t="s">
        <v>40</v>
      </c>
      <c r="E7022">
        <v>177288</v>
      </c>
      <c r="F7022" t="s">
        <v>6572</v>
      </c>
      <c r="G7022" t="s">
        <v>10926</v>
      </c>
      <c r="H7022" s="93">
        <v>46170</v>
      </c>
      <c r="I7022" s="131">
        <v>1</v>
      </c>
      <c r="J7022" s="132"/>
      <c r="K7022" s="132"/>
      <c r="L7022" s="132"/>
      <c r="M7022" s="132"/>
      <c r="N7022" s="131"/>
      <c r="O7022" s="131"/>
    </row>
    <row r="7023" spans="2:15" x14ac:dyDescent="0.35">
      <c r="B7023" t="s">
        <v>80</v>
      </c>
      <c r="C7023">
        <v>4009</v>
      </c>
      <c r="D7023" t="s">
        <v>40</v>
      </c>
      <c r="E7023">
        <v>177292</v>
      </c>
      <c r="F7023" t="s">
        <v>6573</v>
      </c>
      <c r="G7023" t="s">
        <v>10926</v>
      </c>
      <c r="H7023" s="93">
        <v>46177</v>
      </c>
      <c r="I7023" s="131"/>
      <c r="J7023" s="132"/>
      <c r="K7023" s="132"/>
      <c r="L7023" s="132"/>
      <c r="M7023" s="132"/>
      <c r="N7023" s="131"/>
      <c r="O7023" s="131"/>
    </row>
    <row r="7024" spans="2:15" x14ac:dyDescent="0.35">
      <c r="B7024" t="s">
        <v>80</v>
      </c>
      <c r="C7024">
        <v>4009</v>
      </c>
      <c r="D7024" t="s">
        <v>40</v>
      </c>
      <c r="E7024">
        <v>177330</v>
      </c>
      <c r="F7024" t="s">
        <v>6574</v>
      </c>
      <c r="G7024" t="s">
        <v>10930</v>
      </c>
      <c r="H7024" s="93">
        <v>46181</v>
      </c>
      <c r="I7024" s="131">
        <v>1</v>
      </c>
      <c r="J7024" s="132"/>
      <c r="K7024" s="132"/>
      <c r="L7024" s="132"/>
      <c r="M7024" s="132"/>
      <c r="N7024" s="131"/>
      <c r="O7024" s="131"/>
    </row>
    <row r="7025" spans="2:15" x14ac:dyDescent="0.35">
      <c r="B7025" t="s">
        <v>80</v>
      </c>
      <c r="C7025">
        <v>4009</v>
      </c>
      <c r="D7025" t="s">
        <v>40</v>
      </c>
      <c r="E7025">
        <v>177419</v>
      </c>
      <c r="F7025" t="s">
        <v>6575</v>
      </c>
      <c r="G7025" t="s">
        <v>10929</v>
      </c>
      <c r="H7025" s="93">
        <v>46175</v>
      </c>
      <c r="I7025" s="131"/>
      <c r="J7025" s="132"/>
      <c r="K7025" s="132"/>
      <c r="L7025" s="132"/>
      <c r="M7025" s="132"/>
      <c r="N7025" s="131"/>
      <c r="O7025" s="131"/>
    </row>
    <row r="7026" spans="2:15" x14ac:dyDescent="0.35">
      <c r="B7026" t="s">
        <v>80</v>
      </c>
      <c r="C7026">
        <v>4009</v>
      </c>
      <c r="D7026" t="s">
        <v>40</v>
      </c>
      <c r="E7026">
        <v>177649</v>
      </c>
      <c r="F7026" t="s">
        <v>6576</v>
      </c>
      <c r="G7026" t="s">
        <v>10927</v>
      </c>
      <c r="H7026" s="93">
        <v>46183</v>
      </c>
      <c r="I7026" s="131">
        <v>1</v>
      </c>
      <c r="J7026" s="132">
        <v>1</v>
      </c>
      <c r="K7026" s="132"/>
      <c r="L7026" s="132"/>
      <c r="M7026" s="132"/>
      <c r="N7026" s="131"/>
      <c r="O7026" s="131"/>
    </row>
    <row r="7027" spans="2:15" x14ac:dyDescent="0.35">
      <c r="B7027" t="s">
        <v>80</v>
      </c>
      <c r="C7027">
        <v>4009</v>
      </c>
      <c r="D7027" t="s">
        <v>40</v>
      </c>
      <c r="E7027">
        <v>178191</v>
      </c>
      <c r="F7027" t="s">
        <v>6577</v>
      </c>
      <c r="G7027" t="s">
        <v>10930</v>
      </c>
      <c r="H7027" s="93">
        <v>46174</v>
      </c>
      <c r="I7027" s="131">
        <v>1</v>
      </c>
      <c r="J7027" s="132"/>
      <c r="K7027" s="132"/>
      <c r="L7027" s="132"/>
      <c r="M7027" s="132"/>
      <c r="N7027" s="131"/>
      <c r="O7027" s="131"/>
    </row>
    <row r="7028" spans="2:15" x14ac:dyDescent="0.35">
      <c r="B7028" t="s">
        <v>80</v>
      </c>
      <c r="C7028">
        <v>4009</v>
      </c>
      <c r="D7028" t="s">
        <v>40</v>
      </c>
      <c r="E7028">
        <v>178350</v>
      </c>
      <c r="F7028" t="s">
        <v>6578</v>
      </c>
      <c r="G7028" t="s">
        <v>10926</v>
      </c>
      <c r="H7028" s="93">
        <v>46177</v>
      </c>
      <c r="I7028" s="131">
        <v>1</v>
      </c>
      <c r="J7028" s="132"/>
      <c r="K7028" s="132"/>
      <c r="L7028" s="132"/>
      <c r="M7028" s="132"/>
      <c r="N7028" s="131"/>
      <c r="O7028" s="131"/>
    </row>
    <row r="7029" spans="2:15" x14ac:dyDescent="0.35">
      <c r="B7029" t="s">
        <v>80</v>
      </c>
      <c r="C7029">
        <v>4009</v>
      </c>
      <c r="D7029" t="s">
        <v>40</v>
      </c>
      <c r="E7029">
        <v>178624</v>
      </c>
      <c r="F7029" t="s">
        <v>6579</v>
      </c>
      <c r="G7029" t="s">
        <v>10929</v>
      </c>
      <c r="H7029" s="93">
        <v>46175</v>
      </c>
      <c r="I7029" s="131">
        <v>1</v>
      </c>
      <c r="J7029" s="132"/>
      <c r="K7029" s="132"/>
      <c r="L7029" s="132"/>
      <c r="M7029" s="132"/>
      <c r="N7029" s="131"/>
      <c r="O7029" s="131"/>
    </row>
    <row r="7030" spans="2:15" x14ac:dyDescent="0.35">
      <c r="B7030" t="s">
        <v>80</v>
      </c>
      <c r="C7030">
        <v>4009</v>
      </c>
      <c r="D7030" t="s">
        <v>40</v>
      </c>
      <c r="E7030">
        <v>178791</v>
      </c>
      <c r="F7030" t="s">
        <v>6580</v>
      </c>
      <c r="G7030" t="s">
        <v>10926</v>
      </c>
      <c r="H7030" s="93">
        <v>46170</v>
      </c>
      <c r="I7030" s="131">
        <v>1</v>
      </c>
      <c r="J7030" s="132"/>
      <c r="K7030" s="132"/>
      <c r="L7030" s="132"/>
      <c r="M7030" s="132"/>
      <c r="N7030" s="131"/>
      <c r="O7030" s="131"/>
    </row>
    <row r="7031" spans="2:15" x14ac:dyDescent="0.35">
      <c r="B7031" t="s">
        <v>80</v>
      </c>
      <c r="C7031">
        <v>4009</v>
      </c>
      <c r="D7031" t="s">
        <v>40</v>
      </c>
      <c r="E7031">
        <v>178818</v>
      </c>
      <c r="F7031" t="s">
        <v>6581</v>
      </c>
      <c r="G7031" t="s">
        <v>10929</v>
      </c>
      <c r="H7031" s="93">
        <v>46175</v>
      </c>
      <c r="I7031" s="131">
        <v>1</v>
      </c>
      <c r="J7031" s="132"/>
      <c r="K7031" s="132"/>
      <c r="L7031" s="132"/>
      <c r="M7031" s="132"/>
      <c r="N7031" s="131"/>
      <c r="O7031" s="131"/>
    </row>
    <row r="7032" spans="2:15" x14ac:dyDescent="0.35">
      <c r="B7032" t="s">
        <v>80</v>
      </c>
      <c r="C7032">
        <v>4009</v>
      </c>
      <c r="D7032" t="s">
        <v>40</v>
      </c>
      <c r="E7032">
        <v>178844</v>
      </c>
      <c r="F7032" t="s">
        <v>6582</v>
      </c>
      <c r="G7032" t="s">
        <v>10930</v>
      </c>
      <c r="H7032" s="93">
        <v>46174</v>
      </c>
      <c r="I7032" s="131">
        <v>1</v>
      </c>
      <c r="J7032" s="132"/>
      <c r="K7032" s="132"/>
      <c r="L7032" s="132"/>
      <c r="M7032" s="132"/>
      <c r="N7032" s="131"/>
      <c r="O7032" s="131"/>
    </row>
    <row r="7033" spans="2:15" x14ac:dyDescent="0.35">
      <c r="B7033" t="s">
        <v>80</v>
      </c>
      <c r="C7033">
        <v>4009</v>
      </c>
      <c r="D7033" t="s">
        <v>40</v>
      </c>
      <c r="E7033">
        <v>179368</v>
      </c>
      <c r="F7033" t="s">
        <v>6385</v>
      </c>
      <c r="G7033" t="s">
        <v>10927</v>
      </c>
      <c r="H7033" s="93">
        <v>46176</v>
      </c>
      <c r="I7033" s="131"/>
      <c r="J7033" s="132"/>
      <c r="K7033" s="132"/>
      <c r="L7033" s="132"/>
      <c r="M7033" s="132"/>
      <c r="N7033" s="131"/>
      <c r="O7033" s="131"/>
    </row>
    <row r="7034" spans="2:15" x14ac:dyDescent="0.35">
      <c r="B7034" t="s">
        <v>80</v>
      </c>
      <c r="C7034">
        <v>4009</v>
      </c>
      <c r="D7034" t="s">
        <v>40</v>
      </c>
      <c r="E7034">
        <v>179657</v>
      </c>
      <c r="F7034" t="s">
        <v>6583</v>
      </c>
      <c r="G7034" t="s">
        <v>10929</v>
      </c>
      <c r="H7034" s="93">
        <v>46182</v>
      </c>
      <c r="I7034" s="131"/>
      <c r="J7034" s="132"/>
      <c r="K7034" s="132"/>
      <c r="L7034" s="132"/>
      <c r="M7034" s="132"/>
      <c r="N7034" s="131"/>
      <c r="O7034" s="131"/>
    </row>
    <row r="7035" spans="2:15" x14ac:dyDescent="0.35">
      <c r="B7035" t="s">
        <v>80</v>
      </c>
      <c r="C7035">
        <v>4009</v>
      </c>
      <c r="D7035" t="s">
        <v>40</v>
      </c>
      <c r="E7035">
        <v>179674</v>
      </c>
      <c r="F7035" t="s">
        <v>6584</v>
      </c>
      <c r="G7035" t="s">
        <v>10930</v>
      </c>
      <c r="H7035" s="93">
        <v>46174</v>
      </c>
      <c r="I7035" s="131">
        <v>1</v>
      </c>
      <c r="J7035" s="132"/>
      <c r="K7035" s="132"/>
      <c r="L7035" s="132"/>
      <c r="M7035" s="132"/>
      <c r="N7035" s="131"/>
      <c r="O7035" s="131"/>
    </row>
    <row r="7036" spans="2:15" x14ac:dyDescent="0.35">
      <c r="B7036" t="s">
        <v>80</v>
      </c>
      <c r="C7036">
        <v>4009</v>
      </c>
      <c r="D7036" t="s">
        <v>40</v>
      </c>
      <c r="E7036">
        <v>179874</v>
      </c>
      <c r="F7036" t="s">
        <v>6585</v>
      </c>
      <c r="G7036" t="s">
        <v>10927</v>
      </c>
      <c r="H7036" s="93">
        <v>46183</v>
      </c>
      <c r="I7036" s="131">
        <v>1</v>
      </c>
      <c r="J7036" s="132"/>
      <c r="K7036" s="132"/>
      <c r="L7036" s="132"/>
      <c r="M7036" s="132"/>
      <c r="N7036" s="131"/>
      <c r="O7036" s="131"/>
    </row>
    <row r="7037" spans="2:15" x14ac:dyDescent="0.35">
      <c r="B7037" t="s">
        <v>80</v>
      </c>
      <c r="C7037">
        <v>4009</v>
      </c>
      <c r="D7037" t="s">
        <v>40</v>
      </c>
      <c r="E7037">
        <v>179995</v>
      </c>
      <c r="F7037" t="s">
        <v>6586</v>
      </c>
      <c r="G7037" t="s">
        <v>10926</v>
      </c>
      <c r="H7037" s="93">
        <v>46170</v>
      </c>
      <c r="I7037" s="131">
        <v>1</v>
      </c>
      <c r="J7037" s="132">
        <v>1</v>
      </c>
      <c r="K7037" s="132"/>
      <c r="L7037" s="132">
        <v>1</v>
      </c>
      <c r="M7037" s="132"/>
      <c r="N7037" s="131"/>
      <c r="O7037" s="131"/>
    </row>
    <row r="7038" spans="2:15" x14ac:dyDescent="0.35">
      <c r="B7038" t="s">
        <v>80</v>
      </c>
      <c r="C7038">
        <v>4009</v>
      </c>
      <c r="D7038" t="s">
        <v>40</v>
      </c>
      <c r="E7038">
        <v>180559</v>
      </c>
      <c r="F7038" t="s">
        <v>6587</v>
      </c>
      <c r="G7038" t="s">
        <v>10926</v>
      </c>
      <c r="H7038" s="93">
        <v>46170</v>
      </c>
      <c r="I7038" s="131">
        <v>1</v>
      </c>
      <c r="J7038" s="132"/>
      <c r="K7038" s="132"/>
      <c r="L7038" s="132"/>
      <c r="M7038" s="132"/>
      <c r="N7038" s="131"/>
      <c r="O7038" s="131"/>
    </row>
    <row r="7039" spans="2:15" x14ac:dyDescent="0.35">
      <c r="B7039" t="s">
        <v>80</v>
      </c>
      <c r="C7039">
        <v>4009</v>
      </c>
      <c r="D7039" t="s">
        <v>40</v>
      </c>
      <c r="E7039">
        <v>181371</v>
      </c>
      <c r="F7039" t="s">
        <v>6588</v>
      </c>
      <c r="G7039" t="s">
        <v>10928</v>
      </c>
      <c r="H7039" s="93">
        <v>46178</v>
      </c>
      <c r="I7039" s="131">
        <v>1</v>
      </c>
      <c r="J7039" s="132"/>
      <c r="K7039" s="132"/>
      <c r="L7039" s="132"/>
      <c r="M7039" s="132"/>
      <c r="N7039" s="131"/>
      <c r="O7039" s="131"/>
    </row>
    <row r="7040" spans="2:15" x14ac:dyDescent="0.35">
      <c r="B7040" t="s">
        <v>80</v>
      </c>
      <c r="C7040">
        <v>4009</v>
      </c>
      <c r="D7040" t="s">
        <v>40</v>
      </c>
      <c r="E7040">
        <v>181687</v>
      </c>
      <c r="F7040" t="s">
        <v>6589</v>
      </c>
      <c r="G7040" t="s">
        <v>10927</v>
      </c>
      <c r="H7040" s="93">
        <v>46176</v>
      </c>
      <c r="I7040" s="131"/>
      <c r="J7040" s="132"/>
      <c r="K7040" s="132"/>
      <c r="L7040" s="132"/>
      <c r="M7040" s="132"/>
      <c r="N7040" s="131"/>
      <c r="O7040" s="131"/>
    </row>
    <row r="7041" spans="2:15" x14ac:dyDescent="0.35">
      <c r="B7041" t="s">
        <v>80</v>
      </c>
      <c r="C7041">
        <v>4009</v>
      </c>
      <c r="D7041" t="s">
        <v>40</v>
      </c>
      <c r="E7041">
        <v>181706</v>
      </c>
      <c r="F7041" t="s">
        <v>6590</v>
      </c>
      <c r="G7041" t="s">
        <v>10928</v>
      </c>
      <c r="H7041" s="93">
        <v>46171</v>
      </c>
      <c r="I7041" s="131">
        <v>1</v>
      </c>
      <c r="J7041" s="132">
        <v>1</v>
      </c>
      <c r="K7041" s="132"/>
      <c r="L7041" s="132"/>
      <c r="M7041" s="132"/>
      <c r="N7041" s="131"/>
      <c r="O7041" s="131"/>
    </row>
    <row r="7042" spans="2:15" x14ac:dyDescent="0.35">
      <c r="B7042" t="s">
        <v>80</v>
      </c>
      <c r="C7042">
        <v>4009</v>
      </c>
      <c r="D7042" t="s">
        <v>40</v>
      </c>
      <c r="E7042">
        <v>181715</v>
      </c>
      <c r="F7042" t="s">
        <v>6591</v>
      </c>
      <c r="G7042" t="s">
        <v>10927</v>
      </c>
      <c r="H7042" s="93">
        <v>46183</v>
      </c>
      <c r="I7042" s="131">
        <v>1</v>
      </c>
      <c r="J7042" s="132"/>
      <c r="K7042" s="132"/>
      <c r="L7042" s="132"/>
      <c r="M7042" s="132"/>
      <c r="N7042" s="131"/>
      <c r="O7042" s="131"/>
    </row>
    <row r="7043" spans="2:15" x14ac:dyDescent="0.35">
      <c r="B7043" t="s">
        <v>80</v>
      </c>
      <c r="C7043">
        <v>4009</v>
      </c>
      <c r="D7043" t="s">
        <v>40</v>
      </c>
      <c r="E7043">
        <v>181770</v>
      </c>
      <c r="F7043" t="s">
        <v>6592</v>
      </c>
      <c r="G7043" t="s">
        <v>10926</v>
      </c>
      <c r="H7043" s="93">
        <v>46177</v>
      </c>
      <c r="I7043" s="131"/>
      <c r="J7043" s="132"/>
      <c r="K7043" s="132"/>
      <c r="L7043" s="132"/>
      <c r="M7043" s="132"/>
      <c r="N7043" s="131"/>
      <c r="O7043" s="131"/>
    </row>
    <row r="7044" spans="2:15" x14ac:dyDescent="0.35">
      <c r="B7044" t="s">
        <v>80</v>
      </c>
      <c r="C7044">
        <v>4009</v>
      </c>
      <c r="D7044" t="s">
        <v>40</v>
      </c>
      <c r="E7044">
        <v>181774</v>
      </c>
      <c r="F7044" t="s">
        <v>6593</v>
      </c>
      <c r="G7044" t="s">
        <v>10926</v>
      </c>
      <c r="H7044" s="93">
        <v>46170</v>
      </c>
      <c r="I7044" s="131"/>
      <c r="J7044" s="132"/>
      <c r="K7044" s="132"/>
      <c r="L7044" s="132"/>
      <c r="M7044" s="132"/>
      <c r="N7044" s="131"/>
      <c r="O7044" s="131"/>
    </row>
    <row r="7045" spans="2:15" x14ac:dyDescent="0.35">
      <c r="B7045" t="s">
        <v>80</v>
      </c>
      <c r="C7045">
        <v>4009</v>
      </c>
      <c r="D7045" t="s">
        <v>40</v>
      </c>
      <c r="E7045">
        <v>182411</v>
      </c>
      <c r="F7045" t="s">
        <v>6594</v>
      </c>
      <c r="G7045" t="s">
        <v>10929</v>
      </c>
      <c r="H7045" s="93">
        <v>46182</v>
      </c>
      <c r="I7045" s="131">
        <v>1</v>
      </c>
      <c r="J7045" s="132"/>
      <c r="K7045" s="132"/>
      <c r="L7045" s="132"/>
      <c r="M7045" s="132"/>
      <c r="N7045" s="131"/>
      <c r="O7045" s="131"/>
    </row>
    <row r="7046" spans="2:15" x14ac:dyDescent="0.35">
      <c r="B7046" t="s">
        <v>80</v>
      </c>
      <c r="C7046">
        <v>4009</v>
      </c>
      <c r="D7046" t="s">
        <v>40</v>
      </c>
      <c r="E7046">
        <v>182427</v>
      </c>
      <c r="F7046" t="s">
        <v>6595</v>
      </c>
      <c r="G7046" t="s">
        <v>10928</v>
      </c>
      <c r="H7046" s="93">
        <v>46178</v>
      </c>
      <c r="I7046" s="131"/>
      <c r="J7046" s="132"/>
      <c r="K7046" s="132"/>
      <c r="L7046" s="132"/>
      <c r="M7046" s="132"/>
      <c r="N7046" s="131"/>
      <c r="O7046" s="131"/>
    </row>
    <row r="7047" spans="2:15" x14ac:dyDescent="0.35">
      <c r="B7047" t="s">
        <v>80</v>
      </c>
      <c r="C7047">
        <v>4009</v>
      </c>
      <c r="D7047" t="s">
        <v>40</v>
      </c>
      <c r="E7047">
        <v>182478</v>
      </c>
      <c r="F7047" t="s">
        <v>6596</v>
      </c>
      <c r="G7047" t="s">
        <v>10929</v>
      </c>
      <c r="H7047" s="93">
        <v>46175</v>
      </c>
      <c r="I7047" s="131">
        <v>1</v>
      </c>
      <c r="J7047" s="132"/>
      <c r="K7047" s="132"/>
      <c r="L7047" s="132"/>
      <c r="M7047" s="132"/>
      <c r="N7047" s="131"/>
      <c r="O7047" s="131"/>
    </row>
    <row r="7048" spans="2:15" x14ac:dyDescent="0.35">
      <c r="B7048" t="s">
        <v>80</v>
      </c>
      <c r="C7048">
        <v>4009</v>
      </c>
      <c r="D7048" t="s">
        <v>40</v>
      </c>
      <c r="E7048">
        <v>182514</v>
      </c>
      <c r="F7048" t="s">
        <v>6597</v>
      </c>
      <c r="G7048" t="s">
        <v>10930</v>
      </c>
      <c r="H7048" s="93">
        <v>46181</v>
      </c>
      <c r="I7048" s="131">
        <v>1</v>
      </c>
      <c r="J7048" s="132"/>
      <c r="K7048" s="132"/>
      <c r="L7048" s="132"/>
      <c r="M7048" s="132"/>
      <c r="N7048" s="131"/>
      <c r="O7048" s="131"/>
    </row>
    <row r="7049" spans="2:15" x14ac:dyDescent="0.35">
      <c r="B7049" t="s">
        <v>80</v>
      </c>
      <c r="C7049">
        <v>4009</v>
      </c>
      <c r="D7049" t="s">
        <v>40</v>
      </c>
      <c r="E7049">
        <v>182519</v>
      </c>
      <c r="F7049" t="s">
        <v>6598</v>
      </c>
      <c r="G7049" t="s">
        <v>10930</v>
      </c>
      <c r="H7049" s="93">
        <v>46174</v>
      </c>
      <c r="I7049" s="131">
        <v>1</v>
      </c>
      <c r="J7049" s="132"/>
      <c r="K7049" s="132"/>
      <c r="L7049" s="132"/>
      <c r="M7049" s="132"/>
      <c r="N7049" s="131"/>
      <c r="O7049" s="131"/>
    </row>
    <row r="7050" spans="2:15" x14ac:dyDescent="0.35">
      <c r="B7050" t="s">
        <v>80</v>
      </c>
      <c r="C7050">
        <v>4009</v>
      </c>
      <c r="D7050" t="s">
        <v>40</v>
      </c>
      <c r="E7050">
        <v>182524</v>
      </c>
      <c r="F7050" t="s">
        <v>6599</v>
      </c>
      <c r="G7050" t="s">
        <v>10928</v>
      </c>
      <c r="H7050" s="93">
        <v>46171</v>
      </c>
      <c r="I7050" s="131"/>
      <c r="J7050" s="132"/>
      <c r="K7050" s="132"/>
      <c r="L7050" s="132"/>
      <c r="M7050" s="132"/>
      <c r="N7050" s="131"/>
      <c r="O7050" s="131"/>
    </row>
    <row r="7051" spans="2:15" x14ac:dyDescent="0.35">
      <c r="B7051" t="s">
        <v>80</v>
      </c>
      <c r="C7051">
        <v>4009</v>
      </c>
      <c r="D7051" t="s">
        <v>40</v>
      </c>
      <c r="E7051">
        <v>183394</v>
      </c>
      <c r="F7051" t="s">
        <v>6600</v>
      </c>
      <c r="G7051" t="s">
        <v>10926</v>
      </c>
      <c r="H7051" s="93">
        <v>46170</v>
      </c>
      <c r="I7051" s="131">
        <v>1</v>
      </c>
      <c r="J7051" s="132"/>
      <c r="K7051" s="132"/>
      <c r="L7051" s="132"/>
      <c r="M7051" s="132"/>
      <c r="N7051" s="131"/>
      <c r="O7051" s="131"/>
    </row>
    <row r="7052" spans="2:15" x14ac:dyDescent="0.35">
      <c r="B7052" t="s">
        <v>80</v>
      </c>
      <c r="C7052">
        <v>4009</v>
      </c>
      <c r="D7052" t="s">
        <v>40</v>
      </c>
      <c r="E7052">
        <v>183537</v>
      </c>
      <c r="F7052" t="s">
        <v>6601</v>
      </c>
      <c r="G7052" t="s">
        <v>10930</v>
      </c>
      <c r="H7052" s="93">
        <v>46174</v>
      </c>
      <c r="I7052" s="131">
        <v>1</v>
      </c>
      <c r="J7052" s="132">
        <v>1</v>
      </c>
      <c r="K7052" s="132">
        <v>1</v>
      </c>
      <c r="L7052" s="132"/>
      <c r="M7052" s="132"/>
      <c r="N7052" s="131"/>
      <c r="O7052" s="131"/>
    </row>
    <row r="7053" spans="2:15" x14ac:dyDescent="0.35">
      <c r="B7053" t="s">
        <v>80</v>
      </c>
      <c r="C7053">
        <v>4009</v>
      </c>
      <c r="D7053" t="s">
        <v>40</v>
      </c>
      <c r="E7053">
        <v>183566</v>
      </c>
      <c r="F7053" t="s">
        <v>6602</v>
      </c>
      <c r="G7053" t="s">
        <v>10927</v>
      </c>
      <c r="H7053" s="93">
        <v>46183</v>
      </c>
      <c r="I7053" s="131">
        <v>1</v>
      </c>
      <c r="J7053" s="132"/>
      <c r="K7053" s="132"/>
      <c r="L7053" s="132"/>
      <c r="M7053" s="132"/>
      <c r="N7053" s="131"/>
      <c r="O7053" s="131"/>
    </row>
    <row r="7054" spans="2:15" x14ac:dyDescent="0.35">
      <c r="B7054" t="s">
        <v>80</v>
      </c>
      <c r="C7054">
        <v>4009</v>
      </c>
      <c r="D7054" t="s">
        <v>40</v>
      </c>
      <c r="E7054">
        <v>183670</v>
      </c>
      <c r="F7054" t="s">
        <v>6603</v>
      </c>
      <c r="G7054" t="s">
        <v>10929</v>
      </c>
      <c r="H7054" s="93">
        <v>46182</v>
      </c>
      <c r="I7054" s="131">
        <v>1</v>
      </c>
      <c r="J7054" s="132"/>
      <c r="K7054" s="132"/>
      <c r="L7054" s="132"/>
      <c r="M7054" s="132"/>
      <c r="N7054" s="131"/>
      <c r="O7054" s="131"/>
    </row>
    <row r="7055" spans="2:15" x14ac:dyDescent="0.35">
      <c r="B7055" t="s">
        <v>80</v>
      </c>
      <c r="C7055">
        <v>4009</v>
      </c>
      <c r="D7055" t="s">
        <v>40</v>
      </c>
      <c r="E7055">
        <v>183871</v>
      </c>
      <c r="F7055" t="s">
        <v>6604</v>
      </c>
      <c r="G7055" t="s">
        <v>10926</v>
      </c>
      <c r="H7055" s="93">
        <v>46177</v>
      </c>
      <c r="I7055" s="131">
        <v>1</v>
      </c>
      <c r="J7055" s="132">
        <v>1</v>
      </c>
      <c r="K7055" s="132"/>
      <c r="L7055" s="132"/>
      <c r="M7055" s="132"/>
      <c r="N7055" s="131"/>
      <c r="O7055" s="131"/>
    </row>
    <row r="7056" spans="2:15" x14ac:dyDescent="0.35">
      <c r="B7056" t="s">
        <v>80</v>
      </c>
      <c r="C7056">
        <v>4009</v>
      </c>
      <c r="D7056" t="s">
        <v>40</v>
      </c>
      <c r="E7056">
        <v>183995</v>
      </c>
      <c r="F7056" t="s">
        <v>6605</v>
      </c>
      <c r="G7056" t="s">
        <v>10926</v>
      </c>
      <c r="H7056" s="93">
        <v>46177</v>
      </c>
      <c r="I7056" s="131">
        <v>1</v>
      </c>
      <c r="J7056" s="132">
        <v>1</v>
      </c>
      <c r="K7056" s="132"/>
      <c r="L7056" s="132"/>
      <c r="M7056" s="132"/>
      <c r="N7056" s="131"/>
      <c r="O7056" s="131"/>
    </row>
    <row r="7057" spans="2:15" x14ac:dyDescent="0.35">
      <c r="B7057" t="s">
        <v>80</v>
      </c>
      <c r="C7057">
        <v>4009</v>
      </c>
      <c r="D7057" t="s">
        <v>40</v>
      </c>
      <c r="E7057">
        <v>184007</v>
      </c>
      <c r="F7057" t="s">
        <v>6606</v>
      </c>
      <c r="G7057" t="s">
        <v>10927</v>
      </c>
      <c r="H7057" s="93">
        <v>46176</v>
      </c>
      <c r="I7057" s="131">
        <v>1</v>
      </c>
      <c r="J7057" s="132"/>
      <c r="K7057" s="132"/>
      <c r="L7057" s="132"/>
      <c r="M7057" s="132"/>
      <c r="N7057" s="131"/>
      <c r="O7057" s="131"/>
    </row>
    <row r="7058" spans="2:15" x14ac:dyDescent="0.35">
      <c r="B7058" t="s">
        <v>80</v>
      </c>
      <c r="C7058">
        <v>4009</v>
      </c>
      <c r="D7058" t="s">
        <v>40</v>
      </c>
      <c r="E7058">
        <v>184111</v>
      </c>
      <c r="F7058" t="s">
        <v>6607</v>
      </c>
      <c r="G7058" t="s">
        <v>10927</v>
      </c>
      <c r="H7058" s="93">
        <v>46183</v>
      </c>
      <c r="I7058" s="131"/>
      <c r="J7058" s="132"/>
      <c r="K7058" s="132"/>
      <c r="L7058" s="132"/>
      <c r="M7058" s="132"/>
      <c r="N7058" s="131"/>
      <c r="O7058" s="131"/>
    </row>
    <row r="7059" spans="2:15" x14ac:dyDescent="0.35">
      <c r="B7059" t="s">
        <v>80</v>
      </c>
      <c r="C7059">
        <v>4009</v>
      </c>
      <c r="D7059" t="s">
        <v>40</v>
      </c>
      <c r="E7059">
        <v>184691</v>
      </c>
      <c r="F7059" t="s">
        <v>6608</v>
      </c>
      <c r="G7059" t="s">
        <v>10928</v>
      </c>
      <c r="H7059" s="93">
        <v>46171</v>
      </c>
      <c r="I7059" s="131">
        <v>1</v>
      </c>
      <c r="J7059" s="132"/>
      <c r="K7059" s="132"/>
      <c r="L7059" s="132"/>
      <c r="M7059" s="132"/>
      <c r="N7059" s="131"/>
      <c r="O7059" s="131"/>
    </row>
    <row r="7060" spans="2:15" x14ac:dyDescent="0.35">
      <c r="B7060" t="s">
        <v>80</v>
      </c>
      <c r="C7060">
        <v>4009</v>
      </c>
      <c r="D7060" t="s">
        <v>40</v>
      </c>
      <c r="E7060">
        <v>184701</v>
      </c>
      <c r="F7060" t="s">
        <v>6609</v>
      </c>
      <c r="G7060" t="s">
        <v>10929</v>
      </c>
      <c r="H7060" s="93">
        <v>46182</v>
      </c>
      <c r="I7060" s="131">
        <v>1</v>
      </c>
      <c r="J7060" s="132"/>
      <c r="K7060" s="132"/>
      <c r="L7060" s="132"/>
      <c r="M7060" s="132"/>
      <c r="N7060" s="131"/>
      <c r="O7060" s="131"/>
    </row>
    <row r="7061" spans="2:15" x14ac:dyDescent="0.35">
      <c r="B7061" t="s">
        <v>80</v>
      </c>
      <c r="C7061">
        <v>4009</v>
      </c>
      <c r="D7061" t="s">
        <v>40</v>
      </c>
      <c r="E7061">
        <v>184727</v>
      </c>
      <c r="F7061" t="s">
        <v>6610</v>
      </c>
      <c r="G7061" t="s">
        <v>10926</v>
      </c>
      <c r="H7061" s="93">
        <v>46177</v>
      </c>
      <c r="I7061" s="131">
        <v>1</v>
      </c>
      <c r="J7061" s="132"/>
      <c r="K7061" s="132"/>
      <c r="L7061" s="132"/>
      <c r="M7061" s="132"/>
      <c r="N7061" s="131"/>
      <c r="O7061" s="131"/>
    </row>
    <row r="7062" spans="2:15" x14ac:dyDescent="0.35">
      <c r="B7062" t="s">
        <v>80</v>
      </c>
      <c r="C7062">
        <v>4009</v>
      </c>
      <c r="D7062" t="s">
        <v>40</v>
      </c>
      <c r="E7062">
        <v>184789</v>
      </c>
      <c r="F7062" t="s">
        <v>6611</v>
      </c>
      <c r="G7062" t="s">
        <v>10930</v>
      </c>
      <c r="H7062" s="93">
        <v>46181</v>
      </c>
      <c r="I7062" s="131"/>
      <c r="J7062" s="132"/>
      <c r="K7062" s="132"/>
      <c r="L7062" s="132"/>
      <c r="M7062" s="132"/>
      <c r="N7062" s="131"/>
      <c r="O7062" s="131"/>
    </row>
    <row r="7063" spans="2:15" x14ac:dyDescent="0.35">
      <c r="B7063" t="s">
        <v>80</v>
      </c>
      <c r="C7063">
        <v>4009</v>
      </c>
      <c r="D7063" t="s">
        <v>40</v>
      </c>
      <c r="E7063">
        <v>184790</v>
      </c>
      <c r="F7063" t="s">
        <v>6612</v>
      </c>
      <c r="G7063" t="s">
        <v>10930</v>
      </c>
      <c r="H7063" s="93">
        <v>46181</v>
      </c>
      <c r="I7063" s="131"/>
      <c r="J7063" s="132"/>
      <c r="K7063" s="132"/>
      <c r="L7063" s="132"/>
      <c r="M7063" s="132"/>
      <c r="N7063" s="131"/>
      <c r="O7063" s="131"/>
    </row>
    <row r="7064" spans="2:15" x14ac:dyDescent="0.35">
      <c r="B7064" t="s">
        <v>80</v>
      </c>
      <c r="C7064">
        <v>4009</v>
      </c>
      <c r="D7064" t="s">
        <v>40</v>
      </c>
      <c r="E7064">
        <v>184897</v>
      </c>
      <c r="F7064" t="s">
        <v>6613</v>
      </c>
      <c r="G7064" t="s">
        <v>10929</v>
      </c>
      <c r="H7064" s="93">
        <v>46175</v>
      </c>
      <c r="I7064" s="131"/>
      <c r="J7064" s="132"/>
      <c r="K7064" s="132"/>
      <c r="L7064" s="132"/>
      <c r="M7064" s="132"/>
      <c r="N7064" s="131"/>
      <c r="O7064" s="131"/>
    </row>
    <row r="7065" spans="2:15" x14ac:dyDescent="0.35">
      <c r="B7065" t="s">
        <v>80</v>
      </c>
      <c r="C7065">
        <v>4009</v>
      </c>
      <c r="D7065" t="s">
        <v>40</v>
      </c>
      <c r="E7065">
        <v>185394</v>
      </c>
      <c r="F7065" t="s">
        <v>6614</v>
      </c>
      <c r="G7065" t="s">
        <v>10930</v>
      </c>
      <c r="H7065" s="93">
        <v>46174</v>
      </c>
      <c r="I7065" s="131"/>
      <c r="J7065" s="132"/>
      <c r="K7065" s="132"/>
      <c r="L7065" s="132"/>
      <c r="M7065" s="132"/>
      <c r="N7065" s="131"/>
      <c r="O7065" s="131"/>
    </row>
    <row r="7066" spans="2:15" x14ac:dyDescent="0.35">
      <c r="B7066" t="s">
        <v>80</v>
      </c>
      <c r="C7066">
        <v>4009</v>
      </c>
      <c r="D7066" t="s">
        <v>40</v>
      </c>
      <c r="E7066">
        <v>185730</v>
      </c>
      <c r="F7066" t="s">
        <v>6615</v>
      </c>
      <c r="G7066" t="s">
        <v>10929</v>
      </c>
      <c r="H7066" s="93">
        <v>46175</v>
      </c>
      <c r="I7066" s="131">
        <v>1</v>
      </c>
      <c r="J7066" s="132"/>
      <c r="K7066" s="132"/>
      <c r="L7066" s="132"/>
      <c r="M7066" s="132"/>
      <c r="N7066" s="131"/>
      <c r="O7066" s="131"/>
    </row>
    <row r="7067" spans="2:15" x14ac:dyDescent="0.35">
      <c r="B7067" t="s">
        <v>80</v>
      </c>
      <c r="C7067">
        <v>4009</v>
      </c>
      <c r="D7067" t="s">
        <v>40</v>
      </c>
      <c r="E7067">
        <v>185971</v>
      </c>
      <c r="F7067" t="s">
        <v>6616</v>
      </c>
      <c r="G7067" t="s">
        <v>10929</v>
      </c>
      <c r="H7067" s="93">
        <v>46182</v>
      </c>
      <c r="I7067" s="131">
        <v>1</v>
      </c>
      <c r="J7067" s="132"/>
      <c r="K7067" s="132"/>
      <c r="L7067" s="132"/>
      <c r="M7067" s="132"/>
      <c r="N7067" s="131"/>
      <c r="O7067" s="131"/>
    </row>
    <row r="7068" spans="2:15" x14ac:dyDescent="0.35">
      <c r="B7068" t="s">
        <v>80</v>
      </c>
      <c r="C7068">
        <v>4009</v>
      </c>
      <c r="D7068" t="s">
        <v>40</v>
      </c>
      <c r="E7068">
        <v>185972</v>
      </c>
      <c r="F7068" t="s">
        <v>6617</v>
      </c>
      <c r="G7068" t="s">
        <v>10930</v>
      </c>
      <c r="H7068" s="93">
        <v>46174</v>
      </c>
      <c r="I7068" s="131"/>
      <c r="J7068" s="132"/>
      <c r="K7068" s="132"/>
      <c r="L7068" s="132"/>
      <c r="M7068" s="132"/>
      <c r="N7068" s="131"/>
      <c r="O7068" s="131"/>
    </row>
    <row r="7069" spans="2:15" x14ac:dyDescent="0.35">
      <c r="B7069" t="s">
        <v>80</v>
      </c>
      <c r="C7069">
        <v>4009</v>
      </c>
      <c r="D7069" t="s">
        <v>40</v>
      </c>
      <c r="E7069">
        <v>186039</v>
      </c>
      <c r="F7069" t="s">
        <v>6618</v>
      </c>
      <c r="G7069" t="s">
        <v>10927</v>
      </c>
      <c r="H7069" s="93">
        <v>46183</v>
      </c>
      <c r="I7069" s="131">
        <v>1</v>
      </c>
      <c r="J7069" s="132"/>
      <c r="K7069" s="132"/>
      <c r="L7069" s="132"/>
      <c r="M7069" s="132"/>
      <c r="N7069" s="131"/>
      <c r="O7069" s="131"/>
    </row>
    <row r="7070" spans="2:15" x14ac:dyDescent="0.35">
      <c r="B7070" t="s">
        <v>80</v>
      </c>
      <c r="C7070">
        <v>4009</v>
      </c>
      <c r="D7070" t="s">
        <v>40</v>
      </c>
      <c r="E7070">
        <v>186169</v>
      </c>
      <c r="F7070" t="s">
        <v>6619</v>
      </c>
      <c r="G7070" t="s">
        <v>10929</v>
      </c>
      <c r="H7070" s="93">
        <v>46182</v>
      </c>
      <c r="I7070" s="131"/>
      <c r="J7070" s="132"/>
      <c r="K7070" s="132"/>
      <c r="L7070" s="132"/>
      <c r="M7070" s="132"/>
      <c r="N7070" s="131"/>
      <c r="O7070" s="131"/>
    </row>
    <row r="7071" spans="2:15" x14ac:dyDescent="0.35">
      <c r="B7071" t="s">
        <v>80</v>
      </c>
      <c r="C7071">
        <v>4009</v>
      </c>
      <c r="D7071" t="s">
        <v>40</v>
      </c>
      <c r="E7071">
        <v>186491</v>
      </c>
      <c r="F7071" t="s">
        <v>6620</v>
      </c>
      <c r="G7071" t="s">
        <v>10930</v>
      </c>
      <c r="H7071" s="93">
        <v>46181</v>
      </c>
      <c r="I7071" s="131"/>
      <c r="J7071" s="132"/>
      <c r="K7071" s="132"/>
      <c r="L7071" s="132"/>
      <c r="M7071" s="132"/>
      <c r="N7071" s="131"/>
      <c r="O7071" s="131"/>
    </row>
    <row r="7072" spans="2:15" x14ac:dyDescent="0.35">
      <c r="B7072" t="s">
        <v>80</v>
      </c>
      <c r="C7072">
        <v>4009</v>
      </c>
      <c r="D7072" t="s">
        <v>40</v>
      </c>
      <c r="E7072">
        <v>186559</v>
      </c>
      <c r="F7072" t="s">
        <v>6621</v>
      </c>
      <c r="G7072" t="s">
        <v>10929</v>
      </c>
      <c r="H7072" s="93">
        <v>46175</v>
      </c>
      <c r="I7072" s="131">
        <v>1</v>
      </c>
      <c r="J7072" s="132"/>
      <c r="K7072" s="132"/>
      <c r="L7072" s="132"/>
      <c r="M7072" s="132"/>
      <c r="N7072" s="131"/>
      <c r="O7072" s="131"/>
    </row>
    <row r="7073" spans="2:15" x14ac:dyDescent="0.35">
      <c r="B7073" t="s">
        <v>80</v>
      </c>
      <c r="C7073">
        <v>4009</v>
      </c>
      <c r="D7073" t="s">
        <v>40</v>
      </c>
      <c r="E7073">
        <v>186595</v>
      </c>
      <c r="F7073" t="s">
        <v>6622</v>
      </c>
      <c r="G7073" t="s">
        <v>10928</v>
      </c>
      <c r="H7073" s="93">
        <v>46171</v>
      </c>
      <c r="I7073" s="131">
        <v>1</v>
      </c>
      <c r="J7073" s="132"/>
      <c r="K7073" s="132"/>
      <c r="L7073" s="132"/>
      <c r="M7073" s="132"/>
      <c r="N7073" s="131"/>
      <c r="O7073" s="131"/>
    </row>
    <row r="7074" spans="2:15" x14ac:dyDescent="0.35">
      <c r="B7074" t="s">
        <v>80</v>
      </c>
      <c r="C7074">
        <v>4009</v>
      </c>
      <c r="D7074" t="s">
        <v>40</v>
      </c>
      <c r="E7074">
        <v>186750</v>
      </c>
      <c r="F7074" t="s">
        <v>6623</v>
      </c>
      <c r="G7074" t="s">
        <v>10928</v>
      </c>
      <c r="H7074" s="93">
        <v>46171</v>
      </c>
      <c r="I7074" s="131">
        <v>1</v>
      </c>
      <c r="J7074" s="132">
        <v>1</v>
      </c>
      <c r="K7074" s="132"/>
      <c r="L7074" s="132"/>
      <c r="M7074" s="132"/>
      <c r="N7074" s="131"/>
      <c r="O7074" s="131"/>
    </row>
    <row r="7075" spans="2:15" x14ac:dyDescent="0.35">
      <c r="B7075" t="s">
        <v>80</v>
      </c>
      <c r="C7075">
        <v>4009</v>
      </c>
      <c r="D7075" t="s">
        <v>40</v>
      </c>
      <c r="E7075">
        <v>186758</v>
      </c>
      <c r="F7075" t="s">
        <v>6624</v>
      </c>
      <c r="G7075" t="s">
        <v>10928</v>
      </c>
      <c r="H7075" s="93">
        <v>46171</v>
      </c>
      <c r="I7075" s="131">
        <v>1</v>
      </c>
      <c r="J7075" s="132">
        <v>1</v>
      </c>
      <c r="K7075" s="132"/>
      <c r="L7075" s="132"/>
      <c r="M7075" s="132"/>
      <c r="N7075" s="131"/>
      <c r="O7075" s="131"/>
    </row>
    <row r="7076" spans="2:15" x14ac:dyDescent="0.35">
      <c r="B7076" t="s">
        <v>80</v>
      </c>
      <c r="C7076">
        <v>4009</v>
      </c>
      <c r="D7076" t="s">
        <v>40</v>
      </c>
      <c r="E7076">
        <v>187027</v>
      </c>
      <c r="F7076" t="s">
        <v>6625</v>
      </c>
      <c r="G7076" t="s">
        <v>10927</v>
      </c>
      <c r="H7076" s="93">
        <v>46176</v>
      </c>
      <c r="I7076" s="131"/>
      <c r="J7076" s="132"/>
      <c r="K7076" s="132"/>
      <c r="L7076" s="132"/>
      <c r="M7076" s="132"/>
      <c r="N7076" s="131"/>
      <c r="O7076" s="131"/>
    </row>
    <row r="7077" spans="2:15" x14ac:dyDescent="0.35">
      <c r="B7077" t="s">
        <v>80</v>
      </c>
      <c r="C7077">
        <v>4009</v>
      </c>
      <c r="D7077" t="s">
        <v>40</v>
      </c>
      <c r="E7077">
        <v>187074</v>
      </c>
      <c r="F7077" t="s">
        <v>6626</v>
      </c>
      <c r="G7077" t="s">
        <v>10928</v>
      </c>
      <c r="H7077" s="93">
        <v>46178</v>
      </c>
      <c r="I7077" s="131"/>
      <c r="J7077" s="132"/>
      <c r="K7077" s="132"/>
      <c r="L7077" s="132"/>
      <c r="M7077" s="132"/>
      <c r="N7077" s="131"/>
      <c r="O7077" s="131"/>
    </row>
    <row r="7078" spans="2:15" x14ac:dyDescent="0.35">
      <c r="B7078" t="s">
        <v>80</v>
      </c>
      <c r="C7078">
        <v>4009</v>
      </c>
      <c r="D7078" t="s">
        <v>40</v>
      </c>
      <c r="E7078">
        <v>187181</v>
      </c>
      <c r="F7078" t="s">
        <v>6627</v>
      </c>
      <c r="G7078" t="s">
        <v>10926</v>
      </c>
      <c r="H7078" s="93">
        <v>46170</v>
      </c>
      <c r="I7078" s="131">
        <v>1</v>
      </c>
      <c r="J7078" s="132"/>
      <c r="K7078" s="132"/>
      <c r="L7078" s="132"/>
      <c r="M7078" s="132"/>
      <c r="N7078" s="131"/>
      <c r="O7078" s="131"/>
    </row>
    <row r="7079" spans="2:15" x14ac:dyDescent="0.35">
      <c r="B7079" t="s">
        <v>80</v>
      </c>
      <c r="C7079">
        <v>4009</v>
      </c>
      <c r="D7079" t="s">
        <v>40</v>
      </c>
      <c r="E7079">
        <v>187469</v>
      </c>
      <c r="F7079" t="s">
        <v>6628</v>
      </c>
      <c r="G7079" t="s">
        <v>10927</v>
      </c>
      <c r="H7079" s="93">
        <v>46176</v>
      </c>
      <c r="I7079" s="131"/>
      <c r="J7079" s="132"/>
      <c r="K7079" s="132"/>
      <c r="L7079" s="132"/>
      <c r="M7079" s="132"/>
      <c r="N7079" s="131"/>
      <c r="O7079" s="131"/>
    </row>
    <row r="7080" spans="2:15" x14ac:dyDescent="0.35">
      <c r="B7080" t="s">
        <v>80</v>
      </c>
      <c r="C7080">
        <v>4009</v>
      </c>
      <c r="D7080" t="s">
        <v>40</v>
      </c>
      <c r="E7080">
        <v>187471</v>
      </c>
      <c r="F7080" t="s">
        <v>6629</v>
      </c>
      <c r="G7080" t="s">
        <v>10928</v>
      </c>
      <c r="H7080" s="93">
        <v>46171</v>
      </c>
      <c r="I7080" s="131"/>
      <c r="J7080" s="132"/>
      <c r="K7080" s="132"/>
      <c r="L7080" s="132"/>
      <c r="M7080" s="132"/>
      <c r="N7080" s="131"/>
      <c r="O7080" s="131"/>
    </row>
    <row r="7081" spans="2:15" x14ac:dyDescent="0.35">
      <c r="B7081" t="s">
        <v>80</v>
      </c>
      <c r="C7081">
        <v>4009</v>
      </c>
      <c r="D7081" t="s">
        <v>40</v>
      </c>
      <c r="E7081">
        <v>187940</v>
      </c>
      <c r="F7081" t="s">
        <v>6630</v>
      </c>
      <c r="G7081" t="s">
        <v>10928</v>
      </c>
      <c r="H7081" s="93">
        <v>46178</v>
      </c>
      <c r="I7081" s="131">
        <v>1</v>
      </c>
      <c r="J7081" s="132"/>
      <c r="K7081" s="132"/>
      <c r="L7081" s="132"/>
      <c r="M7081" s="132"/>
      <c r="N7081" s="131"/>
      <c r="O7081" s="131"/>
    </row>
    <row r="7082" spans="2:15" x14ac:dyDescent="0.35">
      <c r="B7082" t="s">
        <v>80</v>
      </c>
      <c r="C7082">
        <v>4009</v>
      </c>
      <c r="D7082" t="s">
        <v>40</v>
      </c>
      <c r="E7082">
        <v>187996</v>
      </c>
      <c r="F7082" t="s">
        <v>6631</v>
      </c>
      <c r="G7082" t="s">
        <v>10926</v>
      </c>
      <c r="H7082" s="93">
        <v>46177</v>
      </c>
      <c r="I7082" s="131"/>
      <c r="J7082" s="132"/>
      <c r="K7082" s="132"/>
      <c r="L7082" s="132"/>
      <c r="M7082" s="132"/>
      <c r="N7082" s="131"/>
      <c r="O7082" s="131"/>
    </row>
    <row r="7083" spans="2:15" x14ac:dyDescent="0.35">
      <c r="B7083" t="s">
        <v>80</v>
      </c>
      <c r="C7083">
        <v>4009</v>
      </c>
      <c r="D7083" t="s">
        <v>40</v>
      </c>
      <c r="E7083">
        <v>188695</v>
      </c>
      <c r="F7083" t="s">
        <v>6568</v>
      </c>
      <c r="G7083" t="s">
        <v>10927</v>
      </c>
      <c r="H7083" s="93">
        <v>46176</v>
      </c>
      <c r="I7083" s="131">
        <v>1</v>
      </c>
      <c r="J7083" s="132"/>
      <c r="K7083" s="132"/>
      <c r="L7083" s="132"/>
      <c r="M7083" s="132"/>
      <c r="N7083" s="131"/>
      <c r="O7083" s="131"/>
    </row>
    <row r="7084" spans="2:15" x14ac:dyDescent="0.35">
      <c r="B7084" t="s">
        <v>80</v>
      </c>
      <c r="C7084">
        <v>4009</v>
      </c>
      <c r="D7084" t="s">
        <v>40</v>
      </c>
      <c r="E7084">
        <v>188772</v>
      </c>
      <c r="F7084" t="s">
        <v>6632</v>
      </c>
      <c r="G7084" t="s">
        <v>10930</v>
      </c>
      <c r="H7084" s="93">
        <v>46174</v>
      </c>
      <c r="I7084" s="131">
        <v>1</v>
      </c>
      <c r="J7084" s="132"/>
      <c r="K7084" s="132"/>
      <c r="L7084" s="132"/>
      <c r="M7084" s="132"/>
      <c r="N7084" s="131"/>
      <c r="O7084" s="131"/>
    </row>
    <row r="7085" spans="2:15" x14ac:dyDescent="0.35">
      <c r="B7085" t="s">
        <v>80</v>
      </c>
      <c r="C7085">
        <v>4009</v>
      </c>
      <c r="D7085" t="s">
        <v>40</v>
      </c>
      <c r="E7085">
        <v>188954</v>
      </c>
      <c r="F7085" t="s">
        <v>6633</v>
      </c>
      <c r="G7085" t="s">
        <v>10929</v>
      </c>
      <c r="H7085" s="93">
        <v>46182</v>
      </c>
      <c r="I7085" s="131">
        <v>1</v>
      </c>
      <c r="J7085" s="132"/>
      <c r="K7085" s="132"/>
      <c r="L7085" s="132"/>
      <c r="M7085" s="132"/>
      <c r="N7085" s="131"/>
      <c r="O7085" s="131"/>
    </row>
    <row r="7086" spans="2:15" x14ac:dyDescent="0.35">
      <c r="B7086" t="s">
        <v>80</v>
      </c>
      <c r="C7086">
        <v>4009</v>
      </c>
      <c r="D7086" t="s">
        <v>40</v>
      </c>
      <c r="E7086">
        <v>188972</v>
      </c>
      <c r="F7086" t="s">
        <v>6634</v>
      </c>
      <c r="G7086" t="s">
        <v>10930</v>
      </c>
      <c r="H7086" s="93">
        <v>46181</v>
      </c>
      <c r="I7086" s="131">
        <v>1</v>
      </c>
      <c r="J7086" s="132"/>
      <c r="K7086" s="132"/>
      <c r="L7086" s="132"/>
      <c r="M7086" s="132"/>
      <c r="N7086" s="131"/>
      <c r="O7086" s="131"/>
    </row>
    <row r="7087" spans="2:15" x14ac:dyDescent="0.35">
      <c r="B7087" t="s">
        <v>80</v>
      </c>
      <c r="C7087">
        <v>4009</v>
      </c>
      <c r="D7087" t="s">
        <v>40</v>
      </c>
      <c r="E7087">
        <v>189199</v>
      </c>
      <c r="F7087" t="s">
        <v>6635</v>
      </c>
      <c r="G7087" t="s">
        <v>10927</v>
      </c>
      <c r="H7087" s="93">
        <v>46176</v>
      </c>
      <c r="I7087" s="131"/>
      <c r="J7087" s="132"/>
      <c r="K7087" s="132"/>
      <c r="L7087" s="132"/>
      <c r="M7087" s="132"/>
      <c r="N7087" s="131"/>
      <c r="O7087" s="131"/>
    </row>
    <row r="7088" spans="2:15" x14ac:dyDescent="0.35">
      <c r="B7088" t="s">
        <v>80</v>
      </c>
      <c r="C7088">
        <v>4009</v>
      </c>
      <c r="D7088" t="s">
        <v>40</v>
      </c>
      <c r="E7088">
        <v>189236</v>
      </c>
      <c r="F7088" t="s">
        <v>6636</v>
      </c>
      <c r="G7088" t="s">
        <v>10928</v>
      </c>
      <c r="H7088" s="93">
        <v>46171</v>
      </c>
      <c r="I7088" s="131">
        <v>1</v>
      </c>
      <c r="J7088" s="132"/>
      <c r="K7088" s="132"/>
      <c r="L7088" s="132"/>
      <c r="M7088" s="132"/>
      <c r="N7088" s="131"/>
      <c r="O7088" s="131"/>
    </row>
    <row r="7089" spans="2:15" x14ac:dyDescent="0.35">
      <c r="B7089" t="s">
        <v>80</v>
      </c>
      <c r="C7089">
        <v>4009</v>
      </c>
      <c r="D7089" t="s">
        <v>40</v>
      </c>
      <c r="E7089">
        <v>189321</v>
      </c>
      <c r="F7089" t="s">
        <v>6637</v>
      </c>
      <c r="G7089" t="s">
        <v>10926</v>
      </c>
      <c r="H7089" s="93">
        <v>46170</v>
      </c>
      <c r="I7089" s="131">
        <v>1</v>
      </c>
      <c r="J7089" s="132"/>
      <c r="K7089" s="132"/>
      <c r="L7089" s="132"/>
      <c r="M7089" s="132"/>
      <c r="N7089" s="131"/>
      <c r="O7089" s="131"/>
    </row>
    <row r="7090" spans="2:15" x14ac:dyDescent="0.35">
      <c r="B7090" t="s">
        <v>80</v>
      </c>
      <c r="C7090">
        <v>4009</v>
      </c>
      <c r="D7090" t="s">
        <v>40</v>
      </c>
      <c r="E7090">
        <v>189533</v>
      </c>
      <c r="F7090" t="s">
        <v>6638</v>
      </c>
      <c r="G7090" t="s">
        <v>10927</v>
      </c>
      <c r="H7090" s="93">
        <v>46183</v>
      </c>
      <c r="I7090" s="131">
        <v>1</v>
      </c>
      <c r="J7090" s="132"/>
      <c r="K7090" s="132"/>
      <c r="L7090" s="132"/>
      <c r="M7090" s="132"/>
      <c r="N7090" s="131"/>
      <c r="O7090" s="131"/>
    </row>
    <row r="7091" spans="2:15" x14ac:dyDescent="0.35">
      <c r="B7091" t="s">
        <v>80</v>
      </c>
      <c r="C7091">
        <v>4009</v>
      </c>
      <c r="D7091" t="s">
        <v>40</v>
      </c>
      <c r="E7091">
        <v>189591</v>
      </c>
      <c r="F7091" t="s">
        <v>6639</v>
      </c>
      <c r="G7091" t="s">
        <v>10927</v>
      </c>
      <c r="H7091" s="93">
        <v>46183</v>
      </c>
      <c r="I7091" s="131"/>
      <c r="J7091" s="132"/>
      <c r="K7091" s="132"/>
      <c r="L7091" s="132"/>
      <c r="M7091" s="132"/>
      <c r="N7091" s="131"/>
      <c r="O7091" s="131"/>
    </row>
    <row r="7092" spans="2:15" x14ac:dyDescent="0.35">
      <c r="B7092" t="s">
        <v>80</v>
      </c>
      <c r="C7092">
        <v>4009</v>
      </c>
      <c r="D7092" t="s">
        <v>40</v>
      </c>
      <c r="E7092">
        <v>189648</v>
      </c>
      <c r="F7092" t="s">
        <v>6640</v>
      </c>
      <c r="G7092" t="s">
        <v>10926</v>
      </c>
      <c r="H7092" s="93">
        <v>46177</v>
      </c>
      <c r="I7092" s="131"/>
      <c r="J7092" s="132"/>
      <c r="K7092" s="132"/>
      <c r="L7092" s="132"/>
      <c r="M7092" s="132"/>
      <c r="N7092" s="131"/>
      <c r="O7092" s="131"/>
    </row>
    <row r="7093" spans="2:15" x14ac:dyDescent="0.35">
      <c r="B7093" t="s">
        <v>80</v>
      </c>
      <c r="C7093">
        <v>4009</v>
      </c>
      <c r="D7093" t="s">
        <v>40</v>
      </c>
      <c r="E7093">
        <v>189721</v>
      </c>
      <c r="F7093" t="s">
        <v>6641</v>
      </c>
      <c r="G7093" t="s">
        <v>10930</v>
      </c>
      <c r="H7093" s="93">
        <v>46174</v>
      </c>
      <c r="I7093" s="131">
        <v>1</v>
      </c>
      <c r="J7093" s="132"/>
      <c r="K7093" s="132"/>
      <c r="L7093" s="132"/>
      <c r="M7093" s="132"/>
      <c r="N7093" s="131"/>
      <c r="O7093" s="131"/>
    </row>
    <row r="7094" spans="2:15" x14ac:dyDescent="0.35">
      <c r="B7094" t="s">
        <v>80</v>
      </c>
      <c r="C7094">
        <v>4009</v>
      </c>
      <c r="D7094" t="s">
        <v>40</v>
      </c>
      <c r="E7094">
        <v>189722</v>
      </c>
      <c r="F7094" t="s">
        <v>6642</v>
      </c>
      <c r="G7094" t="s">
        <v>10930</v>
      </c>
      <c r="H7094" s="93">
        <v>46174</v>
      </c>
      <c r="I7094" s="131"/>
      <c r="J7094" s="132"/>
      <c r="K7094" s="132"/>
      <c r="L7094" s="132"/>
      <c r="M7094" s="132"/>
      <c r="N7094" s="131"/>
      <c r="O7094" s="131"/>
    </row>
    <row r="7095" spans="2:15" x14ac:dyDescent="0.35">
      <c r="B7095" t="s">
        <v>80</v>
      </c>
      <c r="C7095">
        <v>4009</v>
      </c>
      <c r="D7095" t="s">
        <v>40</v>
      </c>
      <c r="E7095">
        <v>189738</v>
      </c>
      <c r="F7095" t="s">
        <v>6643</v>
      </c>
      <c r="G7095" t="s">
        <v>10926</v>
      </c>
      <c r="H7095" s="93">
        <v>46177</v>
      </c>
      <c r="I7095" s="131">
        <v>1</v>
      </c>
      <c r="J7095" s="132"/>
      <c r="K7095" s="132"/>
      <c r="L7095" s="132"/>
      <c r="M7095" s="132"/>
      <c r="N7095" s="131"/>
      <c r="O7095" s="131"/>
    </row>
    <row r="7096" spans="2:15" x14ac:dyDescent="0.35">
      <c r="B7096" t="s">
        <v>80</v>
      </c>
      <c r="C7096">
        <v>4009</v>
      </c>
      <c r="D7096" t="s">
        <v>40</v>
      </c>
      <c r="E7096">
        <v>189807</v>
      </c>
      <c r="F7096" t="s">
        <v>6644</v>
      </c>
      <c r="G7096" t="s">
        <v>10927</v>
      </c>
      <c r="H7096" s="93">
        <v>46183</v>
      </c>
      <c r="I7096" s="131">
        <v>1</v>
      </c>
      <c r="J7096" s="132"/>
      <c r="K7096" s="132"/>
      <c r="L7096" s="132"/>
      <c r="M7096" s="132"/>
      <c r="N7096" s="131"/>
      <c r="O7096" s="131"/>
    </row>
    <row r="7097" spans="2:15" x14ac:dyDescent="0.35">
      <c r="B7097" t="s">
        <v>80</v>
      </c>
      <c r="C7097">
        <v>4009</v>
      </c>
      <c r="D7097" t="s">
        <v>40</v>
      </c>
      <c r="E7097">
        <v>189859</v>
      </c>
      <c r="F7097" t="s">
        <v>6645</v>
      </c>
      <c r="G7097" t="s">
        <v>10928</v>
      </c>
      <c r="H7097" s="93">
        <v>46178</v>
      </c>
      <c r="I7097" s="131">
        <v>1</v>
      </c>
      <c r="J7097" s="132">
        <v>1</v>
      </c>
      <c r="K7097" s="132"/>
      <c r="L7097" s="132"/>
      <c r="M7097" s="132"/>
      <c r="N7097" s="131"/>
      <c r="O7097" s="131"/>
    </row>
    <row r="7098" spans="2:15" x14ac:dyDescent="0.35">
      <c r="B7098" t="s">
        <v>80</v>
      </c>
      <c r="C7098">
        <v>4009</v>
      </c>
      <c r="D7098" t="s">
        <v>40</v>
      </c>
      <c r="E7098">
        <v>190000</v>
      </c>
      <c r="F7098" t="s">
        <v>6646</v>
      </c>
      <c r="G7098" t="s">
        <v>10930</v>
      </c>
      <c r="H7098" s="93">
        <v>46174</v>
      </c>
      <c r="I7098" s="131">
        <v>1</v>
      </c>
      <c r="J7098" s="132"/>
      <c r="K7098" s="132"/>
      <c r="L7098" s="132"/>
      <c r="M7098" s="132"/>
      <c r="N7098" s="131"/>
      <c r="O7098" s="131"/>
    </row>
    <row r="7099" spans="2:15" x14ac:dyDescent="0.35">
      <c r="B7099" t="s">
        <v>80</v>
      </c>
      <c r="C7099">
        <v>4009</v>
      </c>
      <c r="D7099" t="s">
        <v>40</v>
      </c>
      <c r="E7099">
        <v>190098</v>
      </c>
      <c r="F7099" t="s">
        <v>11023</v>
      </c>
      <c r="G7099" t="s">
        <v>10928</v>
      </c>
      <c r="H7099" s="93">
        <v>46171</v>
      </c>
      <c r="I7099" s="131"/>
      <c r="J7099" s="132"/>
      <c r="K7099" s="132"/>
      <c r="L7099" s="132"/>
      <c r="M7099" s="132"/>
      <c r="N7099" s="131"/>
      <c r="O7099" s="131"/>
    </row>
    <row r="7100" spans="2:15" x14ac:dyDescent="0.35">
      <c r="B7100" t="s">
        <v>80</v>
      </c>
      <c r="C7100">
        <v>4009</v>
      </c>
      <c r="D7100" t="s">
        <v>40</v>
      </c>
      <c r="E7100">
        <v>190243</v>
      </c>
      <c r="F7100" t="s">
        <v>6647</v>
      </c>
      <c r="G7100" t="s">
        <v>10928</v>
      </c>
      <c r="H7100" s="93">
        <v>46178</v>
      </c>
      <c r="I7100" s="131">
        <v>1</v>
      </c>
      <c r="J7100" s="132"/>
      <c r="K7100" s="132"/>
      <c r="L7100" s="132"/>
      <c r="M7100" s="132"/>
      <c r="N7100" s="131"/>
      <c r="O7100" s="131"/>
    </row>
    <row r="7101" spans="2:15" x14ac:dyDescent="0.35">
      <c r="B7101" t="s">
        <v>80</v>
      </c>
      <c r="C7101">
        <v>4009</v>
      </c>
      <c r="D7101" t="s">
        <v>40</v>
      </c>
      <c r="E7101">
        <v>190287</v>
      </c>
      <c r="F7101" t="s">
        <v>6648</v>
      </c>
      <c r="G7101" t="s">
        <v>10926</v>
      </c>
      <c r="H7101" s="93">
        <v>46177</v>
      </c>
      <c r="I7101" s="131"/>
      <c r="J7101" s="132"/>
      <c r="K7101" s="132"/>
      <c r="L7101" s="132"/>
      <c r="M7101" s="132"/>
      <c r="N7101" s="131"/>
      <c r="O7101" s="131"/>
    </row>
    <row r="7102" spans="2:15" x14ac:dyDescent="0.35">
      <c r="B7102" t="s">
        <v>80</v>
      </c>
      <c r="C7102">
        <v>4009</v>
      </c>
      <c r="D7102" t="s">
        <v>40</v>
      </c>
      <c r="E7102">
        <v>190430</v>
      </c>
      <c r="F7102" t="s">
        <v>6649</v>
      </c>
      <c r="G7102" t="s">
        <v>10926</v>
      </c>
      <c r="H7102" s="93">
        <v>46170</v>
      </c>
      <c r="I7102" s="131">
        <v>1</v>
      </c>
      <c r="J7102" s="132"/>
      <c r="K7102" s="132"/>
      <c r="L7102" s="132"/>
      <c r="M7102" s="132"/>
      <c r="N7102" s="131"/>
      <c r="O7102" s="131"/>
    </row>
    <row r="7103" spans="2:15" x14ac:dyDescent="0.35">
      <c r="B7103" t="s">
        <v>80</v>
      </c>
      <c r="C7103">
        <v>4009</v>
      </c>
      <c r="D7103" t="s">
        <v>40</v>
      </c>
      <c r="E7103">
        <v>190479</v>
      </c>
      <c r="F7103" t="s">
        <v>6650</v>
      </c>
      <c r="G7103" t="s">
        <v>10929</v>
      </c>
      <c r="H7103" s="93">
        <v>46182</v>
      </c>
      <c r="I7103" s="131">
        <v>1</v>
      </c>
      <c r="J7103" s="132"/>
      <c r="K7103" s="132"/>
      <c r="L7103" s="132"/>
      <c r="M7103" s="132"/>
      <c r="N7103" s="131"/>
      <c r="O7103" s="131"/>
    </row>
    <row r="7104" spans="2:15" x14ac:dyDescent="0.35">
      <c r="B7104" t="s">
        <v>80</v>
      </c>
      <c r="C7104">
        <v>4009</v>
      </c>
      <c r="D7104" t="s">
        <v>40</v>
      </c>
      <c r="E7104">
        <v>190751</v>
      </c>
      <c r="F7104" t="s">
        <v>6651</v>
      </c>
      <c r="G7104" t="s">
        <v>10927</v>
      </c>
      <c r="H7104" s="93">
        <v>46183</v>
      </c>
      <c r="I7104" s="131"/>
      <c r="J7104" s="132"/>
      <c r="K7104" s="132"/>
      <c r="L7104" s="132"/>
      <c r="M7104" s="132"/>
      <c r="N7104" s="131"/>
      <c r="O7104" s="131"/>
    </row>
    <row r="7105" spans="2:15" x14ac:dyDescent="0.35">
      <c r="B7105" t="s">
        <v>80</v>
      </c>
      <c r="C7105">
        <v>4009</v>
      </c>
      <c r="D7105" t="s">
        <v>40</v>
      </c>
      <c r="E7105">
        <v>190825</v>
      </c>
      <c r="F7105" t="s">
        <v>6652</v>
      </c>
      <c r="G7105" t="s">
        <v>10926</v>
      </c>
      <c r="H7105" s="93">
        <v>46170</v>
      </c>
      <c r="I7105" s="131">
        <v>1</v>
      </c>
      <c r="J7105" s="132"/>
      <c r="K7105" s="132"/>
      <c r="L7105" s="132"/>
      <c r="M7105" s="132"/>
      <c r="N7105" s="131"/>
      <c r="O7105" s="131"/>
    </row>
    <row r="7106" spans="2:15" x14ac:dyDescent="0.35">
      <c r="B7106" t="s">
        <v>80</v>
      </c>
      <c r="C7106">
        <v>4009</v>
      </c>
      <c r="D7106" t="s">
        <v>40</v>
      </c>
      <c r="E7106">
        <v>190826</v>
      </c>
      <c r="F7106" t="s">
        <v>6653</v>
      </c>
      <c r="G7106" t="s">
        <v>10929</v>
      </c>
      <c r="H7106" s="93">
        <v>46182</v>
      </c>
      <c r="I7106" s="131">
        <v>1</v>
      </c>
      <c r="J7106" s="132"/>
      <c r="K7106" s="132"/>
      <c r="L7106" s="132"/>
      <c r="M7106" s="132"/>
      <c r="N7106" s="131"/>
      <c r="O7106" s="131"/>
    </row>
    <row r="7107" spans="2:15" x14ac:dyDescent="0.35">
      <c r="B7107" t="s">
        <v>80</v>
      </c>
      <c r="C7107">
        <v>4009</v>
      </c>
      <c r="D7107" t="s">
        <v>40</v>
      </c>
      <c r="E7107">
        <v>191275</v>
      </c>
      <c r="F7107" t="s">
        <v>6654</v>
      </c>
      <c r="G7107" t="s">
        <v>10927</v>
      </c>
      <c r="H7107" s="93">
        <v>46176</v>
      </c>
      <c r="I7107" s="131">
        <v>1</v>
      </c>
      <c r="J7107" s="132">
        <v>1</v>
      </c>
      <c r="K7107" s="132">
        <v>1</v>
      </c>
      <c r="L7107" s="132">
        <v>1</v>
      </c>
      <c r="M7107" s="132"/>
      <c r="N7107" s="131"/>
      <c r="O7107" s="131"/>
    </row>
    <row r="7108" spans="2:15" x14ac:dyDescent="0.35">
      <c r="B7108" t="s">
        <v>80</v>
      </c>
      <c r="C7108">
        <v>4009</v>
      </c>
      <c r="D7108" t="s">
        <v>40</v>
      </c>
      <c r="E7108">
        <v>191375</v>
      </c>
      <c r="F7108" t="s">
        <v>6655</v>
      </c>
      <c r="G7108" t="s">
        <v>10930</v>
      </c>
      <c r="H7108" s="93">
        <v>46174</v>
      </c>
      <c r="I7108" s="131">
        <v>1</v>
      </c>
      <c r="J7108" s="132"/>
      <c r="K7108" s="132">
        <v>1</v>
      </c>
      <c r="L7108" s="132"/>
      <c r="M7108" s="132"/>
      <c r="N7108" s="131"/>
      <c r="O7108" s="131"/>
    </row>
    <row r="7109" spans="2:15" x14ac:dyDescent="0.35">
      <c r="B7109" t="s">
        <v>80</v>
      </c>
      <c r="C7109">
        <v>4009</v>
      </c>
      <c r="D7109" t="s">
        <v>40</v>
      </c>
      <c r="E7109">
        <v>191508</v>
      </c>
      <c r="F7109" t="s">
        <v>6656</v>
      </c>
      <c r="G7109" t="s">
        <v>10927</v>
      </c>
      <c r="H7109" s="93">
        <v>46176</v>
      </c>
      <c r="I7109" s="131">
        <v>1</v>
      </c>
      <c r="J7109" s="132"/>
      <c r="K7109" s="132"/>
      <c r="L7109" s="132"/>
      <c r="M7109" s="132"/>
      <c r="N7109" s="131"/>
      <c r="O7109" s="131"/>
    </row>
    <row r="7110" spans="2:15" x14ac:dyDescent="0.35">
      <c r="B7110" t="s">
        <v>80</v>
      </c>
      <c r="C7110">
        <v>4009</v>
      </c>
      <c r="D7110" t="s">
        <v>40</v>
      </c>
      <c r="E7110">
        <v>191620</v>
      </c>
      <c r="F7110" t="s">
        <v>6657</v>
      </c>
      <c r="G7110" t="s">
        <v>10926</v>
      </c>
      <c r="H7110" s="93">
        <v>46177</v>
      </c>
      <c r="I7110" s="131">
        <v>1</v>
      </c>
      <c r="J7110" s="132"/>
      <c r="K7110" s="132"/>
      <c r="L7110" s="132"/>
      <c r="M7110" s="132"/>
      <c r="N7110" s="131"/>
      <c r="O7110" s="131"/>
    </row>
    <row r="7111" spans="2:15" x14ac:dyDescent="0.35">
      <c r="B7111" t="s">
        <v>80</v>
      </c>
      <c r="C7111">
        <v>4009</v>
      </c>
      <c r="D7111" t="s">
        <v>40</v>
      </c>
      <c r="E7111">
        <v>191912</v>
      </c>
      <c r="F7111" t="s">
        <v>6658</v>
      </c>
      <c r="G7111" t="s">
        <v>10929</v>
      </c>
      <c r="H7111" s="93">
        <v>46175</v>
      </c>
      <c r="I7111" s="131"/>
      <c r="J7111" s="132"/>
      <c r="K7111" s="132"/>
      <c r="L7111" s="132"/>
      <c r="M7111" s="132"/>
      <c r="N7111" s="131"/>
      <c r="O7111" s="131"/>
    </row>
    <row r="7112" spans="2:15" x14ac:dyDescent="0.35">
      <c r="B7112" t="s">
        <v>80</v>
      </c>
      <c r="C7112">
        <v>4009</v>
      </c>
      <c r="D7112" t="s">
        <v>40</v>
      </c>
      <c r="E7112">
        <v>191949</v>
      </c>
      <c r="F7112" t="s">
        <v>6659</v>
      </c>
      <c r="G7112" t="s">
        <v>10930</v>
      </c>
      <c r="H7112" s="93">
        <v>46174</v>
      </c>
      <c r="I7112" s="131">
        <v>1</v>
      </c>
      <c r="J7112" s="132"/>
      <c r="K7112" s="132"/>
      <c r="L7112" s="132"/>
      <c r="M7112" s="132"/>
      <c r="N7112" s="131"/>
      <c r="O7112" s="131"/>
    </row>
    <row r="7113" spans="2:15" x14ac:dyDescent="0.35">
      <c r="B7113" t="s">
        <v>80</v>
      </c>
      <c r="C7113">
        <v>4009</v>
      </c>
      <c r="D7113" t="s">
        <v>40</v>
      </c>
      <c r="E7113">
        <v>192022</v>
      </c>
      <c r="F7113" t="s">
        <v>6660</v>
      </c>
      <c r="G7113" t="s">
        <v>10930</v>
      </c>
      <c r="H7113" s="93">
        <v>46181</v>
      </c>
      <c r="I7113" s="131"/>
      <c r="J7113" s="132"/>
      <c r="K7113" s="132"/>
      <c r="L7113" s="132"/>
      <c r="M7113" s="132"/>
      <c r="N7113" s="131"/>
      <c r="O7113" s="131"/>
    </row>
    <row r="7114" spans="2:15" x14ac:dyDescent="0.35">
      <c r="B7114" t="s">
        <v>80</v>
      </c>
      <c r="C7114">
        <v>4009</v>
      </c>
      <c r="D7114" t="s">
        <v>40</v>
      </c>
      <c r="E7114">
        <v>192087</v>
      </c>
      <c r="F7114" t="s">
        <v>6661</v>
      </c>
      <c r="G7114" t="s">
        <v>10929</v>
      </c>
      <c r="H7114" s="93">
        <v>46175</v>
      </c>
      <c r="I7114" s="131"/>
      <c r="J7114" s="132"/>
      <c r="K7114" s="132"/>
      <c r="L7114" s="132"/>
      <c r="M7114" s="132"/>
      <c r="N7114" s="131"/>
      <c r="O7114" s="131"/>
    </row>
    <row r="7115" spans="2:15" x14ac:dyDescent="0.35">
      <c r="B7115" t="s">
        <v>80</v>
      </c>
      <c r="C7115">
        <v>4009</v>
      </c>
      <c r="D7115" t="s">
        <v>40</v>
      </c>
      <c r="E7115">
        <v>192131</v>
      </c>
      <c r="F7115" t="s">
        <v>11024</v>
      </c>
      <c r="G7115" t="s">
        <v>10927</v>
      </c>
      <c r="H7115" s="93">
        <v>46183</v>
      </c>
      <c r="I7115" s="131"/>
      <c r="J7115" s="132"/>
      <c r="K7115" s="132"/>
      <c r="L7115" s="132"/>
      <c r="M7115" s="132"/>
      <c r="N7115" s="131"/>
      <c r="O7115" s="131"/>
    </row>
    <row r="7116" spans="2:15" x14ac:dyDescent="0.35">
      <c r="B7116" t="s">
        <v>80</v>
      </c>
      <c r="C7116">
        <v>4009</v>
      </c>
      <c r="D7116" t="s">
        <v>40</v>
      </c>
      <c r="E7116">
        <v>192216</v>
      </c>
      <c r="F7116" t="s">
        <v>11025</v>
      </c>
      <c r="G7116" t="s">
        <v>180</v>
      </c>
      <c r="H7116" t="s">
        <v>180</v>
      </c>
      <c r="I7116" s="131"/>
      <c r="J7116" s="132"/>
      <c r="K7116" s="132"/>
      <c r="L7116" s="132"/>
      <c r="M7116" s="132"/>
      <c r="N7116" s="131"/>
      <c r="O7116" s="131"/>
    </row>
    <row r="7117" spans="2:15" x14ac:dyDescent="0.35">
      <c r="B7117" t="s">
        <v>80</v>
      </c>
      <c r="C7117">
        <v>4010</v>
      </c>
      <c r="D7117" t="s">
        <v>41</v>
      </c>
      <c r="E7117">
        <v>48347</v>
      </c>
      <c r="F7117" t="s">
        <v>6662</v>
      </c>
      <c r="G7117" t="s">
        <v>10930</v>
      </c>
      <c r="H7117" s="93">
        <v>46174</v>
      </c>
      <c r="I7117" s="131">
        <v>1</v>
      </c>
      <c r="J7117" s="132"/>
      <c r="K7117" s="132"/>
      <c r="L7117" s="132"/>
      <c r="M7117" s="132"/>
      <c r="N7117" s="131"/>
      <c r="O7117" s="131"/>
    </row>
    <row r="7118" spans="2:15" x14ac:dyDescent="0.35">
      <c r="B7118" t="s">
        <v>80</v>
      </c>
      <c r="C7118">
        <v>4010</v>
      </c>
      <c r="D7118" t="s">
        <v>41</v>
      </c>
      <c r="E7118">
        <v>51103</v>
      </c>
      <c r="F7118" t="s">
        <v>6663</v>
      </c>
      <c r="G7118" t="s">
        <v>10926</v>
      </c>
      <c r="H7118" s="93">
        <v>46170</v>
      </c>
      <c r="I7118" s="131">
        <v>1</v>
      </c>
      <c r="J7118" s="132">
        <v>1</v>
      </c>
      <c r="K7118" s="132"/>
      <c r="L7118" s="132"/>
      <c r="M7118" s="132"/>
      <c r="N7118" s="131"/>
      <c r="O7118" s="131"/>
    </row>
    <row r="7119" spans="2:15" x14ac:dyDescent="0.35">
      <c r="B7119" t="s">
        <v>80</v>
      </c>
      <c r="C7119">
        <v>4010</v>
      </c>
      <c r="D7119" t="s">
        <v>41</v>
      </c>
      <c r="E7119">
        <v>51348</v>
      </c>
      <c r="F7119" t="s">
        <v>6664</v>
      </c>
      <c r="G7119" t="s">
        <v>10929</v>
      </c>
      <c r="H7119" s="93">
        <v>46182</v>
      </c>
      <c r="I7119" s="131"/>
      <c r="J7119" s="132"/>
      <c r="K7119" s="132"/>
      <c r="L7119" s="132"/>
      <c r="M7119" s="132"/>
      <c r="N7119" s="131"/>
      <c r="O7119" s="131"/>
    </row>
    <row r="7120" spans="2:15" x14ac:dyDescent="0.35">
      <c r="B7120" t="s">
        <v>80</v>
      </c>
      <c r="C7120">
        <v>4010</v>
      </c>
      <c r="D7120" t="s">
        <v>41</v>
      </c>
      <c r="E7120">
        <v>52547</v>
      </c>
      <c r="F7120" t="s">
        <v>6665</v>
      </c>
      <c r="G7120" t="s">
        <v>10930</v>
      </c>
      <c r="H7120" s="93">
        <v>46181</v>
      </c>
      <c r="I7120" s="131">
        <v>1</v>
      </c>
      <c r="J7120" s="132"/>
      <c r="K7120" s="132"/>
      <c r="L7120" s="132"/>
      <c r="M7120" s="132"/>
      <c r="N7120" s="131"/>
      <c r="O7120" s="131"/>
    </row>
    <row r="7121" spans="2:15" x14ac:dyDescent="0.35">
      <c r="B7121" t="s">
        <v>80</v>
      </c>
      <c r="C7121">
        <v>4010</v>
      </c>
      <c r="D7121" t="s">
        <v>41</v>
      </c>
      <c r="E7121">
        <v>60194</v>
      </c>
      <c r="F7121" t="s">
        <v>6666</v>
      </c>
      <c r="G7121" t="s">
        <v>10929</v>
      </c>
      <c r="H7121" s="93">
        <v>46175</v>
      </c>
      <c r="I7121" s="131"/>
      <c r="J7121" s="132"/>
      <c r="K7121" s="132"/>
      <c r="L7121" s="132"/>
      <c r="M7121" s="132"/>
      <c r="N7121" s="131"/>
      <c r="O7121" s="131"/>
    </row>
    <row r="7122" spans="2:15" x14ac:dyDescent="0.35">
      <c r="B7122" t="s">
        <v>80</v>
      </c>
      <c r="C7122">
        <v>4010</v>
      </c>
      <c r="D7122" t="s">
        <v>41</v>
      </c>
      <c r="E7122">
        <v>63620</v>
      </c>
      <c r="F7122" t="s">
        <v>6667</v>
      </c>
      <c r="G7122" t="s">
        <v>10928</v>
      </c>
      <c r="H7122" s="93">
        <v>46171</v>
      </c>
      <c r="I7122" s="131">
        <v>1</v>
      </c>
      <c r="J7122" s="132"/>
      <c r="K7122" s="132"/>
      <c r="L7122" s="132"/>
      <c r="M7122" s="132"/>
      <c r="N7122" s="131"/>
      <c r="O7122" s="131"/>
    </row>
    <row r="7123" spans="2:15" x14ac:dyDescent="0.35">
      <c r="B7123" t="s">
        <v>80</v>
      </c>
      <c r="C7123">
        <v>4010</v>
      </c>
      <c r="D7123" t="s">
        <v>41</v>
      </c>
      <c r="E7123">
        <v>64926</v>
      </c>
      <c r="F7123" t="s">
        <v>6668</v>
      </c>
      <c r="G7123" t="s">
        <v>10929</v>
      </c>
      <c r="H7123" s="93">
        <v>46175</v>
      </c>
      <c r="I7123" s="131">
        <v>1</v>
      </c>
      <c r="J7123" s="132"/>
      <c r="K7123" s="132"/>
      <c r="L7123" s="132"/>
      <c r="M7123" s="132"/>
      <c r="N7123" s="131"/>
      <c r="O7123" s="131"/>
    </row>
    <row r="7124" spans="2:15" x14ac:dyDescent="0.35">
      <c r="B7124" t="s">
        <v>80</v>
      </c>
      <c r="C7124">
        <v>4010</v>
      </c>
      <c r="D7124" t="s">
        <v>41</v>
      </c>
      <c r="E7124">
        <v>66485</v>
      </c>
      <c r="F7124" t="s">
        <v>6669</v>
      </c>
      <c r="G7124" t="s">
        <v>10927</v>
      </c>
      <c r="H7124" s="93">
        <v>46183</v>
      </c>
      <c r="I7124" s="131">
        <v>1</v>
      </c>
      <c r="J7124" s="132">
        <v>1</v>
      </c>
      <c r="K7124" s="132">
        <v>1</v>
      </c>
      <c r="L7124" s="132"/>
      <c r="M7124" s="132"/>
      <c r="N7124" s="131"/>
      <c r="O7124" s="131"/>
    </row>
    <row r="7125" spans="2:15" x14ac:dyDescent="0.35">
      <c r="B7125" t="s">
        <v>80</v>
      </c>
      <c r="C7125">
        <v>4010</v>
      </c>
      <c r="D7125" t="s">
        <v>41</v>
      </c>
      <c r="E7125">
        <v>67567</v>
      </c>
      <c r="F7125" t="s">
        <v>6670</v>
      </c>
      <c r="G7125" t="s">
        <v>10929</v>
      </c>
      <c r="H7125" s="93">
        <v>46182</v>
      </c>
      <c r="I7125" s="131">
        <v>1</v>
      </c>
      <c r="J7125" s="132">
        <v>1</v>
      </c>
      <c r="K7125" s="132"/>
      <c r="L7125" s="132"/>
      <c r="M7125" s="132"/>
      <c r="N7125" s="131"/>
      <c r="O7125" s="131"/>
    </row>
    <row r="7126" spans="2:15" x14ac:dyDescent="0.35">
      <c r="B7126" t="s">
        <v>80</v>
      </c>
      <c r="C7126">
        <v>4010</v>
      </c>
      <c r="D7126" t="s">
        <v>41</v>
      </c>
      <c r="E7126">
        <v>69620</v>
      </c>
      <c r="F7126" t="s">
        <v>6671</v>
      </c>
      <c r="G7126" t="s">
        <v>10926</v>
      </c>
      <c r="H7126" s="93">
        <v>46170</v>
      </c>
      <c r="I7126" s="131">
        <v>1</v>
      </c>
      <c r="J7126" s="132">
        <v>1</v>
      </c>
      <c r="K7126" s="132"/>
      <c r="L7126" s="132"/>
      <c r="M7126" s="132"/>
      <c r="N7126" s="131"/>
      <c r="O7126" s="131"/>
    </row>
    <row r="7127" spans="2:15" x14ac:dyDescent="0.35">
      <c r="B7127" t="s">
        <v>80</v>
      </c>
      <c r="C7127">
        <v>4010</v>
      </c>
      <c r="D7127" t="s">
        <v>41</v>
      </c>
      <c r="E7127">
        <v>71744</v>
      </c>
      <c r="F7127" t="s">
        <v>6672</v>
      </c>
      <c r="G7127" t="s">
        <v>10928</v>
      </c>
      <c r="H7127" s="93">
        <v>46171</v>
      </c>
      <c r="I7127" s="131">
        <v>1</v>
      </c>
      <c r="J7127" s="132"/>
      <c r="K7127" s="132"/>
      <c r="L7127" s="132"/>
      <c r="M7127" s="132"/>
      <c r="N7127" s="131"/>
      <c r="O7127" s="131"/>
    </row>
    <row r="7128" spans="2:15" x14ac:dyDescent="0.35">
      <c r="B7128" t="s">
        <v>80</v>
      </c>
      <c r="C7128">
        <v>4010</v>
      </c>
      <c r="D7128" t="s">
        <v>41</v>
      </c>
      <c r="E7128">
        <v>72303</v>
      </c>
      <c r="F7128" t="s">
        <v>6673</v>
      </c>
      <c r="G7128" t="s">
        <v>10926</v>
      </c>
      <c r="H7128" s="93">
        <v>46170</v>
      </c>
      <c r="I7128" s="131">
        <v>1</v>
      </c>
      <c r="J7128" s="132"/>
      <c r="K7128" s="132"/>
      <c r="L7128" s="132"/>
      <c r="M7128" s="132"/>
      <c r="N7128" s="131"/>
      <c r="O7128" s="131"/>
    </row>
    <row r="7129" spans="2:15" x14ac:dyDescent="0.35">
      <c r="B7129" t="s">
        <v>80</v>
      </c>
      <c r="C7129">
        <v>4010</v>
      </c>
      <c r="D7129" t="s">
        <v>41</v>
      </c>
      <c r="E7129">
        <v>77007</v>
      </c>
      <c r="F7129" t="s">
        <v>6674</v>
      </c>
      <c r="G7129" t="s">
        <v>10930</v>
      </c>
      <c r="H7129" s="93">
        <v>46181</v>
      </c>
      <c r="I7129" s="131">
        <v>1</v>
      </c>
      <c r="J7129" s="132">
        <v>1</v>
      </c>
      <c r="K7129" s="132"/>
      <c r="L7129" s="132"/>
      <c r="M7129" s="132"/>
      <c r="N7129" s="131"/>
      <c r="O7129" s="131"/>
    </row>
    <row r="7130" spans="2:15" x14ac:dyDescent="0.35">
      <c r="B7130" t="s">
        <v>80</v>
      </c>
      <c r="C7130">
        <v>4010</v>
      </c>
      <c r="D7130" t="s">
        <v>41</v>
      </c>
      <c r="E7130">
        <v>77599</v>
      </c>
      <c r="F7130" t="s">
        <v>6675</v>
      </c>
      <c r="G7130" t="s">
        <v>10929</v>
      </c>
      <c r="H7130" s="93">
        <v>46175</v>
      </c>
      <c r="I7130" s="131">
        <v>1</v>
      </c>
      <c r="J7130" s="132"/>
      <c r="K7130" s="132"/>
      <c r="L7130" s="132"/>
      <c r="M7130" s="132"/>
      <c r="N7130" s="131"/>
      <c r="O7130" s="131"/>
    </row>
    <row r="7131" spans="2:15" x14ac:dyDescent="0.35">
      <c r="B7131" t="s">
        <v>80</v>
      </c>
      <c r="C7131">
        <v>4010</v>
      </c>
      <c r="D7131" t="s">
        <v>41</v>
      </c>
      <c r="E7131">
        <v>81965</v>
      </c>
      <c r="F7131" t="s">
        <v>6676</v>
      </c>
      <c r="G7131" t="s">
        <v>10926</v>
      </c>
      <c r="H7131" s="93">
        <v>46177</v>
      </c>
      <c r="I7131" s="131">
        <v>1</v>
      </c>
      <c r="J7131" s="132"/>
      <c r="K7131" s="132"/>
      <c r="L7131" s="132"/>
      <c r="M7131" s="132"/>
      <c r="N7131" s="131"/>
      <c r="O7131" s="131"/>
    </row>
    <row r="7132" spans="2:15" x14ac:dyDescent="0.35">
      <c r="B7132" t="s">
        <v>80</v>
      </c>
      <c r="C7132">
        <v>4010</v>
      </c>
      <c r="D7132" t="s">
        <v>41</v>
      </c>
      <c r="E7132">
        <v>84721</v>
      </c>
      <c r="F7132" t="s">
        <v>6677</v>
      </c>
      <c r="G7132" t="s">
        <v>10929</v>
      </c>
      <c r="H7132" s="93">
        <v>46182</v>
      </c>
      <c r="I7132" s="131">
        <v>1</v>
      </c>
      <c r="J7132" s="132"/>
      <c r="K7132" s="132"/>
      <c r="L7132" s="132"/>
      <c r="M7132" s="132"/>
      <c r="N7132" s="131"/>
      <c r="O7132" s="131"/>
    </row>
    <row r="7133" spans="2:15" x14ac:dyDescent="0.35">
      <c r="B7133" t="s">
        <v>80</v>
      </c>
      <c r="C7133">
        <v>4010</v>
      </c>
      <c r="D7133" t="s">
        <v>41</v>
      </c>
      <c r="E7133">
        <v>89707</v>
      </c>
      <c r="F7133" t="s">
        <v>6678</v>
      </c>
      <c r="G7133" t="s">
        <v>10926</v>
      </c>
      <c r="H7133" s="93">
        <v>46177</v>
      </c>
      <c r="I7133" s="131"/>
      <c r="J7133" s="132"/>
      <c r="K7133" s="132"/>
      <c r="L7133" s="132"/>
      <c r="M7133" s="132"/>
      <c r="N7133" s="131"/>
      <c r="O7133" s="131"/>
    </row>
    <row r="7134" spans="2:15" x14ac:dyDescent="0.35">
      <c r="B7134" t="s">
        <v>80</v>
      </c>
      <c r="C7134">
        <v>4010</v>
      </c>
      <c r="D7134" t="s">
        <v>41</v>
      </c>
      <c r="E7134">
        <v>89715</v>
      </c>
      <c r="F7134" t="s">
        <v>6679</v>
      </c>
      <c r="G7134" t="s">
        <v>10930</v>
      </c>
      <c r="H7134" s="93">
        <v>46174</v>
      </c>
      <c r="I7134" s="131">
        <v>1</v>
      </c>
      <c r="J7134" s="132"/>
      <c r="K7134" s="132"/>
      <c r="L7134" s="132"/>
      <c r="M7134" s="132"/>
      <c r="N7134" s="131"/>
      <c r="O7134" s="131"/>
    </row>
    <row r="7135" spans="2:15" x14ac:dyDescent="0.35">
      <c r="B7135" t="s">
        <v>80</v>
      </c>
      <c r="C7135">
        <v>4010</v>
      </c>
      <c r="D7135" t="s">
        <v>41</v>
      </c>
      <c r="E7135">
        <v>90559</v>
      </c>
      <c r="F7135" t="s">
        <v>6680</v>
      </c>
      <c r="G7135" t="s">
        <v>10926</v>
      </c>
      <c r="H7135" s="93">
        <v>46170</v>
      </c>
      <c r="I7135" s="131">
        <v>1</v>
      </c>
      <c r="J7135" s="132">
        <v>1</v>
      </c>
      <c r="K7135" s="132"/>
      <c r="L7135" s="132"/>
      <c r="M7135" s="132"/>
      <c r="N7135" s="131"/>
      <c r="O7135" s="131"/>
    </row>
    <row r="7136" spans="2:15" x14ac:dyDescent="0.35">
      <c r="B7136" t="s">
        <v>80</v>
      </c>
      <c r="C7136">
        <v>4010</v>
      </c>
      <c r="D7136" t="s">
        <v>41</v>
      </c>
      <c r="E7136">
        <v>93811</v>
      </c>
      <c r="F7136" t="s">
        <v>6681</v>
      </c>
      <c r="G7136" t="s">
        <v>10929</v>
      </c>
      <c r="H7136" s="93">
        <v>46175</v>
      </c>
      <c r="I7136" s="131">
        <v>1</v>
      </c>
      <c r="J7136" s="132"/>
      <c r="K7136" s="132"/>
      <c r="L7136" s="132"/>
      <c r="M7136" s="132"/>
      <c r="N7136" s="131"/>
      <c r="O7136" s="131"/>
    </row>
    <row r="7137" spans="2:15" x14ac:dyDescent="0.35">
      <c r="B7137" t="s">
        <v>80</v>
      </c>
      <c r="C7137">
        <v>4010</v>
      </c>
      <c r="D7137" t="s">
        <v>41</v>
      </c>
      <c r="E7137">
        <v>94816</v>
      </c>
      <c r="F7137" t="s">
        <v>6682</v>
      </c>
      <c r="G7137" t="s">
        <v>10928</v>
      </c>
      <c r="H7137" s="93">
        <v>46171</v>
      </c>
      <c r="I7137" s="131"/>
      <c r="J7137" s="132"/>
      <c r="K7137" s="132"/>
      <c r="L7137" s="132"/>
      <c r="M7137" s="132"/>
      <c r="N7137" s="131"/>
      <c r="O7137" s="131"/>
    </row>
    <row r="7138" spans="2:15" x14ac:dyDescent="0.35">
      <c r="B7138" t="s">
        <v>80</v>
      </c>
      <c r="C7138">
        <v>4010</v>
      </c>
      <c r="D7138" t="s">
        <v>41</v>
      </c>
      <c r="E7138">
        <v>95516</v>
      </c>
      <c r="F7138" t="s">
        <v>6683</v>
      </c>
      <c r="G7138" t="s">
        <v>10929</v>
      </c>
      <c r="H7138" s="93">
        <v>46175</v>
      </c>
      <c r="I7138" s="131">
        <v>1</v>
      </c>
      <c r="J7138" s="132"/>
      <c r="K7138" s="132"/>
      <c r="L7138" s="132"/>
      <c r="M7138" s="132"/>
      <c r="N7138" s="131"/>
      <c r="O7138" s="131"/>
    </row>
    <row r="7139" spans="2:15" x14ac:dyDescent="0.35">
      <c r="B7139" t="s">
        <v>80</v>
      </c>
      <c r="C7139">
        <v>4010</v>
      </c>
      <c r="D7139" t="s">
        <v>41</v>
      </c>
      <c r="E7139">
        <v>98115</v>
      </c>
      <c r="F7139" t="s">
        <v>6684</v>
      </c>
      <c r="G7139" t="s">
        <v>10926</v>
      </c>
      <c r="H7139" s="93">
        <v>46177</v>
      </c>
      <c r="I7139" s="131">
        <v>1</v>
      </c>
      <c r="J7139" s="132"/>
      <c r="K7139" s="132"/>
      <c r="L7139" s="132"/>
      <c r="M7139" s="132"/>
      <c r="N7139" s="131"/>
      <c r="O7139" s="131"/>
    </row>
    <row r="7140" spans="2:15" x14ac:dyDescent="0.35">
      <c r="B7140" t="s">
        <v>80</v>
      </c>
      <c r="C7140">
        <v>4010</v>
      </c>
      <c r="D7140" t="s">
        <v>41</v>
      </c>
      <c r="E7140">
        <v>98754</v>
      </c>
      <c r="F7140" t="s">
        <v>6685</v>
      </c>
      <c r="G7140" t="s">
        <v>10928</v>
      </c>
      <c r="H7140" s="93">
        <v>46171</v>
      </c>
      <c r="I7140" s="131">
        <v>1</v>
      </c>
      <c r="J7140" s="132"/>
      <c r="K7140" s="132"/>
      <c r="L7140" s="132"/>
      <c r="M7140" s="132"/>
      <c r="N7140" s="131"/>
      <c r="O7140" s="131"/>
    </row>
    <row r="7141" spans="2:15" x14ac:dyDescent="0.35">
      <c r="B7141" t="s">
        <v>80</v>
      </c>
      <c r="C7141">
        <v>4010</v>
      </c>
      <c r="D7141" t="s">
        <v>41</v>
      </c>
      <c r="E7141">
        <v>99461</v>
      </c>
      <c r="F7141" t="s">
        <v>6686</v>
      </c>
      <c r="G7141" t="s">
        <v>10928</v>
      </c>
      <c r="H7141" s="93">
        <v>46178</v>
      </c>
      <c r="I7141" s="131"/>
      <c r="J7141" s="132"/>
      <c r="K7141" s="132"/>
      <c r="L7141" s="132"/>
      <c r="M7141" s="132"/>
      <c r="N7141" s="131"/>
      <c r="O7141" s="131"/>
    </row>
    <row r="7142" spans="2:15" x14ac:dyDescent="0.35">
      <c r="B7142" t="s">
        <v>80</v>
      </c>
      <c r="C7142">
        <v>4010</v>
      </c>
      <c r="D7142" t="s">
        <v>41</v>
      </c>
      <c r="E7142">
        <v>100616</v>
      </c>
      <c r="F7142" t="s">
        <v>6687</v>
      </c>
      <c r="G7142" t="s">
        <v>10930</v>
      </c>
      <c r="H7142" s="93">
        <v>46181</v>
      </c>
      <c r="I7142" s="131"/>
      <c r="J7142" s="132"/>
      <c r="K7142" s="132"/>
      <c r="L7142" s="132"/>
      <c r="M7142" s="132"/>
      <c r="N7142" s="131"/>
      <c r="O7142" s="131"/>
    </row>
    <row r="7143" spans="2:15" x14ac:dyDescent="0.35">
      <c r="B7143" t="s">
        <v>80</v>
      </c>
      <c r="C7143">
        <v>4010</v>
      </c>
      <c r="D7143" t="s">
        <v>41</v>
      </c>
      <c r="E7143">
        <v>101385</v>
      </c>
      <c r="F7143" t="s">
        <v>6688</v>
      </c>
      <c r="G7143" t="s">
        <v>10929</v>
      </c>
      <c r="H7143" s="93">
        <v>46175</v>
      </c>
      <c r="I7143" s="131">
        <v>1</v>
      </c>
      <c r="J7143" s="132">
        <v>1</v>
      </c>
      <c r="K7143" s="132">
        <v>1</v>
      </c>
      <c r="L7143" s="132"/>
      <c r="M7143" s="132"/>
      <c r="N7143" s="131"/>
      <c r="O7143" s="131"/>
    </row>
    <row r="7144" spans="2:15" x14ac:dyDescent="0.35">
      <c r="B7144" t="s">
        <v>80</v>
      </c>
      <c r="C7144">
        <v>4010</v>
      </c>
      <c r="D7144" t="s">
        <v>41</v>
      </c>
      <c r="E7144">
        <v>101912</v>
      </c>
      <c r="F7144" t="s">
        <v>6689</v>
      </c>
      <c r="G7144" t="s">
        <v>10926</v>
      </c>
      <c r="H7144" s="93">
        <v>46170</v>
      </c>
      <c r="I7144" s="131">
        <v>1</v>
      </c>
      <c r="J7144" s="132">
        <v>1</v>
      </c>
      <c r="K7144" s="132"/>
      <c r="L7144" s="132"/>
      <c r="M7144" s="132"/>
      <c r="N7144" s="131"/>
      <c r="O7144" s="131"/>
    </row>
    <row r="7145" spans="2:15" x14ac:dyDescent="0.35">
      <c r="B7145" t="s">
        <v>80</v>
      </c>
      <c r="C7145">
        <v>4010</v>
      </c>
      <c r="D7145" t="s">
        <v>41</v>
      </c>
      <c r="E7145">
        <v>101928</v>
      </c>
      <c r="F7145" t="s">
        <v>229</v>
      </c>
      <c r="G7145" t="s">
        <v>10927</v>
      </c>
      <c r="H7145" s="93">
        <v>46183</v>
      </c>
      <c r="I7145" s="131">
        <v>1</v>
      </c>
      <c r="J7145" s="132">
        <v>1</v>
      </c>
      <c r="K7145" s="132"/>
      <c r="L7145" s="132"/>
      <c r="M7145" s="132"/>
      <c r="N7145" s="131"/>
      <c r="O7145" s="131"/>
    </row>
    <row r="7146" spans="2:15" x14ac:dyDescent="0.35">
      <c r="B7146" t="s">
        <v>80</v>
      </c>
      <c r="C7146">
        <v>4010</v>
      </c>
      <c r="D7146" t="s">
        <v>41</v>
      </c>
      <c r="E7146">
        <v>102034</v>
      </c>
      <c r="F7146" t="s">
        <v>6690</v>
      </c>
      <c r="G7146" t="s">
        <v>10926</v>
      </c>
      <c r="H7146" s="93">
        <v>46170</v>
      </c>
      <c r="I7146" s="131">
        <v>1</v>
      </c>
      <c r="J7146" s="132">
        <v>1</v>
      </c>
      <c r="K7146" s="132"/>
      <c r="L7146" s="132"/>
      <c r="M7146" s="132"/>
      <c r="N7146" s="131"/>
      <c r="O7146" s="131"/>
    </row>
    <row r="7147" spans="2:15" x14ac:dyDescent="0.35">
      <c r="B7147" t="s">
        <v>80</v>
      </c>
      <c r="C7147">
        <v>4010</v>
      </c>
      <c r="D7147" t="s">
        <v>41</v>
      </c>
      <c r="E7147">
        <v>104354</v>
      </c>
      <c r="F7147" t="s">
        <v>6691</v>
      </c>
      <c r="G7147" t="s">
        <v>10926</v>
      </c>
      <c r="H7147" s="93">
        <v>46177</v>
      </c>
      <c r="I7147" s="131">
        <v>1</v>
      </c>
      <c r="J7147" s="132"/>
      <c r="K7147" s="132"/>
      <c r="L7147" s="132"/>
      <c r="M7147" s="132"/>
      <c r="N7147" s="131"/>
      <c r="O7147" s="131"/>
    </row>
    <row r="7148" spans="2:15" x14ac:dyDescent="0.35">
      <c r="B7148" t="s">
        <v>80</v>
      </c>
      <c r="C7148">
        <v>4010</v>
      </c>
      <c r="D7148" t="s">
        <v>41</v>
      </c>
      <c r="E7148">
        <v>106160</v>
      </c>
      <c r="F7148" t="s">
        <v>6692</v>
      </c>
      <c r="G7148" t="s">
        <v>10930</v>
      </c>
      <c r="H7148" s="93">
        <v>46181</v>
      </c>
      <c r="I7148" s="131"/>
      <c r="J7148" s="132"/>
      <c r="K7148" s="132"/>
      <c r="L7148" s="132"/>
      <c r="M7148" s="132"/>
      <c r="N7148" s="131"/>
      <c r="O7148" s="131"/>
    </row>
    <row r="7149" spans="2:15" x14ac:dyDescent="0.35">
      <c r="B7149" t="s">
        <v>80</v>
      </c>
      <c r="C7149">
        <v>4010</v>
      </c>
      <c r="D7149" t="s">
        <v>41</v>
      </c>
      <c r="E7149">
        <v>107710</v>
      </c>
      <c r="F7149" t="s">
        <v>6693</v>
      </c>
      <c r="G7149" t="s">
        <v>10926</v>
      </c>
      <c r="H7149" s="93">
        <v>46170</v>
      </c>
      <c r="I7149" s="131">
        <v>1</v>
      </c>
      <c r="J7149" s="132">
        <v>1</v>
      </c>
      <c r="K7149" s="132"/>
      <c r="L7149" s="132">
        <v>1</v>
      </c>
      <c r="M7149" s="132"/>
      <c r="N7149" s="131"/>
      <c r="O7149" s="131"/>
    </row>
    <row r="7150" spans="2:15" x14ac:dyDescent="0.35">
      <c r="B7150" t="s">
        <v>80</v>
      </c>
      <c r="C7150">
        <v>4010</v>
      </c>
      <c r="D7150" t="s">
        <v>41</v>
      </c>
      <c r="E7150">
        <v>108150</v>
      </c>
      <c r="F7150" t="s">
        <v>6694</v>
      </c>
      <c r="G7150" t="s">
        <v>10927</v>
      </c>
      <c r="H7150" s="93">
        <v>46183</v>
      </c>
      <c r="I7150" s="131">
        <v>1</v>
      </c>
      <c r="J7150" s="132"/>
      <c r="K7150" s="132"/>
      <c r="L7150" s="132"/>
      <c r="M7150" s="132"/>
      <c r="N7150" s="131"/>
      <c r="O7150" s="131"/>
    </row>
    <row r="7151" spans="2:15" x14ac:dyDescent="0.35">
      <c r="B7151" t="s">
        <v>80</v>
      </c>
      <c r="C7151">
        <v>4010</v>
      </c>
      <c r="D7151" t="s">
        <v>41</v>
      </c>
      <c r="E7151">
        <v>112142</v>
      </c>
      <c r="F7151" t="s">
        <v>6695</v>
      </c>
      <c r="G7151" t="s">
        <v>10929</v>
      </c>
      <c r="H7151" s="93">
        <v>46175</v>
      </c>
      <c r="I7151" s="131"/>
      <c r="J7151" s="132"/>
      <c r="K7151" s="132"/>
      <c r="L7151" s="132"/>
      <c r="M7151" s="132"/>
      <c r="N7151" s="131"/>
      <c r="O7151" s="131"/>
    </row>
    <row r="7152" spans="2:15" x14ac:dyDescent="0.35">
      <c r="B7152" t="s">
        <v>80</v>
      </c>
      <c r="C7152">
        <v>4010</v>
      </c>
      <c r="D7152" t="s">
        <v>41</v>
      </c>
      <c r="E7152">
        <v>118203</v>
      </c>
      <c r="F7152" t="s">
        <v>6696</v>
      </c>
      <c r="G7152" t="s">
        <v>10928</v>
      </c>
      <c r="H7152" s="93">
        <v>46178</v>
      </c>
      <c r="I7152" s="131">
        <v>1</v>
      </c>
      <c r="J7152" s="132"/>
      <c r="K7152" s="132"/>
      <c r="L7152" s="132"/>
      <c r="M7152" s="132"/>
      <c r="N7152" s="131"/>
      <c r="O7152" s="131"/>
    </row>
    <row r="7153" spans="2:15" x14ac:dyDescent="0.35">
      <c r="B7153" t="s">
        <v>80</v>
      </c>
      <c r="C7153">
        <v>4010</v>
      </c>
      <c r="D7153" t="s">
        <v>41</v>
      </c>
      <c r="E7153">
        <v>119017</v>
      </c>
      <c r="F7153" t="s">
        <v>6697</v>
      </c>
      <c r="G7153" t="s">
        <v>10929</v>
      </c>
      <c r="H7153" s="93">
        <v>46182</v>
      </c>
      <c r="I7153" s="131">
        <v>1</v>
      </c>
      <c r="J7153" s="132">
        <v>1</v>
      </c>
      <c r="K7153" s="132"/>
      <c r="L7153" s="132"/>
      <c r="M7153" s="132"/>
      <c r="N7153" s="131"/>
      <c r="O7153" s="131"/>
    </row>
    <row r="7154" spans="2:15" x14ac:dyDescent="0.35">
      <c r="B7154" t="s">
        <v>80</v>
      </c>
      <c r="C7154">
        <v>4010</v>
      </c>
      <c r="D7154" t="s">
        <v>41</v>
      </c>
      <c r="E7154">
        <v>121551</v>
      </c>
      <c r="F7154" t="s">
        <v>6698</v>
      </c>
      <c r="G7154" t="s">
        <v>10930</v>
      </c>
      <c r="H7154" s="93">
        <v>46174</v>
      </c>
      <c r="I7154" s="131">
        <v>1</v>
      </c>
      <c r="J7154" s="132"/>
      <c r="K7154" s="132"/>
      <c r="L7154" s="132"/>
      <c r="M7154" s="132"/>
      <c r="N7154" s="131"/>
      <c r="O7154" s="131"/>
    </row>
    <row r="7155" spans="2:15" x14ac:dyDescent="0.35">
      <c r="B7155" t="s">
        <v>80</v>
      </c>
      <c r="C7155">
        <v>4010</v>
      </c>
      <c r="D7155" t="s">
        <v>41</v>
      </c>
      <c r="E7155">
        <v>124520</v>
      </c>
      <c r="F7155" t="s">
        <v>6699</v>
      </c>
      <c r="G7155" t="s">
        <v>10929</v>
      </c>
      <c r="H7155" s="93">
        <v>46182</v>
      </c>
      <c r="I7155" s="131">
        <v>1</v>
      </c>
      <c r="J7155" s="132"/>
      <c r="K7155" s="132"/>
      <c r="L7155" s="132"/>
      <c r="M7155" s="132"/>
      <c r="N7155" s="131"/>
      <c r="O7155" s="131"/>
    </row>
    <row r="7156" spans="2:15" x14ac:dyDescent="0.35">
      <c r="B7156" t="s">
        <v>80</v>
      </c>
      <c r="C7156">
        <v>4010</v>
      </c>
      <c r="D7156" t="s">
        <v>41</v>
      </c>
      <c r="E7156">
        <v>124995</v>
      </c>
      <c r="F7156" t="s">
        <v>6700</v>
      </c>
      <c r="G7156" t="s">
        <v>10927</v>
      </c>
      <c r="H7156" s="93">
        <v>46176</v>
      </c>
      <c r="I7156" s="131">
        <v>1</v>
      </c>
      <c r="J7156" s="132"/>
      <c r="K7156" s="132"/>
      <c r="L7156" s="132"/>
      <c r="M7156" s="132"/>
      <c r="N7156" s="131"/>
      <c r="O7156" s="131"/>
    </row>
    <row r="7157" spans="2:15" x14ac:dyDescent="0.35">
      <c r="B7157" t="s">
        <v>80</v>
      </c>
      <c r="C7157">
        <v>4010</v>
      </c>
      <c r="D7157" t="s">
        <v>41</v>
      </c>
      <c r="E7157">
        <v>125839</v>
      </c>
      <c r="F7157" t="s">
        <v>6701</v>
      </c>
      <c r="G7157" t="s">
        <v>10928</v>
      </c>
      <c r="H7157" s="93">
        <v>46178</v>
      </c>
      <c r="I7157" s="131"/>
      <c r="J7157" s="132"/>
      <c r="K7157" s="132"/>
      <c r="L7157" s="132"/>
      <c r="M7157" s="132"/>
      <c r="N7157" s="131"/>
      <c r="O7157" s="131"/>
    </row>
    <row r="7158" spans="2:15" x14ac:dyDescent="0.35">
      <c r="B7158" t="s">
        <v>80</v>
      </c>
      <c r="C7158">
        <v>4010</v>
      </c>
      <c r="D7158" t="s">
        <v>41</v>
      </c>
      <c r="E7158">
        <v>126570</v>
      </c>
      <c r="F7158" t="s">
        <v>6702</v>
      </c>
      <c r="G7158" t="s">
        <v>10927</v>
      </c>
      <c r="H7158" s="93">
        <v>46176</v>
      </c>
      <c r="I7158" s="131">
        <v>1</v>
      </c>
      <c r="J7158" s="132"/>
      <c r="K7158" s="132">
        <v>1</v>
      </c>
      <c r="L7158" s="132"/>
      <c r="M7158" s="132"/>
      <c r="N7158" s="131"/>
      <c r="O7158" s="131"/>
    </row>
    <row r="7159" spans="2:15" x14ac:dyDescent="0.35">
      <c r="B7159" t="s">
        <v>80</v>
      </c>
      <c r="C7159">
        <v>4010</v>
      </c>
      <c r="D7159" t="s">
        <v>41</v>
      </c>
      <c r="E7159">
        <v>126661</v>
      </c>
      <c r="F7159" t="s">
        <v>6703</v>
      </c>
      <c r="G7159" t="s">
        <v>10928</v>
      </c>
      <c r="H7159" s="93">
        <v>46171</v>
      </c>
      <c r="I7159" s="131">
        <v>1</v>
      </c>
      <c r="J7159" s="132">
        <v>1</v>
      </c>
      <c r="K7159" s="132"/>
      <c r="L7159" s="132"/>
      <c r="M7159" s="132"/>
      <c r="N7159" s="131"/>
      <c r="O7159" s="131"/>
    </row>
    <row r="7160" spans="2:15" x14ac:dyDescent="0.35">
      <c r="B7160" t="s">
        <v>80</v>
      </c>
      <c r="C7160">
        <v>4010</v>
      </c>
      <c r="D7160" t="s">
        <v>41</v>
      </c>
      <c r="E7160">
        <v>129977</v>
      </c>
      <c r="F7160" t="s">
        <v>6704</v>
      </c>
      <c r="G7160" t="s">
        <v>10930</v>
      </c>
      <c r="H7160" s="93">
        <v>46174</v>
      </c>
      <c r="I7160" s="131">
        <v>1</v>
      </c>
      <c r="J7160" s="132"/>
      <c r="K7160" s="132"/>
      <c r="L7160" s="132"/>
      <c r="M7160" s="132"/>
      <c r="N7160" s="131"/>
      <c r="O7160" s="131"/>
    </row>
    <row r="7161" spans="2:15" x14ac:dyDescent="0.35">
      <c r="B7161" t="s">
        <v>80</v>
      </c>
      <c r="C7161">
        <v>4010</v>
      </c>
      <c r="D7161" t="s">
        <v>41</v>
      </c>
      <c r="E7161">
        <v>130116</v>
      </c>
      <c r="F7161" t="s">
        <v>229</v>
      </c>
      <c r="G7161" t="s">
        <v>10927</v>
      </c>
      <c r="H7161" s="93">
        <v>46183</v>
      </c>
      <c r="I7161" s="131">
        <v>1</v>
      </c>
      <c r="J7161" s="132">
        <v>1</v>
      </c>
      <c r="K7161" s="132"/>
      <c r="L7161" s="132"/>
      <c r="M7161" s="132"/>
      <c r="N7161" s="131"/>
      <c r="O7161" s="131"/>
    </row>
    <row r="7162" spans="2:15" x14ac:dyDescent="0.35">
      <c r="B7162" t="s">
        <v>80</v>
      </c>
      <c r="C7162">
        <v>4010</v>
      </c>
      <c r="D7162" t="s">
        <v>41</v>
      </c>
      <c r="E7162">
        <v>134757</v>
      </c>
      <c r="F7162" t="s">
        <v>6705</v>
      </c>
      <c r="G7162" t="s">
        <v>10926</v>
      </c>
      <c r="H7162" s="93">
        <v>46170</v>
      </c>
      <c r="I7162" s="131">
        <v>1</v>
      </c>
      <c r="J7162" s="132"/>
      <c r="K7162" s="132"/>
      <c r="L7162" s="132"/>
      <c r="M7162" s="132"/>
      <c r="N7162" s="131"/>
      <c r="O7162" s="131"/>
    </row>
    <row r="7163" spans="2:15" x14ac:dyDescent="0.35">
      <c r="B7163" t="s">
        <v>80</v>
      </c>
      <c r="C7163">
        <v>4010</v>
      </c>
      <c r="D7163" t="s">
        <v>41</v>
      </c>
      <c r="E7163">
        <v>134968</v>
      </c>
      <c r="F7163" t="s">
        <v>6706</v>
      </c>
      <c r="G7163" t="s">
        <v>10926</v>
      </c>
      <c r="H7163" s="93">
        <v>46170</v>
      </c>
      <c r="I7163" s="131">
        <v>1</v>
      </c>
      <c r="J7163" s="132"/>
      <c r="K7163" s="132">
        <v>1</v>
      </c>
      <c r="L7163" s="132"/>
      <c r="M7163" s="132"/>
      <c r="N7163" s="131"/>
      <c r="O7163" s="131"/>
    </row>
    <row r="7164" spans="2:15" x14ac:dyDescent="0.35">
      <c r="B7164" t="s">
        <v>80</v>
      </c>
      <c r="C7164">
        <v>4010</v>
      </c>
      <c r="D7164" t="s">
        <v>41</v>
      </c>
      <c r="E7164">
        <v>135810</v>
      </c>
      <c r="F7164" t="s">
        <v>6707</v>
      </c>
      <c r="G7164" t="s">
        <v>10930</v>
      </c>
      <c r="H7164" s="93">
        <v>46174</v>
      </c>
      <c r="I7164" s="131">
        <v>1</v>
      </c>
      <c r="J7164" s="132">
        <v>1</v>
      </c>
      <c r="K7164" s="132">
        <v>1</v>
      </c>
      <c r="L7164" s="132">
        <v>1</v>
      </c>
      <c r="M7164" s="132"/>
      <c r="N7164" s="131"/>
      <c r="O7164" s="131">
        <v>1</v>
      </c>
    </row>
    <row r="7165" spans="2:15" x14ac:dyDescent="0.35">
      <c r="B7165" t="s">
        <v>80</v>
      </c>
      <c r="C7165">
        <v>4010</v>
      </c>
      <c r="D7165" t="s">
        <v>41</v>
      </c>
      <c r="E7165">
        <v>136190</v>
      </c>
      <c r="F7165" t="s">
        <v>6708</v>
      </c>
      <c r="G7165" t="s">
        <v>10928</v>
      </c>
      <c r="H7165" s="93">
        <v>46178</v>
      </c>
      <c r="I7165" s="131"/>
      <c r="J7165" s="132"/>
      <c r="K7165" s="132"/>
      <c r="L7165" s="132"/>
      <c r="M7165" s="132"/>
      <c r="N7165" s="131"/>
      <c r="O7165" s="131"/>
    </row>
    <row r="7166" spans="2:15" x14ac:dyDescent="0.35">
      <c r="B7166" t="s">
        <v>80</v>
      </c>
      <c r="C7166">
        <v>4010</v>
      </c>
      <c r="D7166" t="s">
        <v>41</v>
      </c>
      <c r="E7166">
        <v>139820</v>
      </c>
      <c r="F7166" t="s">
        <v>6709</v>
      </c>
      <c r="G7166" t="s">
        <v>10930</v>
      </c>
      <c r="H7166" s="93">
        <v>46174</v>
      </c>
      <c r="I7166" s="131">
        <v>1</v>
      </c>
      <c r="J7166" s="132"/>
      <c r="K7166" s="132"/>
      <c r="L7166" s="132"/>
      <c r="M7166" s="132"/>
      <c r="N7166" s="131"/>
      <c r="O7166" s="131"/>
    </row>
    <row r="7167" spans="2:15" x14ac:dyDescent="0.35">
      <c r="B7167" t="s">
        <v>80</v>
      </c>
      <c r="C7167">
        <v>4010</v>
      </c>
      <c r="D7167" t="s">
        <v>41</v>
      </c>
      <c r="E7167">
        <v>140480</v>
      </c>
      <c r="F7167" t="s">
        <v>6710</v>
      </c>
      <c r="G7167" t="s">
        <v>10929</v>
      </c>
      <c r="H7167" s="93">
        <v>46175</v>
      </c>
      <c r="I7167" s="131">
        <v>1</v>
      </c>
      <c r="J7167" s="132">
        <v>1</v>
      </c>
      <c r="K7167" s="132"/>
      <c r="L7167" s="132"/>
      <c r="M7167" s="132"/>
      <c r="N7167" s="131"/>
      <c r="O7167" s="131"/>
    </row>
    <row r="7168" spans="2:15" x14ac:dyDescent="0.35">
      <c r="B7168" t="s">
        <v>80</v>
      </c>
      <c r="C7168">
        <v>4010</v>
      </c>
      <c r="D7168" t="s">
        <v>41</v>
      </c>
      <c r="E7168">
        <v>141844</v>
      </c>
      <c r="F7168" t="s">
        <v>6711</v>
      </c>
      <c r="G7168" t="s">
        <v>10930</v>
      </c>
      <c r="H7168" s="93">
        <v>46174</v>
      </c>
      <c r="I7168" s="131">
        <v>1</v>
      </c>
      <c r="J7168" s="132">
        <v>1</v>
      </c>
      <c r="K7168" s="132"/>
      <c r="L7168" s="132"/>
      <c r="M7168" s="132"/>
      <c r="N7168" s="131"/>
      <c r="O7168" s="131"/>
    </row>
    <row r="7169" spans="2:15" x14ac:dyDescent="0.35">
      <c r="B7169" t="s">
        <v>80</v>
      </c>
      <c r="C7169">
        <v>4010</v>
      </c>
      <c r="D7169" t="s">
        <v>41</v>
      </c>
      <c r="E7169">
        <v>142059</v>
      </c>
      <c r="F7169" t="s">
        <v>6712</v>
      </c>
      <c r="G7169" t="s">
        <v>10930</v>
      </c>
      <c r="H7169" s="93">
        <v>46174</v>
      </c>
      <c r="I7169" s="131"/>
      <c r="J7169" s="132"/>
      <c r="K7169" s="132"/>
      <c r="L7169" s="132"/>
      <c r="M7169" s="132"/>
      <c r="N7169" s="131"/>
      <c r="O7169" s="131"/>
    </row>
    <row r="7170" spans="2:15" x14ac:dyDescent="0.35">
      <c r="B7170" t="s">
        <v>80</v>
      </c>
      <c r="C7170">
        <v>4010</v>
      </c>
      <c r="D7170" t="s">
        <v>41</v>
      </c>
      <c r="E7170">
        <v>142157</v>
      </c>
      <c r="F7170" t="s">
        <v>6713</v>
      </c>
      <c r="G7170" t="s">
        <v>10927</v>
      </c>
      <c r="H7170" s="93">
        <v>46176</v>
      </c>
      <c r="I7170" s="131">
        <v>1</v>
      </c>
      <c r="J7170" s="132"/>
      <c r="K7170" s="132"/>
      <c r="L7170" s="132"/>
      <c r="M7170" s="132"/>
      <c r="N7170" s="131"/>
      <c r="O7170" s="131"/>
    </row>
    <row r="7171" spans="2:15" x14ac:dyDescent="0.35">
      <c r="B7171" t="s">
        <v>80</v>
      </c>
      <c r="C7171">
        <v>4010</v>
      </c>
      <c r="D7171" t="s">
        <v>41</v>
      </c>
      <c r="E7171">
        <v>143258</v>
      </c>
      <c r="F7171" t="s">
        <v>6714</v>
      </c>
      <c r="G7171" t="s">
        <v>10929</v>
      </c>
      <c r="H7171" s="93">
        <v>46182</v>
      </c>
      <c r="I7171" s="131"/>
      <c r="J7171" s="132"/>
      <c r="K7171" s="132"/>
      <c r="L7171" s="132"/>
      <c r="M7171" s="132"/>
      <c r="N7171" s="131"/>
      <c r="O7171" s="131"/>
    </row>
    <row r="7172" spans="2:15" x14ac:dyDescent="0.35">
      <c r="B7172" t="s">
        <v>80</v>
      </c>
      <c r="C7172">
        <v>4010</v>
      </c>
      <c r="D7172" t="s">
        <v>41</v>
      </c>
      <c r="E7172">
        <v>143271</v>
      </c>
      <c r="F7172" t="s">
        <v>6715</v>
      </c>
      <c r="G7172" t="s">
        <v>10926</v>
      </c>
      <c r="H7172" s="93">
        <v>46177</v>
      </c>
      <c r="I7172" s="131"/>
      <c r="J7172" s="132"/>
      <c r="K7172" s="132"/>
      <c r="L7172" s="132"/>
      <c r="M7172" s="132"/>
      <c r="N7172" s="131"/>
      <c r="O7172" s="131"/>
    </row>
    <row r="7173" spans="2:15" x14ac:dyDescent="0.35">
      <c r="B7173" t="s">
        <v>80</v>
      </c>
      <c r="C7173">
        <v>4010</v>
      </c>
      <c r="D7173" t="s">
        <v>41</v>
      </c>
      <c r="E7173">
        <v>143624</v>
      </c>
      <c r="F7173" t="s">
        <v>6716</v>
      </c>
      <c r="G7173" t="s">
        <v>10928</v>
      </c>
      <c r="H7173" s="93">
        <v>46171</v>
      </c>
      <c r="I7173" s="131">
        <v>1</v>
      </c>
      <c r="J7173" s="132"/>
      <c r="K7173" s="132"/>
      <c r="L7173" s="132"/>
      <c r="M7173" s="132"/>
      <c r="N7173" s="131"/>
      <c r="O7173" s="131"/>
    </row>
    <row r="7174" spans="2:15" x14ac:dyDescent="0.35">
      <c r="B7174" t="s">
        <v>80</v>
      </c>
      <c r="C7174">
        <v>4010</v>
      </c>
      <c r="D7174" t="s">
        <v>41</v>
      </c>
      <c r="E7174">
        <v>146473</v>
      </c>
      <c r="F7174" t="s">
        <v>6717</v>
      </c>
      <c r="G7174" t="s">
        <v>10930</v>
      </c>
      <c r="H7174" s="93">
        <v>46181</v>
      </c>
      <c r="I7174" s="131">
        <v>1</v>
      </c>
      <c r="J7174" s="132"/>
      <c r="K7174" s="132"/>
      <c r="L7174" s="132"/>
      <c r="M7174" s="132"/>
      <c r="N7174" s="131"/>
      <c r="O7174" s="131"/>
    </row>
    <row r="7175" spans="2:15" x14ac:dyDescent="0.35">
      <c r="B7175" t="s">
        <v>80</v>
      </c>
      <c r="C7175">
        <v>4010</v>
      </c>
      <c r="D7175" t="s">
        <v>41</v>
      </c>
      <c r="E7175">
        <v>146728</v>
      </c>
      <c r="F7175" t="s">
        <v>6718</v>
      </c>
      <c r="G7175" t="s">
        <v>10926</v>
      </c>
      <c r="H7175" s="93">
        <v>46177</v>
      </c>
      <c r="I7175" s="131">
        <v>1</v>
      </c>
      <c r="J7175" s="132"/>
      <c r="K7175" s="132"/>
      <c r="L7175" s="132"/>
      <c r="M7175" s="132"/>
      <c r="N7175" s="131"/>
      <c r="O7175" s="131"/>
    </row>
    <row r="7176" spans="2:15" x14ac:dyDescent="0.35">
      <c r="B7176" t="s">
        <v>80</v>
      </c>
      <c r="C7176">
        <v>4010</v>
      </c>
      <c r="D7176" t="s">
        <v>41</v>
      </c>
      <c r="E7176">
        <v>147247</v>
      </c>
      <c r="F7176" t="s">
        <v>6719</v>
      </c>
      <c r="G7176" t="s">
        <v>10929</v>
      </c>
      <c r="H7176" s="93">
        <v>46175</v>
      </c>
      <c r="I7176" s="131">
        <v>1</v>
      </c>
      <c r="J7176" s="132"/>
      <c r="K7176" s="132">
        <v>1</v>
      </c>
      <c r="L7176" s="132"/>
      <c r="M7176" s="132"/>
      <c r="N7176" s="131"/>
      <c r="O7176" s="131"/>
    </row>
    <row r="7177" spans="2:15" x14ac:dyDescent="0.35">
      <c r="B7177" t="s">
        <v>80</v>
      </c>
      <c r="C7177">
        <v>4010</v>
      </c>
      <c r="D7177" t="s">
        <v>41</v>
      </c>
      <c r="E7177">
        <v>149028</v>
      </c>
      <c r="F7177" t="s">
        <v>6720</v>
      </c>
      <c r="G7177" t="s">
        <v>10930</v>
      </c>
      <c r="H7177" s="93">
        <v>46181</v>
      </c>
      <c r="I7177" s="131"/>
      <c r="J7177" s="132"/>
      <c r="K7177" s="132"/>
      <c r="L7177" s="132"/>
      <c r="M7177" s="132"/>
      <c r="N7177" s="131"/>
      <c r="O7177" s="131"/>
    </row>
    <row r="7178" spans="2:15" x14ac:dyDescent="0.35">
      <c r="B7178" t="s">
        <v>80</v>
      </c>
      <c r="C7178">
        <v>4010</v>
      </c>
      <c r="D7178" t="s">
        <v>41</v>
      </c>
      <c r="E7178">
        <v>151614</v>
      </c>
      <c r="F7178" t="s">
        <v>6721</v>
      </c>
      <c r="G7178" t="s">
        <v>10927</v>
      </c>
      <c r="H7178" s="93">
        <v>46176</v>
      </c>
      <c r="I7178" s="131">
        <v>1</v>
      </c>
      <c r="J7178" s="132"/>
      <c r="K7178" s="132"/>
      <c r="L7178" s="132"/>
      <c r="M7178" s="132"/>
      <c r="N7178" s="131"/>
      <c r="O7178" s="131"/>
    </row>
    <row r="7179" spans="2:15" x14ac:dyDescent="0.35">
      <c r="B7179" t="s">
        <v>80</v>
      </c>
      <c r="C7179">
        <v>4010</v>
      </c>
      <c r="D7179" t="s">
        <v>41</v>
      </c>
      <c r="E7179">
        <v>151914</v>
      </c>
      <c r="F7179" t="s">
        <v>6722</v>
      </c>
      <c r="G7179" t="s">
        <v>10929</v>
      </c>
      <c r="H7179" s="93">
        <v>46182</v>
      </c>
      <c r="I7179" s="131">
        <v>1</v>
      </c>
      <c r="J7179" s="132"/>
      <c r="K7179" s="132"/>
      <c r="L7179" s="132"/>
      <c r="M7179" s="132"/>
      <c r="N7179" s="131"/>
      <c r="O7179" s="131"/>
    </row>
    <row r="7180" spans="2:15" x14ac:dyDescent="0.35">
      <c r="B7180" t="s">
        <v>80</v>
      </c>
      <c r="C7180">
        <v>4010</v>
      </c>
      <c r="D7180" t="s">
        <v>41</v>
      </c>
      <c r="E7180">
        <v>152334</v>
      </c>
      <c r="F7180" t="s">
        <v>3356</v>
      </c>
      <c r="G7180" t="s">
        <v>10927</v>
      </c>
      <c r="H7180" s="93">
        <v>46183</v>
      </c>
      <c r="I7180" s="131">
        <v>1</v>
      </c>
      <c r="J7180" s="132"/>
      <c r="K7180" s="132"/>
      <c r="L7180" s="132"/>
      <c r="M7180" s="132"/>
      <c r="N7180" s="131"/>
      <c r="O7180" s="131"/>
    </row>
    <row r="7181" spans="2:15" x14ac:dyDescent="0.35">
      <c r="B7181" t="s">
        <v>80</v>
      </c>
      <c r="C7181">
        <v>4010</v>
      </c>
      <c r="D7181" t="s">
        <v>41</v>
      </c>
      <c r="E7181">
        <v>153300</v>
      </c>
      <c r="F7181" t="s">
        <v>6723</v>
      </c>
      <c r="G7181" t="s">
        <v>10926</v>
      </c>
      <c r="H7181" s="93">
        <v>46177</v>
      </c>
      <c r="I7181" s="131">
        <v>1</v>
      </c>
      <c r="J7181" s="132"/>
      <c r="K7181" s="132"/>
      <c r="L7181" s="132"/>
      <c r="M7181" s="132"/>
      <c r="N7181" s="131"/>
      <c r="O7181" s="131"/>
    </row>
    <row r="7182" spans="2:15" x14ac:dyDescent="0.35">
      <c r="B7182" t="s">
        <v>80</v>
      </c>
      <c r="C7182">
        <v>4010</v>
      </c>
      <c r="D7182" t="s">
        <v>41</v>
      </c>
      <c r="E7182">
        <v>155245</v>
      </c>
      <c r="F7182" t="s">
        <v>6724</v>
      </c>
      <c r="G7182" t="s">
        <v>10929</v>
      </c>
      <c r="H7182" s="93">
        <v>46175</v>
      </c>
      <c r="I7182" s="131">
        <v>1</v>
      </c>
      <c r="J7182" s="132"/>
      <c r="K7182" s="132"/>
      <c r="L7182" s="132"/>
      <c r="M7182" s="132"/>
      <c r="N7182" s="131"/>
      <c r="O7182" s="131"/>
    </row>
    <row r="7183" spans="2:15" x14ac:dyDescent="0.35">
      <c r="B7183" t="s">
        <v>80</v>
      </c>
      <c r="C7183">
        <v>4010</v>
      </c>
      <c r="D7183" t="s">
        <v>41</v>
      </c>
      <c r="E7183">
        <v>156926</v>
      </c>
      <c r="F7183" t="s">
        <v>6725</v>
      </c>
      <c r="G7183" t="s">
        <v>10929</v>
      </c>
      <c r="H7183" s="93">
        <v>46182</v>
      </c>
      <c r="I7183" s="131">
        <v>1</v>
      </c>
      <c r="J7183" s="132"/>
      <c r="K7183" s="132"/>
      <c r="L7183" s="132"/>
      <c r="M7183" s="132"/>
      <c r="N7183" s="131"/>
      <c r="O7183" s="131"/>
    </row>
    <row r="7184" spans="2:15" x14ac:dyDescent="0.35">
      <c r="B7184" t="s">
        <v>80</v>
      </c>
      <c r="C7184">
        <v>4010</v>
      </c>
      <c r="D7184" t="s">
        <v>41</v>
      </c>
      <c r="E7184">
        <v>158159</v>
      </c>
      <c r="F7184" t="s">
        <v>6726</v>
      </c>
      <c r="G7184" t="s">
        <v>10926</v>
      </c>
      <c r="H7184" s="93">
        <v>46170</v>
      </c>
      <c r="I7184" s="131">
        <v>1</v>
      </c>
      <c r="J7184" s="132"/>
      <c r="K7184" s="132"/>
      <c r="L7184" s="132"/>
      <c r="M7184" s="132"/>
      <c r="N7184" s="131"/>
      <c r="O7184" s="131"/>
    </row>
    <row r="7185" spans="2:15" x14ac:dyDescent="0.35">
      <c r="B7185" t="s">
        <v>80</v>
      </c>
      <c r="C7185">
        <v>4010</v>
      </c>
      <c r="D7185" t="s">
        <v>41</v>
      </c>
      <c r="E7185">
        <v>161349</v>
      </c>
      <c r="F7185" t="s">
        <v>6727</v>
      </c>
      <c r="G7185" t="s">
        <v>10926</v>
      </c>
      <c r="H7185" s="93">
        <v>46170</v>
      </c>
      <c r="I7185" s="131">
        <v>1</v>
      </c>
      <c r="J7185" s="132"/>
      <c r="K7185" s="132"/>
      <c r="L7185" s="132"/>
      <c r="M7185" s="132"/>
      <c r="N7185" s="131"/>
      <c r="O7185" s="131"/>
    </row>
    <row r="7186" spans="2:15" x14ac:dyDescent="0.35">
      <c r="B7186" t="s">
        <v>80</v>
      </c>
      <c r="C7186">
        <v>4010</v>
      </c>
      <c r="D7186" t="s">
        <v>41</v>
      </c>
      <c r="E7186">
        <v>164115</v>
      </c>
      <c r="F7186" t="s">
        <v>6728</v>
      </c>
      <c r="G7186" t="s">
        <v>10929</v>
      </c>
      <c r="H7186" s="93">
        <v>46182</v>
      </c>
      <c r="I7186" s="131"/>
      <c r="J7186" s="132"/>
      <c r="K7186" s="132"/>
      <c r="L7186" s="132"/>
      <c r="M7186" s="132"/>
      <c r="N7186" s="131"/>
      <c r="O7186" s="131"/>
    </row>
    <row r="7187" spans="2:15" x14ac:dyDescent="0.35">
      <c r="B7187" t="s">
        <v>80</v>
      </c>
      <c r="C7187">
        <v>4010</v>
      </c>
      <c r="D7187" t="s">
        <v>41</v>
      </c>
      <c r="E7187">
        <v>165917</v>
      </c>
      <c r="F7187" t="s">
        <v>6729</v>
      </c>
      <c r="G7187" t="s">
        <v>10929</v>
      </c>
      <c r="H7187" s="93">
        <v>46175</v>
      </c>
      <c r="I7187" s="131">
        <v>1</v>
      </c>
      <c r="J7187" s="132"/>
      <c r="K7187" s="132"/>
      <c r="L7187" s="132"/>
      <c r="M7187" s="132"/>
      <c r="N7187" s="131"/>
      <c r="O7187" s="131"/>
    </row>
    <row r="7188" spans="2:15" x14ac:dyDescent="0.35">
      <c r="B7188" t="s">
        <v>80</v>
      </c>
      <c r="C7188">
        <v>4010</v>
      </c>
      <c r="D7188" t="s">
        <v>41</v>
      </c>
      <c r="E7188">
        <v>166904</v>
      </c>
      <c r="F7188" t="s">
        <v>6730</v>
      </c>
      <c r="G7188" t="s">
        <v>10926</v>
      </c>
      <c r="H7188" s="93">
        <v>46177</v>
      </c>
      <c r="I7188" s="131"/>
      <c r="J7188" s="132"/>
      <c r="K7188" s="132"/>
      <c r="L7188" s="132"/>
      <c r="M7188" s="132"/>
      <c r="N7188" s="131"/>
      <c r="O7188" s="131"/>
    </row>
    <row r="7189" spans="2:15" x14ac:dyDescent="0.35">
      <c r="B7189" t="s">
        <v>80</v>
      </c>
      <c r="C7189">
        <v>4010</v>
      </c>
      <c r="D7189" t="s">
        <v>41</v>
      </c>
      <c r="E7189">
        <v>166915</v>
      </c>
      <c r="F7189" t="s">
        <v>6731</v>
      </c>
      <c r="G7189" t="s">
        <v>10929</v>
      </c>
      <c r="H7189" s="93">
        <v>46182</v>
      </c>
      <c r="I7189" s="131">
        <v>1</v>
      </c>
      <c r="J7189" s="132"/>
      <c r="K7189" s="132"/>
      <c r="L7189" s="132"/>
      <c r="M7189" s="132"/>
      <c r="N7189" s="131"/>
      <c r="O7189" s="131"/>
    </row>
    <row r="7190" spans="2:15" x14ac:dyDescent="0.35">
      <c r="B7190" t="s">
        <v>80</v>
      </c>
      <c r="C7190">
        <v>4010</v>
      </c>
      <c r="D7190" t="s">
        <v>41</v>
      </c>
      <c r="E7190">
        <v>167088</v>
      </c>
      <c r="F7190" t="s">
        <v>6732</v>
      </c>
      <c r="G7190" t="s">
        <v>10930</v>
      </c>
      <c r="H7190" s="93">
        <v>46174</v>
      </c>
      <c r="I7190" s="131">
        <v>1</v>
      </c>
      <c r="J7190" s="132"/>
      <c r="K7190" s="132"/>
      <c r="L7190" s="132"/>
      <c r="M7190" s="132"/>
      <c r="N7190" s="131"/>
      <c r="O7190" s="131"/>
    </row>
    <row r="7191" spans="2:15" x14ac:dyDescent="0.35">
      <c r="B7191" t="s">
        <v>80</v>
      </c>
      <c r="C7191">
        <v>4010</v>
      </c>
      <c r="D7191" t="s">
        <v>41</v>
      </c>
      <c r="E7191">
        <v>167356</v>
      </c>
      <c r="F7191" t="s">
        <v>6733</v>
      </c>
      <c r="G7191" t="s">
        <v>10927</v>
      </c>
      <c r="H7191" s="93">
        <v>46176</v>
      </c>
      <c r="I7191" s="131">
        <v>1</v>
      </c>
      <c r="J7191" s="132"/>
      <c r="K7191" s="132"/>
      <c r="L7191" s="132"/>
      <c r="M7191" s="132"/>
      <c r="N7191" s="131"/>
      <c r="O7191" s="131"/>
    </row>
    <row r="7192" spans="2:15" x14ac:dyDescent="0.35">
      <c r="B7192" t="s">
        <v>80</v>
      </c>
      <c r="C7192">
        <v>4010</v>
      </c>
      <c r="D7192" t="s">
        <v>41</v>
      </c>
      <c r="E7192">
        <v>167466</v>
      </c>
      <c r="F7192" t="s">
        <v>6734</v>
      </c>
      <c r="G7192" t="s">
        <v>10927</v>
      </c>
      <c r="H7192" s="93">
        <v>46176</v>
      </c>
      <c r="I7192" s="131"/>
      <c r="J7192" s="132"/>
      <c r="K7192" s="132"/>
      <c r="L7192" s="132"/>
      <c r="M7192" s="132"/>
      <c r="N7192" s="131"/>
      <c r="O7192" s="131"/>
    </row>
    <row r="7193" spans="2:15" x14ac:dyDescent="0.35">
      <c r="B7193" t="s">
        <v>80</v>
      </c>
      <c r="C7193">
        <v>4010</v>
      </c>
      <c r="D7193" t="s">
        <v>41</v>
      </c>
      <c r="E7193">
        <v>168080</v>
      </c>
      <c r="F7193" t="s">
        <v>6735</v>
      </c>
      <c r="G7193" t="s">
        <v>10928</v>
      </c>
      <c r="H7193" s="93">
        <v>46171</v>
      </c>
      <c r="I7193" s="131">
        <v>1</v>
      </c>
      <c r="J7193" s="132">
        <v>1</v>
      </c>
      <c r="K7193" s="132"/>
      <c r="L7193" s="132"/>
      <c r="M7193" s="132"/>
      <c r="N7193" s="131"/>
      <c r="O7193" s="131"/>
    </row>
    <row r="7194" spans="2:15" x14ac:dyDescent="0.35">
      <c r="B7194" t="s">
        <v>80</v>
      </c>
      <c r="C7194">
        <v>4010</v>
      </c>
      <c r="D7194" t="s">
        <v>41</v>
      </c>
      <c r="E7194">
        <v>168459</v>
      </c>
      <c r="F7194" t="s">
        <v>6736</v>
      </c>
      <c r="G7194" t="s">
        <v>10926</v>
      </c>
      <c r="H7194" s="93">
        <v>46177</v>
      </c>
      <c r="I7194" s="131">
        <v>1</v>
      </c>
      <c r="J7194" s="132"/>
      <c r="K7194" s="132"/>
      <c r="L7194" s="132"/>
      <c r="M7194" s="132"/>
      <c r="N7194" s="131"/>
      <c r="O7194" s="131"/>
    </row>
    <row r="7195" spans="2:15" x14ac:dyDescent="0.35">
      <c r="B7195" t="s">
        <v>80</v>
      </c>
      <c r="C7195">
        <v>4010</v>
      </c>
      <c r="D7195" t="s">
        <v>41</v>
      </c>
      <c r="E7195">
        <v>168479</v>
      </c>
      <c r="F7195" t="s">
        <v>6737</v>
      </c>
      <c r="G7195" t="s">
        <v>10929</v>
      </c>
      <c r="H7195" s="93">
        <v>46182</v>
      </c>
      <c r="I7195" s="131"/>
      <c r="J7195" s="132"/>
      <c r="K7195" s="132"/>
      <c r="L7195" s="132"/>
      <c r="M7195" s="132"/>
      <c r="N7195" s="131"/>
      <c r="O7195" s="131"/>
    </row>
    <row r="7196" spans="2:15" x14ac:dyDescent="0.35">
      <c r="B7196" t="s">
        <v>80</v>
      </c>
      <c r="C7196">
        <v>4010</v>
      </c>
      <c r="D7196" t="s">
        <v>41</v>
      </c>
      <c r="E7196">
        <v>169017</v>
      </c>
      <c r="F7196" t="s">
        <v>6738</v>
      </c>
      <c r="G7196" t="s">
        <v>10926</v>
      </c>
      <c r="H7196" s="93">
        <v>46177</v>
      </c>
      <c r="I7196" s="131"/>
      <c r="J7196" s="132"/>
      <c r="K7196" s="132"/>
      <c r="L7196" s="132"/>
      <c r="M7196" s="132"/>
      <c r="N7196" s="131"/>
      <c r="O7196" s="131"/>
    </row>
    <row r="7197" spans="2:15" x14ac:dyDescent="0.35">
      <c r="B7197" t="s">
        <v>80</v>
      </c>
      <c r="C7197">
        <v>4010</v>
      </c>
      <c r="D7197" t="s">
        <v>41</v>
      </c>
      <c r="E7197">
        <v>169026</v>
      </c>
      <c r="F7197" t="s">
        <v>6739</v>
      </c>
      <c r="G7197" t="s">
        <v>10926</v>
      </c>
      <c r="H7197" s="93">
        <v>46177</v>
      </c>
      <c r="I7197" s="131"/>
      <c r="J7197" s="132"/>
      <c r="K7197" s="132"/>
      <c r="L7197" s="132"/>
      <c r="M7197" s="132"/>
      <c r="N7197" s="131"/>
      <c r="O7197" s="131"/>
    </row>
    <row r="7198" spans="2:15" x14ac:dyDescent="0.35">
      <c r="B7198" t="s">
        <v>80</v>
      </c>
      <c r="C7198">
        <v>4010</v>
      </c>
      <c r="D7198" t="s">
        <v>41</v>
      </c>
      <c r="E7198">
        <v>169161</v>
      </c>
      <c r="F7198" t="s">
        <v>6740</v>
      </c>
      <c r="G7198" t="s">
        <v>10929</v>
      </c>
      <c r="H7198" s="93">
        <v>46175</v>
      </c>
      <c r="I7198" s="131">
        <v>1</v>
      </c>
      <c r="J7198" s="132">
        <v>1</v>
      </c>
      <c r="K7198" s="132">
        <v>1</v>
      </c>
      <c r="L7198" s="132"/>
      <c r="M7198" s="132"/>
      <c r="N7198" s="131"/>
      <c r="O7198" s="131"/>
    </row>
    <row r="7199" spans="2:15" x14ac:dyDescent="0.35">
      <c r="B7199" t="s">
        <v>80</v>
      </c>
      <c r="C7199">
        <v>4010</v>
      </c>
      <c r="D7199" t="s">
        <v>41</v>
      </c>
      <c r="E7199">
        <v>169546</v>
      </c>
      <c r="F7199" t="s">
        <v>6741</v>
      </c>
      <c r="G7199" t="s">
        <v>10927</v>
      </c>
      <c r="H7199" s="93">
        <v>46183</v>
      </c>
      <c r="I7199" s="131"/>
      <c r="J7199" s="132"/>
      <c r="K7199" s="132"/>
      <c r="L7199" s="132"/>
      <c r="M7199" s="132"/>
      <c r="N7199" s="131"/>
      <c r="O7199" s="131"/>
    </row>
    <row r="7200" spans="2:15" x14ac:dyDescent="0.35">
      <c r="B7200" t="s">
        <v>80</v>
      </c>
      <c r="C7200">
        <v>4010</v>
      </c>
      <c r="D7200" t="s">
        <v>41</v>
      </c>
      <c r="E7200">
        <v>169782</v>
      </c>
      <c r="F7200" t="s">
        <v>6742</v>
      </c>
      <c r="G7200" t="s">
        <v>10930</v>
      </c>
      <c r="H7200" s="93">
        <v>46174</v>
      </c>
      <c r="I7200" s="131">
        <v>1</v>
      </c>
      <c r="J7200" s="132">
        <v>1</v>
      </c>
      <c r="K7200" s="132"/>
      <c r="L7200" s="132"/>
      <c r="M7200" s="132"/>
      <c r="N7200" s="131"/>
      <c r="O7200" s="131"/>
    </row>
    <row r="7201" spans="2:15" x14ac:dyDescent="0.35">
      <c r="B7201" t="s">
        <v>80</v>
      </c>
      <c r="C7201">
        <v>4010</v>
      </c>
      <c r="D7201" t="s">
        <v>41</v>
      </c>
      <c r="E7201">
        <v>170442</v>
      </c>
      <c r="F7201" t="s">
        <v>6743</v>
      </c>
      <c r="G7201" t="s">
        <v>10929</v>
      </c>
      <c r="H7201" s="93">
        <v>46175</v>
      </c>
      <c r="I7201" s="131"/>
      <c r="J7201" s="132"/>
      <c r="K7201" s="132"/>
      <c r="L7201" s="132"/>
      <c r="M7201" s="132"/>
      <c r="N7201" s="131"/>
      <c r="O7201" s="131"/>
    </row>
    <row r="7202" spans="2:15" x14ac:dyDescent="0.35">
      <c r="B7202" t="s">
        <v>80</v>
      </c>
      <c r="C7202">
        <v>4010</v>
      </c>
      <c r="D7202" t="s">
        <v>41</v>
      </c>
      <c r="E7202">
        <v>170894</v>
      </c>
      <c r="F7202" t="s">
        <v>6744</v>
      </c>
      <c r="G7202" t="s">
        <v>10930</v>
      </c>
      <c r="H7202" s="93">
        <v>46174</v>
      </c>
      <c r="I7202" s="131">
        <v>1</v>
      </c>
      <c r="J7202" s="132"/>
      <c r="K7202" s="132"/>
      <c r="L7202" s="132"/>
      <c r="M7202" s="132"/>
      <c r="N7202" s="131"/>
      <c r="O7202" s="131"/>
    </row>
    <row r="7203" spans="2:15" x14ac:dyDescent="0.35">
      <c r="B7203" t="s">
        <v>80</v>
      </c>
      <c r="C7203">
        <v>4010</v>
      </c>
      <c r="D7203" t="s">
        <v>41</v>
      </c>
      <c r="E7203">
        <v>171169</v>
      </c>
      <c r="F7203" t="s">
        <v>6745</v>
      </c>
      <c r="G7203" t="s">
        <v>10929</v>
      </c>
      <c r="H7203" s="93">
        <v>46175</v>
      </c>
      <c r="I7203" s="131">
        <v>1</v>
      </c>
      <c r="J7203" s="132"/>
      <c r="K7203" s="132"/>
      <c r="L7203" s="132"/>
      <c r="M7203" s="132"/>
      <c r="N7203" s="131"/>
      <c r="O7203" s="131"/>
    </row>
    <row r="7204" spans="2:15" x14ac:dyDescent="0.35">
      <c r="B7204" t="s">
        <v>80</v>
      </c>
      <c r="C7204">
        <v>4010</v>
      </c>
      <c r="D7204" t="s">
        <v>41</v>
      </c>
      <c r="E7204">
        <v>171571</v>
      </c>
      <c r="F7204" t="s">
        <v>6746</v>
      </c>
      <c r="G7204" t="s">
        <v>10927</v>
      </c>
      <c r="H7204" s="93">
        <v>46176</v>
      </c>
      <c r="I7204" s="131">
        <v>1</v>
      </c>
      <c r="J7204" s="132"/>
      <c r="K7204" s="132"/>
      <c r="L7204" s="132"/>
      <c r="M7204" s="132"/>
      <c r="N7204" s="131"/>
      <c r="O7204" s="131"/>
    </row>
    <row r="7205" spans="2:15" x14ac:dyDescent="0.35">
      <c r="B7205" t="s">
        <v>80</v>
      </c>
      <c r="C7205">
        <v>4010</v>
      </c>
      <c r="D7205" t="s">
        <v>41</v>
      </c>
      <c r="E7205">
        <v>171627</v>
      </c>
      <c r="F7205" t="s">
        <v>6747</v>
      </c>
      <c r="G7205" t="s">
        <v>10928</v>
      </c>
      <c r="H7205" s="93">
        <v>46171</v>
      </c>
      <c r="I7205" s="131">
        <v>1</v>
      </c>
      <c r="J7205" s="132"/>
      <c r="K7205" s="132"/>
      <c r="L7205" s="132"/>
      <c r="M7205" s="132"/>
      <c r="N7205" s="131"/>
      <c r="O7205" s="131"/>
    </row>
    <row r="7206" spans="2:15" x14ac:dyDescent="0.35">
      <c r="B7206" t="s">
        <v>80</v>
      </c>
      <c r="C7206">
        <v>4010</v>
      </c>
      <c r="D7206" t="s">
        <v>41</v>
      </c>
      <c r="E7206">
        <v>172012</v>
      </c>
      <c r="F7206" t="s">
        <v>6748</v>
      </c>
      <c r="G7206" t="s">
        <v>10927</v>
      </c>
      <c r="H7206" s="93">
        <v>46183</v>
      </c>
      <c r="I7206" s="131">
        <v>1</v>
      </c>
      <c r="J7206" s="132">
        <v>1</v>
      </c>
      <c r="K7206" s="132">
        <v>1</v>
      </c>
      <c r="L7206" s="132"/>
      <c r="M7206" s="132"/>
      <c r="N7206" s="131"/>
      <c r="O7206" s="131"/>
    </row>
    <row r="7207" spans="2:15" x14ac:dyDescent="0.35">
      <c r="B7207" t="s">
        <v>80</v>
      </c>
      <c r="C7207">
        <v>4010</v>
      </c>
      <c r="D7207" t="s">
        <v>41</v>
      </c>
      <c r="E7207">
        <v>172218</v>
      </c>
      <c r="F7207" t="s">
        <v>6749</v>
      </c>
      <c r="G7207" t="s">
        <v>10927</v>
      </c>
      <c r="H7207" s="93">
        <v>46176</v>
      </c>
      <c r="I7207" s="131">
        <v>1</v>
      </c>
      <c r="J7207" s="132"/>
      <c r="K7207" s="132"/>
      <c r="L7207" s="132"/>
      <c r="M7207" s="132"/>
      <c r="N7207" s="131"/>
      <c r="O7207" s="131"/>
    </row>
    <row r="7208" spans="2:15" x14ac:dyDescent="0.35">
      <c r="B7208" t="s">
        <v>80</v>
      </c>
      <c r="C7208">
        <v>4010</v>
      </c>
      <c r="D7208" t="s">
        <v>41</v>
      </c>
      <c r="E7208">
        <v>172316</v>
      </c>
      <c r="F7208" t="s">
        <v>6750</v>
      </c>
      <c r="G7208" t="s">
        <v>10930</v>
      </c>
      <c r="H7208" s="93">
        <v>46181</v>
      </c>
      <c r="I7208" s="131"/>
      <c r="J7208" s="132"/>
      <c r="K7208" s="132"/>
      <c r="L7208" s="132"/>
      <c r="M7208" s="132"/>
      <c r="N7208" s="131"/>
      <c r="O7208" s="131"/>
    </row>
    <row r="7209" spans="2:15" x14ac:dyDescent="0.35">
      <c r="B7209" t="s">
        <v>80</v>
      </c>
      <c r="C7209">
        <v>4010</v>
      </c>
      <c r="D7209" t="s">
        <v>41</v>
      </c>
      <c r="E7209">
        <v>172460</v>
      </c>
      <c r="F7209" t="s">
        <v>6751</v>
      </c>
      <c r="G7209" t="s">
        <v>10930</v>
      </c>
      <c r="H7209" s="93">
        <v>46174</v>
      </c>
      <c r="I7209" s="131">
        <v>1</v>
      </c>
      <c r="J7209" s="132">
        <v>1</v>
      </c>
      <c r="K7209" s="132"/>
      <c r="L7209" s="132"/>
      <c r="M7209" s="132"/>
      <c r="N7209" s="131"/>
      <c r="O7209" s="131"/>
    </row>
    <row r="7210" spans="2:15" x14ac:dyDescent="0.35">
      <c r="B7210" t="s">
        <v>80</v>
      </c>
      <c r="C7210">
        <v>4010</v>
      </c>
      <c r="D7210" t="s">
        <v>41</v>
      </c>
      <c r="E7210">
        <v>172504</v>
      </c>
      <c r="F7210" t="s">
        <v>6752</v>
      </c>
      <c r="G7210" t="s">
        <v>10927</v>
      </c>
      <c r="H7210" s="93">
        <v>46176</v>
      </c>
      <c r="I7210" s="131">
        <v>1</v>
      </c>
      <c r="J7210" s="132"/>
      <c r="K7210" s="132"/>
      <c r="L7210" s="132"/>
      <c r="M7210" s="132"/>
      <c r="N7210" s="131"/>
      <c r="O7210" s="131"/>
    </row>
    <row r="7211" spans="2:15" x14ac:dyDescent="0.35">
      <c r="B7211" t="s">
        <v>80</v>
      </c>
      <c r="C7211">
        <v>4010</v>
      </c>
      <c r="D7211" t="s">
        <v>41</v>
      </c>
      <c r="E7211">
        <v>173664</v>
      </c>
      <c r="F7211" t="s">
        <v>6753</v>
      </c>
      <c r="G7211" t="s">
        <v>10928</v>
      </c>
      <c r="H7211" s="93">
        <v>46178</v>
      </c>
      <c r="I7211" s="131">
        <v>1</v>
      </c>
      <c r="J7211" s="132">
        <v>1</v>
      </c>
      <c r="K7211" s="132"/>
      <c r="L7211" s="132"/>
      <c r="M7211" s="132"/>
      <c r="N7211" s="131"/>
      <c r="O7211" s="131"/>
    </row>
    <row r="7212" spans="2:15" x14ac:dyDescent="0.35">
      <c r="B7212" t="s">
        <v>80</v>
      </c>
      <c r="C7212">
        <v>4010</v>
      </c>
      <c r="D7212" t="s">
        <v>41</v>
      </c>
      <c r="E7212">
        <v>173962</v>
      </c>
      <c r="F7212" t="s">
        <v>6754</v>
      </c>
      <c r="G7212" t="s">
        <v>10928</v>
      </c>
      <c r="H7212" s="93">
        <v>46171</v>
      </c>
      <c r="I7212" s="131">
        <v>1</v>
      </c>
      <c r="J7212" s="132"/>
      <c r="K7212" s="132"/>
      <c r="L7212" s="132"/>
      <c r="M7212" s="132"/>
      <c r="N7212" s="131"/>
      <c r="O7212" s="131"/>
    </row>
    <row r="7213" spans="2:15" x14ac:dyDescent="0.35">
      <c r="B7213" t="s">
        <v>80</v>
      </c>
      <c r="C7213">
        <v>4010</v>
      </c>
      <c r="D7213" t="s">
        <v>41</v>
      </c>
      <c r="E7213">
        <v>173996</v>
      </c>
      <c r="F7213" t="s">
        <v>6755</v>
      </c>
      <c r="G7213" t="s">
        <v>10926</v>
      </c>
      <c r="H7213" s="93">
        <v>46177</v>
      </c>
      <c r="I7213" s="131">
        <v>1</v>
      </c>
      <c r="J7213" s="132"/>
      <c r="K7213" s="132">
        <v>1</v>
      </c>
      <c r="L7213" s="132"/>
      <c r="M7213" s="132"/>
      <c r="N7213" s="131"/>
      <c r="O7213" s="131"/>
    </row>
    <row r="7214" spans="2:15" x14ac:dyDescent="0.35">
      <c r="B7214" t="s">
        <v>80</v>
      </c>
      <c r="C7214">
        <v>4010</v>
      </c>
      <c r="D7214" t="s">
        <v>41</v>
      </c>
      <c r="E7214">
        <v>174177</v>
      </c>
      <c r="F7214" t="s">
        <v>6756</v>
      </c>
      <c r="G7214" t="s">
        <v>10929</v>
      </c>
      <c r="H7214" s="93">
        <v>46182</v>
      </c>
      <c r="I7214" s="131"/>
      <c r="J7214" s="132"/>
      <c r="K7214" s="132"/>
      <c r="L7214" s="132"/>
      <c r="M7214" s="132"/>
      <c r="N7214" s="131"/>
      <c r="O7214" s="131"/>
    </row>
    <row r="7215" spans="2:15" x14ac:dyDescent="0.35">
      <c r="B7215" t="s">
        <v>80</v>
      </c>
      <c r="C7215">
        <v>4010</v>
      </c>
      <c r="D7215" t="s">
        <v>41</v>
      </c>
      <c r="E7215">
        <v>174320</v>
      </c>
      <c r="F7215" t="s">
        <v>6757</v>
      </c>
      <c r="G7215" t="s">
        <v>10926</v>
      </c>
      <c r="H7215" s="93">
        <v>46177</v>
      </c>
      <c r="I7215" s="131">
        <v>1</v>
      </c>
      <c r="J7215" s="132"/>
      <c r="K7215" s="132"/>
      <c r="L7215" s="132"/>
      <c r="M7215" s="132"/>
      <c r="N7215" s="131"/>
      <c r="O7215" s="131"/>
    </row>
    <row r="7216" spans="2:15" x14ac:dyDescent="0.35">
      <c r="B7216" t="s">
        <v>80</v>
      </c>
      <c r="C7216">
        <v>4010</v>
      </c>
      <c r="D7216" t="s">
        <v>41</v>
      </c>
      <c r="E7216">
        <v>174360</v>
      </c>
      <c r="F7216" t="s">
        <v>6758</v>
      </c>
      <c r="G7216" t="s">
        <v>10927</v>
      </c>
      <c r="H7216" s="93">
        <v>46176</v>
      </c>
      <c r="I7216" s="131"/>
      <c r="J7216" s="132"/>
      <c r="K7216" s="132"/>
      <c r="L7216" s="132"/>
      <c r="M7216" s="132"/>
      <c r="N7216" s="131"/>
      <c r="O7216" s="131"/>
    </row>
    <row r="7217" spans="2:15" x14ac:dyDescent="0.35">
      <c r="B7217" t="s">
        <v>80</v>
      </c>
      <c r="C7217">
        <v>4010</v>
      </c>
      <c r="D7217" t="s">
        <v>41</v>
      </c>
      <c r="E7217">
        <v>175529</v>
      </c>
      <c r="F7217" t="s">
        <v>6759</v>
      </c>
      <c r="G7217" t="s">
        <v>10927</v>
      </c>
      <c r="H7217" s="93">
        <v>46176</v>
      </c>
      <c r="I7217" s="131"/>
      <c r="J7217" s="132"/>
      <c r="K7217" s="132"/>
      <c r="L7217" s="132"/>
      <c r="M7217" s="132"/>
      <c r="N7217" s="131"/>
      <c r="O7217" s="131"/>
    </row>
    <row r="7218" spans="2:15" x14ac:dyDescent="0.35">
      <c r="B7218" t="s">
        <v>80</v>
      </c>
      <c r="C7218">
        <v>4010</v>
      </c>
      <c r="D7218" t="s">
        <v>41</v>
      </c>
      <c r="E7218">
        <v>176257</v>
      </c>
      <c r="F7218" t="s">
        <v>6760</v>
      </c>
      <c r="G7218" t="s">
        <v>10928</v>
      </c>
      <c r="H7218" s="93">
        <v>46171</v>
      </c>
      <c r="I7218" s="131"/>
      <c r="J7218" s="132"/>
      <c r="K7218" s="132"/>
      <c r="L7218" s="132"/>
      <c r="M7218" s="132"/>
      <c r="N7218" s="131"/>
      <c r="O7218" s="131"/>
    </row>
    <row r="7219" spans="2:15" x14ac:dyDescent="0.35">
      <c r="B7219" t="s">
        <v>80</v>
      </c>
      <c r="C7219">
        <v>4010</v>
      </c>
      <c r="D7219" t="s">
        <v>41</v>
      </c>
      <c r="E7219">
        <v>176366</v>
      </c>
      <c r="F7219" t="s">
        <v>6761</v>
      </c>
      <c r="G7219" t="s">
        <v>10929</v>
      </c>
      <c r="H7219" s="93">
        <v>46175</v>
      </c>
      <c r="I7219" s="131">
        <v>1</v>
      </c>
      <c r="J7219" s="132"/>
      <c r="K7219" s="132"/>
      <c r="L7219" s="132"/>
      <c r="M7219" s="132"/>
      <c r="N7219" s="131"/>
      <c r="O7219" s="131"/>
    </row>
    <row r="7220" spans="2:15" x14ac:dyDescent="0.35">
      <c r="B7220" t="s">
        <v>80</v>
      </c>
      <c r="C7220">
        <v>4010</v>
      </c>
      <c r="D7220" t="s">
        <v>41</v>
      </c>
      <c r="E7220">
        <v>177189</v>
      </c>
      <c r="F7220" t="s">
        <v>6762</v>
      </c>
      <c r="G7220" t="s">
        <v>10927</v>
      </c>
      <c r="H7220" s="93">
        <v>46176</v>
      </c>
      <c r="I7220" s="131">
        <v>1</v>
      </c>
      <c r="J7220" s="132"/>
      <c r="K7220" s="132"/>
      <c r="L7220" s="132"/>
      <c r="M7220" s="132"/>
      <c r="N7220" s="131"/>
      <c r="O7220" s="131"/>
    </row>
    <row r="7221" spans="2:15" x14ac:dyDescent="0.35">
      <c r="B7221" t="s">
        <v>80</v>
      </c>
      <c r="C7221">
        <v>4010</v>
      </c>
      <c r="D7221" t="s">
        <v>41</v>
      </c>
      <c r="E7221">
        <v>177230</v>
      </c>
      <c r="F7221" t="s">
        <v>6763</v>
      </c>
      <c r="G7221" t="s">
        <v>10929</v>
      </c>
      <c r="H7221" s="93">
        <v>46175</v>
      </c>
      <c r="I7221" s="131"/>
      <c r="J7221" s="132"/>
      <c r="K7221" s="132"/>
      <c r="L7221" s="132"/>
      <c r="M7221" s="132"/>
      <c r="N7221" s="131"/>
      <c r="O7221" s="131"/>
    </row>
    <row r="7222" spans="2:15" x14ac:dyDescent="0.35">
      <c r="B7222" t="s">
        <v>80</v>
      </c>
      <c r="C7222">
        <v>4010</v>
      </c>
      <c r="D7222" t="s">
        <v>41</v>
      </c>
      <c r="E7222">
        <v>177417</v>
      </c>
      <c r="F7222" t="s">
        <v>6764</v>
      </c>
      <c r="G7222" t="s">
        <v>180</v>
      </c>
      <c r="H7222" t="s">
        <v>180</v>
      </c>
      <c r="I7222" s="131"/>
      <c r="J7222" s="132"/>
      <c r="K7222" s="132"/>
      <c r="L7222" s="132"/>
      <c r="M7222" s="132"/>
      <c r="N7222" s="131"/>
      <c r="O7222" s="131"/>
    </row>
    <row r="7223" spans="2:15" x14ac:dyDescent="0.35">
      <c r="B7223" t="s">
        <v>80</v>
      </c>
      <c r="C7223">
        <v>4010</v>
      </c>
      <c r="D7223" t="s">
        <v>41</v>
      </c>
      <c r="E7223">
        <v>177423</v>
      </c>
      <c r="F7223" t="s">
        <v>6765</v>
      </c>
      <c r="G7223" t="s">
        <v>10928</v>
      </c>
      <c r="H7223" s="93">
        <v>46178</v>
      </c>
      <c r="I7223" s="131">
        <v>1</v>
      </c>
      <c r="J7223" s="132"/>
      <c r="K7223" s="132"/>
      <c r="L7223" s="132"/>
      <c r="M7223" s="132"/>
      <c r="N7223" s="131"/>
      <c r="O7223" s="131"/>
    </row>
    <row r="7224" spans="2:15" x14ac:dyDescent="0.35">
      <c r="B7224" t="s">
        <v>80</v>
      </c>
      <c r="C7224">
        <v>4010</v>
      </c>
      <c r="D7224" t="s">
        <v>41</v>
      </c>
      <c r="E7224">
        <v>177626</v>
      </c>
      <c r="F7224" t="s">
        <v>6766</v>
      </c>
      <c r="G7224" t="s">
        <v>10926</v>
      </c>
      <c r="H7224" s="93">
        <v>46177</v>
      </c>
      <c r="I7224" s="131"/>
      <c r="J7224" s="132"/>
      <c r="K7224" s="132"/>
      <c r="L7224" s="132"/>
      <c r="M7224" s="132"/>
      <c r="N7224" s="131"/>
      <c r="O7224" s="131"/>
    </row>
    <row r="7225" spans="2:15" x14ac:dyDescent="0.35">
      <c r="B7225" t="s">
        <v>80</v>
      </c>
      <c r="C7225">
        <v>4010</v>
      </c>
      <c r="D7225" t="s">
        <v>41</v>
      </c>
      <c r="E7225">
        <v>177916</v>
      </c>
      <c r="F7225" t="s">
        <v>6767</v>
      </c>
      <c r="G7225" t="s">
        <v>10926</v>
      </c>
      <c r="H7225" s="93">
        <v>46170</v>
      </c>
      <c r="I7225" s="131"/>
      <c r="J7225" s="132"/>
      <c r="K7225" s="132"/>
      <c r="L7225" s="132"/>
      <c r="M7225" s="132"/>
      <c r="N7225" s="131"/>
      <c r="O7225" s="131"/>
    </row>
    <row r="7226" spans="2:15" x14ac:dyDescent="0.35">
      <c r="B7226" t="s">
        <v>80</v>
      </c>
      <c r="C7226">
        <v>4010</v>
      </c>
      <c r="D7226" t="s">
        <v>41</v>
      </c>
      <c r="E7226">
        <v>178061</v>
      </c>
      <c r="F7226" t="s">
        <v>6768</v>
      </c>
      <c r="G7226" t="s">
        <v>10927</v>
      </c>
      <c r="H7226" s="93">
        <v>46183</v>
      </c>
      <c r="I7226" s="131"/>
      <c r="J7226" s="132"/>
      <c r="K7226" s="132"/>
      <c r="L7226" s="132"/>
      <c r="M7226" s="132"/>
      <c r="N7226" s="131"/>
      <c r="O7226" s="131"/>
    </row>
    <row r="7227" spans="2:15" x14ac:dyDescent="0.35">
      <c r="B7227" t="s">
        <v>80</v>
      </c>
      <c r="C7227">
        <v>4010</v>
      </c>
      <c r="D7227" t="s">
        <v>41</v>
      </c>
      <c r="E7227">
        <v>178185</v>
      </c>
      <c r="F7227" t="s">
        <v>6769</v>
      </c>
      <c r="G7227" t="s">
        <v>10930</v>
      </c>
      <c r="H7227" s="93">
        <v>46181</v>
      </c>
      <c r="I7227" s="131"/>
      <c r="J7227" s="132"/>
      <c r="K7227" s="132"/>
      <c r="L7227" s="132"/>
      <c r="M7227" s="132"/>
      <c r="N7227" s="131"/>
      <c r="O7227" s="131"/>
    </row>
    <row r="7228" spans="2:15" x14ac:dyDescent="0.35">
      <c r="B7228" t="s">
        <v>80</v>
      </c>
      <c r="C7228">
        <v>4010</v>
      </c>
      <c r="D7228" t="s">
        <v>41</v>
      </c>
      <c r="E7228">
        <v>178502</v>
      </c>
      <c r="F7228" t="s">
        <v>6770</v>
      </c>
      <c r="G7228" t="s">
        <v>10930</v>
      </c>
      <c r="H7228" s="93">
        <v>46174</v>
      </c>
      <c r="I7228" s="131">
        <v>1</v>
      </c>
      <c r="J7228" s="132"/>
      <c r="K7228" s="132"/>
      <c r="L7228" s="132"/>
      <c r="M7228" s="132"/>
      <c r="N7228" s="131"/>
      <c r="O7228" s="131"/>
    </row>
    <row r="7229" spans="2:15" x14ac:dyDescent="0.35">
      <c r="B7229" t="s">
        <v>80</v>
      </c>
      <c r="C7229">
        <v>4010</v>
      </c>
      <c r="D7229" t="s">
        <v>41</v>
      </c>
      <c r="E7229">
        <v>178503</v>
      </c>
      <c r="F7229" t="s">
        <v>6771</v>
      </c>
      <c r="G7229" t="s">
        <v>10930</v>
      </c>
      <c r="H7229" s="93">
        <v>46174</v>
      </c>
      <c r="I7229" s="131"/>
      <c r="J7229" s="132"/>
      <c r="K7229" s="132"/>
      <c r="L7229" s="132"/>
      <c r="M7229" s="132"/>
      <c r="N7229" s="131"/>
      <c r="O7229" s="131"/>
    </row>
    <row r="7230" spans="2:15" x14ac:dyDescent="0.35">
      <c r="B7230" t="s">
        <v>80</v>
      </c>
      <c r="C7230">
        <v>4010</v>
      </c>
      <c r="D7230" t="s">
        <v>41</v>
      </c>
      <c r="E7230">
        <v>178504</v>
      </c>
      <c r="F7230" t="s">
        <v>6772</v>
      </c>
      <c r="G7230" t="s">
        <v>10930</v>
      </c>
      <c r="H7230" s="93">
        <v>46174</v>
      </c>
      <c r="I7230" s="131"/>
      <c r="J7230" s="132"/>
      <c r="K7230" s="132"/>
      <c r="L7230" s="132"/>
      <c r="M7230" s="132"/>
      <c r="N7230" s="131"/>
      <c r="O7230" s="131"/>
    </row>
    <row r="7231" spans="2:15" x14ac:dyDescent="0.35">
      <c r="B7231" t="s">
        <v>80</v>
      </c>
      <c r="C7231">
        <v>4010</v>
      </c>
      <c r="D7231" t="s">
        <v>41</v>
      </c>
      <c r="E7231">
        <v>178547</v>
      </c>
      <c r="F7231" t="s">
        <v>6773</v>
      </c>
      <c r="G7231" t="s">
        <v>10930</v>
      </c>
      <c r="H7231" s="93">
        <v>46181</v>
      </c>
      <c r="I7231" s="131">
        <v>1</v>
      </c>
      <c r="J7231" s="132">
        <v>1</v>
      </c>
      <c r="K7231" s="132">
        <v>1</v>
      </c>
      <c r="L7231" s="132"/>
      <c r="M7231" s="132"/>
      <c r="N7231" s="131"/>
      <c r="O7231" s="131"/>
    </row>
    <row r="7232" spans="2:15" x14ac:dyDescent="0.35">
      <c r="B7232" t="s">
        <v>80</v>
      </c>
      <c r="C7232">
        <v>4010</v>
      </c>
      <c r="D7232" t="s">
        <v>41</v>
      </c>
      <c r="E7232">
        <v>179247</v>
      </c>
      <c r="F7232" t="s">
        <v>6774</v>
      </c>
      <c r="G7232" t="s">
        <v>10926</v>
      </c>
      <c r="H7232" s="93">
        <v>46177</v>
      </c>
      <c r="I7232" s="131"/>
      <c r="J7232" s="132"/>
      <c r="K7232" s="132"/>
      <c r="L7232" s="132"/>
      <c r="M7232" s="132"/>
      <c r="N7232" s="131"/>
      <c r="O7232" s="131"/>
    </row>
    <row r="7233" spans="2:15" x14ac:dyDescent="0.35">
      <c r="B7233" t="s">
        <v>80</v>
      </c>
      <c r="C7233">
        <v>4010</v>
      </c>
      <c r="D7233" t="s">
        <v>41</v>
      </c>
      <c r="E7233">
        <v>179452</v>
      </c>
      <c r="F7233" t="s">
        <v>6775</v>
      </c>
      <c r="G7233" t="s">
        <v>10926</v>
      </c>
      <c r="H7233" s="93">
        <v>46177</v>
      </c>
      <c r="I7233" s="131"/>
      <c r="J7233" s="132"/>
      <c r="K7233" s="132"/>
      <c r="L7233" s="132"/>
      <c r="M7233" s="132"/>
      <c r="N7233" s="131"/>
      <c r="O7233" s="131"/>
    </row>
    <row r="7234" spans="2:15" x14ac:dyDescent="0.35">
      <c r="B7234" t="s">
        <v>80</v>
      </c>
      <c r="C7234">
        <v>4010</v>
      </c>
      <c r="D7234" t="s">
        <v>41</v>
      </c>
      <c r="E7234">
        <v>179544</v>
      </c>
      <c r="F7234" t="s">
        <v>6776</v>
      </c>
      <c r="G7234" t="s">
        <v>10927</v>
      </c>
      <c r="H7234" s="93">
        <v>46176</v>
      </c>
      <c r="I7234" s="131"/>
      <c r="J7234" s="132"/>
      <c r="K7234" s="132"/>
      <c r="L7234" s="132"/>
      <c r="M7234" s="132"/>
      <c r="N7234" s="131"/>
      <c r="O7234" s="131"/>
    </row>
    <row r="7235" spans="2:15" x14ac:dyDescent="0.35">
      <c r="B7235" t="s">
        <v>80</v>
      </c>
      <c r="C7235">
        <v>4010</v>
      </c>
      <c r="D7235" t="s">
        <v>41</v>
      </c>
      <c r="E7235">
        <v>179908</v>
      </c>
      <c r="F7235" t="s">
        <v>6777</v>
      </c>
      <c r="G7235" t="s">
        <v>10928</v>
      </c>
      <c r="H7235" s="93">
        <v>46178</v>
      </c>
      <c r="I7235" s="131"/>
      <c r="J7235" s="132"/>
      <c r="K7235" s="132"/>
      <c r="L7235" s="132"/>
      <c r="M7235" s="132"/>
      <c r="N7235" s="131"/>
      <c r="O7235" s="131"/>
    </row>
    <row r="7236" spans="2:15" x14ac:dyDescent="0.35">
      <c r="B7236" t="s">
        <v>80</v>
      </c>
      <c r="C7236">
        <v>4010</v>
      </c>
      <c r="D7236" t="s">
        <v>41</v>
      </c>
      <c r="E7236">
        <v>180725</v>
      </c>
      <c r="F7236" t="s">
        <v>6778</v>
      </c>
      <c r="G7236" t="s">
        <v>10927</v>
      </c>
      <c r="H7236" s="93">
        <v>46183</v>
      </c>
      <c r="I7236" s="131">
        <v>1</v>
      </c>
      <c r="J7236" s="132"/>
      <c r="K7236" s="132"/>
      <c r="L7236" s="132"/>
      <c r="M7236" s="132"/>
      <c r="N7236" s="131"/>
      <c r="O7236" s="131"/>
    </row>
    <row r="7237" spans="2:15" x14ac:dyDescent="0.35">
      <c r="B7237" t="s">
        <v>80</v>
      </c>
      <c r="C7237">
        <v>4010</v>
      </c>
      <c r="D7237" t="s">
        <v>41</v>
      </c>
      <c r="E7237">
        <v>181114</v>
      </c>
      <c r="F7237" t="s">
        <v>6779</v>
      </c>
      <c r="G7237" t="s">
        <v>10930</v>
      </c>
      <c r="H7237" s="93">
        <v>46174</v>
      </c>
      <c r="I7237" s="131">
        <v>1</v>
      </c>
      <c r="J7237" s="132"/>
      <c r="K7237" s="132"/>
      <c r="L7237" s="132"/>
      <c r="M7237" s="132"/>
      <c r="N7237" s="131"/>
      <c r="O7237" s="131"/>
    </row>
    <row r="7238" spans="2:15" x14ac:dyDescent="0.35">
      <c r="B7238" t="s">
        <v>80</v>
      </c>
      <c r="C7238">
        <v>4010</v>
      </c>
      <c r="D7238" t="s">
        <v>41</v>
      </c>
      <c r="E7238">
        <v>181286</v>
      </c>
      <c r="F7238" t="s">
        <v>6780</v>
      </c>
      <c r="G7238" t="s">
        <v>10928</v>
      </c>
      <c r="H7238" s="93">
        <v>46171</v>
      </c>
      <c r="I7238" s="131"/>
      <c r="J7238" s="132"/>
      <c r="K7238" s="132"/>
      <c r="L7238" s="132"/>
      <c r="M7238" s="132"/>
      <c r="N7238" s="131"/>
      <c r="O7238" s="131"/>
    </row>
    <row r="7239" spans="2:15" x14ac:dyDescent="0.35">
      <c r="B7239" t="s">
        <v>80</v>
      </c>
      <c r="C7239">
        <v>4010</v>
      </c>
      <c r="D7239" t="s">
        <v>41</v>
      </c>
      <c r="E7239">
        <v>181304</v>
      </c>
      <c r="F7239" t="s">
        <v>6781</v>
      </c>
      <c r="G7239" t="s">
        <v>10926</v>
      </c>
      <c r="H7239" s="93">
        <v>46177</v>
      </c>
      <c r="I7239" s="131">
        <v>1</v>
      </c>
      <c r="J7239" s="132"/>
      <c r="K7239" s="132"/>
      <c r="L7239" s="132"/>
      <c r="M7239" s="132"/>
      <c r="N7239" s="131"/>
      <c r="O7239" s="131"/>
    </row>
    <row r="7240" spans="2:15" x14ac:dyDescent="0.35">
      <c r="B7240" t="s">
        <v>80</v>
      </c>
      <c r="C7240">
        <v>4010</v>
      </c>
      <c r="D7240" t="s">
        <v>41</v>
      </c>
      <c r="E7240">
        <v>181315</v>
      </c>
      <c r="F7240" t="s">
        <v>6782</v>
      </c>
      <c r="G7240" t="s">
        <v>10930</v>
      </c>
      <c r="H7240" s="93">
        <v>46181</v>
      </c>
      <c r="I7240" s="131">
        <v>1</v>
      </c>
      <c r="J7240" s="132">
        <v>1</v>
      </c>
      <c r="K7240" s="132"/>
      <c r="L7240" s="132"/>
      <c r="M7240" s="132"/>
      <c r="N7240" s="131"/>
      <c r="O7240" s="131"/>
    </row>
    <row r="7241" spans="2:15" x14ac:dyDescent="0.35">
      <c r="B7241" t="s">
        <v>80</v>
      </c>
      <c r="C7241">
        <v>4010</v>
      </c>
      <c r="D7241" t="s">
        <v>41</v>
      </c>
      <c r="E7241">
        <v>181577</v>
      </c>
      <c r="F7241" t="s">
        <v>6783</v>
      </c>
      <c r="G7241" t="s">
        <v>10928</v>
      </c>
      <c r="H7241" s="93">
        <v>46171</v>
      </c>
      <c r="I7241" s="131"/>
      <c r="J7241" s="132"/>
      <c r="K7241" s="132"/>
      <c r="L7241" s="132"/>
      <c r="M7241" s="132"/>
      <c r="N7241" s="131"/>
      <c r="O7241" s="131"/>
    </row>
    <row r="7242" spans="2:15" x14ac:dyDescent="0.35">
      <c r="B7242" t="s">
        <v>80</v>
      </c>
      <c r="C7242">
        <v>4010</v>
      </c>
      <c r="D7242" t="s">
        <v>41</v>
      </c>
      <c r="E7242">
        <v>181610</v>
      </c>
      <c r="F7242" t="s">
        <v>6784</v>
      </c>
      <c r="G7242" t="s">
        <v>10927</v>
      </c>
      <c r="H7242" s="93">
        <v>46183</v>
      </c>
      <c r="I7242" s="131"/>
      <c r="J7242" s="132"/>
      <c r="K7242" s="132"/>
      <c r="L7242" s="132"/>
      <c r="M7242" s="132"/>
      <c r="N7242" s="131"/>
      <c r="O7242" s="131"/>
    </row>
    <row r="7243" spans="2:15" x14ac:dyDescent="0.35">
      <c r="B7243" t="s">
        <v>80</v>
      </c>
      <c r="C7243">
        <v>4010</v>
      </c>
      <c r="D7243" t="s">
        <v>41</v>
      </c>
      <c r="E7243">
        <v>181628</v>
      </c>
      <c r="F7243" t="s">
        <v>6785</v>
      </c>
      <c r="G7243" t="s">
        <v>10926</v>
      </c>
      <c r="H7243" s="93">
        <v>46170</v>
      </c>
      <c r="I7243" s="131"/>
      <c r="J7243" s="132"/>
      <c r="K7243" s="132"/>
      <c r="L7243" s="132"/>
      <c r="M7243" s="132"/>
      <c r="N7243" s="131"/>
      <c r="O7243" s="131"/>
    </row>
    <row r="7244" spans="2:15" x14ac:dyDescent="0.35">
      <c r="B7244" t="s">
        <v>80</v>
      </c>
      <c r="C7244">
        <v>4010</v>
      </c>
      <c r="D7244" t="s">
        <v>41</v>
      </c>
      <c r="E7244">
        <v>181947</v>
      </c>
      <c r="F7244" t="s">
        <v>6786</v>
      </c>
      <c r="G7244" t="s">
        <v>10930</v>
      </c>
      <c r="H7244" s="93">
        <v>46181</v>
      </c>
      <c r="I7244" s="131"/>
      <c r="J7244" s="132"/>
      <c r="K7244" s="132"/>
      <c r="L7244" s="132"/>
      <c r="M7244" s="132"/>
      <c r="N7244" s="131"/>
      <c r="O7244" s="131"/>
    </row>
    <row r="7245" spans="2:15" x14ac:dyDescent="0.35">
      <c r="B7245" t="s">
        <v>80</v>
      </c>
      <c r="C7245">
        <v>4010</v>
      </c>
      <c r="D7245" t="s">
        <v>41</v>
      </c>
      <c r="E7245">
        <v>182076</v>
      </c>
      <c r="F7245" t="s">
        <v>6787</v>
      </c>
      <c r="G7245" t="s">
        <v>10929</v>
      </c>
      <c r="H7245" s="93">
        <v>46182</v>
      </c>
      <c r="I7245" s="131"/>
      <c r="J7245" s="132"/>
      <c r="K7245" s="132"/>
      <c r="L7245" s="132"/>
      <c r="M7245" s="132"/>
      <c r="N7245" s="131"/>
      <c r="O7245" s="131"/>
    </row>
    <row r="7246" spans="2:15" x14ac:dyDescent="0.35">
      <c r="B7246" t="s">
        <v>80</v>
      </c>
      <c r="C7246">
        <v>4010</v>
      </c>
      <c r="D7246" t="s">
        <v>41</v>
      </c>
      <c r="E7246">
        <v>182148</v>
      </c>
      <c r="F7246" t="s">
        <v>6788</v>
      </c>
      <c r="G7246" t="s">
        <v>10928</v>
      </c>
      <c r="H7246" s="93">
        <v>46178</v>
      </c>
      <c r="I7246" s="131">
        <v>1</v>
      </c>
      <c r="J7246" s="132"/>
      <c r="K7246" s="132"/>
      <c r="L7246" s="132"/>
      <c r="M7246" s="132"/>
      <c r="N7246" s="131"/>
      <c r="O7246" s="131"/>
    </row>
    <row r="7247" spans="2:15" x14ac:dyDescent="0.35">
      <c r="B7247" t="s">
        <v>80</v>
      </c>
      <c r="C7247">
        <v>4010</v>
      </c>
      <c r="D7247" t="s">
        <v>41</v>
      </c>
      <c r="E7247">
        <v>182281</v>
      </c>
      <c r="F7247" t="s">
        <v>6789</v>
      </c>
      <c r="G7247" t="s">
        <v>10928</v>
      </c>
      <c r="H7247" s="93">
        <v>46178</v>
      </c>
      <c r="I7247" s="131"/>
      <c r="J7247" s="132"/>
      <c r="K7247" s="132"/>
      <c r="L7247" s="132"/>
      <c r="M7247" s="132"/>
      <c r="N7247" s="131"/>
      <c r="O7247" s="131"/>
    </row>
    <row r="7248" spans="2:15" x14ac:dyDescent="0.35">
      <c r="B7248" t="s">
        <v>80</v>
      </c>
      <c r="C7248">
        <v>4010</v>
      </c>
      <c r="D7248" t="s">
        <v>41</v>
      </c>
      <c r="E7248">
        <v>182367</v>
      </c>
      <c r="F7248" t="s">
        <v>6790</v>
      </c>
      <c r="G7248" t="s">
        <v>10929</v>
      </c>
      <c r="H7248" s="93">
        <v>46182</v>
      </c>
      <c r="I7248" s="131"/>
      <c r="J7248" s="132"/>
      <c r="K7248" s="132"/>
      <c r="L7248" s="132"/>
      <c r="M7248" s="132"/>
      <c r="N7248" s="131"/>
      <c r="O7248" s="131"/>
    </row>
    <row r="7249" spans="2:15" x14ac:dyDescent="0.35">
      <c r="B7249" t="s">
        <v>80</v>
      </c>
      <c r="C7249">
        <v>4010</v>
      </c>
      <c r="D7249" t="s">
        <v>41</v>
      </c>
      <c r="E7249">
        <v>182374</v>
      </c>
      <c r="F7249" t="s">
        <v>6791</v>
      </c>
      <c r="G7249" t="s">
        <v>10928</v>
      </c>
      <c r="H7249" s="93">
        <v>46178</v>
      </c>
      <c r="I7249" s="131"/>
      <c r="J7249" s="132"/>
      <c r="K7249" s="132"/>
      <c r="L7249" s="132"/>
      <c r="M7249" s="132"/>
      <c r="N7249" s="131"/>
      <c r="O7249" s="131"/>
    </row>
    <row r="7250" spans="2:15" x14ac:dyDescent="0.35">
      <c r="B7250" t="s">
        <v>80</v>
      </c>
      <c r="C7250">
        <v>4010</v>
      </c>
      <c r="D7250" t="s">
        <v>41</v>
      </c>
      <c r="E7250">
        <v>182432</v>
      </c>
      <c r="F7250" t="s">
        <v>6792</v>
      </c>
      <c r="G7250" t="s">
        <v>10928</v>
      </c>
      <c r="H7250" s="93">
        <v>46178</v>
      </c>
      <c r="I7250" s="131"/>
      <c r="J7250" s="132"/>
      <c r="K7250" s="132"/>
      <c r="L7250" s="132"/>
      <c r="M7250" s="132"/>
      <c r="N7250" s="131"/>
      <c r="O7250" s="131"/>
    </row>
    <row r="7251" spans="2:15" x14ac:dyDescent="0.35">
      <c r="B7251" t="s">
        <v>80</v>
      </c>
      <c r="C7251">
        <v>4010</v>
      </c>
      <c r="D7251" t="s">
        <v>41</v>
      </c>
      <c r="E7251">
        <v>182599</v>
      </c>
      <c r="F7251" t="s">
        <v>6793</v>
      </c>
      <c r="G7251" t="s">
        <v>10928</v>
      </c>
      <c r="H7251" s="93">
        <v>46178</v>
      </c>
      <c r="I7251" s="131"/>
      <c r="J7251" s="132"/>
      <c r="K7251" s="132"/>
      <c r="L7251" s="132"/>
      <c r="M7251" s="132"/>
      <c r="N7251" s="131"/>
      <c r="O7251" s="131"/>
    </row>
    <row r="7252" spans="2:15" x14ac:dyDescent="0.35">
      <c r="B7252" t="s">
        <v>80</v>
      </c>
      <c r="C7252">
        <v>4010</v>
      </c>
      <c r="D7252" t="s">
        <v>41</v>
      </c>
      <c r="E7252">
        <v>182850</v>
      </c>
      <c r="F7252" t="s">
        <v>6794</v>
      </c>
      <c r="G7252" t="s">
        <v>10929</v>
      </c>
      <c r="H7252" s="93">
        <v>46182</v>
      </c>
      <c r="I7252" s="131">
        <v>1</v>
      </c>
      <c r="J7252" s="132"/>
      <c r="K7252" s="132"/>
      <c r="L7252" s="132"/>
      <c r="M7252" s="132"/>
      <c r="N7252" s="131"/>
      <c r="O7252" s="131"/>
    </row>
    <row r="7253" spans="2:15" x14ac:dyDescent="0.35">
      <c r="B7253" t="s">
        <v>80</v>
      </c>
      <c r="C7253">
        <v>4010</v>
      </c>
      <c r="D7253" t="s">
        <v>41</v>
      </c>
      <c r="E7253">
        <v>183240</v>
      </c>
      <c r="F7253" t="s">
        <v>6795</v>
      </c>
      <c r="G7253" t="s">
        <v>10928</v>
      </c>
      <c r="H7253" s="93">
        <v>46171</v>
      </c>
      <c r="I7253" s="131">
        <v>1</v>
      </c>
      <c r="J7253" s="132"/>
      <c r="K7253" s="132"/>
      <c r="L7253" s="132"/>
      <c r="M7253" s="132"/>
      <c r="N7253" s="131"/>
      <c r="O7253" s="131"/>
    </row>
    <row r="7254" spans="2:15" x14ac:dyDescent="0.35">
      <c r="B7254" t="s">
        <v>80</v>
      </c>
      <c r="C7254">
        <v>4010</v>
      </c>
      <c r="D7254" t="s">
        <v>41</v>
      </c>
      <c r="E7254">
        <v>183905</v>
      </c>
      <c r="F7254" t="s">
        <v>6796</v>
      </c>
      <c r="G7254" t="s">
        <v>10926</v>
      </c>
      <c r="H7254" s="93">
        <v>46170</v>
      </c>
      <c r="I7254" s="131"/>
      <c r="J7254" s="132"/>
      <c r="K7254" s="132"/>
      <c r="L7254" s="132"/>
      <c r="M7254" s="132"/>
      <c r="N7254" s="131"/>
      <c r="O7254" s="131"/>
    </row>
    <row r="7255" spans="2:15" x14ac:dyDescent="0.35">
      <c r="B7255" t="s">
        <v>80</v>
      </c>
      <c r="C7255">
        <v>4010</v>
      </c>
      <c r="D7255" t="s">
        <v>41</v>
      </c>
      <c r="E7255">
        <v>184087</v>
      </c>
      <c r="F7255" t="s">
        <v>6797</v>
      </c>
      <c r="G7255" t="s">
        <v>10927</v>
      </c>
      <c r="H7255" s="93">
        <v>46176</v>
      </c>
      <c r="I7255" s="131">
        <v>1</v>
      </c>
      <c r="J7255" s="132"/>
      <c r="K7255" s="132"/>
      <c r="L7255" s="132"/>
      <c r="M7255" s="132"/>
      <c r="N7255" s="131"/>
      <c r="O7255" s="131"/>
    </row>
    <row r="7256" spans="2:15" x14ac:dyDescent="0.35">
      <c r="B7256" t="s">
        <v>80</v>
      </c>
      <c r="C7256">
        <v>4010</v>
      </c>
      <c r="D7256" t="s">
        <v>41</v>
      </c>
      <c r="E7256">
        <v>184095</v>
      </c>
      <c r="F7256" t="s">
        <v>6798</v>
      </c>
      <c r="G7256" t="s">
        <v>10927</v>
      </c>
      <c r="H7256" s="93">
        <v>46183</v>
      </c>
      <c r="I7256" s="131"/>
      <c r="J7256" s="132"/>
      <c r="K7256" s="132"/>
      <c r="L7256" s="132"/>
      <c r="M7256" s="132"/>
      <c r="N7256" s="131"/>
      <c r="O7256" s="131"/>
    </row>
    <row r="7257" spans="2:15" x14ac:dyDescent="0.35">
      <c r="B7257" t="s">
        <v>80</v>
      </c>
      <c r="C7257">
        <v>4010</v>
      </c>
      <c r="D7257" t="s">
        <v>41</v>
      </c>
      <c r="E7257">
        <v>184099</v>
      </c>
      <c r="F7257" t="s">
        <v>6799</v>
      </c>
      <c r="G7257" t="s">
        <v>10926</v>
      </c>
      <c r="H7257" s="93">
        <v>46177</v>
      </c>
      <c r="I7257" s="131">
        <v>1</v>
      </c>
      <c r="J7257" s="132"/>
      <c r="K7257" s="132"/>
      <c r="L7257" s="132"/>
      <c r="M7257" s="132"/>
      <c r="N7257" s="131"/>
      <c r="O7257" s="131"/>
    </row>
    <row r="7258" spans="2:15" x14ac:dyDescent="0.35">
      <c r="B7258" t="s">
        <v>80</v>
      </c>
      <c r="C7258">
        <v>4010</v>
      </c>
      <c r="D7258" t="s">
        <v>41</v>
      </c>
      <c r="E7258">
        <v>184193</v>
      </c>
      <c r="F7258" t="s">
        <v>6800</v>
      </c>
      <c r="G7258" t="s">
        <v>10926</v>
      </c>
      <c r="H7258" s="93">
        <v>46177</v>
      </c>
      <c r="I7258" s="131"/>
      <c r="J7258" s="132"/>
      <c r="K7258" s="132"/>
      <c r="L7258" s="132"/>
      <c r="M7258" s="132"/>
      <c r="N7258" s="131"/>
      <c r="O7258" s="131"/>
    </row>
    <row r="7259" spans="2:15" x14ac:dyDescent="0.35">
      <c r="B7259" t="s">
        <v>80</v>
      </c>
      <c r="C7259">
        <v>4010</v>
      </c>
      <c r="D7259" t="s">
        <v>41</v>
      </c>
      <c r="E7259">
        <v>184249</v>
      </c>
      <c r="F7259" t="s">
        <v>6801</v>
      </c>
      <c r="G7259" t="s">
        <v>10926</v>
      </c>
      <c r="H7259" s="93">
        <v>46177</v>
      </c>
      <c r="I7259" s="131"/>
      <c r="J7259" s="132"/>
      <c r="K7259" s="132"/>
      <c r="L7259" s="132"/>
      <c r="M7259" s="132"/>
      <c r="N7259" s="131"/>
      <c r="O7259" s="131"/>
    </row>
    <row r="7260" spans="2:15" x14ac:dyDescent="0.35">
      <c r="B7260" t="s">
        <v>80</v>
      </c>
      <c r="C7260">
        <v>4010</v>
      </c>
      <c r="D7260" t="s">
        <v>41</v>
      </c>
      <c r="E7260">
        <v>184299</v>
      </c>
      <c r="F7260" t="s">
        <v>6802</v>
      </c>
      <c r="G7260" t="s">
        <v>10927</v>
      </c>
      <c r="H7260" s="93">
        <v>46176</v>
      </c>
      <c r="I7260" s="131"/>
      <c r="J7260" s="132"/>
      <c r="K7260" s="132"/>
      <c r="L7260" s="132"/>
      <c r="M7260" s="132"/>
      <c r="N7260" s="131"/>
      <c r="O7260" s="131"/>
    </row>
    <row r="7261" spans="2:15" x14ac:dyDescent="0.35">
      <c r="B7261" t="s">
        <v>80</v>
      </c>
      <c r="C7261">
        <v>4010</v>
      </c>
      <c r="D7261" t="s">
        <v>41</v>
      </c>
      <c r="E7261">
        <v>184360</v>
      </c>
      <c r="F7261" t="s">
        <v>6803</v>
      </c>
      <c r="G7261" t="s">
        <v>10929</v>
      </c>
      <c r="H7261" s="93">
        <v>46175</v>
      </c>
      <c r="I7261" s="131"/>
      <c r="J7261" s="132"/>
      <c r="K7261" s="132"/>
      <c r="L7261" s="132"/>
      <c r="M7261" s="132"/>
      <c r="N7261" s="131"/>
      <c r="O7261" s="131"/>
    </row>
    <row r="7262" spans="2:15" x14ac:dyDescent="0.35">
      <c r="B7262" t="s">
        <v>80</v>
      </c>
      <c r="C7262">
        <v>4010</v>
      </c>
      <c r="D7262" t="s">
        <v>41</v>
      </c>
      <c r="E7262">
        <v>184533</v>
      </c>
      <c r="F7262" t="s">
        <v>6804</v>
      </c>
      <c r="G7262" t="s">
        <v>10927</v>
      </c>
      <c r="H7262" s="93">
        <v>46176</v>
      </c>
      <c r="I7262" s="131">
        <v>1</v>
      </c>
      <c r="J7262" s="132"/>
      <c r="K7262" s="132"/>
      <c r="L7262" s="132"/>
      <c r="M7262" s="132"/>
      <c r="N7262" s="131"/>
      <c r="O7262" s="131"/>
    </row>
    <row r="7263" spans="2:15" x14ac:dyDescent="0.35">
      <c r="B7263" t="s">
        <v>80</v>
      </c>
      <c r="C7263">
        <v>4010</v>
      </c>
      <c r="D7263" t="s">
        <v>41</v>
      </c>
      <c r="E7263">
        <v>184752</v>
      </c>
      <c r="F7263" t="s">
        <v>6805</v>
      </c>
      <c r="G7263" t="s">
        <v>10929</v>
      </c>
      <c r="H7263" s="93">
        <v>46175</v>
      </c>
      <c r="I7263" s="131"/>
      <c r="J7263" s="132"/>
      <c r="K7263" s="132"/>
      <c r="L7263" s="132"/>
      <c r="M7263" s="132"/>
      <c r="N7263" s="131"/>
      <c r="O7263" s="131"/>
    </row>
    <row r="7264" spans="2:15" x14ac:dyDescent="0.35">
      <c r="B7264" t="s">
        <v>80</v>
      </c>
      <c r="C7264">
        <v>4010</v>
      </c>
      <c r="D7264" t="s">
        <v>41</v>
      </c>
      <c r="E7264">
        <v>184824</v>
      </c>
      <c r="F7264" t="s">
        <v>3111</v>
      </c>
      <c r="G7264" t="s">
        <v>10928</v>
      </c>
      <c r="H7264" s="93">
        <v>46178</v>
      </c>
      <c r="I7264" s="131"/>
      <c r="J7264" s="132"/>
      <c r="K7264" s="132"/>
      <c r="L7264" s="132"/>
      <c r="M7264" s="132"/>
      <c r="N7264" s="131"/>
      <c r="O7264" s="131"/>
    </row>
    <row r="7265" spans="2:15" x14ac:dyDescent="0.35">
      <c r="B7265" t="s">
        <v>80</v>
      </c>
      <c r="C7265">
        <v>4010</v>
      </c>
      <c r="D7265" t="s">
        <v>41</v>
      </c>
      <c r="E7265">
        <v>184825</v>
      </c>
      <c r="F7265" t="s">
        <v>3111</v>
      </c>
      <c r="G7265" t="s">
        <v>10930</v>
      </c>
      <c r="H7265" s="93">
        <v>46181</v>
      </c>
      <c r="I7265" s="131"/>
      <c r="J7265" s="132"/>
      <c r="K7265" s="132"/>
      <c r="L7265" s="132"/>
      <c r="M7265" s="132"/>
      <c r="N7265" s="131"/>
      <c r="O7265" s="131"/>
    </row>
    <row r="7266" spans="2:15" x14ac:dyDescent="0.35">
      <c r="B7266" t="s">
        <v>80</v>
      </c>
      <c r="C7266">
        <v>4010</v>
      </c>
      <c r="D7266" t="s">
        <v>41</v>
      </c>
      <c r="E7266">
        <v>184826</v>
      </c>
      <c r="F7266" t="s">
        <v>3111</v>
      </c>
      <c r="G7266" t="s">
        <v>10928</v>
      </c>
      <c r="H7266" s="93">
        <v>46171</v>
      </c>
      <c r="I7266" s="131"/>
      <c r="J7266" s="132"/>
      <c r="K7266" s="132"/>
      <c r="L7266" s="132"/>
      <c r="M7266" s="132"/>
      <c r="N7266" s="131"/>
      <c r="O7266" s="131"/>
    </row>
    <row r="7267" spans="2:15" x14ac:dyDescent="0.35">
      <c r="B7267" t="s">
        <v>80</v>
      </c>
      <c r="C7267">
        <v>4010</v>
      </c>
      <c r="D7267" t="s">
        <v>41</v>
      </c>
      <c r="E7267">
        <v>184827</v>
      </c>
      <c r="F7267" t="s">
        <v>3111</v>
      </c>
      <c r="G7267" t="s">
        <v>10929</v>
      </c>
      <c r="H7267" s="93">
        <v>46182</v>
      </c>
      <c r="I7267" s="131">
        <v>1</v>
      </c>
      <c r="J7267" s="132"/>
      <c r="K7267" s="132"/>
      <c r="L7267" s="132"/>
      <c r="M7267" s="132"/>
      <c r="N7267" s="131"/>
      <c r="O7267" s="131"/>
    </row>
    <row r="7268" spans="2:15" x14ac:dyDescent="0.35">
      <c r="B7268" t="s">
        <v>80</v>
      </c>
      <c r="C7268">
        <v>4010</v>
      </c>
      <c r="D7268" t="s">
        <v>41</v>
      </c>
      <c r="E7268">
        <v>184828</v>
      </c>
      <c r="F7268" t="s">
        <v>3111</v>
      </c>
      <c r="G7268" t="s">
        <v>10928</v>
      </c>
      <c r="H7268" s="93">
        <v>46178</v>
      </c>
      <c r="I7268" s="131">
        <v>1</v>
      </c>
      <c r="J7268" s="132">
        <v>1</v>
      </c>
      <c r="K7268" s="132"/>
      <c r="L7268" s="132"/>
      <c r="M7268" s="132"/>
      <c r="N7268" s="131"/>
      <c r="O7268" s="131"/>
    </row>
    <row r="7269" spans="2:15" x14ac:dyDescent="0.35">
      <c r="B7269" t="s">
        <v>80</v>
      </c>
      <c r="C7269">
        <v>4010</v>
      </c>
      <c r="D7269" t="s">
        <v>41</v>
      </c>
      <c r="E7269">
        <v>184829</v>
      </c>
      <c r="F7269" t="s">
        <v>3111</v>
      </c>
      <c r="G7269" t="s">
        <v>10929</v>
      </c>
      <c r="H7269" s="93">
        <v>46182</v>
      </c>
      <c r="I7269" s="131">
        <v>1</v>
      </c>
      <c r="J7269" s="132"/>
      <c r="K7269" s="132"/>
      <c r="L7269" s="132"/>
      <c r="M7269" s="132"/>
      <c r="N7269" s="131"/>
      <c r="O7269" s="131"/>
    </row>
    <row r="7270" spans="2:15" x14ac:dyDescent="0.35">
      <c r="B7270" t="s">
        <v>80</v>
      </c>
      <c r="C7270">
        <v>4010</v>
      </c>
      <c r="D7270" t="s">
        <v>41</v>
      </c>
      <c r="E7270">
        <v>184906</v>
      </c>
      <c r="F7270" t="s">
        <v>6806</v>
      </c>
      <c r="G7270" t="s">
        <v>10929</v>
      </c>
      <c r="H7270" s="93">
        <v>46175</v>
      </c>
      <c r="I7270" s="131"/>
      <c r="J7270" s="132"/>
      <c r="K7270" s="132"/>
      <c r="L7270" s="132"/>
      <c r="M7270" s="132"/>
      <c r="N7270" s="131"/>
      <c r="O7270" s="131"/>
    </row>
    <row r="7271" spans="2:15" x14ac:dyDescent="0.35">
      <c r="B7271" t="s">
        <v>80</v>
      </c>
      <c r="C7271">
        <v>4010</v>
      </c>
      <c r="D7271" t="s">
        <v>41</v>
      </c>
      <c r="E7271">
        <v>184984</v>
      </c>
      <c r="F7271" t="s">
        <v>3111</v>
      </c>
      <c r="G7271" t="s">
        <v>10929</v>
      </c>
      <c r="H7271" s="93">
        <v>46175</v>
      </c>
      <c r="I7271" s="131"/>
      <c r="J7271" s="132"/>
      <c r="K7271" s="132"/>
      <c r="L7271" s="132"/>
      <c r="M7271" s="132"/>
      <c r="N7271" s="131"/>
      <c r="O7271" s="131"/>
    </row>
    <row r="7272" spans="2:15" x14ac:dyDescent="0.35">
      <c r="B7272" t="s">
        <v>80</v>
      </c>
      <c r="C7272">
        <v>4010</v>
      </c>
      <c r="D7272" t="s">
        <v>41</v>
      </c>
      <c r="E7272">
        <v>185005</v>
      </c>
      <c r="F7272" t="s">
        <v>6807</v>
      </c>
      <c r="G7272" t="s">
        <v>10927</v>
      </c>
      <c r="H7272" s="93">
        <v>46176</v>
      </c>
      <c r="I7272" s="131">
        <v>1</v>
      </c>
      <c r="J7272" s="132"/>
      <c r="K7272" s="132"/>
      <c r="L7272" s="132"/>
      <c r="M7272" s="132"/>
      <c r="N7272" s="131"/>
      <c r="O7272" s="131"/>
    </row>
    <row r="7273" spans="2:15" x14ac:dyDescent="0.35">
      <c r="B7273" t="s">
        <v>80</v>
      </c>
      <c r="C7273">
        <v>4010</v>
      </c>
      <c r="D7273" t="s">
        <v>41</v>
      </c>
      <c r="E7273">
        <v>185099</v>
      </c>
      <c r="F7273" t="s">
        <v>3111</v>
      </c>
      <c r="G7273" t="s">
        <v>10930</v>
      </c>
      <c r="H7273" s="93">
        <v>46181</v>
      </c>
      <c r="I7273" s="131"/>
      <c r="J7273" s="132"/>
      <c r="K7273" s="132"/>
      <c r="L7273" s="132"/>
      <c r="M7273" s="132"/>
      <c r="N7273" s="131"/>
      <c r="O7273" s="131"/>
    </row>
    <row r="7274" spans="2:15" x14ac:dyDescent="0.35">
      <c r="B7274" t="s">
        <v>80</v>
      </c>
      <c r="C7274">
        <v>4010</v>
      </c>
      <c r="D7274" t="s">
        <v>41</v>
      </c>
      <c r="E7274">
        <v>185296</v>
      </c>
      <c r="F7274" t="s">
        <v>3111</v>
      </c>
      <c r="G7274" t="s">
        <v>10930</v>
      </c>
      <c r="H7274" s="93">
        <v>46174</v>
      </c>
      <c r="I7274" s="131"/>
      <c r="J7274" s="132"/>
      <c r="K7274" s="132"/>
      <c r="L7274" s="132"/>
      <c r="M7274" s="132"/>
      <c r="N7274" s="131"/>
      <c r="O7274" s="131"/>
    </row>
    <row r="7275" spans="2:15" x14ac:dyDescent="0.35">
      <c r="B7275" t="s">
        <v>80</v>
      </c>
      <c r="C7275">
        <v>4010</v>
      </c>
      <c r="D7275" t="s">
        <v>41</v>
      </c>
      <c r="E7275">
        <v>185297</v>
      </c>
      <c r="F7275" t="s">
        <v>6808</v>
      </c>
      <c r="G7275" t="s">
        <v>10929</v>
      </c>
      <c r="H7275" s="93">
        <v>46175</v>
      </c>
      <c r="I7275" s="131">
        <v>1</v>
      </c>
      <c r="J7275" s="132"/>
      <c r="K7275" s="132"/>
      <c r="L7275" s="132"/>
      <c r="M7275" s="132"/>
      <c r="N7275" s="131"/>
      <c r="O7275" s="131"/>
    </row>
    <row r="7276" spans="2:15" x14ac:dyDescent="0.35">
      <c r="B7276" t="s">
        <v>80</v>
      </c>
      <c r="C7276">
        <v>4010</v>
      </c>
      <c r="D7276" t="s">
        <v>41</v>
      </c>
      <c r="E7276">
        <v>185414</v>
      </c>
      <c r="F7276" t="s">
        <v>6809</v>
      </c>
      <c r="G7276" t="s">
        <v>10926</v>
      </c>
      <c r="H7276" s="93">
        <v>46170</v>
      </c>
      <c r="I7276" s="131"/>
      <c r="J7276" s="132"/>
      <c r="K7276" s="132"/>
      <c r="L7276" s="132"/>
      <c r="M7276" s="132"/>
      <c r="N7276" s="131"/>
      <c r="O7276" s="131"/>
    </row>
    <row r="7277" spans="2:15" x14ac:dyDescent="0.35">
      <c r="B7277" t="s">
        <v>80</v>
      </c>
      <c r="C7277">
        <v>4010</v>
      </c>
      <c r="D7277" t="s">
        <v>41</v>
      </c>
      <c r="E7277">
        <v>185435</v>
      </c>
      <c r="F7277" t="s">
        <v>6810</v>
      </c>
      <c r="G7277" t="s">
        <v>10927</v>
      </c>
      <c r="H7277" s="93">
        <v>46176</v>
      </c>
      <c r="I7277" s="131">
        <v>1</v>
      </c>
      <c r="J7277" s="132">
        <v>1</v>
      </c>
      <c r="K7277" s="132"/>
      <c r="L7277" s="132"/>
      <c r="M7277" s="132"/>
      <c r="N7277" s="131"/>
      <c r="O7277" s="131"/>
    </row>
    <row r="7278" spans="2:15" x14ac:dyDescent="0.35">
      <c r="B7278" t="s">
        <v>80</v>
      </c>
      <c r="C7278">
        <v>4010</v>
      </c>
      <c r="D7278" t="s">
        <v>41</v>
      </c>
      <c r="E7278">
        <v>185437</v>
      </c>
      <c r="F7278" t="s">
        <v>6811</v>
      </c>
      <c r="G7278" t="s">
        <v>10930</v>
      </c>
      <c r="H7278" s="93">
        <v>46174</v>
      </c>
      <c r="I7278" s="131"/>
      <c r="J7278" s="132"/>
      <c r="K7278" s="132"/>
      <c r="L7278" s="132"/>
      <c r="M7278" s="132"/>
      <c r="N7278" s="131"/>
      <c r="O7278" s="131"/>
    </row>
    <row r="7279" spans="2:15" x14ac:dyDescent="0.35">
      <c r="B7279" t="s">
        <v>80</v>
      </c>
      <c r="C7279">
        <v>4010</v>
      </c>
      <c r="D7279" t="s">
        <v>41</v>
      </c>
      <c r="E7279">
        <v>185474</v>
      </c>
      <c r="F7279" t="s">
        <v>6812</v>
      </c>
      <c r="G7279" t="s">
        <v>10928</v>
      </c>
      <c r="H7279" s="93">
        <v>46178</v>
      </c>
      <c r="I7279" s="131">
        <v>1</v>
      </c>
      <c r="J7279" s="132">
        <v>1</v>
      </c>
      <c r="K7279" s="132"/>
      <c r="L7279" s="132"/>
      <c r="M7279" s="132"/>
      <c r="N7279" s="131"/>
      <c r="O7279" s="131"/>
    </row>
    <row r="7280" spans="2:15" x14ac:dyDescent="0.35">
      <c r="B7280" t="s">
        <v>80</v>
      </c>
      <c r="C7280">
        <v>4010</v>
      </c>
      <c r="D7280" t="s">
        <v>41</v>
      </c>
      <c r="E7280">
        <v>185479</v>
      </c>
      <c r="F7280" t="s">
        <v>3111</v>
      </c>
      <c r="G7280" t="s">
        <v>10930</v>
      </c>
      <c r="H7280" s="93">
        <v>46181</v>
      </c>
      <c r="I7280" s="131"/>
      <c r="J7280" s="132"/>
      <c r="K7280" s="132"/>
      <c r="L7280" s="132"/>
      <c r="M7280" s="132"/>
      <c r="N7280" s="131"/>
      <c r="O7280" s="131"/>
    </row>
    <row r="7281" spans="2:15" x14ac:dyDescent="0.35">
      <c r="B7281" t="s">
        <v>80</v>
      </c>
      <c r="C7281">
        <v>4010</v>
      </c>
      <c r="D7281" t="s">
        <v>41</v>
      </c>
      <c r="E7281">
        <v>185480</v>
      </c>
      <c r="F7281" t="s">
        <v>3111</v>
      </c>
      <c r="G7281" t="s">
        <v>10930</v>
      </c>
      <c r="H7281" s="93">
        <v>46174</v>
      </c>
      <c r="I7281" s="131"/>
      <c r="J7281" s="132"/>
      <c r="K7281" s="132"/>
      <c r="L7281" s="132"/>
      <c r="M7281" s="132"/>
      <c r="N7281" s="131"/>
      <c r="O7281" s="131"/>
    </row>
    <row r="7282" spans="2:15" x14ac:dyDescent="0.35">
      <c r="B7282" t="s">
        <v>80</v>
      </c>
      <c r="C7282">
        <v>4010</v>
      </c>
      <c r="D7282" t="s">
        <v>41</v>
      </c>
      <c r="E7282">
        <v>185483</v>
      </c>
      <c r="F7282" t="s">
        <v>3111</v>
      </c>
      <c r="G7282" t="s">
        <v>10927</v>
      </c>
      <c r="H7282" s="93">
        <v>46183</v>
      </c>
      <c r="I7282" s="131"/>
      <c r="J7282" s="132"/>
      <c r="K7282" s="132"/>
      <c r="L7282" s="132"/>
      <c r="M7282" s="132"/>
      <c r="N7282" s="131"/>
      <c r="O7282" s="131"/>
    </row>
    <row r="7283" spans="2:15" x14ac:dyDescent="0.35">
      <c r="B7283" t="s">
        <v>80</v>
      </c>
      <c r="C7283">
        <v>4010</v>
      </c>
      <c r="D7283" t="s">
        <v>41</v>
      </c>
      <c r="E7283">
        <v>185491</v>
      </c>
      <c r="F7283" t="s">
        <v>6813</v>
      </c>
      <c r="G7283" t="s">
        <v>10926</v>
      </c>
      <c r="H7283" s="93">
        <v>46177</v>
      </c>
      <c r="I7283" s="131"/>
      <c r="J7283" s="132"/>
      <c r="K7283" s="132"/>
      <c r="L7283" s="132"/>
      <c r="M7283" s="132"/>
      <c r="N7283" s="131"/>
      <c r="O7283" s="131"/>
    </row>
    <row r="7284" spans="2:15" x14ac:dyDescent="0.35">
      <c r="B7284" t="s">
        <v>80</v>
      </c>
      <c r="C7284">
        <v>4010</v>
      </c>
      <c r="D7284" t="s">
        <v>41</v>
      </c>
      <c r="E7284">
        <v>185567</v>
      </c>
      <c r="F7284" t="s">
        <v>6814</v>
      </c>
      <c r="G7284" t="s">
        <v>10926</v>
      </c>
      <c r="H7284" s="93">
        <v>46177</v>
      </c>
      <c r="I7284" s="131">
        <v>1</v>
      </c>
      <c r="J7284" s="132"/>
      <c r="K7284" s="132"/>
      <c r="L7284" s="132"/>
      <c r="M7284" s="132"/>
      <c r="N7284" s="131"/>
      <c r="O7284" s="131"/>
    </row>
    <row r="7285" spans="2:15" x14ac:dyDescent="0.35">
      <c r="B7285" t="s">
        <v>80</v>
      </c>
      <c r="C7285">
        <v>4010</v>
      </c>
      <c r="D7285" t="s">
        <v>41</v>
      </c>
      <c r="E7285">
        <v>185680</v>
      </c>
      <c r="F7285" t="s">
        <v>3111</v>
      </c>
      <c r="G7285" t="s">
        <v>10928</v>
      </c>
      <c r="H7285" s="93">
        <v>46178</v>
      </c>
      <c r="I7285" s="131"/>
      <c r="J7285" s="132"/>
      <c r="K7285" s="132"/>
      <c r="L7285" s="132"/>
      <c r="M7285" s="132"/>
      <c r="N7285" s="131"/>
      <c r="O7285" s="131"/>
    </row>
    <row r="7286" spans="2:15" x14ac:dyDescent="0.35">
      <c r="B7286" t="s">
        <v>80</v>
      </c>
      <c r="C7286">
        <v>4010</v>
      </c>
      <c r="D7286" t="s">
        <v>41</v>
      </c>
      <c r="E7286">
        <v>185681</v>
      </c>
      <c r="F7286" t="s">
        <v>3111</v>
      </c>
      <c r="G7286" t="s">
        <v>10927</v>
      </c>
      <c r="H7286" s="93">
        <v>46183</v>
      </c>
      <c r="I7286" s="131">
        <v>1</v>
      </c>
      <c r="J7286" s="132"/>
      <c r="K7286" s="132"/>
      <c r="L7286" s="132"/>
      <c r="M7286" s="132"/>
      <c r="N7286" s="131"/>
      <c r="O7286" s="131"/>
    </row>
    <row r="7287" spans="2:15" x14ac:dyDescent="0.35">
      <c r="B7287" t="s">
        <v>80</v>
      </c>
      <c r="C7287">
        <v>4010</v>
      </c>
      <c r="D7287" t="s">
        <v>41</v>
      </c>
      <c r="E7287">
        <v>185917</v>
      </c>
      <c r="F7287" t="s">
        <v>6815</v>
      </c>
      <c r="G7287" t="s">
        <v>10929</v>
      </c>
      <c r="H7287" s="93">
        <v>46175</v>
      </c>
      <c r="I7287" s="131">
        <v>1</v>
      </c>
      <c r="J7287" s="132"/>
      <c r="K7287" s="132"/>
      <c r="L7287" s="132"/>
      <c r="M7287" s="132"/>
      <c r="N7287" s="131"/>
      <c r="O7287" s="131"/>
    </row>
    <row r="7288" spans="2:15" x14ac:dyDescent="0.35">
      <c r="B7288" t="s">
        <v>80</v>
      </c>
      <c r="C7288">
        <v>4010</v>
      </c>
      <c r="D7288" t="s">
        <v>41</v>
      </c>
      <c r="E7288">
        <v>186283</v>
      </c>
      <c r="F7288" t="s">
        <v>6816</v>
      </c>
      <c r="G7288" t="s">
        <v>10930</v>
      </c>
      <c r="H7288" s="93">
        <v>46181</v>
      </c>
      <c r="I7288" s="131">
        <v>1</v>
      </c>
      <c r="J7288" s="132"/>
      <c r="K7288" s="132"/>
      <c r="L7288" s="132"/>
      <c r="M7288" s="132"/>
      <c r="N7288" s="131"/>
      <c r="O7288" s="131"/>
    </row>
    <row r="7289" spans="2:15" x14ac:dyDescent="0.35">
      <c r="B7289" t="s">
        <v>80</v>
      </c>
      <c r="C7289">
        <v>4010</v>
      </c>
      <c r="D7289" t="s">
        <v>41</v>
      </c>
      <c r="E7289">
        <v>186452</v>
      </c>
      <c r="F7289" t="s">
        <v>3111</v>
      </c>
      <c r="G7289" t="s">
        <v>10929</v>
      </c>
      <c r="H7289" s="93">
        <v>46175</v>
      </c>
      <c r="I7289" s="131"/>
      <c r="J7289" s="132"/>
      <c r="K7289" s="132"/>
      <c r="L7289" s="132"/>
      <c r="M7289" s="132"/>
      <c r="N7289" s="131"/>
      <c r="O7289" s="131"/>
    </row>
    <row r="7290" spans="2:15" x14ac:dyDescent="0.35">
      <c r="B7290" t="s">
        <v>80</v>
      </c>
      <c r="C7290">
        <v>4010</v>
      </c>
      <c r="D7290" t="s">
        <v>41</v>
      </c>
      <c r="E7290">
        <v>186458</v>
      </c>
      <c r="F7290" t="s">
        <v>6817</v>
      </c>
      <c r="G7290" t="s">
        <v>10929</v>
      </c>
      <c r="H7290" s="93">
        <v>46182</v>
      </c>
      <c r="I7290" s="131"/>
      <c r="J7290" s="132"/>
      <c r="K7290" s="132"/>
      <c r="L7290" s="132"/>
      <c r="M7290" s="132"/>
      <c r="N7290" s="131"/>
      <c r="O7290" s="131"/>
    </row>
    <row r="7291" spans="2:15" x14ac:dyDescent="0.35">
      <c r="B7291" t="s">
        <v>80</v>
      </c>
      <c r="C7291">
        <v>4010</v>
      </c>
      <c r="D7291" t="s">
        <v>41</v>
      </c>
      <c r="E7291">
        <v>186642</v>
      </c>
      <c r="F7291" t="s">
        <v>6818</v>
      </c>
      <c r="G7291" t="s">
        <v>10927</v>
      </c>
      <c r="H7291" s="93">
        <v>46176</v>
      </c>
      <c r="I7291" s="131">
        <v>1</v>
      </c>
      <c r="J7291" s="132"/>
      <c r="K7291" s="132"/>
      <c r="L7291" s="132"/>
      <c r="M7291" s="132"/>
      <c r="N7291" s="131"/>
      <c r="O7291" s="131"/>
    </row>
    <row r="7292" spans="2:15" x14ac:dyDescent="0.35">
      <c r="B7292" t="s">
        <v>80</v>
      </c>
      <c r="C7292">
        <v>4010</v>
      </c>
      <c r="D7292" t="s">
        <v>41</v>
      </c>
      <c r="E7292">
        <v>186836</v>
      </c>
      <c r="F7292" t="s">
        <v>6819</v>
      </c>
      <c r="G7292" t="s">
        <v>10928</v>
      </c>
      <c r="H7292" s="93">
        <v>46171</v>
      </c>
      <c r="I7292" s="131"/>
      <c r="J7292" s="132"/>
      <c r="K7292" s="132"/>
      <c r="L7292" s="132"/>
      <c r="M7292" s="132"/>
      <c r="N7292" s="131"/>
      <c r="O7292" s="131"/>
    </row>
    <row r="7293" spans="2:15" x14ac:dyDescent="0.35">
      <c r="B7293" t="s">
        <v>80</v>
      </c>
      <c r="C7293">
        <v>4010</v>
      </c>
      <c r="D7293" t="s">
        <v>41</v>
      </c>
      <c r="E7293">
        <v>187000</v>
      </c>
      <c r="F7293" t="s">
        <v>6820</v>
      </c>
      <c r="G7293" t="s">
        <v>10929</v>
      </c>
      <c r="H7293" s="93">
        <v>46175</v>
      </c>
      <c r="I7293" s="131"/>
      <c r="J7293" s="132"/>
      <c r="K7293" s="132"/>
      <c r="L7293" s="132"/>
      <c r="M7293" s="132"/>
      <c r="N7293" s="131"/>
      <c r="O7293" s="131"/>
    </row>
    <row r="7294" spans="2:15" x14ac:dyDescent="0.35">
      <c r="B7294" t="s">
        <v>80</v>
      </c>
      <c r="C7294">
        <v>4010</v>
      </c>
      <c r="D7294" t="s">
        <v>41</v>
      </c>
      <c r="E7294">
        <v>187030</v>
      </c>
      <c r="F7294" t="s">
        <v>6795</v>
      </c>
      <c r="G7294" t="s">
        <v>10929</v>
      </c>
      <c r="H7294" s="93">
        <v>46175</v>
      </c>
      <c r="I7294" s="131">
        <v>1</v>
      </c>
      <c r="J7294" s="132"/>
      <c r="K7294" s="132"/>
      <c r="L7294" s="132"/>
      <c r="M7294" s="132"/>
      <c r="N7294" s="131"/>
      <c r="O7294" s="131"/>
    </row>
    <row r="7295" spans="2:15" x14ac:dyDescent="0.35">
      <c r="B7295" t="s">
        <v>80</v>
      </c>
      <c r="C7295">
        <v>4010</v>
      </c>
      <c r="D7295" t="s">
        <v>41</v>
      </c>
      <c r="E7295">
        <v>187086</v>
      </c>
      <c r="F7295" t="s">
        <v>6821</v>
      </c>
      <c r="G7295" t="s">
        <v>10926</v>
      </c>
      <c r="H7295" s="93">
        <v>46170</v>
      </c>
      <c r="I7295" s="131"/>
      <c r="J7295" s="132"/>
      <c r="K7295" s="132"/>
      <c r="L7295" s="132"/>
      <c r="M7295" s="132"/>
      <c r="N7295" s="131"/>
      <c r="O7295" s="131"/>
    </row>
    <row r="7296" spans="2:15" x14ac:dyDescent="0.35">
      <c r="B7296" t="s">
        <v>80</v>
      </c>
      <c r="C7296">
        <v>4010</v>
      </c>
      <c r="D7296" t="s">
        <v>41</v>
      </c>
      <c r="E7296">
        <v>187166</v>
      </c>
      <c r="F7296" t="s">
        <v>6820</v>
      </c>
      <c r="G7296" t="s">
        <v>10928</v>
      </c>
      <c r="H7296" s="93">
        <v>46178</v>
      </c>
      <c r="I7296" s="131">
        <v>1</v>
      </c>
      <c r="J7296" s="132"/>
      <c r="K7296" s="132"/>
      <c r="L7296" s="132"/>
      <c r="M7296" s="132"/>
      <c r="N7296" s="131"/>
      <c r="O7296" s="131"/>
    </row>
    <row r="7297" spans="2:15" x14ac:dyDescent="0.35">
      <c r="B7297" t="s">
        <v>80</v>
      </c>
      <c r="C7297">
        <v>4010</v>
      </c>
      <c r="D7297" t="s">
        <v>41</v>
      </c>
      <c r="E7297">
        <v>187205</v>
      </c>
      <c r="F7297" t="s">
        <v>6822</v>
      </c>
      <c r="G7297" t="s">
        <v>10930</v>
      </c>
      <c r="H7297" s="93">
        <v>46174</v>
      </c>
      <c r="I7297" s="131">
        <v>1</v>
      </c>
      <c r="J7297" s="132"/>
      <c r="K7297" s="132"/>
      <c r="L7297" s="132"/>
      <c r="M7297" s="132"/>
      <c r="N7297" s="131"/>
      <c r="O7297" s="131"/>
    </row>
    <row r="7298" spans="2:15" x14ac:dyDescent="0.35">
      <c r="B7298" t="s">
        <v>80</v>
      </c>
      <c r="C7298">
        <v>4010</v>
      </c>
      <c r="D7298" t="s">
        <v>41</v>
      </c>
      <c r="E7298">
        <v>187206</v>
      </c>
      <c r="F7298" t="s">
        <v>6822</v>
      </c>
      <c r="G7298" t="s">
        <v>10930</v>
      </c>
      <c r="H7298" s="93">
        <v>46174</v>
      </c>
      <c r="I7298" s="131">
        <v>1</v>
      </c>
      <c r="J7298" s="132"/>
      <c r="K7298" s="132"/>
      <c r="L7298" s="132"/>
      <c r="M7298" s="132"/>
      <c r="N7298" s="131"/>
      <c r="O7298" s="131"/>
    </row>
    <row r="7299" spans="2:15" x14ac:dyDescent="0.35">
      <c r="B7299" t="s">
        <v>80</v>
      </c>
      <c r="C7299">
        <v>4010</v>
      </c>
      <c r="D7299" t="s">
        <v>41</v>
      </c>
      <c r="E7299">
        <v>187220</v>
      </c>
      <c r="F7299" t="s">
        <v>6823</v>
      </c>
      <c r="G7299" t="s">
        <v>10929</v>
      </c>
      <c r="H7299" s="93">
        <v>46175</v>
      </c>
      <c r="I7299" s="131">
        <v>1</v>
      </c>
      <c r="J7299" s="132"/>
      <c r="K7299" s="132"/>
      <c r="L7299" s="132"/>
      <c r="M7299" s="132"/>
      <c r="N7299" s="131"/>
      <c r="O7299" s="131"/>
    </row>
    <row r="7300" spans="2:15" x14ac:dyDescent="0.35">
      <c r="B7300" t="s">
        <v>80</v>
      </c>
      <c r="C7300">
        <v>4010</v>
      </c>
      <c r="D7300" t="s">
        <v>41</v>
      </c>
      <c r="E7300">
        <v>187519</v>
      </c>
      <c r="F7300" t="s">
        <v>3111</v>
      </c>
      <c r="G7300" t="s">
        <v>10928</v>
      </c>
      <c r="H7300" s="93">
        <v>46178</v>
      </c>
      <c r="I7300" s="131"/>
      <c r="J7300" s="132"/>
      <c r="K7300" s="132"/>
      <c r="L7300" s="132"/>
      <c r="M7300" s="132"/>
      <c r="N7300" s="131"/>
      <c r="O7300" s="131"/>
    </row>
    <row r="7301" spans="2:15" x14ac:dyDescent="0.35">
      <c r="B7301" t="s">
        <v>80</v>
      </c>
      <c r="C7301">
        <v>4010</v>
      </c>
      <c r="D7301" t="s">
        <v>41</v>
      </c>
      <c r="E7301">
        <v>187704</v>
      </c>
      <c r="F7301" t="s">
        <v>6824</v>
      </c>
      <c r="G7301" t="s">
        <v>10930</v>
      </c>
      <c r="H7301" s="93">
        <v>46181</v>
      </c>
      <c r="I7301" s="131">
        <v>1</v>
      </c>
      <c r="J7301" s="132"/>
      <c r="K7301" s="132">
        <v>1</v>
      </c>
      <c r="L7301" s="132"/>
      <c r="M7301" s="132"/>
      <c r="N7301" s="131"/>
      <c r="O7301" s="131"/>
    </row>
    <row r="7302" spans="2:15" x14ac:dyDescent="0.35">
      <c r="B7302" t="s">
        <v>80</v>
      </c>
      <c r="C7302">
        <v>4010</v>
      </c>
      <c r="D7302" t="s">
        <v>41</v>
      </c>
      <c r="E7302">
        <v>187796</v>
      </c>
      <c r="F7302" t="s">
        <v>3111</v>
      </c>
      <c r="G7302" t="s">
        <v>10928</v>
      </c>
      <c r="H7302" s="93">
        <v>46171</v>
      </c>
      <c r="I7302" s="131"/>
      <c r="J7302" s="132"/>
      <c r="K7302" s="132"/>
      <c r="L7302" s="132"/>
      <c r="M7302" s="132"/>
      <c r="N7302" s="131"/>
      <c r="O7302" s="131"/>
    </row>
    <row r="7303" spans="2:15" x14ac:dyDescent="0.35">
      <c r="B7303" t="s">
        <v>80</v>
      </c>
      <c r="C7303">
        <v>4010</v>
      </c>
      <c r="D7303" t="s">
        <v>41</v>
      </c>
      <c r="E7303">
        <v>187976</v>
      </c>
      <c r="F7303" t="s">
        <v>6825</v>
      </c>
      <c r="G7303" t="s">
        <v>10930</v>
      </c>
      <c r="H7303" s="93">
        <v>46181</v>
      </c>
      <c r="I7303" s="131"/>
      <c r="J7303" s="132"/>
      <c r="K7303" s="132"/>
      <c r="L7303" s="132"/>
      <c r="M7303" s="132"/>
      <c r="N7303" s="131"/>
      <c r="O7303" s="131"/>
    </row>
    <row r="7304" spans="2:15" x14ac:dyDescent="0.35">
      <c r="B7304" t="s">
        <v>80</v>
      </c>
      <c r="C7304">
        <v>4010</v>
      </c>
      <c r="D7304" t="s">
        <v>41</v>
      </c>
      <c r="E7304">
        <v>188025</v>
      </c>
      <c r="F7304" t="s">
        <v>6826</v>
      </c>
      <c r="G7304" t="s">
        <v>10927</v>
      </c>
      <c r="H7304" s="93">
        <v>46176</v>
      </c>
      <c r="I7304" s="131"/>
      <c r="J7304" s="132"/>
      <c r="K7304" s="132"/>
      <c r="L7304" s="132"/>
      <c r="M7304" s="132"/>
      <c r="N7304" s="131"/>
      <c r="O7304" s="131"/>
    </row>
    <row r="7305" spans="2:15" x14ac:dyDescent="0.35">
      <c r="B7305" t="s">
        <v>80</v>
      </c>
      <c r="C7305">
        <v>4010</v>
      </c>
      <c r="D7305" t="s">
        <v>41</v>
      </c>
      <c r="E7305">
        <v>188294</v>
      </c>
      <c r="F7305" t="s">
        <v>6827</v>
      </c>
      <c r="G7305" t="s">
        <v>10930</v>
      </c>
      <c r="H7305" s="93">
        <v>46174</v>
      </c>
      <c r="I7305" s="131"/>
      <c r="J7305" s="132"/>
      <c r="K7305" s="132"/>
      <c r="L7305" s="132"/>
      <c r="M7305" s="132"/>
      <c r="N7305" s="131"/>
      <c r="O7305" s="131"/>
    </row>
    <row r="7306" spans="2:15" x14ac:dyDescent="0.35">
      <c r="B7306" t="s">
        <v>80</v>
      </c>
      <c r="C7306">
        <v>4010</v>
      </c>
      <c r="D7306" t="s">
        <v>41</v>
      </c>
      <c r="E7306">
        <v>188659</v>
      </c>
      <c r="F7306" t="s">
        <v>6828</v>
      </c>
      <c r="G7306" t="s">
        <v>10928</v>
      </c>
      <c r="H7306" s="93">
        <v>46171</v>
      </c>
      <c r="I7306" s="131">
        <v>1</v>
      </c>
      <c r="J7306" s="132"/>
      <c r="K7306" s="132"/>
      <c r="L7306" s="132"/>
      <c r="M7306" s="132"/>
      <c r="N7306" s="131"/>
      <c r="O7306" s="131"/>
    </row>
    <row r="7307" spans="2:15" x14ac:dyDescent="0.35">
      <c r="B7307" t="s">
        <v>80</v>
      </c>
      <c r="C7307">
        <v>4010</v>
      </c>
      <c r="D7307" t="s">
        <v>41</v>
      </c>
      <c r="E7307">
        <v>188694</v>
      </c>
      <c r="F7307" t="s">
        <v>6829</v>
      </c>
      <c r="G7307" t="s">
        <v>10928</v>
      </c>
      <c r="H7307" s="93">
        <v>46171</v>
      </c>
      <c r="I7307" s="131">
        <v>1</v>
      </c>
      <c r="J7307" s="132"/>
      <c r="K7307" s="132"/>
      <c r="L7307" s="132"/>
      <c r="M7307" s="132"/>
      <c r="N7307" s="131"/>
      <c r="O7307" s="131"/>
    </row>
    <row r="7308" spans="2:15" x14ac:dyDescent="0.35">
      <c r="B7308" t="s">
        <v>80</v>
      </c>
      <c r="C7308">
        <v>4010</v>
      </c>
      <c r="D7308" t="s">
        <v>41</v>
      </c>
      <c r="E7308">
        <v>188730</v>
      </c>
      <c r="F7308" t="s">
        <v>917</v>
      </c>
      <c r="G7308" t="s">
        <v>10929</v>
      </c>
      <c r="H7308" s="93">
        <v>46175</v>
      </c>
      <c r="I7308" s="131">
        <v>1</v>
      </c>
      <c r="J7308" s="132">
        <v>1</v>
      </c>
      <c r="K7308" s="132"/>
      <c r="L7308" s="132"/>
      <c r="M7308" s="132"/>
      <c r="N7308" s="131"/>
      <c r="O7308" s="131"/>
    </row>
    <row r="7309" spans="2:15" x14ac:dyDescent="0.35">
      <c r="B7309" t="s">
        <v>80</v>
      </c>
      <c r="C7309">
        <v>4010</v>
      </c>
      <c r="D7309" t="s">
        <v>41</v>
      </c>
      <c r="E7309">
        <v>188859</v>
      </c>
      <c r="F7309" t="s">
        <v>6830</v>
      </c>
      <c r="G7309" t="s">
        <v>10930</v>
      </c>
      <c r="H7309" s="93">
        <v>46181</v>
      </c>
      <c r="I7309" s="131"/>
      <c r="J7309" s="132"/>
      <c r="K7309" s="132"/>
      <c r="L7309" s="132"/>
      <c r="M7309" s="132"/>
      <c r="N7309" s="131"/>
      <c r="O7309" s="131"/>
    </row>
    <row r="7310" spans="2:15" x14ac:dyDescent="0.35">
      <c r="B7310" t="s">
        <v>80</v>
      </c>
      <c r="C7310">
        <v>4010</v>
      </c>
      <c r="D7310" t="s">
        <v>41</v>
      </c>
      <c r="E7310">
        <v>189094</v>
      </c>
      <c r="F7310" t="s">
        <v>6831</v>
      </c>
      <c r="G7310" t="s">
        <v>10928</v>
      </c>
      <c r="H7310" s="93">
        <v>46178</v>
      </c>
      <c r="I7310" s="131">
        <v>1</v>
      </c>
      <c r="J7310" s="132">
        <v>1</v>
      </c>
      <c r="K7310" s="132"/>
      <c r="L7310" s="132"/>
      <c r="M7310" s="132"/>
      <c r="N7310" s="131"/>
      <c r="O7310" s="131"/>
    </row>
    <row r="7311" spans="2:15" x14ac:dyDescent="0.35">
      <c r="B7311" t="s">
        <v>80</v>
      </c>
      <c r="C7311">
        <v>4010</v>
      </c>
      <c r="D7311" t="s">
        <v>41</v>
      </c>
      <c r="E7311">
        <v>189210</v>
      </c>
      <c r="F7311" t="s">
        <v>6832</v>
      </c>
      <c r="G7311" t="s">
        <v>10927</v>
      </c>
      <c r="H7311" s="93">
        <v>46176</v>
      </c>
      <c r="I7311" s="131"/>
      <c r="J7311" s="132"/>
      <c r="K7311" s="132"/>
      <c r="L7311" s="132"/>
      <c r="M7311" s="132"/>
      <c r="N7311" s="131"/>
      <c r="O7311" s="131"/>
    </row>
    <row r="7312" spans="2:15" x14ac:dyDescent="0.35">
      <c r="B7312" t="s">
        <v>80</v>
      </c>
      <c r="C7312">
        <v>4010</v>
      </c>
      <c r="D7312" t="s">
        <v>41</v>
      </c>
      <c r="E7312">
        <v>189234</v>
      </c>
      <c r="F7312" t="s">
        <v>6833</v>
      </c>
      <c r="G7312" t="s">
        <v>10931</v>
      </c>
      <c r="H7312" s="93">
        <v>46179</v>
      </c>
      <c r="I7312" s="131"/>
      <c r="J7312" s="132"/>
      <c r="K7312" s="132"/>
      <c r="L7312" s="132"/>
      <c r="M7312" s="132"/>
      <c r="N7312" s="131"/>
      <c r="O7312" s="131"/>
    </row>
    <row r="7313" spans="2:15" x14ac:dyDescent="0.35">
      <c r="B7313" t="s">
        <v>80</v>
      </c>
      <c r="C7313">
        <v>4010</v>
      </c>
      <c r="D7313" t="s">
        <v>41</v>
      </c>
      <c r="E7313">
        <v>189357</v>
      </c>
      <c r="F7313" t="s">
        <v>917</v>
      </c>
      <c r="G7313" t="s">
        <v>10927</v>
      </c>
      <c r="H7313" s="93">
        <v>46176</v>
      </c>
      <c r="I7313" s="131">
        <v>1</v>
      </c>
      <c r="J7313" s="132">
        <v>1</v>
      </c>
      <c r="K7313" s="132"/>
      <c r="L7313" s="132"/>
      <c r="M7313" s="132"/>
      <c r="N7313" s="131"/>
      <c r="O7313" s="131"/>
    </row>
    <row r="7314" spans="2:15" x14ac:dyDescent="0.35">
      <c r="B7314" t="s">
        <v>80</v>
      </c>
      <c r="C7314">
        <v>4010</v>
      </c>
      <c r="D7314" t="s">
        <v>41</v>
      </c>
      <c r="E7314">
        <v>189364</v>
      </c>
      <c r="F7314" t="s">
        <v>6833</v>
      </c>
      <c r="G7314" t="s">
        <v>10929</v>
      </c>
      <c r="H7314" s="93">
        <v>46182</v>
      </c>
      <c r="I7314" s="131"/>
      <c r="J7314" s="132"/>
      <c r="K7314" s="132"/>
      <c r="L7314" s="132"/>
      <c r="M7314" s="132"/>
      <c r="N7314" s="131"/>
      <c r="O7314" s="131"/>
    </row>
    <row r="7315" spans="2:15" x14ac:dyDescent="0.35">
      <c r="B7315" t="s">
        <v>80</v>
      </c>
      <c r="C7315">
        <v>4010</v>
      </c>
      <c r="D7315" t="s">
        <v>41</v>
      </c>
      <c r="E7315">
        <v>189405</v>
      </c>
      <c r="F7315" t="s">
        <v>6834</v>
      </c>
      <c r="G7315" t="s">
        <v>10926</v>
      </c>
      <c r="H7315" s="93">
        <v>46170</v>
      </c>
      <c r="I7315" s="131"/>
      <c r="J7315" s="132"/>
      <c r="K7315" s="132"/>
      <c r="L7315" s="132"/>
      <c r="M7315" s="132"/>
      <c r="N7315" s="131"/>
      <c r="O7315" s="131"/>
    </row>
    <row r="7316" spans="2:15" x14ac:dyDescent="0.35">
      <c r="B7316" t="s">
        <v>80</v>
      </c>
      <c r="C7316">
        <v>4010</v>
      </c>
      <c r="D7316" t="s">
        <v>41</v>
      </c>
      <c r="E7316">
        <v>189439</v>
      </c>
      <c r="F7316" t="s">
        <v>6835</v>
      </c>
      <c r="G7316" t="s">
        <v>10928</v>
      </c>
      <c r="H7316" s="93">
        <v>46171</v>
      </c>
      <c r="I7316" s="131">
        <v>1</v>
      </c>
      <c r="J7316" s="132"/>
      <c r="K7316" s="132"/>
      <c r="L7316" s="132"/>
      <c r="M7316" s="132"/>
      <c r="N7316" s="131"/>
      <c r="O7316" s="131"/>
    </row>
    <row r="7317" spans="2:15" x14ac:dyDescent="0.35">
      <c r="B7317" t="s">
        <v>80</v>
      </c>
      <c r="C7317">
        <v>4010</v>
      </c>
      <c r="D7317" t="s">
        <v>41</v>
      </c>
      <c r="E7317">
        <v>189473</v>
      </c>
      <c r="F7317" t="s">
        <v>1739</v>
      </c>
      <c r="G7317" t="s">
        <v>180</v>
      </c>
      <c r="H7317" t="s">
        <v>180</v>
      </c>
      <c r="I7317" s="131"/>
      <c r="J7317" s="132"/>
      <c r="K7317" s="132"/>
      <c r="L7317" s="132"/>
      <c r="M7317" s="132"/>
      <c r="N7317" s="131"/>
      <c r="O7317" s="131"/>
    </row>
    <row r="7318" spans="2:15" x14ac:dyDescent="0.35">
      <c r="B7318" t="s">
        <v>80</v>
      </c>
      <c r="C7318">
        <v>4010</v>
      </c>
      <c r="D7318" t="s">
        <v>41</v>
      </c>
      <c r="E7318">
        <v>189506</v>
      </c>
      <c r="F7318" t="s">
        <v>6795</v>
      </c>
      <c r="G7318" t="s">
        <v>10929</v>
      </c>
      <c r="H7318" s="93">
        <v>46175</v>
      </c>
      <c r="I7318" s="131"/>
      <c r="J7318" s="132"/>
      <c r="K7318" s="132"/>
      <c r="L7318" s="132"/>
      <c r="M7318" s="132"/>
      <c r="N7318" s="131"/>
      <c r="O7318" s="131"/>
    </row>
    <row r="7319" spans="2:15" x14ac:dyDescent="0.35">
      <c r="B7319" t="s">
        <v>80</v>
      </c>
      <c r="C7319">
        <v>4010</v>
      </c>
      <c r="D7319" t="s">
        <v>41</v>
      </c>
      <c r="E7319">
        <v>189544</v>
      </c>
      <c r="F7319" t="s">
        <v>6836</v>
      </c>
      <c r="G7319" t="s">
        <v>10928</v>
      </c>
      <c r="H7319" s="93">
        <v>46178</v>
      </c>
      <c r="I7319" s="131"/>
      <c r="J7319" s="132"/>
      <c r="K7319" s="132"/>
      <c r="L7319" s="132"/>
      <c r="M7319" s="132"/>
      <c r="N7319" s="131"/>
      <c r="O7319" s="131"/>
    </row>
    <row r="7320" spans="2:15" x14ac:dyDescent="0.35">
      <c r="B7320" t="s">
        <v>80</v>
      </c>
      <c r="C7320">
        <v>4010</v>
      </c>
      <c r="D7320" t="s">
        <v>41</v>
      </c>
      <c r="E7320">
        <v>189639</v>
      </c>
      <c r="F7320" t="s">
        <v>917</v>
      </c>
      <c r="G7320" t="s">
        <v>10926</v>
      </c>
      <c r="H7320" s="93">
        <v>46177</v>
      </c>
      <c r="I7320" s="131">
        <v>1</v>
      </c>
      <c r="J7320" s="132">
        <v>1</v>
      </c>
      <c r="K7320" s="132"/>
      <c r="L7320" s="132"/>
      <c r="M7320" s="132"/>
      <c r="N7320" s="131"/>
      <c r="O7320" s="131"/>
    </row>
    <row r="7321" spans="2:15" x14ac:dyDescent="0.35">
      <c r="B7321" t="s">
        <v>80</v>
      </c>
      <c r="C7321">
        <v>4010</v>
      </c>
      <c r="D7321" t="s">
        <v>41</v>
      </c>
      <c r="E7321">
        <v>189725</v>
      </c>
      <c r="F7321" t="s">
        <v>6837</v>
      </c>
      <c r="G7321" t="s">
        <v>10929</v>
      </c>
      <c r="H7321" s="93">
        <v>46182</v>
      </c>
      <c r="I7321" s="131"/>
      <c r="J7321" s="132"/>
      <c r="K7321" s="132"/>
      <c r="L7321" s="132"/>
      <c r="M7321" s="132"/>
      <c r="N7321" s="131"/>
      <c r="O7321" s="131"/>
    </row>
    <row r="7322" spans="2:15" x14ac:dyDescent="0.35">
      <c r="B7322" t="s">
        <v>80</v>
      </c>
      <c r="C7322">
        <v>4010</v>
      </c>
      <c r="D7322" t="s">
        <v>41</v>
      </c>
      <c r="E7322">
        <v>189726</v>
      </c>
      <c r="F7322" t="s">
        <v>6838</v>
      </c>
      <c r="G7322" t="s">
        <v>10929</v>
      </c>
      <c r="H7322" s="93">
        <v>46175</v>
      </c>
      <c r="I7322" s="131">
        <v>1</v>
      </c>
      <c r="J7322" s="132"/>
      <c r="K7322" s="132"/>
      <c r="L7322" s="132"/>
      <c r="M7322" s="132"/>
      <c r="N7322" s="131"/>
      <c r="O7322" s="131"/>
    </row>
    <row r="7323" spans="2:15" x14ac:dyDescent="0.35">
      <c r="B7323" t="s">
        <v>80</v>
      </c>
      <c r="C7323">
        <v>4010</v>
      </c>
      <c r="D7323" t="s">
        <v>41</v>
      </c>
      <c r="E7323">
        <v>189980</v>
      </c>
      <c r="F7323" t="s">
        <v>6839</v>
      </c>
      <c r="G7323" t="s">
        <v>10927</v>
      </c>
      <c r="H7323" s="93">
        <v>46183</v>
      </c>
      <c r="I7323" s="131">
        <v>1</v>
      </c>
      <c r="J7323" s="132"/>
      <c r="K7323" s="132"/>
      <c r="L7323" s="132"/>
      <c r="M7323" s="132"/>
      <c r="N7323" s="131"/>
      <c r="O7323" s="131"/>
    </row>
    <row r="7324" spans="2:15" x14ac:dyDescent="0.35">
      <c r="B7324" t="s">
        <v>80</v>
      </c>
      <c r="C7324">
        <v>4010</v>
      </c>
      <c r="D7324" t="s">
        <v>41</v>
      </c>
      <c r="E7324">
        <v>189992</v>
      </c>
      <c r="F7324" t="s">
        <v>6840</v>
      </c>
      <c r="G7324" t="s">
        <v>10930</v>
      </c>
      <c r="H7324" s="93">
        <v>46174</v>
      </c>
      <c r="I7324" s="131">
        <v>1</v>
      </c>
      <c r="J7324" s="132"/>
      <c r="K7324" s="132"/>
      <c r="L7324" s="132"/>
      <c r="M7324" s="132"/>
      <c r="N7324" s="131"/>
      <c r="O7324" s="131"/>
    </row>
    <row r="7325" spans="2:15" x14ac:dyDescent="0.35">
      <c r="B7325" t="s">
        <v>80</v>
      </c>
      <c r="C7325">
        <v>4010</v>
      </c>
      <c r="D7325" t="s">
        <v>41</v>
      </c>
      <c r="E7325">
        <v>189996</v>
      </c>
      <c r="F7325" t="s">
        <v>1742</v>
      </c>
      <c r="G7325" t="s">
        <v>180</v>
      </c>
      <c r="H7325" t="s">
        <v>180</v>
      </c>
      <c r="I7325" s="131">
        <v>1</v>
      </c>
      <c r="J7325" s="132"/>
      <c r="K7325" s="132"/>
      <c r="L7325" s="132"/>
      <c r="M7325" s="132"/>
      <c r="N7325" s="131"/>
      <c r="O7325" s="131"/>
    </row>
    <row r="7326" spans="2:15" x14ac:dyDescent="0.35">
      <c r="B7326" t="s">
        <v>80</v>
      </c>
      <c r="C7326">
        <v>4010</v>
      </c>
      <c r="D7326" t="s">
        <v>41</v>
      </c>
      <c r="E7326">
        <v>190014</v>
      </c>
      <c r="F7326" t="s">
        <v>6841</v>
      </c>
      <c r="G7326" t="s">
        <v>10926</v>
      </c>
      <c r="H7326" s="93">
        <v>46177</v>
      </c>
      <c r="I7326" s="131">
        <v>1</v>
      </c>
      <c r="J7326" s="132"/>
      <c r="K7326" s="132"/>
      <c r="L7326" s="132"/>
      <c r="M7326" s="132"/>
      <c r="N7326" s="131"/>
      <c r="O7326" s="131"/>
    </row>
    <row r="7327" spans="2:15" x14ac:dyDescent="0.35">
      <c r="B7327" t="s">
        <v>80</v>
      </c>
      <c r="C7327">
        <v>4010</v>
      </c>
      <c r="D7327" t="s">
        <v>41</v>
      </c>
      <c r="E7327">
        <v>190062</v>
      </c>
      <c r="F7327" t="s">
        <v>6842</v>
      </c>
      <c r="G7327" t="s">
        <v>10930</v>
      </c>
      <c r="H7327" s="93">
        <v>46181</v>
      </c>
      <c r="I7327" s="131"/>
      <c r="J7327" s="132"/>
      <c r="K7327" s="132"/>
      <c r="L7327" s="132"/>
      <c r="M7327" s="132"/>
      <c r="N7327" s="131"/>
      <c r="O7327" s="131"/>
    </row>
    <row r="7328" spans="2:15" x14ac:dyDescent="0.35">
      <c r="B7328" t="s">
        <v>80</v>
      </c>
      <c r="C7328">
        <v>4010</v>
      </c>
      <c r="D7328" t="s">
        <v>41</v>
      </c>
      <c r="E7328">
        <v>190105</v>
      </c>
      <c r="F7328" t="s">
        <v>6820</v>
      </c>
      <c r="G7328" t="s">
        <v>10928</v>
      </c>
      <c r="H7328" s="93">
        <v>46178</v>
      </c>
      <c r="I7328" s="131">
        <v>1</v>
      </c>
      <c r="J7328" s="132"/>
      <c r="K7328" s="132"/>
      <c r="L7328" s="132"/>
      <c r="M7328" s="132"/>
      <c r="N7328" s="131"/>
      <c r="O7328" s="131"/>
    </row>
    <row r="7329" spans="2:15" x14ac:dyDescent="0.35">
      <c r="B7329" t="s">
        <v>80</v>
      </c>
      <c r="C7329">
        <v>4010</v>
      </c>
      <c r="D7329" t="s">
        <v>41</v>
      </c>
      <c r="E7329">
        <v>190403</v>
      </c>
      <c r="F7329" t="s">
        <v>917</v>
      </c>
      <c r="G7329" t="s">
        <v>10926</v>
      </c>
      <c r="H7329" s="93">
        <v>46177</v>
      </c>
      <c r="I7329" s="131">
        <v>1</v>
      </c>
      <c r="J7329" s="132">
        <v>1</v>
      </c>
      <c r="K7329" s="132"/>
      <c r="L7329" s="132"/>
      <c r="M7329" s="132"/>
      <c r="N7329" s="131"/>
      <c r="O7329" s="131"/>
    </row>
    <row r="7330" spans="2:15" x14ac:dyDescent="0.35">
      <c r="B7330" t="s">
        <v>80</v>
      </c>
      <c r="C7330">
        <v>4010</v>
      </c>
      <c r="D7330" t="s">
        <v>41</v>
      </c>
      <c r="E7330">
        <v>190833</v>
      </c>
      <c r="F7330" t="s">
        <v>6843</v>
      </c>
      <c r="G7330" t="s">
        <v>10926</v>
      </c>
      <c r="H7330" s="93">
        <v>46170</v>
      </c>
      <c r="I7330" s="131"/>
      <c r="J7330" s="132"/>
      <c r="K7330" s="132"/>
      <c r="L7330" s="132"/>
      <c r="M7330" s="132"/>
      <c r="N7330" s="131"/>
      <c r="O7330" s="131"/>
    </row>
    <row r="7331" spans="2:15" x14ac:dyDescent="0.35">
      <c r="B7331" t="s">
        <v>80</v>
      </c>
      <c r="C7331">
        <v>4010</v>
      </c>
      <c r="D7331" t="s">
        <v>41</v>
      </c>
      <c r="E7331">
        <v>190879</v>
      </c>
      <c r="F7331" t="s">
        <v>6844</v>
      </c>
      <c r="G7331" t="s">
        <v>10929</v>
      </c>
      <c r="H7331" s="93">
        <v>46182</v>
      </c>
      <c r="I7331" s="131"/>
      <c r="J7331" s="132"/>
      <c r="K7331" s="132"/>
      <c r="L7331" s="132"/>
      <c r="M7331" s="132"/>
      <c r="N7331" s="131"/>
      <c r="O7331" s="131"/>
    </row>
    <row r="7332" spans="2:15" x14ac:dyDescent="0.35">
      <c r="B7332" t="s">
        <v>80</v>
      </c>
      <c r="C7332">
        <v>4010</v>
      </c>
      <c r="D7332" t="s">
        <v>41</v>
      </c>
      <c r="E7332">
        <v>190926</v>
      </c>
      <c r="F7332" t="s">
        <v>6845</v>
      </c>
      <c r="G7332" t="s">
        <v>180</v>
      </c>
      <c r="H7332" t="s">
        <v>180</v>
      </c>
      <c r="I7332" s="131"/>
      <c r="J7332" s="132"/>
      <c r="K7332" s="132"/>
      <c r="L7332" s="132"/>
      <c r="M7332" s="132"/>
      <c r="N7332" s="131"/>
      <c r="O7332" s="131"/>
    </row>
    <row r="7333" spans="2:15" x14ac:dyDescent="0.35">
      <c r="B7333" t="s">
        <v>80</v>
      </c>
      <c r="C7333">
        <v>4010</v>
      </c>
      <c r="D7333" t="s">
        <v>41</v>
      </c>
      <c r="E7333">
        <v>191181</v>
      </c>
      <c r="F7333" t="s">
        <v>6846</v>
      </c>
      <c r="G7333" t="s">
        <v>180</v>
      </c>
      <c r="H7333" t="s">
        <v>180</v>
      </c>
      <c r="I7333" s="131"/>
      <c r="J7333" s="132"/>
      <c r="K7333" s="132"/>
      <c r="L7333" s="132"/>
      <c r="M7333" s="132"/>
      <c r="N7333" s="131"/>
      <c r="O7333" s="131"/>
    </row>
    <row r="7334" spans="2:15" x14ac:dyDescent="0.35">
      <c r="B7334" t="s">
        <v>80</v>
      </c>
      <c r="C7334">
        <v>4010</v>
      </c>
      <c r="D7334" t="s">
        <v>41</v>
      </c>
      <c r="E7334">
        <v>191350</v>
      </c>
      <c r="F7334" t="s">
        <v>6847</v>
      </c>
      <c r="G7334" t="s">
        <v>180</v>
      </c>
      <c r="H7334" t="s">
        <v>180</v>
      </c>
      <c r="I7334" s="131">
        <v>1</v>
      </c>
      <c r="J7334" s="132"/>
      <c r="K7334" s="132"/>
      <c r="L7334" s="132"/>
      <c r="M7334" s="132"/>
      <c r="N7334" s="131"/>
      <c r="O7334" s="131"/>
    </row>
    <row r="7335" spans="2:15" x14ac:dyDescent="0.35">
      <c r="B7335" t="s">
        <v>80</v>
      </c>
      <c r="C7335">
        <v>4010</v>
      </c>
      <c r="D7335" t="s">
        <v>41</v>
      </c>
      <c r="E7335">
        <v>191774</v>
      </c>
      <c r="F7335" t="s">
        <v>6848</v>
      </c>
      <c r="G7335" t="s">
        <v>180</v>
      </c>
      <c r="H7335" t="s">
        <v>180</v>
      </c>
      <c r="I7335" s="131"/>
      <c r="J7335" s="132"/>
      <c r="K7335" s="132"/>
      <c r="L7335" s="132"/>
      <c r="M7335" s="132"/>
      <c r="N7335" s="131"/>
      <c r="O7335" s="131"/>
    </row>
    <row r="7336" spans="2:15" x14ac:dyDescent="0.35">
      <c r="B7336" t="s">
        <v>80</v>
      </c>
      <c r="C7336">
        <v>4010</v>
      </c>
      <c r="D7336" t="s">
        <v>41</v>
      </c>
      <c r="E7336">
        <v>191953</v>
      </c>
      <c r="F7336" t="s">
        <v>6849</v>
      </c>
      <c r="G7336" t="s">
        <v>180</v>
      </c>
      <c r="H7336" t="s">
        <v>180</v>
      </c>
      <c r="I7336" s="131">
        <v>1</v>
      </c>
      <c r="J7336" s="132"/>
      <c r="K7336" s="132"/>
      <c r="L7336" s="132"/>
      <c r="M7336" s="132"/>
      <c r="N7336" s="131"/>
      <c r="O7336" s="131"/>
    </row>
    <row r="7337" spans="2:15" x14ac:dyDescent="0.35">
      <c r="B7337" t="s">
        <v>80</v>
      </c>
      <c r="C7337">
        <v>4010</v>
      </c>
      <c r="D7337" t="s">
        <v>41</v>
      </c>
      <c r="E7337">
        <v>192074</v>
      </c>
      <c r="F7337" t="s">
        <v>6850</v>
      </c>
      <c r="G7337" t="s">
        <v>180</v>
      </c>
      <c r="H7337" t="s">
        <v>180</v>
      </c>
      <c r="I7337" s="131"/>
      <c r="J7337" s="132"/>
      <c r="K7337" s="132"/>
      <c r="L7337" s="132"/>
      <c r="M7337" s="132"/>
      <c r="N7337" s="131"/>
      <c r="O7337" s="131"/>
    </row>
    <row r="7338" spans="2:15" x14ac:dyDescent="0.35">
      <c r="B7338" t="s">
        <v>80</v>
      </c>
      <c r="C7338">
        <v>4010</v>
      </c>
      <c r="D7338" t="s">
        <v>41</v>
      </c>
      <c r="E7338">
        <v>192102</v>
      </c>
      <c r="F7338" t="s">
        <v>11026</v>
      </c>
      <c r="G7338" t="s">
        <v>180</v>
      </c>
      <c r="H7338" t="s">
        <v>180</v>
      </c>
      <c r="I7338" s="131"/>
      <c r="J7338" s="132"/>
      <c r="K7338" s="132"/>
      <c r="L7338" s="132"/>
      <c r="M7338" s="132"/>
      <c r="N7338" s="131"/>
      <c r="O7338" s="131"/>
    </row>
    <row r="7339" spans="2:15" x14ac:dyDescent="0.35">
      <c r="B7339" t="s">
        <v>80</v>
      </c>
      <c r="C7339">
        <v>4010</v>
      </c>
      <c r="D7339" t="s">
        <v>41</v>
      </c>
      <c r="E7339">
        <v>192185</v>
      </c>
      <c r="F7339" t="s">
        <v>11027</v>
      </c>
      <c r="G7339" t="s">
        <v>180</v>
      </c>
      <c r="H7339" t="s">
        <v>180</v>
      </c>
      <c r="I7339" s="131">
        <v>1</v>
      </c>
      <c r="J7339" s="132"/>
      <c r="K7339" s="132">
        <v>1</v>
      </c>
      <c r="L7339" s="132"/>
      <c r="M7339" s="132"/>
      <c r="N7339" s="131"/>
      <c r="O7339" s="131"/>
    </row>
    <row r="7340" spans="2:15" x14ac:dyDescent="0.35">
      <c r="B7340" t="s">
        <v>80</v>
      </c>
      <c r="C7340">
        <v>4015</v>
      </c>
      <c r="D7340" t="s">
        <v>42</v>
      </c>
      <c r="E7340">
        <v>48337</v>
      </c>
      <c r="F7340" t="s">
        <v>6851</v>
      </c>
      <c r="G7340" t="s">
        <v>10929</v>
      </c>
      <c r="H7340" s="93">
        <v>46182</v>
      </c>
      <c r="I7340" s="131"/>
      <c r="J7340" s="132"/>
      <c r="K7340" s="132"/>
      <c r="L7340" s="132"/>
      <c r="M7340" s="132"/>
      <c r="N7340" s="131"/>
      <c r="O7340" s="131"/>
    </row>
    <row r="7341" spans="2:15" x14ac:dyDescent="0.35">
      <c r="B7341" t="s">
        <v>80</v>
      </c>
      <c r="C7341">
        <v>4015</v>
      </c>
      <c r="D7341" t="s">
        <v>42</v>
      </c>
      <c r="E7341">
        <v>49541</v>
      </c>
      <c r="F7341" t="s">
        <v>6852</v>
      </c>
      <c r="G7341" t="s">
        <v>10926</v>
      </c>
      <c r="H7341" s="93">
        <v>46170</v>
      </c>
      <c r="I7341" s="131"/>
      <c r="J7341" s="132"/>
      <c r="K7341" s="132"/>
      <c r="L7341" s="132"/>
      <c r="M7341" s="132"/>
      <c r="N7341" s="131"/>
      <c r="O7341" s="131"/>
    </row>
    <row r="7342" spans="2:15" x14ac:dyDescent="0.35">
      <c r="B7342" t="s">
        <v>80</v>
      </c>
      <c r="C7342">
        <v>4015</v>
      </c>
      <c r="D7342" t="s">
        <v>42</v>
      </c>
      <c r="E7342">
        <v>49963</v>
      </c>
      <c r="F7342" t="s">
        <v>6853</v>
      </c>
      <c r="G7342" t="s">
        <v>10929</v>
      </c>
      <c r="H7342" s="93">
        <v>46182</v>
      </c>
      <c r="I7342" s="131"/>
      <c r="J7342" s="132"/>
      <c r="K7342" s="132"/>
      <c r="L7342" s="132"/>
      <c r="M7342" s="132"/>
      <c r="N7342" s="131"/>
      <c r="O7342" s="131"/>
    </row>
    <row r="7343" spans="2:15" x14ac:dyDescent="0.35">
      <c r="B7343" t="s">
        <v>80</v>
      </c>
      <c r="C7343">
        <v>4015</v>
      </c>
      <c r="D7343" t="s">
        <v>42</v>
      </c>
      <c r="E7343">
        <v>50231</v>
      </c>
      <c r="F7343" t="s">
        <v>6854</v>
      </c>
      <c r="G7343" t="s">
        <v>10927</v>
      </c>
      <c r="H7343" s="93">
        <v>46176</v>
      </c>
      <c r="I7343" s="131">
        <v>1</v>
      </c>
      <c r="J7343" s="132"/>
      <c r="K7343" s="132"/>
      <c r="L7343" s="132"/>
      <c r="M7343" s="132"/>
      <c r="N7343" s="131"/>
      <c r="O7343" s="131"/>
    </row>
    <row r="7344" spans="2:15" x14ac:dyDescent="0.35">
      <c r="B7344" t="s">
        <v>80</v>
      </c>
      <c r="C7344">
        <v>4015</v>
      </c>
      <c r="D7344" t="s">
        <v>42</v>
      </c>
      <c r="E7344">
        <v>52181</v>
      </c>
      <c r="F7344" t="s">
        <v>6855</v>
      </c>
      <c r="G7344" t="s">
        <v>10930</v>
      </c>
      <c r="H7344" s="93">
        <v>46181</v>
      </c>
      <c r="I7344" s="131"/>
      <c r="J7344" s="132"/>
      <c r="K7344" s="132"/>
      <c r="L7344" s="132"/>
      <c r="M7344" s="132"/>
      <c r="N7344" s="131"/>
      <c r="O7344" s="131"/>
    </row>
    <row r="7345" spans="2:15" x14ac:dyDescent="0.35">
      <c r="B7345" t="s">
        <v>80</v>
      </c>
      <c r="C7345">
        <v>4015</v>
      </c>
      <c r="D7345" t="s">
        <v>42</v>
      </c>
      <c r="E7345">
        <v>54588</v>
      </c>
      <c r="F7345" t="s">
        <v>6856</v>
      </c>
      <c r="G7345" t="s">
        <v>10926</v>
      </c>
      <c r="H7345" s="93">
        <v>46170</v>
      </c>
      <c r="I7345" s="131"/>
      <c r="J7345" s="132"/>
      <c r="K7345" s="132"/>
      <c r="L7345" s="132"/>
      <c r="M7345" s="132"/>
      <c r="N7345" s="131"/>
      <c r="O7345" s="131"/>
    </row>
    <row r="7346" spans="2:15" x14ac:dyDescent="0.35">
      <c r="B7346" t="s">
        <v>80</v>
      </c>
      <c r="C7346">
        <v>4015</v>
      </c>
      <c r="D7346" t="s">
        <v>42</v>
      </c>
      <c r="E7346">
        <v>54590</v>
      </c>
      <c r="F7346" t="s">
        <v>6857</v>
      </c>
      <c r="G7346" t="s">
        <v>10926</v>
      </c>
      <c r="H7346" s="93">
        <v>46170</v>
      </c>
      <c r="I7346" s="131">
        <v>1</v>
      </c>
      <c r="J7346" s="132">
        <v>1</v>
      </c>
      <c r="K7346" s="132">
        <v>1</v>
      </c>
      <c r="L7346" s="132"/>
      <c r="M7346" s="132"/>
      <c r="N7346" s="131"/>
      <c r="O7346" s="131"/>
    </row>
    <row r="7347" spans="2:15" x14ac:dyDescent="0.35">
      <c r="B7347" t="s">
        <v>80</v>
      </c>
      <c r="C7347">
        <v>4015</v>
      </c>
      <c r="D7347" t="s">
        <v>42</v>
      </c>
      <c r="E7347">
        <v>55238</v>
      </c>
      <c r="F7347" t="s">
        <v>6858</v>
      </c>
      <c r="G7347" t="s">
        <v>10926</v>
      </c>
      <c r="H7347" s="93">
        <v>46170</v>
      </c>
      <c r="I7347" s="131"/>
      <c r="J7347" s="132"/>
      <c r="K7347" s="132"/>
      <c r="L7347" s="132"/>
      <c r="M7347" s="132"/>
      <c r="N7347" s="131"/>
      <c r="O7347" s="131"/>
    </row>
    <row r="7348" spans="2:15" x14ac:dyDescent="0.35">
      <c r="B7348" t="s">
        <v>80</v>
      </c>
      <c r="C7348">
        <v>4015</v>
      </c>
      <c r="D7348" t="s">
        <v>42</v>
      </c>
      <c r="E7348">
        <v>55623</v>
      </c>
      <c r="F7348" t="s">
        <v>6859</v>
      </c>
      <c r="G7348" t="s">
        <v>10926</v>
      </c>
      <c r="H7348" s="93">
        <v>46177</v>
      </c>
      <c r="I7348" s="131"/>
      <c r="J7348" s="132"/>
      <c r="K7348" s="132"/>
      <c r="L7348" s="132"/>
      <c r="M7348" s="132"/>
      <c r="N7348" s="131"/>
      <c r="O7348" s="131"/>
    </row>
    <row r="7349" spans="2:15" x14ac:dyDescent="0.35">
      <c r="B7349" t="s">
        <v>80</v>
      </c>
      <c r="C7349">
        <v>4015</v>
      </c>
      <c r="D7349" t="s">
        <v>42</v>
      </c>
      <c r="E7349">
        <v>57381</v>
      </c>
      <c r="F7349" t="s">
        <v>6860</v>
      </c>
      <c r="G7349" t="s">
        <v>10929</v>
      </c>
      <c r="H7349" s="93">
        <v>46175</v>
      </c>
      <c r="I7349" s="131">
        <v>1</v>
      </c>
      <c r="J7349" s="132">
        <v>1</v>
      </c>
      <c r="K7349" s="132">
        <v>1</v>
      </c>
      <c r="L7349" s="132"/>
      <c r="M7349" s="132"/>
      <c r="N7349" s="131"/>
      <c r="O7349" s="131"/>
    </row>
    <row r="7350" spans="2:15" x14ac:dyDescent="0.35">
      <c r="B7350" t="s">
        <v>80</v>
      </c>
      <c r="C7350">
        <v>4015</v>
      </c>
      <c r="D7350" t="s">
        <v>42</v>
      </c>
      <c r="E7350">
        <v>58309</v>
      </c>
      <c r="F7350" t="s">
        <v>6861</v>
      </c>
      <c r="G7350" t="s">
        <v>10929</v>
      </c>
      <c r="H7350" s="93">
        <v>46182</v>
      </c>
      <c r="I7350" s="131">
        <v>1</v>
      </c>
      <c r="J7350" s="132"/>
      <c r="K7350" s="132"/>
      <c r="L7350" s="132"/>
      <c r="M7350" s="132"/>
      <c r="N7350" s="131"/>
      <c r="O7350" s="131"/>
    </row>
    <row r="7351" spans="2:15" x14ac:dyDescent="0.35">
      <c r="B7351" t="s">
        <v>80</v>
      </c>
      <c r="C7351">
        <v>4015</v>
      </c>
      <c r="D7351" t="s">
        <v>42</v>
      </c>
      <c r="E7351">
        <v>59555</v>
      </c>
      <c r="F7351" t="s">
        <v>6862</v>
      </c>
      <c r="G7351" t="s">
        <v>10926</v>
      </c>
      <c r="H7351" s="93">
        <v>46177</v>
      </c>
      <c r="I7351" s="131">
        <v>1</v>
      </c>
      <c r="J7351" s="132">
        <v>1</v>
      </c>
      <c r="K7351" s="132"/>
      <c r="L7351" s="132"/>
      <c r="M7351" s="132"/>
      <c r="N7351" s="131"/>
      <c r="O7351" s="131"/>
    </row>
    <row r="7352" spans="2:15" x14ac:dyDescent="0.35">
      <c r="B7352" t="s">
        <v>80</v>
      </c>
      <c r="C7352">
        <v>4015</v>
      </c>
      <c r="D7352" t="s">
        <v>42</v>
      </c>
      <c r="E7352">
        <v>60506</v>
      </c>
      <c r="F7352" t="s">
        <v>6863</v>
      </c>
      <c r="G7352" t="s">
        <v>10930</v>
      </c>
      <c r="H7352" s="93">
        <v>46174</v>
      </c>
      <c r="I7352" s="131">
        <v>1</v>
      </c>
      <c r="J7352" s="132"/>
      <c r="K7352" s="132"/>
      <c r="L7352" s="132"/>
      <c r="M7352" s="132"/>
      <c r="N7352" s="131"/>
      <c r="O7352" s="131"/>
    </row>
    <row r="7353" spans="2:15" x14ac:dyDescent="0.35">
      <c r="B7353" t="s">
        <v>80</v>
      </c>
      <c r="C7353">
        <v>4015</v>
      </c>
      <c r="D7353" t="s">
        <v>42</v>
      </c>
      <c r="E7353">
        <v>63276</v>
      </c>
      <c r="F7353" t="s">
        <v>6864</v>
      </c>
      <c r="G7353" t="s">
        <v>10930</v>
      </c>
      <c r="H7353" s="93">
        <v>46174</v>
      </c>
      <c r="I7353" s="131">
        <v>1</v>
      </c>
      <c r="J7353" s="132"/>
      <c r="K7353" s="132"/>
      <c r="L7353" s="132"/>
      <c r="M7353" s="132"/>
      <c r="N7353" s="131"/>
      <c r="O7353" s="131"/>
    </row>
    <row r="7354" spans="2:15" x14ac:dyDescent="0.35">
      <c r="B7354" t="s">
        <v>80</v>
      </c>
      <c r="C7354">
        <v>4015</v>
      </c>
      <c r="D7354" t="s">
        <v>42</v>
      </c>
      <c r="E7354">
        <v>63285</v>
      </c>
      <c r="F7354" t="s">
        <v>6865</v>
      </c>
      <c r="G7354" t="s">
        <v>10930</v>
      </c>
      <c r="H7354" s="93">
        <v>46181</v>
      </c>
      <c r="I7354" s="131">
        <v>1</v>
      </c>
      <c r="J7354" s="132">
        <v>1</v>
      </c>
      <c r="K7354" s="132">
        <v>1</v>
      </c>
      <c r="L7354" s="132"/>
      <c r="M7354" s="132"/>
      <c r="N7354" s="131"/>
      <c r="O7354" s="131"/>
    </row>
    <row r="7355" spans="2:15" x14ac:dyDescent="0.35">
      <c r="B7355" t="s">
        <v>80</v>
      </c>
      <c r="C7355">
        <v>4015</v>
      </c>
      <c r="D7355" t="s">
        <v>42</v>
      </c>
      <c r="E7355">
        <v>63723</v>
      </c>
      <c r="F7355" t="s">
        <v>6866</v>
      </c>
      <c r="G7355" t="s">
        <v>10928</v>
      </c>
      <c r="H7355" s="93">
        <v>46178</v>
      </c>
      <c r="I7355" s="131"/>
      <c r="J7355" s="132"/>
      <c r="K7355" s="132"/>
      <c r="L7355" s="132"/>
      <c r="M7355" s="132"/>
      <c r="N7355" s="131"/>
      <c r="O7355" s="131"/>
    </row>
    <row r="7356" spans="2:15" x14ac:dyDescent="0.35">
      <c r="B7356" t="s">
        <v>80</v>
      </c>
      <c r="C7356">
        <v>4015</v>
      </c>
      <c r="D7356" t="s">
        <v>42</v>
      </c>
      <c r="E7356">
        <v>64681</v>
      </c>
      <c r="F7356" t="s">
        <v>6867</v>
      </c>
      <c r="G7356" t="s">
        <v>10927</v>
      </c>
      <c r="H7356" s="93">
        <v>46176</v>
      </c>
      <c r="I7356" s="131">
        <v>1</v>
      </c>
      <c r="J7356" s="132">
        <v>1</v>
      </c>
      <c r="K7356" s="132"/>
      <c r="L7356" s="132"/>
      <c r="M7356" s="132"/>
      <c r="N7356" s="131"/>
      <c r="O7356" s="131"/>
    </row>
    <row r="7357" spans="2:15" x14ac:dyDescent="0.35">
      <c r="B7357" t="s">
        <v>80</v>
      </c>
      <c r="C7357">
        <v>4015</v>
      </c>
      <c r="D7357" t="s">
        <v>42</v>
      </c>
      <c r="E7357">
        <v>73834</v>
      </c>
      <c r="F7357" t="s">
        <v>6868</v>
      </c>
      <c r="G7357" t="s">
        <v>10930</v>
      </c>
      <c r="H7357" s="93">
        <v>46174</v>
      </c>
      <c r="I7357" s="131">
        <v>1</v>
      </c>
      <c r="J7357" s="132"/>
      <c r="K7357" s="132"/>
      <c r="L7357" s="132"/>
      <c r="M7357" s="132"/>
      <c r="N7357" s="131"/>
      <c r="O7357" s="131"/>
    </row>
    <row r="7358" spans="2:15" x14ac:dyDescent="0.35">
      <c r="B7358" t="s">
        <v>80</v>
      </c>
      <c r="C7358">
        <v>4015</v>
      </c>
      <c r="D7358" t="s">
        <v>42</v>
      </c>
      <c r="E7358">
        <v>80847</v>
      </c>
      <c r="F7358" t="s">
        <v>6869</v>
      </c>
      <c r="G7358" t="s">
        <v>10929</v>
      </c>
      <c r="H7358" s="93">
        <v>46175</v>
      </c>
      <c r="I7358" s="131">
        <v>1</v>
      </c>
      <c r="J7358" s="132"/>
      <c r="K7358" s="132"/>
      <c r="L7358" s="132"/>
      <c r="M7358" s="132"/>
      <c r="N7358" s="131"/>
      <c r="O7358" s="131"/>
    </row>
    <row r="7359" spans="2:15" x14ac:dyDescent="0.35">
      <c r="B7359" t="s">
        <v>80</v>
      </c>
      <c r="C7359">
        <v>4015</v>
      </c>
      <c r="D7359" t="s">
        <v>42</v>
      </c>
      <c r="E7359">
        <v>89428</v>
      </c>
      <c r="F7359" t="s">
        <v>6870</v>
      </c>
      <c r="G7359" t="s">
        <v>10929</v>
      </c>
      <c r="H7359" s="93">
        <v>46175</v>
      </c>
      <c r="I7359" s="131"/>
      <c r="J7359" s="132"/>
      <c r="K7359" s="132"/>
      <c r="L7359" s="132"/>
      <c r="M7359" s="132"/>
      <c r="N7359" s="131"/>
      <c r="O7359" s="131"/>
    </row>
    <row r="7360" spans="2:15" x14ac:dyDescent="0.35">
      <c r="B7360" t="s">
        <v>80</v>
      </c>
      <c r="C7360">
        <v>4015</v>
      </c>
      <c r="D7360" t="s">
        <v>42</v>
      </c>
      <c r="E7360">
        <v>90812</v>
      </c>
      <c r="F7360" t="s">
        <v>6871</v>
      </c>
      <c r="G7360" t="s">
        <v>10929</v>
      </c>
      <c r="H7360" s="93">
        <v>46175</v>
      </c>
      <c r="I7360" s="131">
        <v>1</v>
      </c>
      <c r="J7360" s="132"/>
      <c r="K7360" s="132"/>
      <c r="L7360" s="132"/>
      <c r="M7360" s="132"/>
      <c r="N7360" s="131"/>
      <c r="O7360" s="131"/>
    </row>
    <row r="7361" spans="2:15" x14ac:dyDescent="0.35">
      <c r="B7361" t="s">
        <v>80</v>
      </c>
      <c r="C7361">
        <v>4015</v>
      </c>
      <c r="D7361" t="s">
        <v>42</v>
      </c>
      <c r="E7361">
        <v>95569</v>
      </c>
      <c r="F7361" t="s">
        <v>6872</v>
      </c>
      <c r="G7361" t="s">
        <v>10926</v>
      </c>
      <c r="H7361" s="93">
        <v>46170</v>
      </c>
      <c r="I7361" s="131">
        <v>1</v>
      </c>
      <c r="J7361" s="132"/>
      <c r="K7361" s="132"/>
      <c r="L7361" s="132"/>
      <c r="M7361" s="132"/>
      <c r="N7361" s="131"/>
      <c r="O7361" s="131"/>
    </row>
    <row r="7362" spans="2:15" x14ac:dyDescent="0.35">
      <c r="B7362" t="s">
        <v>80</v>
      </c>
      <c r="C7362">
        <v>4015</v>
      </c>
      <c r="D7362" t="s">
        <v>42</v>
      </c>
      <c r="E7362">
        <v>96868</v>
      </c>
      <c r="F7362" t="s">
        <v>6873</v>
      </c>
      <c r="G7362" t="s">
        <v>10930</v>
      </c>
      <c r="H7362" s="93">
        <v>46181</v>
      </c>
      <c r="I7362" s="131"/>
      <c r="J7362" s="132"/>
      <c r="K7362" s="132"/>
      <c r="L7362" s="132"/>
      <c r="M7362" s="132"/>
      <c r="N7362" s="131"/>
      <c r="O7362" s="131"/>
    </row>
    <row r="7363" spans="2:15" x14ac:dyDescent="0.35">
      <c r="B7363" t="s">
        <v>80</v>
      </c>
      <c r="C7363">
        <v>4015</v>
      </c>
      <c r="D7363" t="s">
        <v>42</v>
      </c>
      <c r="E7363">
        <v>97848</v>
      </c>
      <c r="F7363" t="s">
        <v>6874</v>
      </c>
      <c r="G7363" t="s">
        <v>10928</v>
      </c>
      <c r="H7363" s="93">
        <v>46171</v>
      </c>
      <c r="I7363" s="131">
        <v>1</v>
      </c>
      <c r="J7363" s="132"/>
      <c r="K7363" s="132"/>
      <c r="L7363" s="132"/>
      <c r="M7363" s="132"/>
      <c r="N7363" s="131"/>
      <c r="O7363" s="131"/>
    </row>
    <row r="7364" spans="2:15" x14ac:dyDescent="0.35">
      <c r="B7364" t="s">
        <v>80</v>
      </c>
      <c r="C7364">
        <v>4015</v>
      </c>
      <c r="D7364" t="s">
        <v>42</v>
      </c>
      <c r="E7364">
        <v>97893</v>
      </c>
      <c r="F7364" t="s">
        <v>6875</v>
      </c>
      <c r="G7364" t="s">
        <v>10926</v>
      </c>
      <c r="H7364" s="93">
        <v>46170</v>
      </c>
      <c r="I7364" s="131"/>
      <c r="J7364" s="132"/>
      <c r="K7364" s="132"/>
      <c r="L7364" s="132"/>
      <c r="M7364" s="132"/>
      <c r="N7364" s="131"/>
      <c r="O7364" s="131"/>
    </row>
    <row r="7365" spans="2:15" x14ac:dyDescent="0.35">
      <c r="B7365" t="s">
        <v>80</v>
      </c>
      <c r="C7365">
        <v>4015</v>
      </c>
      <c r="D7365" t="s">
        <v>42</v>
      </c>
      <c r="E7365">
        <v>100111</v>
      </c>
      <c r="F7365" t="s">
        <v>6876</v>
      </c>
      <c r="G7365" t="s">
        <v>10927</v>
      </c>
      <c r="H7365" s="93">
        <v>46176</v>
      </c>
      <c r="I7365" s="131">
        <v>1</v>
      </c>
      <c r="J7365" s="132">
        <v>1</v>
      </c>
      <c r="K7365" s="132">
        <v>1</v>
      </c>
      <c r="L7365" s="132"/>
      <c r="M7365" s="132"/>
      <c r="N7365" s="131"/>
      <c r="O7365" s="131"/>
    </row>
    <row r="7366" spans="2:15" x14ac:dyDescent="0.35">
      <c r="B7366" t="s">
        <v>80</v>
      </c>
      <c r="C7366">
        <v>4015</v>
      </c>
      <c r="D7366" t="s">
        <v>42</v>
      </c>
      <c r="E7366">
        <v>105788</v>
      </c>
      <c r="F7366" t="s">
        <v>6877</v>
      </c>
      <c r="G7366" t="s">
        <v>10929</v>
      </c>
      <c r="H7366" s="93">
        <v>46175</v>
      </c>
      <c r="I7366" s="131">
        <v>1</v>
      </c>
      <c r="J7366" s="132"/>
      <c r="K7366" s="132"/>
      <c r="L7366" s="132"/>
      <c r="M7366" s="132"/>
      <c r="N7366" s="131"/>
      <c r="O7366" s="131"/>
    </row>
    <row r="7367" spans="2:15" x14ac:dyDescent="0.35">
      <c r="B7367" t="s">
        <v>80</v>
      </c>
      <c r="C7367">
        <v>4015</v>
      </c>
      <c r="D7367" t="s">
        <v>42</v>
      </c>
      <c r="E7367">
        <v>105805</v>
      </c>
      <c r="F7367" t="s">
        <v>6878</v>
      </c>
      <c r="G7367" t="s">
        <v>10928</v>
      </c>
      <c r="H7367" s="93">
        <v>46171</v>
      </c>
      <c r="I7367" s="131"/>
      <c r="J7367" s="132"/>
      <c r="K7367" s="132"/>
      <c r="L7367" s="132"/>
      <c r="M7367" s="132"/>
      <c r="N7367" s="131"/>
      <c r="O7367" s="131"/>
    </row>
    <row r="7368" spans="2:15" x14ac:dyDescent="0.35">
      <c r="B7368" t="s">
        <v>80</v>
      </c>
      <c r="C7368">
        <v>4015</v>
      </c>
      <c r="D7368" t="s">
        <v>42</v>
      </c>
      <c r="E7368">
        <v>105851</v>
      </c>
      <c r="F7368" t="s">
        <v>6879</v>
      </c>
      <c r="G7368" t="s">
        <v>10926</v>
      </c>
      <c r="H7368" s="93">
        <v>46170</v>
      </c>
      <c r="I7368" s="131"/>
      <c r="J7368" s="132"/>
      <c r="K7368" s="132"/>
      <c r="L7368" s="132"/>
      <c r="M7368" s="132"/>
      <c r="N7368" s="131"/>
      <c r="O7368" s="131"/>
    </row>
    <row r="7369" spans="2:15" x14ac:dyDescent="0.35">
      <c r="B7369" t="s">
        <v>80</v>
      </c>
      <c r="C7369">
        <v>4015</v>
      </c>
      <c r="D7369" t="s">
        <v>42</v>
      </c>
      <c r="E7369">
        <v>107334</v>
      </c>
      <c r="F7369" t="s">
        <v>6880</v>
      </c>
      <c r="G7369" t="s">
        <v>10927</v>
      </c>
      <c r="H7369" s="93">
        <v>46183</v>
      </c>
      <c r="I7369" s="131">
        <v>1</v>
      </c>
      <c r="J7369" s="132"/>
      <c r="K7369" s="132">
        <v>1</v>
      </c>
      <c r="L7369" s="132"/>
      <c r="M7369" s="132"/>
      <c r="N7369" s="131"/>
      <c r="O7369" s="131"/>
    </row>
    <row r="7370" spans="2:15" x14ac:dyDescent="0.35">
      <c r="B7370" t="s">
        <v>80</v>
      </c>
      <c r="C7370">
        <v>4015</v>
      </c>
      <c r="D7370" t="s">
        <v>42</v>
      </c>
      <c r="E7370">
        <v>107721</v>
      </c>
      <c r="F7370" t="s">
        <v>6881</v>
      </c>
      <c r="G7370" t="s">
        <v>10928</v>
      </c>
      <c r="H7370" s="93">
        <v>46178</v>
      </c>
      <c r="I7370" s="131"/>
      <c r="J7370" s="132"/>
      <c r="K7370" s="132"/>
      <c r="L7370" s="132"/>
      <c r="M7370" s="132"/>
      <c r="N7370" s="131"/>
      <c r="O7370" s="131"/>
    </row>
    <row r="7371" spans="2:15" x14ac:dyDescent="0.35">
      <c r="B7371" t="s">
        <v>80</v>
      </c>
      <c r="C7371">
        <v>4015</v>
      </c>
      <c r="D7371" t="s">
        <v>42</v>
      </c>
      <c r="E7371">
        <v>107746</v>
      </c>
      <c r="F7371" t="s">
        <v>6882</v>
      </c>
      <c r="G7371" t="s">
        <v>10930</v>
      </c>
      <c r="H7371" s="93">
        <v>46181</v>
      </c>
      <c r="I7371" s="131">
        <v>1</v>
      </c>
      <c r="J7371" s="132"/>
      <c r="K7371" s="132"/>
      <c r="L7371" s="132"/>
      <c r="M7371" s="132"/>
      <c r="N7371" s="131"/>
      <c r="O7371" s="131"/>
    </row>
    <row r="7372" spans="2:15" x14ac:dyDescent="0.35">
      <c r="B7372" t="s">
        <v>80</v>
      </c>
      <c r="C7372">
        <v>4015</v>
      </c>
      <c r="D7372" t="s">
        <v>42</v>
      </c>
      <c r="E7372">
        <v>109789</v>
      </c>
      <c r="F7372" t="s">
        <v>6883</v>
      </c>
      <c r="G7372" t="s">
        <v>10929</v>
      </c>
      <c r="H7372" s="93">
        <v>46175</v>
      </c>
      <c r="I7372" s="131">
        <v>1</v>
      </c>
      <c r="J7372" s="132"/>
      <c r="K7372" s="132"/>
      <c r="L7372" s="132"/>
      <c r="M7372" s="132"/>
      <c r="N7372" s="131"/>
      <c r="O7372" s="131"/>
    </row>
    <row r="7373" spans="2:15" x14ac:dyDescent="0.35">
      <c r="B7373" t="s">
        <v>80</v>
      </c>
      <c r="C7373">
        <v>4015</v>
      </c>
      <c r="D7373" t="s">
        <v>42</v>
      </c>
      <c r="E7373">
        <v>109849</v>
      </c>
      <c r="F7373" t="s">
        <v>6884</v>
      </c>
      <c r="G7373" t="s">
        <v>10930</v>
      </c>
      <c r="H7373" s="93">
        <v>46174</v>
      </c>
      <c r="I7373" s="131">
        <v>1</v>
      </c>
      <c r="J7373" s="132"/>
      <c r="K7373" s="132"/>
      <c r="L7373" s="132"/>
      <c r="M7373" s="132"/>
      <c r="N7373" s="131"/>
      <c r="O7373" s="131"/>
    </row>
    <row r="7374" spans="2:15" x14ac:dyDescent="0.35">
      <c r="B7374" t="s">
        <v>80</v>
      </c>
      <c r="C7374">
        <v>4015</v>
      </c>
      <c r="D7374" t="s">
        <v>42</v>
      </c>
      <c r="E7374">
        <v>110465</v>
      </c>
      <c r="F7374" t="s">
        <v>6885</v>
      </c>
      <c r="G7374" t="s">
        <v>10928</v>
      </c>
      <c r="H7374" s="93">
        <v>46171</v>
      </c>
      <c r="I7374" s="131">
        <v>1</v>
      </c>
      <c r="J7374" s="132"/>
      <c r="K7374" s="132">
        <v>1</v>
      </c>
      <c r="L7374" s="132"/>
      <c r="M7374" s="132"/>
      <c r="N7374" s="131"/>
      <c r="O7374" s="131"/>
    </row>
    <row r="7375" spans="2:15" x14ac:dyDescent="0.35">
      <c r="B7375" t="s">
        <v>80</v>
      </c>
      <c r="C7375">
        <v>4015</v>
      </c>
      <c r="D7375" t="s">
        <v>42</v>
      </c>
      <c r="E7375">
        <v>111892</v>
      </c>
      <c r="F7375" t="s">
        <v>6886</v>
      </c>
      <c r="G7375" t="s">
        <v>10929</v>
      </c>
      <c r="H7375" s="93">
        <v>46175</v>
      </c>
      <c r="I7375" s="131">
        <v>1</v>
      </c>
      <c r="J7375" s="132">
        <v>1</v>
      </c>
      <c r="K7375" s="132"/>
      <c r="L7375" s="132"/>
      <c r="M7375" s="132"/>
      <c r="N7375" s="131"/>
      <c r="O7375" s="131"/>
    </row>
    <row r="7376" spans="2:15" x14ac:dyDescent="0.35">
      <c r="B7376" t="s">
        <v>80</v>
      </c>
      <c r="C7376">
        <v>4015</v>
      </c>
      <c r="D7376" t="s">
        <v>42</v>
      </c>
      <c r="E7376">
        <v>112346</v>
      </c>
      <c r="F7376" t="s">
        <v>6887</v>
      </c>
      <c r="G7376" t="s">
        <v>10928</v>
      </c>
      <c r="H7376" s="93">
        <v>46171</v>
      </c>
      <c r="I7376" s="131">
        <v>1</v>
      </c>
      <c r="J7376" s="132">
        <v>1</v>
      </c>
      <c r="K7376" s="132">
        <v>1</v>
      </c>
      <c r="L7376" s="132"/>
      <c r="M7376" s="132"/>
      <c r="N7376" s="131"/>
      <c r="O7376" s="131"/>
    </row>
    <row r="7377" spans="2:15" x14ac:dyDescent="0.35">
      <c r="B7377" t="s">
        <v>80</v>
      </c>
      <c r="C7377">
        <v>4015</v>
      </c>
      <c r="D7377" t="s">
        <v>42</v>
      </c>
      <c r="E7377">
        <v>112637</v>
      </c>
      <c r="F7377" t="s">
        <v>6888</v>
      </c>
      <c r="G7377" t="s">
        <v>10929</v>
      </c>
      <c r="H7377" s="93">
        <v>46182</v>
      </c>
      <c r="I7377" s="131"/>
      <c r="J7377" s="132"/>
      <c r="K7377" s="132"/>
      <c r="L7377" s="132"/>
      <c r="M7377" s="132"/>
      <c r="N7377" s="131"/>
      <c r="O7377" s="131"/>
    </row>
    <row r="7378" spans="2:15" x14ac:dyDescent="0.35">
      <c r="B7378" t="s">
        <v>80</v>
      </c>
      <c r="C7378">
        <v>4015</v>
      </c>
      <c r="D7378" t="s">
        <v>42</v>
      </c>
      <c r="E7378">
        <v>112934</v>
      </c>
      <c r="F7378" t="s">
        <v>6889</v>
      </c>
      <c r="G7378" t="s">
        <v>10930</v>
      </c>
      <c r="H7378" s="93">
        <v>46181</v>
      </c>
      <c r="I7378" s="131">
        <v>1</v>
      </c>
      <c r="J7378" s="132"/>
      <c r="K7378" s="132"/>
      <c r="L7378" s="132"/>
      <c r="M7378" s="132"/>
      <c r="N7378" s="131"/>
      <c r="O7378" s="131"/>
    </row>
    <row r="7379" spans="2:15" x14ac:dyDescent="0.35">
      <c r="B7379" t="s">
        <v>80</v>
      </c>
      <c r="C7379">
        <v>4015</v>
      </c>
      <c r="D7379" t="s">
        <v>42</v>
      </c>
      <c r="E7379">
        <v>116350</v>
      </c>
      <c r="F7379" t="s">
        <v>6890</v>
      </c>
      <c r="G7379" t="s">
        <v>10930</v>
      </c>
      <c r="H7379" s="93">
        <v>46181</v>
      </c>
      <c r="I7379" s="131">
        <v>1</v>
      </c>
      <c r="J7379" s="132"/>
      <c r="K7379" s="132"/>
      <c r="L7379" s="132"/>
      <c r="M7379" s="132"/>
      <c r="N7379" s="131"/>
      <c r="O7379" s="131"/>
    </row>
    <row r="7380" spans="2:15" x14ac:dyDescent="0.35">
      <c r="B7380" t="s">
        <v>80</v>
      </c>
      <c r="C7380">
        <v>4015</v>
      </c>
      <c r="D7380" t="s">
        <v>42</v>
      </c>
      <c r="E7380">
        <v>116385</v>
      </c>
      <c r="F7380" t="s">
        <v>6891</v>
      </c>
      <c r="G7380" t="s">
        <v>10929</v>
      </c>
      <c r="H7380" s="93">
        <v>46182</v>
      </c>
      <c r="I7380" s="131"/>
      <c r="J7380" s="132"/>
      <c r="K7380" s="132"/>
      <c r="L7380" s="132"/>
      <c r="M7380" s="132"/>
      <c r="N7380" s="131"/>
      <c r="O7380" s="131"/>
    </row>
    <row r="7381" spans="2:15" x14ac:dyDescent="0.35">
      <c r="B7381" t="s">
        <v>80</v>
      </c>
      <c r="C7381">
        <v>4015</v>
      </c>
      <c r="D7381" t="s">
        <v>42</v>
      </c>
      <c r="E7381">
        <v>116973</v>
      </c>
      <c r="F7381" t="s">
        <v>6892</v>
      </c>
      <c r="G7381" t="s">
        <v>10929</v>
      </c>
      <c r="H7381" s="93">
        <v>46182</v>
      </c>
      <c r="I7381" s="131"/>
      <c r="J7381" s="132"/>
      <c r="K7381" s="132"/>
      <c r="L7381" s="132"/>
      <c r="M7381" s="132"/>
      <c r="N7381" s="131"/>
      <c r="O7381" s="131"/>
    </row>
    <row r="7382" spans="2:15" x14ac:dyDescent="0.35">
      <c r="B7382" t="s">
        <v>80</v>
      </c>
      <c r="C7382">
        <v>4015</v>
      </c>
      <c r="D7382" t="s">
        <v>42</v>
      </c>
      <c r="E7382">
        <v>117349</v>
      </c>
      <c r="F7382" t="s">
        <v>6893</v>
      </c>
      <c r="G7382" t="s">
        <v>10930</v>
      </c>
      <c r="H7382" s="93">
        <v>46181</v>
      </c>
      <c r="I7382" s="131">
        <v>1</v>
      </c>
      <c r="J7382" s="132"/>
      <c r="K7382" s="132"/>
      <c r="L7382" s="132"/>
      <c r="M7382" s="132"/>
      <c r="N7382" s="131"/>
      <c r="O7382" s="131"/>
    </row>
    <row r="7383" spans="2:15" x14ac:dyDescent="0.35">
      <c r="B7383" t="s">
        <v>80</v>
      </c>
      <c r="C7383">
        <v>4015</v>
      </c>
      <c r="D7383" t="s">
        <v>42</v>
      </c>
      <c r="E7383">
        <v>117454</v>
      </c>
      <c r="F7383" t="s">
        <v>6894</v>
      </c>
      <c r="G7383" t="s">
        <v>10928</v>
      </c>
      <c r="H7383" s="93">
        <v>46171</v>
      </c>
      <c r="I7383" s="131"/>
      <c r="J7383" s="132"/>
      <c r="K7383" s="132"/>
      <c r="L7383" s="132"/>
      <c r="M7383" s="132"/>
      <c r="N7383" s="131"/>
      <c r="O7383" s="131"/>
    </row>
    <row r="7384" spans="2:15" x14ac:dyDescent="0.35">
      <c r="B7384" t="s">
        <v>80</v>
      </c>
      <c r="C7384">
        <v>4015</v>
      </c>
      <c r="D7384" t="s">
        <v>42</v>
      </c>
      <c r="E7384">
        <v>117979</v>
      </c>
      <c r="F7384" t="s">
        <v>6895</v>
      </c>
      <c r="G7384" t="s">
        <v>10930</v>
      </c>
      <c r="H7384" s="93">
        <v>46174</v>
      </c>
      <c r="I7384" s="131">
        <v>1</v>
      </c>
      <c r="J7384" s="132">
        <v>1</v>
      </c>
      <c r="K7384" s="132">
        <v>1</v>
      </c>
      <c r="L7384" s="132"/>
      <c r="M7384" s="132"/>
      <c r="N7384" s="131"/>
      <c r="O7384" s="131"/>
    </row>
    <row r="7385" spans="2:15" x14ac:dyDescent="0.35">
      <c r="B7385" t="s">
        <v>80</v>
      </c>
      <c r="C7385">
        <v>4015</v>
      </c>
      <c r="D7385" t="s">
        <v>42</v>
      </c>
      <c r="E7385">
        <v>118942</v>
      </c>
      <c r="F7385" t="s">
        <v>6896</v>
      </c>
      <c r="G7385" t="s">
        <v>10927</v>
      </c>
      <c r="H7385" s="93">
        <v>46176</v>
      </c>
      <c r="I7385" s="131"/>
      <c r="J7385" s="132"/>
      <c r="K7385" s="132"/>
      <c r="L7385" s="132"/>
      <c r="M7385" s="132"/>
      <c r="N7385" s="131"/>
      <c r="O7385" s="131"/>
    </row>
    <row r="7386" spans="2:15" x14ac:dyDescent="0.35">
      <c r="B7386" t="s">
        <v>80</v>
      </c>
      <c r="C7386">
        <v>4015</v>
      </c>
      <c r="D7386" t="s">
        <v>42</v>
      </c>
      <c r="E7386">
        <v>118945</v>
      </c>
      <c r="F7386" t="s">
        <v>6897</v>
      </c>
      <c r="G7386" t="s">
        <v>10927</v>
      </c>
      <c r="H7386" s="93">
        <v>46176</v>
      </c>
      <c r="I7386" s="131">
        <v>1</v>
      </c>
      <c r="J7386" s="132">
        <v>1</v>
      </c>
      <c r="K7386" s="132">
        <v>1</v>
      </c>
      <c r="L7386" s="132"/>
      <c r="M7386" s="132"/>
      <c r="N7386" s="131"/>
      <c r="O7386" s="131"/>
    </row>
    <row r="7387" spans="2:15" x14ac:dyDescent="0.35">
      <c r="B7387" t="s">
        <v>80</v>
      </c>
      <c r="C7387">
        <v>4015</v>
      </c>
      <c r="D7387" t="s">
        <v>42</v>
      </c>
      <c r="E7387">
        <v>124378</v>
      </c>
      <c r="F7387" t="s">
        <v>6898</v>
      </c>
      <c r="G7387" t="s">
        <v>10929</v>
      </c>
      <c r="H7387" s="93">
        <v>46175</v>
      </c>
      <c r="I7387" s="131">
        <v>1</v>
      </c>
      <c r="J7387" s="132"/>
      <c r="K7387" s="132">
        <v>1</v>
      </c>
      <c r="L7387" s="132"/>
      <c r="M7387" s="132"/>
      <c r="N7387" s="131"/>
      <c r="O7387" s="131"/>
    </row>
    <row r="7388" spans="2:15" x14ac:dyDescent="0.35">
      <c r="B7388" t="s">
        <v>80</v>
      </c>
      <c r="C7388">
        <v>4015</v>
      </c>
      <c r="D7388" t="s">
        <v>42</v>
      </c>
      <c r="E7388">
        <v>125432</v>
      </c>
      <c r="F7388" t="s">
        <v>6899</v>
      </c>
      <c r="G7388" t="s">
        <v>10930</v>
      </c>
      <c r="H7388" s="93">
        <v>46174</v>
      </c>
      <c r="I7388" s="131"/>
      <c r="J7388" s="132"/>
      <c r="K7388" s="132"/>
      <c r="L7388" s="132"/>
      <c r="M7388" s="132"/>
      <c r="N7388" s="131"/>
      <c r="O7388" s="131"/>
    </row>
    <row r="7389" spans="2:15" x14ac:dyDescent="0.35">
      <c r="B7389" t="s">
        <v>80</v>
      </c>
      <c r="C7389">
        <v>4015</v>
      </c>
      <c r="D7389" t="s">
        <v>42</v>
      </c>
      <c r="E7389">
        <v>126031</v>
      </c>
      <c r="F7389" t="s">
        <v>6900</v>
      </c>
      <c r="G7389" t="s">
        <v>10930</v>
      </c>
      <c r="H7389" s="93">
        <v>46174</v>
      </c>
      <c r="I7389" s="131"/>
      <c r="J7389" s="132"/>
      <c r="K7389" s="132"/>
      <c r="L7389" s="132"/>
      <c r="M7389" s="132"/>
      <c r="N7389" s="131"/>
      <c r="O7389" s="131"/>
    </row>
    <row r="7390" spans="2:15" x14ac:dyDescent="0.35">
      <c r="B7390" t="s">
        <v>80</v>
      </c>
      <c r="C7390">
        <v>4015</v>
      </c>
      <c r="D7390" t="s">
        <v>42</v>
      </c>
      <c r="E7390">
        <v>127685</v>
      </c>
      <c r="F7390" t="s">
        <v>6901</v>
      </c>
      <c r="G7390" t="s">
        <v>10930</v>
      </c>
      <c r="H7390" s="93">
        <v>46174</v>
      </c>
      <c r="I7390" s="131">
        <v>1</v>
      </c>
      <c r="J7390" s="132">
        <v>1</v>
      </c>
      <c r="K7390" s="132">
        <v>1</v>
      </c>
      <c r="L7390" s="132"/>
      <c r="M7390" s="132"/>
      <c r="N7390" s="131"/>
      <c r="O7390" s="131"/>
    </row>
    <row r="7391" spans="2:15" x14ac:dyDescent="0.35">
      <c r="B7391" t="s">
        <v>80</v>
      </c>
      <c r="C7391">
        <v>4015</v>
      </c>
      <c r="D7391" t="s">
        <v>42</v>
      </c>
      <c r="E7391">
        <v>130356</v>
      </c>
      <c r="F7391" t="s">
        <v>6902</v>
      </c>
      <c r="G7391" t="s">
        <v>10927</v>
      </c>
      <c r="H7391" s="93">
        <v>46183</v>
      </c>
      <c r="I7391" s="131"/>
      <c r="J7391" s="132"/>
      <c r="K7391" s="132"/>
      <c r="L7391" s="132"/>
      <c r="M7391" s="132"/>
      <c r="N7391" s="131"/>
      <c r="O7391" s="131"/>
    </row>
    <row r="7392" spans="2:15" x14ac:dyDescent="0.35">
      <c r="B7392" t="s">
        <v>80</v>
      </c>
      <c r="C7392">
        <v>4015</v>
      </c>
      <c r="D7392" t="s">
        <v>42</v>
      </c>
      <c r="E7392">
        <v>130460</v>
      </c>
      <c r="F7392" t="s">
        <v>6903</v>
      </c>
      <c r="G7392" t="s">
        <v>10926</v>
      </c>
      <c r="H7392" s="93">
        <v>46170</v>
      </c>
      <c r="I7392" s="131"/>
      <c r="J7392" s="132"/>
      <c r="K7392" s="132"/>
      <c r="L7392" s="132"/>
      <c r="M7392" s="132"/>
      <c r="N7392" s="131"/>
      <c r="O7392" s="131"/>
    </row>
    <row r="7393" spans="2:15" x14ac:dyDescent="0.35">
      <c r="B7393" t="s">
        <v>80</v>
      </c>
      <c r="C7393">
        <v>4015</v>
      </c>
      <c r="D7393" t="s">
        <v>42</v>
      </c>
      <c r="E7393">
        <v>130488</v>
      </c>
      <c r="F7393" t="s">
        <v>6904</v>
      </c>
      <c r="G7393" t="s">
        <v>10928</v>
      </c>
      <c r="H7393" s="93">
        <v>46171</v>
      </c>
      <c r="I7393" s="131"/>
      <c r="J7393" s="132"/>
      <c r="K7393" s="132"/>
      <c r="L7393" s="132"/>
      <c r="M7393" s="132"/>
      <c r="N7393" s="131"/>
      <c r="O7393" s="131"/>
    </row>
    <row r="7394" spans="2:15" x14ac:dyDescent="0.35">
      <c r="B7394" t="s">
        <v>80</v>
      </c>
      <c r="C7394">
        <v>4015</v>
      </c>
      <c r="D7394" t="s">
        <v>42</v>
      </c>
      <c r="E7394">
        <v>130985</v>
      </c>
      <c r="F7394" t="s">
        <v>6905</v>
      </c>
      <c r="G7394" t="s">
        <v>10929</v>
      </c>
      <c r="H7394" s="93">
        <v>46182</v>
      </c>
      <c r="I7394" s="131">
        <v>1</v>
      </c>
      <c r="J7394" s="132">
        <v>1</v>
      </c>
      <c r="K7394" s="132"/>
      <c r="L7394" s="132">
        <v>1</v>
      </c>
      <c r="M7394" s="132"/>
      <c r="N7394" s="131"/>
      <c r="O7394" s="131"/>
    </row>
    <row r="7395" spans="2:15" x14ac:dyDescent="0.35">
      <c r="B7395" t="s">
        <v>80</v>
      </c>
      <c r="C7395">
        <v>4015</v>
      </c>
      <c r="D7395" t="s">
        <v>42</v>
      </c>
      <c r="E7395">
        <v>131970</v>
      </c>
      <c r="F7395" t="s">
        <v>6906</v>
      </c>
      <c r="G7395" t="s">
        <v>10929</v>
      </c>
      <c r="H7395" s="93">
        <v>46182</v>
      </c>
      <c r="I7395" s="131"/>
      <c r="J7395" s="132"/>
      <c r="K7395" s="132"/>
      <c r="L7395" s="132"/>
      <c r="M7395" s="132"/>
      <c r="N7395" s="131"/>
      <c r="O7395" s="131"/>
    </row>
    <row r="7396" spans="2:15" x14ac:dyDescent="0.35">
      <c r="B7396" t="s">
        <v>80</v>
      </c>
      <c r="C7396">
        <v>4015</v>
      </c>
      <c r="D7396" t="s">
        <v>42</v>
      </c>
      <c r="E7396">
        <v>131981</v>
      </c>
      <c r="F7396" t="s">
        <v>6907</v>
      </c>
      <c r="G7396" t="s">
        <v>10929</v>
      </c>
      <c r="H7396" s="93">
        <v>46182</v>
      </c>
      <c r="I7396" s="131"/>
      <c r="J7396" s="132"/>
      <c r="K7396" s="132"/>
      <c r="L7396" s="132"/>
      <c r="M7396" s="132"/>
      <c r="N7396" s="131"/>
      <c r="O7396" s="131"/>
    </row>
    <row r="7397" spans="2:15" x14ac:dyDescent="0.35">
      <c r="B7397" t="s">
        <v>80</v>
      </c>
      <c r="C7397">
        <v>4015</v>
      </c>
      <c r="D7397" t="s">
        <v>42</v>
      </c>
      <c r="E7397">
        <v>132260</v>
      </c>
      <c r="F7397" t="s">
        <v>6906</v>
      </c>
      <c r="G7397" t="s">
        <v>10930</v>
      </c>
      <c r="H7397" s="93">
        <v>46181</v>
      </c>
      <c r="I7397" s="131"/>
      <c r="J7397" s="132"/>
      <c r="K7397" s="132"/>
      <c r="L7397" s="132"/>
      <c r="M7397" s="132"/>
      <c r="N7397" s="131"/>
      <c r="O7397" s="131"/>
    </row>
    <row r="7398" spans="2:15" x14ac:dyDescent="0.35">
      <c r="B7398" t="s">
        <v>80</v>
      </c>
      <c r="C7398">
        <v>4015</v>
      </c>
      <c r="D7398" t="s">
        <v>42</v>
      </c>
      <c r="E7398">
        <v>132648</v>
      </c>
      <c r="F7398" t="s">
        <v>6908</v>
      </c>
      <c r="G7398" t="s">
        <v>10928</v>
      </c>
      <c r="H7398" s="93">
        <v>46171</v>
      </c>
      <c r="I7398" s="131">
        <v>1</v>
      </c>
      <c r="J7398" s="132"/>
      <c r="K7398" s="132"/>
      <c r="L7398" s="132"/>
      <c r="M7398" s="132"/>
      <c r="N7398" s="131"/>
      <c r="O7398" s="131"/>
    </row>
    <row r="7399" spans="2:15" x14ac:dyDescent="0.35">
      <c r="B7399" t="s">
        <v>80</v>
      </c>
      <c r="C7399">
        <v>4015</v>
      </c>
      <c r="D7399" t="s">
        <v>42</v>
      </c>
      <c r="E7399">
        <v>134675</v>
      </c>
      <c r="F7399" t="s">
        <v>6909</v>
      </c>
      <c r="G7399" t="s">
        <v>10929</v>
      </c>
      <c r="H7399" s="93">
        <v>46175</v>
      </c>
      <c r="I7399" s="131">
        <v>1</v>
      </c>
      <c r="J7399" s="132"/>
      <c r="K7399" s="132">
        <v>1</v>
      </c>
      <c r="L7399" s="132"/>
      <c r="M7399" s="132"/>
      <c r="N7399" s="131"/>
      <c r="O7399" s="131"/>
    </row>
    <row r="7400" spans="2:15" x14ac:dyDescent="0.35">
      <c r="B7400" t="s">
        <v>80</v>
      </c>
      <c r="C7400">
        <v>4015</v>
      </c>
      <c r="D7400" t="s">
        <v>42</v>
      </c>
      <c r="E7400">
        <v>137442</v>
      </c>
      <c r="F7400" t="s">
        <v>6910</v>
      </c>
      <c r="G7400" t="s">
        <v>10929</v>
      </c>
      <c r="H7400" s="93">
        <v>46182</v>
      </c>
      <c r="I7400" s="131">
        <v>1</v>
      </c>
      <c r="J7400" s="132"/>
      <c r="K7400" s="132">
        <v>1</v>
      </c>
      <c r="L7400" s="132"/>
      <c r="M7400" s="132"/>
      <c r="N7400" s="131"/>
      <c r="O7400" s="131"/>
    </row>
    <row r="7401" spans="2:15" x14ac:dyDescent="0.35">
      <c r="B7401" t="s">
        <v>80</v>
      </c>
      <c r="C7401">
        <v>4015</v>
      </c>
      <c r="D7401" t="s">
        <v>42</v>
      </c>
      <c r="E7401">
        <v>139874</v>
      </c>
      <c r="F7401" t="s">
        <v>6911</v>
      </c>
      <c r="G7401" t="s">
        <v>10927</v>
      </c>
      <c r="H7401" s="93">
        <v>46176</v>
      </c>
      <c r="I7401" s="131">
        <v>1</v>
      </c>
      <c r="J7401" s="132"/>
      <c r="K7401" s="132">
        <v>1</v>
      </c>
      <c r="L7401" s="132"/>
      <c r="M7401" s="132"/>
      <c r="N7401" s="131"/>
      <c r="O7401" s="131"/>
    </row>
    <row r="7402" spans="2:15" x14ac:dyDescent="0.35">
      <c r="B7402" t="s">
        <v>80</v>
      </c>
      <c r="C7402">
        <v>4015</v>
      </c>
      <c r="D7402" t="s">
        <v>42</v>
      </c>
      <c r="E7402">
        <v>140919</v>
      </c>
      <c r="F7402" t="s">
        <v>6912</v>
      </c>
      <c r="G7402" t="s">
        <v>10929</v>
      </c>
      <c r="H7402" s="93">
        <v>46175</v>
      </c>
      <c r="I7402" s="131"/>
      <c r="J7402" s="132"/>
      <c r="K7402" s="132"/>
      <c r="L7402" s="132"/>
      <c r="M7402" s="132"/>
      <c r="N7402" s="131"/>
      <c r="O7402" s="131"/>
    </row>
    <row r="7403" spans="2:15" x14ac:dyDescent="0.35">
      <c r="B7403" t="s">
        <v>80</v>
      </c>
      <c r="C7403">
        <v>4015</v>
      </c>
      <c r="D7403" t="s">
        <v>42</v>
      </c>
      <c r="E7403">
        <v>141989</v>
      </c>
      <c r="F7403" t="s">
        <v>6913</v>
      </c>
      <c r="G7403" t="s">
        <v>10929</v>
      </c>
      <c r="H7403" s="93">
        <v>46175</v>
      </c>
      <c r="I7403" s="131"/>
      <c r="J7403" s="132"/>
      <c r="K7403" s="132"/>
      <c r="L7403" s="132"/>
      <c r="M7403" s="132"/>
      <c r="N7403" s="131"/>
      <c r="O7403" s="131"/>
    </row>
    <row r="7404" spans="2:15" x14ac:dyDescent="0.35">
      <c r="B7404" t="s">
        <v>80</v>
      </c>
      <c r="C7404">
        <v>4015</v>
      </c>
      <c r="D7404" t="s">
        <v>42</v>
      </c>
      <c r="E7404">
        <v>142631</v>
      </c>
      <c r="F7404" t="s">
        <v>6914</v>
      </c>
      <c r="G7404" t="s">
        <v>10930</v>
      </c>
      <c r="H7404" s="93">
        <v>46181</v>
      </c>
      <c r="I7404" s="131"/>
      <c r="J7404" s="132"/>
      <c r="K7404" s="132"/>
      <c r="L7404" s="132"/>
      <c r="M7404" s="132"/>
      <c r="N7404" s="131"/>
      <c r="O7404" s="131"/>
    </row>
    <row r="7405" spans="2:15" x14ac:dyDescent="0.35">
      <c r="B7405" t="s">
        <v>80</v>
      </c>
      <c r="C7405">
        <v>4015</v>
      </c>
      <c r="D7405" t="s">
        <v>42</v>
      </c>
      <c r="E7405">
        <v>144002</v>
      </c>
      <c r="F7405" t="s">
        <v>6915</v>
      </c>
      <c r="G7405" t="s">
        <v>10929</v>
      </c>
      <c r="H7405" s="93">
        <v>46182</v>
      </c>
      <c r="I7405" s="131">
        <v>1</v>
      </c>
      <c r="J7405" s="132"/>
      <c r="K7405" s="132">
        <v>1</v>
      </c>
      <c r="L7405" s="132"/>
      <c r="M7405" s="132"/>
      <c r="N7405" s="131"/>
      <c r="O7405" s="131"/>
    </row>
    <row r="7406" spans="2:15" x14ac:dyDescent="0.35">
      <c r="B7406" t="s">
        <v>80</v>
      </c>
      <c r="C7406">
        <v>4015</v>
      </c>
      <c r="D7406" t="s">
        <v>42</v>
      </c>
      <c r="E7406">
        <v>146229</v>
      </c>
      <c r="F7406" t="s">
        <v>6916</v>
      </c>
      <c r="G7406" t="s">
        <v>10928</v>
      </c>
      <c r="H7406" s="93">
        <v>46171</v>
      </c>
      <c r="I7406" s="131"/>
      <c r="J7406" s="132"/>
      <c r="K7406" s="132"/>
      <c r="L7406" s="132"/>
      <c r="M7406" s="132"/>
      <c r="N7406" s="131"/>
      <c r="O7406" s="131"/>
    </row>
    <row r="7407" spans="2:15" x14ac:dyDescent="0.35">
      <c r="B7407" t="s">
        <v>80</v>
      </c>
      <c r="C7407">
        <v>4015</v>
      </c>
      <c r="D7407" t="s">
        <v>42</v>
      </c>
      <c r="E7407">
        <v>147410</v>
      </c>
      <c r="F7407" t="s">
        <v>6917</v>
      </c>
      <c r="G7407" t="s">
        <v>10926</v>
      </c>
      <c r="H7407" s="93">
        <v>46170</v>
      </c>
      <c r="I7407" s="131">
        <v>1</v>
      </c>
      <c r="J7407" s="132"/>
      <c r="K7407" s="132">
        <v>1</v>
      </c>
      <c r="L7407" s="132"/>
      <c r="M7407" s="132"/>
      <c r="N7407" s="131"/>
      <c r="O7407" s="131"/>
    </row>
    <row r="7408" spans="2:15" x14ac:dyDescent="0.35">
      <c r="B7408" t="s">
        <v>80</v>
      </c>
      <c r="C7408">
        <v>4015</v>
      </c>
      <c r="D7408" t="s">
        <v>42</v>
      </c>
      <c r="E7408">
        <v>152771</v>
      </c>
      <c r="F7408" t="s">
        <v>6918</v>
      </c>
      <c r="G7408" t="s">
        <v>10929</v>
      </c>
      <c r="H7408" s="93">
        <v>46182</v>
      </c>
      <c r="I7408" s="131"/>
      <c r="J7408" s="132"/>
      <c r="K7408" s="132"/>
      <c r="L7408" s="132"/>
      <c r="M7408" s="132"/>
      <c r="N7408" s="131"/>
      <c r="O7408" s="131"/>
    </row>
    <row r="7409" spans="2:15" x14ac:dyDescent="0.35">
      <c r="B7409" t="s">
        <v>80</v>
      </c>
      <c r="C7409">
        <v>4015</v>
      </c>
      <c r="D7409" t="s">
        <v>42</v>
      </c>
      <c r="E7409">
        <v>153133</v>
      </c>
      <c r="F7409" t="s">
        <v>6919</v>
      </c>
      <c r="G7409" t="s">
        <v>10929</v>
      </c>
      <c r="H7409" s="93">
        <v>46175</v>
      </c>
      <c r="I7409" s="131"/>
      <c r="J7409" s="132"/>
      <c r="K7409" s="132"/>
      <c r="L7409" s="132"/>
      <c r="M7409" s="132"/>
      <c r="N7409" s="131"/>
      <c r="O7409" s="131"/>
    </row>
    <row r="7410" spans="2:15" x14ac:dyDescent="0.35">
      <c r="B7410" t="s">
        <v>80</v>
      </c>
      <c r="C7410">
        <v>4015</v>
      </c>
      <c r="D7410" t="s">
        <v>42</v>
      </c>
      <c r="E7410">
        <v>153194</v>
      </c>
      <c r="F7410" t="s">
        <v>6920</v>
      </c>
      <c r="G7410" t="s">
        <v>10928</v>
      </c>
      <c r="H7410" s="93">
        <v>46178</v>
      </c>
      <c r="I7410" s="131"/>
      <c r="J7410" s="132"/>
      <c r="K7410" s="132"/>
      <c r="L7410" s="132"/>
      <c r="M7410" s="132"/>
      <c r="N7410" s="131"/>
      <c r="O7410" s="131"/>
    </row>
    <row r="7411" spans="2:15" x14ac:dyDescent="0.35">
      <c r="B7411" t="s">
        <v>80</v>
      </c>
      <c r="C7411">
        <v>4015</v>
      </c>
      <c r="D7411" t="s">
        <v>42</v>
      </c>
      <c r="E7411">
        <v>153345</v>
      </c>
      <c r="F7411" t="s">
        <v>6921</v>
      </c>
      <c r="G7411" t="s">
        <v>10927</v>
      </c>
      <c r="H7411" s="93">
        <v>46176</v>
      </c>
      <c r="I7411" s="131">
        <v>1</v>
      </c>
      <c r="J7411" s="132">
        <v>1</v>
      </c>
      <c r="K7411" s="132">
        <v>1</v>
      </c>
      <c r="L7411" s="132"/>
      <c r="M7411" s="132"/>
      <c r="N7411" s="131"/>
      <c r="O7411" s="131"/>
    </row>
    <row r="7412" spans="2:15" x14ac:dyDescent="0.35">
      <c r="B7412" t="s">
        <v>80</v>
      </c>
      <c r="C7412">
        <v>4015</v>
      </c>
      <c r="D7412" t="s">
        <v>42</v>
      </c>
      <c r="E7412">
        <v>153400</v>
      </c>
      <c r="F7412" t="s">
        <v>6922</v>
      </c>
      <c r="G7412" t="s">
        <v>10927</v>
      </c>
      <c r="H7412" s="93">
        <v>46183</v>
      </c>
      <c r="I7412" s="131">
        <v>1</v>
      </c>
      <c r="J7412" s="132"/>
      <c r="K7412" s="132">
        <v>1</v>
      </c>
      <c r="L7412" s="132"/>
      <c r="M7412" s="132"/>
      <c r="N7412" s="131"/>
      <c r="O7412" s="131"/>
    </row>
    <row r="7413" spans="2:15" x14ac:dyDescent="0.35">
      <c r="B7413" t="s">
        <v>80</v>
      </c>
      <c r="C7413">
        <v>4015</v>
      </c>
      <c r="D7413" t="s">
        <v>42</v>
      </c>
      <c r="E7413">
        <v>153719</v>
      </c>
      <c r="F7413" t="s">
        <v>6923</v>
      </c>
      <c r="G7413" t="s">
        <v>10926</v>
      </c>
      <c r="H7413" s="93">
        <v>46170</v>
      </c>
      <c r="I7413" s="131"/>
      <c r="J7413" s="132"/>
      <c r="K7413" s="132"/>
      <c r="L7413" s="132"/>
      <c r="M7413" s="132"/>
      <c r="N7413" s="131"/>
      <c r="O7413" s="131"/>
    </row>
    <row r="7414" spans="2:15" x14ac:dyDescent="0.35">
      <c r="B7414" t="s">
        <v>80</v>
      </c>
      <c r="C7414">
        <v>4015</v>
      </c>
      <c r="D7414" t="s">
        <v>42</v>
      </c>
      <c r="E7414">
        <v>154277</v>
      </c>
      <c r="F7414" t="s">
        <v>6924</v>
      </c>
      <c r="G7414" t="s">
        <v>10926</v>
      </c>
      <c r="H7414" s="93">
        <v>46170</v>
      </c>
      <c r="I7414" s="131"/>
      <c r="J7414" s="132"/>
      <c r="K7414" s="132"/>
      <c r="L7414" s="132"/>
      <c r="M7414" s="132"/>
      <c r="N7414" s="131"/>
      <c r="O7414" s="131"/>
    </row>
    <row r="7415" spans="2:15" x14ac:dyDescent="0.35">
      <c r="B7415" t="s">
        <v>80</v>
      </c>
      <c r="C7415">
        <v>4015</v>
      </c>
      <c r="D7415" t="s">
        <v>42</v>
      </c>
      <c r="E7415">
        <v>154949</v>
      </c>
      <c r="F7415" t="s">
        <v>6925</v>
      </c>
      <c r="G7415" t="s">
        <v>10930</v>
      </c>
      <c r="H7415" s="93">
        <v>46181</v>
      </c>
      <c r="I7415" s="131">
        <v>1</v>
      </c>
      <c r="J7415" s="132"/>
      <c r="K7415" s="132"/>
      <c r="L7415" s="132"/>
      <c r="M7415" s="132"/>
      <c r="N7415" s="131"/>
      <c r="O7415" s="131"/>
    </row>
    <row r="7416" spans="2:15" x14ac:dyDescent="0.35">
      <c r="B7416" t="s">
        <v>80</v>
      </c>
      <c r="C7416">
        <v>4015</v>
      </c>
      <c r="D7416" t="s">
        <v>42</v>
      </c>
      <c r="E7416">
        <v>155828</v>
      </c>
      <c r="F7416" t="s">
        <v>6926</v>
      </c>
      <c r="G7416" t="s">
        <v>10929</v>
      </c>
      <c r="H7416" s="93">
        <v>46175</v>
      </c>
      <c r="I7416" s="131">
        <v>1</v>
      </c>
      <c r="J7416" s="132">
        <v>1</v>
      </c>
      <c r="K7416" s="132"/>
      <c r="L7416" s="132"/>
      <c r="M7416" s="132"/>
      <c r="N7416" s="131"/>
      <c r="O7416" s="131"/>
    </row>
    <row r="7417" spans="2:15" x14ac:dyDescent="0.35">
      <c r="B7417" t="s">
        <v>80</v>
      </c>
      <c r="C7417">
        <v>4015</v>
      </c>
      <c r="D7417" t="s">
        <v>42</v>
      </c>
      <c r="E7417">
        <v>156389</v>
      </c>
      <c r="F7417" t="s">
        <v>6927</v>
      </c>
      <c r="G7417" t="s">
        <v>10928</v>
      </c>
      <c r="H7417" s="93">
        <v>46178</v>
      </c>
      <c r="I7417" s="131">
        <v>1</v>
      </c>
      <c r="J7417" s="132"/>
      <c r="K7417" s="132"/>
      <c r="L7417" s="132"/>
      <c r="M7417" s="132"/>
      <c r="N7417" s="131"/>
      <c r="O7417" s="131"/>
    </row>
    <row r="7418" spans="2:15" x14ac:dyDescent="0.35">
      <c r="B7418" t="s">
        <v>80</v>
      </c>
      <c r="C7418">
        <v>4015</v>
      </c>
      <c r="D7418" t="s">
        <v>42</v>
      </c>
      <c r="E7418">
        <v>157853</v>
      </c>
      <c r="F7418" t="s">
        <v>6928</v>
      </c>
      <c r="G7418" t="s">
        <v>10929</v>
      </c>
      <c r="H7418" s="93">
        <v>46182</v>
      </c>
      <c r="I7418" s="131"/>
      <c r="J7418" s="132"/>
      <c r="K7418" s="132"/>
      <c r="L7418" s="132"/>
      <c r="M7418" s="132"/>
      <c r="N7418" s="131"/>
      <c r="O7418" s="131"/>
    </row>
    <row r="7419" spans="2:15" x14ac:dyDescent="0.35">
      <c r="B7419" t="s">
        <v>80</v>
      </c>
      <c r="C7419">
        <v>4015</v>
      </c>
      <c r="D7419" t="s">
        <v>42</v>
      </c>
      <c r="E7419">
        <v>157950</v>
      </c>
      <c r="F7419" t="s">
        <v>6929</v>
      </c>
      <c r="G7419" t="s">
        <v>10928</v>
      </c>
      <c r="H7419" s="93">
        <v>46178</v>
      </c>
      <c r="I7419" s="131">
        <v>1</v>
      </c>
      <c r="J7419" s="132">
        <v>1</v>
      </c>
      <c r="K7419" s="132"/>
      <c r="L7419" s="132"/>
      <c r="M7419" s="132"/>
      <c r="N7419" s="131"/>
      <c r="O7419" s="131"/>
    </row>
    <row r="7420" spans="2:15" x14ac:dyDescent="0.35">
      <c r="B7420" t="s">
        <v>80</v>
      </c>
      <c r="C7420">
        <v>4015</v>
      </c>
      <c r="D7420" t="s">
        <v>42</v>
      </c>
      <c r="E7420">
        <v>158251</v>
      </c>
      <c r="F7420" t="s">
        <v>6930</v>
      </c>
      <c r="G7420" t="s">
        <v>10926</v>
      </c>
      <c r="H7420" s="93">
        <v>46170</v>
      </c>
      <c r="I7420" s="131">
        <v>1</v>
      </c>
      <c r="J7420" s="132"/>
      <c r="K7420" s="132">
        <v>1</v>
      </c>
      <c r="L7420" s="132"/>
      <c r="M7420" s="132"/>
      <c r="N7420" s="131"/>
      <c r="O7420" s="131"/>
    </row>
    <row r="7421" spans="2:15" x14ac:dyDescent="0.35">
      <c r="B7421" t="s">
        <v>80</v>
      </c>
      <c r="C7421">
        <v>4015</v>
      </c>
      <c r="D7421" t="s">
        <v>42</v>
      </c>
      <c r="E7421">
        <v>159584</v>
      </c>
      <c r="F7421" t="s">
        <v>6931</v>
      </c>
      <c r="G7421" t="s">
        <v>10928</v>
      </c>
      <c r="H7421" s="93">
        <v>46178</v>
      </c>
      <c r="I7421" s="131"/>
      <c r="J7421" s="132"/>
      <c r="K7421" s="132"/>
      <c r="L7421" s="132"/>
      <c r="M7421" s="132"/>
      <c r="N7421" s="131"/>
      <c r="O7421" s="131"/>
    </row>
    <row r="7422" spans="2:15" x14ac:dyDescent="0.35">
      <c r="B7422" t="s">
        <v>80</v>
      </c>
      <c r="C7422">
        <v>4015</v>
      </c>
      <c r="D7422" t="s">
        <v>42</v>
      </c>
      <c r="E7422">
        <v>160301</v>
      </c>
      <c r="F7422" t="s">
        <v>6932</v>
      </c>
      <c r="G7422" t="s">
        <v>10930</v>
      </c>
      <c r="H7422" s="93">
        <v>46174</v>
      </c>
      <c r="I7422" s="131">
        <v>1</v>
      </c>
      <c r="J7422" s="132"/>
      <c r="K7422" s="132"/>
      <c r="L7422" s="132"/>
      <c r="M7422" s="132"/>
      <c r="N7422" s="131"/>
      <c r="O7422" s="131"/>
    </row>
    <row r="7423" spans="2:15" x14ac:dyDescent="0.35">
      <c r="B7423" t="s">
        <v>80</v>
      </c>
      <c r="C7423">
        <v>4015</v>
      </c>
      <c r="D7423" t="s">
        <v>42</v>
      </c>
      <c r="E7423">
        <v>167089</v>
      </c>
      <c r="F7423" t="s">
        <v>6933</v>
      </c>
      <c r="G7423" t="s">
        <v>10928</v>
      </c>
      <c r="H7423" s="93">
        <v>46178</v>
      </c>
      <c r="I7423" s="131">
        <v>1</v>
      </c>
      <c r="J7423" s="132"/>
      <c r="K7423" s="132"/>
      <c r="L7423" s="132"/>
      <c r="M7423" s="132"/>
      <c r="N7423" s="131"/>
      <c r="O7423" s="131"/>
    </row>
    <row r="7424" spans="2:15" x14ac:dyDescent="0.35">
      <c r="B7424" t="s">
        <v>80</v>
      </c>
      <c r="C7424">
        <v>4015</v>
      </c>
      <c r="D7424" t="s">
        <v>42</v>
      </c>
      <c r="E7424">
        <v>169291</v>
      </c>
      <c r="F7424" t="s">
        <v>6934</v>
      </c>
      <c r="G7424" t="s">
        <v>10927</v>
      </c>
      <c r="H7424" s="93">
        <v>46183</v>
      </c>
      <c r="I7424" s="131">
        <v>1</v>
      </c>
      <c r="J7424" s="132">
        <v>1</v>
      </c>
      <c r="K7424" s="132">
        <v>1</v>
      </c>
      <c r="L7424" s="132"/>
      <c r="M7424" s="132"/>
      <c r="N7424" s="131"/>
      <c r="O7424" s="131"/>
    </row>
    <row r="7425" spans="2:15" x14ac:dyDescent="0.35">
      <c r="B7425" t="s">
        <v>80</v>
      </c>
      <c r="C7425">
        <v>4015</v>
      </c>
      <c r="D7425" t="s">
        <v>42</v>
      </c>
      <c r="E7425">
        <v>169762</v>
      </c>
      <c r="F7425" t="s">
        <v>6935</v>
      </c>
      <c r="G7425" t="s">
        <v>10930</v>
      </c>
      <c r="H7425" s="93">
        <v>46181</v>
      </c>
      <c r="I7425" s="131"/>
      <c r="J7425" s="132"/>
      <c r="K7425" s="132"/>
      <c r="L7425" s="132"/>
      <c r="M7425" s="132"/>
      <c r="N7425" s="131"/>
      <c r="O7425" s="131"/>
    </row>
    <row r="7426" spans="2:15" x14ac:dyDescent="0.35">
      <c r="B7426" t="s">
        <v>80</v>
      </c>
      <c r="C7426">
        <v>4015</v>
      </c>
      <c r="D7426" t="s">
        <v>42</v>
      </c>
      <c r="E7426">
        <v>169952</v>
      </c>
      <c r="F7426" t="s">
        <v>6936</v>
      </c>
      <c r="G7426" t="s">
        <v>10930</v>
      </c>
      <c r="H7426" s="93">
        <v>46181</v>
      </c>
      <c r="I7426" s="131"/>
      <c r="J7426" s="132"/>
      <c r="K7426" s="132"/>
      <c r="L7426" s="132"/>
      <c r="M7426" s="132"/>
      <c r="N7426" s="131"/>
      <c r="O7426" s="131"/>
    </row>
    <row r="7427" spans="2:15" x14ac:dyDescent="0.35">
      <c r="B7427" t="s">
        <v>80</v>
      </c>
      <c r="C7427">
        <v>4015</v>
      </c>
      <c r="D7427" t="s">
        <v>42</v>
      </c>
      <c r="E7427">
        <v>170269</v>
      </c>
      <c r="F7427" t="s">
        <v>6937</v>
      </c>
      <c r="G7427" t="s">
        <v>10926</v>
      </c>
      <c r="H7427" s="93">
        <v>46177</v>
      </c>
      <c r="I7427" s="131"/>
      <c r="J7427" s="132"/>
      <c r="K7427" s="132"/>
      <c r="L7427" s="132"/>
      <c r="M7427" s="132"/>
      <c r="N7427" s="131"/>
      <c r="O7427" s="131"/>
    </row>
    <row r="7428" spans="2:15" x14ac:dyDescent="0.35">
      <c r="B7428" t="s">
        <v>80</v>
      </c>
      <c r="C7428">
        <v>4015</v>
      </c>
      <c r="D7428" t="s">
        <v>42</v>
      </c>
      <c r="E7428">
        <v>170694</v>
      </c>
      <c r="F7428" t="s">
        <v>6915</v>
      </c>
      <c r="G7428" t="s">
        <v>10929</v>
      </c>
      <c r="H7428" s="93">
        <v>46182</v>
      </c>
      <c r="I7428" s="131">
        <v>1</v>
      </c>
      <c r="J7428" s="132"/>
      <c r="K7428" s="132">
        <v>1</v>
      </c>
      <c r="L7428" s="132"/>
      <c r="M7428" s="132"/>
      <c r="N7428" s="131"/>
      <c r="O7428" s="131"/>
    </row>
    <row r="7429" spans="2:15" x14ac:dyDescent="0.35">
      <c r="B7429" t="s">
        <v>80</v>
      </c>
      <c r="C7429">
        <v>4015</v>
      </c>
      <c r="D7429" t="s">
        <v>42</v>
      </c>
      <c r="E7429">
        <v>170887</v>
      </c>
      <c r="F7429" t="s">
        <v>6938</v>
      </c>
      <c r="G7429" t="s">
        <v>10930</v>
      </c>
      <c r="H7429" s="93">
        <v>46174</v>
      </c>
      <c r="I7429" s="131">
        <v>1</v>
      </c>
      <c r="J7429" s="132"/>
      <c r="K7429" s="132"/>
      <c r="L7429" s="132"/>
      <c r="M7429" s="132"/>
      <c r="N7429" s="131"/>
      <c r="O7429" s="131"/>
    </row>
    <row r="7430" spans="2:15" x14ac:dyDescent="0.35">
      <c r="B7430" t="s">
        <v>80</v>
      </c>
      <c r="C7430">
        <v>4015</v>
      </c>
      <c r="D7430" t="s">
        <v>42</v>
      </c>
      <c r="E7430">
        <v>171197</v>
      </c>
      <c r="F7430" t="s">
        <v>6939</v>
      </c>
      <c r="G7430" t="s">
        <v>10929</v>
      </c>
      <c r="H7430" s="93">
        <v>46175</v>
      </c>
      <c r="I7430" s="131"/>
      <c r="J7430" s="132"/>
      <c r="K7430" s="132"/>
      <c r="L7430" s="132"/>
      <c r="M7430" s="132"/>
      <c r="N7430" s="131"/>
      <c r="O7430" s="131"/>
    </row>
    <row r="7431" spans="2:15" x14ac:dyDescent="0.35">
      <c r="B7431" t="s">
        <v>80</v>
      </c>
      <c r="C7431">
        <v>4015</v>
      </c>
      <c r="D7431" t="s">
        <v>42</v>
      </c>
      <c r="E7431">
        <v>171529</v>
      </c>
      <c r="F7431" t="s">
        <v>6940</v>
      </c>
      <c r="G7431" t="s">
        <v>10930</v>
      </c>
      <c r="H7431" s="93">
        <v>46181</v>
      </c>
      <c r="I7431" s="131"/>
      <c r="J7431" s="132"/>
      <c r="K7431" s="132"/>
      <c r="L7431" s="132"/>
      <c r="M7431" s="132"/>
      <c r="N7431" s="131"/>
      <c r="O7431" s="131"/>
    </row>
    <row r="7432" spans="2:15" x14ac:dyDescent="0.35">
      <c r="B7432" t="s">
        <v>80</v>
      </c>
      <c r="C7432">
        <v>4015</v>
      </c>
      <c r="D7432" t="s">
        <v>42</v>
      </c>
      <c r="E7432">
        <v>171628</v>
      </c>
      <c r="F7432" t="s">
        <v>6941</v>
      </c>
      <c r="G7432" t="s">
        <v>10926</v>
      </c>
      <c r="H7432" s="93">
        <v>46177</v>
      </c>
      <c r="I7432" s="131"/>
      <c r="J7432" s="132"/>
      <c r="K7432" s="132"/>
      <c r="L7432" s="132"/>
      <c r="M7432" s="132"/>
      <c r="N7432" s="131"/>
      <c r="O7432" s="131"/>
    </row>
    <row r="7433" spans="2:15" x14ac:dyDescent="0.35">
      <c r="B7433" t="s">
        <v>80</v>
      </c>
      <c r="C7433">
        <v>4015</v>
      </c>
      <c r="D7433" t="s">
        <v>42</v>
      </c>
      <c r="E7433">
        <v>171939</v>
      </c>
      <c r="F7433" t="s">
        <v>6942</v>
      </c>
      <c r="G7433" t="s">
        <v>10930</v>
      </c>
      <c r="H7433" s="93">
        <v>46181</v>
      </c>
      <c r="I7433" s="131">
        <v>1</v>
      </c>
      <c r="J7433" s="132"/>
      <c r="K7433" s="132"/>
      <c r="L7433" s="132"/>
      <c r="M7433" s="132"/>
      <c r="N7433" s="131"/>
      <c r="O7433" s="131"/>
    </row>
    <row r="7434" spans="2:15" x14ac:dyDescent="0.35">
      <c r="B7434" t="s">
        <v>80</v>
      </c>
      <c r="C7434">
        <v>4015</v>
      </c>
      <c r="D7434" t="s">
        <v>42</v>
      </c>
      <c r="E7434">
        <v>172007</v>
      </c>
      <c r="F7434" t="s">
        <v>6943</v>
      </c>
      <c r="G7434" t="s">
        <v>10929</v>
      </c>
      <c r="H7434" s="93">
        <v>46182</v>
      </c>
      <c r="I7434" s="131"/>
      <c r="J7434" s="132"/>
      <c r="K7434" s="132"/>
      <c r="L7434" s="132"/>
      <c r="M7434" s="132"/>
      <c r="N7434" s="131"/>
      <c r="O7434" s="131"/>
    </row>
    <row r="7435" spans="2:15" x14ac:dyDescent="0.35">
      <c r="B7435" t="s">
        <v>80</v>
      </c>
      <c r="C7435">
        <v>4015</v>
      </c>
      <c r="D7435" t="s">
        <v>42</v>
      </c>
      <c r="E7435">
        <v>172086</v>
      </c>
      <c r="F7435" t="s">
        <v>6944</v>
      </c>
      <c r="G7435" t="s">
        <v>10926</v>
      </c>
      <c r="H7435" s="93">
        <v>46170</v>
      </c>
      <c r="I7435" s="131">
        <v>1</v>
      </c>
      <c r="J7435" s="132"/>
      <c r="K7435" s="132"/>
      <c r="L7435" s="132"/>
      <c r="M7435" s="132"/>
      <c r="N7435" s="131"/>
      <c r="O7435" s="131"/>
    </row>
    <row r="7436" spans="2:15" x14ac:dyDescent="0.35">
      <c r="B7436" t="s">
        <v>80</v>
      </c>
      <c r="C7436">
        <v>4015</v>
      </c>
      <c r="D7436" t="s">
        <v>42</v>
      </c>
      <c r="E7436">
        <v>172352</v>
      </c>
      <c r="F7436" t="s">
        <v>6945</v>
      </c>
      <c r="G7436" t="s">
        <v>10929</v>
      </c>
      <c r="H7436" s="93">
        <v>46175</v>
      </c>
      <c r="I7436" s="131">
        <v>1</v>
      </c>
      <c r="J7436" s="132"/>
      <c r="K7436" s="132"/>
      <c r="L7436" s="132"/>
      <c r="M7436" s="132"/>
      <c r="N7436" s="131"/>
      <c r="O7436" s="131"/>
    </row>
    <row r="7437" spans="2:15" x14ac:dyDescent="0.35">
      <c r="B7437" t="s">
        <v>80</v>
      </c>
      <c r="C7437">
        <v>4015</v>
      </c>
      <c r="D7437" t="s">
        <v>42</v>
      </c>
      <c r="E7437">
        <v>172489</v>
      </c>
      <c r="F7437" t="s">
        <v>6946</v>
      </c>
      <c r="G7437" t="s">
        <v>10927</v>
      </c>
      <c r="H7437" s="93">
        <v>46183</v>
      </c>
      <c r="I7437" s="131"/>
      <c r="J7437" s="132"/>
      <c r="K7437" s="132"/>
      <c r="L7437" s="132"/>
      <c r="M7437" s="132"/>
      <c r="N7437" s="131"/>
      <c r="O7437" s="131"/>
    </row>
    <row r="7438" spans="2:15" x14ac:dyDescent="0.35">
      <c r="B7438" t="s">
        <v>80</v>
      </c>
      <c r="C7438">
        <v>4015</v>
      </c>
      <c r="D7438" t="s">
        <v>42</v>
      </c>
      <c r="E7438">
        <v>173668</v>
      </c>
      <c r="F7438" t="s">
        <v>6947</v>
      </c>
      <c r="G7438" t="s">
        <v>10928</v>
      </c>
      <c r="H7438" s="93">
        <v>46178</v>
      </c>
      <c r="I7438" s="131"/>
      <c r="J7438" s="132"/>
      <c r="K7438" s="132"/>
      <c r="L7438" s="132"/>
      <c r="M7438" s="132"/>
      <c r="N7438" s="131"/>
      <c r="O7438" s="131"/>
    </row>
    <row r="7439" spans="2:15" x14ac:dyDescent="0.35">
      <c r="B7439" t="s">
        <v>80</v>
      </c>
      <c r="C7439">
        <v>4015</v>
      </c>
      <c r="D7439" t="s">
        <v>42</v>
      </c>
      <c r="E7439">
        <v>173684</v>
      </c>
      <c r="F7439" t="s">
        <v>6948</v>
      </c>
      <c r="G7439" t="s">
        <v>10930</v>
      </c>
      <c r="H7439" s="93">
        <v>46174</v>
      </c>
      <c r="I7439" s="131"/>
      <c r="J7439" s="132"/>
      <c r="K7439" s="132"/>
      <c r="L7439" s="132"/>
      <c r="M7439" s="132"/>
      <c r="N7439" s="131"/>
      <c r="O7439" s="131"/>
    </row>
    <row r="7440" spans="2:15" x14ac:dyDescent="0.35">
      <c r="B7440" t="s">
        <v>80</v>
      </c>
      <c r="C7440">
        <v>4015</v>
      </c>
      <c r="D7440" t="s">
        <v>42</v>
      </c>
      <c r="E7440">
        <v>174198</v>
      </c>
      <c r="F7440" t="s">
        <v>6949</v>
      </c>
      <c r="G7440" t="s">
        <v>10928</v>
      </c>
      <c r="H7440" s="93">
        <v>46171</v>
      </c>
      <c r="I7440" s="131"/>
      <c r="J7440" s="132"/>
      <c r="K7440" s="132"/>
      <c r="L7440" s="132"/>
      <c r="M7440" s="132"/>
      <c r="N7440" s="131"/>
      <c r="O7440" s="131"/>
    </row>
    <row r="7441" spans="2:15" x14ac:dyDescent="0.35">
      <c r="B7441" t="s">
        <v>80</v>
      </c>
      <c r="C7441">
        <v>4015</v>
      </c>
      <c r="D7441" t="s">
        <v>42</v>
      </c>
      <c r="E7441">
        <v>174202</v>
      </c>
      <c r="F7441" t="s">
        <v>6950</v>
      </c>
      <c r="G7441" t="s">
        <v>10928</v>
      </c>
      <c r="H7441" s="93">
        <v>46171</v>
      </c>
      <c r="I7441" s="131">
        <v>1</v>
      </c>
      <c r="J7441" s="132">
        <v>1</v>
      </c>
      <c r="K7441" s="132">
        <v>1</v>
      </c>
      <c r="L7441" s="132"/>
      <c r="M7441" s="132"/>
      <c r="N7441" s="131"/>
      <c r="O7441" s="131"/>
    </row>
    <row r="7442" spans="2:15" x14ac:dyDescent="0.35">
      <c r="B7442" t="s">
        <v>80</v>
      </c>
      <c r="C7442">
        <v>4015</v>
      </c>
      <c r="D7442" t="s">
        <v>42</v>
      </c>
      <c r="E7442">
        <v>174433</v>
      </c>
      <c r="F7442" t="s">
        <v>6951</v>
      </c>
      <c r="G7442" t="s">
        <v>10926</v>
      </c>
      <c r="H7442" s="93">
        <v>46170</v>
      </c>
      <c r="I7442" s="131"/>
      <c r="J7442" s="132"/>
      <c r="K7442" s="132"/>
      <c r="L7442" s="132"/>
      <c r="M7442" s="132"/>
      <c r="N7442" s="131"/>
      <c r="O7442" s="131"/>
    </row>
    <row r="7443" spans="2:15" x14ac:dyDescent="0.35">
      <c r="B7443" t="s">
        <v>80</v>
      </c>
      <c r="C7443">
        <v>4015</v>
      </c>
      <c r="D7443" t="s">
        <v>42</v>
      </c>
      <c r="E7443">
        <v>175360</v>
      </c>
      <c r="F7443" t="s">
        <v>6952</v>
      </c>
      <c r="G7443" t="s">
        <v>10929</v>
      </c>
      <c r="H7443" s="93">
        <v>46175</v>
      </c>
      <c r="I7443" s="131">
        <v>1</v>
      </c>
      <c r="J7443" s="132"/>
      <c r="K7443" s="132"/>
      <c r="L7443" s="132"/>
      <c r="M7443" s="132"/>
      <c r="N7443" s="131"/>
      <c r="O7443" s="131"/>
    </row>
    <row r="7444" spans="2:15" x14ac:dyDescent="0.35">
      <c r="B7444" t="s">
        <v>80</v>
      </c>
      <c r="C7444">
        <v>4015</v>
      </c>
      <c r="D7444" t="s">
        <v>42</v>
      </c>
      <c r="E7444">
        <v>176722</v>
      </c>
      <c r="F7444" t="s">
        <v>6953</v>
      </c>
      <c r="G7444" t="s">
        <v>10928</v>
      </c>
      <c r="H7444" s="93">
        <v>46178</v>
      </c>
      <c r="I7444" s="131">
        <v>1</v>
      </c>
      <c r="J7444" s="132"/>
      <c r="K7444" s="132"/>
      <c r="L7444" s="132"/>
      <c r="M7444" s="132"/>
      <c r="N7444" s="131"/>
      <c r="O7444" s="131"/>
    </row>
    <row r="7445" spans="2:15" x14ac:dyDescent="0.35">
      <c r="B7445" t="s">
        <v>80</v>
      </c>
      <c r="C7445">
        <v>4015</v>
      </c>
      <c r="D7445" t="s">
        <v>42</v>
      </c>
      <c r="E7445">
        <v>176754</v>
      </c>
      <c r="F7445" t="s">
        <v>6954</v>
      </c>
      <c r="G7445" t="s">
        <v>10929</v>
      </c>
      <c r="H7445" s="93">
        <v>46175</v>
      </c>
      <c r="I7445" s="131">
        <v>1</v>
      </c>
      <c r="J7445" s="132"/>
      <c r="K7445" s="132"/>
      <c r="L7445" s="132"/>
      <c r="M7445" s="132"/>
      <c r="N7445" s="131"/>
      <c r="O7445" s="131"/>
    </row>
    <row r="7446" spans="2:15" x14ac:dyDescent="0.35">
      <c r="B7446" t="s">
        <v>80</v>
      </c>
      <c r="C7446">
        <v>4015</v>
      </c>
      <c r="D7446" t="s">
        <v>42</v>
      </c>
      <c r="E7446">
        <v>176821</v>
      </c>
      <c r="F7446" t="s">
        <v>6955</v>
      </c>
      <c r="G7446" t="s">
        <v>10927</v>
      </c>
      <c r="H7446" s="93">
        <v>46183</v>
      </c>
      <c r="I7446" s="131">
        <v>1</v>
      </c>
      <c r="J7446" s="132">
        <v>1</v>
      </c>
      <c r="K7446" s="132"/>
      <c r="L7446" s="132"/>
      <c r="M7446" s="132"/>
      <c r="N7446" s="131"/>
      <c r="O7446" s="131"/>
    </row>
    <row r="7447" spans="2:15" x14ac:dyDescent="0.35">
      <c r="B7447" t="s">
        <v>80</v>
      </c>
      <c r="C7447">
        <v>4015</v>
      </c>
      <c r="D7447" t="s">
        <v>42</v>
      </c>
      <c r="E7447">
        <v>177013</v>
      </c>
      <c r="F7447" t="s">
        <v>6956</v>
      </c>
      <c r="G7447" t="s">
        <v>10927</v>
      </c>
      <c r="H7447" s="93">
        <v>46176</v>
      </c>
      <c r="I7447" s="131">
        <v>1</v>
      </c>
      <c r="J7447" s="132"/>
      <c r="K7447" s="132"/>
      <c r="L7447" s="132"/>
      <c r="M7447" s="132"/>
      <c r="N7447" s="131"/>
      <c r="O7447" s="131"/>
    </row>
    <row r="7448" spans="2:15" x14ac:dyDescent="0.35">
      <c r="B7448" t="s">
        <v>80</v>
      </c>
      <c r="C7448">
        <v>4015</v>
      </c>
      <c r="D7448" t="s">
        <v>42</v>
      </c>
      <c r="E7448">
        <v>177074</v>
      </c>
      <c r="F7448" t="s">
        <v>6957</v>
      </c>
      <c r="G7448" t="s">
        <v>10929</v>
      </c>
      <c r="H7448" s="93">
        <v>46182</v>
      </c>
      <c r="I7448" s="131"/>
      <c r="J7448" s="132"/>
      <c r="K7448" s="132"/>
      <c r="L7448" s="132"/>
      <c r="M7448" s="132"/>
      <c r="N7448" s="131"/>
      <c r="O7448" s="131"/>
    </row>
    <row r="7449" spans="2:15" x14ac:dyDescent="0.35">
      <c r="B7449" t="s">
        <v>80</v>
      </c>
      <c r="C7449">
        <v>4015</v>
      </c>
      <c r="D7449" t="s">
        <v>42</v>
      </c>
      <c r="E7449">
        <v>177863</v>
      </c>
      <c r="F7449" t="s">
        <v>6958</v>
      </c>
      <c r="G7449" t="s">
        <v>10927</v>
      </c>
      <c r="H7449" s="93">
        <v>46176</v>
      </c>
      <c r="I7449" s="131">
        <v>1</v>
      </c>
      <c r="J7449" s="132">
        <v>1</v>
      </c>
      <c r="K7449" s="132"/>
      <c r="L7449" s="132"/>
      <c r="M7449" s="132"/>
      <c r="N7449" s="131"/>
      <c r="O7449" s="131"/>
    </row>
    <row r="7450" spans="2:15" x14ac:dyDescent="0.35">
      <c r="B7450" t="s">
        <v>80</v>
      </c>
      <c r="C7450">
        <v>4015</v>
      </c>
      <c r="D7450" t="s">
        <v>42</v>
      </c>
      <c r="E7450">
        <v>178365</v>
      </c>
      <c r="F7450" t="s">
        <v>6959</v>
      </c>
      <c r="G7450" t="s">
        <v>10927</v>
      </c>
      <c r="H7450" s="93">
        <v>46176</v>
      </c>
      <c r="I7450" s="131"/>
      <c r="J7450" s="132"/>
      <c r="K7450" s="132"/>
      <c r="L7450" s="132"/>
      <c r="M7450" s="132"/>
      <c r="N7450" s="131"/>
      <c r="O7450" s="131"/>
    </row>
    <row r="7451" spans="2:15" x14ac:dyDescent="0.35">
      <c r="B7451" t="s">
        <v>80</v>
      </c>
      <c r="C7451">
        <v>4015</v>
      </c>
      <c r="D7451" t="s">
        <v>42</v>
      </c>
      <c r="E7451">
        <v>178710</v>
      </c>
      <c r="F7451" t="s">
        <v>6960</v>
      </c>
      <c r="G7451" t="s">
        <v>10928</v>
      </c>
      <c r="H7451" s="93">
        <v>46178</v>
      </c>
      <c r="I7451" s="131"/>
      <c r="J7451" s="132"/>
      <c r="K7451" s="132"/>
      <c r="L7451" s="132"/>
      <c r="M7451" s="132"/>
      <c r="N7451" s="131"/>
      <c r="O7451" s="131"/>
    </row>
    <row r="7452" spans="2:15" x14ac:dyDescent="0.35">
      <c r="B7452" t="s">
        <v>80</v>
      </c>
      <c r="C7452">
        <v>4015</v>
      </c>
      <c r="D7452" t="s">
        <v>42</v>
      </c>
      <c r="E7452">
        <v>178795</v>
      </c>
      <c r="F7452" t="s">
        <v>6961</v>
      </c>
      <c r="G7452" t="s">
        <v>10927</v>
      </c>
      <c r="H7452" s="93">
        <v>46183</v>
      </c>
      <c r="I7452" s="131">
        <v>1</v>
      </c>
      <c r="J7452" s="132">
        <v>1</v>
      </c>
      <c r="K7452" s="132">
        <v>1</v>
      </c>
      <c r="L7452" s="132"/>
      <c r="M7452" s="132"/>
      <c r="N7452" s="131"/>
      <c r="O7452" s="131"/>
    </row>
    <row r="7453" spans="2:15" x14ac:dyDescent="0.35">
      <c r="B7453" t="s">
        <v>80</v>
      </c>
      <c r="C7453">
        <v>4015</v>
      </c>
      <c r="D7453" t="s">
        <v>42</v>
      </c>
      <c r="E7453">
        <v>179244</v>
      </c>
      <c r="F7453" t="s">
        <v>6962</v>
      </c>
      <c r="G7453" t="s">
        <v>10929</v>
      </c>
      <c r="H7453" s="93">
        <v>46182</v>
      </c>
      <c r="I7453" s="131">
        <v>1</v>
      </c>
      <c r="J7453" s="132"/>
      <c r="K7453" s="132"/>
      <c r="L7453" s="132"/>
      <c r="M7453" s="132"/>
      <c r="N7453" s="131"/>
      <c r="O7453" s="131"/>
    </row>
    <row r="7454" spans="2:15" x14ac:dyDescent="0.35">
      <c r="B7454" t="s">
        <v>80</v>
      </c>
      <c r="C7454">
        <v>4015</v>
      </c>
      <c r="D7454" t="s">
        <v>42</v>
      </c>
      <c r="E7454">
        <v>179768</v>
      </c>
      <c r="F7454" t="s">
        <v>6963</v>
      </c>
      <c r="G7454" t="s">
        <v>10927</v>
      </c>
      <c r="H7454" s="93">
        <v>46176</v>
      </c>
      <c r="I7454" s="131"/>
      <c r="J7454" s="132"/>
      <c r="K7454" s="132"/>
      <c r="L7454" s="132"/>
      <c r="M7454" s="132"/>
      <c r="N7454" s="131"/>
      <c r="O7454" s="131"/>
    </row>
    <row r="7455" spans="2:15" x14ac:dyDescent="0.35">
      <c r="B7455" t="s">
        <v>80</v>
      </c>
      <c r="C7455">
        <v>4015</v>
      </c>
      <c r="D7455" t="s">
        <v>42</v>
      </c>
      <c r="E7455">
        <v>180356</v>
      </c>
      <c r="F7455" t="s">
        <v>6964</v>
      </c>
      <c r="G7455" t="s">
        <v>10929</v>
      </c>
      <c r="H7455" s="93">
        <v>46175</v>
      </c>
      <c r="I7455" s="131">
        <v>1</v>
      </c>
      <c r="J7455" s="132"/>
      <c r="K7455" s="132"/>
      <c r="L7455" s="132"/>
      <c r="M7455" s="132"/>
      <c r="N7455" s="131"/>
      <c r="O7455" s="131"/>
    </row>
    <row r="7456" spans="2:15" x14ac:dyDescent="0.35">
      <c r="B7456" t="s">
        <v>80</v>
      </c>
      <c r="C7456">
        <v>4015</v>
      </c>
      <c r="D7456" t="s">
        <v>42</v>
      </c>
      <c r="E7456">
        <v>180383</v>
      </c>
      <c r="F7456" t="s">
        <v>6965</v>
      </c>
      <c r="G7456" t="s">
        <v>10927</v>
      </c>
      <c r="H7456" s="93">
        <v>46183</v>
      </c>
      <c r="I7456" s="131">
        <v>1</v>
      </c>
      <c r="J7456" s="132"/>
      <c r="K7456" s="132">
        <v>1</v>
      </c>
      <c r="L7456" s="132"/>
      <c r="M7456" s="132"/>
      <c r="N7456" s="131"/>
      <c r="O7456" s="131"/>
    </row>
    <row r="7457" spans="2:15" x14ac:dyDescent="0.35">
      <c r="B7457" t="s">
        <v>80</v>
      </c>
      <c r="C7457">
        <v>4015</v>
      </c>
      <c r="D7457" t="s">
        <v>42</v>
      </c>
      <c r="E7457">
        <v>180481</v>
      </c>
      <c r="F7457" t="s">
        <v>6966</v>
      </c>
      <c r="G7457" t="s">
        <v>10926</v>
      </c>
      <c r="H7457" s="93">
        <v>46177</v>
      </c>
      <c r="I7457" s="131">
        <v>1</v>
      </c>
      <c r="J7457" s="132"/>
      <c r="K7457" s="132"/>
      <c r="L7457" s="132"/>
      <c r="M7457" s="132"/>
      <c r="N7457" s="131"/>
      <c r="O7457" s="131"/>
    </row>
    <row r="7458" spans="2:15" x14ac:dyDescent="0.35">
      <c r="B7458" t="s">
        <v>80</v>
      </c>
      <c r="C7458">
        <v>4015</v>
      </c>
      <c r="D7458" t="s">
        <v>42</v>
      </c>
      <c r="E7458">
        <v>180482</v>
      </c>
      <c r="F7458" t="s">
        <v>6967</v>
      </c>
      <c r="G7458" t="s">
        <v>10926</v>
      </c>
      <c r="H7458" s="93">
        <v>46177</v>
      </c>
      <c r="I7458" s="131">
        <v>1</v>
      </c>
      <c r="J7458" s="132"/>
      <c r="K7458" s="132"/>
      <c r="L7458" s="132"/>
      <c r="M7458" s="132"/>
      <c r="N7458" s="131"/>
      <c r="O7458" s="131"/>
    </row>
    <row r="7459" spans="2:15" x14ac:dyDescent="0.35">
      <c r="B7459" t="s">
        <v>80</v>
      </c>
      <c r="C7459">
        <v>4015</v>
      </c>
      <c r="D7459" t="s">
        <v>42</v>
      </c>
      <c r="E7459">
        <v>180548</v>
      </c>
      <c r="F7459" t="s">
        <v>6968</v>
      </c>
      <c r="G7459" t="s">
        <v>10927</v>
      </c>
      <c r="H7459" s="93">
        <v>46176</v>
      </c>
      <c r="I7459" s="131">
        <v>1</v>
      </c>
      <c r="J7459" s="132"/>
      <c r="K7459" s="132">
        <v>1</v>
      </c>
      <c r="L7459" s="132"/>
      <c r="M7459" s="132"/>
      <c r="N7459" s="131"/>
      <c r="O7459" s="131"/>
    </row>
    <row r="7460" spans="2:15" x14ac:dyDescent="0.35">
      <c r="B7460" t="s">
        <v>80</v>
      </c>
      <c r="C7460">
        <v>4015</v>
      </c>
      <c r="D7460" t="s">
        <v>42</v>
      </c>
      <c r="E7460">
        <v>180796</v>
      </c>
      <c r="F7460" t="s">
        <v>6969</v>
      </c>
      <c r="G7460" t="s">
        <v>10926</v>
      </c>
      <c r="H7460" s="93">
        <v>46177</v>
      </c>
      <c r="I7460" s="131"/>
      <c r="J7460" s="132"/>
      <c r="K7460" s="132"/>
      <c r="L7460" s="132"/>
      <c r="M7460" s="132"/>
      <c r="N7460" s="131"/>
      <c r="O7460" s="131"/>
    </row>
    <row r="7461" spans="2:15" x14ac:dyDescent="0.35">
      <c r="B7461" t="s">
        <v>80</v>
      </c>
      <c r="C7461">
        <v>4015</v>
      </c>
      <c r="D7461" t="s">
        <v>42</v>
      </c>
      <c r="E7461">
        <v>181440</v>
      </c>
      <c r="F7461" t="s">
        <v>6970</v>
      </c>
      <c r="G7461" t="s">
        <v>10930</v>
      </c>
      <c r="H7461" s="93">
        <v>46174</v>
      </c>
      <c r="I7461" s="131">
        <v>1</v>
      </c>
      <c r="J7461" s="132"/>
      <c r="K7461" s="132">
        <v>1</v>
      </c>
      <c r="L7461" s="132"/>
      <c r="M7461" s="132"/>
      <c r="N7461" s="131"/>
      <c r="O7461" s="131"/>
    </row>
    <row r="7462" spans="2:15" x14ac:dyDescent="0.35">
      <c r="B7462" t="s">
        <v>80</v>
      </c>
      <c r="C7462">
        <v>4015</v>
      </c>
      <c r="D7462" t="s">
        <v>42</v>
      </c>
      <c r="E7462">
        <v>181471</v>
      </c>
      <c r="F7462" t="s">
        <v>6971</v>
      </c>
      <c r="G7462" t="s">
        <v>10926</v>
      </c>
      <c r="H7462" s="93">
        <v>46177</v>
      </c>
      <c r="I7462" s="131"/>
      <c r="J7462" s="132"/>
      <c r="K7462" s="132"/>
      <c r="L7462" s="132"/>
      <c r="M7462" s="132"/>
      <c r="N7462" s="131"/>
      <c r="O7462" s="131"/>
    </row>
    <row r="7463" spans="2:15" x14ac:dyDescent="0.35">
      <c r="B7463" t="s">
        <v>80</v>
      </c>
      <c r="C7463">
        <v>4015</v>
      </c>
      <c r="D7463" t="s">
        <v>42</v>
      </c>
      <c r="E7463">
        <v>181475</v>
      </c>
      <c r="F7463" t="s">
        <v>6972</v>
      </c>
      <c r="G7463" t="s">
        <v>10930</v>
      </c>
      <c r="H7463" s="93">
        <v>46181</v>
      </c>
      <c r="I7463" s="131"/>
      <c r="J7463" s="132"/>
      <c r="K7463" s="132"/>
      <c r="L7463" s="132"/>
      <c r="M7463" s="132"/>
      <c r="N7463" s="131"/>
      <c r="O7463" s="131"/>
    </row>
    <row r="7464" spans="2:15" x14ac:dyDescent="0.35">
      <c r="B7464" t="s">
        <v>80</v>
      </c>
      <c r="C7464">
        <v>4015</v>
      </c>
      <c r="D7464" t="s">
        <v>42</v>
      </c>
      <c r="E7464">
        <v>181491</v>
      </c>
      <c r="F7464" t="s">
        <v>6973</v>
      </c>
      <c r="G7464" t="s">
        <v>10928</v>
      </c>
      <c r="H7464" s="93">
        <v>46171</v>
      </c>
      <c r="I7464" s="131">
        <v>1</v>
      </c>
      <c r="J7464" s="132">
        <v>1</v>
      </c>
      <c r="K7464" s="132"/>
      <c r="L7464" s="132"/>
      <c r="M7464" s="132"/>
      <c r="N7464" s="131"/>
      <c r="O7464" s="131"/>
    </row>
    <row r="7465" spans="2:15" x14ac:dyDescent="0.35">
      <c r="B7465" t="s">
        <v>80</v>
      </c>
      <c r="C7465">
        <v>4015</v>
      </c>
      <c r="D7465" t="s">
        <v>42</v>
      </c>
      <c r="E7465">
        <v>181579</v>
      </c>
      <c r="F7465" t="s">
        <v>6974</v>
      </c>
      <c r="G7465" t="s">
        <v>10930</v>
      </c>
      <c r="H7465" s="93">
        <v>46174</v>
      </c>
      <c r="I7465" s="131">
        <v>1</v>
      </c>
      <c r="J7465" s="132"/>
      <c r="K7465" s="132"/>
      <c r="L7465" s="132"/>
      <c r="M7465" s="132"/>
      <c r="N7465" s="131"/>
      <c r="O7465" s="131"/>
    </row>
    <row r="7466" spans="2:15" x14ac:dyDescent="0.35">
      <c r="B7466" t="s">
        <v>80</v>
      </c>
      <c r="C7466">
        <v>4015</v>
      </c>
      <c r="D7466" t="s">
        <v>42</v>
      </c>
      <c r="E7466">
        <v>181779</v>
      </c>
      <c r="F7466" t="s">
        <v>6975</v>
      </c>
      <c r="G7466" t="s">
        <v>10926</v>
      </c>
      <c r="H7466" s="93">
        <v>46170</v>
      </c>
      <c r="I7466" s="131"/>
      <c r="J7466" s="132"/>
      <c r="K7466" s="132"/>
      <c r="L7466" s="132"/>
      <c r="M7466" s="132"/>
      <c r="N7466" s="131"/>
      <c r="O7466" s="131"/>
    </row>
    <row r="7467" spans="2:15" x14ac:dyDescent="0.35">
      <c r="B7467" t="s">
        <v>80</v>
      </c>
      <c r="C7467">
        <v>4015</v>
      </c>
      <c r="D7467" t="s">
        <v>42</v>
      </c>
      <c r="E7467">
        <v>182130</v>
      </c>
      <c r="F7467" t="s">
        <v>6976</v>
      </c>
      <c r="G7467" t="s">
        <v>10930</v>
      </c>
      <c r="H7467" s="93">
        <v>46174</v>
      </c>
      <c r="I7467" s="131"/>
      <c r="J7467" s="132"/>
      <c r="K7467" s="132"/>
      <c r="L7467" s="132"/>
      <c r="M7467" s="132"/>
      <c r="N7467" s="131"/>
      <c r="O7467" s="131"/>
    </row>
    <row r="7468" spans="2:15" x14ac:dyDescent="0.35">
      <c r="B7468" t="s">
        <v>80</v>
      </c>
      <c r="C7468">
        <v>4015</v>
      </c>
      <c r="D7468" t="s">
        <v>42</v>
      </c>
      <c r="E7468">
        <v>182920</v>
      </c>
      <c r="F7468" t="s">
        <v>6977</v>
      </c>
      <c r="G7468" t="s">
        <v>10927</v>
      </c>
      <c r="H7468" s="93">
        <v>46176</v>
      </c>
      <c r="I7468" s="131">
        <v>1</v>
      </c>
      <c r="J7468" s="132"/>
      <c r="K7468" s="132"/>
      <c r="L7468" s="132"/>
      <c r="M7468" s="132"/>
      <c r="N7468" s="131"/>
      <c r="O7468" s="131"/>
    </row>
    <row r="7469" spans="2:15" x14ac:dyDescent="0.35">
      <c r="B7469" t="s">
        <v>80</v>
      </c>
      <c r="C7469">
        <v>4015</v>
      </c>
      <c r="D7469" t="s">
        <v>42</v>
      </c>
      <c r="E7469">
        <v>183656</v>
      </c>
      <c r="F7469" t="s">
        <v>6978</v>
      </c>
      <c r="G7469" t="s">
        <v>10927</v>
      </c>
      <c r="H7469" s="93">
        <v>46183</v>
      </c>
      <c r="I7469" s="131">
        <v>1</v>
      </c>
      <c r="J7469" s="132">
        <v>1</v>
      </c>
      <c r="K7469" s="132"/>
      <c r="L7469" s="132"/>
      <c r="M7469" s="132"/>
      <c r="N7469" s="131"/>
      <c r="O7469" s="131"/>
    </row>
    <row r="7470" spans="2:15" x14ac:dyDescent="0.35">
      <c r="B7470" t="s">
        <v>80</v>
      </c>
      <c r="C7470">
        <v>4015</v>
      </c>
      <c r="D7470" t="s">
        <v>42</v>
      </c>
      <c r="E7470">
        <v>183669</v>
      </c>
      <c r="F7470" t="s">
        <v>6979</v>
      </c>
      <c r="G7470" t="s">
        <v>10928</v>
      </c>
      <c r="H7470" s="93">
        <v>46178</v>
      </c>
      <c r="I7470" s="131">
        <v>1</v>
      </c>
      <c r="J7470" s="132"/>
      <c r="K7470" s="132">
        <v>1</v>
      </c>
      <c r="L7470" s="132"/>
      <c r="M7470" s="132"/>
      <c r="N7470" s="131"/>
      <c r="O7470" s="131"/>
    </row>
    <row r="7471" spans="2:15" x14ac:dyDescent="0.35">
      <c r="B7471" t="s">
        <v>80</v>
      </c>
      <c r="C7471">
        <v>4015</v>
      </c>
      <c r="D7471" t="s">
        <v>42</v>
      </c>
      <c r="E7471">
        <v>184021</v>
      </c>
      <c r="F7471" t="s">
        <v>6980</v>
      </c>
      <c r="G7471" t="s">
        <v>10926</v>
      </c>
      <c r="H7471" s="93">
        <v>46177</v>
      </c>
      <c r="I7471" s="131"/>
      <c r="J7471" s="132"/>
      <c r="K7471" s="132"/>
      <c r="L7471" s="132"/>
      <c r="M7471" s="132"/>
      <c r="N7471" s="131"/>
      <c r="O7471" s="131"/>
    </row>
    <row r="7472" spans="2:15" x14ac:dyDescent="0.35">
      <c r="B7472" t="s">
        <v>80</v>
      </c>
      <c r="C7472">
        <v>4015</v>
      </c>
      <c r="D7472" t="s">
        <v>42</v>
      </c>
      <c r="E7472">
        <v>184189</v>
      </c>
      <c r="F7472" t="s">
        <v>6981</v>
      </c>
      <c r="G7472" t="s">
        <v>10929</v>
      </c>
      <c r="H7472" s="93">
        <v>46175</v>
      </c>
      <c r="I7472" s="131"/>
      <c r="J7472" s="132"/>
      <c r="K7472" s="132"/>
      <c r="L7472" s="132"/>
      <c r="M7472" s="132"/>
      <c r="N7472" s="131"/>
      <c r="O7472" s="131"/>
    </row>
    <row r="7473" spans="2:15" x14ac:dyDescent="0.35">
      <c r="B7473" t="s">
        <v>80</v>
      </c>
      <c r="C7473">
        <v>4015</v>
      </c>
      <c r="D7473" t="s">
        <v>42</v>
      </c>
      <c r="E7473">
        <v>184383</v>
      </c>
      <c r="F7473" t="s">
        <v>6982</v>
      </c>
      <c r="G7473" t="s">
        <v>10928</v>
      </c>
      <c r="H7473" s="93">
        <v>46171</v>
      </c>
      <c r="I7473" s="131"/>
      <c r="J7473" s="132"/>
      <c r="K7473" s="132"/>
      <c r="L7473" s="132"/>
      <c r="M7473" s="132"/>
      <c r="N7473" s="131"/>
      <c r="O7473" s="131"/>
    </row>
    <row r="7474" spans="2:15" x14ac:dyDescent="0.35">
      <c r="B7474" t="s">
        <v>80</v>
      </c>
      <c r="C7474">
        <v>4015</v>
      </c>
      <c r="D7474" t="s">
        <v>42</v>
      </c>
      <c r="E7474">
        <v>184757</v>
      </c>
      <c r="F7474" t="s">
        <v>6983</v>
      </c>
      <c r="G7474" t="s">
        <v>10927</v>
      </c>
      <c r="H7474" s="93">
        <v>46176</v>
      </c>
      <c r="I7474" s="131"/>
      <c r="J7474" s="132"/>
      <c r="K7474" s="132"/>
      <c r="L7474" s="132"/>
      <c r="M7474" s="132"/>
      <c r="N7474" s="131"/>
      <c r="O7474" s="131"/>
    </row>
    <row r="7475" spans="2:15" x14ac:dyDescent="0.35">
      <c r="B7475" t="s">
        <v>80</v>
      </c>
      <c r="C7475">
        <v>4015</v>
      </c>
      <c r="D7475" t="s">
        <v>42</v>
      </c>
      <c r="E7475">
        <v>184883</v>
      </c>
      <c r="F7475" t="s">
        <v>6984</v>
      </c>
      <c r="G7475" t="s">
        <v>10929</v>
      </c>
      <c r="H7475" s="93">
        <v>46182</v>
      </c>
      <c r="I7475" s="131">
        <v>1</v>
      </c>
      <c r="J7475" s="132"/>
      <c r="K7475" s="132"/>
      <c r="L7475" s="132"/>
      <c r="M7475" s="132"/>
      <c r="N7475" s="131"/>
      <c r="O7475" s="131"/>
    </row>
    <row r="7476" spans="2:15" x14ac:dyDescent="0.35">
      <c r="B7476" t="s">
        <v>80</v>
      </c>
      <c r="C7476">
        <v>4015</v>
      </c>
      <c r="D7476" t="s">
        <v>42</v>
      </c>
      <c r="E7476">
        <v>185450</v>
      </c>
      <c r="F7476" t="s">
        <v>6985</v>
      </c>
      <c r="G7476" t="s">
        <v>10928</v>
      </c>
      <c r="H7476" s="93">
        <v>46178</v>
      </c>
      <c r="I7476" s="131">
        <v>1</v>
      </c>
      <c r="J7476" s="132"/>
      <c r="K7476" s="132"/>
      <c r="L7476" s="132"/>
      <c r="M7476" s="132"/>
      <c r="N7476" s="131"/>
      <c r="O7476" s="131"/>
    </row>
    <row r="7477" spans="2:15" x14ac:dyDescent="0.35">
      <c r="B7477" t="s">
        <v>80</v>
      </c>
      <c r="C7477">
        <v>4015</v>
      </c>
      <c r="D7477" t="s">
        <v>42</v>
      </c>
      <c r="E7477">
        <v>185790</v>
      </c>
      <c r="F7477" t="s">
        <v>6986</v>
      </c>
      <c r="G7477" t="s">
        <v>10930</v>
      </c>
      <c r="H7477" s="93">
        <v>46181</v>
      </c>
      <c r="I7477" s="131"/>
      <c r="J7477" s="132"/>
      <c r="K7477" s="132"/>
      <c r="L7477" s="132"/>
      <c r="M7477" s="132"/>
      <c r="N7477" s="131"/>
      <c r="O7477" s="131"/>
    </row>
    <row r="7478" spans="2:15" x14ac:dyDescent="0.35">
      <c r="B7478" t="s">
        <v>80</v>
      </c>
      <c r="C7478">
        <v>4015</v>
      </c>
      <c r="D7478" t="s">
        <v>42</v>
      </c>
      <c r="E7478">
        <v>185984</v>
      </c>
      <c r="F7478" t="s">
        <v>6987</v>
      </c>
      <c r="G7478" t="s">
        <v>10927</v>
      </c>
      <c r="H7478" s="93">
        <v>46183</v>
      </c>
      <c r="I7478" s="131"/>
      <c r="J7478" s="132"/>
      <c r="K7478" s="132"/>
      <c r="L7478" s="132"/>
      <c r="M7478" s="132"/>
      <c r="N7478" s="131"/>
      <c r="O7478" s="131"/>
    </row>
    <row r="7479" spans="2:15" x14ac:dyDescent="0.35">
      <c r="B7479" t="s">
        <v>80</v>
      </c>
      <c r="C7479">
        <v>4015</v>
      </c>
      <c r="D7479" t="s">
        <v>42</v>
      </c>
      <c r="E7479">
        <v>186139</v>
      </c>
      <c r="F7479" t="s">
        <v>6988</v>
      </c>
      <c r="G7479" t="s">
        <v>10928</v>
      </c>
      <c r="H7479" s="93">
        <v>46178</v>
      </c>
      <c r="I7479" s="131">
        <v>1</v>
      </c>
      <c r="J7479" s="132">
        <v>1</v>
      </c>
      <c r="K7479" s="132"/>
      <c r="L7479" s="132"/>
      <c r="M7479" s="132"/>
      <c r="N7479" s="131"/>
      <c r="O7479" s="131"/>
    </row>
    <row r="7480" spans="2:15" x14ac:dyDescent="0.35">
      <c r="B7480" t="s">
        <v>80</v>
      </c>
      <c r="C7480">
        <v>4015</v>
      </c>
      <c r="D7480" t="s">
        <v>42</v>
      </c>
      <c r="E7480">
        <v>186153</v>
      </c>
      <c r="F7480" t="s">
        <v>6989</v>
      </c>
      <c r="G7480" t="s">
        <v>10930</v>
      </c>
      <c r="H7480" s="93">
        <v>46181</v>
      </c>
      <c r="I7480" s="131"/>
      <c r="J7480" s="132"/>
      <c r="K7480" s="132"/>
      <c r="L7480" s="132"/>
      <c r="M7480" s="132"/>
      <c r="N7480" s="131"/>
      <c r="O7480" s="131"/>
    </row>
    <row r="7481" spans="2:15" x14ac:dyDescent="0.35">
      <c r="B7481" t="s">
        <v>80</v>
      </c>
      <c r="C7481">
        <v>4015</v>
      </c>
      <c r="D7481" t="s">
        <v>42</v>
      </c>
      <c r="E7481">
        <v>186188</v>
      </c>
      <c r="F7481" t="s">
        <v>6990</v>
      </c>
      <c r="G7481" t="s">
        <v>10926</v>
      </c>
      <c r="H7481" s="93">
        <v>46170</v>
      </c>
      <c r="I7481" s="131"/>
      <c r="J7481" s="132"/>
      <c r="K7481" s="132"/>
      <c r="L7481" s="132"/>
      <c r="M7481" s="132"/>
      <c r="N7481" s="131"/>
      <c r="O7481" s="131"/>
    </row>
    <row r="7482" spans="2:15" x14ac:dyDescent="0.35">
      <c r="B7482" t="s">
        <v>80</v>
      </c>
      <c r="C7482">
        <v>4015</v>
      </c>
      <c r="D7482" t="s">
        <v>42</v>
      </c>
      <c r="E7482">
        <v>186358</v>
      </c>
      <c r="F7482" t="s">
        <v>6991</v>
      </c>
      <c r="G7482" t="s">
        <v>10929</v>
      </c>
      <c r="H7482" s="93">
        <v>46182</v>
      </c>
      <c r="I7482" s="131">
        <v>1</v>
      </c>
      <c r="J7482" s="132"/>
      <c r="K7482" s="132">
        <v>1</v>
      </c>
      <c r="L7482" s="132"/>
      <c r="M7482" s="132"/>
      <c r="N7482" s="131"/>
      <c r="O7482" s="131"/>
    </row>
    <row r="7483" spans="2:15" x14ac:dyDescent="0.35">
      <c r="B7483" t="s">
        <v>80</v>
      </c>
      <c r="C7483">
        <v>4015</v>
      </c>
      <c r="D7483" t="s">
        <v>42</v>
      </c>
      <c r="E7483">
        <v>186412</v>
      </c>
      <c r="F7483" t="s">
        <v>6992</v>
      </c>
      <c r="G7483" t="s">
        <v>10929</v>
      </c>
      <c r="H7483" s="93">
        <v>46175</v>
      </c>
      <c r="I7483" s="131">
        <v>1</v>
      </c>
      <c r="J7483" s="132"/>
      <c r="K7483" s="132"/>
      <c r="L7483" s="132"/>
      <c r="M7483" s="132"/>
      <c r="N7483" s="131"/>
      <c r="O7483" s="131"/>
    </row>
    <row r="7484" spans="2:15" x14ac:dyDescent="0.35">
      <c r="B7484" t="s">
        <v>80</v>
      </c>
      <c r="C7484">
        <v>4015</v>
      </c>
      <c r="D7484" t="s">
        <v>42</v>
      </c>
      <c r="E7484">
        <v>186490</v>
      </c>
      <c r="F7484" t="s">
        <v>6993</v>
      </c>
      <c r="G7484" t="s">
        <v>10930</v>
      </c>
      <c r="H7484" s="93">
        <v>46181</v>
      </c>
      <c r="I7484" s="131"/>
      <c r="J7484" s="132"/>
      <c r="K7484" s="132"/>
      <c r="L7484" s="132"/>
      <c r="M7484" s="132"/>
      <c r="N7484" s="131"/>
      <c r="O7484" s="131"/>
    </row>
    <row r="7485" spans="2:15" x14ac:dyDescent="0.35">
      <c r="B7485" t="s">
        <v>80</v>
      </c>
      <c r="C7485">
        <v>4015</v>
      </c>
      <c r="D7485" t="s">
        <v>42</v>
      </c>
      <c r="E7485">
        <v>186688</v>
      </c>
      <c r="F7485" t="s">
        <v>6994</v>
      </c>
      <c r="G7485" t="s">
        <v>10926</v>
      </c>
      <c r="H7485" s="93">
        <v>46177</v>
      </c>
      <c r="I7485" s="131"/>
      <c r="J7485" s="132"/>
      <c r="K7485" s="132"/>
      <c r="L7485" s="132"/>
      <c r="M7485" s="132"/>
      <c r="N7485" s="131"/>
      <c r="O7485" s="131"/>
    </row>
    <row r="7486" spans="2:15" x14ac:dyDescent="0.35">
      <c r="B7486" t="s">
        <v>80</v>
      </c>
      <c r="C7486">
        <v>4015</v>
      </c>
      <c r="D7486" t="s">
        <v>42</v>
      </c>
      <c r="E7486">
        <v>186691</v>
      </c>
      <c r="F7486" t="s">
        <v>6995</v>
      </c>
      <c r="G7486" t="s">
        <v>10926</v>
      </c>
      <c r="H7486" s="93">
        <v>46170</v>
      </c>
      <c r="I7486" s="131"/>
      <c r="J7486" s="132"/>
      <c r="K7486" s="132"/>
      <c r="L7486" s="132"/>
      <c r="M7486" s="132"/>
      <c r="N7486" s="131"/>
      <c r="O7486" s="131"/>
    </row>
    <row r="7487" spans="2:15" x14ac:dyDescent="0.35">
      <c r="B7487" t="s">
        <v>80</v>
      </c>
      <c r="C7487">
        <v>4015</v>
      </c>
      <c r="D7487" t="s">
        <v>42</v>
      </c>
      <c r="E7487">
        <v>186917</v>
      </c>
      <c r="F7487" t="s">
        <v>6996</v>
      </c>
      <c r="G7487" t="s">
        <v>10930</v>
      </c>
      <c r="H7487" s="93">
        <v>46181</v>
      </c>
      <c r="I7487" s="131">
        <v>1</v>
      </c>
      <c r="J7487" s="132"/>
      <c r="K7487" s="132">
        <v>1</v>
      </c>
      <c r="L7487" s="132"/>
      <c r="M7487" s="132"/>
      <c r="N7487" s="131"/>
      <c r="O7487" s="131"/>
    </row>
    <row r="7488" spans="2:15" x14ac:dyDescent="0.35">
      <c r="B7488" t="s">
        <v>80</v>
      </c>
      <c r="C7488">
        <v>4015</v>
      </c>
      <c r="D7488" t="s">
        <v>42</v>
      </c>
      <c r="E7488">
        <v>186976</v>
      </c>
      <c r="F7488" t="s">
        <v>6997</v>
      </c>
      <c r="G7488" t="s">
        <v>10928</v>
      </c>
      <c r="H7488" s="93">
        <v>46171</v>
      </c>
      <c r="I7488" s="131"/>
      <c r="J7488" s="132"/>
      <c r="K7488" s="132"/>
      <c r="L7488" s="132"/>
      <c r="M7488" s="132"/>
      <c r="N7488" s="131"/>
      <c r="O7488" s="131"/>
    </row>
    <row r="7489" spans="2:15" x14ac:dyDescent="0.35">
      <c r="B7489" t="s">
        <v>80</v>
      </c>
      <c r="C7489">
        <v>4015</v>
      </c>
      <c r="D7489" t="s">
        <v>42</v>
      </c>
      <c r="E7489">
        <v>187011</v>
      </c>
      <c r="F7489" t="s">
        <v>6998</v>
      </c>
      <c r="G7489" t="s">
        <v>10930</v>
      </c>
      <c r="H7489" s="93">
        <v>46174</v>
      </c>
      <c r="I7489" s="131"/>
      <c r="J7489" s="132"/>
      <c r="K7489" s="132"/>
      <c r="L7489" s="132"/>
      <c r="M7489" s="132"/>
      <c r="N7489" s="131"/>
      <c r="O7489" s="131"/>
    </row>
    <row r="7490" spans="2:15" x14ac:dyDescent="0.35">
      <c r="B7490" t="s">
        <v>80</v>
      </c>
      <c r="C7490">
        <v>4015</v>
      </c>
      <c r="D7490" t="s">
        <v>42</v>
      </c>
      <c r="E7490">
        <v>188201</v>
      </c>
      <c r="F7490" t="s">
        <v>6999</v>
      </c>
      <c r="G7490" t="s">
        <v>10928</v>
      </c>
      <c r="H7490" s="93">
        <v>46178</v>
      </c>
      <c r="I7490" s="131"/>
      <c r="J7490" s="132"/>
      <c r="K7490" s="132"/>
      <c r="L7490" s="132"/>
      <c r="M7490" s="132"/>
      <c r="N7490" s="131"/>
      <c r="O7490" s="131"/>
    </row>
    <row r="7491" spans="2:15" x14ac:dyDescent="0.35">
      <c r="B7491" t="s">
        <v>80</v>
      </c>
      <c r="C7491">
        <v>4015</v>
      </c>
      <c r="D7491" t="s">
        <v>42</v>
      </c>
      <c r="E7491">
        <v>188559</v>
      </c>
      <c r="F7491" t="s">
        <v>7000</v>
      </c>
      <c r="G7491" t="s">
        <v>10928</v>
      </c>
      <c r="H7491" s="93">
        <v>46178</v>
      </c>
      <c r="I7491" s="131">
        <v>1</v>
      </c>
      <c r="J7491" s="132"/>
      <c r="K7491" s="132">
        <v>1</v>
      </c>
      <c r="L7491" s="132"/>
      <c r="M7491" s="132"/>
      <c r="N7491" s="131"/>
      <c r="O7491" s="131"/>
    </row>
    <row r="7492" spans="2:15" x14ac:dyDescent="0.35">
      <c r="B7492" t="s">
        <v>80</v>
      </c>
      <c r="C7492">
        <v>4015</v>
      </c>
      <c r="D7492" t="s">
        <v>42</v>
      </c>
      <c r="E7492">
        <v>188968</v>
      </c>
      <c r="F7492" t="s">
        <v>7001</v>
      </c>
      <c r="G7492" t="s">
        <v>10927</v>
      </c>
      <c r="H7492" s="93">
        <v>46176</v>
      </c>
      <c r="I7492" s="131"/>
      <c r="J7492" s="132"/>
      <c r="K7492" s="132"/>
      <c r="L7492" s="132"/>
      <c r="M7492" s="132"/>
      <c r="N7492" s="131"/>
      <c r="O7492" s="131"/>
    </row>
    <row r="7493" spans="2:15" x14ac:dyDescent="0.35">
      <c r="B7493" t="s">
        <v>80</v>
      </c>
      <c r="C7493">
        <v>4015</v>
      </c>
      <c r="D7493" t="s">
        <v>42</v>
      </c>
      <c r="E7493">
        <v>189035</v>
      </c>
      <c r="F7493" t="s">
        <v>7002</v>
      </c>
      <c r="G7493" t="s">
        <v>10928</v>
      </c>
      <c r="H7493" s="93">
        <v>46178</v>
      </c>
      <c r="I7493" s="131">
        <v>1</v>
      </c>
      <c r="J7493" s="132"/>
      <c r="K7493" s="132"/>
      <c r="L7493" s="132"/>
      <c r="M7493" s="132"/>
      <c r="N7493" s="131"/>
      <c r="O7493" s="131"/>
    </row>
    <row r="7494" spans="2:15" x14ac:dyDescent="0.35">
      <c r="B7494" t="s">
        <v>80</v>
      </c>
      <c r="C7494">
        <v>4015</v>
      </c>
      <c r="D7494" t="s">
        <v>42</v>
      </c>
      <c r="E7494">
        <v>189181</v>
      </c>
      <c r="F7494" t="s">
        <v>7003</v>
      </c>
      <c r="G7494" t="s">
        <v>10927</v>
      </c>
      <c r="H7494" s="93">
        <v>46183</v>
      </c>
      <c r="I7494" s="131">
        <v>1</v>
      </c>
      <c r="J7494" s="132">
        <v>1</v>
      </c>
      <c r="K7494" s="132"/>
      <c r="L7494" s="132"/>
      <c r="M7494" s="132"/>
      <c r="N7494" s="131"/>
      <c r="O7494" s="131"/>
    </row>
    <row r="7495" spans="2:15" x14ac:dyDescent="0.35">
      <c r="B7495" t="s">
        <v>80</v>
      </c>
      <c r="C7495">
        <v>4015</v>
      </c>
      <c r="D7495" t="s">
        <v>42</v>
      </c>
      <c r="E7495">
        <v>189182</v>
      </c>
      <c r="F7495" t="s">
        <v>7003</v>
      </c>
      <c r="G7495" t="s">
        <v>10927</v>
      </c>
      <c r="H7495" s="93">
        <v>46183</v>
      </c>
      <c r="I7495" s="131">
        <v>1</v>
      </c>
      <c r="J7495" s="132">
        <v>1</v>
      </c>
      <c r="K7495" s="132"/>
      <c r="L7495" s="132"/>
      <c r="M7495" s="132"/>
      <c r="N7495" s="131"/>
      <c r="O7495" s="131"/>
    </row>
    <row r="7496" spans="2:15" x14ac:dyDescent="0.35">
      <c r="B7496" t="s">
        <v>80</v>
      </c>
      <c r="C7496">
        <v>4015</v>
      </c>
      <c r="D7496" t="s">
        <v>42</v>
      </c>
      <c r="E7496">
        <v>189417</v>
      </c>
      <c r="F7496" t="s">
        <v>7004</v>
      </c>
      <c r="G7496" t="s">
        <v>10926</v>
      </c>
      <c r="H7496" s="93">
        <v>46177</v>
      </c>
      <c r="I7496" s="131">
        <v>1</v>
      </c>
      <c r="J7496" s="132"/>
      <c r="K7496" s="132"/>
      <c r="L7496" s="132"/>
      <c r="M7496" s="132"/>
      <c r="N7496" s="131"/>
      <c r="O7496" s="131"/>
    </row>
    <row r="7497" spans="2:15" x14ac:dyDescent="0.35">
      <c r="B7497" t="s">
        <v>80</v>
      </c>
      <c r="C7497">
        <v>4015</v>
      </c>
      <c r="D7497" t="s">
        <v>42</v>
      </c>
      <c r="E7497">
        <v>189575</v>
      </c>
      <c r="F7497" t="s">
        <v>7005</v>
      </c>
      <c r="G7497" t="s">
        <v>10927</v>
      </c>
      <c r="H7497" s="93">
        <v>46183</v>
      </c>
      <c r="I7497" s="131"/>
      <c r="J7497" s="132"/>
      <c r="K7497" s="132"/>
      <c r="L7497" s="132"/>
      <c r="M7497" s="132"/>
      <c r="N7497" s="131"/>
      <c r="O7497" s="131"/>
    </row>
    <row r="7498" spans="2:15" x14ac:dyDescent="0.35">
      <c r="B7498" t="s">
        <v>80</v>
      </c>
      <c r="C7498">
        <v>4015</v>
      </c>
      <c r="D7498" t="s">
        <v>42</v>
      </c>
      <c r="E7498">
        <v>189731</v>
      </c>
      <c r="F7498" t="s">
        <v>7006</v>
      </c>
      <c r="G7498" t="s">
        <v>10926</v>
      </c>
      <c r="H7498" s="93">
        <v>46170</v>
      </c>
      <c r="I7498" s="131"/>
      <c r="J7498" s="132"/>
      <c r="K7498" s="132"/>
      <c r="L7498" s="132"/>
      <c r="M7498" s="132"/>
      <c r="N7498" s="131"/>
      <c r="O7498" s="131"/>
    </row>
    <row r="7499" spans="2:15" x14ac:dyDescent="0.35">
      <c r="B7499" t="s">
        <v>80</v>
      </c>
      <c r="C7499">
        <v>4015</v>
      </c>
      <c r="D7499" t="s">
        <v>42</v>
      </c>
      <c r="E7499">
        <v>189793</v>
      </c>
      <c r="F7499" t="s">
        <v>7007</v>
      </c>
      <c r="G7499" t="s">
        <v>10926</v>
      </c>
      <c r="H7499" s="93">
        <v>46170</v>
      </c>
      <c r="I7499" s="131">
        <v>1</v>
      </c>
      <c r="J7499" s="132"/>
      <c r="K7499" s="132">
        <v>1</v>
      </c>
      <c r="L7499" s="132"/>
      <c r="M7499" s="132"/>
      <c r="N7499" s="131"/>
      <c r="O7499" s="131"/>
    </row>
    <row r="7500" spans="2:15" x14ac:dyDescent="0.35">
      <c r="B7500" t="s">
        <v>80</v>
      </c>
      <c r="C7500">
        <v>4015</v>
      </c>
      <c r="D7500" t="s">
        <v>42</v>
      </c>
      <c r="E7500">
        <v>189816</v>
      </c>
      <c r="F7500" t="s">
        <v>7008</v>
      </c>
      <c r="G7500" t="s">
        <v>10926</v>
      </c>
      <c r="H7500" s="93">
        <v>46170</v>
      </c>
      <c r="I7500" s="131">
        <v>1</v>
      </c>
      <c r="J7500" s="132"/>
      <c r="K7500" s="132"/>
      <c r="L7500" s="132"/>
      <c r="M7500" s="132"/>
      <c r="N7500" s="131"/>
      <c r="O7500" s="131"/>
    </row>
    <row r="7501" spans="2:15" x14ac:dyDescent="0.35">
      <c r="B7501" t="s">
        <v>80</v>
      </c>
      <c r="C7501">
        <v>4015</v>
      </c>
      <c r="D7501" t="s">
        <v>42</v>
      </c>
      <c r="E7501">
        <v>190208</v>
      </c>
      <c r="F7501" t="s">
        <v>7009</v>
      </c>
      <c r="G7501" t="s">
        <v>10930</v>
      </c>
      <c r="H7501" s="93">
        <v>46174</v>
      </c>
      <c r="I7501" s="131">
        <v>1</v>
      </c>
      <c r="J7501" s="132"/>
      <c r="K7501" s="132">
        <v>1</v>
      </c>
      <c r="L7501" s="132"/>
      <c r="M7501" s="132"/>
      <c r="N7501" s="131"/>
      <c r="O7501" s="131"/>
    </row>
    <row r="7502" spans="2:15" x14ac:dyDescent="0.35">
      <c r="B7502" t="s">
        <v>80</v>
      </c>
      <c r="C7502">
        <v>4015</v>
      </c>
      <c r="D7502" t="s">
        <v>42</v>
      </c>
      <c r="E7502">
        <v>190341</v>
      </c>
      <c r="F7502" t="s">
        <v>7010</v>
      </c>
      <c r="G7502" t="s">
        <v>10928</v>
      </c>
      <c r="H7502" s="93">
        <v>46178</v>
      </c>
      <c r="I7502" s="131"/>
      <c r="J7502" s="132"/>
      <c r="K7502" s="132"/>
      <c r="L7502" s="132"/>
      <c r="M7502" s="132"/>
      <c r="N7502" s="131"/>
      <c r="O7502" s="131"/>
    </row>
    <row r="7503" spans="2:15" x14ac:dyDescent="0.35">
      <c r="B7503" t="s">
        <v>80</v>
      </c>
      <c r="C7503">
        <v>4015</v>
      </c>
      <c r="D7503" t="s">
        <v>42</v>
      </c>
      <c r="E7503">
        <v>190342</v>
      </c>
      <c r="F7503" t="s">
        <v>7010</v>
      </c>
      <c r="G7503" t="s">
        <v>10927</v>
      </c>
      <c r="H7503" s="93">
        <v>46176</v>
      </c>
      <c r="I7503" s="131"/>
      <c r="J7503" s="132"/>
      <c r="K7503" s="132"/>
      <c r="L7503" s="132"/>
      <c r="M7503" s="132"/>
      <c r="N7503" s="131"/>
      <c r="O7503" s="131"/>
    </row>
    <row r="7504" spans="2:15" x14ac:dyDescent="0.35">
      <c r="B7504" t="s">
        <v>80</v>
      </c>
      <c r="C7504">
        <v>4015</v>
      </c>
      <c r="D7504" t="s">
        <v>42</v>
      </c>
      <c r="E7504">
        <v>190456</v>
      </c>
      <c r="F7504" t="s">
        <v>7011</v>
      </c>
      <c r="G7504" t="s">
        <v>10926</v>
      </c>
      <c r="H7504" s="93">
        <v>46177</v>
      </c>
      <c r="I7504" s="131"/>
      <c r="J7504" s="132"/>
      <c r="K7504" s="132"/>
      <c r="L7504" s="132"/>
      <c r="M7504" s="132"/>
      <c r="N7504" s="131"/>
      <c r="O7504" s="131"/>
    </row>
    <row r="7505" spans="2:15" x14ac:dyDescent="0.35">
      <c r="B7505" t="s">
        <v>80</v>
      </c>
      <c r="C7505">
        <v>4015</v>
      </c>
      <c r="D7505" t="s">
        <v>42</v>
      </c>
      <c r="E7505">
        <v>190627</v>
      </c>
      <c r="F7505" t="s">
        <v>7012</v>
      </c>
      <c r="G7505" t="s">
        <v>10928</v>
      </c>
      <c r="H7505" s="93">
        <v>46171</v>
      </c>
      <c r="I7505" s="131">
        <v>1</v>
      </c>
      <c r="J7505" s="132"/>
      <c r="K7505" s="132">
        <v>1</v>
      </c>
      <c r="L7505" s="132"/>
      <c r="M7505" s="132"/>
      <c r="N7505" s="131"/>
      <c r="O7505" s="131"/>
    </row>
    <row r="7506" spans="2:15" x14ac:dyDescent="0.35">
      <c r="B7506" t="s">
        <v>80</v>
      </c>
      <c r="C7506">
        <v>4015</v>
      </c>
      <c r="D7506" t="s">
        <v>42</v>
      </c>
      <c r="E7506">
        <v>190880</v>
      </c>
      <c r="F7506" t="s">
        <v>7013</v>
      </c>
      <c r="G7506" t="s">
        <v>10930</v>
      </c>
      <c r="H7506" s="93">
        <v>46181</v>
      </c>
      <c r="I7506" s="131"/>
      <c r="J7506" s="132"/>
      <c r="K7506" s="132"/>
      <c r="L7506" s="132"/>
      <c r="M7506" s="132"/>
      <c r="N7506" s="131"/>
      <c r="O7506" s="131"/>
    </row>
    <row r="7507" spans="2:15" x14ac:dyDescent="0.35">
      <c r="B7507" t="s">
        <v>80</v>
      </c>
      <c r="C7507">
        <v>4015</v>
      </c>
      <c r="D7507" t="s">
        <v>42</v>
      </c>
      <c r="E7507">
        <v>190888</v>
      </c>
      <c r="F7507" t="s">
        <v>7014</v>
      </c>
      <c r="G7507" t="s">
        <v>10927</v>
      </c>
      <c r="H7507" s="93">
        <v>46183</v>
      </c>
      <c r="I7507" s="131"/>
      <c r="J7507" s="132"/>
      <c r="K7507" s="132"/>
      <c r="L7507" s="132"/>
      <c r="M7507" s="132"/>
      <c r="N7507" s="131"/>
      <c r="O7507" s="131"/>
    </row>
    <row r="7508" spans="2:15" x14ac:dyDescent="0.35">
      <c r="B7508" t="s">
        <v>80</v>
      </c>
      <c r="C7508">
        <v>4015</v>
      </c>
      <c r="D7508" t="s">
        <v>42</v>
      </c>
      <c r="E7508">
        <v>191107</v>
      </c>
      <c r="F7508" t="s">
        <v>7015</v>
      </c>
      <c r="G7508" t="s">
        <v>10929</v>
      </c>
      <c r="H7508" s="93">
        <v>46182</v>
      </c>
      <c r="I7508" s="131"/>
      <c r="J7508" s="132"/>
      <c r="K7508" s="132"/>
      <c r="L7508" s="132"/>
      <c r="M7508" s="132"/>
      <c r="N7508" s="131"/>
      <c r="O7508" s="131"/>
    </row>
    <row r="7509" spans="2:15" x14ac:dyDescent="0.35">
      <c r="B7509" t="s">
        <v>80</v>
      </c>
      <c r="C7509">
        <v>4015</v>
      </c>
      <c r="D7509" t="s">
        <v>42</v>
      </c>
      <c r="E7509">
        <v>191161</v>
      </c>
      <c r="F7509" t="s">
        <v>7016</v>
      </c>
      <c r="G7509" t="s">
        <v>10927</v>
      </c>
      <c r="H7509" s="93">
        <v>46183</v>
      </c>
      <c r="I7509" s="131"/>
      <c r="J7509" s="132"/>
      <c r="K7509" s="132"/>
      <c r="L7509" s="132"/>
      <c r="M7509" s="132"/>
      <c r="N7509" s="131"/>
      <c r="O7509" s="131"/>
    </row>
    <row r="7510" spans="2:15" x14ac:dyDescent="0.35">
      <c r="B7510" t="s">
        <v>80</v>
      </c>
      <c r="C7510">
        <v>4015</v>
      </c>
      <c r="D7510" t="s">
        <v>42</v>
      </c>
      <c r="E7510">
        <v>191179</v>
      </c>
      <c r="F7510" t="s">
        <v>7017</v>
      </c>
      <c r="G7510" t="s">
        <v>10926</v>
      </c>
      <c r="H7510" s="93">
        <v>46177</v>
      </c>
      <c r="I7510" s="131">
        <v>1</v>
      </c>
      <c r="J7510" s="132">
        <v>1</v>
      </c>
      <c r="K7510" s="132">
        <v>1</v>
      </c>
      <c r="L7510" s="132"/>
      <c r="M7510" s="132"/>
      <c r="N7510" s="131"/>
      <c r="O7510" s="131"/>
    </row>
    <row r="7511" spans="2:15" x14ac:dyDescent="0.35">
      <c r="B7511" t="s">
        <v>80</v>
      </c>
      <c r="C7511">
        <v>4015</v>
      </c>
      <c r="D7511" t="s">
        <v>42</v>
      </c>
      <c r="E7511">
        <v>191449</v>
      </c>
      <c r="F7511" t="s">
        <v>7018</v>
      </c>
      <c r="G7511" t="s">
        <v>10930</v>
      </c>
      <c r="H7511" s="93">
        <v>46181</v>
      </c>
      <c r="I7511" s="131">
        <v>1</v>
      </c>
      <c r="J7511" s="132">
        <v>1</v>
      </c>
      <c r="K7511" s="132"/>
      <c r="L7511" s="132"/>
      <c r="M7511" s="132"/>
      <c r="N7511" s="131"/>
      <c r="O7511" s="131"/>
    </row>
    <row r="7512" spans="2:15" x14ac:dyDescent="0.35">
      <c r="B7512" t="s">
        <v>80</v>
      </c>
      <c r="C7512">
        <v>4015</v>
      </c>
      <c r="D7512" t="s">
        <v>42</v>
      </c>
      <c r="E7512">
        <v>191483</v>
      </c>
      <c r="F7512" t="s">
        <v>7019</v>
      </c>
      <c r="G7512" t="s">
        <v>10928</v>
      </c>
      <c r="H7512" s="93">
        <v>46171</v>
      </c>
      <c r="I7512" s="131">
        <v>1</v>
      </c>
      <c r="J7512" s="132"/>
      <c r="K7512" s="132"/>
      <c r="L7512" s="132"/>
      <c r="M7512" s="132"/>
      <c r="N7512" s="131"/>
      <c r="O7512" s="131"/>
    </row>
    <row r="7513" spans="2:15" x14ac:dyDescent="0.35">
      <c r="B7513" t="s">
        <v>80</v>
      </c>
      <c r="C7513">
        <v>4015</v>
      </c>
      <c r="D7513" t="s">
        <v>42</v>
      </c>
      <c r="E7513">
        <v>191531</v>
      </c>
      <c r="F7513" t="s">
        <v>7020</v>
      </c>
      <c r="G7513" t="s">
        <v>10930</v>
      </c>
      <c r="H7513" s="93">
        <v>46181</v>
      </c>
      <c r="I7513" s="131"/>
      <c r="J7513" s="132"/>
      <c r="K7513" s="132"/>
      <c r="L7513" s="132"/>
      <c r="M7513" s="132"/>
      <c r="N7513" s="131"/>
      <c r="O7513" s="131"/>
    </row>
    <row r="7514" spans="2:15" x14ac:dyDescent="0.35">
      <c r="B7514" t="s">
        <v>80</v>
      </c>
      <c r="C7514">
        <v>4015</v>
      </c>
      <c r="D7514" t="s">
        <v>42</v>
      </c>
      <c r="E7514">
        <v>191722</v>
      </c>
      <c r="F7514" t="s">
        <v>7021</v>
      </c>
      <c r="G7514" t="s">
        <v>10929</v>
      </c>
      <c r="H7514" s="93">
        <v>46182</v>
      </c>
      <c r="I7514" s="131">
        <v>1</v>
      </c>
      <c r="J7514" s="132">
        <v>1</v>
      </c>
      <c r="K7514" s="132"/>
      <c r="L7514" s="132"/>
      <c r="M7514" s="132"/>
      <c r="N7514" s="131"/>
      <c r="O7514" s="131"/>
    </row>
    <row r="7515" spans="2:15" x14ac:dyDescent="0.35">
      <c r="B7515" t="s">
        <v>80</v>
      </c>
      <c r="C7515">
        <v>4015</v>
      </c>
      <c r="D7515" t="s">
        <v>42</v>
      </c>
      <c r="E7515">
        <v>192015</v>
      </c>
      <c r="F7515" t="s">
        <v>7022</v>
      </c>
      <c r="G7515" t="s">
        <v>180</v>
      </c>
      <c r="H7515" t="s">
        <v>180</v>
      </c>
      <c r="I7515" s="131">
        <v>1</v>
      </c>
      <c r="J7515" s="132"/>
      <c r="K7515" s="132">
        <v>1</v>
      </c>
      <c r="L7515" s="132"/>
      <c r="M7515" s="132"/>
      <c r="N7515" s="131"/>
      <c r="O7515" s="131"/>
    </row>
    <row r="7516" spans="2:15" x14ac:dyDescent="0.35">
      <c r="B7516" t="s">
        <v>80</v>
      </c>
      <c r="C7516">
        <v>4015</v>
      </c>
      <c r="D7516" t="s">
        <v>42</v>
      </c>
      <c r="E7516">
        <v>192041</v>
      </c>
      <c r="F7516" t="s">
        <v>7023</v>
      </c>
      <c r="G7516" t="s">
        <v>180</v>
      </c>
      <c r="H7516" t="s">
        <v>180</v>
      </c>
      <c r="I7516" s="131"/>
      <c r="J7516" s="132"/>
      <c r="K7516" s="132"/>
      <c r="L7516" s="132"/>
      <c r="M7516" s="132"/>
      <c r="N7516" s="131"/>
      <c r="O7516" s="131"/>
    </row>
    <row r="7517" spans="2:15" x14ac:dyDescent="0.35">
      <c r="B7517" t="s">
        <v>80</v>
      </c>
      <c r="C7517">
        <v>4015</v>
      </c>
      <c r="D7517" t="s">
        <v>42</v>
      </c>
      <c r="E7517">
        <v>192136</v>
      </c>
      <c r="F7517" t="s">
        <v>11028</v>
      </c>
      <c r="G7517" t="s">
        <v>10930</v>
      </c>
      <c r="H7517" t="s">
        <v>180</v>
      </c>
      <c r="I7517" s="131"/>
      <c r="J7517" s="132"/>
      <c r="K7517" s="132"/>
      <c r="L7517" s="132"/>
      <c r="M7517" s="132"/>
      <c r="N7517" s="131"/>
      <c r="O7517" s="131"/>
    </row>
    <row r="7518" spans="2:15" x14ac:dyDescent="0.35">
      <c r="B7518" t="s">
        <v>80</v>
      </c>
      <c r="C7518">
        <v>4015</v>
      </c>
      <c r="D7518" t="s">
        <v>42</v>
      </c>
      <c r="E7518">
        <v>192227</v>
      </c>
      <c r="F7518" t="s">
        <v>11029</v>
      </c>
      <c r="G7518" t="s">
        <v>180</v>
      </c>
      <c r="H7518" t="s">
        <v>180</v>
      </c>
      <c r="I7518" s="131"/>
      <c r="J7518" s="132"/>
      <c r="K7518" s="132"/>
      <c r="L7518" s="132"/>
      <c r="M7518" s="132"/>
      <c r="N7518" s="131"/>
      <c r="O7518" s="131"/>
    </row>
    <row r="7519" spans="2:15" x14ac:dyDescent="0.35">
      <c r="B7519" t="s">
        <v>80</v>
      </c>
      <c r="C7519">
        <v>4016</v>
      </c>
      <c r="D7519" t="s">
        <v>43</v>
      </c>
      <c r="E7519">
        <v>48350</v>
      </c>
      <c r="F7519" t="s">
        <v>7024</v>
      </c>
      <c r="G7519" t="s">
        <v>10926</v>
      </c>
      <c r="H7519" s="93">
        <v>46177</v>
      </c>
      <c r="I7519" s="131"/>
      <c r="J7519" s="132"/>
      <c r="K7519" s="132"/>
      <c r="L7519" s="132"/>
      <c r="M7519" s="132"/>
      <c r="N7519" s="131"/>
      <c r="O7519" s="131"/>
    </row>
    <row r="7520" spans="2:15" x14ac:dyDescent="0.35">
      <c r="B7520" t="s">
        <v>80</v>
      </c>
      <c r="C7520">
        <v>4016</v>
      </c>
      <c r="D7520" t="s">
        <v>43</v>
      </c>
      <c r="E7520">
        <v>49276</v>
      </c>
      <c r="F7520" t="s">
        <v>7025</v>
      </c>
      <c r="G7520" t="s">
        <v>10930</v>
      </c>
      <c r="H7520" s="93">
        <v>46181</v>
      </c>
      <c r="I7520" s="131"/>
      <c r="J7520" s="132"/>
      <c r="K7520" s="132"/>
      <c r="L7520" s="132"/>
      <c r="M7520" s="132"/>
      <c r="N7520" s="131"/>
      <c r="O7520" s="131"/>
    </row>
    <row r="7521" spans="2:15" x14ac:dyDescent="0.35">
      <c r="B7521" t="s">
        <v>80</v>
      </c>
      <c r="C7521">
        <v>4016</v>
      </c>
      <c r="D7521" t="s">
        <v>43</v>
      </c>
      <c r="E7521">
        <v>49325</v>
      </c>
      <c r="F7521" t="s">
        <v>7026</v>
      </c>
      <c r="G7521" t="s">
        <v>10930</v>
      </c>
      <c r="H7521" s="93">
        <v>46174</v>
      </c>
      <c r="I7521" s="131">
        <v>1</v>
      </c>
      <c r="J7521" s="132">
        <v>1</v>
      </c>
      <c r="K7521" s="132"/>
      <c r="L7521" s="132"/>
      <c r="M7521" s="132"/>
      <c r="N7521" s="131"/>
      <c r="O7521" s="131"/>
    </row>
    <row r="7522" spans="2:15" x14ac:dyDescent="0.35">
      <c r="B7522" t="s">
        <v>80</v>
      </c>
      <c r="C7522">
        <v>4016</v>
      </c>
      <c r="D7522" t="s">
        <v>43</v>
      </c>
      <c r="E7522">
        <v>49766</v>
      </c>
      <c r="F7522" t="s">
        <v>7027</v>
      </c>
      <c r="G7522" t="s">
        <v>10930</v>
      </c>
      <c r="H7522" s="93">
        <v>46174</v>
      </c>
      <c r="I7522" s="131">
        <v>1</v>
      </c>
      <c r="J7522" s="132">
        <v>1</v>
      </c>
      <c r="K7522" s="132"/>
      <c r="L7522" s="132"/>
      <c r="M7522" s="132"/>
      <c r="N7522" s="131"/>
      <c r="O7522" s="131"/>
    </row>
    <row r="7523" spans="2:15" x14ac:dyDescent="0.35">
      <c r="B7523" t="s">
        <v>80</v>
      </c>
      <c r="C7523">
        <v>4016</v>
      </c>
      <c r="D7523" t="s">
        <v>43</v>
      </c>
      <c r="E7523">
        <v>49768</v>
      </c>
      <c r="F7523" t="s">
        <v>7028</v>
      </c>
      <c r="G7523" t="s">
        <v>10926</v>
      </c>
      <c r="H7523" s="93">
        <v>46177</v>
      </c>
      <c r="I7523" s="131">
        <v>1</v>
      </c>
      <c r="J7523" s="132"/>
      <c r="K7523" s="132"/>
      <c r="L7523" s="132"/>
      <c r="M7523" s="132"/>
      <c r="N7523" s="131"/>
      <c r="O7523" s="131"/>
    </row>
    <row r="7524" spans="2:15" x14ac:dyDescent="0.35">
      <c r="B7524" t="s">
        <v>80</v>
      </c>
      <c r="C7524">
        <v>4016</v>
      </c>
      <c r="D7524" t="s">
        <v>43</v>
      </c>
      <c r="E7524">
        <v>50438</v>
      </c>
      <c r="F7524" t="s">
        <v>7029</v>
      </c>
      <c r="G7524" t="s">
        <v>10928</v>
      </c>
      <c r="H7524" s="93">
        <v>46178</v>
      </c>
      <c r="I7524" s="131">
        <v>1</v>
      </c>
      <c r="J7524" s="132"/>
      <c r="K7524" s="132"/>
      <c r="L7524" s="132"/>
      <c r="M7524" s="132"/>
      <c r="N7524" s="131"/>
      <c r="O7524" s="131"/>
    </row>
    <row r="7525" spans="2:15" x14ac:dyDescent="0.35">
      <c r="B7525" t="s">
        <v>80</v>
      </c>
      <c r="C7525">
        <v>4016</v>
      </c>
      <c r="D7525" t="s">
        <v>43</v>
      </c>
      <c r="E7525">
        <v>50884</v>
      </c>
      <c r="F7525" t="s">
        <v>7030</v>
      </c>
      <c r="G7525" t="s">
        <v>10930</v>
      </c>
      <c r="H7525" s="93">
        <v>46174</v>
      </c>
      <c r="I7525" s="131">
        <v>1</v>
      </c>
      <c r="J7525" s="132"/>
      <c r="K7525" s="132"/>
      <c r="L7525" s="132"/>
      <c r="M7525" s="132"/>
      <c r="N7525" s="131"/>
      <c r="O7525" s="131"/>
    </row>
    <row r="7526" spans="2:15" x14ac:dyDescent="0.35">
      <c r="B7526" t="s">
        <v>80</v>
      </c>
      <c r="C7526">
        <v>4016</v>
      </c>
      <c r="D7526" t="s">
        <v>43</v>
      </c>
      <c r="E7526">
        <v>51313</v>
      </c>
      <c r="F7526" t="s">
        <v>7031</v>
      </c>
      <c r="G7526" t="s">
        <v>10929</v>
      </c>
      <c r="H7526" s="93">
        <v>46175</v>
      </c>
      <c r="I7526" s="131">
        <v>1</v>
      </c>
      <c r="J7526" s="132"/>
      <c r="K7526" s="132"/>
      <c r="L7526" s="132"/>
      <c r="M7526" s="132"/>
      <c r="N7526" s="131"/>
      <c r="O7526" s="131"/>
    </row>
    <row r="7527" spans="2:15" x14ac:dyDescent="0.35">
      <c r="B7527" t="s">
        <v>80</v>
      </c>
      <c r="C7527">
        <v>4016</v>
      </c>
      <c r="D7527" t="s">
        <v>43</v>
      </c>
      <c r="E7527">
        <v>51389</v>
      </c>
      <c r="F7527" t="s">
        <v>7032</v>
      </c>
      <c r="G7527" t="s">
        <v>10926</v>
      </c>
      <c r="H7527" s="93">
        <v>46177</v>
      </c>
      <c r="I7527" s="131">
        <v>1</v>
      </c>
      <c r="J7527" s="132"/>
      <c r="K7527" s="132"/>
      <c r="L7527" s="132"/>
      <c r="M7527" s="132"/>
      <c r="N7527" s="131"/>
      <c r="O7527" s="131"/>
    </row>
    <row r="7528" spans="2:15" x14ac:dyDescent="0.35">
      <c r="B7528" t="s">
        <v>80</v>
      </c>
      <c r="C7528">
        <v>4016</v>
      </c>
      <c r="D7528" t="s">
        <v>43</v>
      </c>
      <c r="E7528">
        <v>51562</v>
      </c>
      <c r="F7528" t="s">
        <v>7033</v>
      </c>
      <c r="G7528" t="s">
        <v>10929</v>
      </c>
      <c r="H7528" s="93">
        <v>46175</v>
      </c>
      <c r="I7528" s="131">
        <v>1</v>
      </c>
      <c r="J7528" s="132"/>
      <c r="K7528" s="132"/>
      <c r="L7528" s="132"/>
      <c r="M7528" s="132"/>
      <c r="N7528" s="131"/>
      <c r="O7528" s="131"/>
    </row>
    <row r="7529" spans="2:15" x14ac:dyDescent="0.35">
      <c r="B7529" t="s">
        <v>80</v>
      </c>
      <c r="C7529">
        <v>4016</v>
      </c>
      <c r="D7529" t="s">
        <v>43</v>
      </c>
      <c r="E7529">
        <v>51565</v>
      </c>
      <c r="F7529" t="s">
        <v>7034</v>
      </c>
      <c r="G7529" t="s">
        <v>10930</v>
      </c>
      <c r="H7529" s="93">
        <v>46174</v>
      </c>
      <c r="I7529" s="131"/>
      <c r="J7529" s="132"/>
      <c r="K7529" s="132"/>
      <c r="L7529" s="132"/>
      <c r="M7529" s="132"/>
      <c r="N7529" s="131"/>
      <c r="O7529" s="131"/>
    </row>
    <row r="7530" spans="2:15" x14ac:dyDescent="0.35">
      <c r="B7530" t="s">
        <v>80</v>
      </c>
      <c r="C7530">
        <v>4016</v>
      </c>
      <c r="D7530" t="s">
        <v>43</v>
      </c>
      <c r="E7530">
        <v>51584</v>
      </c>
      <c r="F7530" t="s">
        <v>7035</v>
      </c>
      <c r="G7530" t="s">
        <v>10926</v>
      </c>
      <c r="H7530" s="93">
        <v>46177</v>
      </c>
      <c r="I7530" s="131"/>
      <c r="J7530" s="132"/>
      <c r="K7530" s="132"/>
      <c r="L7530" s="132"/>
      <c r="M7530" s="132"/>
      <c r="N7530" s="131"/>
      <c r="O7530" s="131"/>
    </row>
    <row r="7531" spans="2:15" x14ac:dyDescent="0.35">
      <c r="B7531" t="s">
        <v>80</v>
      </c>
      <c r="C7531">
        <v>4016</v>
      </c>
      <c r="D7531" t="s">
        <v>43</v>
      </c>
      <c r="E7531">
        <v>52498</v>
      </c>
      <c r="F7531" t="s">
        <v>7036</v>
      </c>
      <c r="G7531" t="s">
        <v>10929</v>
      </c>
      <c r="H7531" s="93">
        <v>46175</v>
      </c>
      <c r="I7531" s="131">
        <v>1</v>
      </c>
      <c r="J7531" s="132"/>
      <c r="K7531" s="132"/>
      <c r="L7531" s="132"/>
      <c r="M7531" s="132"/>
      <c r="N7531" s="131"/>
      <c r="O7531" s="131"/>
    </row>
    <row r="7532" spans="2:15" x14ac:dyDescent="0.35">
      <c r="B7532" t="s">
        <v>80</v>
      </c>
      <c r="C7532">
        <v>4016</v>
      </c>
      <c r="D7532" t="s">
        <v>43</v>
      </c>
      <c r="E7532">
        <v>54236</v>
      </c>
      <c r="F7532" t="s">
        <v>7037</v>
      </c>
      <c r="G7532" t="s">
        <v>10929</v>
      </c>
      <c r="H7532" s="93">
        <v>46182</v>
      </c>
      <c r="I7532" s="131">
        <v>1</v>
      </c>
      <c r="J7532" s="132">
        <v>1</v>
      </c>
      <c r="K7532" s="132"/>
      <c r="L7532" s="132"/>
      <c r="M7532" s="132"/>
      <c r="N7532" s="131"/>
      <c r="O7532" s="131"/>
    </row>
    <row r="7533" spans="2:15" x14ac:dyDescent="0.35">
      <c r="B7533" t="s">
        <v>80</v>
      </c>
      <c r="C7533">
        <v>4016</v>
      </c>
      <c r="D7533" t="s">
        <v>43</v>
      </c>
      <c r="E7533">
        <v>54494</v>
      </c>
      <c r="F7533" t="s">
        <v>7038</v>
      </c>
      <c r="G7533" t="s">
        <v>10928</v>
      </c>
      <c r="H7533" s="93">
        <v>46178</v>
      </c>
      <c r="I7533" s="131">
        <v>1</v>
      </c>
      <c r="J7533" s="132"/>
      <c r="K7533" s="132"/>
      <c r="L7533" s="132"/>
      <c r="M7533" s="132"/>
      <c r="N7533" s="131"/>
      <c r="O7533" s="131"/>
    </row>
    <row r="7534" spans="2:15" x14ac:dyDescent="0.35">
      <c r="B7534" t="s">
        <v>80</v>
      </c>
      <c r="C7534">
        <v>4016</v>
      </c>
      <c r="D7534" t="s">
        <v>43</v>
      </c>
      <c r="E7534">
        <v>56014</v>
      </c>
      <c r="F7534" t="s">
        <v>7039</v>
      </c>
      <c r="G7534" t="s">
        <v>10928</v>
      </c>
      <c r="H7534" s="93">
        <v>46171</v>
      </c>
      <c r="I7534" s="131"/>
      <c r="J7534" s="132"/>
      <c r="K7534" s="132"/>
      <c r="L7534" s="132"/>
      <c r="M7534" s="132"/>
      <c r="N7534" s="131"/>
      <c r="O7534" s="131"/>
    </row>
    <row r="7535" spans="2:15" x14ac:dyDescent="0.35">
      <c r="B7535" t="s">
        <v>80</v>
      </c>
      <c r="C7535">
        <v>4016</v>
      </c>
      <c r="D7535" t="s">
        <v>43</v>
      </c>
      <c r="E7535">
        <v>57759</v>
      </c>
      <c r="F7535" t="s">
        <v>7040</v>
      </c>
      <c r="G7535" t="s">
        <v>10930</v>
      </c>
      <c r="H7535" s="93">
        <v>46174</v>
      </c>
      <c r="I7535" s="131">
        <v>1</v>
      </c>
      <c r="J7535" s="132">
        <v>1</v>
      </c>
      <c r="K7535" s="132"/>
      <c r="L7535" s="132"/>
      <c r="M7535" s="132"/>
      <c r="N7535" s="131"/>
      <c r="O7535" s="131"/>
    </row>
    <row r="7536" spans="2:15" x14ac:dyDescent="0.35">
      <c r="B7536" t="s">
        <v>80</v>
      </c>
      <c r="C7536">
        <v>4016</v>
      </c>
      <c r="D7536" t="s">
        <v>43</v>
      </c>
      <c r="E7536">
        <v>58258</v>
      </c>
      <c r="F7536" t="s">
        <v>7041</v>
      </c>
      <c r="G7536" t="s">
        <v>10927</v>
      </c>
      <c r="H7536" s="93">
        <v>46176</v>
      </c>
      <c r="I7536" s="131">
        <v>1</v>
      </c>
      <c r="J7536" s="132"/>
      <c r="K7536" s="132"/>
      <c r="L7536" s="132"/>
      <c r="M7536" s="132"/>
      <c r="N7536" s="131"/>
      <c r="O7536" s="131"/>
    </row>
    <row r="7537" spans="2:15" x14ac:dyDescent="0.35">
      <c r="B7537" t="s">
        <v>80</v>
      </c>
      <c r="C7537">
        <v>4016</v>
      </c>
      <c r="D7537" t="s">
        <v>43</v>
      </c>
      <c r="E7537">
        <v>59008</v>
      </c>
      <c r="F7537" t="s">
        <v>7042</v>
      </c>
      <c r="G7537" t="s">
        <v>10927</v>
      </c>
      <c r="H7537" s="93">
        <v>46176</v>
      </c>
      <c r="I7537" s="131">
        <v>1</v>
      </c>
      <c r="J7537" s="132"/>
      <c r="K7537" s="132"/>
      <c r="L7537" s="132"/>
      <c r="M7537" s="132"/>
      <c r="N7537" s="131"/>
      <c r="O7537" s="131"/>
    </row>
    <row r="7538" spans="2:15" x14ac:dyDescent="0.35">
      <c r="B7538" t="s">
        <v>80</v>
      </c>
      <c r="C7538">
        <v>4016</v>
      </c>
      <c r="D7538" t="s">
        <v>43</v>
      </c>
      <c r="E7538">
        <v>63207</v>
      </c>
      <c r="F7538" t="s">
        <v>7043</v>
      </c>
      <c r="G7538" t="s">
        <v>10929</v>
      </c>
      <c r="H7538" s="93">
        <v>46175</v>
      </c>
      <c r="I7538" s="131">
        <v>1</v>
      </c>
      <c r="J7538" s="132"/>
      <c r="K7538" s="132"/>
      <c r="L7538" s="132"/>
      <c r="M7538" s="132"/>
      <c r="N7538" s="131"/>
      <c r="O7538" s="131"/>
    </row>
    <row r="7539" spans="2:15" x14ac:dyDescent="0.35">
      <c r="B7539" t="s">
        <v>80</v>
      </c>
      <c r="C7539">
        <v>4016</v>
      </c>
      <c r="D7539" t="s">
        <v>43</v>
      </c>
      <c r="E7539">
        <v>64309</v>
      </c>
      <c r="F7539" t="s">
        <v>7044</v>
      </c>
      <c r="G7539" t="s">
        <v>10926</v>
      </c>
      <c r="H7539" s="93">
        <v>46177</v>
      </c>
      <c r="I7539" s="131"/>
      <c r="J7539" s="132"/>
      <c r="K7539" s="132"/>
      <c r="L7539" s="132"/>
      <c r="M7539" s="132"/>
      <c r="N7539" s="131"/>
      <c r="O7539" s="131"/>
    </row>
    <row r="7540" spans="2:15" x14ac:dyDescent="0.35">
      <c r="B7540" t="s">
        <v>80</v>
      </c>
      <c r="C7540">
        <v>4016</v>
      </c>
      <c r="D7540" t="s">
        <v>43</v>
      </c>
      <c r="E7540">
        <v>65246</v>
      </c>
      <c r="F7540" t="s">
        <v>7045</v>
      </c>
      <c r="G7540" t="s">
        <v>10929</v>
      </c>
      <c r="H7540" s="93">
        <v>46175</v>
      </c>
      <c r="I7540" s="131">
        <v>1</v>
      </c>
      <c r="J7540" s="132">
        <v>1</v>
      </c>
      <c r="K7540" s="132"/>
      <c r="L7540" s="132"/>
      <c r="M7540" s="132"/>
      <c r="N7540" s="131"/>
      <c r="O7540" s="131"/>
    </row>
    <row r="7541" spans="2:15" x14ac:dyDescent="0.35">
      <c r="B7541" t="s">
        <v>80</v>
      </c>
      <c r="C7541">
        <v>4016</v>
      </c>
      <c r="D7541" t="s">
        <v>43</v>
      </c>
      <c r="E7541">
        <v>65377</v>
      </c>
      <c r="F7541" t="s">
        <v>7046</v>
      </c>
      <c r="G7541" t="s">
        <v>10930</v>
      </c>
      <c r="H7541" s="93">
        <v>46174</v>
      </c>
      <c r="I7541" s="131"/>
      <c r="J7541" s="132"/>
      <c r="K7541" s="132"/>
      <c r="L7541" s="132"/>
      <c r="M7541" s="132"/>
      <c r="N7541" s="131"/>
      <c r="O7541" s="131"/>
    </row>
    <row r="7542" spans="2:15" x14ac:dyDescent="0.35">
      <c r="B7542" t="s">
        <v>80</v>
      </c>
      <c r="C7542">
        <v>4016</v>
      </c>
      <c r="D7542" t="s">
        <v>43</v>
      </c>
      <c r="E7542">
        <v>70246</v>
      </c>
      <c r="F7542" t="s">
        <v>7047</v>
      </c>
      <c r="G7542" t="s">
        <v>10927</v>
      </c>
      <c r="H7542" s="93">
        <v>46176</v>
      </c>
      <c r="I7542" s="131">
        <v>1</v>
      </c>
      <c r="J7542" s="132">
        <v>1</v>
      </c>
      <c r="K7542" s="132"/>
      <c r="L7542" s="132"/>
      <c r="M7542" s="132"/>
      <c r="N7542" s="131"/>
      <c r="O7542" s="131"/>
    </row>
    <row r="7543" spans="2:15" x14ac:dyDescent="0.35">
      <c r="B7543" t="s">
        <v>80</v>
      </c>
      <c r="C7543">
        <v>4016</v>
      </c>
      <c r="D7543" t="s">
        <v>43</v>
      </c>
      <c r="E7543">
        <v>70412</v>
      </c>
      <c r="F7543" t="s">
        <v>7048</v>
      </c>
      <c r="G7543" t="s">
        <v>10926</v>
      </c>
      <c r="H7543" s="93">
        <v>46177</v>
      </c>
      <c r="I7543" s="131">
        <v>1</v>
      </c>
      <c r="J7543" s="132"/>
      <c r="K7543" s="132"/>
      <c r="L7543" s="132"/>
      <c r="M7543" s="132"/>
      <c r="N7543" s="131"/>
      <c r="O7543" s="131"/>
    </row>
    <row r="7544" spans="2:15" x14ac:dyDescent="0.35">
      <c r="B7544" t="s">
        <v>80</v>
      </c>
      <c r="C7544">
        <v>4016</v>
      </c>
      <c r="D7544" t="s">
        <v>43</v>
      </c>
      <c r="E7544">
        <v>73713</v>
      </c>
      <c r="F7544" t="s">
        <v>7049</v>
      </c>
      <c r="G7544" t="s">
        <v>10928</v>
      </c>
      <c r="H7544" s="93">
        <v>46171</v>
      </c>
      <c r="I7544" s="131">
        <v>1</v>
      </c>
      <c r="J7544" s="132"/>
      <c r="K7544" s="132"/>
      <c r="L7544" s="132"/>
      <c r="M7544" s="132"/>
      <c r="N7544" s="131"/>
      <c r="O7544" s="131"/>
    </row>
    <row r="7545" spans="2:15" x14ac:dyDescent="0.35">
      <c r="B7545" t="s">
        <v>80</v>
      </c>
      <c r="C7545">
        <v>4016</v>
      </c>
      <c r="D7545" t="s">
        <v>43</v>
      </c>
      <c r="E7545">
        <v>75678</v>
      </c>
      <c r="F7545" t="s">
        <v>7050</v>
      </c>
      <c r="G7545" t="s">
        <v>10929</v>
      </c>
      <c r="H7545" s="93">
        <v>46175</v>
      </c>
      <c r="I7545" s="131">
        <v>1</v>
      </c>
      <c r="J7545" s="132"/>
      <c r="K7545" s="132">
        <v>1</v>
      </c>
      <c r="L7545" s="132"/>
      <c r="M7545" s="132"/>
      <c r="N7545" s="131"/>
      <c r="O7545" s="131"/>
    </row>
    <row r="7546" spans="2:15" x14ac:dyDescent="0.35">
      <c r="B7546" t="s">
        <v>80</v>
      </c>
      <c r="C7546">
        <v>4016</v>
      </c>
      <c r="D7546" t="s">
        <v>43</v>
      </c>
      <c r="E7546">
        <v>77225</v>
      </c>
      <c r="F7546" t="s">
        <v>7051</v>
      </c>
      <c r="G7546" t="s">
        <v>10930</v>
      </c>
      <c r="H7546" s="93">
        <v>46181</v>
      </c>
      <c r="I7546" s="131">
        <v>1</v>
      </c>
      <c r="J7546" s="132">
        <v>1</v>
      </c>
      <c r="K7546" s="132">
        <v>1</v>
      </c>
      <c r="L7546" s="132"/>
      <c r="M7546" s="132"/>
      <c r="N7546" s="131"/>
      <c r="O7546" s="131"/>
    </row>
    <row r="7547" spans="2:15" x14ac:dyDescent="0.35">
      <c r="B7547" t="s">
        <v>80</v>
      </c>
      <c r="C7547">
        <v>4016</v>
      </c>
      <c r="D7547" t="s">
        <v>43</v>
      </c>
      <c r="E7547">
        <v>82345</v>
      </c>
      <c r="F7547" t="s">
        <v>7052</v>
      </c>
      <c r="G7547" t="s">
        <v>10928</v>
      </c>
      <c r="H7547" s="93">
        <v>46171</v>
      </c>
      <c r="I7547" s="131"/>
      <c r="J7547" s="132"/>
      <c r="K7547" s="132"/>
      <c r="L7547" s="132"/>
      <c r="M7547" s="132"/>
      <c r="N7547" s="131"/>
      <c r="O7547" s="131"/>
    </row>
    <row r="7548" spans="2:15" x14ac:dyDescent="0.35">
      <c r="B7548" t="s">
        <v>80</v>
      </c>
      <c r="C7548">
        <v>4016</v>
      </c>
      <c r="D7548" t="s">
        <v>43</v>
      </c>
      <c r="E7548">
        <v>82372</v>
      </c>
      <c r="F7548" t="s">
        <v>7053</v>
      </c>
      <c r="G7548" t="s">
        <v>10928</v>
      </c>
      <c r="H7548" s="93">
        <v>46171</v>
      </c>
      <c r="I7548" s="131">
        <v>1</v>
      </c>
      <c r="J7548" s="132">
        <v>1</v>
      </c>
      <c r="K7548" s="132"/>
      <c r="L7548" s="132"/>
      <c r="M7548" s="132"/>
      <c r="N7548" s="131"/>
      <c r="O7548" s="131"/>
    </row>
    <row r="7549" spans="2:15" x14ac:dyDescent="0.35">
      <c r="B7549" t="s">
        <v>80</v>
      </c>
      <c r="C7549">
        <v>4016</v>
      </c>
      <c r="D7549" t="s">
        <v>43</v>
      </c>
      <c r="E7549">
        <v>82774</v>
      </c>
      <c r="F7549" t="s">
        <v>7054</v>
      </c>
      <c r="G7549" t="s">
        <v>10929</v>
      </c>
      <c r="H7549" s="93">
        <v>46182</v>
      </c>
      <c r="I7549" s="131">
        <v>1</v>
      </c>
      <c r="J7549" s="132"/>
      <c r="K7549" s="132"/>
      <c r="L7549" s="132"/>
      <c r="M7549" s="132"/>
      <c r="N7549" s="131"/>
      <c r="O7549" s="131"/>
    </row>
    <row r="7550" spans="2:15" x14ac:dyDescent="0.35">
      <c r="B7550" t="s">
        <v>80</v>
      </c>
      <c r="C7550">
        <v>4016</v>
      </c>
      <c r="D7550" t="s">
        <v>43</v>
      </c>
      <c r="E7550">
        <v>83323</v>
      </c>
      <c r="F7550" t="s">
        <v>7055</v>
      </c>
      <c r="G7550" t="s">
        <v>10930</v>
      </c>
      <c r="H7550" s="93">
        <v>46174</v>
      </c>
      <c r="I7550" s="131">
        <v>1</v>
      </c>
      <c r="J7550" s="132">
        <v>1</v>
      </c>
      <c r="K7550" s="132"/>
      <c r="L7550" s="132"/>
      <c r="M7550" s="132"/>
      <c r="N7550" s="131"/>
      <c r="O7550" s="131"/>
    </row>
    <row r="7551" spans="2:15" x14ac:dyDescent="0.35">
      <c r="B7551" t="s">
        <v>80</v>
      </c>
      <c r="C7551">
        <v>4016</v>
      </c>
      <c r="D7551" t="s">
        <v>43</v>
      </c>
      <c r="E7551">
        <v>84122</v>
      </c>
      <c r="F7551" t="s">
        <v>7056</v>
      </c>
      <c r="G7551" t="s">
        <v>10928</v>
      </c>
      <c r="H7551" s="93">
        <v>46171</v>
      </c>
      <c r="I7551" s="131">
        <v>1</v>
      </c>
      <c r="J7551" s="132"/>
      <c r="K7551" s="132"/>
      <c r="L7551" s="132"/>
      <c r="M7551" s="132"/>
      <c r="N7551" s="131"/>
      <c r="O7551" s="131"/>
    </row>
    <row r="7552" spans="2:15" x14ac:dyDescent="0.35">
      <c r="B7552" t="s">
        <v>80</v>
      </c>
      <c r="C7552">
        <v>4016</v>
      </c>
      <c r="D7552" t="s">
        <v>43</v>
      </c>
      <c r="E7552">
        <v>84533</v>
      </c>
      <c r="F7552" t="s">
        <v>7057</v>
      </c>
      <c r="G7552" t="s">
        <v>10927</v>
      </c>
      <c r="H7552" s="93">
        <v>46176</v>
      </c>
      <c r="I7552" s="131">
        <v>1</v>
      </c>
      <c r="J7552" s="132">
        <v>1</v>
      </c>
      <c r="K7552" s="132"/>
      <c r="L7552" s="132"/>
      <c r="M7552" s="132"/>
      <c r="N7552" s="131"/>
      <c r="O7552" s="131"/>
    </row>
    <row r="7553" spans="2:15" x14ac:dyDescent="0.35">
      <c r="B7553" t="s">
        <v>80</v>
      </c>
      <c r="C7553">
        <v>4016</v>
      </c>
      <c r="D7553" t="s">
        <v>43</v>
      </c>
      <c r="E7553">
        <v>86421</v>
      </c>
      <c r="F7553" t="s">
        <v>7058</v>
      </c>
      <c r="G7553" t="s">
        <v>10929</v>
      </c>
      <c r="H7553" s="93">
        <v>46182</v>
      </c>
      <c r="I7553" s="131"/>
      <c r="J7553" s="132"/>
      <c r="K7553" s="132"/>
      <c r="L7553" s="132"/>
      <c r="M7553" s="132"/>
      <c r="N7553" s="131"/>
      <c r="O7553" s="131"/>
    </row>
    <row r="7554" spans="2:15" x14ac:dyDescent="0.35">
      <c r="B7554" t="s">
        <v>80</v>
      </c>
      <c r="C7554">
        <v>4016</v>
      </c>
      <c r="D7554" t="s">
        <v>43</v>
      </c>
      <c r="E7554">
        <v>87430</v>
      </c>
      <c r="F7554" t="s">
        <v>7059</v>
      </c>
      <c r="G7554" t="s">
        <v>10927</v>
      </c>
      <c r="H7554" s="93">
        <v>46176</v>
      </c>
      <c r="I7554" s="131">
        <v>1</v>
      </c>
      <c r="J7554" s="132">
        <v>1</v>
      </c>
      <c r="K7554" s="132"/>
      <c r="L7554" s="132"/>
      <c r="M7554" s="132"/>
      <c r="N7554" s="131"/>
      <c r="O7554" s="131"/>
    </row>
    <row r="7555" spans="2:15" x14ac:dyDescent="0.35">
      <c r="B7555" t="s">
        <v>80</v>
      </c>
      <c r="C7555">
        <v>4016</v>
      </c>
      <c r="D7555" t="s">
        <v>43</v>
      </c>
      <c r="E7555">
        <v>88829</v>
      </c>
      <c r="F7555" t="s">
        <v>7060</v>
      </c>
      <c r="G7555" t="s">
        <v>10928</v>
      </c>
      <c r="H7555" s="93">
        <v>46178</v>
      </c>
      <c r="I7555" s="131"/>
      <c r="J7555" s="132"/>
      <c r="K7555" s="132"/>
      <c r="L7555" s="132"/>
      <c r="M7555" s="132"/>
      <c r="N7555" s="131"/>
      <c r="O7555" s="131"/>
    </row>
    <row r="7556" spans="2:15" x14ac:dyDescent="0.35">
      <c r="B7556" t="s">
        <v>80</v>
      </c>
      <c r="C7556">
        <v>4016</v>
      </c>
      <c r="D7556" t="s">
        <v>43</v>
      </c>
      <c r="E7556">
        <v>89714</v>
      </c>
      <c r="F7556" t="s">
        <v>7061</v>
      </c>
      <c r="G7556" t="s">
        <v>10929</v>
      </c>
      <c r="H7556" s="93">
        <v>46182</v>
      </c>
      <c r="I7556" s="131">
        <v>1</v>
      </c>
      <c r="J7556" s="132">
        <v>1</v>
      </c>
      <c r="K7556" s="132"/>
      <c r="L7556" s="132"/>
      <c r="M7556" s="132"/>
      <c r="N7556" s="131"/>
      <c r="O7556" s="131"/>
    </row>
    <row r="7557" spans="2:15" x14ac:dyDescent="0.35">
      <c r="B7557" t="s">
        <v>80</v>
      </c>
      <c r="C7557">
        <v>4016</v>
      </c>
      <c r="D7557" t="s">
        <v>43</v>
      </c>
      <c r="E7557">
        <v>94892</v>
      </c>
      <c r="F7557" t="s">
        <v>7062</v>
      </c>
      <c r="G7557" t="s">
        <v>10930</v>
      </c>
      <c r="H7557" s="93">
        <v>46181</v>
      </c>
      <c r="I7557" s="131">
        <v>1</v>
      </c>
      <c r="J7557" s="132"/>
      <c r="K7557" s="132"/>
      <c r="L7557" s="132"/>
      <c r="M7557" s="132"/>
      <c r="N7557" s="131"/>
      <c r="O7557" s="131"/>
    </row>
    <row r="7558" spans="2:15" x14ac:dyDescent="0.35">
      <c r="B7558" t="s">
        <v>80</v>
      </c>
      <c r="C7558">
        <v>4016</v>
      </c>
      <c r="D7558" t="s">
        <v>43</v>
      </c>
      <c r="E7558">
        <v>95073</v>
      </c>
      <c r="F7558" t="s">
        <v>7063</v>
      </c>
      <c r="G7558" t="s">
        <v>10926</v>
      </c>
      <c r="H7558" s="93">
        <v>46170</v>
      </c>
      <c r="I7558" s="131">
        <v>1</v>
      </c>
      <c r="J7558" s="132"/>
      <c r="K7558" s="132"/>
      <c r="L7558" s="132"/>
      <c r="M7558" s="132"/>
      <c r="N7558" s="131"/>
      <c r="O7558" s="131"/>
    </row>
    <row r="7559" spans="2:15" x14ac:dyDescent="0.35">
      <c r="B7559" t="s">
        <v>80</v>
      </c>
      <c r="C7559">
        <v>4016</v>
      </c>
      <c r="D7559" t="s">
        <v>43</v>
      </c>
      <c r="E7559">
        <v>95256</v>
      </c>
      <c r="F7559" t="s">
        <v>7064</v>
      </c>
      <c r="G7559" t="s">
        <v>10928</v>
      </c>
      <c r="H7559" s="93">
        <v>46178</v>
      </c>
      <c r="I7559" s="131">
        <v>1</v>
      </c>
      <c r="J7559" s="132"/>
      <c r="K7559" s="132"/>
      <c r="L7559" s="132"/>
      <c r="M7559" s="132"/>
      <c r="N7559" s="131"/>
      <c r="O7559" s="131"/>
    </row>
    <row r="7560" spans="2:15" x14ac:dyDescent="0.35">
      <c r="B7560" t="s">
        <v>80</v>
      </c>
      <c r="C7560">
        <v>4016</v>
      </c>
      <c r="D7560" t="s">
        <v>43</v>
      </c>
      <c r="E7560">
        <v>106671</v>
      </c>
      <c r="F7560" t="s">
        <v>7065</v>
      </c>
      <c r="G7560" t="s">
        <v>10928</v>
      </c>
      <c r="H7560" s="93">
        <v>46171</v>
      </c>
      <c r="I7560" s="131">
        <v>1</v>
      </c>
      <c r="J7560" s="132"/>
      <c r="K7560" s="132"/>
      <c r="L7560" s="132"/>
      <c r="M7560" s="132"/>
      <c r="N7560" s="131"/>
      <c r="O7560" s="131"/>
    </row>
    <row r="7561" spans="2:15" x14ac:dyDescent="0.35">
      <c r="B7561" t="s">
        <v>80</v>
      </c>
      <c r="C7561">
        <v>4016</v>
      </c>
      <c r="D7561" t="s">
        <v>43</v>
      </c>
      <c r="E7561">
        <v>107055</v>
      </c>
      <c r="F7561" t="s">
        <v>7066</v>
      </c>
      <c r="G7561" t="s">
        <v>10929</v>
      </c>
      <c r="H7561" s="93">
        <v>46182</v>
      </c>
      <c r="I7561" s="131"/>
      <c r="J7561" s="132"/>
      <c r="K7561" s="132"/>
      <c r="L7561" s="132"/>
      <c r="M7561" s="132"/>
      <c r="N7561" s="131"/>
      <c r="O7561" s="131"/>
    </row>
    <row r="7562" spans="2:15" x14ac:dyDescent="0.35">
      <c r="B7562" t="s">
        <v>80</v>
      </c>
      <c r="C7562">
        <v>4016</v>
      </c>
      <c r="D7562" t="s">
        <v>43</v>
      </c>
      <c r="E7562">
        <v>107951</v>
      </c>
      <c r="F7562" t="s">
        <v>7067</v>
      </c>
      <c r="G7562" t="s">
        <v>10927</v>
      </c>
      <c r="H7562" s="93">
        <v>46183</v>
      </c>
      <c r="I7562" s="131"/>
      <c r="J7562" s="132"/>
      <c r="K7562" s="132"/>
      <c r="L7562" s="132"/>
      <c r="M7562" s="132"/>
      <c r="N7562" s="131"/>
      <c r="O7562" s="131"/>
    </row>
    <row r="7563" spans="2:15" x14ac:dyDescent="0.35">
      <c r="B7563" t="s">
        <v>80</v>
      </c>
      <c r="C7563">
        <v>4016</v>
      </c>
      <c r="D7563" t="s">
        <v>43</v>
      </c>
      <c r="E7563">
        <v>109505</v>
      </c>
      <c r="F7563" t="s">
        <v>7068</v>
      </c>
      <c r="G7563" t="s">
        <v>10930</v>
      </c>
      <c r="H7563" s="93">
        <v>46181</v>
      </c>
      <c r="I7563" s="131">
        <v>1</v>
      </c>
      <c r="J7563" s="132"/>
      <c r="K7563" s="132"/>
      <c r="L7563" s="132"/>
      <c r="M7563" s="132"/>
      <c r="N7563" s="131"/>
      <c r="O7563" s="131"/>
    </row>
    <row r="7564" spans="2:15" x14ac:dyDescent="0.35">
      <c r="B7564" t="s">
        <v>80</v>
      </c>
      <c r="C7564">
        <v>4016</v>
      </c>
      <c r="D7564" t="s">
        <v>43</v>
      </c>
      <c r="E7564">
        <v>110299</v>
      </c>
      <c r="F7564" t="s">
        <v>7069</v>
      </c>
      <c r="G7564" t="s">
        <v>10926</v>
      </c>
      <c r="H7564" s="93">
        <v>46170</v>
      </c>
      <c r="I7564" s="131">
        <v>1</v>
      </c>
      <c r="J7564" s="132"/>
      <c r="K7564" s="132"/>
      <c r="L7564" s="132"/>
      <c r="M7564" s="132"/>
      <c r="N7564" s="131"/>
      <c r="O7564" s="131"/>
    </row>
    <row r="7565" spans="2:15" x14ac:dyDescent="0.35">
      <c r="B7565" t="s">
        <v>80</v>
      </c>
      <c r="C7565">
        <v>4016</v>
      </c>
      <c r="D7565" t="s">
        <v>43</v>
      </c>
      <c r="E7565">
        <v>112606</v>
      </c>
      <c r="F7565" t="s">
        <v>7070</v>
      </c>
      <c r="G7565" t="s">
        <v>10926</v>
      </c>
      <c r="H7565" s="93">
        <v>46170</v>
      </c>
      <c r="I7565" s="131">
        <v>1</v>
      </c>
      <c r="J7565" s="132"/>
      <c r="K7565" s="132">
        <v>1</v>
      </c>
      <c r="L7565" s="132"/>
      <c r="M7565" s="132"/>
      <c r="N7565" s="131"/>
      <c r="O7565" s="131"/>
    </row>
    <row r="7566" spans="2:15" x14ac:dyDescent="0.35">
      <c r="B7566" t="s">
        <v>80</v>
      </c>
      <c r="C7566">
        <v>4016</v>
      </c>
      <c r="D7566" t="s">
        <v>43</v>
      </c>
      <c r="E7566">
        <v>112847</v>
      </c>
      <c r="F7566" t="s">
        <v>7071</v>
      </c>
      <c r="G7566" t="s">
        <v>10928</v>
      </c>
      <c r="H7566" s="93">
        <v>46178</v>
      </c>
      <c r="I7566" s="131"/>
      <c r="J7566" s="132"/>
      <c r="K7566" s="132"/>
      <c r="L7566" s="132"/>
      <c r="M7566" s="132"/>
      <c r="N7566" s="131"/>
      <c r="O7566" s="131"/>
    </row>
    <row r="7567" spans="2:15" x14ac:dyDescent="0.35">
      <c r="B7567" t="s">
        <v>80</v>
      </c>
      <c r="C7567">
        <v>4016</v>
      </c>
      <c r="D7567" t="s">
        <v>43</v>
      </c>
      <c r="E7567">
        <v>115525</v>
      </c>
      <c r="F7567" t="s">
        <v>7072</v>
      </c>
      <c r="G7567" t="s">
        <v>10928</v>
      </c>
      <c r="H7567" s="93">
        <v>46178</v>
      </c>
      <c r="I7567" s="131">
        <v>1</v>
      </c>
      <c r="J7567" s="132"/>
      <c r="K7567" s="132"/>
      <c r="L7567" s="132"/>
      <c r="M7567" s="132"/>
      <c r="N7567" s="131"/>
      <c r="O7567" s="131"/>
    </row>
    <row r="7568" spans="2:15" x14ac:dyDescent="0.35">
      <c r="B7568" t="s">
        <v>80</v>
      </c>
      <c r="C7568">
        <v>4016</v>
      </c>
      <c r="D7568" t="s">
        <v>43</v>
      </c>
      <c r="E7568">
        <v>116038</v>
      </c>
      <c r="F7568" t="s">
        <v>7073</v>
      </c>
      <c r="G7568" t="s">
        <v>10929</v>
      </c>
      <c r="H7568" s="93">
        <v>46182</v>
      </c>
      <c r="I7568" s="131">
        <v>1</v>
      </c>
      <c r="J7568" s="132">
        <v>1</v>
      </c>
      <c r="K7568" s="132"/>
      <c r="L7568" s="132"/>
      <c r="M7568" s="132"/>
      <c r="N7568" s="131"/>
      <c r="O7568" s="131"/>
    </row>
    <row r="7569" spans="2:15" x14ac:dyDescent="0.35">
      <c r="B7569" t="s">
        <v>80</v>
      </c>
      <c r="C7569">
        <v>4016</v>
      </c>
      <c r="D7569" t="s">
        <v>43</v>
      </c>
      <c r="E7569">
        <v>116041</v>
      </c>
      <c r="F7569" t="s">
        <v>7074</v>
      </c>
      <c r="G7569" t="s">
        <v>10929</v>
      </c>
      <c r="H7569" s="93">
        <v>46182</v>
      </c>
      <c r="I7569" s="131">
        <v>1</v>
      </c>
      <c r="J7569" s="132"/>
      <c r="K7569" s="132"/>
      <c r="L7569" s="132"/>
      <c r="M7569" s="132"/>
      <c r="N7569" s="131"/>
      <c r="O7569" s="131"/>
    </row>
    <row r="7570" spans="2:15" x14ac:dyDescent="0.35">
      <c r="B7570" t="s">
        <v>80</v>
      </c>
      <c r="C7570">
        <v>4016</v>
      </c>
      <c r="D7570" t="s">
        <v>43</v>
      </c>
      <c r="E7570">
        <v>116904</v>
      </c>
      <c r="F7570" t="s">
        <v>7075</v>
      </c>
      <c r="G7570" t="s">
        <v>10929</v>
      </c>
      <c r="H7570" s="93">
        <v>46182</v>
      </c>
      <c r="I7570" s="131"/>
      <c r="J7570" s="132"/>
      <c r="K7570" s="132"/>
      <c r="L7570" s="132"/>
      <c r="M7570" s="132"/>
      <c r="N7570" s="131"/>
      <c r="O7570" s="131"/>
    </row>
    <row r="7571" spans="2:15" x14ac:dyDescent="0.35">
      <c r="B7571" t="s">
        <v>80</v>
      </c>
      <c r="C7571">
        <v>4016</v>
      </c>
      <c r="D7571" t="s">
        <v>43</v>
      </c>
      <c r="E7571">
        <v>117068</v>
      </c>
      <c r="F7571" t="s">
        <v>7076</v>
      </c>
      <c r="G7571" t="s">
        <v>10926</v>
      </c>
      <c r="H7571" s="93">
        <v>46177</v>
      </c>
      <c r="I7571" s="131">
        <v>1</v>
      </c>
      <c r="J7571" s="132">
        <v>1</v>
      </c>
      <c r="K7571" s="132"/>
      <c r="L7571" s="132"/>
      <c r="M7571" s="132"/>
      <c r="N7571" s="131"/>
      <c r="O7571" s="131"/>
    </row>
    <row r="7572" spans="2:15" x14ac:dyDescent="0.35">
      <c r="B7572" t="s">
        <v>80</v>
      </c>
      <c r="C7572">
        <v>4016</v>
      </c>
      <c r="D7572" t="s">
        <v>43</v>
      </c>
      <c r="E7572">
        <v>120930</v>
      </c>
      <c r="F7572" t="s">
        <v>7077</v>
      </c>
      <c r="G7572" t="s">
        <v>10929</v>
      </c>
      <c r="H7572" s="93">
        <v>46182</v>
      </c>
      <c r="I7572" s="131">
        <v>1</v>
      </c>
      <c r="J7572" s="132"/>
      <c r="K7572" s="132"/>
      <c r="L7572" s="132"/>
      <c r="M7572" s="132"/>
      <c r="N7572" s="131"/>
      <c r="O7572" s="131"/>
    </row>
    <row r="7573" spans="2:15" x14ac:dyDescent="0.35">
      <c r="B7573" t="s">
        <v>80</v>
      </c>
      <c r="C7573">
        <v>4016</v>
      </c>
      <c r="D7573" t="s">
        <v>43</v>
      </c>
      <c r="E7573">
        <v>128531</v>
      </c>
      <c r="F7573" t="s">
        <v>7078</v>
      </c>
      <c r="G7573" t="s">
        <v>10927</v>
      </c>
      <c r="H7573" s="93">
        <v>46183</v>
      </c>
      <c r="I7573" s="131">
        <v>1</v>
      </c>
      <c r="J7573" s="132">
        <v>1</v>
      </c>
      <c r="K7573" s="132"/>
      <c r="L7573" s="132"/>
      <c r="M7573" s="132"/>
      <c r="N7573" s="131"/>
      <c r="O7573" s="131"/>
    </row>
    <row r="7574" spans="2:15" x14ac:dyDescent="0.35">
      <c r="B7574" t="s">
        <v>80</v>
      </c>
      <c r="C7574">
        <v>4016</v>
      </c>
      <c r="D7574" t="s">
        <v>43</v>
      </c>
      <c r="E7574">
        <v>129665</v>
      </c>
      <c r="F7574" t="s">
        <v>6222</v>
      </c>
      <c r="G7574" t="s">
        <v>10930</v>
      </c>
      <c r="H7574" s="93">
        <v>46181</v>
      </c>
      <c r="I7574" s="131">
        <v>1</v>
      </c>
      <c r="J7574" s="132">
        <v>1</v>
      </c>
      <c r="K7574" s="132"/>
      <c r="L7574" s="132"/>
      <c r="M7574" s="132"/>
      <c r="N7574" s="131"/>
      <c r="O7574" s="131"/>
    </row>
    <row r="7575" spans="2:15" x14ac:dyDescent="0.35">
      <c r="B7575" t="s">
        <v>80</v>
      </c>
      <c r="C7575">
        <v>4016</v>
      </c>
      <c r="D7575" t="s">
        <v>43</v>
      </c>
      <c r="E7575">
        <v>129803</v>
      </c>
      <c r="F7575" t="s">
        <v>7079</v>
      </c>
      <c r="G7575" t="s">
        <v>10928</v>
      </c>
      <c r="H7575" s="93">
        <v>46178</v>
      </c>
      <c r="I7575" s="131">
        <v>1</v>
      </c>
      <c r="J7575" s="132"/>
      <c r="K7575" s="132"/>
      <c r="L7575" s="132"/>
      <c r="M7575" s="132"/>
      <c r="N7575" s="131"/>
      <c r="O7575" s="131"/>
    </row>
    <row r="7576" spans="2:15" x14ac:dyDescent="0.35">
      <c r="B7576" t="s">
        <v>80</v>
      </c>
      <c r="C7576">
        <v>4016</v>
      </c>
      <c r="D7576" t="s">
        <v>43</v>
      </c>
      <c r="E7576">
        <v>129889</v>
      </c>
      <c r="F7576" t="s">
        <v>7080</v>
      </c>
      <c r="G7576" t="s">
        <v>10927</v>
      </c>
      <c r="H7576" s="93">
        <v>46183</v>
      </c>
      <c r="I7576" s="131"/>
      <c r="J7576" s="132"/>
      <c r="K7576" s="132"/>
      <c r="L7576" s="132"/>
      <c r="M7576" s="132"/>
      <c r="N7576" s="131"/>
      <c r="O7576" s="131"/>
    </row>
    <row r="7577" spans="2:15" x14ac:dyDescent="0.35">
      <c r="B7577" t="s">
        <v>80</v>
      </c>
      <c r="C7577">
        <v>4016</v>
      </c>
      <c r="D7577" t="s">
        <v>43</v>
      </c>
      <c r="E7577">
        <v>130075</v>
      </c>
      <c r="F7577" t="s">
        <v>7081</v>
      </c>
      <c r="G7577" t="s">
        <v>10926</v>
      </c>
      <c r="H7577" s="93">
        <v>46170</v>
      </c>
      <c r="I7577" s="131"/>
      <c r="J7577" s="132"/>
      <c r="K7577" s="132"/>
      <c r="L7577" s="132"/>
      <c r="M7577" s="132"/>
      <c r="N7577" s="131"/>
      <c r="O7577" s="131"/>
    </row>
    <row r="7578" spans="2:15" x14ac:dyDescent="0.35">
      <c r="B7578" t="s">
        <v>80</v>
      </c>
      <c r="C7578">
        <v>4016</v>
      </c>
      <c r="D7578" t="s">
        <v>43</v>
      </c>
      <c r="E7578">
        <v>130443</v>
      </c>
      <c r="F7578" t="s">
        <v>7082</v>
      </c>
      <c r="G7578" t="s">
        <v>10930</v>
      </c>
      <c r="H7578" s="93">
        <v>46181</v>
      </c>
      <c r="I7578" s="131">
        <v>1</v>
      </c>
      <c r="J7578" s="132"/>
      <c r="K7578" s="132"/>
      <c r="L7578" s="132"/>
      <c r="M7578" s="132"/>
      <c r="N7578" s="131"/>
      <c r="O7578" s="131"/>
    </row>
    <row r="7579" spans="2:15" x14ac:dyDescent="0.35">
      <c r="B7579" t="s">
        <v>80</v>
      </c>
      <c r="C7579">
        <v>4016</v>
      </c>
      <c r="D7579" t="s">
        <v>43</v>
      </c>
      <c r="E7579">
        <v>130537</v>
      </c>
      <c r="F7579" t="s">
        <v>7083</v>
      </c>
      <c r="G7579" t="s">
        <v>10929</v>
      </c>
      <c r="H7579" s="93">
        <v>46175</v>
      </c>
      <c r="I7579" s="131">
        <v>1</v>
      </c>
      <c r="J7579" s="132"/>
      <c r="K7579" s="132"/>
      <c r="L7579" s="132"/>
      <c r="M7579" s="132"/>
      <c r="N7579" s="131"/>
      <c r="O7579" s="131"/>
    </row>
    <row r="7580" spans="2:15" x14ac:dyDescent="0.35">
      <c r="B7580" t="s">
        <v>80</v>
      </c>
      <c r="C7580">
        <v>4016</v>
      </c>
      <c r="D7580" t="s">
        <v>43</v>
      </c>
      <c r="E7580">
        <v>130974</v>
      </c>
      <c r="F7580" t="s">
        <v>7084</v>
      </c>
      <c r="G7580" t="s">
        <v>10927</v>
      </c>
      <c r="H7580" s="93">
        <v>46176</v>
      </c>
      <c r="I7580" s="131">
        <v>1</v>
      </c>
      <c r="J7580" s="132"/>
      <c r="K7580" s="132"/>
      <c r="L7580" s="132"/>
      <c r="M7580" s="132"/>
      <c r="N7580" s="131"/>
      <c r="O7580" s="131"/>
    </row>
    <row r="7581" spans="2:15" x14ac:dyDescent="0.35">
      <c r="B7581" t="s">
        <v>80</v>
      </c>
      <c r="C7581">
        <v>4016</v>
      </c>
      <c r="D7581" t="s">
        <v>43</v>
      </c>
      <c r="E7581">
        <v>131276</v>
      </c>
      <c r="F7581" t="s">
        <v>7085</v>
      </c>
      <c r="G7581" t="s">
        <v>10928</v>
      </c>
      <c r="H7581" s="93">
        <v>46171</v>
      </c>
      <c r="I7581" s="131"/>
      <c r="J7581" s="132"/>
      <c r="K7581" s="132"/>
      <c r="L7581" s="132"/>
      <c r="M7581" s="132"/>
      <c r="N7581" s="131"/>
      <c r="O7581" s="131"/>
    </row>
    <row r="7582" spans="2:15" x14ac:dyDescent="0.35">
      <c r="B7582" t="s">
        <v>80</v>
      </c>
      <c r="C7582">
        <v>4016</v>
      </c>
      <c r="D7582" t="s">
        <v>43</v>
      </c>
      <c r="E7582">
        <v>131818</v>
      </c>
      <c r="F7582" t="s">
        <v>7086</v>
      </c>
      <c r="G7582" t="s">
        <v>10927</v>
      </c>
      <c r="H7582" s="93">
        <v>46183</v>
      </c>
      <c r="I7582" s="131">
        <v>1</v>
      </c>
      <c r="J7582" s="132"/>
      <c r="K7582" s="132"/>
      <c r="L7582" s="132"/>
      <c r="M7582" s="132"/>
      <c r="N7582" s="131"/>
      <c r="O7582" s="131"/>
    </row>
    <row r="7583" spans="2:15" x14ac:dyDescent="0.35">
      <c r="B7583" t="s">
        <v>80</v>
      </c>
      <c r="C7583">
        <v>4016</v>
      </c>
      <c r="D7583" t="s">
        <v>43</v>
      </c>
      <c r="E7583">
        <v>133017</v>
      </c>
      <c r="F7583" t="s">
        <v>7087</v>
      </c>
      <c r="G7583" t="s">
        <v>10928</v>
      </c>
      <c r="H7583" s="93">
        <v>46178</v>
      </c>
      <c r="I7583" s="131">
        <v>1</v>
      </c>
      <c r="J7583" s="132"/>
      <c r="K7583" s="132"/>
      <c r="L7583" s="132"/>
      <c r="M7583" s="132"/>
      <c r="N7583" s="131"/>
      <c r="O7583" s="131"/>
    </row>
    <row r="7584" spans="2:15" x14ac:dyDescent="0.35">
      <c r="B7584" t="s">
        <v>80</v>
      </c>
      <c r="C7584">
        <v>4016</v>
      </c>
      <c r="D7584" t="s">
        <v>43</v>
      </c>
      <c r="E7584">
        <v>134660</v>
      </c>
      <c r="F7584" t="s">
        <v>7088</v>
      </c>
      <c r="G7584" t="s">
        <v>10930</v>
      </c>
      <c r="H7584" s="93">
        <v>46181</v>
      </c>
      <c r="I7584" s="131">
        <v>1</v>
      </c>
      <c r="J7584" s="132">
        <v>1</v>
      </c>
      <c r="K7584" s="132">
        <v>1</v>
      </c>
      <c r="L7584" s="132"/>
      <c r="M7584" s="132"/>
      <c r="N7584" s="131"/>
      <c r="O7584" s="131"/>
    </row>
    <row r="7585" spans="2:15" x14ac:dyDescent="0.35">
      <c r="B7585" t="s">
        <v>80</v>
      </c>
      <c r="C7585">
        <v>4016</v>
      </c>
      <c r="D7585" t="s">
        <v>43</v>
      </c>
      <c r="E7585">
        <v>135295</v>
      </c>
      <c r="F7585" t="s">
        <v>7089</v>
      </c>
      <c r="G7585" t="s">
        <v>10930</v>
      </c>
      <c r="H7585" s="93">
        <v>46174</v>
      </c>
      <c r="I7585" s="131">
        <v>1</v>
      </c>
      <c r="J7585" s="132"/>
      <c r="K7585" s="132"/>
      <c r="L7585" s="132"/>
      <c r="M7585" s="132"/>
      <c r="N7585" s="131"/>
      <c r="O7585" s="131"/>
    </row>
    <row r="7586" spans="2:15" x14ac:dyDescent="0.35">
      <c r="B7586" t="s">
        <v>80</v>
      </c>
      <c r="C7586">
        <v>4016</v>
      </c>
      <c r="D7586" t="s">
        <v>43</v>
      </c>
      <c r="E7586">
        <v>136103</v>
      </c>
      <c r="F7586" t="s">
        <v>7090</v>
      </c>
      <c r="G7586" t="s">
        <v>10927</v>
      </c>
      <c r="H7586" s="93">
        <v>46183</v>
      </c>
      <c r="I7586" s="131">
        <v>1</v>
      </c>
      <c r="J7586" s="132"/>
      <c r="K7586" s="132"/>
      <c r="L7586" s="132"/>
      <c r="M7586" s="132"/>
      <c r="N7586" s="131"/>
      <c r="O7586" s="131"/>
    </row>
    <row r="7587" spans="2:15" x14ac:dyDescent="0.35">
      <c r="B7587" t="s">
        <v>80</v>
      </c>
      <c r="C7587">
        <v>4016</v>
      </c>
      <c r="D7587" t="s">
        <v>43</v>
      </c>
      <c r="E7587">
        <v>136734</v>
      </c>
      <c r="F7587" t="s">
        <v>7091</v>
      </c>
      <c r="G7587" t="s">
        <v>10927</v>
      </c>
      <c r="H7587" s="93">
        <v>46176</v>
      </c>
      <c r="I7587" s="131">
        <v>1</v>
      </c>
      <c r="J7587" s="132">
        <v>1</v>
      </c>
      <c r="K7587" s="132"/>
      <c r="L7587" s="132"/>
      <c r="M7587" s="132"/>
      <c r="N7587" s="131"/>
      <c r="O7587" s="131"/>
    </row>
    <row r="7588" spans="2:15" x14ac:dyDescent="0.35">
      <c r="B7588" t="s">
        <v>80</v>
      </c>
      <c r="C7588">
        <v>4016</v>
      </c>
      <c r="D7588" t="s">
        <v>43</v>
      </c>
      <c r="E7588">
        <v>140196</v>
      </c>
      <c r="F7588" t="s">
        <v>7092</v>
      </c>
      <c r="G7588" t="s">
        <v>10927</v>
      </c>
      <c r="H7588" s="93">
        <v>46183</v>
      </c>
      <c r="I7588" s="131">
        <v>1</v>
      </c>
      <c r="J7588" s="132"/>
      <c r="K7588" s="132"/>
      <c r="L7588" s="132"/>
      <c r="M7588" s="132"/>
      <c r="N7588" s="131"/>
      <c r="O7588" s="131"/>
    </row>
    <row r="7589" spans="2:15" x14ac:dyDescent="0.35">
      <c r="B7589" t="s">
        <v>80</v>
      </c>
      <c r="C7589">
        <v>4016</v>
      </c>
      <c r="D7589" t="s">
        <v>43</v>
      </c>
      <c r="E7589">
        <v>140202</v>
      </c>
      <c r="F7589" t="s">
        <v>7093</v>
      </c>
      <c r="G7589" t="s">
        <v>10927</v>
      </c>
      <c r="H7589" s="93">
        <v>46183</v>
      </c>
      <c r="I7589" s="131"/>
      <c r="J7589" s="132"/>
      <c r="K7589" s="132"/>
      <c r="L7589" s="132"/>
      <c r="M7589" s="132"/>
      <c r="N7589" s="131"/>
      <c r="O7589" s="131"/>
    </row>
    <row r="7590" spans="2:15" x14ac:dyDescent="0.35">
      <c r="B7590" t="s">
        <v>80</v>
      </c>
      <c r="C7590">
        <v>4016</v>
      </c>
      <c r="D7590" t="s">
        <v>43</v>
      </c>
      <c r="E7590">
        <v>140640</v>
      </c>
      <c r="F7590" t="s">
        <v>7094</v>
      </c>
      <c r="G7590" t="s">
        <v>10930</v>
      </c>
      <c r="H7590" s="93">
        <v>46181</v>
      </c>
      <c r="I7590" s="131">
        <v>1</v>
      </c>
      <c r="J7590" s="132"/>
      <c r="K7590" s="132"/>
      <c r="L7590" s="132"/>
      <c r="M7590" s="132"/>
      <c r="N7590" s="131"/>
      <c r="O7590" s="131"/>
    </row>
    <row r="7591" spans="2:15" x14ac:dyDescent="0.35">
      <c r="B7591" t="s">
        <v>80</v>
      </c>
      <c r="C7591">
        <v>4016</v>
      </c>
      <c r="D7591" t="s">
        <v>43</v>
      </c>
      <c r="E7591">
        <v>140657</v>
      </c>
      <c r="F7591" t="s">
        <v>7095</v>
      </c>
      <c r="G7591" t="s">
        <v>10930</v>
      </c>
      <c r="H7591" s="93">
        <v>46174</v>
      </c>
      <c r="I7591" s="131"/>
      <c r="J7591" s="132"/>
      <c r="K7591" s="132"/>
      <c r="L7591" s="132"/>
      <c r="M7591" s="132"/>
      <c r="N7591" s="131"/>
      <c r="O7591" s="131"/>
    </row>
    <row r="7592" spans="2:15" x14ac:dyDescent="0.35">
      <c r="B7592" t="s">
        <v>80</v>
      </c>
      <c r="C7592">
        <v>4016</v>
      </c>
      <c r="D7592" t="s">
        <v>43</v>
      </c>
      <c r="E7592">
        <v>141438</v>
      </c>
      <c r="F7592" t="s">
        <v>7096</v>
      </c>
      <c r="G7592" t="s">
        <v>10927</v>
      </c>
      <c r="H7592" s="93">
        <v>46176</v>
      </c>
      <c r="I7592" s="131"/>
      <c r="J7592" s="132"/>
      <c r="K7592" s="132"/>
      <c r="L7592" s="132"/>
      <c r="M7592" s="132"/>
      <c r="N7592" s="131"/>
      <c r="O7592" s="131"/>
    </row>
    <row r="7593" spans="2:15" x14ac:dyDescent="0.35">
      <c r="B7593" t="s">
        <v>80</v>
      </c>
      <c r="C7593">
        <v>4016</v>
      </c>
      <c r="D7593" t="s">
        <v>43</v>
      </c>
      <c r="E7593">
        <v>141809</v>
      </c>
      <c r="F7593" t="s">
        <v>7097</v>
      </c>
      <c r="G7593" t="s">
        <v>10927</v>
      </c>
      <c r="H7593" s="93">
        <v>46183</v>
      </c>
      <c r="I7593" s="131">
        <v>1</v>
      </c>
      <c r="J7593" s="132">
        <v>1</v>
      </c>
      <c r="K7593" s="132">
        <v>1</v>
      </c>
      <c r="L7593" s="132"/>
      <c r="M7593" s="132"/>
      <c r="N7593" s="131"/>
      <c r="O7593" s="131"/>
    </row>
    <row r="7594" spans="2:15" x14ac:dyDescent="0.35">
      <c r="B7594" t="s">
        <v>80</v>
      </c>
      <c r="C7594">
        <v>4016</v>
      </c>
      <c r="D7594" t="s">
        <v>43</v>
      </c>
      <c r="E7594">
        <v>142671</v>
      </c>
      <c r="F7594" t="s">
        <v>7098</v>
      </c>
      <c r="G7594" t="s">
        <v>10930</v>
      </c>
      <c r="H7594" s="93">
        <v>46181</v>
      </c>
      <c r="I7594" s="131">
        <v>1</v>
      </c>
      <c r="J7594" s="132"/>
      <c r="K7594" s="132"/>
      <c r="L7594" s="132"/>
      <c r="M7594" s="132"/>
      <c r="N7594" s="131"/>
      <c r="O7594" s="131"/>
    </row>
    <row r="7595" spans="2:15" x14ac:dyDescent="0.35">
      <c r="B7595" t="s">
        <v>80</v>
      </c>
      <c r="C7595">
        <v>4016</v>
      </c>
      <c r="D7595" t="s">
        <v>43</v>
      </c>
      <c r="E7595">
        <v>144552</v>
      </c>
      <c r="F7595" t="s">
        <v>7099</v>
      </c>
      <c r="G7595" t="s">
        <v>10930</v>
      </c>
      <c r="H7595" s="93">
        <v>46174</v>
      </c>
      <c r="I7595" s="131"/>
      <c r="J7595" s="132"/>
      <c r="K7595" s="132"/>
      <c r="L7595" s="132"/>
      <c r="M7595" s="132"/>
      <c r="N7595" s="131"/>
      <c r="O7595" s="131"/>
    </row>
    <row r="7596" spans="2:15" x14ac:dyDescent="0.35">
      <c r="B7596" t="s">
        <v>80</v>
      </c>
      <c r="C7596">
        <v>4016</v>
      </c>
      <c r="D7596" t="s">
        <v>43</v>
      </c>
      <c r="E7596">
        <v>144642</v>
      </c>
      <c r="F7596" t="s">
        <v>7100</v>
      </c>
      <c r="G7596" t="s">
        <v>10926</v>
      </c>
      <c r="H7596" s="93">
        <v>46170</v>
      </c>
      <c r="I7596" s="131">
        <v>1</v>
      </c>
      <c r="J7596" s="132">
        <v>1</v>
      </c>
      <c r="K7596" s="132"/>
      <c r="L7596" s="132"/>
      <c r="M7596" s="132"/>
      <c r="N7596" s="131"/>
      <c r="O7596" s="131"/>
    </row>
    <row r="7597" spans="2:15" x14ac:dyDescent="0.35">
      <c r="B7597" t="s">
        <v>80</v>
      </c>
      <c r="C7597">
        <v>4016</v>
      </c>
      <c r="D7597" t="s">
        <v>43</v>
      </c>
      <c r="E7597">
        <v>144932</v>
      </c>
      <c r="F7597" t="s">
        <v>7101</v>
      </c>
      <c r="G7597" t="s">
        <v>10930</v>
      </c>
      <c r="H7597" s="93">
        <v>46174</v>
      </c>
      <c r="I7597" s="131">
        <v>1</v>
      </c>
      <c r="J7597" s="132"/>
      <c r="K7597" s="132"/>
      <c r="L7597" s="132"/>
      <c r="M7597" s="132"/>
      <c r="N7597" s="131"/>
      <c r="O7597" s="131"/>
    </row>
    <row r="7598" spans="2:15" x14ac:dyDescent="0.35">
      <c r="B7598" t="s">
        <v>80</v>
      </c>
      <c r="C7598">
        <v>4016</v>
      </c>
      <c r="D7598" t="s">
        <v>43</v>
      </c>
      <c r="E7598">
        <v>145811</v>
      </c>
      <c r="F7598" t="s">
        <v>7102</v>
      </c>
      <c r="G7598" t="s">
        <v>10929</v>
      </c>
      <c r="H7598" s="93">
        <v>46182</v>
      </c>
      <c r="I7598" s="131"/>
      <c r="J7598" s="132"/>
      <c r="K7598" s="132"/>
      <c r="L7598" s="132"/>
      <c r="M7598" s="132"/>
      <c r="N7598" s="131"/>
      <c r="O7598" s="131"/>
    </row>
    <row r="7599" spans="2:15" x14ac:dyDescent="0.35">
      <c r="B7599" t="s">
        <v>80</v>
      </c>
      <c r="C7599">
        <v>4016</v>
      </c>
      <c r="D7599" t="s">
        <v>43</v>
      </c>
      <c r="E7599">
        <v>148153</v>
      </c>
      <c r="F7599" t="s">
        <v>7103</v>
      </c>
      <c r="G7599" t="s">
        <v>10926</v>
      </c>
      <c r="H7599" s="93">
        <v>46177</v>
      </c>
      <c r="I7599" s="131">
        <v>1</v>
      </c>
      <c r="J7599" s="132"/>
      <c r="K7599" s="132"/>
      <c r="L7599" s="132"/>
      <c r="M7599" s="132"/>
      <c r="N7599" s="131"/>
      <c r="O7599" s="131"/>
    </row>
    <row r="7600" spans="2:15" x14ac:dyDescent="0.35">
      <c r="B7600" t="s">
        <v>80</v>
      </c>
      <c r="C7600">
        <v>4016</v>
      </c>
      <c r="D7600" t="s">
        <v>43</v>
      </c>
      <c r="E7600">
        <v>152562</v>
      </c>
      <c r="F7600" t="s">
        <v>7104</v>
      </c>
      <c r="G7600" t="s">
        <v>10930</v>
      </c>
      <c r="H7600" s="93">
        <v>46181</v>
      </c>
      <c r="I7600" s="131">
        <v>1</v>
      </c>
      <c r="J7600" s="132">
        <v>1</v>
      </c>
      <c r="K7600" s="132"/>
      <c r="L7600" s="132"/>
      <c r="M7600" s="132"/>
      <c r="N7600" s="131"/>
      <c r="O7600" s="131"/>
    </row>
    <row r="7601" spans="2:15" x14ac:dyDescent="0.35">
      <c r="B7601" t="s">
        <v>80</v>
      </c>
      <c r="C7601">
        <v>4016</v>
      </c>
      <c r="D7601" t="s">
        <v>43</v>
      </c>
      <c r="E7601">
        <v>155632</v>
      </c>
      <c r="F7601" t="s">
        <v>7105</v>
      </c>
      <c r="G7601" t="s">
        <v>10927</v>
      </c>
      <c r="H7601" s="93">
        <v>46183</v>
      </c>
      <c r="I7601" s="131">
        <v>1</v>
      </c>
      <c r="J7601" s="132"/>
      <c r="K7601" s="132"/>
      <c r="L7601" s="132"/>
      <c r="M7601" s="132"/>
      <c r="N7601" s="131"/>
      <c r="O7601" s="131"/>
    </row>
    <row r="7602" spans="2:15" x14ac:dyDescent="0.35">
      <c r="B7602" t="s">
        <v>80</v>
      </c>
      <c r="C7602">
        <v>4016</v>
      </c>
      <c r="D7602" t="s">
        <v>43</v>
      </c>
      <c r="E7602">
        <v>156451</v>
      </c>
      <c r="F7602" t="s">
        <v>7106</v>
      </c>
      <c r="G7602" t="s">
        <v>10930</v>
      </c>
      <c r="H7602" s="93">
        <v>46181</v>
      </c>
      <c r="I7602" s="131">
        <v>1</v>
      </c>
      <c r="J7602" s="132">
        <v>1</v>
      </c>
      <c r="K7602" s="132"/>
      <c r="L7602" s="132"/>
      <c r="M7602" s="132"/>
      <c r="N7602" s="131"/>
      <c r="O7602" s="131"/>
    </row>
    <row r="7603" spans="2:15" x14ac:dyDescent="0.35">
      <c r="B7603" t="s">
        <v>80</v>
      </c>
      <c r="C7603">
        <v>4016</v>
      </c>
      <c r="D7603" t="s">
        <v>43</v>
      </c>
      <c r="E7603">
        <v>156885</v>
      </c>
      <c r="F7603" t="s">
        <v>7107</v>
      </c>
      <c r="G7603" t="s">
        <v>10926</v>
      </c>
      <c r="H7603" s="93">
        <v>46170</v>
      </c>
      <c r="I7603" s="131">
        <v>1</v>
      </c>
      <c r="J7603" s="132">
        <v>1</v>
      </c>
      <c r="K7603" s="132"/>
      <c r="L7603" s="132"/>
      <c r="M7603" s="132"/>
      <c r="N7603" s="131"/>
      <c r="O7603" s="131"/>
    </row>
    <row r="7604" spans="2:15" x14ac:dyDescent="0.35">
      <c r="B7604" t="s">
        <v>80</v>
      </c>
      <c r="C7604">
        <v>4016</v>
      </c>
      <c r="D7604" t="s">
        <v>43</v>
      </c>
      <c r="E7604">
        <v>156901</v>
      </c>
      <c r="F7604" t="s">
        <v>7108</v>
      </c>
      <c r="G7604" t="s">
        <v>10926</v>
      </c>
      <c r="H7604" s="93">
        <v>46170</v>
      </c>
      <c r="I7604" s="131">
        <v>1</v>
      </c>
      <c r="J7604" s="132">
        <v>1</v>
      </c>
      <c r="K7604" s="132"/>
      <c r="L7604" s="132"/>
      <c r="M7604" s="132"/>
      <c r="N7604" s="131"/>
      <c r="O7604" s="131"/>
    </row>
    <row r="7605" spans="2:15" x14ac:dyDescent="0.35">
      <c r="B7605" t="s">
        <v>80</v>
      </c>
      <c r="C7605">
        <v>4016</v>
      </c>
      <c r="D7605" t="s">
        <v>43</v>
      </c>
      <c r="E7605">
        <v>158659</v>
      </c>
      <c r="F7605" t="s">
        <v>7109</v>
      </c>
      <c r="G7605" t="s">
        <v>10929</v>
      </c>
      <c r="H7605" s="93">
        <v>46182</v>
      </c>
      <c r="I7605" s="131">
        <v>1</v>
      </c>
      <c r="J7605" s="132">
        <v>1</v>
      </c>
      <c r="K7605" s="132">
        <v>1</v>
      </c>
      <c r="L7605" s="132"/>
      <c r="M7605" s="132"/>
      <c r="N7605" s="131"/>
      <c r="O7605" s="131"/>
    </row>
    <row r="7606" spans="2:15" x14ac:dyDescent="0.35">
      <c r="B7606" t="s">
        <v>80</v>
      </c>
      <c r="C7606">
        <v>4016</v>
      </c>
      <c r="D7606" t="s">
        <v>43</v>
      </c>
      <c r="E7606">
        <v>159095</v>
      </c>
      <c r="F7606" t="s">
        <v>7110</v>
      </c>
      <c r="G7606" t="s">
        <v>10928</v>
      </c>
      <c r="H7606" s="93">
        <v>46178</v>
      </c>
      <c r="I7606" s="131">
        <v>1</v>
      </c>
      <c r="J7606" s="132"/>
      <c r="K7606" s="132"/>
      <c r="L7606" s="132"/>
      <c r="M7606" s="132"/>
      <c r="N7606" s="131"/>
      <c r="O7606" s="131"/>
    </row>
    <row r="7607" spans="2:15" x14ac:dyDescent="0.35">
      <c r="B7607" t="s">
        <v>80</v>
      </c>
      <c r="C7607">
        <v>4016</v>
      </c>
      <c r="D7607" t="s">
        <v>43</v>
      </c>
      <c r="E7607">
        <v>159117</v>
      </c>
      <c r="F7607" t="s">
        <v>7111</v>
      </c>
      <c r="G7607" t="s">
        <v>10926</v>
      </c>
      <c r="H7607" s="93">
        <v>46177</v>
      </c>
      <c r="I7607" s="131">
        <v>1</v>
      </c>
      <c r="J7607" s="132"/>
      <c r="K7607" s="132"/>
      <c r="L7607" s="132"/>
      <c r="M7607" s="132"/>
      <c r="N7607" s="131"/>
      <c r="O7607" s="131"/>
    </row>
    <row r="7608" spans="2:15" x14ac:dyDescent="0.35">
      <c r="B7608" t="s">
        <v>80</v>
      </c>
      <c r="C7608">
        <v>4016</v>
      </c>
      <c r="D7608" t="s">
        <v>43</v>
      </c>
      <c r="E7608">
        <v>159204</v>
      </c>
      <c r="F7608" t="s">
        <v>7112</v>
      </c>
      <c r="G7608" t="s">
        <v>10927</v>
      </c>
      <c r="H7608" s="93">
        <v>46183</v>
      </c>
      <c r="I7608" s="131">
        <v>1</v>
      </c>
      <c r="J7608" s="132"/>
      <c r="K7608" s="132"/>
      <c r="L7608" s="132"/>
      <c r="M7608" s="132"/>
      <c r="N7608" s="131"/>
      <c r="O7608" s="131"/>
    </row>
    <row r="7609" spans="2:15" x14ac:dyDescent="0.35">
      <c r="B7609" t="s">
        <v>80</v>
      </c>
      <c r="C7609">
        <v>4016</v>
      </c>
      <c r="D7609" t="s">
        <v>43</v>
      </c>
      <c r="E7609">
        <v>160052</v>
      </c>
      <c r="F7609" t="s">
        <v>7113</v>
      </c>
      <c r="G7609" t="s">
        <v>10928</v>
      </c>
      <c r="H7609" s="93">
        <v>46171</v>
      </c>
      <c r="I7609" s="131">
        <v>1</v>
      </c>
      <c r="J7609" s="132">
        <v>1</v>
      </c>
      <c r="K7609" s="132"/>
      <c r="L7609" s="132"/>
      <c r="M7609" s="132"/>
      <c r="N7609" s="131"/>
      <c r="O7609" s="131"/>
    </row>
    <row r="7610" spans="2:15" x14ac:dyDescent="0.35">
      <c r="B7610" t="s">
        <v>80</v>
      </c>
      <c r="C7610">
        <v>4016</v>
      </c>
      <c r="D7610" t="s">
        <v>43</v>
      </c>
      <c r="E7610">
        <v>162459</v>
      </c>
      <c r="F7610" t="s">
        <v>7114</v>
      </c>
      <c r="G7610" t="s">
        <v>10926</v>
      </c>
      <c r="H7610" s="93">
        <v>46170</v>
      </c>
      <c r="I7610" s="131">
        <v>1</v>
      </c>
      <c r="J7610" s="132"/>
      <c r="K7610" s="132"/>
      <c r="L7610" s="132"/>
      <c r="M7610" s="132"/>
      <c r="N7610" s="131"/>
      <c r="O7610" s="131"/>
    </row>
    <row r="7611" spans="2:15" x14ac:dyDescent="0.35">
      <c r="B7611" t="s">
        <v>80</v>
      </c>
      <c r="C7611">
        <v>4016</v>
      </c>
      <c r="D7611" t="s">
        <v>43</v>
      </c>
      <c r="E7611">
        <v>162490</v>
      </c>
      <c r="F7611" t="s">
        <v>7032</v>
      </c>
      <c r="G7611" t="s">
        <v>10926</v>
      </c>
      <c r="H7611" s="93">
        <v>46177</v>
      </c>
      <c r="I7611" s="131">
        <v>1</v>
      </c>
      <c r="J7611" s="132"/>
      <c r="K7611" s="132"/>
      <c r="L7611" s="132"/>
      <c r="M7611" s="132"/>
      <c r="N7611" s="131"/>
      <c r="O7611" s="131"/>
    </row>
    <row r="7612" spans="2:15" x14ac:dyDescent="0.35">
      <c r="B7612" t="s">
        <v>80</v>
      </c>
      <c r="C7612">
        <v>4016</v>
      </c>
      <c r="D7612" t="s">
        <v>43</v>
      </c>
      <c r="E7612">
        <v>164312</v>
      </c>
      <c r="F7612" t="s">
        <v>7115</v>
      </c>
      <c r="G7612" t="s">
        <v>10927</v>
      </c>
      <c r="H7612" s="93">
        <v>46183</v>
      </c>
      <c r="I7612" s="131">
        <v>1</v>
      </c>
      <c r="J7612" s="132"/>
      <c r="K7612" s="132"/>
      <c r="L7612" s="132"/>
      <c r="M7612" s="132"/>
      <c r="N7612" s="131"/>
      <c r="O7612" s="131"/>
    </row>
    <row r="7613" spans="2:15" x14ac:dyDescent="0.35">
      <c r="B7613" t="s">
        <v>80</v>
      </c>
      <c r="C7613">
        <v>4016</v>
      </c>
      <c r="D7613" t="s">
        <v>43</v>
      </c>
      <c r="E7613">
        <v>164425</v>
      </c>
      <c r="F7613" t="s">
        <v>7116</v>
      </c>
      <c r="G7613" t="s">
        <v>10929</v>
      </c>
      <c r="H7613" s="93">
        <v>46175</v>
      </c>
      <c r="I7613" s="131"/>
      <c r="J7613" s="132"/>
      <c r="K7613" s="132"/>
      <c r="L7613" s="132"/>
      <c r="M7613" s="132"/>
      <c r="N7613" s="131"/>
      <c r="O7613" s="131"/>
    </row>
    <row r="7614" spans="2:15" x14ac:dyDescent="0.35">
      <c r="B7614" t="s">
        <v>80</v>
      </c>
      <c r="C7614">
        <v>4016</v>
      </c>
      <c r="D7614" t="s">
        <v>43</v>
      </c>
      <c r="E7614">
        <v>165071</v>
      </c>
      <c r="F7614" t="s">
        <v>7117</v>
      </c>
      <c r="G7614" t="s">
        <v>10930</v>
      </c>
      <c r="H7614" s="93">
        <v>46174</v>
      </c>
      <c r="I7614" s="131">
        <v>1</v>
      </c>
      <c r="J7614" s="132"/>
      <c r="K7614" s="132"/>
      <c r="L7614" s="132"/>
      <c r="M7614" s="132"/>
      <c r="N7614" s="131"/>
      <c r="O7614" s="131"/>
    </row>
    <row r="7615" spans="2:15" x14ac:dyDescent="0.35">
      <c r="B7615" t="s">
        <v>80</v>
      </c>
      <c r="C7615">
        <v>4016</v>
      </c>
      <c r="D7615" t="s">
        <v>43</v>
      </c>
      <c r="E7615">
        <v>165983</v>
      </c>
      <c r="F7615" t="s">
        <v>7118</v>
      </c>
      <c r="G7615" t="s">
        <v>10929</v>
      </c>
      <c r="H7615" s="93">
        <v>46182</v>
      </c>
      <c r="I7615" s="131">
        <v>1</v>
      </c>
      <c r="J7615" s="132"/>
      <c r="K7615" s="132"/>
      <c r="L7615" s="132"/>
      <c r="M7615" s="132"/>
      <c r="N7615" s="131"/>
      <c r="O7615" s="131"/>
    </row>
    <row r="7616" spans="2:15" x14ac:dyDescent="0.35">
      <c r="B7616" t="s">
        <v>80</v>
      </c>
      <c r="C7616">
        <v>4016</v>
      </c>
      <c r="D7616" t="s">
        <v>43</v>
      </c>
      <c r="E7616">
        <v>167419</v>
      </c>
      <c r="F7616" t="s">
        <v>7119</v>
      </c>
      <c r="G7616" t="s">
        <v>10927</v>
      </c>
      <c r="H7616" s="93">
        <v>46176</v>
      </c>
      <c r="I7616" s="131">
        <v>1</v>
      </c>
      <c r="J7616" s="132">
        <v>1</v>
      </c>
      <c r="K7616" s="132"/>
      <c r="L7616" s="132"/>
      <c r="M7616" s="132"/>
      <c r="N7616" s="131"/>
      <c r="O7616" s="131"/>
    </row>
    <row r="7617" spans="2:15" x14ac:dyDescent="0.35">
      <c r="B7617" t="s">
        <v>80</v>
      </c>
      <c r="C7617">
        <v>4016</v>
      </c>
      <c r="D7617" t="s">
        <v>43</v>
      </c>
      <c r="E7617">
        <v>167483</v>
      </c>
      <c r="F7617" t="s">
        <v>7120</v>
      </c>
      <c r="G7617" t="s">
        <v>10928</v>
      </c>
      <c r="H7617" s="93">
        <v>46178</v>
      </c>
      <c r="I7617" s="131">
        <v>1</v>
      </c>
      <c r="J7617" s="132"/>
      <c r="K7617" s="132"/>
      <c r="L7617" s="132"/>
      <c r="M7617" s="132"/>
      <c r="N7617" s="131"/>
      <c r="O7617" s="131"/>
    </row>
    <row r="7618" spans="2:15" x14ac:dyDescent="0.35">
      <c r="B7618" t="s">
        <v>80</v>
      </c>
      <c r="C7618">
        <v>4016</v>
      </c>
      <c r="D7618" t="s">
        <v>43</v>
      </c>
      <c r="E7618">
        <v>167872</v>
      </c>
      <c r="F7618" t="s">
        <v>7121</v>
      </c>
      <c r="G7618" t="s">
        <v>10928</v>
      </c>
      <c r="H7618" s="93">
        <v>46178</v>
      </c>
      <c r="I7618" s="131">
        <v>1</v>
      </c>
      <c r="J7618" s="132"/>
      <c r="K7618" s="132"/>
      <c r="L7618" s="132"/>
      <c r="M7618" s="132"/>
      <c r="N7618" s="131"/>
      <c r="O7618" s="131"/>
    </row>
    <row r="7619" spans="2:15" x14ac:dyDescent="0.35">
      <c r="B7619" t="s">
        <v>80</v>
      </c>
      <c r="C7619">
        <v>4016</v>
      </c>
      <c r="D7619" t="s">
        <v>43</v>
      </c>
      <c r="E7619">
        <v>167929</v>
      </c>
      <c r="F7619" t="s">
        <v>7122</v>
      </c>
      <c r="G7619" t="s">
        <v>10927</v>
      </c>
      <c r="H7619" s="93">
        <v>46176</v>
      </c>
      <c r="I7619" s="131">
        <v>1</v>
      </c>
      <c r="J7619" s="132"/>
      <c r="K7619" s="132"/>
      <c r="L7619" s="132"/>
      <c r="M7619" s="132"/>
      <c r="N7619" s="131"/>
      <c r="O7619" s="131"/>
    </row>
    <row r="7620" spans="2:15" x14ac:dyDescent="0.35">
      <c r="B7620" t="s">
        <v>80</v>
      </c>
      <c r="C7620">
        <v>4016</v>
      </c>
      <c r="D7620" t="s">
        <v>43</v>
      </c>
      <c r="E7620">
        <v>168138</v>
      </c>
      <c r="F7620" t="s">
        <v>7123</v>
      </c>
      <c r="G7620" t="s">
        <v>10927</v>
      </c>
      <c r="H7620" s="93">
        <v>46176</v>
      </c>
      <c r="I7620" s="131">
        <v>1</v>
      </c>
      <c r="J7620" s="132">
        <v>1</v>
      </c>
      <c r="K7620" s="132"/>
      <c r="L7620" s="132"/>
      <c r="M7620" s="132"/>
      <c r="N7620" s="131"/>
      <c r="O7620" s="131"/>
    </row>
    <row r="7621" spans="2:15" x14ac:dyDescent="0.35">
      <c r="B7621" t="s">
        <v>80</v>
      </c>
      <c r="C7621">
        <v>4016</v>
      </c>
      <c r="D7621" t="s">
        <v>43</v>
      </c>
      <c r="E7621">
        <v>168140</v>
      </c>
      <c r="F7621" t="s">
        <v>11030</v>
      </c>
      <c r="G7621" t="s">
        <v>10930</v>
      </c>
      <c r="H7621" s="93">
        <v>46181</v>
      </c>
      <c r="I7621" s="131">
        <v>1</v>
      </c>
      <c r="J7621" s="132"/>
      <c r="K7621" s="132"/>
      <c r="L7621" s="132"/>
      <c r="M7621" s="132"/>
      <c r="N7621" s="131"/>
      <c r="O7621" s="131"/>
    </row>
    <row r="7622" spans="2:15" x14ac:dyDescent="0.35">
      <c r="B7622" t="s">
        <v>80</v>
      </c>
      <c r="C7622">
        <v>4016</v>
      </c>
      <c r="D7622" t="s">
        <v>43</v>
      </c>
      <c r="E7622">
        <v>168197</v>
      </c>
      <c r="F7622" t="s">
        <v>7124</v>
      </c>
      <c r="G7622" t="s">
        <v>10930</v>
      </c>
      <c r="H7622" s="93">
        <v>46174</v>
      </c>
      <c r="I7622" s="131">
        <v>1</v>
      </c>
      <c r="J7622" s="132"/>
      <c r="K7622" s="132"/>
      <c r="L7622" s="132"/>
      <c r="M7622" s="132"/>
      <c r="N7622" s="131"/>
      <c r="O7622" s="131"/>
    </row>
    <row r="7623" spans="2:15" x14ac:dyDescent="0.35">
      <c r="B7623" t="s">
        <v>80</v>
      </c>
      <c r="C7623">
        <v>4016</v>
      </c>
      <c r="D7623" t="s">
        <v>43</v>
      </c>
      <c r="E7623">
        <v>169298</v>
      </c>
      <c r="F7623" t="s">
        <v>7125</v>
      </c>
      <c r="G7623" t="s">
        <v>10928</v>
      </c>
      <c r="H7623" s="93">
        <v>46178</v>
      </c>
      <c r="I7623" s="131">
        <v>1</v>
      </c>
      <c r="J7623" s="132"/>
      <c r="K7623" s="132"/>
      <c r="L7623" s="132"/>
      <c r="M7623" s="132"/>
      <c r="N7623" s="131"/>
      <c r="O7623" s="131"/>
    </row>
    <row r="7624" spans="2:15" x14ac:dyDescent="0.35">
      <c r="B7624" t="s">
        <v>80</v>
      </c>
      <c r="C7624">
        <v>4016</v>
      </c>
      <c r="D7624" t="s">
        <v>43</v>
      </c>
      <c r="E7624">
        <v>170249</v>
      </c>
      <c r="F7624" t="s">
        <v>11031</v>
      </c>
      <c r="G7624" t="s">
        <v>10927</v>
      </c>
      <c r="H7624" s="93">
        <v>46176</v>
      </c>
      <c r="I7624" s="131">
        <v>1</v>
      </c>
      <c r="J7624" s="132">
        <v>1</v>
      </c>
      <c r="K7624" s="132"/>
      <c r="L7624" s="132"/>
      <c r="M7624" s="132"/>
      <c r="N7624" s="131"/>
      <c r="O7624" s="131"/>
    </row>
    <row r="7625" spans="2:15" x14ac:dyDescent="0.35">
      <c r="B7625" t="s">
        <v>80</v>
      </c>
      <c r="C7625">
        <v>4016</v>
      </c>
      <c r="D7625" t="s">
        <v>43</v>
      </c>
      <c r="E7625">
        <v>170501</v>
      </c>
      <c r="F7625" t="s">
        <v>7126</v>
      </c>
      <c r="G7625" t="s">
        <v>10926</v>
      </c>
      <c r="H7625" s="93">
        <v>46177</v>
      </c>
      <c r="I7625" s="131">
        <v>1</v>
      </c>
      <c r="J7625" s="132"/>
      <c r="K7625" s="132"/>
      <c r="L7625" s="132"/>
      <c r="M7625" s="132"/>
      <c r="N7625" s="131"/>
      <c r="O7625" s="131"/>
    </row>
    <row r="7626" spans="2:15" x14ac:dyDescent="0.35">
      <c r="B7626" t="s">
        <v>80</v>
      </c>
      <c r="C7626">
        <v>4016</v>
      </c>
      <c r="D7626" t="s">
        <v>43</v>
      </c>
      <c r="E7626">
        <v>170939</v>
      </c>
      <c r="F7626" t="s">
        <v>7127</v>
      </c>
      <c r="G7626" t="s">
        <v>10930</v>
      </c>
      <c r="H7626" s="93">
        <v>46174</v>
      </c>
      <c r="I7626" s="131">
        <v>1</v>
      </c>
      <c r="J7626" s="132"/>
      <c r="K7626" s="132"/>
      <c r="L7626" s="132"/>
      <c r="M7626" s="132"/>
      <c r="N7626" s="131"/>
      <c r="O7626" s="131"/>
    </row>
    <row r="7627" spans="2:15" x14ac:dyDescent="0.35">
      <c r="B7627" t="s">
        <v>80</v>
      </c>
      <c r="C7627">
        <v>4016</v>
      </c>
      <c r="D7627" t="s">
        <v>43</v>
      </c>
      <c r="E7627">
        <v>171087</v>
      </c>
      <c r="F7627" t="s">
        <v>11032</v>
      </c>
      <c r="G7627" t="s">
        <v>10927</v>
      </c>
      <c r="H7627" s="93">
        <v>46176</v>
      </c>
      <c r="I7627" s="131">
        <v>1</v>
      </c>
      <c r="J7627" s="132"/>
      <c r="K7627" s="132"/>
      <c r="L7627" s="132"/>
      <c r="M7627" s="132"/>
      <c r="N7627" s="131"/>
      <c r="O7627" s="131"/>
    </row>
    <row r="7628" spans="2:15" x14ac:dyDescent="0.35">
      <c r="B7628" t="s">
        <v>80</v>
      </c>
      <c r="C7628">
        <v>4016</v>
      </c>
      <c r="D7628" t="s">
        <v>43</v>
      </c>
      <c r="E7628">
        <v>171267</v>
      </c>
      <c r="F7628" t="s">
        <v>7128</v>
      </c>
      <c r="G7628" t="s">
        <v>10926</v>
      </c>
      <c r="H7628" s="93">
        <v>46170</v>
      </c>
      <c r="I7628" s="131">
        <v>1</v>
      </c>
      <c r="J7628" s="132"/>
      <c r="K7628" s="132"/>
      <c r="L7628" s="132"/>
      <c r="M7628" s="132"/>
      <c r="N7628" s="131"/>
      <c r="O7628" s="131"/>
    </row>
    <row r="7629" spans="2:15" x14ac:dyDescent="0.35">
      <c r="B7629" t="s">
        <v>80</v>
      </c>
      <c r="C7629">
        <v>4016</v>
      </c>
      <c r="D7629" t="s">
        <v>43</v>
      </c>
      <c r="E7629">
        <v>174502</v>
      </c>
      <c r="F7629" t="s">
        <v>7129</v>
      </c>
      <c r="G7629" t="s">
        <v>10927</v>
      </c>
      <c r="H7629" s="93">
        <v>46176</v>
      </c>
      <c r="I7629" s="131"/>
      <c r="J7629" s="132"/>
      <c r="K7629" s="132"/>
      <c r="L7629" s="132"/>
      <c r="M7629" s="132"/>
      <c r="N7629" s="131"/>
      <c r="O7629" s="131"/>
    </row>
    <row r="7630" spans="2:15" x14ac:dyDescent="0.35">
      <c r="B7630" t="s">
        <v>80</v>
      </c>
      <c r="C7630">
        <v>4016</v>
      </c>
      <c r="D7630" t="s">
        <v>43</v>
      </c>
      <c r="E7630">
        <v>174600</v>
      </c>
      <c r="F7630" t="s">
        <v>7130</v>
      </c>
      <c r="G7630" t="s">
        <v>10928</v>
      </c>
      <c r="H7630" s="93">
        <v>46171</v>
      </c>
      <c r="I7630" s="131"/>
      <c r="J7630" s="132"/>
      <c r="K7630" s="132"/>
      <c r="L7630" s="132"/>
      <c r="M7630" s="132"/>
      <c r="N7630" s="131"/>
      <c r="O7630" s="131"/>
    </row>
    <row r="7631" spans="2:15" x14ac:dyDescent="0.35">
      <c r="B7631" t="s">
        <v>80</v>
      </c>
      <c r="C7631">
        <v>4016</v>
      </c>
      <c r="D7631" t="s">
        <v>43</v>
      </c>
      <c r="E7631">
        <v>174755</v>
      </c>
      <c r="F7631" t="s">
        <v>7131</v>
      </c>
      <c r="G7631" t="s">
        <v>10928</v>
      </c>
      <c r="H7631" s="93">
        <v>46171</v>
      </c>
      <c r="I7631" s="131"/>
      <c r="J7631" s="132"/>
      <c r="K7631" s="132"/>
      <c r="L7631" s="132"/>
      <c r="M7631" s="132"/>
      <c r="N7631" s="131"/>
      <c r="O7631" s="131"/>
    </row>
    <row r="7632" spans="2:15" x14ac:dyDescent="0.35">
      <c r="B7632" t="s">
        <v>80</v>
      </c>
      <c r="C7632">
        <v>4016</v>
      </c>
      <c r="D7632" t="s">
        <v>43</v>
      </c>
      <c r="E7632">
        <v>174878</v>
      </c>
      <c r="F7632" t="s">
        <v>7132</v>
      </c>
      <c r="G7632" t="s">
        <v>10930</v>
      </c>
      <c r="H7632" s="93">
        <v>46181</v>
      </c>
      <c r="I7632" s="131">
        <v>1</v>
      </c>
      <c r="J7632" s="132"/>
      <c r="K7632" s="132"/>
      <c r="L7632" s="132"/>
      <c r="M7632" s="132"/>
      <c r="N7632" s="131"/>
      <c r="O7632" s="131"/>
    </row>
    <row r="7633" spans="2:15" x14ac:dyDescent="0.35">
      <c r="B7633" t="s">
        <v>80</v>
      </c>
      <c r="C7633">
        <v>4016</v>
      </c>
      <c r="D7633" t="s">
        <v>43</v>
      </c>
      <c r="E7633">
        <v>175129</v>
      </c>
      <c r="F7633" t="s">
        <v>7133</v>
      </c>
      <c r="G7633" t="s">
        <v>10928</v>
      </c>
      <c r="H7633" s="93">
        <v>46178</v>
      </c>
      <c r="I7633" s="131"/>
      <c r="J7633" s="132"/>
      <c r="K7633" s="132"/>
      <c r="L7633" s="132"/>
      <c r="M7633" s="132"/>
      <c r="N7633" s="131"/>
      <c r="O7633" s="131"/>
    </row>
    <row r="7634" spans="2:15" x14ac:dyDescent="0.35">
      <c r="B7634" t="s">
        <v>80</v>
      </c>
      <c r="C7634">
        <v>4016</v>
      </c>
      <c r="D7634" t="s">
        <v>43</v>
      </c>
      <c r="E7634">
        <v>175732</v>
      </c>
      <c r="F7634" t="s">
        <v>7134</v>
      </c>
      <c r="G7634" t="s">
        <v>10927</v>
      </c>
      <c r="H7634" s="93">
        <v>46176</v>
      </c>
      <c r="I7634" s="131">
        <v>1</v>
      </c>
      <c r="J7634" s="132">
        <v>1</v>
      </c>
      <c r="K7634" s="132"/>
      <c r="L7634" s="132"/>
      <c r="M7634" s="132"/>
      <c r="N7634" s="131"/>
      <c r="O7634" s="131"/>
    </row>
    <row r="7635" spans="2:15" x14ac:dyDescent="0.35">
      <c r="B7635" t="s">
        <v>80</v>
      </c>
      <c r="C7635">
        <v>4016</v>
      </c>
      <c r="D7635" t="s">
        <v>43</v>
      </c>
      <c r="E7635">
        <v>176231</v>
      </c>
      <c r="F7635" t="s">
        <v>7135</v>
      </c>
      <c r="G7635" t="s">
        <v>10929</v>
      </c>
      <c r="H7635" s="93">
        <v>46175</v>
      </c>
      <c r="I7635" s="131"/>
      <c r="J7635" s="132"/>
      <c r="K7635" s="132"/>
      <c r="L7635" s="132"/>
      <c r="M7635" s="132"/>
      <c r="N7635" s="131"/>
      <c r="O7635" s="131"/>
    </row>
    <row r="7636" spans="2:15" x14ac:dyDescent="0.35">
      <c r="B7636" t="s">
        <v>80</v>
      </c>
      <c r="C7636">
        <v>4016</v>
      </c>
      <c r="D7636" t="s">
        <v>43</v>
      </c>
      <c r="E7636">
        <v>176617</v>
      </c>
      <c r="F7636" t="s">
        <v>7136</v>
      </c>
      <c r="G7636" t="s">
        <v>10927</v>
      </c>
      <c r="H7636" s="93">
        <v>46183</v>
      </c>
      <c r="I7636" s="131"/>
      <c r="J7636" s="132"/>
      <c r="K7636" s="132"/>
      <c r="L7636" s="132"/>
      <c r="M7636" s="132"/>
      <c r="N7636" s="131"/>
      <c r="O7636" s="131"/>
    </row>
    <row r="7637" spans="2:15" x14ac:dyDescent="0.35">
      <c r="B7637" t="s">
        <v>80</v>
      </c>
      <c r="C7637">
        <v>4016</v>
      </c>
      <c r="D7637" t="s">
        <v>43</v>
      </c>
      <c r="E7637">
        <v>176946</v>
      </c>
      <c r="F7637" t="s">
        <v>7137</v>
      </c>
      <c r="G7637" t="s">
        <v>10927</v>
      </c>
      <c r="H7637" s="93">
        <v>46176</v>
      </c>
      <c r="I7637" s="131">
        <v>1</v>
      </c>
      <c r="J7637" s="132"/>
      <c r="K7637" s="132">
        <v>1</v>
      </c>
      <c r="L7637" s="132"/>
      <c r="M7637" s="132"/>
      <c r="N7637" s="131"/>
      <c r="O7637" s="131"/>
    </row>
    <row r="7638" spans="2:15" x14ac:dyDescent="0.35">
      <c r="B7638" t="s">
        <v>80</v>
      </c>
      <c r="C7638">
        <v>4016</v>
      </c>
      <c r="D7638" t="s">
        <v>43</v>
      </c>
      <c r="E7638">
        <v>177109</v>
      </c>
      <c r="F7638" t="s">
        <v>7032</v>
      </c>
      <c r="G7638" t="s">
        <v>10926</v>
      </c>
      <c r="H7638" s="93">
        <v>46170</v>
      </c>
      <c r="I7638" s="131">
        <v>1</v>
      </c>
      <c r="J7638" s="132"/>
      <c r="K7638" s="132"/>
      <c r="L7638" s="132"/>
      <c r="M7638" s="132"/>
      <c r="N7638" s="131"/>
      <c r="O7638" s="131"/>
    </row>
    <row r="7639" spans="2:15" x14ac:dyDescent="0.35">
      <c r="B7639" t="s">
        <v>80</v>
      </c>
      <c r="C7639">
        <v>4016</v>
      </c>
      <c r="D7639" t="s">
        <v>43</v>
      </c>
      <c r="E7639">
        <v>177671</v>
      </c>
      <c r="F7639" t="s">
        <v>7138</v>
      </c>
      <c r="G7639" t="s">
        <v>10930</v>
      </c>
      <c r="H7639" s="93">
        <v>46174</v>
      </c>
      <c r="I7639" s="131">
        <v>1</v>
      </c>
      <c r="J7639" s="132"/>
      <c r="K7639" s="132"/>
      <c r="L7639" s="132"/>
      <c r="M7639" s="132"/>
      <c r="N7639" s="131"/>
      <c r="O7639" s="131"/>
    </row>
    <row r="7640" spans="2:15" x14ac:dyDescent="0.35">
      <c r="B7640" t="s">
        <v>80</v>
      </c>
      <c r="C7640">
        <v>4016</v>
      </c>
      <c r="D7640" t="s">
        <v>43</v>
      </c>
      <c r="E7640">
        <v>177684</v>
      </c>
      <c r="F7640" t="s">
        <v>7139</v>
      </c>
      <c r="G7640" t="s">
        <v>10927</v>
      </c>
      <c r="H7640" s="93">
        <v>46183</v>
      </c>
      <c r="I7640" s="131">
        <v>1</v>
      </c>
      <c r="J7640" s="132"/>
      <c r="K7640" s="132"/>
      <c r="L7640" s="132"/>
      <c r="M7640" s="132"/>
      <c r="N7640" s="131"/>
      <c r="O7640" s="131"/>
    </row>
    <row r="7641" spans="2:15" x14ac:dyDescent="0.35">
      <c r="B7641" t="s">
        <v>80</v>
      </c>
      <c r="C7641">
        <v>4016</v>
      </c>
      <c r="D7641" t="s">
        <v>43</v>
      </c>
      <c r="E7641">
        <v>178674</v>
      </c>
      <c r="F7641" t="s">
        <v>7140</v>
      </c>
      <c r="G7641" t="s">
        <v>10928</v>
      </c>
      <c r="H7641" s="93">
        <v>46171</v>
      </c>
      <c r="I7641" s="131">
        <v>1</v>
      </c>
      <c r="J7641" s="132">
        <v>1</v>
      </c>
      <c r="K7641" s="132"/>
      <c r="L7641" s="132"/>
      <c r="M7641" s="132"/>
      <c r="N7641" s="131"/>
      <c r="O7641" s="131"/>
    </row>
    <row r="7642" spans="2:15" x14ac:dyDescent="0.35">
      <c r="B7642" t="s">
        <v>80</v>
      </c>
      <c r="C7642">
        <v>4016</v>
      </c>
      <c r="D7642" t="s">
        <v>43</v>
      </c>
      <c r="E7642">
        <v>179043</v>
      </c>
      <c r="F7642" t="s">
        <v>7141</v>
      </c>
      <c r="G7642" t="s">
        <v>10928</v>
      </c>
      <c r="H7642" s="93">
        <v>46171</v>
      </c>
      <c r="I7642" s="131"/>
      <c r="J7642" s="132"/>
      <c r="K7642" s="132"/>
      <c r="L7642" s="132"/>
      <c r="M7642" s="132"/>
      <c r="N7642" s="131"/>
      <c r="O7642" s="131"/>
    </row>
    <row r="7643" spans="2:15" x14ac:dyDescent="0.35">
      <c r="B7643" t="s">
        <v>80</v>
      </c>
      <c r="C7643">
        <v>4016</v>
      </c>
      <c r="D7643" t="s">
        <v>43</v>
      </c>
      <c r="E7643">
        <v>179061</v>
      </c>
      <c r="F7643" t="s">
        <v>7142</v>
      </c>
      <c r="G7643" t="s">
        <v>10927</v>
      </c>
      <c r="H7643" s="93">
        <v>46183</v>
      </c>
      <c r="I7643" s="131">
        <v>1</v>
      </c>
      <c r="J7643" s="132"/>
      <c r="K7643" s="132"/>
      <c r="L7643" s="132"/>
      <c r="M7643" s="132"/>
      <c r="N7643" s="131"/>
      <c r="O7643" s="131"/>
    </row>
    <row r="7644" spans="2:15" x14ac:dyDescent="0.35">
      <c r="B7644" t="s">
        <v>80</v>
      </c>
      <c r="C7644">
        <v>4016</v>
      </c>
      <c r="D7644" t="s">
        <v>43</v>
      </c>
      <c r="E7644">
        <v>179280</v>
      </c>
      <c r="F7644" t="s">
        <v>7143</v>
      </c>
      <c r="G7644" t="s">
        <v>10929</v>
      </c>
      <c r="H7644" s="93">
        <v>46175</v>
      </c>
      <c r="I7644" s="131"/>
      <c r="J7644" s="132"/>
      <c r="K7644" s="132"/>
      <c r="L7644" s="132"/>
      <c r="M7644" s="132"/>
      <c r="N7644" s="131"/>
      <c r="O7644" s="131"/>
    </row>
    <row r="7645" spans="2:15" x14ac:dyDescent="0.35">
      <c r="B7645" t="s">
        <v>80</v>
      </c>
      <c r="C7645">
        <v>4016</v>
      </c>
      <c r="D7645" t="s">
        <v>43</v>
      </c>
      <c r="E7645">
        <v>179406</v>
      </c>
      <c r="F7645" t="s">
        <v>7144</v>
      </c>
      <c r="G7645" t="s">
        <v>10930</v>
      </c>
      <c r="H7645" s="93">
        <v>46174</v>
      </c>
      <c r="I7645" s="131">
        <v>1</v>
      </c>
      <c r="J7645" s="132"/>
      <c r="K7645" s="132"/>
      <c r="L7645" s="132"/>
      <c r="M7645" s="132"/>
      <c r="N7645" s="131"/>
      <c r="O7645" s="131"/>
    </row>
    <row r="7646" spans="2:15" x14ac:dyDescent="0.35">
      <c r="B7646" t="s">
        <v>80</v>
      </c>
      <c r="C7646">
        <v>4016</v>
      </c>
      <c r="D7646" t="s">
        <v>43</v>
      </c>
      <c r="E7646">
        <v>179618</v>
      </c>
      <c r="F7646" t="s">
        <v>7145</v>
      </c>
      <c r="G7646" t="s">
        <v>10926</v>
      </c>
      <c r="H7646" s="93">
        <v>46177</v>
      </c>
      <c r="I7646" s="131">
        <v>1</v>
      </c>
      <c r="J7646" s="132"/>
      <c r="K7646" s="132"/>
      <c r="L7646" s="132"/>
      <c r="M7646" s="132"/>
      <c r="N7646" s="131"/>
      <c r="O7646" s="131"/>
    </row>
    <row r="7647" spans="2:15" x14ac:dyDescent="0.35">
      <c r="B7647" t="s">
        <v>80</v>
      </c>
      <c r="C7647">
        <v>4016</v>
      </c>
      <c r="D7647" t="s">
        <v>43</v>
      </c>
      <c r="E7647">
        <v>180143</v>
      </c>
      <c r="F7647" t="s">
        <v>7032</v>
      </c>
      <c r="G7647" t="s">
        <v>10929</v>
      </c>
      <c r="H7647" s="93">
        <v>46175</v>
      </c>
      <c r="I7647" s="131">
        <v>1</v>
      </c>
      <c r="J7647" s="132"/>
      <c r="K7647" s="132"/>
      <c r="L7647" s="132"/>
      <c r="M7647" s="132"/>
      <c r="N7647" s="131"/>
      <c r="O7647" s="131"/>
    </row>
    <row r="7648" spans="2:15" x14ac:dyDescent="0.35">
      <c r="B7648" t="s">
        <v>80</v>
      </c>
      <c r="C7648">
        <v>4016</v>
      </c>
      <c r="D7648" t="s">
        <v>43</v>
      </c>
      <c r="E7648">
        <v>180613</v>
      </c>
      <c r="F7648" t="s">
        <v>7146</v>
      </c>
      <c r="G7648" t="s">
        <v>10927</v>
      </c>
      <c r="H7648" s="93">
        <v>46176</v>
      </c>
      <c r="I7648" s="131"/>
      <c r="J7648" s="132"/>
      <c r="K7648" s="132"/>
      <c r="L7648" s="132"/>
      <c r="M7648" s="132"/>
      <c r="N7648" s="131"/>
      <c r="O7648" s="131"/>
    </row>
    <row r="7649" spans="2:15" x14ac:dyDescent="0.35">
      <c r="B7649" t="s">
        <v>80</v>
      </c>
      <c r="C7649">
        <v>4016</v>
      </c>
      <c r="D7649" t="s">
        <v>43</v>
      </c>
      <c r="E7649">
        <v>180885</v>
      </c>
      <c r="F7649" t="s">
        <v>7147</v>
      </c>
      <c r="G7649" t="s">
        <v>10929</v>
      </c>
      <c r="H7649" s="93">
        <v>46182</v>
      </c>
      <c r="I7649" s="131"/>
      <c r="J7649" s="132"/>
      <c r="K7649" s="132"/>
      <c r="L7649" s="132"/>
      <c r="M7649" s="132"/>
      <c r="N7649" s="131"/>
      <c r="O7649" s="131"/>
    </row>
    <row r="7650" spans="2:15" x14ac:dyDescent="0.35">
      <c r="B7650" t="s">
        <v>80</v>
      </c>
      <c r="C7650">
        <v>4016</v>
      </c>
      <c r="D7650" t="s">
        <v>43</v>
      </c>
      <c r="E7650">
        <v>181340</v>
      </c>
      <c r="F7650" t="s">
        <v>7148</v>
      </c>
      <c r="G7650" t="s">
        <v>10929</v>
      </c>
      <c r="H7650" s="93">
        <v>46182</v>
      </c>
      <c r="I7650" s="131">
        <v>1</v>
      </c>
      <c r="J7650" s="132"/>
      <c r="K7650" s="132"/>
      <c r="L7650" s="132"/>
      <c r="M7650" s="132"/>
      <c r="N7650" s="131"/>
      <c r="O7650" s="131"/>
    </row>
    <row r="7651" spans="2:15" x14ac:dyDescent="0.35">
      <c r="B7651" t="s">
        <v>80</v>
      </c>
      <c r="C7651">
        <v>4016</v>
      </c>
      <c r="D7651" t="s">
        <v>43</v>
      </c>
      <c r="E7651">
        <v>181383</v>
      </c>
      <c r="F7651" t="s">
        <v>7149</v>
      </c>
      <c r="G7651" t="s">
        <v>10926</v>
      </c>
      <c r="H7651" s="93">
        <v>46170</v>
      </c>
      <c r="I7651" s="131">
        <v>1</v>
      </c>
      <c r="J7651" s="132"/>
      <c r="K7651" s="132"/>
      <c r="L7651" s="132"/>
      <c r="M7651" s="132"/>
      <c r="N7651" s="131"/>
      <c r="O7651" s="131"/>
    </row>
    <row r="7652" spans="2:15" x14ac:dyDescent="0.35">
      <c r="B7652" t="s">
        <v>80</v>
      </c>
      <c r="C7652">
        <v>4016</v>
      </c>
      <c r="D7652" t="s">
        <v>43</v>
      </c>
      <c r="E7652">
        <v>181396</v>
      </c>
      <c r="F7652" t="s">
        <v>7150</v>
      </c>
      <c r="G7652" t="s">
        <v>10928</v>
      </c>
      <c r="H7652" s="93">
        <v>46171</v>
      </c>
      <c r="I7652" s="131">
        <v>1</v>
      </c>
      <c r="J7652" s="132"/>
      <c r="K7652" s="132"/>
      <c r="L7652" s="132"/>
      <c r="M7652" s="132"/>
      <c r="N7652" s="131"/>
      <c r="O7652" s="131"/>
    </row>
    <row r="7653" spans="2:15" x14ac:dyDescent="0.35">
      <c r="B7653" t="s">
        <v>80</v>
      </c>
      <c r="C7653">
        <v>4016</v>
      </c>
      <c r="D7653" t="s">
        <v>43</v>
      </c>
      <c r="E7653">
        <v>181466</v>
      </c>
      <c r="F7653" t="s">
        <v>7151</v>
      </c>
      <c r="G7653" t="s">
        <v>10926</v>
      </c>
      <c r="H7653" s="93">
        <v>46170</v>
      </c>
      <c r="I7653" s="131"/>
      <c r="J7653" s="132"/>
      <c r="K7653" s="132"/>
      <c r="L7653" s="132"/>
      <c r="M7653" s="132"/>
      <c r="N7653" s="131"/>
      <c r="O7653" s="131"/>
    </row>
    <row r="7654" spans="2:15" x14ac:dyDescent="0.35">
      <c r="B7654" t="s">
        <v>80</v>
      </c>
      <c r="C7654">
        <v>4016</v>
      </c>
      <c r="D7654" t="s">
        <v>43</v>
      </c>
      <c r="E7654">
        <v>181738</v>
      </c>
      <c r="F7654" t="s">
        <v>7152</v>
      </c>
      <c r="G7654" t="s">
        <v>10929</v>
      </c>
      <c r="H7654" s="93">
        <v>46175</v>
      </c>
      <c r="I7654" s="131">
        <v>1</v>
      </c>
      <c r="J7654" s="132"/>
      <c r="K7654" s="132"/>
      <c r="L7654" s="132"/>
      <c r="M7654" s="132"/>
      <c r="N7654" s="131"/>
      <c r="O7654" s="131"/>
    </row>
    <row r="7655" spans="2:15" x14ac:dyDescent="0.35">
      <c r="B7655" t="s">
        <v>80</v>
      </c>
      <c r="C7655">
        <v>4016</v>
      </c>
      <c r="D7655" t="s">
        <v>43</v>
      </c>
      <c r="E7655">
        <v>181785</v>
      </c>
      <c r="F7655" t="s">
        <v>7153</v>
      </c>
      <c r="G7655" t="s">
        <v>10926</v>
      </c>
      <c r="H7655" s="93">
        <v>46177</v>
      </c>
      <c r="I7655" s="131"/>
      <c r="J7655" s="132"/>
      <c r="K7655" s="132"/>
      <c r="L7655" s="132"/>
      <c r="M7655" s="132"/>
      <c r="N7655" s="131"/>
      <c r="O7655" s="131"/>
    </row>
    <row r="7656" spans="2:15" x14ac:dyDescent="0.35">
      <c r="B7656" t="s">
        <v>80</v>
      </c>
      <c r="C7656">
        <v>4016</v>
      </c>
      <c r="D7656" t="s">
        <v>43</v>
      </c>
      <c r="E7656">
        <v>181856</v>
      </c>
      <c r="F7656" t="s">
        <v>7154</v>
      </c>
      <c r="G7656" t="s">
        <v>10927</v>
      </c>
      <c r="H7656" s="93">
        <v>46183</v>
      </c>
      <c r="I7656" s="131">
        <v>1</v>
      </c>
      <c r="J7656" s="132"/>
      <c r="K7656" s="132"/>
      <c r="L7656" s="132"/>
      <c r="M7656" s="132"/>
      <c r="N7656" s="131"/>
      <c r="O7656" s="131"/>
    </row>
    <row r="7657" spans="2:15" x14ac:dyDescent="0.35">
      <c r="B7657" t="s">
        <v>80</v>
      </c>
      <c r="C7657">
        <v>4016</v>
      </c>
      <c r="D7657" t="s">
        <v>43</v>
      </c>
      <c r="E7657">
        <v>182051</v>
      </c>
      <c r="F7657" t="s">
        <v>7155</v>
      </c>
      <c r="G7657" t="s">
        <v>10929</v>
      </c>
      <c r="H7657" s="93">
        <v>46175</v>
      </c>
      <c r="I7657" s="131"/>
      <c r="J7657" s="132"/>
      <c r="K7657" s="132"/>
      <c r="L7657" s="132"/>
      <c r="M7657" s="132"/>
      <c r="N7657" s="131"/>
      <c r="O7657" s="131"/>
    </row>
    <row r="7658" spans="2:15" x14ac:dyDescent="0.35">
      <c r="B7658" t="s">
        <v>80</v>
      </c>
      <c r="C7658">
        <v>4016</v>
      </c>
      <c r="D7658" t="s">
        <v>43</v>
      </c>
      <c r="E7658">
        <v>182079</v>
      </c>
      <c r="F7658" t="s">
        <v>7156</v>
      </c>
      <c r="G7658" t="s">
        <v>10928</v>
      </c>
      <c r="H7658" s="93">
        <v>46178</v>
      </c>
      <c r="I7658" s="131">
        <v>1</v>
      </c>
      <c r="J7658" s="132"/>
      <c r="K7658" s="132"/>
      <c r="L7658" s="132"/>
      <c r="M7658" s="132"/>
      <c r="N7658" s="131"/>
      <c r="O7658" s="131"/>
    </row>
    <row r="7659" spans="2:15" x14ac:dyDescent="0.35">
      <c r="B7659" t="s">
        <v>80</v>
      </c>
      <c r="C7659">
        <v>4016</v>
      </c>
      <c r="D7659" t="s">
        <v>43</v>
      </c>
      <c r="E7659">
        <v>182813</v>
      </c>
      <c r="F7659" t="s">
        <v>7157</v>
      </c>
      <c r="G7659" t="s">
        <v>10929</v>
      </c>
      <c r="H7659" s="93">
        <v>46182</v>
      </c>
      <c r="I7659" s="131">
        <v>1</v>
      </c>
      <c r="J7659" s="132"/>
      <c r="K7659" s="132"/>
      <c r="L7659" s="132"/>
      <c r="M7659" s="132"/>
      <c r="N7659" s="131"/>
      <c r="O7659" s="131"/>
    </row>
    <row r="7660" spans="2:15" x14ac:dyDescent="0.35">
      <c r="B7660" t="s">
        <v>80</v>
      </c>
      <c r="C7660">
        <v>4016</v>
      </c>
      <c r="D7660" t="s">
        <v>43</v>
      </c>
      <c r="E7660">
        <v>183462</v>
      </c>
      <c r="F7660" t="s">
        <v>7158</v>
      </c>
      <c r="G7660" t="s">
        <v>10929</v>
      </c>
      <c r="H7660" s="93">
        <v>46175</v>
      </c>
      <c r="I7660" s="131"/>
      <c r="J7660" s="132"/>
      <c r="K7660" s="132"/>
      <c r="L7660" s="132"/>
      <c r="M7660" s="132"/>
      <c r="N7660" s="131"/>
      <c r="O7660" s="131"/>
    </row>
    <row r="7661" spans="2:15" x14ac:dyDescent="0.35">
      <c r="B7661" t="s">
        <v>80</v>
      </c>
      <c r="C7661">
        <v>4016</v>
      </c>
      <c r="D7661" t="s">
        <v>43</v>
      </c>
      <c r="E7661">
        <v>183619</v>
      </c>
      <c r="F7661" t="s">
        <v>7159</v>
      </c>
      <c r="G7661" t="s">
        <v>10929</v>
      </c>
      <c r="H7661" s="93">
        <v>46182</v>
      </c>
      <c r="I7661" s="131">
        <v>1</v>
      </c>
      <c r="J7661" s="132">
        <v>1</v>
      </c>
      <c r="K7661" s="132"/>
      <c r="L7661" s="132"/>
      <c r="M7661" s="132"/>
      <c r="N7661" s="131"/>
      <c r="O7661" s="131"/>
    </row>
    <row r="7662" spans="2:15" x14ac:dyDescent="0.35">
      <c r="B7662" t="s">
        <v>80</v>
      </c>
      <c r="C7662">
        <v>4016</v>
      </c>
      <c r="D7662" t="s">
        <v>43</v>
      </c>
      <c r="E7662">
        <v>184210</v>
      </c>
      <c r="F7662" t="s">
        <v>7160</v>
      </c>
      <c r="G7662" t="s">
        <v>10929</v>
      </c>
      <c r="H7662" s="93">
        <v>46175</v>
      </c>
      <c r="I7662" s="131">
        <v>1</v>
      </c>
      <c r="J7662" s="132"/>
      <c r="K7662" s="132"/>
      <c r="L7662" s="132"/>
      <c r="M7662" s="132"/>
      <c r="N7662" s="131"/>
      <c r="O7662" s="131"/>
    </row>
    <row r="7663" spans="2:15" x14ac:dyDescent="0.35">
      <c r="B7663" t="s">
        <v>80</v>
      </c>
      <c r="C7663">
        <v>4016</v>
      </c>
      <c r="D7663" t="s">
        <v>43</v>
      </c>
      <c r="E7663">
        <v>184501</v>
      </c>
      <c r="F7663" t="s">
        <v>7161</v>
      </c>
      <c r="G7663" t="s">
        <v>10926</v>
      </c>
      <c r="H7663" s="93">
        <v>46177</v>
      </c>
      <c r="I7663" s="131">
        <v>1</v>
      </c>
      <c r="J7663" s="132"/>
      <c r="K7663" s="132"/>
      <c r="L7663" s="132"/>
      <c r="M7663" s="132"/>
      <c r="N7663" s="131"/>
      <c r="O7663" s="131"/>
    </row>
    <row r="7664" spans="2:15" x14ac:dyDescent="0.35">
      <c r="B7664" t="s">
        <v>80</v>
      </c>
      <c r="C7664">
        <v>4016</v>
      </c>
      <c r="D7664" t="s">
        <v>43</v>
      </c>
      <c r="E7664">
        <v>185834</v>
      </c>
      <c r="F7664" t="s">
        <v>7162</v>
      </c>
      <c r="G7664" t="s">
        <v>10930</v>
      </c>
      <c r="H7664" s="93">
        <v>46181</v>
      </c>
      <c r="I7664" s="131">
        <v>1</v>
      </c>
      <c r="J7664" s="132"/>
      <c r="K7664" s="132"/>
      <c r="L7664" s="132"/>
      <c r="M7664" s="132"/>
      <c r="N7664" s="131"/>
      <c r="O7664" s="131"/>
    </row>
    <row r="7665" spans="2:15" x14ac:dyDescent="0.35">
      <c r="B7665" t="s">
        <v>80</v>
      </c>
      <c r="C7665">
        <v>4016</v>
      </c>
      <c r="D7665" t="s">
        <v>43</v>
      </c>
      <c r="E7665">
        <v>186334</v>
      </c>
      <c r="F7665" t="s">
        <v>7163</v>
      </c>
      <c r="G7665" t="s">
        <v>10926</v>
      </c>
      <c r="H7665" s="93">
        <v>46177</v>
      </c>
      <c r="I7665" s="131">
        <v>1</v>
      </c>
      <c r="J7665" s="132"/>
      <c r="K7665" s="132"/>
      <c r="L7665" s="132"/>
      <c r="M7665" s="132"/>
      <c r="N7665" s="131"/>
      <c r="O7665" s="131"/>
    </row>
    <row r="7666" spans="2:15" x14ac:dyDescent="0.35">
      <c r="B7666" t="s">
        <v>80</v>
      </c>
      <c r="C7666">
        <v>4016</v>
      </c>
      <c r="D7666" t="s">
        <v>43</v>
      </c>
      <c r="E7666">
        <v>186610</v>
      </c>
      <c r="F7666" t="s">
        <v>7164</v>
      </c>
      <c r="G7666" t="s">
        <v>10926</v>
      </c>
      <c r="H7666" s="93">
        <v>46177</v>
      </c>
      <c r="I7666" s="131">
        <v>1</v>
      </c>
      <c r="J7666" s="132"/>
      <c r="K7666" s="132"/>
      <c r="L7666" s="132"/>
      <c r="M7666" s="132"/>
      <c r="N7666" s="131"/>
      <c r="O7666" s="131"/>
    </row>
    <row r="7667" spans="2:15" x14ac:dyDescent="0.35">
      <c r="B7667" t="s">
        <v>80</v>
      </c>
      <c r="C7667">
        <v>4016</v>
      </c>
      <c r="D7667" t="s">
        <v>43</v>
      </c>
      <c r="E7667">
        <v>186751</v>
      </c>
      <c r="F7667" t="s">
        <v>7032</v>
      </c>
      <c r="G7667" t="s">
        <v>10927</v>
      </c>
      <c r="H7667" s="93">
        <v>46176</v>
      </c>
      <c r="I7667" s="131">
        <v>1</v>
      </c>
      <c r="J7667" s="132"/>
      <c r="K7667" s="132"/>
      <c r="L7667" s="132"/>
      <c r="M7667" s="132"/>
      <c r="N7667" s="131"/>
      <c r="O7667" s="131"/>
    </row>
    <row r="7668" spans="2:15" x14ac:dyDescent="0.35">
      <c r="B7668" t="s">
        <v>80</v>
      </c>
      <c r="C7668">
        <v>4016</v>
      </c>
      <c r="D7668" t="s">
        <v>43</v>
      </c>
      <c r="E7668">
        <v>187357</v>
      </c>
      <c r="F7668" t="s">
        <v>7165</v>
      </c>
      <c r="G7668" t="s">
        <v>10926</v>
      </c>
      <c r="H7668" s="93">
        <v>46177</v>
      </c>
      <c r="I7668" s="131">
        <v>1</v>
      </c>
      <c r="J7668" s="132"/>
      <c r="K7668" s="132"/>
      <c r="L7668" s="132"/>
      <c r="M7668" s="132"/>
      <c r="N7668" s="131"/>
      <c r="O7668" s="131"/>
    </row>
    <row r="7669" spans="2:15" x14ac:dyDescent="0.35">
      <c r="B7669" t="s">
        <v>80</v>
      </c>
      <c r="C7669">
        <v>4016</v>
      </c>
      <c r="D7669" t="s">
        <v>43</v>
      </c>
      <c r="E7669">
        <v>187615</v>
      </c>
      <c r="F7669" t="s">
        <v>7166</v>
      </c>
      <c r="G7669" t="s">
        <v>10926</v>
      </c>
      <c r="H7669" s="93">
        <v>46177</v>
      </c>
      <c r="I7669" s="131">
        <v>1</v>
      </c>
      <c r="J7669" s="132"/>
      <c r="K7669" s="132"/>
      <c r="L7669" s="132"/>
      <c r="M7669" s="132"/>
      <c r="N7669" s="131"/>
      <c r="O7669" s="131"/>
    </row>
    <row r="7670" spans="2:15" x14ac:dyDescent="0.35">
      <c r="B7670" t="s">
        <v>80</v>
      </c>
      <c r="C7670">
        <v>4016</v>
      </c>
      <c r="D7670" t="s">
        <v>43</v>
      </c>
      <c r="E7670">
        <v>187649</v>
      </c>
      <c r="F7670" t="s">
        <v>7167</v>
      </c>
      <c r="G7670" t="s">
        <v>10928</v>
      </c>
      <c r="H7670" s="93">
        <v>46178</v>
      </c>
      <c r="I7670" s="131"/>
      <c r="J7670" s="132"/>
      <c r="K7670" s="132"/>
      <c r="L7670" s="132"/>
      <c r="M7670" s="132"/>
      <c r="N7670" s="131"/>
      <c r="O7670" s="131"/>
    </row>
    <row r="7671" spans="2:15" x14ac:dyDescent="0.35">
      <c r="B7671" t="s">
        <v>80</v>
      </c>
      <c r="C7671">
        <v>4016</v>
      </c>
      <c r="D7671" t="s">
        <v>43</v>
      </c>
      <c r="E7671">
        <v>188173</v>
      </c>
      <c r="F7671" t="s">
        <v>7168</v>
      </c>
      <c r="G7671" t="s">
        <v>10928</v>
      </c>
      <c r="H7671" s="93">
        <v>46178</v>
      </c>
      <c r="I7671" s="131">
        <v>1</v>
      </c>
      <c r="J7671" s="132">
        <v>1</v>
      </c>
      <c r="K7671" s="132"/>
      <c r="L7671" s="132"/>
      <c r="M7671" s="132"/>
      <c r="N7671" s="131"/>
      <c r="O7671" s="131"/>
    </row>
    <row r="7672" spans="2:15" x14ac:dyDescent="0.35">
      <c r="B7672" t="s">
        <v>80</v>
      </c>
      <c r="C7672">
        <v>4016</v>
      </c>
      <c r="D7672" t="s">
        <v>43</v>
      </c>
      <c r="E7672">
        <v>188347</v>
      </c>
      <c r="F7672" t="s">
        <v>7169</v>
      </c>
      <c r="G7672" t="s">
        <v>10926</v>
      </c>
      <c r="H7672" s="93">
        <v>46177</v>
      </c>
      <c r="I7672" s="131">
        <v>1</v>
      </c>
      <c r="J7672" s="132">
        <v>1</v>
      </c>
      <c r="K7672" s="132"/>
      <c r="L7672" s="132"/>
      <c r="M7672" s="132"/>
      <c r="N7672" s="131"/>
      <c r="O7672" s="131"/>
    </row>
    <row r="7673" spans="2:15" x14ac:dyDescent="0.35">
      <c r="B7673" t="s">
        <v>80</v>
      </c>
      <c r="C7673">
        <v>4016</v>
      </c>
      <c r="D7673" t="s">
        <v>43</v>
      </c>
      <c r="E7673">
        <v>188809</v>
      </c>
      <c r="F7673" t="s">
        <v>7032</v>
      </c>
      <c r="G7673" t="s">
        <v>10930</v>
      </c>
      <c r="H7673" s="93">
        <v>46181</v>
      </c>
      <c r="I7673" s="131"/>
      <c r="J7673" s="132"/>
      <c r="K7673" s="132"/>
      <c r="L7673" s="132"/>
      <c r="M7673" s="132"/>
      <c r="N7673" s="131"/>
      <c r="O7673" s="131"/>
    </row>
    <row r="7674" spans="2:15" x14ac:dyDescent="0.35">
      <c r="B7674" t="s">
        <v>80</v>
      </c>
      <c r="C7674">
        <v>4016</v>
      </c>
      <c r="D7674" t="s">
        <v>43</v>
      </c>
      <c r="E7674">
        <v>189078</v>
      </c>
      <c r="F7674" t="s">
        <v>7170</v>
      </c>
      <c r="G7674" t="s">
        <v>10930</v>
      </c>
      <c r="H7674" s="93">
        <v>46181</v>
      </c>
      <c r="I7674" s="131">
        <v>1</v>
      </c>
      <c r="J7674" s="132"/>
      <c r="K7674" s="132"/>
      <c r="L7674" s="132"/>
      <c r="M7674" s="132"/>
      <c r="N7674" s="131"/>
      <c r="O7674" s="131"/>
    </row>
    <row r="7675" spans="2:15" x14ac:dyDescent="0.35">
      <c r="B7675" t="s">
        <v>80</v>
      </c>
      <c r="C7675">
        <v>4016</v>
      </c>
      <c r="D7675" t="s">
        <v>43</v>
      </c>
      <c r="E7675">
        <v>189122</v>
      </c>
      <c r="F7675" t="s">
        <v>7171</v>
      </c>
      <c r="G7675" t="s">
        <v>10926</v>
      </c>
      <c r="H7675" s="93">
        <v>46177</v>
      </c>
      <c r="I7675" s="131">
        <v>1</v>
      </c>
      <c r="J7675" s="132"/>
      <c r="K7675" s="132"/>
      <c r="L7675" s="132"/>
      <c r="M7675" s="132"/>
      <c r="N7675" s="131"/>
      <c r="O7675" s="131"/>
    </row>
    <row r="7676" spans="2:15" x14ac:dyDescent="0.35">
      <c r="B7676" t="s">
        <v>80</v>
      </c>
      <c r="C7676">
        <v>4016</v>
      </c>
      <c r="D7676" t="s">
        <v>43</v>
      </c>
      <c r="E7676">
        <v>189578</v>
      </c>
      <c r="F7676" t="s">
        <v>7172</v>
      </c>
      <c r="G7676" t="s">
        <v>10927</v>
      </c>
      <c r="H7676" s="93">
        <v>46183</v>
      </c>
      <c r="I7676" s="131">
        <v>1</v>
      </c>
      <c r="J7676" s="132"/>
      <c r="K7676" s="132"/>
      <c r="L7676" s="132"/>
      <c r="M7676" s="132"/>
      <c r="N7676" s="131"/>
      <c r="O7676" s="131"/>
    </row>
    <row r="7677" spans="2:15" x14ac:dyDescent="0.35">
      <c r="B7677" t="s">
        <v>80</v>
      </c>
      <c r="C7677">
        <v>4016</v>
      </c>
      <c r="D7677" t="s">
        <v>43</v>
      </c>
      <c r="E7677">
        <v>190976</v>
      </c>
      <c r="F7677" t="s">
        <v>7173</v>
      </c>
      <c r="G7677" t="s">
        <v>10927</v>
      </c>
      <c r="H7677" s="93">
        <v>46183</v>
      </c>
      <c r="I7677" s="131">
        <v>1</v>
      </c>
      <c r="J7677" s="132"/>
      <c r="K7677" s="132"/>
      <c r="L7677" s="132"/>
      <c r="M7677" s="132"/>
      <c r="N7677" s="131"/>
      <c r="O7677" s="131"/>
    </row>
    <row r="7678" spans="2:15" x14ac:dyDescent="0.35">
      <c r="B7678" t="s">
        <v>80</v>
      </c>
      <c r="C7678">
        <v>4016</v>
      </c>
      <c r="D7678" t="s">
        <v>43</v>
      </c>
      <c r="E7678">
        <v>191377</v>
      </c>
      <c r="F7678" t="s">
        <v>7174</v>
      </c>
      <c r="G7678" t="s">
        <v>10927</v>
      </c>
      <c r="H7678" s="93">
        <v>46183</v>
      </c>
      <c r="I7678" s="131">
        <v>1</v>
      </c>
      <c r="J7678" s="132">
        <v>1</v>
      </c>
      <c r="K7678" s="132"/>
      <c r="L7678" s="132"/>
      <c r="M7678" s="132"/>
      <c r="N7678" s="131"/>
      <c r="O7678" s="131"/>
    </row>
    <row r="7679" spans="2:15" x14ac:dyDescent="0.35">
      <c r="B7679" t="s">
        <v>80</v>
      </c>
      <c r="C7679">
        <v>4016</v>
      </c>
      <c r="D7679" t="s">
        <v>43</v>
      </c>
      <c r="E7679">
        <v>191433</v>
      </c>
      <c r="F7679" t="s">
        <v>7175</v>
      </c>
      <c r="G7679" t="s">
        <v>10930</v>
      </c>
      <c r="H7679" s="93">
        <v>46181</v>
      </c>
      <c r="I7679" s="131">
        <v>1</v>
      </c>
      <c r="J7679" s="132"/>
      <c r="K7679" s="132"/>
      <c r="L7679" s="132"/>
      <c r="M7679" s="132"/>
      <c r="N7679" s="131"/>
      <c r="O7679" s="131"/>
    </row>
    <row r="7680" spans="2:15" x14ac:dyDescent="0.35">
      <c r="B7680" t="s">
        <v>80</v>
      </c>
      <c r="C7680">
        <v>4016</v>
      </c>
      <c r="D7680" t="s">
        <v>43</v>
      </c>
      <c r="E7680">
        <v>191684</v>
      </c>
      <c r="F7680" t="s">
        <v>7176</v>
      </c>
      <c r="G7680" t="s">
        <v>10928</v>
      </c>
      <c r="H7680" s="93">
        <v>46171</v>
      </c>
      <c r="I7680" s="131"/>
      <c r="J7680" s="132"/>
      <c r="K7680" s="132"/>
      <c r="L7680" s="132"/>
      <c r="M7680" s="132"/>
      <c r="N7680" s="131"/>
      <c r="O7680" s="131"/>
    </row>
    <row r="7681" spans="2:15" x14ac:dyDescent="0.35">
      <c r="B7681" t="s">
        <v>80</v>
      </c>
      <c r="C7681">
        <v>4016</v>
      </c>
      <c r="D7681" t="s">
        <v>43</v>
      </c>
      <c r="E7681">
        <v>191891</v>
      </c>
      <c r="F7681" t="s">
        <v>7177</v>
      </c>
      <c r="G7681" t="s">
        <v>10928</v>
      </c>
      <c r="H7681" s="93">
        <v>46171</v>
      </c>
      <c r="I7681" s="131">
        <v>1</v>
      </c>
      <c r="J7681" s="132"/>
      <c r="K7681" s="132"/>
      <c r="L7681" s="132"/>
      <c r="M7681" s="132"/>
      <c r="N7681" s="131"/>
      <c r="O7681" s="131"/>
    </row>
    <row r="7682" spans="2:15" x14ac:dyDescent="0.35">
      <c r="B7682" t="s">
        <v>80</v>
      </c>
      <c r="C7682">
        <v>4016</v>
      </c>
      <c r="D7682" t="s">
        <v>43</v>
      </c>
      <c r="E7682">
        <v>191986</v>
      </c>
      <c r="F7682" t="s">
        <v>7178</v>
      </c>
      <c r="G7682" t="s">
        <v>10929</v>
      </c>
      <c r="H7682" s="93">
        <v>46175</v>
      </c>
      <c r="I7682" s="131">
        <v>1</v>
      </c>
      <c r="J7682" s="132"/>
      <c r="K7682" s="132"/>
      <c r="L7682" s="132"/>
      <c r="M7682" s="132"/>
      <c r="N7682" s="131"/>
      <c r="O7682" s="131"/>
    </row>
    <row r="7683" spans="2:15" x14ac:dyDescent="0.35">
      <c r="B7683" t="s">
        <v>80</v>
      </c>
      <c r="C7683">
        <v>4016</v>
      </c>
      <c r="D7683" t="s">
        <v>43</v>
      </c>
      <c r="E7683">
        <v>191988</v>
      </c>
      <c r="F7683" t="s">
        <v>7165</v>
      </c>
      <c r="G7683" t="s">
        <v>10927</v>
      </c>
      <c r="H7683" s="93">
        <v>46176</v>
      </c>
      <c r="I7683" s="131">
        <v>1</v>
      </c>
      <c r="J7683" s="132"/>
      <c r="K7683" s="132"/>
      <c r="L7683" s="132"/>
      <c r="M7683" s="132"/>
      <c r="N7683" s="131"/>
      <c r="O7683" s="131"/>
    </row>
    <row r="7684" spans="2:15" x14ac:dyDescent="0.35">
      <c r="B7684" t="s">
        <v>80</v>
      </c>
      <c r="C7684">
        <v>4016</v>
      </c>
      <c r="D7684" t="s">
        <v>43</v>
      </c>
      <c r="E7684">
        <v>192208</v>
      </c>
      <c r="F7684" t="s">
        <v>11033</v>
      </c>
      <c r="G7684" t="s">
        <v>10928</v>
      </c>
      <c r="H7684" s="93">
        <v>46178</v>
      </c>
      <c r="I7684" s="131">
        <v>1</v>
      </c>
      <c r="J7684" s="132">
        <v>1</v>
      </c>
      <c r="K7684" s="132"/>
      <c r="L7684" s="132"/>
      <c r="M7684" s="132"/>
      <c r="N7684" s="131"/>
      <c r="O7684" s="131"/>
    </row>
    <row r="7685" spans="2:15" x14ac:dyDescent="0.35">
      <c r="B7685" t="s">
        <v>80</v>
      </c>
      <c r="C7685">
        <v>4017</v>
      </c>
      <c r="D7685" t="s">
        <v>44</v>
      </c>
      <c r="E7685">
        <v>49454</v>
      </c>
      <c r="F7685" t="s">
        <v>7179</v>
      </c>
      <c r="G7685" t="s">
        <v>10930</v>
      </c>
      <c r="H7685" s="93">
        <v>46174</v>
      </c>
      <c r="I7685" s="131">
        <v>1</v>
      </c>
      <c r="J7685" s="132"/>
      <c r="K7685" s="132"/>
      <c r="L7685" s="132"/>
      <c r="M7685" s="132"/>
      <c r="N7685" s="131"/>
      <c r="O7685" s="131"/>
    </row>
    <row r="7686" spans="2:15" x14ac:dyDescent="0.35">
      <c r="B7686" t="s">
        <v>80</v>
      </c>
      <c r="C7686">
        <v>4017</v>
      </c>
      <c r="D7686" t="s">
        <v>44</v>
      </c>
      <c r="E7686">
        <v>53546</v>
      </c>
      <c r="F7686" t="s">
        <v>7180</v>
      </c>
      <c r="G7686" t="s">
        <v>10926</v>
      </c>
      <c r="H7686" s="93">
        <v>46177</v>
      </c>
      <c r="I7686" s="131">
        <v>1</v>
      </c>
      <c r="J7686" s="132">
        <v>1</v>
      </c>
      <c r="K7686" s="132"/>
      <c r="L7686" s="132"/>
      <c r="M7686" s="132"/>
      <c r="N7686" s="131"/>
      <c r="O7686" s="131"/>
    </row>
    <row r="7687" spans="2:15" x14ac:dyDescent="0.35">
      <c r="B7687" t="s">
        <v>80</v>
      </c>
      <c r="C7687">
        <v>4017</v>
      </c>
      <c r="D7687" t="s">
        <v>44</v>
      </c>
      <c r="E7687">
        <v>55735</v>
      </c>
      <c r="F7687" t="s">
        <v>7181</v>
      </c>
      <c r="G7687" t="s">
        <v>10928</v>
      </c>
      <c r="H7687" s="93">
        <v>46171</v>
      </c>
      <c r="I7687" s="131">
        <v>1</v>
      </c>
      <c r="J7687" s="132">
        <v>1</v>
      </c>
      <c r="K7687" s="132"/>
      <c r="L7687" s="132"/>
      <c r="M7687" s="132"/>
      <c r="N7687" s="131"/>
      <c r="O7687" s="131"/>
    </row>
    <row r="7688" spans="2:15" x14ac:dyDescent="0.35">
      <c r="B7688" t="s">
        <v>80</v>
      </c>
      <c r="C7688">
        <v>4017</v>
      </c>
      <c r="D7688" t="s">
        <v>44</v>
      </c>
      <c r="E7688">
        <v>56978</v>
      </c>
      <c r="F7688" t="s">
        <v>7182</v>
      </c>
      <c r="G7688" t="s">
        <v>10926</v>
      </c>
      <c r="H7688" s="93">
        <v>46177</v>
      </c>
      <c r="I7688" s="131"/>
      <c r="J7688" s="132"/>
      <c r="K7688" s="132"/>
      <c r="L7688" s="132"/>
      <c r="M7688" s="132"/>
      <c r="N7688" s="131"/>
      <c r="O7688" s="131"/>
    </row>
    <row r="7689" spans="2:15" x14ac:dyDescent="0.35">
      <c r="B7689" t="s">
        <v>80</v>
      </c>
      <c r="C7689">
        <v>4017</v>
      </c>
      <c r="D7689" t="s">
        <v>44</v>
      </c>
      <c r="E7689">
        <v>57371</v>
      </c>
      <c r="F7689" t="s">
        <v>7183</v>
      </c>
      <c r="G7689" t="s">
        <v>10929</v>
      </c>
      <c r="H7689" s="93">
        <v>46175</v>
      </c>
      <c r="I7689" s="131"/>
      <c r="J7689" s="132"/>
      <c r="K7689" s="132"/>
      <c r="L7689" s="132"/>
      <c r="M7689" s="132"/>
      <c r="N7689" s="131"/>
      <c r="O7689" s="131"/>
    </row>
    <row r="7690" spans="2:15" x14ac:dyDescent="0.35">
      <c r="B7690" t="s">
        <v>80</v>
      </c>
      <c r="C7690">
        <v>4017</v>
      </c>
      <c r="D7690" t="s">
        <v>44</v>
      </c>
      <c r="E7690">
        <v>57833</v>
      </c>
      <c r="F7690" t="s">
        <v>7184</v>
      </c>
      <c r="G7690" t="s">
        <v>10928</v>
      </c>
      <c r="H7690" s="93">
        <v>46178</v>
      </c>
      <c r="I7690" s="131">
        <v>1</v>
      </c>
      <c r="J7690" s="132"/>
      <c r="K7690" s="132"/>
      <c r="L7690" s="132"/>
      <c r="M7690" s="132"/>
      <c r="N7690" s="131"/>
      <c r="O7690" s="131"/>
    </row>
    <row r="7691" spans="2:15" x14ac:dyDescent="0.35">
      <c r="B7691" t="s">
        <v>80</v>
      </c>
      <c r="C7691">
        <v>4017</v>
      </c>
      <c r="D7691" t="s">
        <v>44</v>
      </c>
      <c r="E7691">
        <v>58722</v>
      </c>
      <c r="F7691" t="s">
        <v>7185</v>
      </c>
      <c r="G7691" t="s">
        <v>10928</v>
      </c>
      <c r="H7691" s="93">
        <v>46171</v>
      </c>
      <c r="I7691" s="131"/>
      <c r="J7691" s="132"/>
      <c r="K7691" s="132"/>
      <c r="L7691" s="132"/>
      <c r="M7691" s="132"/>
      <c r="N7691" s="131"/>
      <c r="O7691" s="131"/>
    </row>
    <row r="7692" spans="2:15" x14ac:dyDescent="0.35">
      <c r="B7692" t="s">
        <v>80</v>
      </c>
      <c r="C7692">
        <v>4017</v>
      </c>
      <c r="D7692" t="s">
        <v>44</v>
      </c>
      <c r="E7692">
        <v>64123</v>
      </c>
      <c r="F7692" t="s">
        <v>7186</v>
      </c>
      <c r="G7692" t="s">
        <v>10929</v>
      </c>
      <c r="H7692" s="93">
        <v>46182</v>
      </c>
      <c r="I7692" s="131">
        <v>1</v>
      </c>
      <c r="J7692" s="132"/>
      <c r="K7692" s="132"/>
      <c r="L7692" s="132"/>
      <c r="M7692" s="132"/>
      <c r="N7692" s="131"/>
      <c r="O7692" s="131"/>
    </row>
    <row r="7693" spans="2:15" x14ac:dyDescent="0.35">
      <c r="B7693" t="s">
        <v>80</v>
      </c>
      <c r="C7693">
        <v>4017</v>
      </c>
      <c r="D7693" t="s">
        <v>44</v>
      </c>
      <c r="E7693">
        <v>65219</v>
      </c>
      <c r="F7693" t="s">
        <v>7187</v>
      </c>
      <c r="G7693" t="s">
        <v>10929</v>
      </c>
      <c r="H7693" s="93">
        <v>46175</v>
      </c>
      <c r="I7693" s="131">
        <v>1</v>
      </c>
      <c r="J7693" s="132">
        <v>1</v>
      </c>
      <c r="K7693" s="132">
        <v>1</v>
      </c>
      <c r="L7693" s="132"/>
      <c r="M7693" s="132"/>
      <c r="N7693" s="131"/>
      <c r="O7693" s="131"/>
    </row>
    <row r="7694" spans="2:15" x14ac:dyDescent="0.35">
      <c r="B7694" t="s">
        <v>80</v>
      </c>
      <c r="C7694">
        <v>4017</v>
      </c>
      <c r="D7694" t="s">
        <v>44</v>
      </c>
      <c r="E7694">
        <v>66785</v>
      </c>
      <c r="F7694" t="s">
        <v>7188</v>
      </c>
      <c r="G7694" t="s">
        <v>10930</v>
      </c>
      <c r="H7694" s="93">
        <v>46174</v>
      </c>
      <c r="I7694" s="131">
        <v>1</v>
      </c>
      <c r="J7694" s="132"/>
      <c r="K7694" s="132"/>
      <c r="L7694" s="132"/>
      <c r="M7694" s="132"/>
      <c r="N7694" s="131"/>
      <c r="O7694" s="131"/>
    </row>
    <row r="7695" spans="2:15" x14ac:dyDescent="0.35">
      <c r="B7695" t="s">
        <v>80</v>
      </c>
      <c r="C7695">
        <v>4017</v>
      </c>
      <c r="D7695" t="s">
        <v>44</v>
      </c>
      <c r="E7695">
        <v>67822</v>
      </c>
      <c r="F7695" t="s">
        <v>7189</v>
      </c>
      <c r="G7695" t="s">
        <v>10928</v>
      </c>
      <c r="H7695" s="93">
        <v>46178</v>
      </c>
      <c r="I7695" s="131"/>
      <c r="J7695" s="132"/>
      <c r="K7695" s="132"/>
      <c r="L7695" s="132"/>
      <c r="M7695" s="132"/>
      <c r="N7695" s="131"/>
      <c r="O7695" s="131"/>
    </row>
    <row r="7696" spans="2:15" x14ac:dyDescent="0.35">
      <c r="B7696" t="s">
        <v>80</v>
      </c>
      <c r="C7696">
        <v>4017</v>
      </c>
      <c r="D7696" t="s">
        <v>44</v>
      </c>
      <c r="E7696">
        <v>69478</v>
      </c>
      <c r="F7696" t="s">
        <v>7190</v>
      </c>
      <c r="G7696" t="s">
        <v>10929</v>
      </c>
      <c r="H7696" s="93">
        <v>46175</v>
      </c>
      <c r="I7696" s="131">
        <v>1</v>
      </c>
      <c r="J7696" s="132"/>
      <c r="K7696" s="132"/>
      <c r="L7696" s="132"/>
      <c r="M7696" s="132"/>
      <c r="N7696" s="131"/>
      <c r="O7696" s="131"/>
    </row>
    <row r="7697" spans="2:15" x14ac:dyDescent="0.35">
      <c r="B7697" t="s">
        <v>80</v>
      </c>
      <c r="C7697">
        <v>4017</v>
      </c>
      <c r="D7697" t="s">
        <v>44</v>
      </c>
      <c r="E7697">
        <v>74838</v>
      </c>
      <c r="F7697" t="s">
        <v>7191</v>
      </c>
      <c r="G7697" t="s">
        <v>10930</v>
      </c>
      <c r="H7697" s="93">
        <v>46174</v>
      </c>
      <c r="I7697" s="131">
        <v>1</v>
      </c>
      <c r="J7697" s="132">
        <v>1</v>
      </c>
      <c r="K7697" s="132"/>
      <c r="L7697" s="132"/>
      <c r="M7697" s="132"/>
      <c r="N7697" s="131"/>
      <c r="O7697" s="131"/>
    </row>
    <row r="7698" spans="2:15" x14ac:dyDescent="0.35">
      <c r="B7698" t="s">
        <v>80</v>
      </c>
      <c r="C7698">
        <v>4017</v>
      </c>
      <c r="D7698" t="s">
        <v>44</v>
      </c>
      <c r="E7698">
        <v>83773</v>
      </c>
      <c r="F7698" t="s">
        <v>7192</v>
      </c>
      <c r="G7698" t="s">
        <v>10926</v>
      </c>
      <c r="H7698" s="93">
        <v>46177</v>
      </c>
      <c r="I7698" s="131">
        <v>1</v>
      </c>
      <c r="J7698" s="132"/>
      <c r="K7698" s="132"/>
      <c r="L7698" s="132"/>
      <c r="M7698" s="132"/>
      <c r="N7698" s="131"/>
      <c r="O7698" s="131"/>
    </row>
    <row r="7699" spans="2:15" x14ac:dyDescent="0.35">
      <c r="B7699" t="s">
        <v>80</v>
      </c>
      <c r="C7699">
        <v>4017</v>
      </c>
      <c r="D7699" t="s">
        <v>44</v>
      </c>
      <c r="E7699">
        <v>84698</v>
      </c>
      <c r="F7699" t="s">
        <v>7193</v>
      </c>
      <c r="G7699" t="s">
        <v>10928</v>
      </c>
      <c r="H7699" s="93">
        <v>46171</v>
      </c>
      <c r="I7699" s="131">
        <v>1</v>
      </c>
      <c r="J7699" s="132">
        <v>1</v>
      </c>
      <c r="K7699" s="132"/>
      <c r="L7699" s="132"/>
      <c r="M7699" s="132"/>
      <c r="N7699" s="131"/>
      <c r="O7699" s="131"/>
    </row>
    <row r="7700" spans="2:15" x14ac:dyDescent="0.35">
      <c r="B7700" t="s">
        <v>80</v>
      </c>
      <c r="C7700">
        <v>4017</v>
      </c>
      <c r="D7700" t="s">
        <v>44</v>
      </c>
      <c r="E7700">
        <v>85755</v>
      </c>
      <c r="F7700" t="s">
        <v>7194</v>
      </c>
      <c r="G7700" t="s">
        <v>10929</v>
      </c>
      <c r="H7700" s="93">
        <v>46182</v>
      </c>
      <c r="I7700" s="131">
        <v>1</v>
      </c>
      <c r="J7700" s="132"/>
      <c r="K7700" s="132">
        <v>1</v>
      </c>
      <c r="L7700" s="132"/>
      <c r="M7700" s="132"/>
      <c r="N7700" s="131"/>
      <c r="O7700" s="131"/>
    </row>
    <row r="7701" spans="2:15" x14ac:dyDescent="0.35">
      <c r="B7701" t="s">
        <v>80</v>
      </c>
      <c r="C7701">
        <v>4017</v>
      </c>
      <c r="D7701" t="s">
        <v>44</v>
      </c>
      <c r="E7701">
        <v>86570</v>
      </c>
      <c r="F7701" t="s">
        <v>7195</v>
      </c>
      <c r="G7701" t="s">
        <v>10929</v>
      </c>
      <c r="H7701" s="93">
        <v>46182</v>
      </c>
      <c r="I7701" s="131">
        <v>1</v>
      </c>
      <c r="J7701" s="132"/>
      <c r="K7701" s="132"/>
      <c r="L7701" s="132"/>
      <c r="M7701" s="132"/>
      <c r="N7701" s="131"/>
      <c r="O7701" s="131"/>
    </row>
    <row r="7702" spans="2:15" x14ac:dyDescent="0.35">
      <c r="B7702" t="s">
        <v>80</v>
      </c>
      <c r="C7702">
        <v>4017</v>
      </c>
      <c r="D7702" t="s">
        <v>44</v>
      </c>
      <c r="E7702">
        <v>91266</v>
      </c>
      <c r="F7702" t="s">
        <v>7196</v>
      </c>
      <c r="G7702" t="s">
        <v>10928</v>
      </c>
      <c r="H7702" s="93">
        <v>46178</v>
      </c>
      <c r="I7702" s="131">
        <v>1</v>
      </c>
      <c r="J7702" s="132"/>
      <c r="K7702" s="132">
        <v>1</v>
      </c>
      <c r="L7702" s="132"/>
      <c r="M7702" s="132"/>
      <c r="N7702" s="131"/>
      <c r="O7702" s="131"/>
    </row>
    <row r="7703" spans="2:15" x14ac:dyDescent="0.35">
      <c r="B7703" t="s">
        <v>80</v>
      </c>
      <c r="C7703">
        <v>4017</v>
      </c>
      <c r="D7703" t="s">
        <v>44</v>
      </c>
      <c r="E7703">
        <v>93062</v>
      </c>
      <c r="F7703" t="s">
        <v>7197</v>
      </c>
      <c r="G7703" t="s">
        <v>10926</v>
      </c>
      <c r="H7703" s="93">
        <v>46177</v>
      </c>
      <c r="I7703" s="131"/>
      <c r="J7703" s="132"/>
      <c r="K7703" s="132"/>
      <c r="L7703" s="132"/>
      <c r="M7703" s="132"/>
      <c r="N7703" s="131"/>
      <c r="O7703" s="131"/>
    </row>
    <row r="7704" spans="2:15" x14ac:dyDescent="0.35">
      <c r="B7704" t="s">
        <v>80</v>
      </c>
      <c r="C7704">
        <v>4017</v>
      </c>
      <c r="D7704" t="s">
        <v>44</v>
      </c>
      <c r="E7704">
        <v>93191</v>
      </c>
      <c r="F7704" t="s">
        <v>7198</v>
      </c>
      <c r="G7704" t="s">
        <v>10929</v>
      </c>
      <c r="H7704" s="93">
        <v>46182</v>
      </c>
      <c r="I7704" s="131">
        <v>1</v>
      </c>
      <c r="J7704" s="132"/>
      <c r="K7704" s="132"/>
      <c r="L7704" s="132"/>
      <c r="M7704" s="132"/>
      <c r="N7704" s="131"/>
      <c r="O7704" s="131"/>
    </row>
    <row r="7705" spans="2:15" x14ac:dyDescent="0.35">
      <c r="B7705" t="s">
        <v>80</v>
      </c>
      <c r="C7705">
        <v>4017</v>
      </c>
      <c r="D7705" t="s">
        <v>44</v>
      </c>
      <c r="E7705">
        <v>96057</v>
      </c>
      <c r="F7705" t="s">
        <v>7199</v>
      </c>
      <c r="G7705" t="s">
        <v>10926</v>
      </c>
      <c r="H7705" s="93">
        <v>46170</v>
      </c>
      <c r="I7705" s="131">
        <v>1</v>
      </c>
      <c r="J7705" s="132">
        <v>1</v>
      </c>
      <c r="K7705" s="132"/>
      <c r="L7705" s="132"/>
      <c r="M7705" s="132"/>
      <c r="N7705" s="131"/>
      <c r="O7705" s="131"/>
    </row>
    <row r="7706" spans="2:15" x14ac:dyDescent="0.35">
      <c r="B7706" t="s">
        <v>80</v>
      </c>
      <c r="C7706">
        <v>4017</v>
      </c>
      <c r="D7706" t="s">
        <v>44</v>
      </c>
      <c r="E7706">
        <v>104288</v>
      </c>
      <c r="F7706" t="s">
        <v>7200</v>
      </c>
      <c r="G7706" t="s">
        <v>10928</v>
      </c>
      <c r="H7706" s="93">
        <v>46171</v>
      </c>
      <c r="I7706" s="131">
        <v>1</v>
      </c>
      <c r="J7706" s="132">
        <v>1</v>
      </c>
      <c r="K7706" s="132"/>
      <c r="L7706" s="132"/>
      <c r="M7706" s="132"/>
      <c r="N7706" s="131"/>
      <c r="O7706" s="131"/>
    </row>
    <row r="7707" spans="2:15" x14ac:dyDescent="0.35">
      <c r="B7707" t="s">
        <v>80</v>
      </c>
      <c r="C7707">
        <v>4017</v>
      </c>
      <c r="D7707" t="s">
        <v>44</v>
      </c>
      <c r="E7707">
        <v>106851</v>
      </c>
      <c r="F7707" t="s">
        <v>7201</v>
      </c>
      <c r="G7707" t="s">
        <v>10928</v>
      </c>
      <c r="H7707" s="93">
        <v>46171</v>
      </c>
      <c r="I7707" s="131">
        <v>1</v>
      </c>
      <c r="J7707" s="132"/>
      <c r="K7707" s="132"/>
      <c r="L7707" s="132"/>
      <c r="M7707" s="132"/>
      <c r="N7707" s="131"/>
      <c r="O7707" s="131"/>
    </row>
    <row r="7708" spans="2:15" x14ac:dyDescent="0.35">
      <c r="B7708" t="s">
        <v>80</v>
      </c>
      <c r="C7708">
        <v>4017</v>
      </c>
      <c r="D7708" t="s">
        <v>44</v>
      </c>
      <c r="E7708">
        <v>109480</v>
      </c>
      <c r="F7708" t="s">
        <v>7202</v>
      </c>
      <c r="G7708" t="s">
        <v>10929</v>
      </c>
      <c r="H7708" s="93">
        <v>46175</v>
      </c>
      <c r="I7708" s="131"/>
      <c r="J7708" s="132"/>
      <c r="K7708" s="132"/>
      <c r="L7708" s="132"/>
      <c r="M7708" s="132"/>
      <c r="N7708" s="131"/>
      <c r="O7708" s="131"/>
    </row>
    <row r="7709" spans="2:15" x14ac:dyDescent="0.35">
      <c r="B7709" t="s">
        <v>80</v>
      </c>
      <c r="C7709">
        <v>4017</v>
      </c>
      <c r="D7709" t="s">
        <v>44</v>
      </c>
      <c r="E7709">
        <v>110150</v>
      </c>
      <c r="F7709" t="s">
        <v>7203</v>
      </c>
      <c r="G7709" t="s">
        <v>10929</v>
      </c>
      <c r="H7709" s="93">
        <v>46175</v>
      </c>
      <c r="I7709" s="131">
        <v>1</v>
      </c>
      <c r="J7709" s="132">
        <v>1</v>
      </c>
      <c r="K7709" s="132"/>
      <c r="L7709" s="132">
        <v>1</v>
      </c>
      <c r="M7709" s="132"/>
      <c r="N7709" s="131"/>
      <c r="O7709" s="131"/>
    </row>
    <row r="7710" spans="2:15" x14ac:dyDescent="0.35">
      <c r="B7710" t="s">
        <v>80</v>
      </c>
      <c r="C7710">
        <v>4017</v>
      </c>
      <c r="D7710" t="s">
        <v>44</v>
      </c>
      <c r="E7710">
        <v>111736</v>
      </c>
      <c r="F7710" t="s">
        <v>7204</v>
      </c>
      <c r="G7710" t="s">
        <v>10930</v>
      </c>
      <c r="H7710" s="93">
        <v>46174</v>
      </c>
      <c r="I7710" s="131"/>
      <c r="J7710" s="132"/>
      <c r="K7710" s="132"/>
      <c r="L7710" s="132"/>
      <c r="M7710" s="132"/>
      <c r="N7710" s="131"/>
      <c r="O7710" s="131"/>
    </row>
    <row r="7711" spans="2:15" x14ac:dyDescent="0.35">
      <c r="B7711" t="s">
        <v>80</v>
      </c>
      <c r="C7711">
        <v>4017</v>
      </c>
      <c r="D7711" t="s">
        <v>44</v>
      </c>
      <c r="E7711">
        <v>119115</v>
      </c>
      <c r="F7711" t="s">
        <v>7205</v>
      </c>
      <c r="G7711" t="s">
        <v>10926</v>
      </c>
      <c r="H7711" s="93">
        <v>46170</v>
      </c>
      <c r="I7711" s="131">
        <v>1</v>
      </c>
      <c r="J7711" s="132"/>
      <c r="K7711" s="132"/>
      <c r="L7711" s="132"/>
      <c r="M7711" s="132"/>
      <c r="N7711" s="131"/>
      <c r="O7711" s="131"/>
    </row>
    <row r="7712" spans="2:15" x14ac:dyDescent="0.35">
      <c r="B7712" t="s">
        <v>80</v>
      </c>
      <c r="C7712">
        <v>4017</v>
      </c>
      <c r="D7712" t="s">
        <v>44</v>
      </c>
      <c r="E7712">
        <v>123811</v>
      </c>
      <c r="F7712" t="s">
        <v>7206</v>
      </c>
      <c r="G7712" t="s">
        <v>10927</v>
      </c>
      <c r="H7712" s="93">
        <v>46176</v>
      </c>
      <c r="I7712" s="131">
        <v>1</v>
      </c>
      <c r="J7712" s="132"/>
      <c r="K7712" s="132"/>
      <c r="L7712" s="132"/>
      <c r="M7712" s="132"/>
      <c r="N7712" s="131"/>
      <c r="O7712" s="131"/>
    </row>
    <row r="7713" spans="2:15" x14ac:dyDescent="0.35">
      <c r="B7713" t="s">
        <v>80</v>
      </c>
      <c r="C7713">
        <v>4017</v>
      </c>
      <c r="D7713" t="s">
        <v>44</v>
      </c>
      <c r="E7713">
        <v>124106</v>
      </c>
      <c r="F7713" t="s">
        <v>7207</v>
      </c>
      <c r="G7713" t="s">
        <v>10928</v>
      </c>
      <c r="H7713" s="93">
        <v>46178</v>
      </c>
      <c r="I7713" s="131">
        <v>1</v>
      </c>
      <c r="J7713" s="132">
        <v>1</v>
      </c>
      <c r="K7713" s="132"/>
      <c r="L7713" s="132"/>
      <c r="M7713" s="132"/>
      <c r="N7713" s="131"/>
      <c r="O7713" s="131"/>
    </row>
    <row r="7714" spans="2:15" x14ac:dyDescent="0.35">
      <c r="B7714" t="s">
        <v>80</v>
      </c>
      <c r="C7714">
        <v>4017</v>
      </c>
      <c r="D7714" t="s">
        <v>44</v>
      </c>
      <c r="E7714">
        <v>124583</v>
      </c>
      <c r="F7714" t="s">
        <v>7208</v>
      </c>
      <c r="G7714" t="s">
        <v>10926</v>
      </c>
      <c r="H7714" s="93">
        <v>46170</v>
      </c>
      <c r="I7714" s="131">
        <v>1</v>
      </c>
      <c r="J7714" s="132"/>
      <c r="K7714" s="132"/>
      <c r="L7714" s="132"/>
      <c r="M7714" s="132"/>
      <c r="N7714" s="131"/>
      <c r="O7714" s="131"/>
    </row>
    <row r="7715" spans="2:15" x14ac:dyDescent="0.35">
      <c r="B7715" t="s">
        <v>80</v>
      </c>
      <c r="C7715">
        <v>4017</v>
      </c>
      <c r="D7715" t="s">
        <v>44</v>
      </c>
      <c r="E7715">
        <v>127359</v>
      </c>
      <c r="F7715" t="s">
        <v>7209</v>
      </c>
      <c r="G7715" t="s">
        <v>10928</v>
      </c>
      <c r="H7715" s="93">
        <v>46178</v>
      </c>
      <c r="I7715" s="131">
        <v>1</v>
      </c>
      <c r="J7715" s="132">
        <v>1</v>
      </c>
      <c r="K7715" s="132"/>
      <c r="L7715" s="132"/>
      <c r="M7715" s="132"/>
      <c r="N7715" s="131"/>
      <c r="O7715" s="131"/>
    </row>
    <row r="7716" spans="2:15" x14ac:dyDescent="0.35">
      <c r="B7716" t="s">
        <v>80</v>
      </c>
      <c r="C7716">
        <v>4017</v>
      </c>
      <c r="D7716" t="s">
        <v>44</v>
      </c>
      <c r="E7716">
        <v>130538</v>
      </c>
      <c r="F7716" t="s">
        <v>7210</v>
      </c>
      <c r="G7716" t="s">
        <v>10929</v>
      </c>
      <c r="H7716" s="93">
        <v>46182</v>
      </c>
      <c r="I7716" s="131">
        <v>1</v>
      </c>
      <c r="J7716" s="132"/>
      <c r="K7716" s="132"/>
      <c r="L7716" s="132"/>
      <c r="M7716" s="132"/>
      <c r="N7716" s="131"/>
      <c r="O7716" s="131"/>
    </row>
    <row r="7717" spans="2:15" x14ac:dyDescent="0.35">
      <c r="B7717" t="s">
        <v>80</v>
      </c>
      <c r="C7717">
        <v>4017</v>
      </c>
      <c r="D7717" t="s">
        <v>44</v>
      </c>
      <c r="E7717">
        <v>132042</v>
      </c>
      <c r="F7717" t="s">
        <v>7211</v>
      </c>
      <c r="G7717" t="s">
        <v>10927</v>
      </c>
      <c r="H7717" s="93">
        <v>46183</v>
      </c>
      <c r="I7717" s="131">
        <v>1</v>
      </c>
      <c r="J7717" s="132"/>
      <c r="K7717" s="132">
        <v>1</v>
      </c>
      <c r="L7717" s="132"/>
      <c r="M7717" s="132"/>
      <c r="N7717" s="131"/>
      <c r="O7717" s="131"/>
    </row>
    <row r="7718" spans="2:15" x14ac:dyDescent="0.35">
      <c r="B7718" t="s">
        <v>80</v>
      </c>
      <c r="C7718">
        <v>4017</v>
      </c>
      <c r="D7718" t="s">
        <v>44</v>
      </c>
      <c r="E7718">
        <v>133524</v>
      </c>
      <c r="F7718" t="s">
        <v>7212</v>
      </c>
      <c r="G7718" t="s">
        <v>10926</v>
      </c>
      <c r="H7718" s="93">
        <v>46177</v>
      </c>
      <c r="I7718" s="131">
        <v>1</v>
      </c>
      <c r="J7718" s="132">
        <v>1</v>
      </c>
      <c r="K7718" s="132"/>
      <c r="L7718" s="132"/>
      <c r="M7718" s="132"/>
      <c r="N7718" s="131"/>
      <c r="O7718" s="131"/>
    </row>
    <row r="7719" spans="2:15" x14ac:dyDescent="0.35">
      <c r="B7719" t="s">
        <v>80</v>
      </c>
      <c r="C7719">
        <v>4017</v>
      </c>
      <c r="D7719" t="s">
        <v>44</v>
      </c>
      <c r="E7719">
        <v>134578</v>
      </c>
      <c r="F7719" t="s">
        <v>7213</v>
      </c>
      <c r="G7719" t="s">
        <v>10927</v>
      </c>
      <c r="H7719" s="93">
        <v>46183</v>
      </c>
      <c r="I7719" s="131"/>
      <c r="J7719" s="132"/>
      <c r="K7719" s="132"/>
      <c r="L7719" s="132"/>
      <c r="M7719" s="132"/>
      <c r="N7719" s="131"/>
      <c r="O7719" s="131"/>
    </row>
    <row r="7720" spans="2:15" x14ac:dyDescent="0.35">
      <c r="B7720" t="s">
        <v>80</v>
      </c>
      <c r="C7720">
        <v>4017</v>
      </c>
      <c r="D7720" t="s">
        <v>44</v>
      </c>
      <c r="E7720">
        <v>134710</v>
      </c>
      <c r="F7720" t="s">
        <v>7214</v>
      </c>
      <c r="G7720" t="s">
        <v>10929</v>
      </c>
      <c r="H7720" s="93">
        <v>46182</v>
      </c>
      <c r="I7720" s="131"/>
      <c r="J7720" s="132"/>
      <c r="K7720" s="132"/>
      <c r="L7720" s="132"/>
      <c r="M7720" s="132"/>
      <c r="N7720" s="131"/>
      <c r="O7720" s="131"/>
    </row>
    <row r="7721" spans="2:15" x14ac:dyDescent="0.35">
      <c r="B7721" t="s">
        <v>80</v>
      </c>
      <c r="C7721">
        <v>4017</v>
      </c>
      <c r="D7721" t="s">
        <v>44</v>
      </c>
      <c r="E7721">
        <v>134881</v>
      </c>
      <c r="F7721" t="s">
        <v>7215</v>
      </c>
      <c r="G7721" t="s">
        <v>10930</v>
      </c>
      <c r="H7721" s="93">
        <v>46181</v>
      </c>
      <c r="I7721" s="131"/>
      <c r="J7721" s="132"/>
      <c r="K7721" s="132"/>
      <c r="L7721" s="132"/>
      <c r="M7721" s="132"/>
      <c r="N7721" s="131"/>
      <c r="O7721" s="131"/>
    </row>
    <row r="7722" spans="2:15" x14ac:dyDescent="0.35">
      <c r="B7722" t="s">
        <v>80</v>
      </c>
      <c r="C7722">
        <v>4017</v>
      </c>
      <c r="D7722" t="s">
        <v>44</v>
      </c>
      <c r="E7722">
        <v>135339</v>
      </c>
      <c r="F7722" t="s">
        <v>7216</v>
      </c>
      <c r="G7722" t="s">
        <v>10930</v>
      </c>
      <c r="H7722" s="93">
        <v>46174</v>
      </c>
      <c r="I7722" s="131">
        <v>1</v>
      </c>
      <c r="J7722" s="132"/>
      <c r="K7722" s="132"/>
      <c r="L7722" s="132"/>
      <c r="M7722" s="132"/>
      <c r="N7722" s="131"/>
      <c r="O7722" s="131"/>
    </row>
    <row r="7723" spans="2:15" x14ac:dyDescent="0.35">
      <c r="B7723" t="s">
        <v>80</v>
      </c>
      <c r="C7723">
        <v>4017</v>
      </c>
      <c r="D7723" t="s">
        <v>44</v>
      </c>
      <c r="E7723">
        <v>138561</v>
      </c>
      <c r="F7723" t="s">
        <v>7217</v>
      </c>
      <c r="G7723" t="s">
        <v>10930</v>
      </c>
      <c r="H7723" s="93">
        <v>46181</v>
      </c>
      <c r="I7723" s="131">
        <v>1</v>
      </c>
      <c r="J7723" s="132">
        <v>1</v>
      </c>
      <c r="K7723" s="132"/>
      <c r="L7723" s="132"/>
      <c r="M7723" s="132"/>
      <c r="N7723" s="131"/>
      <c r="O7723" s="131"/>
    </row>
    <row r="7724" spans="2:15" x14ac:dyDescent="0.35">
      <c r="B7724" t="s">
        <v>80</v>
      </c>
      <c r="C7724">
        <v>4017</v>
      </c>
      <c r="D7724" t="s">
        <v>44</v>
      </c>
      <c r="E7724">
        <v>139247</v>
      </c>
      <c r="F7724" t="s">
        <v>7218</v>
      </c>
      <c r="G7724" t="s">
        <v>10927</v>
      </c>
      <c r="H7724" s="93">
        <v>46176</v>
      </c>
      <c r="I7724" s="131"/>
      <c r="J7724" s="132"/>
      <c r="K7724" s="132"/>
      <c r="L7724" s="132"/>
      <c r="M7724" s="132"/>
      <c r="N7724" s="131"/>
      <c r="O7724" s="131"/>
    </row>
    <row r="7725" spans="2:15" x14ac:dyDescent="0.35">
      <c r="B7725" t="s">
        <v>80</v>
      </c>
      <c r="C7725">
        <v>4017</v>
      </c>
      <c r="D7725" t="s">
        <v>44</v>
      </c>
      <c r="E7725">
        <v>139268</v>
      </c>
      <c r="F7725" t="s">
        <v>7219</v>
      </c>
      <c r="G7725" t="s">
        <v>10930</v>
      </c>
      <c r="H7725" s="93">
        <v>46181</v>
      </c>
      <c r="I7725" s="131">
        <v>1</v>
      </c>
      <c r="J7725" s="132"/>
      <c r="K7725" s="132"/>
      <c r="L7725" s="132"/>
      <c r="M7725" s="132"/>
      <c r="N7725" s="131"/>
      <c r="O7725" s="131"/>
    </row>
    <row r="7726" spans="2:15" x14ac:dyDescent="0.35">
      <c r="B7726" t="s">
        <v>80</v>
      </c>
      <c r="C7726">
        <v>4017</v>
      </c>
      <c r="D7726" t="s">
        <v>44</v>
      </c>
      <c r="E7726">
        <v>139616</v>
      </c>
      <c r="F7726" t="s">
        <v>7220</v>
      </c>
      <c r="G7726" t="s">
        <v>10926</v>
      </c>
      <c r="H7726" s="93">
        <v>46177</v>
      </c>
      <c r="I7726" s="131">
        <v>1</v>
      </c>
      <c r="J7726" s="132">
        <v>1</v>
      </c>
      <c r="K7726" s="132">
        <v>1</v>
      </c>
      <c r="L7726" s="132"/>
      <c r="M7726" s="132"/>
      <c r="N7726" s="131"/>
      <c r="O7726" s="131"/>
    </row>
    <row r="7727" spans="2:15" x14ac:dyDescent="0.35">
      <c r="B7727" t="s">
        <v>80</v>
      </c>
      <c r="C7727">
        <v>4017</v>
      </c>
      <c r="D7727" t="s">
        <v>44</v>
      </c>
      <c r="E7727">
        <v>140483</v>
      </c>
      <c r="F7727" t="s">
        <v>7221</v>
      </c>
      <c r="G7727" t="s">
        <v>10926</v>
      </c>
      <c r="H7727" s="93">
        <v>46170</v>
      </c>
      <c r="I7727" s="131">
        <v>1</v>
      </c>
      <c r="J7727" s="132"/>
      <c r="K7727" s="132"/>
      <c r="L7727" s="132"/>
      <c r="M7727" s="132"/>
      <c r="N7727" s="131"/>
      <c r="O7727" s="131"/>
    </row>
    <row r="7728" spans="2:15" x14ac:dyDescent="0.35">
      <c r="B7728" t="s">
        <v>80</v>
      </c>
      <c r="C7728">
        <v>4017</v>
      </c>
      <c r="D7728" t="s">
        <v>44</v>
      </c>
      <c r="E7728">
        <v>140675</v>
      </c>
      <c r="F7728" t="s">
        <v>7222</v>
      </c>
      <c r="G7728" t="s">
        <v>10930</v>
      </c>
      <c r="H7728" s="93">
        <v>46174</v>
      </c>
      <c r="I7728" s="131">
        <v>1</v>
      </c>
      <c r="J7728" s="132"/>
      <c r="K7728" s="132">
        <v>1</v>
      </c>
      <c r="L7728" s="132"/>
      <c r="M7728" s="132"/>
      <c r="N7728" s="131"/>
      <c r="O7728" s="131"/>
    </row>
    <row r="7729" spans="2:15" x14ac:dyDescent="0.35">
      <c r="B7729" t="s">
        <v>80</v>
      </c>
      <c r="C7729">
        <v>4017</v>
      </c>
      <c r="D7729" t="s">
        <v>44</v>
      </c>
      <c r="E7729">
        <v>140712</v>
      </c>
      <c r="F7729" t="s">
        <v>7223</v>
      </c>
      <c r="G7729" t="s">
        <v>10928</v>
      </c>
      <c r="H7729" s="93">
        <v>46171</v>
      </c>
      <c r="I7729" s="131">
        <v>1</v>
      </c>
      <c r="J7729" s="132"/>
      <c r="K7729" s="132"/>
      <c r="L7729" s="132"/>
      <c r="M7729" s="132"/>
      <c r="N7729" s="131"/>
      <c r="O7729" s="131"/>
    </row>
    <row r="7730" spans="2:15" x14ac:dyDescent="0.35">
      <c r="B7730" t="s">
        <v>80</v>
      </c>
      <c r="C7730">
        <v>4017</v>
      </c>
      <c r="D7730" t="s">
        <v>44</v>
      </c>
      <c r="E7730">
        <v>141113</v>
      </c>
      <c r="F7730" t="s">
        <v>7224</v>
      </c>
      <c r="G7730" t="s">
        <v>10929</v>
      </c>
      <c r="H7730" s="93">
        <v>46175</v>
      </c>
      <c r="I7730" s="131">
        <v>1</v>
      </c>
      <c r="J7730" s="132"/>
      <c r="K7730" s="132"/>
      <c r="L7730" s="132"/>
      <c r="M7730" s="132"/>
      <c r="N7730" s="131"/>
      <c r="O7730" s="131"/>
    </row>
    <row r="7731" spans="2:15" x14ac:dyDescent="0.35">
      <c r="B7731" t="s">
        <v>80</v>
      </c>
      <c r="C7731">
        <v>4017</v>
      </c>
      <c r="D7731" t="s">
        <v>44</v>
      </c>
      <c r="E7731">
        <v>141655</v>
      </c>
      <c r="F7731" t="s">
        <v>7225</v>
      </c>
      <c r="G7731" t="s">
        <v>10926</v>
      </c>
      <c r="H7731" s="93">
        <v>46177</v>
      </c>
      <c r="I7731" s="131">
        <v>1</v>
      </c>
      <c r="J7731" s="132"/>
      <c r="K7731" s="132"/>
      <c r="L7731" s="132"/>
      <c r="M7731" s="132"/>
      <c r="N7731" s="131"/>
      <c r="O7731" s="131"/>
    </row>
    <row r="7732" spans="2:15" x14ac:dyDescent="0.35">
      <c r="B7732" t="s">
        <v>80</v>
      </c>
      <c r="C7732">
        <v>4017</v>
      </c>
      <c r="D7732" t="s">
        <v>44</v>
      </c>
      <c r="E7732">
        <v>142186</v>
      </c>
      <c r="F7732" t="s">
        <v>7226</v>
      </c>
      <c r="G7732" t="s">
        <v>10929</v>
      </c>
      <c r="H7732" s="93">
        <v>46182</v>
      </c>
      <c r="I7732" s="131"/>
      <c r="J7732" s="132"/>
      <c r="K7732" s="132"/>
      <c r="L7732" s="132"/>
      <c r="M7732" s="132"/>
      <c r="N7732" s="131"/>
      <c r="O7732" s="131"/>
    </row>
    <row r="7733" spans="2:15" x14ac:dyDescent="0.35">
      <c r="B7733" t="s">
        <v>80</v>
      </c>
      <c r="C7733">
        <v>4017</v>
      </c>
      <c r="D7733" t="s">
        <v>44</v>
      </c>
      <c r="E7733">
        <v>144820</v>
      </c>
      <c r="F7733" t="s">
        <v>7227</v>
      </c>
      <c r="G7733" t="s">
        <v>10930</v>
      </c>
      <c r="H7733" s="93">
        <v>46181</v>
      </c>
      <c r="I7733" s="131"/>
      <c r="J7733" s="132"/>
      <c r="K7733" s="132"/>
      <c r="L7733" s="132"/>
      <c r="M7733" s="132"/>
      <c r="N7733" s="131"/>
      <c r="O7733" s="131"/>
    </row>
    <row r="7734" spans="2:15" x14ac:dyDescent="0.35">
      <c r="B7734" t="s">
        <v>80</v>
      </c>
      <c r="C7734">
        <v>4017</v>
      </c>
      <c r="D7734" t="s">
        <v>44</v>
      </c>
      <c r="E7734">
        <v>147147</v>
      </c>
      <c r="F7734" t="s">
        <v>7228</v>
      </c>
      <c r="G7734" t="s">
        <v>10929</v>
      </c>
      <c r="H7734" s="93">
        <v>46182</v>
      </c>
      <c r="I7734" s="131">
        <v>1</v>
      </c>
      <c r="J7734" s="132">
        <v>1</v>
      </c>
      <c r="K7734" s="132"/>
      <c r="L7734" s="132"/>
      <c r="M7734" s="132"/>
      <c r="N7734" s="131"/>
      <c r="O7734" s="131"/>
    </row>
    <row r="7735" spans="2:15" x14ac:dyDescent="0.35">
      <c r="B7735" t="s">
        <v>80</v>
      </c>
      <c r="C7735">
        <v>4017</v>
      </c>
      <c r="D7735" t="s">
        <v>44</v>
      </c>
      <c r="E7735">
        <v>148052</v>
      </c>
      <c r="F7735" t="s">
        <v>7229</v>
      </c>
      <c r="G7735" t="s">
        <v>10929</v>
      </c>
      <c r="H7735" s="93">
        <v>46182</v>
      </c>
      <c r="I7735" s="131">
        <v>1</v>
      </c>
      <c r="J7735" s="132"/>
      <c r="K7735" s="132"/>
      <c r="L7735" s="132"/>
      <c r="M7735" s="132"/>
      <c r="N7735" s="131"/>
      <c r="O7735" s="131"/>
    </row>
    <row r="7736" spans="2:15" x14ac:dyDescent="0.35">
      <c r="B7736" t="s">
        <v>80</v>
      </c>
      <c r="C7736">
        <v>4017</v>
      </c>
      <c r="D7736" t="s">
        <v>44</v>
      </c>
      <c r="E7736">
        <v>148642</v>
      </c>
      <c r="F7736" t="s">
        <v>7230</v>
      </c>
      <c r="G7736" t="s">
        <v>10927</v>
      </c>
      <c r="H7736" s="93">
        <v>46183</v>
      </c>
      <c r="I7736" s="131">
        <v>1</v>
      </c>
      <c r="J7736" s="132">
        <v>1</v>
      </c>
      <c r="K7736" s="132"/>
      <c r="L7736" s="132"/>
      <c r="M7736" s="132"/>
      <c r="N7736" s="131"/>
      <c r="O7736" s="131"/>
    </row>
    <row r="7737" spans="2:15" x14ac:dyDescent="0.35">
      <c r="B7737" t="s">
        <v>80</v>
      </c>
      <c r="C7737">
        <v>4017</v>
      </c>
      <c r="D7737" t="s">
        <v>44</v>
      </c>
      <c r="E7737">
        <v>148800</v>
      </c>
      <c r="F7737" t="s">
        <v>7231</v>
      </c>
      <c r="G7737" t="s">
        <v>10930</v>
      </c>
      <c r="H7737" s="93">
        <v>46181</v>
      </c>
      <c r="I7737" s="131"/>
      <c r="J7737" s="132"/>
      <c r="K7737" s="132"/>
      <c r="L7737" s="132"/>
      <c r="M7737" s="132"/>
      <c r="N7737" s="131"/>
      <c r="O7737" s="131"/>
    </row>
    <row r="7738" spans="2:15" x14ac:dyDescent="0.35">
      <c r="B7738" t="s">
        <v>80</v>
      </c>
      <c r="C7738">
        <v>4017</v>
      </c>
      <c r="D7738" t="s">
        <v>44</v>
      </c>
      <c r="E7738">
        <v>149660</v>
      </c>
      <c r="F7738" t="s">
        <v>7232</v>
      </c>
      <c r="G7738" t="s">
        <v>10929</v>
      </c>
      <c r="H7738" s="93">
        <v>46182</v>
      </c>
      <c r="I7738" s="131"/>
      <c r="J7738" s="132"/>
      <c r="K7738" s="132"/>
      <c r="L7738" s="132"/>
      <c r="M7738" s="132"/>
      <c r="N7738" s="131"/>
      <c r="O7738" s="131"/>
    </row>
    <row r="7739" spans="2:15" x14ac:dyDescent="0.35">
      <c r="B7739" t="s">
        <v>80</v>
      </c>
      <c r="C7739">
        <v>4017</v>
      </c>
      <c r="D7739" t="s">
        <v>44</v>
      </c>
      <c r="E7739">
        <v>150029</v>
      </c>
      <c r="F7739" t="s">
        <v>7233</v>
      </c>
      <c r="G7739" t="s">
        <v>10929</v>
      </c>
      <c r="H7739" s="93">
        <v>46175</v>
      </c>
      <c r="I7739" s="131">
        <v>1</v>
      </c>
      <c r="J7739" s="132"/>
      <c r="K7739" s="132"/>
      <c r="L7739" s="132"/>
      <c r="M7739" s="132"/>
      <c r="N7739" s="131"/>
      <c r="O7739" s="131"/>
    </row>
    <row r="7740" spans="2:15" x14ac:dyDescent="0.35">
      <c r="B7740" t="s">
        <v>80</v>
      </c>
      <c r="C7740">
        <v>4017</v>
      </c>
      <c r="D7740" t="s">
        <v>44</v>
      </c>
      <c r="E7740">
        <v>150155</v>
      </c>
      <c r="F7740" t="s">
        <v>7234</v>
      </c>
      <c r="G7740" t="s">
        <v>10930</v>
      </c>
      <c r="H7740" s="93">
        <v>46181</v>
      </c>
      <c r="I7740" s="131">
        <v>1</v>
      </c>
      <c r="J7740" s="132">
        <v>1</v>
      </c>
      <c r="K7740" s="132"/>
      <c r="L7740" s="132"/>
      <c r="M7740" s="132"/>
      <c r="N7740" s="131"/>
      <c r="O7740" s="131"/>
    </row>
    <row r="7741" spans="2:15" x14ac:dyDescent="0.35">
      <c r="B7741" t="s">
        <v>80</v>
      </c>
      <c r="C7741">
        <v>4017</v>
      </c>
      <c r="D7741" t="s">
        <v>44</v>
      </c>
      <c r="E7741">
        <v>150530</v>
      </c>
      <c r="F7741" t="s">
        <v>7235</v>
      </c>
      <c r="G7741" t="s">
        <v>10930</v>
      </c>
      <c r="H7741" s="93">
        <v>46174</v>
      </c>
      <c r="I7741" s="131">
        <v>1</v>
      </c>
      <c r="J7741" s="132"/>
      <c r="K7741" s="132">
        <v>1</v>
      </c>
      <c r="L7741" s="132"/>
      <c r="M7741" s="132"/>
      <c r="N7741" s="131"/>
      <c r="O7741" s="131"/>
    </row>
    <row r="7742" spans="2:15" x14ac:dyDescent="0.35">
      <c r="B7742" t="s">
        <v>80</v>
      </c>
      <c r="C7742">
        <v>4017</v>
      </c>
      <c r="D7742" t="s">
        <v>44</v>
      </c>
      <c r="E7742">
        <v>152206</v>
      </c>
      <c r="F7742" t="s">
        <v>7236</v>
      </c>
      <c r="G7742" t="s">
        <v>10930</v>
      </c>
      <c r="H7742" s="93">
        <v>46181</v>
      </c>
      <c r="I7742" s="131">
        <v>1</v>
      </c>
      <c r="J7742" s="132"/>
      <c r="K7742" s="132"/>
      <c r="L7742" s="132"/>
      <c r="M7742" s="132"/>
      <c r="N7742" s="131"/>
      <c r="O7742" s="131"/>
    </row>
    <row r="7743" spans="2:15" x14ac:dyDescent="0.35">
      <c r="B7743" t="s">
        <v>80</v>
      </c>
      <c r="C7743">
        <v>4017</v>
      </c>
      <c r="D7743" t="s">
        <v>44</v>
      </c>
      <c r="E7743">
        <v>152849</v>
      </c>
      <c r="F7743" t="s">
        <v>7237</v>
      </c>
      <c r="G7743" t="s">
        <v>10927</v>
      </c>
      <c r="H7743" s="93">
        <v>46183</v>
      </c>
      <c r="I7743" s="131">
        <v>1</v>
      </c>
      <c r="J7743" s="132">
        <v>1</v>
      </c>
      <c r="K7743" s="132"/>
      <c r="L7743" s="132"/>
      <c r="M7743" s="132"/>
      <c r="N7743" s="131"/>
      <c r="O7743" s="131"/>
    </row>
    <row r="7744" spans="2:15" x14ac:dyDescent="0.35">
      <c r="B7744" t="s">
        <v>80</v>
      </c>
      <c r="C7744">
        <v>4017</v>
      </c>
      <c r="D7744" t="s">
        <v>44</v>
      </c>
      <c r="E7744">
        <v>156258</v>
      </c>
      <c r="F7744" t="s">
        <v>7238</v>
      </c>
      <c r="G7744" t="s">
        <v>10927</v>
      </c>
      <c r="H7744" s="93">
        <v>46183</v>
      </c>
      <c r="I7744" s="131">
        <v>1</v>
      </c>
      <c r="J7744" s="132"/>
      <c r="K7744" s="132"/>
      <c r="L7744" s="132"/>
      <c r="M7744" s="132"/>
      <c r="N7744" s="131"/>
      <c r="O7744" s="131"/>
    </row>
    <row r="7745" spans="2:15" x14ac:dyDescent="0.35">
      <c r="B7745" t="s">
        <v>80</v>
      </c>
      <c r="C7745">
        <v>4017</v>
      </c>
      <c r="D7745" t="s">
        <v>44</v>
      </c>
      <c r="E7745">
        <v>156888</v>
      </c>
      <c r="F7745" t="s">
        <v>7239</v>
      </c>
      <c r="G7745" t="s">
        <v>10929</v>
      </c>
      <c r="H7745" s="93">
        <v>46175</v>
      </c>
      <c r="I7745" s="131">
        <v>1</v>
      </c>
      <c r="J7745" s="132"/>
      <c r="K7745" s="132"/>
      <c r="L7745" s="132"/>
      <c r="M7745" s="132"/>
      <c r="N7745" s="131"/>
      <c r="O7745" s="131"/>
    </row>
    <row r="7746" spans="2:15" x14ac:dyDescent="0.35">
      <c r="B7746" t="s">
        <v>80</v>
      </c>
      <c r="C7746">
        <v>4017</v>
      </c>
      <c r="D7746" t="s">
        <v>44</v>
      </c>
      <c r="E7746">
        <v>157980</v>
      </c>
      <c r="F7746" t="s">
        <v>7240</v>
      </c>
      <c r="G7746" t="s">
        <v>10928</v>
      </c>
      <c r="H7746" s="93">
        <v>46178</v>
      </c>
      <c r="I7746" s="131"/>
      <c r="J7746" s="132"/>
      <c r="K7746" s="132"/>
      <c r="L7746" s="132"/>
      <c r="M7746" s="132"/>
      <c r="N7746" s="131"/>
      <c r="O7746" s="131"/>
    </row>
    <row r="7747" spans="2:15" x14ac:dyDescent="0.35">
      <c r="B7747" t="s">
        <v>80</v>
      </c>
      <c r="C7747">
        <v>4017</v>
      </c>
      <c r="D7747" t="s">
        <v>44</v>
      </c>
      <c r="E7747">
        <v>158073</v>
      </c>
      <c r="F7747" t="s">
        <v>7241</v>
      </c>
      <c r="G7747" t="s">
        <v>10927</v>
      </c>
      <c r="H7747" s="93">
        <v>46176</v>
      </c>
      <c r="I7747" s="131">
        <v>1</v>
      </c>
      <c r="J7747" s="132">
        <v>1</v>
      </c>
      <c r="K7747" s="132"/>
      <c r="L7747" s="132"/>
      <c r="M7747" s="132"/>
      <c r="N7747" s="131"/>
      <c r="O7747" s="131"/>
    </row>
    <row r="7748" spans="2:15" x14ac:dyDescent="0.35">
      <c r="B7748" t="s">
        <v>80</v>
      </c>
      <c r="C7748">
        <v>4017</v>
      </c>
      <c r="D7748" t="s">
        <v>44</v>
      </c>
      <c r="E7748">
        <v>162801</v>
      </c>
      <c r="F7748" t="s">
        <v>7242</v>
      </c>
      <c r="G7748" t="s">
        <v>10926</v>
      </c>
      <c r="H7748" s="93">
        <v>46170</v>
      </c>
      <c r="I7748" s="131">
        <v>1</v>
      </c>
      <c r="J7748" s="132">
        <v>1</v>
      </c>
      <c r="K7748" s="132"/>
      <c r="L7748" s="132"/>
      <c r="M7748" s="132"/>
      <c r="N7748" s="131"/>
      <c r="O7748" s="131"/>
    </row>
    <row r="7749" spans="2:15" x14ac:dyDescent="0.35">
      <c r="B7749" t="s">
        <v>80</v>
      </c>
      <c r="C7749">
        <v>4017</v>
      </c>
      <c r="D7749" t="s">
        <v>44</v>
      </c>
      <c r="E7749">
        <v>163862</v>
      </c>
      <c r="F7749" t="s">
        <v>7243</v>
      </c>
      <c r="G7749" t="s">
        <v>10926</v>
      </c>
      <c r="H7749" s="93">
        <v>46177</v>
      </c>
      <c r="I7749" s="131">
        <v>1</v>
      </c>
      <c r="J7749" s="132"/>
      <c r="K7749" s="132">
        <v>1</v>
      </c>
      <c r="L7749" s="132"/>
      <c r="M7749" s="132"/>
      <c r="N7749" s="131"/>
      <c r="O7749" s="131"/>
    </row>
    <row r="7750" spans="2:15" x14ac:dyDescent="0.35">
      <c r="B7750" t="s">
        <v>80</v>
      </c>
      <c r="C7750">
        <v>4017</v>
      </c>
      <c r="D7750" t="s">
        <v>44</v>
      </c>
      <c r="E7750">
        <v>163985</v>
      </c>
      <c r="F7750" t="s">
        <v>7244</v>
      </c>
      <c r="G7750" t="s">
        <v>10930</v>
      </c>
      <c r="H7750" s="93">
        <v>46174</v>
      </c>
      <c r="I7750" s="131"/>
      <c r="J7750" s="132"/>
      <c r="K7750" s="132"/>
      <c r="L7750" s="132"/>
      <c r="M7750" s="132"/>
      <c r="N7750" s="131"/>
      <c r="O7750" s="131"/>
    </row>
    <row r="7751" spans="2:15" x14ac:dyDescent="0.35">
      <c r="B7751" t="s">
        <v>80</v>
      </c>
      <c r="C7751">
        <v>4017</v>
      </c>
      <c r="D7751" t="s">
        <v>44</v>
      </c>
      <c r="E7751">
        <v>164974</v>
      </c>
      <c r="F7751" t="s">
        <v>7245</v>
      </c>
      <c r="G7751" t="s">
        <v>10926</v>
      </c>
      <c r="H7751" s="93">
        <v>46170</v>
      </c>
      <c r="I7751" s="131">
        <v>1</v>
      </c>
      <c r="J7751" s="132">
        <v>1</v>
      </c>
      <c r="K7751" s="132"/>
      <c r="L7751" s="132"/>
      <c r="M7751" s="132"/>
      <c r="N7751" s="131"/>
      <c r="O7751" s="131"/>
    </row>
    <row r="7752" spans="2:15" x14ac:dyDescent="0.35">
      <c r="B7752" t="s">
        <v>80</v>
      </c>
      <c r="C7752">
        <v>4017</v>
      </c>
      <c r="D7752" t="s">
        <v>44</v>
      </c>
      <c r="E7752">
        <v>166296</v>
      </c>
      <c r="F7752" t="s">
        <v>7246</v>
      </c>
      <c r="G7752" t="s">
        <v>10927</v>
      </c>
      <c r="H7752" s="93">
        <v>46183</v>
      </c>
      <c r="I7752" s="131">
        <v>1</v>
      </c>
      <c r="J7752" s="132">
        <v>1</v>
      </c>
      <c r="K7752" s="132"/>
      <c r="L7752" s="132"/>
      <c r="M7752" s="132"/>
      <c r="N7752" s="131"/>
      <c r="O7752" s="131"/>
    </row>
    <row r="7753" spans="2:15" x14ac:dyDescent="0.35">
      <c r="B7753" t="s">
        <v>80</v>
      </c>
      <c r="C7753">
        <v>4017</v>
      </c>
      <c r="D7753" t="s">
        <v>44</v>
      </c>
      <c r="E7753">
        <v>167583</v>
      </c>
      <c r="F7753" t="s">
        <v>7247</v>
      </c>
      <c r="G7753" t="s">
        <v>10929</v>
      </c>
      <c r="H7753" s="93">
        <v>46182</v>
      </c>
      <c r="I7753" s="131"/>
      <c r="J7753" s="132"/>
      <c r="K7753" s="132"/>
      <c r="L7753" s="132"/>
      <c r="M7753" s="132"/>
      <c r="N7753" s="131"/>
      <c r="O7753" s="131"/>
    </row>
    <row r="7754" spans="2:15" x14ac:dyDescent="0.35">
      <c r="B7754" t="s">
        <v>80</v>
      </c>
      <c r="C7754">
        <v>4017</v>
      </c>
      <c r="D7754" t="s">
        <v>44</v>
      </c>
      <c r="E7754">
        <v>168222</v>
      </c>
      <c r="F7754" t="s">
        <v>7248</v>
      </c>
      <c r="G7754" t="s">
        <v>10930</v>
      </c>
      <c r="H7754" s="93">
        <v>46174</v>
      </c>
      <c r="I7754" s="131">
        <v>1</v>
      </c>
      <c r="J7754" s="132"/>
      <c r="K7754" s="132"/>
      <c r="L7754" s="132"/>
      <c r="M7754" s="132"/>
      <c r="N7754" s="131"/>
      <c r="O7754" s="131"/>
    </row>
    <row r="7755" spans="2:15" x14ac:dyDescent="0.35">
      <c r="B7755" t="s">
        <v>80</v>
      </c>
      <c r="C7755">
        <v>4017</v>
      </c>
      <c r="D7755" t="s">
        <v>44</v>
      </c>
      <c r="E7755">
        <v>169842</v>
      </c>
      <c r="F7755" t="s">
        <v>7249</v>
      </c>
      <c r="G7755" t="s">
        <v>10927</v>
      </c>
      <c r="H7755" s="93">
        <v>46183</v>
      </c>
      <c r="I7755" s="131">
        <v>1</v>
      </c>
      <c r="J7755" s="132"/>
      <c r="K7755" s="132"/>
      <c r="L7755" s="132"/>
      <c r="M7755" s="132"/>
      <c r="N7755" s="131"/>
      <c r="O7755" s="131"/>
    </row>
    <row r="7756" spans="2:15" x14ac:dyDescent="0.35">
      <c r="B7756" t="s">
        <v>80</v>
      </c>
      <c r="C7756">
        <v>4017</v>
      </c>
      <c r="D7756" t="s">
        <v>44</v>
      </c>
      <c r="E7756">
        <v>170552</v>
      </c>
      <c r="F7756" t="s">
        <v>7250</v>
      </c>
      <c r="G7756" t="s">
        <v>10930</v>
      </c>
      <c r="H7756" s="93">
        <v>46181</v>
      </c>
      <c r="I7756" s="131"/>
      <c r="J7756" s="132"/>
      <c r="K7756" s="132"/>
      <c r="L7756" s="132"/>
      <c r="M7756" s="132"/>
      <c r="N7756" s="131"/>
      <c r="O7756" s="131"/>
    </row>
    <row r="7757" spans="2:15" x14ac:dyDescent="0.35">
      <c r="B7757" t="s">
        <v>80</v>
      </c>
      <c r="C7757">
        <v>4017</v>
      </c>
      <c r="D7757" t="s">
        <v>44</v>
      </c>
      <c r="E7757">
        <v>171592</v>
      </c>
      <c r="F7757" t="s">
        <v>7251</v>
      </c>
      <c r="G7757" t="s">
        <v>10927</v>
      </c>
      <c r="H7757" s="93">
        <v>46183</v>
      </c>
      <c r="I7757" s="131">
        <v>1</v>
      </c>
      <c r="J7757" s="132"/>
      <c r="K7757" s="132"/>
      <c r="L7757" s="132"/>
      <c r="M7757" s="132"/>
      <c r="N7757" s="131"/>
      <c r="O7757" s="131"/>
    </row>
    <row r="7758" spans="2:15" x14ac:dyDescent="0.35">
      <c r="B7758" t="s">
        <v>80</v>
      </c>
      <c r="C7758">
        <v>4017</v>
      </c>
      <c r="D7758" t="s">
        <v>44</v>
      </c>
      <c r="E7758">
        <v>171736</v>
      </c>
      <c r="F7758" t="s">
        <v>7252</v>
      </c>
      <c r="G7758" t="s">
        <v>10928</v>
      </c>
      <c r="H7758" s="93">
        <v>46178</v>
      </c>
      <c r="I7758" s="131"/>
      <c r="J7758" s="132"/>
      <c r="K7758" s="132"/>
      <c r="L7758" s="132"/>
      <c r="M7758" s="132"/>
      <c r="N7758" s="131"/>
      <c r="O7758" s="131"/>
    </row>
    <row r="7759" spans="2:15" x14ac:dyDescent="0.35">
      <c r="B7759" t="s">
        <v>80</v>
      </c>
      <c r="C7759">
        <v>4017</v>
      </c>
      <c r="D7759" t="s">
        <v>44</v>
      </c>
      <c r="E7759">
        <v>171760</v>
      </c>
      <c r="F7759" t="s">
        <v>7253</v>
      </c>
      <c r="G7759" t="s">
        <v>10928</v>
      </c>
      <c r="H7759" s="93">
        <v>46171</v>
      </c>
      <c r="I7759" s="131">
        <v>1</v>
      </c>
      <c r="J7759" s="132"/>
      <c r="K7759" s="132"/>
      <c r="L7759" s="132"/>
      <c r="M7759" s="132"/>
      <c r="N7759" s="131"/>
      <c r="O7759" s="131"/>
    </row>
    <row r="7760" spans="2:15" x14ac:dyDescent="0.35">
      <c r="B7760" t="s">
        <v>80</v>
      </c>
      <c r="C7760">
        <v>4017</v>
      </c>
      <c r="D7760" t="s">
        <v>44</v>
      </c>
      <c r="E7760">
        <v>171877</v>
      </c>
      <c r="F7760" t="s">
        <v>7254</v>
      </c>
      <c r="G7760" t="s">
        <v>10926</v>
      </c>
      <c r="H7760" s="93">
        <v>46177</v>
      </c>
      <c r="I7760" s="131"/>
      <c r="J7760" s="132"/>
      <c r="K7760" s="132"/>
      <c r="L7760" s="132"/>
      <c r="M7760" s="132"/>
      <c r="N7760" s="131"/>
      <c r="O7760" s="131"/>
    </row>
    <row r="7761" spans="2:15" x14ac:dyDescent="0.35">
      <c r="B7761" t="s">
        <v>80</v>
      </c>
      <c r="C7761">
        <v>4017</v>
      </c>
      <c r="D7761" t="s">
        <v>44</v>
      </c>
      <c r="E7761">
        <v>172422</v>
      </c>
      <c r="F7761" t="s">
        <v>7255</v>
      </c>
      <c r="G7761" t="s">
        <v>10926</v>
      </c>
      <c r="H7761" s="93">
        <v>46170</v>
      </c>
      <c r="I7761" s="131">
        <v>1</v>
      </c>
      <c r="J7761" s="132">
        <v>1</v>
      </c>
      <c r="K7761" s="132"/>
      <c r="L7761" s="132"/>
      <c r="M7761" s="132"/>
      <c r="N7761" s="131"/>
      <c r="O7761" s="131"/>
    </row>
    <row r="7762" spans="2:15" x14ac:dyDescent="0.35">
      <c r="B7762" t="s">
        <v>80</v>
      </c>
      <c r="C7762">
        <v>4017</v>
      </c>
      <c r="D7762" t="s">
        <v>44</v>
      </c>
      <c r="E7762">
        <v>172440</v>
      </c>
      <c r="F7762" t="s">
        <v>7256</v>
      </c>
      <c r="G7762" t="s">
        <v>10930</v>
      </c>
      <c r="H7762" s="93">
        <v>46174</v>
      </c>
      <c r="I7762" s="131">
        <v>1</v>
      </c>
      <c r="J7762" s="132"/>
      <c r="K7762" s="132"/>
      <c r="L7762" s="132"/>
      <c r="M7762" s="132"/>
      <c r="N7762" s="131"/>
      <c r="O7762" s="131"/>
    </row>
    <row r="7763" spans="2:15" x14ac:dyDescent="0.35">
      <c r="B7763" t="s">
        <v>80</v>
      </c>
      <c r="C7763">
        <v>4017</v>
      </c>
      <c r="D7763" t="s">
        <v>44</v>
      </c>
      <c r="E7763">
        <v>172509</v>
      </c>
      <c r="F7763" t="s">
        <v>7257</v>
      </c>
      <c r="G7763" t="s">
        <v>10930</v>
      </c>
      <c r="H7763" s="93">
        <v>46181</v>
      </c>
      <c r="I7763" s="131">
        <v>1</v>
      </c>
      <c r="J7763" s="132"/>
      <c r="K7763" s="132"/>
      <c r="L7763" s="132"/>
      <c r="M7763" s="132"/>
      <c r="N7763" s="131"/>
      <c r="O7763" s="131"/>
    </row>
    <row r="7764" spans="2:15" x14ac:dyDescent="0.35">
      <c r="B7764" t="s">
        <v>80</v>
      </c>
      <c r="C7764">
        <v>4017</v>
      </c>
      <c r="D7764" t="s">
        <v>44</v>
      </c>
      <c r="E7764">
        <v>173701</v>
      </c>
      <c r="F7764" t="s">
        <v>7258</v>
      </c>
      <c r="G7764" t="s">
        <v>10929</v>
      </c>
      <c r="H7764" s="93">
        <v>46182</v>
      </c>
      <c r="I7764" s="131"/>
      <c r="J7764" s="132"/>
      <c r="K7764" s="132"/>
      <c r="L7764" s="132"/>
      <c r="M7764" s="132"/>
      <c r="N7764" s="131"/>
      <c r="O7764" s="131"/>
    </row>
    <row r="7765" spans="2:15" x14ac:dyDescent="0.35">
      <c r="B7765" t="s">
        <v>80</v>
      </c>
      <c r="C7765">
        <v>4017</v>
      </c>
      <c r="D7765" t="s">
        <v>44</v>
      </c>
      <c r="E7765">
        <v>174033</v>
      </c>
      <c r="F7765" t="s">
        <v>7259</v>
      </c>
      <c r="G7765" t="s">
        <v>10926</v>
      </c>
      <c r="H7765" s="93">
        <v>46177</v>
      </c>
      <c r="I7765" s="131"/>
      <c r="J7765" s="132"/>
      <c r="K7765" s="132"/>
      <c r="L7765" s="132"/>
      <c r="M7765" s="132"/>
      <c r="N7765" s="131"/>
      <c r="O7765" s="131"/>
    </row>
    <row r="7766" spans="2:15" x14ac:dyDescent="0.35">
      <c r="B7766" t="s">
        <v>80</v>
      </c>
      <c r="C7766">
        <v>4017</v>
      </c>
      <c r="D7766" t="s">
        <v>44</v>
      </c>
      <c r="E7766">
        <v>175196</v>
      </c>
      <c r="F7766" t="s">
        <v>7260</v>
      </c>
      <c r="G7766" t="s">
        <v>10927</v>
      </c>
      <c r="H7766" s="93">
        <v>46183</v>
      </c>
      <c r="I7766" s="131">
        <v>1</v>
      </c>
      <c r="J7766" s="132"/>
      <c r="K7766" s="132"/>
      <c r="L7766" s="132"/>
      <c r="M7766" s="132"/>
      <c r="N7766" s="131"/>
      <c r="O7766" s="131"/>
    </row>
    <row r="7767" spans="2:15" x14ac:dyDescent="0.35">
      <c r="B7767" t="s">
        <v>80</v>
      </c>
      <c r="C7767">
        <v>4017</v>
      </c>
      <c r="D7767" t="s">
        <v>44</v>
      </c>
      <c r="E7767">
        <v>175512</v>
      </c>
      <c r="F7767" t="s">
        <v>7261</v>
      </c>
      <c r="G7767" t="s">
        <v>10930</v>
      </c>
      <c r="H7767" s="93">
        <v>46174</v>
      </c>
      <c r="I7767" s="131">
        <v>1</v>
      </c>
      <c r="J7767" s="132">
        <v>1</v>
      </c>
      <c r="K7767" s="132"/>
      <c r="L7767" s="132"/>
      <c r="M7767" s="132"/>
      <c r="N7767" s="131"/>
      <c r="O7767" s="131"/>
    </row>
    <row r="7768" spans="2:15" x14ac:dyDescent="0.35">
      <c r="B7768" t="s">
        <v>80</v>
      </c>
      <c r="C7768">
        <v>4017</v>
      </c>
      <c r="D7768" t="s">
        <v>44</v>
      </c>
      <c r="E7768">
        <v>175590</v>
      </c>
      <c r="F7768" t="s">
        <v>7262</v>
      </c>
      <c r="G7768" t="s">
        <v>10926</v>
      </c>
      <c r="H7768" s="93">
        <v>46170</v>
      </c>
      <c r="I7768" s="131"/>
      <c r="J7768" s="132"/>
      <c r="K7768" s="132"/>
      <c r="L7768" s="132"/>
      <c r="M7768" s="132"/>
      <c r="N7768" s="131"/>
      <c r="O7768" s="131"/>
    </row>
    <row r="7769" spans="2:15" x14ac:dyDescent="0.35">
      <c r="B7769" t="s">
        <v>80</v>
      </c>
      <c r="C7769">
        <v>4017</v>
      </c>
      <c r="D7769" t="s">
        <v>44</v>
      </c>
      <c r="E7769">
        <v>175783</v>
      </c>
      <c r="F7769" t="s">
        <v>7263</v>
      </c>
      <c r="G7769" t="s">
        <v>10928</v>
      </c>
      <c r="H7769" s="93">
        <v>46171</v>
      </c>
      <c r="I7769" s="131">
        <v>1</v>
      </c>
      <c r="J7769" s="132"/>
      <c r="K7769" s="132"/>
      <c r="L7769" s="132"/>
      <c r="M7769" s="132"/>
      <c r="N7769" s="131"/>
      <c r="O7769" s="131"/>
    </row>
    <row r="7770" spans="2:15" x14ac:dyDescent="0.35">
      <c r="B7770" t="s">
        <v>80</v>
      </c>
      <c r="C7770">
        <v>4017</v>
      </c>
      <c r="D7770" t="s">
        <v>44</v>
      </c>
      <c r="E7770">
        <v>176213</v>
      </c>
      <c r="F7770" t="s">
        <v>7264</v>
      </c>
      <c r="G7770" t="s">
        <v>10929</v>
      </c>
      <c r="H7770" s="93">
        <v>46175</v>
      </c>
      <c r="I7770" s="131"/>
      <c r="J7770" s="132"/>
      <c r="K7770" s="132"/>
      <c r="L7770" s="132"/>
      <c r="M7770" s="132"/>
      <c r="N7770" s="131"/>
      <c r="O7770" s="131"/>
    </row>
    <row r="7771" spans="2:15" x14ac:dyDescent="0.35">
      <c r="B7771" t="s">
        <v>80</v>
      </c>
      <c r="C7771">
        <v>4017</v>
      </c>
      <c r="D7771" t="s">
        <v>44</v>
      </c>
      <c r="E7771">
        <v>176536</v>
      </c>
      <c r="F7771" t="s">
        <v>7265</v>
      </c>
      <c r="G7771" t="s">
        <v>10928</v>
      </c>
      <c r="H7771" s="93">
        <v>46171</v>
      </c>
      <c r="I7771" s="131">
        <v>1</v>
      </c>
      <c r="J7771" s="132">
        <v>1</v>
      </c>
      <c r="K7771" s="132"/>
      <c r="L7771" s="132">
        <v>1</v>
      </c>
      <c r="M7771" s="132"/>
      <c r="N7771" s="131"/>
      <c r="O7771" s="131"/>
    </row>
    <row r="7772" spans="2:15" x14ac:dyDescent="0.35">
      <c r="B7772" t="s">
        <v>80</v>
      </c>
      <c r="C7772">
        <v>4017</v>
      </c>
      <c r="D7772" t="s">
        <v>44</v>
      </c>
      <c r="E7772">
        <v>176590</v>
      </c>
      <c r="F7772" t="s">
        <v>7266</v>
      </c>
      <c r="G7772" t="s">
        <v>10930</v>
      </c>
      <c r="H7772" s="93">
        <v>46181</v>
      </c>
      <c r="I7772" s="131">
        <v>1</v>
      </c>
      <c r="J7772" s="132"/>
      <c r="K7772" s="132"/>
      <c r="L7772" s="132"/>
      <c r="M7772" s="132"/>
      <c r="N7772" s="131"/>
      <c r="O7772" s="131"/>
    </row>
    <row r="7773" spans="2:15" x14ac:dyDescent="0.35">
      <c r="B7773" t="s">
        <v>80</v>
      </c>
      <c r="C7773">
        <v>4017</v>
      </c>
      <c r="D7773" t="s">
        <v>44</v>
      </c>
      <c r="E7773">
        <v>176640</v>
      </c>
      <c r="F7773" t="s">
        <v>7267</v>
      </c>
      <c r="G7773" t="s">
        <v>10928</v>
      </c>
      <c r="H7773" s="93">
        <v>46178</v>
      </c>
      <c r="I7773" s="131">
        <v>1</v>
      </c>
      <c r="J7773" s="132">
        <v>1</v>
      </c>
      <c r="K7773" s="132">
        <v>1</v>
      </c>
      <c r="L7773" s="132"/>
      <c r="M7773" s="132"/>
      <c r="N7773" s="131"/>
      <c r="O7773" s="131"/>
    </row>
    <row r="7774" spans="2:15" x14ac:dyDescent="0.35">
      <c r="B7774" t="s">
        <v>80</v>
      </c>
      <c r="C7774">
        <v>4017</v>
      </c>
      <c r="D7774" t="s">
        <v>44</v>
      </c>
      <c r="E7774">
        <v>176947</v>
      </c>
      <c r="F7774" t="s">
        <v>7268</v>
      </c>
      <c r="G7774" t="s">
        <v>10929</v>
      </c>
      <c r="H7774" s="93">
        <v>46182</v>
      </c>
      <c r="I7774" s="131">
        <v>1</v>
      </c>
      <c r="J7774" s="132"/>
      <c r="K7774" s="132"/>
      <c r="L7774" s="132"/>
      <c r="M7774" s="132"/>
      <c r="N7774" s="131"/>
      <c r="O7774" s="131"/>
    </row>
    <row r="7775" spans="2:15" x14ac:dyDescent="0.35">
      <c r="B7775" t="s">
        <v>80</v>
      </c>
      <c r="C7775">
        <v>4017</v>
      </c>
      <c r="D7775" t="s">
        <v>44</v>
      </c>
      <c r="E7775">
        <v>177446</v>
      </c>
      <c r="F7775" t="s">
        <v>7269</v>
      </c>
      <c r="G7775" t="s">
        <v>10928</v>
      </c>
      <c r="H7775" s="93">
        <v>46178</v>
      </c>
      <c r="I7775" s="131"/>
      <c r="J7775" s="132"/>
      <c r="K7775" s="132"/>
      <c r="L7775" s="132"/>
      <c r="M7775" s="132"/>
      <c r="N7775" s="131"/>
      <c r="O7775" s="131"/>
    </row>
    <row r="7776" spans="2:15" x14ac:dyDescent="0.35">
      <c r="B7776" t="s">
        <v>80</v>
      </c>
      <c r="C7776">
        <v>4017</v>
      </c>
      <c r="D7776" t="s">
        <v>44</v>
      </c>
      <c r="E7776">
        <v>177706</v>
      </c>
      <c r="F7776" t="s">
        <v>7270</v>
      </c>
      <c r="G7776" t="s">
        <v>10928</v>
      </c>
      <c r="H7776" s="93">
        <v>46178</v>
      </c>
      <c r="I7776" s="131"/>
      <c r="J7776" s="132"/>
      <c r="K7776" s="132"/>
      <c r="L7776" s="132"/>
      <c r="M7776" s="132"/>
      <c r="N7776" s="131"/>
      <c r="O7776" s="131"/>
    </row>
    <row r="7777" spans="2:15" x14ac:dyDescent="0.35">
      <c r="B7777" t="s">
        <v>80</v>
      </c>
      <c r="C7777">
        <v>4017</v>
      </c>
      <c r="D7777" t="s">
        <v>44</v>
      </c>
      <c r="E7777">
        <v>177748</v>
      </c>
      <c r="F7777" t="s">
        <v>7271</v>
      </c>
      <c r="G7777" t="s">
        <v>10928</v>
      </c>
      <c r="H7777" s="93">
        <v>46171</v>
      </c>
      <c r="I7777" s="131"/>
      <c r="J7777" s="132"/>
      <c r="K7777" s="132"/>
      <c r="L7777" s="132"/>
      <c r="M7777" s="132"/>
      <c r="N7777" s="131"/>
      <c r="O7777" s="131"/>
    </row>
    <row r="7778" spans="2:15" x14ac:dyDescent="0.35">
      <c r="B7778" t="s">
        <v>80</v>
      </c>
      <c r="C7778">
        <v>4017</v>
      </c>
      <c r="D7778" t="s">
        <v>44</v>
      </c>
      <c r="E7778">
        <v>177785</v>
      </c>
      <c r="F7778" t="s">
        <v>7272</v>
      </c>
      <c r="G7778" t="s">
        <v>10926</v>
      </c>
      <c r="H7778" s="93">
        <v>46177</v>
      </c>
      <c r="I7778" s="131"/>
      <c r="J7778" s="132"/>
      <c r="K7778" s="132"/>
      <c r="L7778" s="132"/>
      <c r="M7778" s="132"/>
      <c r="N7778" s="131"/>
      <c r="O7778" s="131"/>
    </row>
    <row r="7779" spans="2:15" x14ac:dyDescent="0.35">
      <c r="B7779" t="s">
        <v>80</v>
      </c>
      <c r="C7779">
        <v>4017</v>
      </c>
      <c r="D7779" t="s">
        <v>44</v>
      </c>
      <c r="E7779">
        <v>177843</v>
      </c>
      <c r="F7779" t="s">
        <v>7273</v>
      </c>
      <c r="G7779" t="s">
        <v>10927</v>
      </c>
      <c r="H7779" s="93">
        <v>46176</v>
      </c>
      <c r="I7779" s="131"/>
      <c r="J7779" s="132"/>
      <c r="K7779" s="132"/>
      <c r="L7779" s="132"/>
      <c r="M7779" s="132"/>
      <c r="N7779" s="131"/>
      <c r="O7779" s="131"/>
    </row>
    <row r="7780" spans="2:15" x14ac:dyDescent="0.35">
      <c r="B7780" t="s">
        <v>80</v>
      </c>
      <c r="C7780">
        <v>4017</v>
      </c>
      <c r="D7780" t="s">
        <v>44</v>
      </c>
      <c r="E7780">
        <v>177954</v>
      </c>
      <c r="F7780" t="s">
        <v>7274</v>
      </c>
      <c r="G7780" t="s">
        <v>10927</v>
      </c>
      <c r="H7780" s="93">
        <v>46176</v>
      </c>
      <c r="I7780" s="131"/>
      <c r="J7780" s="132"/>
      <c r="K7780" s="132"/>
      <c r="L7780" s="132"/>
      <c r="M7780" s="132"/>
      <c r="N7780" s="131"/>
      <c r="O7780" s="131"/>
    </row>
    <row r="7781" spans="2:15" x14ac:dyDescent="0.35">
      <c r="B7781" t="s">
        <v>80</v>
      </c>
      <c r="C7781">
        <v>4017</v>
      </c>
      <c r="D7781" t="s">
        <v>44</v>
      </c>
      <c r="E7781">
        <v>178294</v>
      </c>
      <c r="F7781" t="s">
        <v>7275</v>
      </c>
      <c r="G7781" t="s">
        <v>10929</v>
      </c>
      <c r="H7781" s="93">
        <v>46182</v>
      </c>
      <c r="I7781" s="131">
        <v>1</v>
      </c>
      <c r="J7781" s="132"/>
      <c r="K7781" s="132"/>
      <c r="L7781" s="132"/>
      <c r="M7781" s="132"/>
      <c r="N7781" s="131"/>
      <c r="O7781" s="131"/>
    </row>
    <row r="7782" spans="2:15" x14ac:dyDescent="0.35">
      <c r="B7782" t="s">
        <v>80</v>
      </c>
      <c r="C7782">
        <v>4017</v>
      </c>
      <c r="D7782" t="s">
        <v>44</v>
      </c>
      <c r="E7782">
        <v>178559</v>
      </c>
      <c r="F7782" t="s">
        <v>7276</v>
      </c>
      <c r="G7782" t="s">
        <v>10929</v>
      </c>
      <c r="H7782" s="93">
        <v>46182</v>
      </c>
      <c r="I7782" s="131">
        <v>1</v>
      </c>
      <c r="J7782" s="132">
        <v>1</v>
      </c>
      <c r="K7782" s="132"/>
      <c r="L7782" s="132"/>
      <c r="M7782" s="132"/>
      <c r="N7782" s="131"/>
      <c r="O7782" s="131"/>
    </row>
    <row r="7783" spans="2:15" x14ac:dyDescent="0.35">
      <c r="B7783" t="s">
        <v>80</v>
      </c>
      <c r="C7783">
        <v>4017</v>
      </c>
      <c r="D7783" t="s">
        <v>44</v>
      </c>
      <c r="E7783">
        <v>178705</v>
      </c>
      <c r="F7783" t="s">
        <v>7277</v>
      </c>
      <c r="G7783" t="s">
        <v>10929</v>
      </c>
      <c r="H7783" s="93">
        <v>46182</v>
      </c>
      <c r="I7783" s="131">
        <v>1</v>
      </c>
      <c r="J7783" s="132"/>
      <c r="K7783" s="132"/>
      <c r="L7783" s="132"/>
      <c r="M7783" s="132"/>
      <c r="N7783" s="131"/>
      <c r="O7783" s="131"/>
    </row>
    <row r="7784" spans="2:15" x14ac:dyDescent="0.35">
      <c r="B7784" t="s">
        <v>80</v>
      </c>
      <c r="C7784">
        <v>4017</v>
      </c>
      <c r="D7784" t="s">
        <v>44</v>
      </c>
      <c r="E7784">
        <v>178726</v>
      </c>
      <c r="F7784" t="s">
        <v>7251</v>
      </c>
      <c r="G7784" t="s">
        <v>10927</v>
      </c>
      <c r="H7784" s="93">
        <v>46183</v>
      </c>
      <c r="I7784" s="131"/>
      <c r="J7784" s="132"/>
      <c r="K7784" s="132"/>
      <c r="L7784" s="132"/>
      <c r="M7784" s="132"/>
      <c r="N7784" s="131"/>
      <c r="O7784" s="131"/>
    </row>
    <row r="7785" spans="2:15" x14ac:dyDescent="0.35">
      <c r="B7785" t="s">
        <v>80</v>
      </c>
      <c r="C7785">
        <v>4017</v>
      </c>
      <c r="D7785" t="s">
        <v>44</v>
      </c>
      <c r="E7785">
        <v>178812</v>
      </c>
      <c r="F7785" t="s">
        <v>7278</v>
      </c>
      <c r="G7785" t="s">
        <v>10928</v>
      </c>
      <c r="H7785" s="93">
        <v>46171</v>
      </c>
      <c r="I7785" s="131"/>
      <c r="J7785" s="132"/>
      <c r="K7785" s="132"/>
      <c r="L7785" s="132"/>
      <c r="M7785" s="132"/>
      <c r="N7785" s="131"/>
      <c r="O7785" s="131"/>
    </row>
    <row r="7786" spans="2:15" x14ac:dyDescent="0.35">
      <c r="B7786" t="s">
        <v>80</v>
      </c>
      <c r="C7786">
        <v>4017</v>
      </c>
      <c r="D7786" t="s">
        <v>44</v>
      </c>
      <c r="E7786">
        <v>179001</v>
      </c>
      <c r="F7786" t="s">
        <v>7279</v>
      </c>
      <c r="G7786" t="s">
        <v>10927</v>
      </c>
      <c r="H7786" s="93">
        <v>46183</v>
      </c>
      <c r="I7786" s="131">
        <v>1</v>
      </c>
      <c r="J7786" s="132"/>
      <c r="K7786" s="132"/>
      <c r="L7786" s="132"/>
      <c r="M7786" s="132"/>
      <c r="N7786" s="131"/>
      <c r="O7786" s="131"/>
    </row>
    <row r="7787" spans="2:15" x14ac:dyDescent="0.35">
      <c r="B7787" t="s">
        <v>80</v>
      </c>
      <c r="C7787">
        <v>4017</v>
      </c>
      <c r="D7787" t="s">
        <v>44</v>
      </c>
      <c r="E7787">
        <v>179107</v>
      </c>
      <c r="F7787" t="s">
        <v>7280</v>
      </c>
      <c r="G7787" t="s">
        <v>10930</v>
      </c>
      <c r="H7787" s="93">
        <v>45243</v>
      </c>
      <c r="I7787" s="131"/>
      <c r="J7787" s="132"/>
      <c r="K7787" s="132"/>
      <c r="L7787" s="132"/>
      <c r="M7787" s="132"/>
      <c r="N7787" s="131"/>
      <c r="O7787" s="131"/>
    </row>
    <row r="7788" spans="2:15" x14ac:dyDescent="0.35">
      <c r="B7788" t="s">
        <v>80</v>
      </c>
      <c r="C7788">
        <v>4017</v>
      </c>
      <c r="D7788" t="s">
        <v>44</v>
      </c>
      <c r="E7788">
        <v>179116</v>
      </c>
      <c r="F7788" t="s">
        <v>7281</v>
      </c>
      <c r="G7788" t="s">
        <v>10928</v>
      </c>
      <c r="H7788" s="93">
        <v>46178</v>
      </c>
      <c r="I7788" s="131"/>
      <c r="J7788" s="132"/>
      <c r="K7788" s="132"/>
      <c r="L7788" s="132"/>
      <c r="M7788" s="132"/>
      <c r="N7788" s="131"/>
      <c r="O7788" s="131"/>
    </row>
    <row r="7789" spans="2:15" x14ac:dyDescent="0.35">
      <c r="B7789" t="s">
        <v>80</v>
      </c>
      <c r="C7789">
        <v>4017</v>
      </c>
      <c r="D7789" t="s">
        <v>44</v>
      </c>
      <c r="E7789">
        <v>179218</v>
      </c>
      <c r="F7789" t="s">
        <v>7282</v>
      </c>
      <c r="G7789" t="s">
        <v>10930</v>
      </c>
      <c r="H7789" s="93">
        <v>46174</v>
      </c>
      <c r="I7789" s="131"/>
      <c r="J7789" s="132"/>
      <c r="K7789" s="132"/>
      <c r="L7789" s="132"/>
      <c r="M7789" s="132"/>
      <c r="N7789" s="131"/>
      <c r="O7789" s="131"/>
    </row>
    <row r="7790" spans="2:15" x14ac:dyDescent="0.35">
      <c r="B7790" t="s">
        <v>80</v>
      </c>
      <c r="C7790">
        <v>4017</v>
      </c>
      <c r="D7790" t="s">
        <v>44</v>
      </c>
      <c r="E7790">
        <v>179230</v>
      </c>
      <c r="F7790" t="s">
        <v>7283</v>
      </c>
      <c r="G7790" t="s">
        <v>10927</v>
      </c>
      <c r="H7790" s="93">
        <v>46176</v>
      </c>
      <c r="I7790" s="131">
        <v>1</v>
      </c>
      <c r="J7790" s="132"/>
      <c r="K7790" s="132"/>
      <c r="L7790" s="132"/>
      <c r="M7790" s="132"/>
      <c r="N7790" s="131"/>
      <c r="O7790" s="131"/>
    </row>
    <row r="7791" spans="2:15" x14ac:dyDescent="0.35">
      <c r="B7791" t="s">
        <v>80</v>
      </c>
      <c r="C7791">
        <v>4017</v>
      </c>
      <c r="D7791" t="s">
        <v>44</v>
      </c>
      <c r="E7791">
        <v>179721</v>
      </c>
      <c r="F7791" t="s">
        <v>7284</v>
      </c>
      <c r="G7791" t="s">
        <v>10927</v>
      </c>
      <c r="H7791" s="93">
        <v>46176</v>
      </c>
      <c r="I7791" s="131"/>
      <c r="J7791" s="132"/>
      <c r="K7791" s="132"/>
      <c r="L7791" s="132"/>
      <c r="M7791" s="132"/>
      <c r="N7791" s="131"/>
      <c r="O7791" s="131"/>
    </row>
    <row r="7792" spans="2:15" x14ac:dyDescent="0.35">
      <c r="B7792" t="s">
        <v>80</v>
      </c>
      <c r="C7792">
        <v>4017</v>
      </c>
      <c r="D7792" t="s">
        <v>44</v>
      </c>
      <c r="E7792">
        <v>179742</v>
      </c>
      <c r="F7792" t="s">
        <v>7285</v>
      </c>
      <c r="G7792" t="s">
        <v>10926</v>
      </c>
      <c r="H7792" s="93">
        <v>46170</v>
      </c>
      <c r="I7792" s="131"/>
      <c r="J7792" s="132"/>
      <c r="K7792" s="132"/>
      <c r="L7792" s="132"/>
      <c r="M7792" s="132"/>
      <c r="N7792" s="131"/>
      <c r="O7792" s="131"/>
    </row>
    <row r="7793" spans="2:15" x14ac:dyDescent="0.35">
      <c r="B7793" t="s">
        <v>80</v>
      </c>
      <c r="C7793">
        <v>4017</v>
      </c>
      <c r="D7793" t="s">
        <v>44</v>
      </c>
      <c r="E7793">
        <v>179775</v>
      </c>
      <c r="F7793" t="s">
        <v>7286</v>
      </c>
      <c r="G7793" t="s">
        <v>10928</v>
      </c>
      <c r="H7793" s="93">
        <v>46178</v>
      </c>
      <c r="I7793" s="131"/>
      <c r="J7793" s="132"/>
      <c r="K7793" s="132"/>
      <c r="L7793" s="132"/>
      <c r="M7793" s="132"/>
      <c r="N7793" s="131"/>
      <c r="O7793" s="131"/>
    </row>
    <row r="7794" spans="2:15" x14ac:dyDescent="0.35">
      <c r="B7794" t="s">
        <v>80</v>
      </c>
      <c r="C7794">
        <v>4017</v>
      </c>
      <c r="D7794" t="s">
        <v>44</v>
      </c>
      <c r="E7794">
        <v>179828</v>
      </c>
      <c r="F7794" t="s">
        <v>7287</v>
      </c>
      <c r="G7794" t="s">
        <v>10927</v>
      </c>
      <c r="H7794" s="93">
        <v>46176</v>
      </c>
      <c r="I7794" s="131">
        <v>1</v>
      </c>
      <c r="J7794" s="132"/>
      <c r="K7794" s="132">
        <v>1</v>
      </c>
      <c r="L7794" s="132"/>
      <c r="M7794" s="132"/>
      <c r="N7794" s="131"/>
      <c r="O7794" s="131"/>
    </row>
    <row r="7795" spans="2:15" x14ac:dyDescent="0.35">
      <c r="B7795" t="s">
        <v>80</v>
      </c>
      <c r="C7795">
        <v>4017</v>
      </c>
      <c r="D7795" t="s">
        <v>44</v>
      </c>
      <c r="E7795">
        <v>179829</v>
      </c>
      <c r="F7795" t="s">
        <v>7288</v>
      </c>
      <c r="G7795" t="s">
        <v>10927</v>
      </c>
      <c r="H7795" s="93">
        <v>46176</v>
      </c>
      <c r="I7795" s="131"/>
      <c r="J7795" s="132"/>
      <c r="K7795" s="132"/>
      <c r="L7795" s="132"/>
      <c r="M7795" s="132"/>
      <c r="N7795" s="131"/>
      <c r="O7795" s="131"/>
    </row>
    <row r="7796" spans="2:15" x14ac:dyDescent="0.35">
      <c r="B7796" t="s">
        <v>80</v>
      </c>
      <c r="C7796">
        <v>4017</v>
      </c>
      <c r="D7796" t="s">
        <v>44</v>
      </c>
      <c r="E7796">
        <v>179846</v>
      </c>
      <c r="F7796" t="s">
        <v>7289</v>
      </c>
      <c r="G7796" t="s">
        <v>10927</v>
      </c>
      <c r="H7796" s="93">
        <v>46176</v>
      </c>
      <c r="I7796" s="131">
        <v>1</v>
      </c>
      <c r="J7796" s="132"/>
      <c r="K7796" s="132"/>
      <c r="L7796" s="132"/>
      <c r="M7796" s="132"/>
      <c r="N7796" s="131"/>
      <c r="O7796" s="131"/>
    </row>
    <row r="7797" spans="2:15" x14ac:dyDescent="0.35">
      <c r="B7797" t="s">
        <v>80</v>
      </c>
      <c r="C7797">
        <v>4017</v>
      </c>
      <c r="D7797" t="s">
        <v>44</v>
      </c>
      <c r="E7797">
        <v>179888</v>
      </c>
      <c r="F7797" t="s">
        <v>7290</v>
      </c>
      <c r="G7797" t="s">
        <v>10927</v>
      </c>
      <c r="H7797" s="93">
        <v>46183</v>
      </c>
      <c r="I7797" s="131"/>
      <c r="J7797" s="132"/>
      <c r="K7797" s="132"/>
      <c r="L7797" s="132"/>
      <c r="M7797" s="132"/>
      <c r="N7797" s="131"/>
      <c r="O7797" s="131"/>
    </row>
    <row r="7798" spans="2:15" x14ac:dyDescent="0.35">
      <c r="B7798" t="s">
        <v>80</v>
      </c>
      <c r="C7798">
        <v>4017</v>
      </c>
      <c r="D7798" t="s">
        <v>44</v>
      </c>
      <c r="E7798">
        <v>179892</v>
      </c>
      <c r="F7798" t="s">
        <v>7291</v>
      </c>
      <c r="G7798" t="s">
        <v>10926</v>
      </c>
      <c r="H7798" s="93">
        <v>46177</v>
      </c>
      <c r="I7798" s="131">
        <v>1</v>
      </c>
      <c r="J7798" s="132"/>
      <c r="K7798" s="132">
        <v>1</v>
      </c>
      <c r="L7798" s="132"/>
      <c r="M7798" s="132"/>
      <c r="N7798" s="131"/>
      <c r="O7798" s="131"/>
    </row>
    <row r="7799" spans="2:15" x14ac:dyDescent="0.35">
      <c r="B7799" t="s">
        <v>80</v>
      </c>
      <c r="C7799">
        <v>4017</v>
      </c>
      <c r="D7799" t="s">
        <v>44</v>
      </c>
      <c r="E7799">
        <v>180648</v>
      </c>
      <c r="F7799" t="s">
        <v>7292</v>
      </c>
      <c r="G7799" t="s">
        <v>10926</v>
      </c>
      <c r="H7799" s="93">
        <v>46177</v>
      </c>
      <c r="I7799" s="131">
        <v>1</v>
      </c>
      <c r="J7799" s="132"/>
      <c r="K7799" s="132"/>
      <c r="L7799" s="132"/>
      <c r="M7799" s="132"/>
      <c r="N7799" s="131"/>
      <c r="O7799" s="131"/>
    </row>
    <row r="7800" spans="2:15" x14ac:dyDescent="0.35">
      <c r="B7800" t="s">
        <v>80</v>
      </c>
      <c r="C7800">
        <v>4017</v>
      </c>
      <c r="D7800" t="s">
        <v>44</v>
      </c>
      <c r="E7800">
        <v>180942</v>
      </c>
      <c r="F7800" t="s">
        <v>7293</v>
      </c>
      <c r="G7800" t="s">
        <v>10929</v>
      </c>
      <c r="H7800" s="93">
        <v>46175</v>
      </c>
      <c r="I7800" s="131">
        <v>1</v>
      </c>
      <c r="J7800" s="132">
        <v>1</v>
      </c>
      <c r="K7800" s="132"/>
      <c r="L7800" s="132"/>
      <c r="M7800" s="132"/>
      <c r="N7800" s="131"/>
      <c r="O7800" s="131"/>
    </row>
    <row r="7801" spans="2:15" x14ac:dyDescent="0.35">
      <c r="B7801" t="s">
        <v>80</v>
      </c>
      <c r="C7801">
        <v>4017</v>
      </c>
      <c r="D7801" t="s">
        <v>44</v>
      </c>
      <c r="E7801">
        <v>181002</v>
      </c>
      <c r="F7801" t="s">
        <v>7294</v>
      </c>
      <c r="G7801" t="s">
        <v>10929</v>
      </c>
      <c r="H7801" s="93">
        <v>46175</v>
      </c>
      <c r="I7801" s="131"/>
      <c r="J7801" s="132"/>
      <c r="K7801" s="132"/>
      <c r="L7801" s="132"/>
      <c r="M7801" s="132"/>
      <c r="N7801" s="131"/>
      <c r="O7801" s="131"/>
    </row>
    <row r="7802" spans="2:15" x14ac:dyDescent="0.35">
      <c r="B7802" t="s">
        <v>80</v>
      </c>
      <c r="C7802">
        <v>4017</v>
      </c>
      <c r="D7802" t="s">
        <v>44</v>
      </c>
      <c r="E7802">
        <v>181023</v>
      </c>
      <c r="F7802" t="s">
        <v>7295</v>
      </c>
      <c r="G7802" t="s">
        <v>10930</v>
      </c>
      <c r="H7802" s="93">
        <v>46174</v>
      </c>
      <c r="I7802" s="131"/>
      <c r="J7802" s="132"/>
      <c r="K7802" s="132"/>
      <c r="L7802" s="132"/>
      <c r="M7802" s="132"/>
      <c r="N7802" s="131"/>
      <c r="O7802" s="131"/>
    </row>
    <row r="7803" spans="2:15" x14ac:dyDescent="0.35">
      <c r="B7803" t="s">
        <v>80</v>
      </c>
      <c r="C7803">
        <v>4017</v>
      </c>
      <c r="D7803" t="s">
        <v>44</v>
      </c>
      <c r="E7803">
        <v>181425</v>
      </c>
      <c r="F7803" t="s">
        <v>7296</v>
      </c>
      <c r="G7803" t="s">
        <v>10929</v>
      </c>
      <c r="H7803" s="93">
        <v>46175</v>
      </c>
      <c r="I7803" s="131">
        <v>1</v>
      </c>
      <c r="J7803" s="132"/>
      <c r="K7803" s="132">
        <v>1</v>
      </c>
      <c r="L7803" s="132"/>
      <c r="M7803" s="132"/>
      <c r="N7803" s="131"/>
      <c r="O7803" s="131"/>
    </row>
    <row r="7804" spans="2:15" x14ac:dyDescent="0.35">
      <c r="B7804" t="s">
        <v>80</v>
      </c>
      <c r="C7804">
        <v>4017</v>
      </c>
      <c r="D7804" t="s">
        <v>44</v>
      </c>
      <c r="E7804">
        <v>181639</v>
      </c>
      <c r="F7804" t="s">
        <v>7297</v>
      </c>
      <c r="G7804" t="s">
        <v>10927</v>
      </c>
      <c r="H7804" s="93">
        <v>46176</v>
      </c>
      <c r="I7804" s="131"/>
      <c r="J7804" s="132"/>
      <c r="K7804" s="132"/>
      <c r="L7804" s="132"/>
      <c r="M7804" s="132"/>
      <c r="N7804" s="131"/>
      <c r="O7804" s="131"/>
    </row>
    <row r="7805" spans="2:15" x14ac:dyDescent="0.35">
      <c r="B7805" t="s">
        <v>80</v>
      </c>
      <c r="C7805">
        <v>4017</v>
      </c>
      <c r="D7805" t="s">
        <v>44</v>
      </c>
      <c r="E7805">
        <v>181669</v>
      </c>
      <c r="F7805" t="s">
        <v>7298</v>
      </c>
      <c r="G7805" t="s">
        <v>10929</v>
      </c>
      <c r="H7805" s="93">
        <v>46175</v>
      </c>
      <c r="I7805" s="131">
        <v>1</v>
      </c>
      <c r="J7805" s="132"/>
      <c r="K7805" s="132"/>
      <c r="L7805" s="132"/>
      <c r="M7805" s="132"/>
      <c r="N7805" s="131"/>
      <c r="O7805" s="131"/>
    </row>
    <row r="7806" spans="2:15" x14ac:dyDescent="0.35">
      <c r="B7806" t="s">
        <v>80</v>
      </c>
      <c r="C7806">
        <v>4017</v>
      </c>
      <c r="D7806" t="s">
        <v>44</v>
      </c>
      <c r="E7806">
        <v>181824</v>
      </c>
      <c r="F7806" t="s">
        <v>7299</v>
      </c>
      <c r="G7806" t="s">
        <v>10928</v>
      </c>
      <c r="H7806" s="93">
        <v>46171</v>
      </c>
      <c r="I7806" s="131">
        <v>1</v>
      </c>
      <c r="J7806" s="132">
        <v>1</v>
      </c>
      <c r="K7806" s="132"/>
      <c r="L7806" s="132"/>
      <c r="M7806" s="132"/>
      <c r="N7806" s="131"/>
      <c r="O7806" s="131"/>
    </row>
    <row r="7807" spans="2:15" x14ac:dyDescent="0.35">
      <c r="B7807" t="s">
        <v>80</v>
      </c>
      <c r="C7807">
        <v>4017</v>
      </c>
      <c r="D7807" t="s">
        <v>44</v>
      </c>
      <c r="E7807">
        <v>182026</v>
      </c>
      <c r="F7807" t="s">
        <v>7300</v>
      </c>
      <c r="G7807" t="s">
        <v>10928</v>
      </c>
      <c r="H7807" s="93">
        <v>46171</v>
      </c>
      <c r="I7807" s="131"/>
      <c r="J7807" s="132"/>
      <c r="K7807" s="132"/>
      <c r="L7807" s="132"/>
      <c r="M7807" s="132"/>
      <c r="N7807" s="131"/>
      <c r="O7807" s="131"/>
    </row>
    <row r="7808" spans="2:15" x14ac:dyDescent="0.35">
      <c r="B7808" t="s">
        <v>80</v>
      </c>
      <c r="C7808">
        <v>4017</v>
      </c>
      <c r="D7808" t="s">
        <v>44</v>
      </c>
      <c r="E7808">
        <v>182246</v>
      </c>
      <c r="F7808" t="s">
        <v>7301</v>
      </c>
      <c r="G7808" t="s">
        <v>10927</v>
      </c>
      <c r="H7808" s="93">
        <v>46176</v>
      </c>
      <c r="I7808" s="131">
        <v>1</v>
      </c>
      <c r="J7808" s="132">
        <v>1</v>
      </c>
      <c r="K7808" s="132">
        <v>1</v>
      </c>
      <c r="L7808" s="132"/>
      <c r="M7808" s="132"/>
      <c r="N7808" s="131"/>
      <c r="O7808" s="131"/>
    </row>
    <row r="7809" spans="2:15" x14ac:dyDescent="0.35">
      <c r="B7809" t="s">
        <v>80</v>
      </c>
      <c r="C7809">
        <v>4017</v>
      </c>
      <c r="D7809" t="s">
        <v>44</v>
      </c>
      <c r="E7809">
        <v>182283</v>
      </c>
      <c r="F7809" t="s">
        <v>7302</v>
      </c>
      <c r="G7809" t="s">
        <v>10927</v>
      </c>
      <c r="H7809" s="93">
        <v>46176</v>
      </c>
      <c r="I7809" s="131">
        <v>1</v>
      </c>
      <c r="J7809" s="132">
        <v>1</v>
      </c>
      <c r="K7809" s="132"/>
      <c r="L7809" s="132"/>
      <c r="M7809" s="132"/>
      <c r="N7809" s="131"/>
      <c r="O7809" s="131"/>
    </row>
    <row r="7810" spans="2:15" x14ac:dyDescent="0.35">
      <c r="B7810" t="s">
        <v>80</v>
      </c>
      <c r="C7810">
        <v>4017</v>
      </c>
      <c r="D7810" t="s">
        <v>44</v>
      </c>
      <c r="E7810">
        <v>183040</v>
      </c>
      <c r="F7810" t="s">
        <v>7303</v>
      </c>
      <c r="G7810" t="s">
        <v>10930</v>
      </c>
      <c r="H7810" s="93">
        <v>46181</v>
      </c>
      <c r="I7810" s="131">
        <v>1</v>
      </c>
      <c r="J7810" s="132"/>
      <c r="K7810" s="132"/>
      <c r="L7810" s="132"/>
      <c r="M7810" s="132"/>
      <c r="N7810" s="131"/>
      <c r="O7810" s="131"/>
    </row>
    <row r="7811" spans="2:15" x14ac:dyDescent="0.35">
      <c r="B7811" t="s">
        <v>80</v>
      </c>
      <c r="C7811">
        <v>4017</v>
      </c>
      <c r="D7811" t="s">
        <v>44</v>
      </c>
      <c r="E7811">
        <v>183348</v>
      </c>
      <c r="F7811" t="s">
        <v>7304</v>
      </c>
      <c r="G7811" t="s">
        <v>10927</v>
      </c>
      <c r="H7811" s="93">
        <v>46176</v>
      </c>
      <c r="I7811" s="131"/>
      <c r="J7811" s="132"/>
      <c r="K7811" s="132"/>
      <c r="L7811" s="132"/>
      <c r="M7811" s="132"/>
      <c r="N7811" s="131"/>
      <c r="O7811" s="131"/>
    </row>
    <row r="7812" spans="2:15" x14ac:dyDescent="0.35">
      <c r="B7812" t="s">
        <v>80</v>
      </c>
      <c r="C7812">
        <v>4017</v>
      </c>
      <c r="D7812" t="s">
        <v>44</v>
      </c>
      <c r="E7812">
        <v>183395</v>
      </c>
      <c r="F7812" t="s">
        <v>7305</v>
      </c>
      <c r="G7812" t="s">
        <v>10929</v>
      </c>
      <c r="H7812" s="93">
        <v>46175</v>
      </c>
      <c r="I7812" s="131">
        <v>1</v>
      </c>
      <c r="J7812" s="132"/>
      <c r="K7812" s="132"/>
      <c r="L7812" s="132"/>
      <c r="M7812" s="132"/>
      <c r="N7812" s="131"/>
      <c r="O7812" s="131"/>
    </row>
    <row r="7813" spans="2:15" x14ac:dyDescent="0.35">
      <c r="B7813" t="s">
        <v>80</v>
      </c>
      <c r="C7813">
        <v>4017</v>
      </c>
      <c r="D7813" t="s">
        <v>44</v>
      </c>
      <c r="E7813">
        <v>183531</v>
      </c>
      <c r="F7813" t="s">
        <v>7306</v>
      </c>
      <c r="G7813" t="s">
        <v>10928</v>
      </c>
      <c r="H7813" s="93">
        <v>46171</v>
      </c>
      <c r="I7813" s="131"/>
      <c r="J7813" s="132"/>
      <c r="K7813" s="132"/>
      <c r="L7813" s="132"/>
      <c r="M7813" s="132"/>
      <c r="N7813" s="131"/>
      <c r="O7813" s="131"/>
    </row>
    <row r="7814" spans="2:15" x14ac:dyDescent="0.35">
      <c r="B7814" t="s">
        <v>80</v>
      </c>
      <c r="C7814">
        <v>4017</v>
      </c>
      <c r="D7814" t="s">
        <v>44</v>
      </c>
      <c r="E7814">
        <v>183809</v>
      </c>
      <c r="F7814" t="s">
        <v>7307</v>
      </c>
      <c r="G7814" t="s">
        <v>10926</v>
      </c>
      <c r="H7814" s="93">
        <v>46177</v>
      </c>
      <c r="I7814" s="131">
        <v>1</v>
      </c>
      <c r="J7814" s="132"/>
      <c r="K7814" s="132"/>
      <c r="L7814" s="132"/>
      <c r="M7814" s="132"/>
      <c r="N7814" s="131"/>
      <c r="O7814" s="131"/>
    </row>
    <row r="7815" spans="2:15" x14ac:dyDescent="0.35">
      <c r="B7815" t="s">
        <v>80</v>
      </c>
      <c r="C7815">
        <v>4017</v>
      </c>
      <c r="D7815" t="s">
        <v>44</v>
      </c>
      <c r="E7815">
        <v>184678</v>
      </c>
      <c r="F7815" t="s">
        <v>7308</v>
      </c>
      <c r="G7815" t="s">
        <v>10928</v>
      </c>
      <c r="H7815" s="93">
        <v>46171</v>
      </c>
      <c r="I7815" s="131"/>
      <c r="J7815" s="132"/>
      <c r="K7815" s="132"/>
      <c r="L7815" s="132"/>
      <c r="M7815" s="132"/>
      <c r="N7815" s="131"/>
      <c r="O7815" s="131"/>
    </row>
    <row r="7816" spans="2:15" x14ac:dyDescent="0.35">
      <c r="B7816" t="s">
        <v>80</v>
      </c>
      <c r="C7816">
        <v>4017</v>
      </c>
      <c r="D7816" t="s">
        <v>44</v>
      </c>
      <c r="E7816">
        <v>185022</v>
      </c>
      <c r="F7816" t="s">
        <v>7309</v>
      </c>
      <c r="G7816" t="s">
        <v>10928</v>
      </c>
      <c r="H7816" s="93">
        <v>46171</v>
      </c>
      <c r="I7816" s="131">
        <v>1</v>
      </c>
      <c r="J7816" s="132"/>
      <c r="K7816" s="132"/>
      <c r="L7816" s="132"/>
      <c r="M7816" s="132"/>
      <c r="N7816" s="131"/>
      <c r="O7816" s="131"/>
    </row>
    <row r="7817" spans="2:15" x14ac:dyDescent="0.35">
      <c r="B7817" t="s">
        <v>80</v>
      </c>
      <c r="C7817">
        <v>4017</v>
      </c>
      <c r="D7817" t="s">
        <v>44</v>
      </c>
      <c r="E7817">
        <v>185481</v>
      </c>
      <c r="F7817" t="s">
        <v>7310</v>
      </c>
      <c r="G7817" t="s">
        <v>10929</v>
      </c>
      <c r="H7817" s="93">
        <v>46182</v>
      </c>
      <c r="I7817" s="131"/>
      <c r="J7817" s="132"/>
      <c r="K7817" s="132"/>
      <c r="L7817" s="132"/>
      <c r="M7817" s="132"/>
      <c r="N7817" s="131"/>
      <c r="O7817" s="131"/>
    </row>
    <row r="7818" spans="2:15" x14ac:dyDescent="0.35">
      <c r="B7818" t="s">
        <v>80</v>
      </c>
      <c r="C7818">
        <v>4017</v>
      </c>
      <c r="D7818" t="s">
        <v>44</v>
      </c>
      <c r="E7818">
        <v>185515</v>
      </c>
      <c r="F7818" t="s">
        <v>7311</v>
      </c>
      <c r="G7818" t="s">
        <v>10928</v>
      </c>
      <c r="H7818" s="93">
        <v>46171</v>
      </c>
      <c r="I7818" s="131"/>
      <c r="J7818" s="132"/>
      <c r="K7818" s="132"/>
      <c r="L7818" s="132"/>
      <c r="M7818" s="132"/>
      <c r="N7818" s="131"/>
      <c r="O7818" s="131"/>
    </row>
    <row r="7819" spans="2:15" x14ac:dyDescent="0.35">
      <c r="B7819" t="s">
        <v>80</v>
      </c>
      <c r="C7819">
        <v>4017</v>
      </c>
      <c r="D7819" t="s">
        <v>44</v>
      </c>
      <c r="E7819">
        <v>185658</v>
      </c>
      <c r="F7819" t="s">
        <v>7312</v>
      </c>
      <c r="G7819" t="s">
        <v>10926</v>
      </c>
      <c r="H7819" s="93">
        <v>46170</v>
      </c>
      <c r="I7819" s="131"/>
      <c r="J7819" s="132"/>
      <c r="K7819" s="132"/>
      <c r="L7819" s="132"/>
      <c r="M7819" s="132"/>
      <c r="N7819" s="131"/>
      <c r="O7819" s="131"/>
    </row>
    <row r="7820" spans="2:15" x14ac:dyDescent="0.35">
      <c r="B7820" t="s">
        <v>80</v>
      </c>
      <c r="C7820">
        <v>4017</v>
      </c>
      <c r="D7820" t="s">
        <v>44</v>
      </c>
      <c r="E7820">
        <v>185803</v>
      </c>
      <c r="F7820" t="s">
        <v>7313</v>
      </c>
      <c r="G7820" t="s">
        <v>10926</v>
      </c>
      <c r="H7820" s="93">
        <v>46170</v>
      </c>
      <c r="I7820" s="131">
        <v>1</v>
      </c>
      <c r="J7820" s="132">
        <v>1</v>
      </c>
      <c r="K7820" s="132"/>
      <c r="L7820" s="132"/>
      <c r="M7820" s="132"/>
      <c r="N7820" s="131"/>
      <c r="O7820" s="131"/>
    </row>
    <row r="7821" spans="2:15" x14ac:dyDescent="0.35">
      <c r="B7821" t="s">
        <v>80</v>
      </c>
      <c r="C7821">
        <v>4017</v>
      </c>
      <c r="D7821" t="s">
        <v>44</v>
      </c>
      <c r="E7821">
        <v>186141</v>
      </c>
      <c r="F7821" t="s">
        <v>7314</v>
      </c>
      <c r="G7821" t="s">
        <v>10930</v>
      </c>
      <c r="H7821" s="93">
        <v>46174</v>
      </c>
      <c r="I7821" s="131">
        <v>1</v>
      </c>
      <c r="J7821" s="132"/>
      <c r="K7821" s="132"/>
      <c r="L7821" s="132"/>
      <c r="M7821" s="132"/>
      <c r="N7821" s="131"/>
      <c r="O7821" s="131"/>
    </row>
    <row r="7822" spans="2:15" x14ac:dyDescent="0.35">
      <c r="B7822" t="s">
        <v>80</v>
      </c>
      <c r="C7822">
        <v>4017</v>
      </c>
      <c r="D7822" t="s">
        <v>44</v>
      </c>
      <c r="E7822">
        <v>186214</v>
      </c>
      <c r="F7822" t="s">
        <v>7315</v>
      </c>
      <c r="G7822" t="s">
        <v>10927</v>
      </c>
      <c r="H7822" s="93">
        <v>46183</v>
      </c>
      <c r="I7822" s="131">
        <v>1</v>
      </c>
      <c r="J7822" s="132"/>
      <c r="K7822" s="132"/>
      <c r="L7822" s="132"/>
      <c r="M7822" s="132"/>
      <c r="N7822" s="131"/>
      <c r="O7822" s="131"/>
    </row>
    <row r="7823" spans="2:15" x14ac:dyDescent="0.35">
      <c r="B7823" t="s">
        <v>80</v>
      </c>
      <c r="C7823">
        <v>4017</v>
      </c>
      <c r="D7823" t="s">
        <v>44</v>
      </c>
      <c r="E7823">
        <v>186280</v>
      </c>
      <c r="F7823" t="s">
        <v>7316</v>
      </c>
      <c r="G7823" t="s">
        <v>10927</v>
      </c>
      <c r="H7823" s="93">
        <v>46176</v>
      </c>
      <c r="I7823" s="131">
        <v>1</v>
      </c>
      <c r="J7823" s="132">
        <v>1</v>
      </c>
      <c r="K7823" s="132"/>
      <c r="L7823" s="132"/>
      <c r="M7823" s="132"/>
      <c r="N7823" s="131"/>
      <c r="O7823" s="131"/>
    </row>
    <row r="7824" spans="2:15" x14ac:dyDescent="0.35">
      <c r="B7824" t="s">
        <v>80</v>
      </c>
      <c r="C7824">
        <v>4017</v>
      </c>
      <c r="D7824" t="s">
        <v>44</v>
      </c>
      <c r="E7824">
        <v>186322</v>
      </c>
      <c r="F7824" t="s">
        <v>7317</v>
      </c>
      <c r="G7824" t="s">
        <v>10927</v>
      </c>
      <c r="H7824" s="93">
        <v>46176</v>
      </c>
      <c r="I7824" s="131">
        <v>1</v>
      </c>
      <c r="J7824" s="132"/>
      <c r="K7824" s="132"/>
      <c r="L7824" s="132"/>
      <c r="M7824" s="132"/>
      <c r="N7824" s="131"/>
      <c r="O7824" s="131"/>
    </row>
    <row r="7825" spans="2:15" x14ac:dyDescent="0.35">
      <c r="B7825" t="s">
        <v>80</v>
      </c>
      <c r="C7825">
        <v>4017</v>
      </c>
      <c r="D7825" t="s">
        <v>44</v>
      </c>
      <c r="E7825">
        <v>186666</v>
      </c>
      <c r="F7825" t="s">
        <v>7318</v>
      </c>
      <c r="G7825" t="s">
        <v>10930</v>
      </c>
      <c r="H7825" s="93">
        <v>46181</v>
      </c>
      <c r="I7825" s="131"/>
      <c r="J7825" s="132"/>
      <c r="K7825" s="132"/>
      <c r="L7825" s="132"/>
      <c r="M7825" s="132"/>
      <c r="N7825" s="131"/>
      <c r="O7825" s="131"/>
    </row>
    <row r="7826" spans="2:15" x14ac:dyDescent="0.35">
      <c r="B7826" t="s">
        <v>80</v>
      </c>
      <c r="C7826">
        <v>4017</v>
      </c>
      <c r="D7826" t="s">
        <v>44</v>
      </c>
      <c r="E7826">
        <v>186705</v>
      </c>
      <c r="F7826" t="s">
        <v>7319</v>
      </c>
      <c r="G7826" t="s">
        <v>10930</v>
      </c>
      <c r="H7826" s="93">
        <v>46174</v>
      </c>
      <c r="I7826" s="131">
        <v>1</v>
      </c>
      <c r="J7826" s="132"/>
      <c r="K7826" s="132"/>
      <c r="L7826" s="132"/>
      <c r="M7826" s="132"/>
      <c r="N7826" s="131"/>
      <c r="O7826" s="131"/>
    </row>
    <row r="7827" spans="2:15" x14ac:dyDescent="0.35">
      <c r="B7827" t="s">
        <v>80</v>
      </c>
      <c r="C7827">
        <v>4017</v>
      </c>
      <c r="D7827" t="s">
        <v>44</v>
      </c>
      <c r="E7827">
        <v>186762</v>
      </c>
      <c r="F7827" t="s">
        <v>7320</v>
      </c>
      <c r="G7827" t="s">
        <v>10927</v>
      </c>
      <c r="H7827" s="93">
        <v>46183</v>
      </c>
      <c r="I7827" s="131"/>
      <c r="J7827" s="132"/>
      <c r="K7827" s="132"/>
      <c r="L7827" s="132"/>
      <c r="M7827" s="132"/>
      <c r="N7827" s="131"/>
      <c r="O7827" s="131"/>
    </row>
    <row r="7828" spans="2:15" x14ac:dyDescent="0.35">
      <c r="B7828" t="s">
        <v>80</v>
      </c>
      <c r="C7828">
        <v>4017</v>
      </c>
      <c r="D7828" t="s">
        <v>44</v>
      </c>
      <c r="E7828">
        <v>186818</v>
      </c>
      <c r="F7828" t="s">
        <v>7321</v>
      </c>
      <c r="G7828" t="s">
        <v>10927</v>
      </c>
      <c r="H7828" s="93">
        <v>46176</v>
      </c>
      <c r="I7828" s="131">
        <v>1</v>
      </c>
      <c r="J7828" s="132"/>
      <c r="K7828" s="132"/>
      <c r="L7828" s="132"/>
      <c r="M7828" s="132"/>
      <c r="N7828" s="131"/>
      <c r="O7828" s="131"/>
    </row>
    <row r="7829" spans="2:15" x14ac:dyDescent="0.35">
      <c r="B7829" t="s">
        <v>80</v>
      </c>
      <c r="C7829">
        <v>4017</v>
      </c>
      <c r="D7829" t="s">
        <v>44</v>
      </c>
      <c r="E7829">
        <v>186885</v>
      </c>
      <c r="F7829" t="s">
        <v>7322</v>
      </c>
      <c r="G7829" t="s">
        <v>10928</v>
      </c>
      <c r="H7829" s="93">
        <v>46171</v>
      </c>
      <c r="I7829" s="131"/>
      <c r="J7829" s="132"/>
      <c r="K7829" s="132"/>
      <c r="L7829" s="132"/>
      <c r="M7829" s="132"/>
      <c r="N7829" s="131"/>
      <c r="O7829" s="131"/>
    </row>
    <row r="7830" spans="2:15" x14ac:dyDescent="0.35">
      <c r="B7830" t="s">
        <v>80</v>
      </c>
      <c r="C7830">
        <v>4017</v>
      </c>
      <c r="D7830" t="s">
        <v>44</v>
      </c>
      <c r="E7830">
        <v>186912</v>
      </c>
      <c r="F7830" t="s">
        <v>7323</v>
      </c>
      <c r="G7830" t="s">
        <v>10929</v>
      </c>
      <c r="H7830" s="93">
        <v>46175</v>
      </c>
      <c r="I7830" s="131"/>
      <c r="J7830" s="132"/>
      <c r="K7830" s="132"/>
      <c r="L7830" s="132"/>
      <c r="M7830" s="132"/>
      <c r="N7830" s="131"/>
      <c r="O7830" s="131"/>
    </row>
    <row r="7831" spans="2:15" x14ac:dyDescent="0.35">
      <c r="B7831" t="s">
        <v>80</v>
      </c>
      <c r="C7831">
        <v>4017</v>
      </c>
      <c r="D7831" t="s">
        <v>44</v>
      </c>
      <c r="E7831">
        <v>187381</v>
      </c>
      <c r="F7831" t="s">
        <v>7324</v>
      </c>
      <c r="G7831" t="s">
        <v>10929</v>
      </c>
      <c r="H7831" s="93">
        <v>46175</v>
      </c>
      <c r="I7831" s="131">
        <v>1</v>
      </c>
      <c r="J7831" s="132"/>
      <c r="K7831" s="132"/>
      <c r="L7831" s="132"/>
      <c r="M7831" s="132"/>
      <c r="N7831" s="131"/>
      <c r="O7831" s="131"/>
    </row>
    <row r="7832" spans="2:15" x14ac:dyDescent="0.35">
      <c r="B7832" t="s">
        <v>80</v>
      </c>
      <c r="C7832">
        <v>4017</v>
      </c>
      <c r="D7832" t="s">
        <v>44</v>
      </c>
      <c r="E7832">
        <v>187540</v>
      </c>
      <c r="F7832" t="s">
        <v>7325</v>
      </c>
      <c r="G7832" t="s">
        <v>10929</v>
      </c>
      <c r="H7832" s="93">
        <v>46175</v>
      </c>
      <c r="I7832" s="131"/>
      <c r="J7832" s="132"/>
      <c r="K7832" s="132"/>
      <c r="L7832" s="132"/>
      <c r="M7832" s="132"/>
      <c r="N7832" s="131"/>
      <c r="O7832" s="131"/>
    </row>
    <row r="7833" spans="2:15" x14ac:dyDescent="0.35">
      <c r="B7833" t="s">
        <v>80</v>
      </c>
      <c r="C7833">
        <v>4017</v>
      </c>
      <c r="D7833" t="s">
        <v>44</v>
      </c>
      <c r="E7833">
        <v>188458</v>
      </c>
      <c r="F7833" t="s">
        <v>7326</v>
      </c>
      <c r="G7833" t="s">
        <v>10927</v>
      </c>
      <c r="H7833" s="93">
        <v>46183</v>
      </c>
      <c r="I7833" s="131"/>
      <c r="J7833" s="132"/>
      <c r="K7833" s="132"/>
      <c r="L7833" s="132"/>
      <c r="M7833" s="132"/>
      <c r="N7833" s="131"/>
      <c r="O7833" s="131"/>
    </row>
    <row r="7834" spans="2:15" x14ac:dyDescent="0.35">
      <c r="B7834" t="s">
        <v>80</v>
      </c>
      <c r="C7834">
        <v>4017</v>
      </c>
      <c r="D7834" t="s">
        <v>44</v>
      </c>
      <c r="E7834">
        <v>188698</v>
      </c>
      <c r="F7834" t="s">
        <v>7327</v>
      </c>
      <c r="G7834" t="s">
        <v>10928</v>
      </c>
      <c r="H7834" s="93">
        <v>46171</v>
      </c>
      <c r="I7834" s="131">
        <v>1</v>
      </c>
      <c r="J7834" s="132"/>
      <c r="K7834" s="132"/>
      <c r="L7834" s="132"/>
      <c r="M7834" s="132"/>
      <c r="N7834" s="131"/>
      <c r="O7834" s="131"/>
    </row>
    <row r="7835" spans="2:15" x14ac:dyDescent="0.35">
      <c r="B7835" t="s">
        <v>80</v>
      </c>
      <c r="C7835">
        <v>4017</v>
      </c>
      <c r="D7835" t="s">
        <v>44</v>
      </c>
      <c r="E7835">
        <v>188708</v>
      </c>
      <c r="F7835" t="s">
        <v>7328</v>
      </c>
      <c r="G7835" t="s">
        <v>10927</v>
      </c>
      <c r="H7835" s="93">
        <v>46183</v>
      </c>
      <c r="I7835" s="131">
        <v>1</v>
      </c>
      <c r="J7835" s="132">
        <v>1</v>
      </c>
      <c r="K7835" s="132"/>
      <c r="L7835" s="132">
        <v>1</v>
      </c>
      <c r="M7835" s="132"/>
      <c r="N7835" s="131"/>
      <c r="O7835" s="131"/>
    </row>
    <row r="7836" spans="2:15" x14ac:dyDescent="0.35">
      <c r="B7836" t="s">
        <v>80</v>
      </c>
      <c r="C7836">
        <v>4017</v>
      </c>
      <c r="D7836" t="s">
        <v>44</v>
      </c>
      <c r="E7836">
        <v>188813</v>
      </c>
      <c r="F7836" t="s">
        <v>7329</v>
      </c>
      <c r="G7836" t="s">
        <v>10929</v>
      </c>
      <c r="H7836" s="93">
        <v>46182</v>
      </c>
      <c r="I7836" s="131">
        <v>1</v>
      </c>
      <c r="J7836" s="132">
        <v>1</v>
      </c>
      <c r="K7836" s="132"/>
      <c r="L7836" s="132"/>
      <c r="M7836" s="132"/>
      <c r="N7836" s="131"/>
      <c r="O7836" s="131"/>
    </row>
    <row r="7837" spans="2:15" x14ac:dyDescent="0.35">
      <c r="B7837" t="s">
        <v>80</v>
      </c>
      <c r="C7837">
        <v>4017</v>
      </c>
      <c r="D7837" t="s">
        <v>44</v>
      </c>
      <c r="E7837">
        <v>188815</v>
      </c>
      <c r="F7837" t="s">
        <v>7330</v>
      </c>
      <c r="G7837" t="s">
        <v>10929</v>
      </c>
      <c r="H7837" s="93">
        <v>46175</v>
      </c>
      <c r="I7837" s="131">
        <v>1</v>
      </c>
      <c r="J7837" s="132"/>
      <c r="K7837" s="132">
        <v>1</v>
      </c>
      <c r="L7837" s="132"/>
      <c r="M7837" s="132"/>
      <c r="N7837" s="131"/>
      <c r="O7837" s="131"/>
    </row>
    <row r="7838" spans="2:15" x14ac:dyDescent="0.35">
      <c r="B7838" t="s">
        <v>80</v>
      </c>
      <c r="C7838">
        <v>4017</v>
      </c>
      <c r="D7838" t="s">
        <v>44</v>
      </c>
      <c r="E7838">
        <v>189190</v>
      </c>
      <c r="F7838" t="s">
        <v>7331</v>
      </c>
      <c r="G7838" t="s">
        <v>10930</v>
      </c>
      <c r="H7838" s="93">
        <v>46181</v>
      </c>
      <c r="I7838" s="131">
        <v>1</v>
      </c>
      <c r="J7838" s="132"/>
      <c r="K7838" s="132"/>
      <c r="L7838" s="132"/>
      <c r="M7838" s="132"/>
      <c r="N7838" s="131"/>
      <c r="O7838" s="131"/>
    </row>
    <row r="7839" spans="2:15" x14ac:dyDescent="0.35">
      <c r="B7839" t="s">
        <v>80</v>
      </c>
      <c r="C7839">
        <v>4017</v>
      </c>
      <c r="D7839" t="s">
        <v>44</v>
      </c>
      <c r="E7839">
        <v>189329</v>
      </c>
      <c r="F7839" t="s">
        <v>7332</v>
      </c>
      <c r="G7839" t="s">
        <v>10927</v>
      </c>
      <c r="H7839" s="93">
        <v>46183</v>
      </c>
      <c r="I7839" s="131"/>
      <c r="J7839" s="132"/>
      <c r="K7839" s="132"/>
      <c r="L7839" s="132"/>
      <c r="M7839" s="132"/>
      <c r="N7839" s="131"/>
      <c r="O7839" s="131"/>
    </row>
    <row r="7840" spans="2:15" x14ac:dyDescent="0.35">
      <c r="B7840" t="s">
        <v>80</v>
      </c>
      <c r="C7840">
        <v>4017</v>
      </c>
      <c r="D7840" t="s">
        <v>44</v>
      </c>
      <c r="E7840">
        <v>189692</v>
      </c>
      <c r="F7840" t="s">
        <v>7333</v>
      </c>
      <c r="G7840" t="s">
        <v>10928</v>
      </c>
      <c r="H7840" s="93">
        <v>46171</v>
      </c>
      <c r="I7840" s="131">
        <v>1</v>
      </c>
      <c r="J7840" s="132"/>
      <c r="K7840" s="132"/>
      <c r="L7840" s="132"/>
      <c r="M7840" s="132"/>
      <c r="N7840" s="131"/>
      <c r="O7840" s="131"/>
    </row>
    <row r="7841" spans="2:15" x14ac:dyDescent="0.35">
      <c r="B7841" t="s">
        <v>80</v>
      </c>
      <c r="C7841">
        <v>4017</v>
      </c>
      <c r="D7841" t="s">
        <v>44</v>
      </c>
      <c r="E7841">
        <v>189736</v>
      </c>
      <c r="F7841" t="s">
        <v>7334</v>
      </c>
      <c r="G7841" t="s">
        <v>10926</v>
      </c>
      <c r="H7841" s="93">
        <v>46177</v>
      </c>
      <c r="I7841" s="131">
        <v>1</v>
      </c>
      <c r="J7841" s="132"/>
      <c r="K7841" s="132"/>
      <c r="L7841" s="132"/>
      <c r="M7841" s="132"/>
      <c r="N7841" s="131"/>
      <c r="O7841" s="131"/>
    </row>
    <row r="7842" spans="2:15" x14ac:dyDescent="0.35">
      <c r="B7842" t="s">
        <v>80</v>
      </c>
      <c r="C7842">
        <v>4017</v>
      </c>
      <c r="D7842" t="s">
        <v>44</v>
      </c>
      <c r="E7842">
        <v>189757</v>
      </c>
      <c r="F7842" t="s">
        <v>7335</v>
      </c>
      <c r="G7842" t="s">
        <v>10927</v>
      </c>
      <c r="H7842" s="93">
        <v>46176</v>
      </c>
      <c r="I7842" s="131">
        <v>1</v>
      </c>
      <c r="J7842" s="132">
        <v>1</v>
      </c>
      <c r="K7842" s="132"/>
      <c r="L7842" s="132"/>
      <c r="M7842" s="132"/>
      <c r="N7842" s="131"/>
      <c r="O7842" s="131"/>
    </row>
    <row r="7843" spans="2:15" x14ac:dyDescent="0.35">
      <c r="B7843" t="s">
        <v>80</v>
      </c>
      <c r="C7843">
        <v>4017</v>
      </c>
      <c r="D7843" t="s">
        <v>44</v>
      </c>
      <c r="E7843">
        <v>189759</v>
      </c>
      <c r="F7843" t="s">
        <v>7336</v>
      </c>
      <c r="G7843" t="s">
        <v>10929</v>
      </c>
      <c r="H7843" s="93">
        <v>46175</v>
      </c>
      <c r="I7843" s="131"/>
      <c r="J7843" s="132"/>
      <c r="K7843" s="132"/>
      <c r="L7843" s="132"/>
      <c r="M7843" s="132"/>
      <c r="N7843" s="131"/>
      <c r="O7843" s="131"/>
    </row>
    <row r="7844" spans="2:15" x14ac:dyDescent="0.35">
      <c r="B7844" t="s">
        <v>80</v>
      </c>
      <c r="C7844">
        <v>4017</v>
      </c>
      <c r="D7844" t="s">
        <v>44</v>
      </c>
      <c r="E7844">
        <v>190191</v>
      </c>
      <c r="F7844" t="s">
        <v>7337</v>
      </c>
      <c r="G7844" t="s">
        <v>10926</v>
      </c>
      <c r="H7844" s="93">
        <v>46177</v>
      </c>
      <c r="I7844" s="131"/>
      <c r="J7844" s="132"/>
      <c r="K7844" s="132"/>
      <c r="L7844" s="132"/>
      <c r="M7844" s="132"/>
      <c r="N7844" s="131"/>
      <c r="O7844" s="131"/>
    </row>
    <row r="7845" spans="2:15" x14ac:dyDescent="0.35">
      <c r="B7845" t="s">
        <v>80</v>
      </c>
      <c r="C7845">
        <v>4017</v>
      </c>
      <c r="D7845" t="s">
        <v>44</v>
      </c>
      <c r="E7845">
        <v>190211</v>
      </c>
      <c r="F7845" t="s">
        <v>7338</v>
      </c>
      <c r="G7845" t="s">
        <v>10930</v>
      </c>
      <c r="H7845" s="93">
        <v>46174</v>
      </c>
      <c r="I7845" s="131">
        <v>1</v>
      </c>
      <c r="J7845" s="132"/>
      <c r="K7845" s="132"/>
      <c r="L7845" s="132"/>
      <c r="M7845" s="132"/>
      <c r="N7845" s="131"/>
      <c r="O7845" s="131"/>
    </row>
    <row r="7846" spans="2:15" x14ac:dyDescent="0.35">
      <c r="B7846" t="s">
        <v>80</v>
      </c>
      <c r="C7846">
        <v>4017</v>
      </c>
      <c r="D7846" t="s">
        <v>44</v>
      </c>
      <c r="E7846">
        <v>190416</v>
      </c>
      <c r="F7846" t="s">
        <v>7339</v>
      </c>
      <c r="G7846" t="s">
        <v>10928</v>
      </c>
      <c r="H7846" s="93">
        <v>46178</v>
      </c>
      <c r="I7846" s="131"/>
      <c r="J7846" s="132"/>
      <c r="K7846" s="132"/>
      <c r="L7846" s="132"/>
      <c r="M7846" s="132"/>
      <c r="N7846" s="131"/>
      <c r="O7846" s="131"/>
    </row>
    <row r="7847" spans="2:15" x14ac:dyDescent="0.35">
      <c r="B7847" t="s">
        <v>80</v>
      </c>
      <c r="C7847">
        <v>4017</v>
      </c>
      <c r="D7847" t="s">
        <v>44</v>
      </c>
      <c r="E7847">
        <v>190932</v>
      </c>
      <c r="F7847" t="s">
        <v>7340</v>
      </c>
      <c r="G7847" t="s">
        <v>10930</v>
      </c>
      <c r="H7847" s="93">
        <v>46174</v>
      </c>
      <c r="I7847" s="131">
        <v>1</v>
      </c>
      <c r="J7847" s="132"/>
      <c r="K7847" s="132"/>
      <c r="L7847" s="132"/>
      <c r="M7847" s="132"/>
      <c r="N7847" s="131"/>
      <c r="O7847" s="131"/>
    </row>
    <row r="7848" spans="2:15" x14ac:dyDescent="0.35">
      <c r="B7848" t="s">
        <v>80</v>
      </c>
      <c r="C7848">
        <v>4017</v>
      </c>
      <c r="D7848" t="s">
        <v>44</v>
      </c>
      <c r="E7848">
        <v>191915</v>
      </c>
      <c r="F7848" t="s">
        <v>7341</v>
      </c>
      <c r="G7848" t="s">
        <v>10930</v>
      </c>
      <c r="H7848" s="93">
        <v>46174</v>
      </c>
      <c r="I7848" s="131"/>
      <c r="J7848" s="132"/>
      <c r="K7848" s="132"/>
      <c r="L7848" s="132"/>
      <c r="M7848" s="132"/>
      <c r="N7848" s="131"/>
      <c r="O7848" s="131"/>
    </row>
    <row r="7849" spans="2:15" x14ac:dyDescent="0.35">
      <c r="B7849" t="s">
        <v>80</v>
      </c>
      <c r="C7849">
        <v>4017</v>
      </c>
      <c r="D7849" t="s">
        <v>44</v>
      </c>
      <c r="E7849">
        <v>192011</v>
      </c>
      <c r="F7849" t="s">
        <v>7342</v>
      </c>
      <c r="G7849" t="s">
        <v>10930</v>
      </c>
      <c r="H7849" t="s">
        <v>180</v>
      </c>
      <c r="I7849" s="131">
        <v>1</v>
      </c>
      <c r="J7849" s="132"/>
      <c r="K7849" s="132"/>
      <c r="L7849" s="132"/>
      <c r="M7849" s="132"/>
      <c r="N7849" s="131"/>
      <c r="O7849" s="131"/>
    </row>
    <row r="7850" spans="2:15" x14ac:dyDescent="0.35">
      <c r="B7850" t="s">
        <v>80</v>
      </c>
      <c r="C7850">
        <v>4018</v>
      </c>
      <c r="D7850" t="s">
        <v>45</v>
      </c>
      <c r="E7850">
        <v>49441</v>
      </c>
      <c r="F7850" t="s">
        <v>7343</v>
      </c>
      <c r="G7850" t="s">
        <v>10928</v>
      </c>
      <c r="H7850" s="93">
        <v>46171</v>
      </c>
      <c r="I7850" s="131">
        <v>1</v>
      </c>
      <c r="J7850" s="132"/>
      <c r="K7850" s="132"/>
      <c r="L7850" s="132"/>
      <c r="M7850" s="132"/>
      <c r="N7850" s="131"/>
      <c r="O7850" s="131"/>
    </row>
    <row r="7851" spans="2:15" x14ac:dyDescent="0.35">
      <c r="B7851" t="s">
        <v>80</v>
      </c>
      <c r="C7851">
        <v>4018</v>
      </c>
      <c r="D7851" t="s">
        <v>45</v>
      </c>
      <c r="E7851">
        <v>49446</v>
      </c>
      <c r="F7851" t="s">
        <v>7344</v>
      </c>
      <c r="G7851" t="s">
        <v>10927</v>
      </c>
      <c r="H7851" s="93">
        <v>46176</v>
      </c>
      <c r="I7851" s="131"/>
      <c r="J7851" s="132"/>
      <c r="K7851" s="132"/>
      <c r="L7851" s="132"/>
      <c r="M7851" s="132"/>
      <c r="N7851" s="131"/>
      <c r="O7851" s="131"/>
    </row>
    <row r="7852" spans="2:15" x14ac:dyDescent="0.35">
      <c r="B7852" t="s">
        <v>80</v>
      </c>
      <c r="C7852">
        <v>4018</v>
      </c>
      <c r="D7852" t="s">
        <v>45</v>
      </c>
      <c r="E7852">
        <v>49782</v>
      </c>
      <c r="F7852" t="s">
        <v>7345</v>
      </c>
      <c r="G7852" t="s">
        <v>10929</v>
      </c>
      <c r="H7852" s="93">
        <v>46175</v>
      </c>
      <c r="I7852" s="131"/>
      <c r="J7852" s="132"/>
      <c r="K7852" s="132"/>
      <c r="L7852" s="132"/>
      <c r="M7852" s="132"/>
      <c r="N7852" s="131"/>
      <c r="O7852" s="131"/>
    </row>
    <row r="7853" spans="2:15" x14ac:dyDescent="0.35">
      <c r="B7853" t="s">
        <v>80</v>
      </c>
      <c r="C7853">
        <v>4018</v>
      </c>
      <c r="D7853" t="s">
        <v>45</v>
      </c>
      <c r="E7853">
        <v>50051</v>
      </c>
      <c r="F7853" t="s">
        <v>7346</v>
      </c>
      <c r="G7853" t="s">
        <v>10930</v>
      </c>
      <c r="H7853" s="93">
        <v>46181</v>
      </c>
      <c r="I7853" s="131">
        <v>1</v>
      </c>
      <c r="J7853" s="132"/>
      <c r="K7853" s="132"/>
      <c r="L7853" s="132"/>
      <c r="M7853" s="132"/>
      <c r="N7853" s="131"/>
      <c r="O7853" s="131"/>
    </row>
    <row r="7854" spans="2:15" x14ac:dyDescent="0.35">
      <c r="B7854" t="s">
        <v>80</v>
      </c>
      <c r="C7854">
        <v>4018</v>
      </c>
      <c r="D7854" t="s">
        <v>45</v>
      </c>
      <c r="E7854">
        <v>52281</v>
      </c>
      <c r="F7854" t="s">
        <v>7347</v>
      </c>
      <c r="G7854" t="s">
        <v>10927</v>
      </c>
      <c r="H7854" s="93">
        <v>46176</v>
      </c>
      <c r="I7854" s="131">
        <v>1</v>
      </c>
      <c r="J7854" s="132"/>
      <c r="K7854" s="132">
        <v>1</v>
      </c>
      <c r="L7854" s="132"/>
      <c r="M7854" s="132"/>
      <c r="N7854" s="131"/>
      <c r="O7854" s="131"/>
    </row>
    <row r="7855" spans="2:15" x14ac:dyDescent="0.35">
      <c r="B7855" t="s">
        <v>80</v>
      </c>
      <c r="C7855">
        <v>4018</v>
      </c>
      <c r="D7855" t="s">
        <v>45</v>
      </c>
      <c r="E7855">
        <v>52805</v>
      </c>
      <c r="F7855" t="s">
        <v>7348</v>
      </c>
      <c r="G7855" t="s">
        <v>10927</v>
      </c>
      <c r="H7855" s="93">
        <v>46176</v>
      </c>
      <c r="I7855" s="131"/>
      <c r="J7855" s="132"/>
      <c r="K7855" s="132"/>
      <c r="L7855" s="132"/>
      <c r="M7855" s="132"/>
      <c r="N7855" s="131"/>
      <c r="O7855" s="131"/>
    </row>
    <row r="7856" spans="2:15" x14ac:dyDescent="0.35">
      <c r="B7856" t="s">
        <v>80</v>
      </c>
      <c r="C7856">
        <v>4018</v>
      </c>
      <c r="D7856" t="s">
        <v>45</v>
      </c>
      <c r="E7856">
        <v>53488</v>
      </c>
      <c r="F7856" t="s">
        <v>7349</v>
      </c>
      <c r="G7856" t="s">
        <v>10927</v>
      </c>
      <c r="H7856" s="93">
        <v>46183</v>
      </c>
      <c r="I7856" s="131">
        <v>1</v>
      </c>
      <c r="J7856" s="132"/>
      <c r="K7856" s="132"/>
      <c r="L7856" s="132"/>
      <c r="M7856" s="132"/>
      <c r="N7856" s="131"/>
      <c r="O7856" s="131"/>
    </row>
    <row r="7857" spans="2:15" x14ac:dyDescent="0.35">
      <c r="B7857" t="s">
        <v>80</v>
      </c>
      <c r="C7857">
        <v>4018</v>
      </c>
      <c r="D7857" t="s">
        <v>45</v>
      </c>
      <c r="E7857">
        <v>53489</v>
      </c>
      <c r="F7857" t="s">
        <v>7350</v>
      </c>
      <c r="G7857" t="s">
        <v>10928</v>
      </c>
      <c r="H7857" s="93">
        <v>46171</v>
      </c>
      <c r="I7857" s="131"/>
      <c r="J7857" s="132"/>
      <c r="K7857" s="132"/>
      <c r="L7857" s="132"/>
      <c r="M7857" s="132"/>
      <c r="N7857" s="131"/>
      <c r="O7857" s="131"/>
    </row>
    <row r="7858" spans="2:15" x14ac:dyDescent="0.35">
      <c r="B7858" t="s">
        <v>80</v>
      </c>
      <c r="C7858">
        <v>4018</v>
      </c>
      <c r="D7858" t="s">
        <v>45</v>
      </c>
      <c r="E7858">
        <v>56411</v>
      </c>
      <c r="F7858" t="s">
        <v>7351</v>
      </c>
      <c r="G7858" t="s">
        <v>10928</v>
      </c>
      <c r="H7858" s="93">
        <v>46171</v>
      </c>
      <c r="I7858" s="131"/>
      <c r="J7858" s="132"/>
      <c r="K7858" s="132"/>
      <c r="L7858" s="132"/>
      <c r="M7858" s="132"/>
      <c r="N7858" s="131"/>
      <c r="O7858" s="131"/>
    </row>
    <row r="7859" spans="2:15" x14ac:dyDescent="0.35">
      <c r="B7859" t="s">
        <v>80</v>
      </c>
      <c r="C7859">
        <v>4018</v>
      </c>
      <c r="D7859" t="s">
        <v>45</v>
      </c>
      <c r="E7859">
        <v>56493</v>
      </c>
      <c r="F7859" t="s">
        <v>7352</v>
      </c>
      <c r="G7859" t="s">
        <v>10927</v>
      </c>
      <c r="H7859" s="93">
        <v>46183</v>
      </c>
      <c r="I7859" s="131"/>
      <c r="J7859" s="132"/>
      <c r="K7859" s="132"/>
      <c r="L7859" s="132"/>
      <c r="M7859" s="132"/>
      <c r="N7859" s="131"/>
      <c r="O7859" s="131"/>
    </row>
    <row r="7860" spans="2:15" x14ac:dyDescent="0.35">
      <c r="B7860" t="s">
        <v>80</v>
      </c>
      <c r="C7860">
        <v>4018</v>
      </c>
      <c r="D7860" t="s">
        <v>45</v>
      </c>
      <c r="E7860">
        <v>57463</v>
      </c>
      <c r="F7860" t="s">
        <v>7353</v>
      </c>
      <c r="G7860" t="s">
        <v>10928</v>
      </c>
      <c r="H7860" s="93">
        <v>46171</v>
      </c>
      <c r="I7860" s="131"/>
      <c r="J7860" s="132"/>
      <c r="K7860" s="132"/>
      <c r="L7860" s="132"/>
      <c r="M7860" s="132"/>
      <c r="N7860" s="131"/>
      <c r="O7860" s="131"/>
    </row>
    <row r="7861" spans="2:15" x14ac:dyDescent="0.35">
      <c r="B7861" t="s">
        <v>80</v>
      </c>
      <c r="C7861">
        <v>4018</v>
      </c>
      <c r="D7861" t="s">
        <v>45</v>
      </c>
      <c r="E7861">
        <v>57501</v>
      </c>
      <c r="F7861" t="s">
        <v>7354</v>
      </c>
      <c r="G7861" t="s">
        <v>10927</v>
      </c>
      <c r="H7861" s="93">
        <v>46183</v>
      </c>
      <c r="I7861" s="131"/>
      <c r="J7861" s="132"/>
      <c r="K7861" s="132"/>
      <c r="L7861" s="132"/>
      <c r="M7861" s="132"/>
      <c r="N7861" s="131"/>
      <c r="O7861" s="131"/>
    </row>
    <row r="7862" spans="2:15" x14ac:dyDescent="0.35">
      <c r="B7862" t="s">
        <v>80</v>
      </c>
      <c r="C7862">
        <v>4018</v>
      </c>
      <c r="D7862" t="s">
        <v>45</v>
      </c>
      <c r="E7862">
        <v>60780</v>
      </c>
      <c r="F7862" t="s">
        <v>7355</v>
      </c>
      <c r="G7862" t="s">
        <v>10930</v>
      </c>
      <c r="H7862" s="93">
        <v>46181</v>
      </c>
      <c r="I7862" s="131">
        <v>1</v>
      </c>
      <c r="J7862" s="132"/>
      <c r="K7862" s="132"/>
      <c r="L7862" s="132"/>
      <c r="M7862" s="132"/>
      <c r="N7862" s="131"/>
      <c r="O7862" s="131"/>
    </row>
    <row r="7863" spans="2:15" x14ac:dyDescent="0.35">
      <c r="B7863" t="s">
        <v>80</v>
      </c>
      <c r="C7863">
        <v>4018</v>
      </c>
      <c r="D7863" t="s">
        <v>45</v>
      </c>
      <c r="E7863">
        <v>64097</v>
      </c>
      <c r="F7863" t="s">
        <v>1333</v>
      </c>
      <c r="G7863" t="s">
        <v>10926</v>
      </c>
      <c r="H7863" s="93">
        <v>46177</v>
      </c>
      <c r="I7863" s="131">
        <v>1</v>
      </c>
      <c r="J7863" s="132"/>
      <c r="K7863" s="132"/>
      <c r="L7863" s="132"/>
      <c r="M7863" s="132"/>
      <c r="N7863" s="131"/>
      <c r="O7863" s="131"/>
    </row>
    <row r="7864" spans="2:15" x14ac:dyDescent="0.35">
      <c r="B7864" t="s">
        <v>80</v>
      </c>
      <c r="C7864">
        <v>4018</v>
      </c>
      <c r="D7864" t="s">
        <v>45</v>
      </c>
      <c r="E7864">
        <v>80407</v>
      </c>
      <c r="F7864" t="s">
        <v>7356</v>
      </c>
      <c r="G7864" t="s">
        <v>10928</v>
      </c>
      <c r="H7864" s="93">
        <v>46171</v>
      </c>
      <c r="I7864" s="131">
        <v>1</v>
      </c>
      <c r="J7864" s="132">
        <v>1</v>
      </c>
      <c r="K7864" s="132"/>
      <c r="L7864" s="132"/>
      <c r="M7864" s="132"/>
      <c r="N7864" s="131"/>
      <c r="O7864" s="131"/>
    </row>
    <row r="7865" spans="2:15" x14ac:dyDescent="0.35">
      <c r="B7865" t="s">
        <v>80</v>
      </c>
      <c r="C7865">
        <v>4018</v>
      </c>
      <c r="D7865" t="s">
        <v>45</v>
      </c>
      <c r="E7865">
        <v>80616</v>
      </c>
      <c r="F7865" t="s">
        <v>7357</v>
      </c>
      <c r="G7865" t="s">
        <v>10930</v>
      </c>
      <c r="H7865" s="93">
        <v>46181</v>
      </c>
      <c r="I7865" s="131">
        <v>1</v>
      </c>
      <c r="J7865" s="132">
        <v>1</v>
      </c>
      <c r="K7865" s="132"/>
      <c r="L7865" s="132"/>
      <c r="M7865" s="132"/>
      <c r="N7865" s="131"/>
      <c r="O7865" s="131"/>
    </row>
    <row r="7866" spans="2:15" x14ac:dyDescent="0.35">
      <c r="B7866" t="s">
        <v>80</v>
      </c>
      <c r="C7866">
        <v>4018</v>
      </c>
      <c r="D7866" t="s">
        <v>45</v>
      </c>
      <c r="E7866">
        <v>84609</v>
      </c>
      <c r="F7866" t="s">
        <v>7358</v>
      </c>
      <c r="G7866" t="s">
        <v>10926</v>
      </c>
      <c r="H7866" s="93">
        <v>46170</v>
      </c>
      <c r="I7866" s="131">
        <v>1</v>
      </c>
      <c r="J7866" s="132"/>
      <c r="K7866" s="132">
        <v>1</v>
      </c>
      <c r="L7866" s="132"/>
      <c r="M7866" s="132"/>
      <c r="N7866" s="131"/>
      <c r="O7866" s="131"/>
    </row>
    <row r="7867" spans="2:15" x14ac:dyDescent="0.35">
      <c r="B7867" t="s">
        <v>80</v>
      </c>
      <c r="C7867">
        <v>4018</v>
      </c>
      <c r="D7867" t="s">
        <v>45</v>
      </c>
      <c r="E7867">
        <v>91384</v>
      </c>
      <c r="F7867" t="s">
        <v>1333</v>
      </c>
      <c r="G7867" t="s">
        <v>10930</v>
      </c>
      <c r="H7867" s="93">
        <v>46174</v>
      </c>
      <c r="I7867" s="131">
        <v>1</v>
      </c>
      <c r="J7867" s="132">
        <v>1</v>
      </c>
      <c r="K7867" s="132"/>
      <c r="L7867" s="132"/>
      <c r="M7867" s="132"/>
      <c r="N7867" s="131"/>
      <c r="O7867" s="131"/>
    </row>
    <row r="7868" spans="2:15" x14ac:dyDescent="0.35">
      <c r="B7868" t="s">
        <v>80</v>
      </c>
      <c r="C7868">
        <v>4018</v>
      </c>
      <c r="D7868" t="s">
        <v>45</v>
      </c>
      <c r="E7868">
        <v>95812</v>
      </c>
      <c r="F7868" t="s">
        <v>7359</v>
      </c>
      <c r="G7868" t="s">
        <v>10927</v>
      </c>
      <c r="H7868" s="93">
        <v>46176</v>
      </c>
      <c r="I7868" s="131">
        <v>1</v>
      </c>
      <c r="J7868" s="132"/>
      <c r="K7868" s="132"/>
      <c r="L7868" s="132"/>
      <c r="M7868" s="132"/>
      <c r="N7868" s="131"/>
      <c r="O7868" s="131"/>
    </row>
    <row r="7869" spans="2:15" x14ac:dyDescent="0.35">
      <c r="B7869" t="s">
        <v>80</v>
      </c>
      <c r="C7869">
        <v>4018</v>
      </c>
      <c r="D7869" t="s">
        <v>45</v>
      </c>
      <c r="E7869">
        <v>100429</v>
      </c>
      <c r="F7869" t="s">
        <v>7360</v>
      </c>
      <c r="G7869" t="s">
        <v>10926</v>
      </c>
      <c r="H7869" s="93">
        <v>46170</v>
      </c>
      <c r="I7869" s="131"/>
      <c r="J7869" s="132"/>
      <c r="K7869" s="132"/>
      <c r="L7869" s="132"/>
      <c r="M7869" s="132"/>
      <c r="N7869" s="131"/>
      <c r="O7869" s="131"/>
    </row>
    <row r="7870" spans="2:15" x14ac:dyDescent="0.35">
      <c r="B7870" t="s">
        <v>80</v>
      </c>
      <c r="C7870">
        <v>4018</v>
      </c>
      <c r="D7870" t="s">
        <v>45</v>
      </c>
      <c r="E7870">
        <v>102140</v>
      </c>
      <c r="F7870" t="s">
        <v>1333</v>
      </c>
      <c r="G7870" t="s">
        <v>10926</v>
      </c>
      <c r="H7870" s="93">
        <v>46177</v>
      </c>
      <c r="I7870" s="131">
        <v>1</v>
      </c>
      <c r="J7870" s="132"/>
      <c r="K7870" s="132"/>
      <c r="L7870" s="132"/>
      <c r="M7870" s="132"/>
      <c r="N7870" s="131"/>
      <c r="O7870" s="131"/>
    </row>
    <row r="7871" spans="2:15" x14ac:dyDescent="0.35">
      <c r="B7871" t="s">
        <v>80</v>
      </c>
      <c r="C7871">
        <v>4018</v>
      </c>
      <c r="D7871" t="s">
        <v>45</v>
      </c>
      <c r="E7871">
        <v>103047</v>
      </c>
      <c r="F7871" t="s">
        <v>7361</v>
      </c>
      <c r="G7871" t="s">
        <v>10930</v>
      </c>
      <c r="H7871" s="93">
        <v>46181</v>
      </c>
      <c r="I7871" s="131">
        <v>1</v>
      </c>
      <c r="J7871" s="132"/>
      <c r="K7871" s="132"/>
      <c r="L7871" s="132"/>
      <c r="M7871" s="132"/>
      <c r="N7871" s="131"/>
      <c r="O7871" s="131"/>
    </row>
    <row r="7872" spans="2:15" x14ac:dyDescent="0.35">
      <c r="B7872" t="s">
        <v>80</v>
      </c>
      <c r="C7872">
        <v>4018</v>
      </c>
      <c r="D7872" t="s">
        <v>45</v>
      </c>
      <c r="E7872">
        <v>104966</v>
      </c>
      <c r="F7872" t="s">
        <v>7362</v>
      </c>
      <c r="G7872" t="s">
        <v>10928</v>
      </c>
      <c r="H7872" s="93">
        <v>46171</v>
      </c>
      <c r="I7872" s="131">
        <v>1</v>
      </c>
      <c r="J7872" s="132"/>
      <c r="K7872" s="132"/>
      <c r="L7872" s="132"/>
      <c r="M7872" s="132"/>
      <c r="N7872" s="131"/>
      <c r="O7872" s="131"/>
    </row>
    <row r="7873" spans="2:15" x14ac:dyDescent="0.35">
      <c r="B7873" t="s">
        <v>80</v>
      </c>
      <c r="C7873">
        <v>4018</v>
      </c>
      <c r="D7873" t="s">
        <v>45</v>
      </c>
      <c r="E7873">
        <v>107278</v>
      </c>
      <c r="F7873" t="s">
        <v>7363</v>
      </c>
      <c r="G7873" t="s">
        <v>10926</v>
      </c>
      <c r="H7873" s="93">
        <v>46170</v>
      </c>
      <c r="I7873" s="131">
        <v>1</v>
      </c>
      <c r="J7873" s="132"/>
      <c r="K7873" s="132"/>
      <c r="L7873" s="132"/>
      <c r="M7873" s="132"/>
      <c r="N7873" s="131"/>
      <c r="O7873" s="131"/>
    </row>
    <row r="7874" spans="2:15" x14ac:dyDescent="0.35">
      <c r="B7874" t="s">
        <v>80</v>
      </c>
      <c r="C7874">
        <v>4018</v>
      </c>
      <c r="D7874" t="s">
        <v>45</v>
      </c>
      <c r="E7874">
        <v>111458</v>
      </c>
      <c r="F7874" t="s">
        <v>7364</v>
      </c>
      <c r="G7874" t="s">
        <v>10928</v>
      </c>
      <c r="H7874" s="93">
        <v>46171</v>
      </c>
      <c r="I7874" s="131">
        <v>1</v>
      </c>
      <c r="J7874" s="132"/>
      <c r="K7874" s="132"/>
      <c r="L7874" s="132"/>
      <c r="M7874" s="132"/>
      <c r="N7874" s="131"/>
      <c r="O7874" s="131"/>
    </row>
    <row r="7875" spans="2:15" x14ac:dyDescent="0.35">
      <c r="B7875" t="s">
        <v>80</v>
      </c>
      <c r="C7875">
        <v>4018</v>
      </c>
      <c r="D7875" t="s">
        <v>45</v>
      </c>
      <c r="E7875">
        <v>111961</v>
      </c>
      <c r="F7875" t="s">
        <v>7365</v>
      </c>
      <c r="G7875" t="s">
        <v>10930</v>
      </c>
      <c r="H7875" s="93">
        <v>46181</v>
      </c>
      <c r="I7875" s="131"/>
      <c r="J7875" s="132"/>
      <c r="K7875" s="132"/>
      <c r="L7875" s="132"/>
      <c r="M7875" s="132"/>
      <c r="N7875" s="131"/>
      <c r="O7875" s="131"/>
    </row>
    <row r="7876" spans="2:15" x14ac:dyDescent="0.35">
      <c r="B7876" t="s">
        <v>80</v>
      </c>
      <c r="C7876">
        <v>4018</v>
      </c>
      <c r="D7876" t="s">
        <v>45</v>
      </c>
      <c r="E7876">
        <v>114473</v>
      </c>
      <c r="F7876" t="s">
        <v>7366</v>
      </c>
      <c r="G7876" t="s">
        <v>10927</v>
      </c>
      <c r="H7876" s="93">
        <v>46176</v>
      </c>
      <c r="I7876" s="131"/>
      <c r="J7876" s="132"/>
      <c r="K7876" s="132"/>
      <c r="L7876" s="132"/>
      <c r="M7876" s="132"/>
      <c r="N7876" s="131"/>
      <c r="O7876" s="131"/>
    </row>
    <row r="7877" spans="2:15" x14ac:dyDescent="0.35">
      <c r="B7877" t="s">
        <v>80</v>
      </c>
      <c r="C7877">
        <v>4018</v>
      </c>
      <c r="D7877" t="s">
        <v>45</v>
      </c>
      <c r="E7877">
        <v>119181</v>
      </c>
      <c r="F7877" t="s">
        <v>7367</v>
      </c>
      <c r="G7877" t="s">
        <v>10929</v>
      </c>
      <c r="H7877" s="93">
        <v>46182</v>
      </c>
      <c r="I7877" s="131"/>
      <c r="J7877" s="132"/>
      <c r="K7877" s="132"/>
      <c r="L7877" s="132"/>
      <c r="M7877" s="132"/>
      <c r="N7877" s="131"/>
      <c r="O7877" s="131"/>
    </row>
    <row r="7878" spans="2:15" x14ac:dyDescent="0.35">
      <c r="B7878" t="s">
        <v>80</v>
      </c>
      <c r="C7878">
        <v>4018</v>
      </c>
      <c r="D7878" t="s">
        <v>45</v>
      </c>
      <c r="E7878">
        <v>121503</v>
      </c>
      <c r="F7878" t="s">
        <v>7368</v>
      </c>
      <c r="G7878" t="s">
        <v>10926</v>
      </c>
      <c r="H7878" s="93">
        <v>46170</v>
      </c>
      <c r="I7878" s="131">
        <v>1</v>
      </c>
      <c r="J7878" s="132"/>
      <c r="K7878" s="132"/>
      <c r="L7878" s="132"/>
      <c r="M7878" s="132"/>
      <c r="N7878" s="131"/>
      <c r="O7878" s="131"/>
    </row>
    <row r="7879" spans="2:15" x14ac:dyDescent="0.35">
      <c r="B7879" t="s">
        <v>80</v>
      </c>
      <c r="C7879">
        <v>4018</v>
      </c>
      <c r="D7879" t="s">
        <v>45</v>
      </c>
      <c r="E7879">
        <v>126887</v>
      </c>
      <c r="F7879" t="s">
        <v>7369</v>
      </c>
      <c r="G7879" t="s">
        <v>10930</v>
      </c>
      <c r="H7879" s="93">
        <v>46174</v>
      </c>
      <c r="I7879" s="131"/>
      <c r="J7879" s="132"/>
      <c r="K7879" s="132"/>
      <c r="L7879" s="132"/>
      <c r="M7879" s="132"/>
      <c r="N7879" s="131"/>
      <c r="O7879" s="131"/>
    </row>
    <row r="7880" spans="2:15" x14ac:dyDescent="0.35">
      <c r="B7880" t="s">
        <v>80</v>
      </c>
      <c r="C7880">
        <v>4018</v>
      </c>
      <c r="D7880" t="s">
        <v>45</v>
      </c>
      <c r="E7880">
        <v>127073</v>
      </c>
      <c r="F7880" t="s">
        <v>7370</v>
      </c>
      <c r="G7880" t="s">
        <v>10929</v>
      </c>
      <c r="H7880" s="93">
        <v>46182</v>
      </c>
      <c r="I7880" s="131">
        <v>1</v>
      </c>
      <c r="J7880" s="132"/>
      <c r="K7880" s="132"/>
      <c r="L7880" s="132"/>
      <c r="M7880" s="132"/>
      <c r="N7880" s="131"/>
      <c r="O7880" s="131"/>
    </row>
    <row r="7881" spans="2:15" x14ac:dyDescent="0.35">
      <c r="B7881" t="s">
        <v>80</v>
      </c>
      <c r="C7881">
        <v>4018</v>
      </c>
      <c r="D7881" t="s">
        <v>45</v>
      </c>
      <c r="E7881">
        <v>127780</v>
      </c>
      <c r="F7881" t="s">
        <v>7371</v>
      </c>
      <c r="G7881" t="s">
        <v>10928</v>
      </c>
      <c r="H7881" s="93">
        <v>46171</v>
      </c>
      <c r="I7881" s="131"/>
      <c r="J7881" s="132"/>
      <c r="K7881" s="132"/>
      <c r="L7881" s="132"/>
      <c r="M7881" s="132"/>
      <c r="N7881" s="131"/>
      <c r="O7881" s="131"/>
    </row>
    <row r="7882" spans="2:15" x14ac:dyDescent="0.35">
      <c r="B7882" t="s">
        <v>80</v>
      </c>
      <c r="C7882">
        <v>4018</v>
      </c>
      <c r="D7882" t="s">
        <v>45</v>
      </c>
      <c r="E7882">
        <v>127979</v>
      </c>
      <c r="F7882" t="s">
        <v>7372</v>
      </c>
      <c r="G7882" t="s">
        <v>10930</v>
      </c>
      <c r="H7882" s="93">
        <v>46174</v>
      </c>
      <c r="I7882" s="131">
        <v>1</v>
      </c>
      <c r="J7882" s="132"/>
      <c r="K7882" s="132"/>
      <c r="L7882" s="132"/>
      <c r="M7882" s="132"/>
      <c r="N7882" s="131"/>
      <c r="O7882" s="131"/>
    </row>
    <row r="7883" spans="2:15" x14ac:dyDescent="0.35">
      <c r="B7883" t="s">
        <v>80</v>
      </c>
      <c r="C7883">
        <v>4018</v>
      </c>
      <c r="D7883" t="s">
        <v>45</v>
      </c>
      <c r="E7883">
        <v>127981</v>
      </c>
      <c r="F7883" t="s">
        <v>7373</v>
      </c>
      <c r="G7883" t="s">
        <v>10927</v>
      </c>
      <c r="H7883" s="93">
        <v>46176</v>
      </c>
      <c r="I7883" s="131">
        <v>1</v>
      </c>
      <c r="J7883" s="132"/>
      <c r="K7883" s="132"/>
      <c r="L7883" s="132"/>
      <c r="M7883" s="132"/>
      <c r="N7883" s="131"/>
      <c r="O7883" s="131"/>
    </row>
    <row r="7884" spans="2:15" x14ac:dyDescent="0.35">
      <c r="B7884" t="s">
        <v>80</v>
      </c>
      <c r="C7884">
        <v>4018</v>
      </c>
      <c r="D7884" t="s">
        <v>45</v>
      </c>
      <c r="E7884">
        <v>130705</v>
      </c>
      <c r="F7884" t="s">
        <v>7374</v>
      </c>
      <c r="G7884" t="s">
        <v>10926</v>
      </c>
      <c r="H7884" s="93">
        <v>46177</v>
      </c>
      <c r="I7884" s="131">
        <v>1</v>
      </c>
      <c r="J7884" s="132"/>
      <c r="K7884" s="132"/>
      <c r="L7884" s="132"/>
      <c r="M7884" s="132"/>
      <c r="N7884" s="131"/>
      <c r="O7884" s="131"/>
    </row>
    <row r="7885" spans="2:15" x14ac:dyDescent="0.35">
      <c r="B7885" t="s">
        <v>80</v>
      </c>
      <c r="C7885">
        <v>4018</v>
      </c>
      <c r="D7885" t="s">
        <v>45</v>
      </c>
      <c r="E7885">
        <v>131209</v>
      </c>
      <c r="F7885" t="s">
        <v>7375</v>
      </c>
      <c r="G7885" t="s">
        <v>10927</v>
      </c>
      <c r="H7885" s="93">
        <v>46183</v>
      </c>
      <c r="I7885" s="131">
        <v>1</v>
      </c>
      <c r="J7885" s="132"/>
      <c r="K7885" s="132"/>
      <c r="L7885" s="132"/>
      <c r="M7885" s="132"/>
      <c r="N7885" s="131"/>
      <c r="O7885" s="131"/>
    </row>
    <row r="7886" spans="2:15" x14ac:dyDescent="0.35">
      <c r="B7886" t="s">
        <v>80</v>
      </c>
      <c r="C7886">
        <v>4018</v>
      </c>
      <c r="D7886" t="s">
        <v>45</v>
      </c>
      <c r="E7886">
        <v>131462</v>
      </c>
      <c r="F7886" t="s">
        <v>7376</v>
      </c>
      <c r="G7886" t="s">
        <v>10927</v>
      </c>
      <c r="H7886" s="93">
        <v>46183</v>
      </c>
      <c r="I7886" s="131">
        <v>1</v>
      </c>
      <c r="J7886" s="132"/>
      <c r="K7886" s="132"/>
      <c r="L7886" s="132"/>
      <c r="M7886" s="132"/>
      <c r="N7886" s="131"/>
      <c r="O7886" s="131"/>
    </row>
    <row r="7887" spans="2:15" x14ac:dyDescent="0.35">
      <c r="B7887" t="s">
        <v>80</v>
      </c>
      <c r="C7887">
        <v>4018</v>
      </c>
      <c r="D7887" t="s">
        <v>45</v>
      </c>
      <c r="E7887">
        <v>131668</v>
      </c>
      <c r="F7887" t="s">
        <v>1333</v>
      </c>
      <c r="G7887" t="s">
        <v>10930</v>
      </c>
      <c r="H7887" s="93">
        <v>46181</v>
      </c>
      <c r="I7887" s="131">
        <v>1</v>
      </c>
      <c r="J7887" s="132"/>
      <c r="K7887" s="132"/>
      <c r="L7887" s="132"/>
      <c r="M7887" s="132"/>
      <c r="N7887" s="131"/>
      <c r="O7887" s="131"/>
    </row>
    <row r="7888" spans="2:15" x14ac:dyDescent="0.35">
      <c r="B7888" t="s">
        <v>80</v>
      </c>
      <c r="C7888">
        <v>4018</v>
      </c>
      <c r="D7888" t="s">
        <v>45</v>
      </c>
      <c r="E7888">
        <v>131701</v>
      </c>
      <c r="F7888" t="s">
        <v>7377</v>
      </c>
      <c r="G7888" t="s">
        <v>10928</v>
      </c>
      <c r="H7888" s="93">
        <v>46178</v>
      </c>
      <c r="I7888" s="131"/>
      <c r="J7888" s="132"/>
      <c r="K7888" s="132"/>
      <c r="L7888" s="132"/>
      <c r="M7888" s="132"/>
      <c r="N7888" s="131"/>
      <c r="O7888" s="131"/>
    </row>
    <row r="7889" spans="2:15" x14ac:dyDescent="0.35">
      <c r="B7889" t="s">
        <v>80</v>
      </c>
      <c r="C7889">
        <v>4018</v>
      </c>
      <c r="D7889" t="s">
        <v>45</v>
      </c>
      <c r="E7889">
        <v>131738</v>
      </c>
      <c r="F7889" t="s">
        <v>7378</v>
      </c>
      <c r="G7889" t="s">
        <v>10928</v>
      </c>
      <c r="H7889" s="93">
        <v>46178</v>
      </c>
      <c r="I7889" s="131">
        <v>1</v>
      </c>
      <c r="J7889" s="132"/>
      <c r="K7889" s="132"/>
      <c r="L7889" s="132"/>
      <c r="M7889" s="132"/>
      <c r="N7889" s="131"/>
      <c r="O7889" s="131"/>
    </row>
    <row r="7890" spans="2:15" x14ac:dyDescent="0.35">
      <c r="B7890" t="s">
        <v>80</v>
      </c>
      <c r="C7890">
        <v>4018</v>
      </c>
      <c r="D7890" t="s">
        <v>45</v>
      </c>
      <c r="E7890">
        <v>132585</v>
      </c>
      <c r="F7890" t="s">
        <v>7379</v>
      </c>
      <c r="G7890" t="s">
        <v>10927</v>
      </c>
      <c r="H7890" s="93">
        <v>46183</v>
      </c>
      <c r="I7890" s="131">
        <v>1</v>
      </c>
      <c r="J7890" s="132"/>
      <c r="K7890" s="132"/>
      <c r="L7890" s="132"/>
      <c r="M7890" s="132"/>
      <c r="N7890" s="131"/>
      <c r="O7890" s="131"/>
    </row>
    <row r="7891" spans="2:15" x14ac:dyDescent="0.35">
      <c r="B7891" t="s">
        <v>80</v>
      </c>
      <c r="C7891">
        <v>4018</v>
      </c>
      <c r="D7891" t="s">
        <v>45</v>
      </c>
      <c r="E7891">
        <v>133715</v>
      </c>
      <c r="F7891" t="s">
        <v>7380</v>
      </c>
      <c r="G7891" t="s">
        <v>10928</v>
      </c>
      <c r="H7891" s="93">
        <v>46178</v>
      </c>
      <c r="I7891" s="131"/>
      <c r="J7891" s="132"/>
      <c r="K7891" s="132"/>
      <c r="L7891" s="132"/>
      <c r="M7891" s="132"/>
      <c r="N7891" s="131"/>
      <c r="O7891" s="131"/>
    </row>
    <row r="7892" spans="2:15" x14ac:dyDescent="0.35">
      <c r="B7892" t="s">
        <v>80</v>
      </c>
      <c r="C7892">
        <v>4018</v>
      </c>
      <c r="D7892" t="s">
        <v>45</v>
      </c>
      <c r="E7892">
        <v>135036</v>
      </c>
      <c r="F7892" t="s">
        <v>7381</v>
      </c>
      <c r="G7892" t="s">
        <v>10926</v>
      </c>
      <c r="H7892" s="93">
        <v>46177</v>
      </c>
      <c r="I7892" s="131">
        <v>1</v>
      </c>
      <c r="J7892" s="132"/>
      <c r="K7892" s="132"/>
      <c r="L7892" s="132"/>
      <c r="M7892" s="132"/>
      <c r="N7892" s="131"/>
      <c r="O7892" s="131"/>
    </row>
    <row r="7893" spans="2:15" x14ac:dyDescent="0.35">
      <c r="B7893" t="s">
        <v>80</v>
      </c>
      <c r="C7893">
        <v>4018</v>
      </c>
      <c r="D7893" t="s">
        <v>45</v>
      </c>
      <c r="E7893">
        <v>136541</v>
      </c>
      <c r="F7893" t="s">
        <v>7382</v>
      </c>
      <c r="G7893" t="s">
        <v>10929</v>
      </c>
      <c r="H7893" s="93">
        <v>46182</v>
      </c>
      <c r="I7893" s="131"/>
      <c r="J7893" s="132"/>
      <c r="K7893" s="132"/>
      <c r="L7893" s="132"/>
      <c r="M7893" s="132"/>
      <c r="N7893" s="131"/>
      <c r="O7893" s="131"/>
    </row>
    <row r="7894" spans="2:15" x14ac:dyDescent="0.35">
      <c r="B7894" t="s">
        <v>80</v>
      </c>
      <c r="C7894">
        <v>4018</v>
      </c>
      <c r="D7894" t="s">
        <v>45</v>
      </c>
      <c r="E7894">
        <v>136870</v>
      </c>
      <c r="F7894" t="s">
        <v>7383</v>
      </c>
      <c r="G7894" t="s">
        <v>10928</v>
      </c>
      <c r="H7894" s="93">
        <v>46171</v>
      </c>
      <c r="I7894" s="131"/>
      <c r="J7894" s="132"/>
      <c r="K7894" s="132"/>
      <c r="L7894" s="132"/>
      <c r="M7894" s="132"/>
      <c r="N7894" s="131"/>
      <c r="O7894" s="131"/>
    </row>
    <row r="7895" spans="2:15" x14ac:dyDescent="0.35">
      <c r="B7895" t="s">
        <v>80</v>
      </c>
      <c r="C7895">
        <v>4018</v>
      </c>
      <c r="D7895" t="s">
        <v>45</v>
      </c>
      <c r="E7895">
        <v>136970</v>
      </c>
      <c r="F7895" t="s">
        <v>7384</v>
      </c>
      <c r="G7895" t="s">
        <v>10929</v>
      </c>
      <c r="H7895" s="93">
        <v>46175</v>
      </c>
      <c r="I7895" s="131">
        <v>1</v>
      </c>
      <c r="J7895" s="132"/>
      <c r="K7895" s="132"/>
      <c r="L7895" s="132"/>
      <c r="M7895" s="132"/>
      <c r="N7895" s="131"/>
      <c r="O7895" s="131"/>
    </row>
    <row r="7896" spans="2:15" x14ac:dyDescent="0.35">
      <c r="B7896" t="s">
        <v>80</v>
      </c>
      <c r="C7896">
        <v>4018</v>
      </c>
      <c r="D7896" t="s">
        <v>45</v>
      </c>
      <c r="E7896">
        <v>137565</v>
      </c>
      <c r="F7896" t="s">
        <v>7385</v>
      </c>
      <c r="G7896" t="s">
        <v>10927</v>
      </c>
      <c r="H7896" s="93">
        <v>46176</v>
      </c>
      <c r="I7896" s="131"/>
      <c r="J7896" s="132"/>
      <c r="K7896" s="132"/>
      <c r="L7896" s="132"/>
      <c r="M7896" s="132"/>
      <c r="N7896" s="131"/>
      <c r="O7896" s="131"/>
    </row>
    <row r="7897" spans="2:15" x14ac:dyDescent="0.35">
      <c r="B7897" t="s">
        <v>80</v>
      </c>
      <c r="C7897">
        <v>4018</v>
      </c>
      <c r="D7897" t="s">
        <v>45</v>
      </c>
      <c r="E7897">
        <v>139819</v>
      </c>
      <c r="F7897" t="s">
        <v>1333</v>
      </c>
      <c r="G7897" t="s">
        <v>10930</v>
      </c>
      <c r="H7897" s="93">
        <v>46174</v>
      </c>
      <c r="I7897" s="131"/>
      <c r="J7897" s="132"/>
      <c r="K7897" s="132"/>
      <c r="L7897" s="132"/>
      <c r="M7897" s="132"/>
      <c r="N7897" s="131"/>
      <c r="O7897" s="131"/>
    </row>
    <row r="7898" spans="2:15" x14ac:dyDescent="0.35">
      <c r="B7898" t="s">
        <v>80</v>
      </c>
      <c r="C7898">
        <v>4018</v>
      </c>
      <c r="D7898" t="s">
        <v>45</v>
      </c>
      <c r="E7898">
        <v>139883</v>
      </c>
      <c r="F7898" t="s">
        <v>7386</v>
      </c>
      <c r="G7898" t="s">
        <v>10930</v>
      </c>
      <c r="H7898" s="93">
        <v>46181</v>
      </c>
      <c r="I7898" s="131"/>
      <c r="J7898" s="132"/>
      <c r="K7898" s="132"/>
      <c r="L7898" s="132"/>
      <c r="M7898" s="132"/>
      <c r="N7898" s="131"/>
      <c r="O7898" s="131"/>
    </row>
    <row r="7899" spans="2:15" x14ac:dyDescent="0.35">
      <c r="B7899" t="s">
        <v>80</v>
      </c>
      <c r="C7899">
        <v>4018</v>
      </c>
      <c r="D7899" t="s">
        <v>45</v>
      </c>
      <c r="E7899">
        <v>140724</v>
      </c>
      <c r="F7899" t="s">
        <v>7387</v>
      </c>
      <c r="G7899" t="s">
        <v>10926</v>
      </c>
      <c r="H7899" s="93">
        <v>46170</v>
      </c>
      <c r="I7899" s="131">
        <v>1</v>
      </c>
      <c r="J7899" s="132"/>
      <c r="K7899" s="132"/>
      <c r="L7899" s="132"/>
      <c r="M7899" s="132"/>
      <c r="N7899" s="131"/>
      <c r="O7899" s="131"/>
    </row>
    <row r="7900" spans="2:15" x14ac:dyDescent="0.35">
      <c r="B7900" t="s">
        <v>80</v>
      </c>
      <c r="C7900">
        <v>4018</v>
      </c>
      <c r="D7900" t="s">
        <v>45</v>
      </c>
      <c r="E7900">
        <v>142139</v>
      </c>
      <c r="F7900" t="s">
        <v>7388</v>
      </c>
      <c r="G7900" t="s">
        <v>10928</v>
      </c>
      <c r="H7900" s="93">
        <v>46178</v>
      </c>
      <c r="I7900" s="131">
        <v>1</v>
      </c>
      <c r="J7900" s="132"/>
      <c r="K7900" s="132"/>
      <c r="L7900" s="132"/>
      <c r="M7900" s="132"/>
      <c r="N7900" s="131"/>
      <c r="O7900" s="131"/>
    </row>
    <row r="7901" spans="2:15" x14ac:dyDescent="0.35">
      <c r="B7901" t="s">
        <v>80</v>
      </c>
      <c r="C7901">
        <v>4018</v>
      </c>
      <c r="D7901" t="s">
        <v>45</v>
      </c>
      <c r="E7901">
        <v>142638</v>
      </c>
      <c r="F7901" t="s">
        <v>7389</v>
      </c>
      <c r="G7901" t="s">
        <v>10927</v>
      </c>
      <c r="H7901" s="93">
        <v>46176</v>
      </c>
      <c r="I7901" s="131">
        <v>1</v>
      </c>
      <c r="J7901" s="132"/>
      <c r="K7901" s="132"/>
      <c r="L7901" s="132"/>
      <c r="M7901" s="132"/>
      <c r="N7901" s="131"/>
      <c r="O7901" s="131"/>
    </row>
    <row r="7902" spans="2:15" x14ac:dyDescent="0.35">
      <c r="B7902" t="s">
        <v>80</v>
      </c>
      <c r="C7902">
        <v>4018</v>
      </c>
      <c r="D7902" t="s">
        <v>45</v>
      </c>
      <c r="E7902">
        <v>144651</v>
      </c>
      <c r="F7902" t="s">
        <v>7390</v>
      </c>
      <c r="G7902" t="s">
        <v>10929</v>
      </c>
      <c r="H7902" s="93">
        <v>46182</v>
      </c>
      <c r="I7902" s="131">
        <v>1</v>
      </c>
      <c r="J7902" s="132"/>
      <c r="K7902" s="132"/>
      <c r="L7902" s="132"/>
      <c r="M7902" s="132"/>
      <c r="N7902" s="131"/>
      <c r="O7902" s="131"/>
    </row>
    <row r="7903" spans="2:15" x14ac:dyDescent="0.35">
      <c r="B7903" t="s">
        <v>80</v>
      </c>
      <c r="C7903">
        <v>4018</v>
      </c>
      <c r="D7903" t="s">
        <v>45</v>
      </c>
      <c r="E7903">
        <v>144659</v>
      </c>
      <c r="F7903" t="s">
        <v>7391</v>
      </c>
      <c r="G7903" t="s">
        <v>10930</v>
      </c>
      <c r="H7903" s="93">
        <v>46181</v>
      </c>
      <c r="I7903" s="131"/>
      <c r="J7903" s="132"/>
      <c r="K7903" s="132"/>
      <c r="L7903" s="132"/>
      <c r="M7903" s="132"/>
      <c r="N7903" s="131"/>
      <c r="O7903" s="131"/>
    </row>
    <row r="7904" spans="2:15" x14ac:dyDescent="0.35">
      <c r="B7904" t="s">
        <v>80</v>
      </c>
      <c r="C7904">
        <v>4018</v>
      </c>
      <c r="D7904" t="s">
        <v>45</v>
      </c>
      <c r="E7904">
        <v>144663</v>
      </c>
      <c r="F7904" t="s">
        <v>7392</v>
      </c>
      <c r="G7904" t="s">
        <v>10929</v>
      </c>
      <c r="H7904" s="93">
        <v>46175</v>
      </c>
      <c r="I7904" s="131"/>
      <c r="J7904" s="132"/>
      <c r="K7904" s="132"/>
      <c r="L7904" s="132"/>
      <c r="M7904" s="132"/>
      <c r="N7904" s="131"/>
      <c r="O7904" s="131"/>
    </row>
    <row r="7905" spans="2:15" x14ac:dyDescent="0.35">
      <c r="B7905" t="s">
        <v>80</v>
      </c>
      <c r="C7905">
        <v>4018</v>
      </c>
      <c r="D7905" t="s">
        <v>45</v>
      </c>
      <c r="E7905">
        <v>147080</v>
      </c>
      <c r="F7905" t="s">
        <v>7393</v>
      </c>
      <c r="G7905" t="s">
        <v>10926</v>
      </c>
      <c r="H7905" s="93">
        <v>46170</v>
      </c>
      <c r="I7905" s="131">
        <v>1</v>
      </c>
      <c r="J7905" s="132"/>
      <c r="K7905" s="132"/>
      <c r="L7905" s="132"/>
      <c r="M7905" s="132"/>
      <c r="N7905" s="131"/>
      <c r="O7905" s="131"/>
    </row>
    <row r="7906" spans="2:15" x14ac:dyDescent="0.35">
      <c r="B7906" t="s">
        <v>80</v>
      </c>
      <c r="C7906">
        <v>4018</v>
      </c>
      <c r="D7906" t="s">
        <v>45</v>
      </c>
      <c r="E7906">
        <v>147496</v>
      </c>
      <c r="F7906" t="s">
        <v>7394</v>
      </c>
      <c r="G7906" t="s">
        <v>10928</v>
      </c>
      <c r="H7906" s="93">
        <v>46178</v>
      </c>
      <c r="I7906" s="131">
        <v>1</v>
      </c>
      <c r="J7906" s="132"/>
      <c r="K7906" s="132"/>
      <c r="L7906" s="132"/>
      <c r="M7906" s="132"/>
      <c r="N7906" s="131"/>
      <c r="O7906" s="131"/>
    </row>
    <row r="7907" spans="2:15" x14ac:dyDescent="0.35">
      <c r="B7907" t="s">
        <v>80</v>
      </c>
      <c r="C7907">
        <v>4018</v>
      </c>
      <c r="D7907" t="s">
        <v>45</v>
      </c>
      <c r="E7907">
        <v>147798</v>
      </c>
      <c r="F7907" t="s">
        <v>7395</v>
      </c>
      <c r="G7907" t="s">
        <v>10930</v>
      </c>
      <c r="H7907" s="93">
        <v>46174</v>
      </c>
      <c r="I7907" s="131">
        <v>1</v>
      </c>
      <c r="J7907" s="132">
        <v>1</v>
      </c>
      <c r="K7907" s="132"/>
      <c r="L7907" s="132"/>
      <c r="M7907" s="132"/>
      <c r="N7907" s="131"/>
      <c r="O7907" s="131"/>
    </row>
    <row r="7908" spans="2:15" x14ac:dyDescent="0.35">
      <c r="B7908" t="s">
        <v>80</v>
      </c>
      <c r="C7908">
        <v>4018</v>
      </c>
      <c r="D7908" t="s">
        <v>45</v>
      </c>
      <c r="E7908">
        <v>149288</v>
      </c>
      <c r="F7908" t="s">
        <v>7396</v>
      </c>
      <c r="G7908" t="s">
        <v>10930</v>
      </c>
      <c r="H7908" s="93">
        <v>46174</v>
      </c>
      <c r="I7908" s="131">
        <v>1</v>
      </c>
      <c r="J7908" s="132"/>
      <c r="K7908" s="132"/>
      <c r="L7908" s="132"/>
      <c r="M7908" s="132"/>
      <c r="N7908" s="131"/>
      <c r="O7908" s="131"/>
    </row>
    <row r="7909" spans="2:15" x14ac:dyDescent="0.35">
      <c r="B7909" t="s">
        <v>80</v>
      </c>
      <c r="C7909">
        <v>4018</v>
      </c>
      <c r="D7909" t="s">
        <v>45</v>
      </c>
      <c r="E7909">
        <v>152063</v>
      </c>
      <c r="F7909" t="s">
        <v>7397</v>
      </c>
      <c r="G7909" t="s">
        <v>10929</v>
      </c>
      <c r="H7909" s="93">
        <v>46182</v>
      </c>
      <c r="I7909" s="131">
        <v>1</v>
      </c>
      <c r="J7909" s="132">
        <v>1</v>
      </c>
      <c r="K7909" s="132">
        <v>1</v>
      </c>
      <c r="L7909" s="132"/>
      <c r="M7909" s="132"/>
      <c r="N7909" s="131"/>
      <c r="O7909" s="131"/>
    </row>
    <row r="7910" spans="2:15" x14ac:dyDescent="0.35">
      <c r="B7910" t="s">
        <v>80</v>
      </c>
      <c r="C7910">
        <v>4018</v>
      </c>
      <c r="D7910" t="s">
        <v>45</v>
      </c>
      <c r="E7910">
        <v>152842</v>
      </c>
      <c r="F7910" t="s">
        <v>7398</v>
      </c>
      <c r="G7910" t="s">
        <v>10926</v>
      </c>
      <c r="H7910" s="93">
        <v>46170</v>
      </c>
      <c r="I7910" s="131"/>
      <c r="J7910" s="132"/>
      <c r="K7910" s="132"/>
      <c r="L7910" s="132"/>
      <c r="M7910" s="132"/>
      <c r="N7910" s="131"/>
      <c r="O7910" s="131"/>
    </row>
    <row r="7911" spans="2:15" x14ac:dyDescent="0.35">
      <c r="B7911" t="s">
        <v>80</v>
      </c>
      <c r="C7911">
        <v>4018</v>
      </c>
      <c r="D7911" t="s">
        <v>45</v>
      </c>
      <c r="E7911">
        <v>153489</v>
      </c>
      <c r="F7911" t="s">
        <v>7399</v>
      </c>
      <c r="G7911" t="s">
        <v>10928</v>
      </c>
      <c r="H7911" s="93">
        <v>46178</v>
      </c>
      <c r="I7911" s="131">
        <v>1</v>
      </c>
      <c r="J7911" s="132"/>
      <c r="K7911" s="132"/>
      <c r="L7911" s="132"/>
      <c r="M7911" s="132"/>
      <c r="N7911" s="131"/>
      <c r="O7911" s="131"/>
    </row>
    <row r="7912" spans="2:15" x14ac:dyDescent="0.35">
      <c r="B7912" t="s">
        <v>80</v>
      </c>
      <c r="C7912">
        <v>4018</v>
      </c>
      <c r="D7912" t="s">
        <v>45</v>
      </c>
      <c r="E7912">
        <v>155224</v>
      </c>
      <c r="F7912" t="s">
        <v>7400</v>
      </c>
      <c r="G7912" t="s">
        <v>10930</v>
      </c>
      <c r="H7912" s="93">
        <v>46174</v>
      </c>
      <c r="I7912" s="131">
        <v>1</v>
      </c>
      <c r="J7912" s="132"/>
      <c r="K7912" s="132"/>
      <c r="L7912" s="132"/>
      <c r="M7912" s="132"/>
      <c r="N7912" s="131"/>
      <c r="O7912" s="131"/>
    </row>
    <row r="7913" spans="2:15" x14ac:dyDescent="0.35">
      <c r="B7913" t="s">
        <v>80</v>
      </c>
      <c r="C7913">
        <v>4018</v>
      </c>
      <c r="D7913" t="s">
        <v>45</v>
      </c>
      <c r="E7913">
        <v>156801</v>
      </c>
      <c r="F7913" t="s">
        <v>7401</v>
      </c>
      <c r="G7913" t="s">
        <v>10930</v>
      </c>
      <c r="H7913" s="93">
        <v>46174</v>
      </c>
      <c r="I7913" s="131">
        <v>1</v>
      </c>
      <c r="J7913" s="132"/>
      <c r="K7913" s="132"/>
      <c r="L7913" s="132"/>
      <c r="M7913" s="132"/>
      <c r="N7913" s="131"/>
      <c r="O7913" s="131"/>
    </row>
    <row r="7914" spans="2:15" x14ac:dyDescent="0.35">
      <c r="B7914" t="s">
        <v>80</v>
      </c>
      <c r="C7914">
        <v>4018</v>
      </c>
      <c r="D7914" t="s">
        <v>45</v>
      </c>
      <c r="E7914">
        <v>156898</v>
      </c>
      <c r="F7914" t="s">
        <v>7402</v>
      </c>
      <c r="G7914" t="s">
        <v>10927</v>
      </c>
      <c r="H7914" s="93">
        <v>46183</v>
      </c>
      <c r="I7914" s="131">
        <v>1</v>
      </c>
      <c r="J7914" s="132"/>
      <c r="K7914" s="132"/>
      <c r="L7914" s="132"/>
      <c r="M7914" s="132"/>
      <c r="N7914" s="131"/>
      <c r="O7914" s="131"/>
    </row>
    <row r="7915" spans="2:15" x14ac:dyDescent="0.35">
      <c r="B7915" t="s">
        <v>80</v>
      </c>
      <c r="C7915">
        <v>4018</v>
      </c>
      <c r="D7915" t="s">
        <v>45</v>
      </c>
      <c r="E7915">
        <v>157252</v>
      </c>
      <c r="F7915" t="s">
        <v>7403</v>
      </c>
      <c r="G7915" t="s">
        <v>10926</v>
      </c>
      <c r="H7915" s="93">
        <v>46177</v>
      </c>
      <c r="I7915" s="131">
        <v>1</v>
      </c>
      <c r="J7915" s="132"/>
      <c r="K7915" s="132"/>
      <c r="L7915" s="132"/>
      <c r="M7915" s="132"/>
      <c r="N7915" s="131"/>
      <c r="O7915" s="131"/>
    </row>
    <row r="7916" spans="2:15" x14ac:dyDescent="0.35">
      <c r="B7916" t="s">
        <v>80</v>
      </c>
      <c r="C7916">
        <v>4018</v>
      </c>
      <c r="D7916" t="s">
        <v>45</v>
      </c>
      <c r="E7916">
        <v>157253</v>
      </c>
      <c r="F7916" t="s">
        <v>7404</v>
      </c>
      <c r="G7916" t="s">
        <v>10926</v>
      </c>
      <c r="H7916" s="93">
        <v>46177</v>
      </c>
      <c r="I7916" s="131">
        <v>1</v>
      </c>
      <c r="J7916" s="132"/>
      <c r="K7916" s="132"/>
      <c r="L7916" s="132"/>
      <c r="M7916" s="132"/>
      <c r="N7916" s="131"/>
      <c r="O7916" s="131"/>
    </row>
    <row r="7917" spans="2:15" x14ac:dyDescent="0.35">
      <c r="B7917" t="s">
        <v>80</v>
      </c>
      <c r="C7917">
        <v>4018</v>
      </c>
      <c r="D7917" t="s">
        <v>45</v>
      </c>
      <c r="E7917">
        <v>157558</v>
      </c>
      <c r="F7917" t="s">
        <v>7405</v>
      </c>
      <c r="G7917" t="s">
        <v>10926</v>
      </c>
      <c r="H7917" s="93">
        <v>46177</v>
      </c>
      <c r="I7917" s="131"/>
      <c r="J7917" s="132"/>
      <c r="K7917" s="132"/>
      <c r="L7917" s="132"/>
      <c r="M7917" s="132"/>
      <c r="N7917" s="131"/>
      <c r="O7917" s="131"/>
    </row>
    <row r="7918" spans="2:15" x14ac:dyDescent="0.35">
      <c r="B7918" t="s">
        <v>80</v>
      </c>
      <c r="C7918">
        <v>4018</v>
      </c>
      <c r="D7918" t="s">
        <v>45</v>
      </c>
      <c r="E7918">
        <v>157685</v>
      </c>
      <c r="F7918" t="s">
        <v>7406</v>
      </c>
      <c r="G7918" t="s">
        <v>10927</v>
      </c>
      <c r="H7918" s="93">
        <v>46183</v>
      </c>
      <c r="I7918" s="131">
        <v>1</v>
      </c>
      <c r="J7918" s="132"/>
      <c r="K7918" s="132"/>
      <c r="L7918" s="132"/>
      <c r="M7918" s="132"/>
      <c r="N7918" s="131"/>
      <c r="O7918" s="131"/>
    </row>
    <row r="7919" spans="2:15" x14ac:dyDescent="0.35">
      <c r="B7919" t="s">
        <v>80</v>
      </c>
      <c r="C7919">
        <v>4018</v>
      </c>
      <c r="D7919" t="s">
        <v>45</v>
      </c>
      <c r="E7919">
        <v>158164</v>
      </c>
      <c r="F7919" t="s">
        <v>7407</v>
      </c>
      <c r="G7919" t="s">
        <v>10926</v>
      </c>
      <c r="H7919" s="93">
        <v>46170</v>
      </c>
      <c r="I7919" s="131"/>
      <c r="J7919" s="132"/>
      <c r="K7919" s="132"/>
      <c r="L7919" s="132"/>
      <c r="M7919" s="132"/>
      <c r="N7919" s="131"/>
      <c r="O7919" s="131"/>
    </row>
    <row r="7920" spans="2:15" x14ac:dyDescent="0.35">
      <c r="B7920" t="s">
        <v>80</v>
      </c>
      <c r="C7920">
        <v>4018</v>
      </c>
      <c r="D7920" t="s">
        <v>45</v>
      </c>
      <c r="E7920">
        <v>158450</v>
      </c>
      <c r="F7920" t="s">
        <v>7408</v>
      </c>
      <c r="G7920" t="s">
        <v>10926</v>
      </c>
      <c r="H7920" s="93">
        <v>46170</v>
      </c>
      <c r="I7920" s="131"/>
      <c r="J7920" s="132"/>
      <c r="K7920" s="132"/>
      <c r="L7920" s="132"/>
      <c r="M7920" s="132"/>
      <c r="N7920" s="131"/>
      <c r="O7920" s="131"/>
    </row>
    <row r="7921" spans="2:15" x14ac:dyDescent="0.35">
      <c r="B7921" t="s">
        <v>80</v>
      </c>
      <c r="C7921">
        <v>4018</v>
      </c>
      <c r="D7921" t="s">
        <v>45</v>
      </c>
      <c r="E7921">
        <v>158641</v>
      </c>
      <c r="F7921" t="s">
        <v>7409</v>
      </c>
      <c r="G7921" t="s">
        <v>10927</v>
      </c>
      <c r="H7921" s="93">
        <v>46176</v>
      </c>
      <c r="I7921" s="131"/>
      <c r="J7921" s="132"/>
      <c r="K7921" s="132"/>
      <c r="L7921" s="132"/>
      <c r="M7921" s="132"/>
      <c r="N7921" s="131"/>
      <c r="O7921" s="131"/>
    </row>
    <row r="7922" spans="2:15" x14ac:dyDescent="0.35">
      <c r="B7922" t="s">
        <v>80</v>
      </c>
      <c r="C7922">
        <v>4018</v>
      </c>
      <c r="D7922" t="s">
        <v>45</v>
      </c>
      <c r="E7922">
        <v>162069</v>
      </c>
      <c r="F7922" t="s">
        <v>7410</v>
      </c>
      <c r="G7922" t="s">
        <v>10927</v>
      </c>
      <c r="H7922" s="93">
        <v>46183</v>
      </c>
      <c r="I7922" s="131"/>
      <c r="J7922" s="132"/>
      <c r="K7922" s="132"/>
      <c r="L7922" s="132"/>
      <c r="M7922" s="132"/>
      <c r="N7922" s="131"/>
      <c r="O7922" s="131"/>
    </row>
    <row r="7923" spans="2:15" x14ac:dyDescent="0.35">
      <c r="B7923" t="s">
        <v>80</v>
      </c>
      <c r="C7923">
        <v>4018</v>
      </c>
      <c r="D7923" t="s">
        <v>45</v>
      </c>
      <c r="E7923">
        <v>164144</v>
      </c>
      <c r="F7923" t="s">
        <v>7411</v>
      </c>
      <c r="G7923" t="s">
        <v>10929</v>
      </c>
      <c r="H7923" s="93">
        <v>46182</v>
      </c>
      <c r="I7923" s="131"/>
      <c r="J7923" s="132"/>
      <c r="K7923" s="132"/>
      <c r="L7923" s="132"/>
      <c r="M7923" s="132"/>
      <c r="N7923" s="131"/>
      <c r="O7923" s="131"/>
    </row>
    <row r="7924" spans="2:15" x14ac:dyDescent="0.35">
      <c r="B7924" t="s">
        <v>80</v>
      </c>
      <c r="C7924">
        <v>4018</v>
      </c>
      <c r="D7924" t="s">
        <v>45</v>
      </c>
      <c r="E7924">
        <v>166186</v>
      </c>
      <c r="F7924" t="s">
        <v>7412</v>
      </c>
      <c r="G7924" t="s">
        <v>10928</v>
      </c>
      <c r="H7924" s="93">
        <v>46178</v>
      </c>
      <c r="I7924" s="131">
        <v>1</v>
      </c>
      <c r="J7924" s="132"/>
      <c r="K7924" s="132"/>
      <c r="L7924" s="132"/>
      <c r="M7924" s="132"/>
      <c r="N7924" s="131"/>
      <c r="O7924" s="131"/>
    </row>
    <row r="7925" spans="2:15" x14ac:dyDescent="0.35">
      <c r="B7925" t="s">
        <v>80</v>
      </c>
      <c r="C7925">
        <v>4018</v>
      </c>
      <c r="D7925" t="s">
        <v>45</v>
      </c>
      <c r="E7925">
        <v>166577</v>
      </c>
      <c r="F7925" t="s">
        <v>7413</v>
      </c>
      <c r="G7925" t="s">
        <v>10927</v>
      </c>
      <c r="H7925" s="93">
        <v>46176</v>
      </c>
      <c r="I7925" s="131">
        <v>1</v>
      </c>
      <c r="J7925" s="132"/>
      <c r="K7925" s="132"/>
      <c r="L7925" s="132"/>
      <c r="M7925" s="132"/>
      <c r="N7925" s="131"/>
      <c r="O7925" s="131"/>
    </row>
    <row r="7926" spans="2:15" x14ac:dyDescent="0.35">
      <c r="B7926" t="s">
        <v>80</v>
      </c>
      <c r="C7926">
        <v>4018</v>
      </c>
      <c r="D7926" t="s">
        <v>45</v>
      </c>
      <c r="E7926">
        <v>167417</v>
      </c>
      <c r="F7926" t="s">
        <v>7414</v>
      </c>
      <c r="G7926" t="s">
        <v>10930</v>
      </c>
      <c r="H7926" s="93">
        <v>46181</v>
      </c>
      <c r="I7926" s="131">
        <v>1</v>
      </c>
      <c r="J7926" s="132"/>
      <c r="K7926" s="132"/>
      <c r="L7926" s="132"/>
      <c r="M7926" s="132"/>
      <c r="N7926" s="131"/>
      <c r="O7926" s="131"/>
    </row>
    <row r="7927" spans="2:15" x14ac:dyDescent="0.35">
      <c r="B7927" t="s">
        <v>80</v>
      </c>
      <c r="C7927">
        <v>4018</v>
      </c>
      <c r="D7927" t="s">
        <v>45</v>
      </c>
      <c r="E7927">
        <v>168071</v>
      </c>
      <c r="F7927" t="s">
        <v>7415</v>
      </c>
      <c r="G7927" t="s">
        <v>10929</v>
      </c>
      <c r="H7927" s="93">
        <v>46175</v>
      </c>
      <c r="I7927" s="131">
        <v>1</v>
      </c>
      <c r="J7927" s="132"/>
      <c r="K7927" s="132"/>
      <c r="L7927" s="132"/>
      <c r="M7927" s="132"/>
      <c r="N7927" s="131"/>
      <c r="O7927" s="131"/>
    </row>
    <row r="7928" spans="2:15" x14ac:dyDescent="0.35">
      <c r="B7928" t="s">
        <v>80</v>
      </c>
      <c r="C7928">
        <v>4018</v>
      </c>
      <c r="D7928" t="s">
        <v>45</v>
      </c>
      <c r="E7928">
        <v>170569</v>
      </c>
      <c r="F7928" t="s">
        <v>7416</v>
      </c>
      <c r="G7928" t="s">
        <v>10927</v>
      </c>
      <c r="H7928" s="93">
        <v>46183</v>
      </c>
      <c r="I7928" s="131">
        <v>1</v>
      </c>
      <c r="J7928" s="132"/>
      <c r="K7928" s="132">
        <v>1</v>
      </c>
      <c r="L7928" s="132"/>
      <c r="M7928" s="132"/>
      <c r="N7928" s="131"/>
      <c r="O7928" s="131"/>
    </row>
    <row r="7929" spans="2:15" x14ac:dyDescent="0.35">
      <c r="B7929" t="s">
        <v>80</v>
      </c>
      <c r="C7929">
        <v>4018</v>
      </c>
      <c r="D7929" t="s">
        <v>45</v>
      </c>
      <c r="E7929">
        <v>170968</v>
      </c>
      <c r="F7929" t="s">
        <v>7417</v>
      </c>
      <c r="G7929" t="s">
        <v>10927</v>
      </c>
      <c r="H7929" s="93">
        <v>46176</v>
      </c>
      <c r="I7929" s="131"/>
      <c r="J7929" s="132"/>
      <c r="K7929" s="132"/>
      <c r="L7929" s="132"/>
      <c r="M7929" s="132"/>
      <c r="N7929" s="131"/>
      <c r="O7929" s="131"/>
    </row>
    <row r="7930" spans="2:15" x14ac:dyDescent="0.35">
      <c r="B7930" t="s">
        <v>80</v>
      </c>
      <c r="C7930">
        <v>4018</v>
      </c>
      <c r="D7930" t="s">
        <v>45</v>
      </c>
      <c r="E7930">
        <v>171256</v>
      </c>
      <c r="F7930" t="s">
        <v>7418</v>
      </c>
      <c r="G7930" t="s">
        <v>10926</v>
      </c>
      <c r="H7930" s="93">
        <v>46177</v>
      </c>
      <c r="I7930" s="131"/>
      <c r="J7930" s="132"/>
      <c r="K7930" s="132"/>
      <c r="L7930" s="132"/>
      <c r="M7930" s="132"/>
      <c r="N7930" s="131"/>
      <c r="O7930" s="131"/>
    </row>
    <row r="7931" spans="2:15" x14ac:dyDescent="0.35">
      <c r="B7931" t="s">
        <v>80</v>
      </c>
      <c r="C7931">
        <v>4018</v>
      </c>
      <c r="D7931" t="s">
        <v>45</v>
      </c>
      <c r="E7931">
        <v>171258</v>
      </c>
      <c r="F7931" t="s">
        <v>7419</v>
      </c>
      <c r="G7931" t="s">
        <v>10927</v>
      </c>
      <c r="H7931" s="93">
        <v>46176</v>
      </c>
      <c r="I7931" s="131"/>
      <c r="J7931" s="132"/>
      <c r="K7931" s="132"/>
      <c r="L7931" s="132"/>
      <c r="M7931" s="132"/>
      <c r="N7931" s="131"/>
      <c r="O7931" s="131"/>
    </row>
    <row r="7932" spans="2:15" x14ac:dyDescent="0.35">
      <c r="B7932" t="s">
        <v>80</v>
      </c>
      <c r="C7932">
        <v>4018</v>
      </c>
      <c r="D7932" t="s">
        <v>45</v>
      </c>
      <c r="E7932">
        <v>172346</v>
      </c>
      <c r="F7932" t="s">
        <v>7420</v>
      </c>
      <c r="G7932" t="s">
        <v>10928</v>
      </c>
      <c r="H7932" s="93">
        <v>46178</v>
      </c>
      <c r="I7932" s="131"/>
      <c r="J7932" s="132"/>
      <c r="K7932" s="132"/>
      <c r="L7932" s="132"/>
      <c r="M7932" s="132"/>
      <c r="N7932" s="131"/>
      <c r="O7932" s="131"/>
    </row>
    <row r="7933" spans="2:15" x14ac:dyDescent="0.35">
      <c r="B7933" t="s">
        <v>80</v>
      </c>
      <c r="C7933">
        <v>4018</v>
      </c>
      <c r="D7933" t="s">
        <v>45</v>
      </c>
      <c r="E7933">
        <v>172415</v>
      </c>
      <c r="F7933" t="s">
        <v>7421</v>
      </c>
      <c r="G7933" t="s">
        <v>10926</v>
      </c>
      <c r="H7933" s="93">
        <v>46170</v>
      </c>
      <c r="I7933" s="131"/>
      <c r="J7933" s="132"/>
      <c r="K7933" s="132"/>
      <c r="L7933" s="132"/>
      <c r="M7933" s="132"/>
      <c r="N7933" s="131"/>
      <c r="O7933" s="131"/>
    </row>
    <row r="7934" spans="2:15" x14ac:dyDescent="0.35">
      <c r="B7934" t="s">
        <v>80</v>
      </c>
      <c r="C7934">
        <v>4018</v>
      </c>
      <c r="D7934" t="s">
        <v>45</v>
      </c>
      <c r="E7934">
        <v>172419</v>
      </c>
      <c r="F7934" t="s">
        <v>7422</v>
      </c>
      <c r="G7934" t="s">
        <v>10930</v>
      </c>
      <c r="H7934" s="93">
        <v>46174</v>
      </c>
      <c r="I7934" s="131"/>
      <c r="J7934" s="132"/>
      <c r="K7934" s="132"/>
      <c r="L7934" s="132"/>
      <c r="M7934" s="132"/>
      <c r="N7934" s="131"/>
      <c r="O7934" s="131"/>
    </row>
    <row r="7935" spans="2:15" x14ac:dyDescent="0.35">
      <c r="B7935" t="s">
        <v>80</v>
      </c>
      <c r="C7935">
        <v>4018</v>
      </c>
      <c r="D7935" t="s">
        <v>45</v>
      </c>
      <c r="E7935">
        <v>172652</v>
      </c>
      <c r="F7935" t="s">
        <v>7423</v>
      </c>
      <c r="G7935" t="s">
        <v>10929</v>
      </c>
      <c r="H7935" s="93">
        <v>46182</v>
      </c>
      <c r="I7935" s="131"/>
      <c r="J7935" s="132"/>
      <c r="K7935" s="132"/>
      <c r="L7935" s="132"/>
      <c r="M7935" s="132"/>
      <c r="N7935" s="131"/>
      <c r="O7935" s="131"/>
    </row>
    <row r="7936" spans="2:15" x14ac:dyDescent="0.35">
      <c r="B7936" t="s">
        <v>80</v>
      </c>
      <c r="C7936">
        <v>4018</v>
      </c>
      <c r="D7936" t="s">
        <v>45</v>
      </c>
      <c r="E7936">
        <v>173645</v>
      </c>
      <c r="F7936" t="s">
        <v>7424</v>
      </c>
      <c r="G7936" t="s">
        <v>10930</v>
      </c>
      <c r="H7936" s="93">
        <v>46174</v>
      </c>
      <c r="I7936" s="131">
        <v>1</v>
      </c>
      <c r="J7936" s="132"/>
      <c r="K7936" s="132"/>
      <c r="L7936" s="132"/>
      <c r="M7936" s="132"/>
      <c r="N7936" s="131"/>
      <c r="O7936" s="131"/>
    </row>
    <row r="7937" spans="2:15" x14ac:dyDescent="0.35">
      <c r="B7937" t="s">
        <v>80</v>
      </c>
      <c r="C7937">
        <v>4018</v>
      </c>
      <c r="D7937" t="s">
        <v>45</v>
      </c>
      <c r="E7937">
        <v>173740</v>
      </c>
      <c r="F7937" t="s">
        <v>7425</v>
      </c>
      <c r="G7937" t="s">
        <v>10929</v>
      </c>
      <c r="H7937" s="93">
        <v>46175</v>
      </c>
      <c r="I7937" s="131">
        <v>1</v>
      </c>
      <c r="J7937" s="132"/>
      <c r="K7937" s="132"/>
      <c r="L7937" s="132"/>
      <c r="M7937" s="132"/>
      <c r="N7937" s="131"/>
      <c r="O7937" s="131"/>
    </row>
    <row r="7938" spans="2:15" x14ac:dyDescent="0.35">
      <c r="B7938" t="s">
        <v>80</v>
      </c>
      <c r="C7938">
        <v>4018</v>
      </c>
      <c r="D7938" t="s">
        <v>45</v>
      </c>
      <c r="E7938">
        <v>173781</v>
      </c>
      <c r="F7938" t="s">
        <v>7426</v>
      </c>
      <c r="G7938" t="s">
        <v>10926</v>
      </c>
      <c r="H7938" s="93">
        <v>46170</v>
      </c>
      <c r="I7938" s="131"/>
      <c r="J7938" s="132"/>
      <c r="K7938" s="132"/>
      <c r="L7938" s="132"/>
      <c r="M7938" s="132"/>
      <c r="N7938" s="131"/>
      <c r="O7938" s="131"/>
    </row>
    <row r="7939" spans="2:15" x14ac:dyDescent="0.35">
      <c r="B7939" t="s">
        <v>80</v>
      </c>
      <c r="C7939">
        <v>4018</v>
      </c>
      <c r="D7939" t="s">
        <v>45</v>
      </c>
      <c r="E7939">
        <v>173808</v>
      </c>
      <c r="F7939" t="s">
        <v>7427</v>
      </c>
      <c r="G7939" t="s">
        <v>10928</v>
      </c>
      <c r="H7939" s="93">
        <v>46171</v>
      </c>
      <c r="I7939" s="131"/>
      <c r="J7939" s="132"/>
      <c r="K7939" s="132"/>
      <c r="L7939" s="132"/>
      <c r="M7939" s="132"/>
      <c r="N7939" s="131"/>
      <c r="O7939" s="131"/>
    </row>
    <row r="7940" spans="2:15" x14ac:dyDescent="0.35">
      <c r="B7940" t="s">
        <v>80</v>
      </c>
      <c r="C7940">
        <v>4018</v>
      </c>
      <c r="D7940" t="s">
        <v>45</v>
      </c>
      <c r="E7940">
        <v>173888</v>
      </c>
      <c r="F7940" t="s">
        <v>7428</v>
      </c>
      <c r="G7940" t="s">
        <v>10929</v>
      </c>
      <c r="H7940" s="93">
        <v>46175</v>
      </c>
      <c r="I7940" s="131">
        <v>1</v>
      </c>
      <c r="J7940" s="132"/>
      <c r="K7940" s="132"/>
      <c r="L7940" s="132"/>
      <c r="M7940" s="132"/>
      <c r="N7940" s="131"/>
      <c r="O7940" s="131"/>
    </row>
    <row r="7941" spans="2:15" x14ac:dyDescent="0.35">
      <c r="B7941" t="s">
        <v>80</v>
      </c>
      <c r="C7941">
        <v>4018</v>
      </c>
      <c r="D7941" t="s">
        <v>45</v>
      </c>
      <c r="E7941">
        <v>174234</v>
      </c>
      <c r="F7941" t="s">
        <v>7429</v>
      </c>
      <c r="G7941" t="s">
        <v>10930</v>
      </c>
      <c r="H7941" s="93">
        <v>46181</v>
      </c>
      <c r="I7941" s="131">
        <v>1</v>
      </c>
      <c r="J7941" s="132"/>
      <c r="K7941" s="132"/>
      <c r="L7941" s="132"/>
      <c r="M7941" s="132"/>
      <c r="N7941" s="131"/>
      <c r="O7941" s="131"/>
    </row>
    <row r="7942" spans="2:15" x14ac:dyDescent="0.35">
      <c r="B7942" t="s">
        <v>80</v>
      </c>
      <c r="C7942">
        <v>4018</v>
      </c>
      <c r="D7942" t="s">
        <v>45</v>
      </c>
      <c r="E7942">
        <v>174564</v>
      </c>
      <c r="F7942" t="s">
        <v>7430</v>
      </c>
      <c r="G7942" t="s">
        <v>10928</v>
      </c>
      <c r="H7942" s="93">
        <v>46171</v>
      </c>
      <c r="I7942" s="131"/>
      <c r="J7942" s="132"/>
      <c r="K7942" s="132"/>
      <c r="L7942" s="132"/>
      <c r="M7942" s="132"/>
      <c r="N7942" s="131"/>
      <c r="O7942" s="131"/>
    </row>
    <row r="7943" spans="2:15" x14ac:dyDescent="0.35">
      <c r="B7943" t="s">
        <v>80</v>
      </c>
      <c r="C7943">
        <v>4018</v>
      </c>
      <c r="D7943" t="s">
        <v>45</v>
      </c>
      <c r="E7943">
        <v>174675</v>
      </c>
      <c r="F7943" t="s">
        <v>7431</v>
      </c>
      <c r="G7943" t="s">
        <v>10926</v>
      </c>
      <c r="H7943" s="93">
        <v>46170</v>
      </c>
      <c r="I7943" s="131">
        <v>1</v>
      </c>
      <c r="J7943" s="132"/>
      <c r="K7943" s="132"/>
      <c r="L7943" s="132"/>
      <c r="M7943" s="132"/>
      <c r="N7943" s="131"/>
      <c r="O7943" s="131"/>
    </row>
    <row r="7944" spans="2:15" x14ac:dyDescent="0.35">
      <c r="B7944" t="s">
        <v>80</v>
      </c>
      <c r="C7944">
        <v>4018</v>
      </c>
      <c r="D7944" t="s">
        <v>45</v>
      </c>
      <c r="E7944">
        <v>174822</v>
      </c>
      <c r="F7944" t="s">
        <v>7432</v>
      </c>
      <c r="G7944" t="s">
        <v>10930</v>
      </c>
      <c r="H7944" s="93">
        <v>46174</v>
      </c>
      <c r="I7944" s="131"/>
      <c r="J7944" s="132"/>
      <c r="K7944" s="132"/>
      <c r="L7944" s="132"/>
      <c r="M7944" s="132"/>
      <c r="N7944" s="131"/>
      <c r="O7944" s="131"/>
    </row>
    <row r="7945" spans="2:15" x14ac:dyDescent="0.35">
      <c r="B7945" t="s">
        <v>80</v>
      </c>
      <c r="C7945">
        <v>4018</v>
      </c>
      <c r="D7945" t="s">
        <v>45</v>
      </c>
      <c r="E7945">
        <v>175341</v>
      </c>
      <c r="F7945" t="s">
        <v>7433</v>
      </c>
      <c r="G7945" t="s">
        <v>10926</v>
      </c>
      <c r="H7945" s="93">
        <v>46177</v>
      </c>
      <c r="I7945" s="131"/>
      <c r="J7945" s="132"/>
      <c r="K7945" s="132"/>
      <c r="L7945" s="132"/>
      <c r="M7945" s="132"/>
      <c r="N7945" s="131"/>
      <c r="O7945" s="131"/>
    </row>
    <row r="7946" spans="2:15" x14ac:dyDescent="0.35">
      <c r="B7946" t="s">
        <v>80</v>
      </c>
      <c r="C7946">
        <v>4018</v>
      </c>
      <c r="D7946" t="s">
        <v>45</v>
      </c>
      <c r="E7946">
        <v>175402</v>
      </c>
      <c r="F7946" t="s">
        <v>7434</v>
      </c>
      <c r="G7946" t="s">
        <v>10929</v>
      </c>
      <c r="H7946" s="93">
        <v>46182</v>
      </c>
      <c r="I7946" s="131">
        <v>1</v>
      </c>
      <c r="J7946" s="132"/>
      <c r="K7946" s="132"/>
      <c r="L7946" s="132"/>
      <c r="M7946" s="132"/>
      <c r="N7946" s="131"/>
      <c r="O7946" s="131"/>
    </row>
    <row r="7947" spans="2:15" x14ac:dyDescent="0.35">
      <c r="B7947" t="s">
        <v>80</v>
      </c>
      <c r="C7947">
        <v>4018</v>
      </c>
      <c r="D7947" t="s">
        <v>45</v>
      </c>
      <c r="E7947">
        <v>175486</v>
      </c>
      <c r="F7947" t="s">
        <v>7435</v>
      </c>
      <c r="G7947" t="s">
        <v>10926</v>
      </c>
      <c r="H7947" s="93">
        <v>46177</v>
      </c>
      <c r="I7947" s="131">
        <v>1</v>
      </c>
      <c r="J7947" s="132"/>
      <c r="K7947" s="132"/>
      <c r="L7947" s="132"/>
      <c r="M7947" s="132"/>
      <c r="N7947" s="131"/>
      <c r="O7947" s="131"/>
    </row>
    <row r="7948" spans="2:15" x14ac:dyDescent="0.35">
      <c r="B7948" t="s">
        <v>80</v>
      </c>
      <c r="C7948">
        <v>4018</v>
      </c>
      <c r="D7948" t="s">
        <v>45</v>
      </c>
      <c r="E7948">
        <v>176062</v>
      </c>
      <c r="F7948" t="s">
        <v>7436</v>
      </c>
      <c r="G7948" t="s">
        <v>10930</v>
      </c>
      <c r="H7948" s="93">
        <v>46181</v>
      </c>
      <c r="I7948" s="131"/>
      <c r="J7948" s="132"/>
      <c r="K7948" s="132"/>
      <c r="L7948" s="132"/>
      <c r="M7948" s="132"/>
      <c r="N7948" s="131"/>
      <c r="O7948" s="131"/>
    </row>
    <row r="7949" spans="2:15" x14ac:dyDescent="0.35">
      <c r="B7949" t="s">
        <v>80</v>
      </c>
      <c r="C7949">
        <v>4018</v>
      </c>
      <c r="D7949" t="s">
        <v>45</v>
      </c>
      <c r="E7949">
        <v>176136</v>
      </c>
      <c r="F7949" t="s">
        <v>7437</v>
      </c>
      <c r="G7949" t="s">
        <v>10930</v>
      </c>
      <c r="H7949" s="93">
        <v>46181</v>
      </c>
      <c r="I7949" s="131">
        <v>1</v>
      </c>
      <c r="J7949" s="132"/>
      <c r="K7949" s="132"/>
      <c r="L7949" s="132"/>
      <c r="M7949" s="132"/>
      <c r="N7949" s="131"/>
      <c r="O7949" s="131"/>
    </row>
    <row r="7950" spans="2:15" x14ac:dyDescent="0.35">
      <c r="B7950" t="s">
        <v>80</v>
      </c>
      <c r="C7950">
        <v>4018</v>
      </c>
      <c r="D7950" t="s">
        <v>45</v>
      </c>
      <c r="E7950">
        <v>176260</v>
      </c>
      <c r="F7950" t="s">
        <v>7438</v>
      </c>
      <c r="G7950" t="s">
        <v>10928</v>
      </c>
      <c r="H7950" s="93">
        <v>46178</v>
      </c>
      <c r="I7950" s="131">
        <v>1</v>
      </c>
      <c r="J7950" s="132">
        <v>1</v>
      </c>
      <c r="K7950" s="132"/>
      <c r="L7950" s="132"/>
      <c r="M7950" s="132"/>
      <c r="N7950" s="131"/>
      <c r="O7950" s="131"/>
    </row>
    <row r="7951" spans="2:15" x14ac:dyDescent="0.35">
      <c r="B7951" t="s">
        <v>80</v>
      </c>
      <c r="C7951">
        <v>4018</v>
      </c>
      <c r="D7951" t="s">
        <v>45</v>
      </c>
      <c r="E7951">
        <v>176382</v>
      </c>
      <c r="F7951" t="s">
        <v>7439</v>
      </c>
      <c r="G7951" t="s">
        <v>10926</v>
      </c>
      <c r="H7951" s="93">
        <v>46177</v>
      </c>
      <c r="I7951" s="131">
        <v>1</v>
      </c>
      <c r="J7951" s="132"/>
      <c r="K7951" s="132"/>
      <c r="L7951" s="132"/>
      <c r="M7951" s="132"/>
      <c r="N7951" s="131"/>
      <c r="O7951" s="131"/>
    </row>
    <row r="7952" spans="2:15" x14ac:dyDescent="0.35">
      <c r="B7952" t="s">
        <v>80</v>
      </c>
      <c r="C7952">
        <v>4018</v>
      </c>
      <c r="D7952" t="s">
        <v>45</v>
      </c>
      <c r="E7952">
        <v>176862</v>
      </c>
      <c r="F7952" t="s">
        <v>7440</v>
      </c>
      <c r="G7952" t="s">
        <v>10930</v>
      </c>
      <c r="H7952" s="93">
        <v>46181</v>
      </c>
      <c r="I7952" s="131"/>
      <c r="J7952" s="132"/>
      <c r="K7952" s="132"/>
      <c r="L7952" s="132"/>
      <c r="M7952" s="132"/>
      <c r="N7952" s="131"/>
      <c r="O7952" s="131"/>
    </row>
    <row r="7953" spans="2:15" x14ac:dyDescent="0.35">
      <c r="B7953" t="s">
        <v>80</v>
      </c>
      <c r="C7953">
        <v>4018</v>
      </c>
      <c r="D7953" t="s">
        <v>45</v>
      </c>
      <c r="E7953">
        <v>177020</v>
      </c>
      <c r="F7953" t="s">
        <v>7441</v>
      </c>
      <c r="G7953" t="s">
        <v>10928</v>
      </c>
      <c r="H7953" s="93">
        <v>46178</v>
      </c>
      <c r="I7953" s="131">
        <v>1</v>
      </c>
      <c r="J7953" s="132"/>
      <c r="K7953" s="132"/>
      <c r="L7953" s="132"/>
      <c r="M7953" s="132"/>
      <c r="N7953" s="131"/>
      <c r="O7953" s="131"/>
    </row>
    <row r="7954" spans="2:15" x14ac:dyDescent="0.35">
      <c r="B7954" t="s">
        <v>80</v>
      </c>
      <c r="C7954">
        <v>4018</v>
      </c>
      <c r="D7954" t="s">
        <v>45</v>
      </c>
      <c r="E7954">
        <v>177367</v>
      </c>
      <c r="F7954" t="s">
        <v>7442</v>
      </c>
      <c r="G7954" t="s">
        <v>10930</v>
      </c>
      <c r="H7954" s="93">
        <v>46181</v>
      </c>
      <c r="I7954" s="131"/>
      <c r="J7954" s="132"/>
      <c r="K7954" s="132"/>
      <c r="L7954" s="132"/>
      <c r="M7954" s="132"/>
      <c r="N7954" s="131"/>
      <c r="O7954" s="131"/>
    </row>
    <row r="7955" spans="2:15" x14ac:dyDescent="0.35">
      <c r="B7955" t="s">
        <v>80</v>
      </c>
      <c r="C7955">
        <v>4018</v>
      </c>
      <c r="D7955" t="s">
        <v>45</v>
      </c>
      <c r="E7955">
        <v>177429</v>
      </c>
      <c r="F7955" t="s">
        <v>7443</v>
      </c>
      <c r="G7955" t="s">
        <v>10926</v>
      </c>
      <c r="H7955" s="93">
        <v>46177</v>
      </c>
      <c r="I7955" s="131">
        <v>1</v>
      </c>
      <c r="J7955" s="132"/>
      <c r="K7955" s="132"/>
      <c r="L7955" s="132"/>
      <c r="M7955" s="132"/>
      <c r="N7955" s="131"/>
      <c r="O7955" s="131"/>
    </row>
    <row r="7956" spans="2:15" x14ac:dyDescent="0.35">
      <c r="B7956" t="s">
        <v>80</v>
      </c>
      <c r="C7956">
        <v>4018</v>
      </c>
      <c r="D7956" t="s">
        <v>45</v>
      </c>
      <c r="E7956">
        <v>177657</v>
      </c>
      <c r="F7956" t="s">
        <v>7444</v>
      </c>
      <c r="G7956" t="s">
        <v>10926</v>
      </c>
      <c r="H7956" s="93">
        <v>46170</v>
      </c>
      <c r="I7956" s="131">
        <v>1</v>
      </c>
      <c r="J7956" s="132">
        <v>1</v>
      </c>
      <c r="K7956" s="132"/>
      <c r="L7956" s="132"/>
      <c r="M7956" s="132"/>
      <c r="N7956" s="131"/>
      <c r="O7956" s="131"/>
    </row>
    <row r="7957" spans="2:15" x14ac:dyDescent="0.35">
      <c r="B7957" t="s">
        <v>80</v>
      </c>
      <c r="C7957">
        <v>4018</v>
      </c>
      <c r="D7957" t="s">
        <v>45</v>
      </c>
      <c r="E7957">
        <v>178375</v>
      </c>
      <c r="F7957" t="s">
        <v>7440</v>
      </c>
      <c r="G7957" t="s">
        <v>10930</v>
      </c>
      <c r="H7957" s="93">
        <v>46181</v>
      </c>
      <c r="I7957" s="131">
        <v>1</v>
      </c>
      <c r="J7957" s="132"/>
      <c r="K7957" s="132"/>
      <c r="L7957" s="132"/>
      <c r="M7957" s="132"/>
      <c r="N7957" s="131"/>
      <c r="O7957" s="131"/>
    </row>
    <row r="7958" spans="2:15" x14ac:dyDescent="0.35">
      <c r="B7958" t="s">
        <v>80</v>
      </c>
      <c r="C7958">
        <v>4018</v>
      </c>
      <c r="D7958" t="s">
        <v>45</v>
      </c>
      <c r="E7958">
        <v>178586</v>
      </c>
      <c r="F7958" t="s">
        <v>7445</v>
      </c>
      <c r="G7958" t="s">
        <v>10929</v>
      </c>
      <c r="H7958" s="93">
        <v>46175</v>
      </c>
      <c r="I7958" s="131">
        <v>1</v>
      </c>
      <c r="J7958" s="132"/>
      <c r="K7958" s="132"/>
      <c r="L7958" s="132"/>
      <c r="M7958" s="132"/>
      <c r="N7958" s="131"/>
      <c r="O7958" s="131"/>
    </row>
    <row r="7959" spans="2:15" x14ac:dyDescent="0.35">
      <c r="B7959" t="s">
        <v>80</v>
      </c>
      <c r="C7959">
        <v>4018</v>
      </c>
      <c r="D7959" t="s">
        <v>45</v>
      </c>
      <c r="E7959">
        <v>178864</v>
      </c>
      <c r="F7959" t="s">
        <v>7446</v>
      </c>
      <c r="G7959" t="s">
        <v>10929</v>
      </c>
      <c r="H7959" s="93">
        <v>46175</v>
      </c>
      <c r="I7959" s="131">
        <v>1</v>
      </c>
      <c r="J7959" s="132"/>
      <c r="K7959" s="132">
        <v>1</v>
      </c>
      <c r="L7959" s="132"/>
      <c r="M7959" s="132"/>
      <c r="N7959" s="131"/>
      <c r="O7959" s="131"/>
    </row>
    <row r="7960" spans="2:15" x14ac:dyDescent="0.35">
      <c r="B7960" t="s">
        <v>80</v>
      </c>
      <c r="C7960">
        <v>4018</v>
      </c>
      <c r="D7960" t="s">
        <v>45</v>
      </c>
      <c r="E7960">
        <v>178941</v>
      </c>
      <c r="F7960" t="s">
        <v>7447</v>
      </c>
      <c r="G7960" t="s">
        <v>10927</v>
      </c>
      <c r="H7960" s="93">
        <v>46183</v>
      </c>
      <c r="I7960" s="131">
        <v>1</v>
      </c>
      <c r="J7960" s="132"/>
      <c r="K7960" s="132"/>
      <c r="L7960" s="132"/>
      <c r="M7960" s="132"/>
      <c r="N7960" s="131"/>
      <c r="O7960" s="131"/>
    </row>
    <row r="7961" spans="2:15" x14ac:dyDescent="0.35">
      <c r="B7961" t="s">
        <v>80</v>
      </c>
      <c r="C7961">
        <v>4018</v>
      </c>
      <c r="D7961" t="s">
        <v>45</v>
      </c>
      <c r="E7961">
        <v>179405</v>
      </c>
      <c r="F7961" t="s">
        <v>7448</v>
      </c>
      <c r="G7961" t="s">
        <v>10930</v>
      </c>
      <c r="H7961" s="93">
        <v>46174</v>
      </c>
      <c r="I7961" s="131">
        <v>1</v>
      </c>
      <c r="J7961" s="132"/>
      <c r="K7961" s="132"/>
      <c r="L7961" s="132"/>
      <c r="M7961" s="132"/>
      <c r="N7961" s="131"/>
      <c r="O7961" s="131"/>
    </row>
    <row r="7962" spans="2:15" x14ac:dyDescent="0.35">
      <c r="B7962" t="s">
        <v>80</v>
      </c>
      <c r="C7962">
        <v>4018</v>
      </c>
      <c r="D7962" t="s">
        <v>45</v>
      </c>
      <c r="E7962">
        <v>179528</v>
      </c>
      <c r="F7962" t="s">
        <v>7449</v>
      </c>
      <c r="G7962" t="s">
        <v>10930</v>
      </c>
      <c r="H7962" s="93">
        <v>46181</v>
      </c>
      <c r="I7962" s="131"/>
      <c r="J7962" s="132"/>
      <c r="K7962" s="132"/>
      <c r="L7962" s="132"/>
      <c r="M7962" s="132"/>
      <c r="N7962" s="131"/>
      <c r="O7962" s="131"/>
    </row>
    <row r="7963" spans="2:15" x14ac:dyDescent="0.35">
      <c r="B7963" t="s">
        <v>80</v>
      </c>
      <c r="C7963">
        <v>4018</v>
      </c>
      <c r="D7963" t="s">
        <v>45</v>
      </c>
      <c r="E7963">
        <v>180351</v>
      </c>
      <c r="F7963" t="s">
        <v>7450</v>
      </c>
      <c r="G7963" t="s">
        <v>10930</v>
      </c>
      <c r="H7963" s="93">
        <v>46174</v>
      </c>
      <c r="I7963" s="131"/>
      <c r="J7963" s="132"/>
      <c r="K7963" s="132"/>
      <c r="L7963" s="132"/>
      <c r="M7963" s="132"/>
      <c r="N7963" s="131"/>
      <c r="O7963" s="131"/>
    </row>
    <row r="7964" spans="2:15" x14ac:dyDescent="0.35">
      <c r="B7964" t="s">
        <v>80</v>
      </c>
      <c r="C7964">
        <v>4018</v>
      </c>
      <c r="D7964" t="s">
        <v>45</v>
      </c>
      <c r="E7964">
        <v>180727</v>
      </c>
      <c r="F7964" t="s">
        <v>7451</v>
      </c>
      <c r="G7964" t="s">
        <v>10926</v>
      </c>
      <c r="H7964" s="93">
        <v>46170</v>
      </c>
      <c r="I7964" s="131"/>
      <c r="J7964" s="132"/>
      <c r="K7964" s="132"/>
      <c r="L7964" s="132"/>
      <c r="M7964" s="132"/>
      <c r="N7964" s="131"/>
      <c r="O7964" s="131"/>
    </row>
    <row r="7965" spans="2:15" x14ac:dyDescent="0.35">
      <c r="B7965" t="s">
        <v>80</v>
      </c>
      <c r="C7965">
        <v>4018</v>
      </c>
      <c r="D7965" t="s">
        <v>45</v>
      </c>
      <c r="E7965">
        <v>180741</v>
      </c>
      <c r="F7965" t="s">
        <v>7452</v>
      </c>
      <c r="G7965" t="s">
        <v>10929</v>
      </c>
      <c r="H7965" s="93">
        <v>46175</v>
      </c>
      <c r="I7965" s="131"/>
      <c r="J7965" s="132"/>
      <c r="K7965" s="132"/>
      <c r="L7965" s="132"/>
      <c r="M7965" s="132"/>
      <c r="N7965" s="131"/>
      <c r="O7965" s="131"/>
    </row>
    <row r="7966" spans="2:15" x14ac:dyDescent="0.35">
      <c r="B7966" t="s">
        <v>80</v>
      </c>
      <c r="C7966">
        <v>4018</v>
      </c>
      <c r="D7966" t="s">
        <v>45</v>
      </c>
      <c r="E7966">
        <v>181165</v>
      </c>
      <c r="F7966" t="s">
        <v>7453</v>
      </c>
      <c r="G7966" t="s">
        <v>10930</v>
      </c>
      <c r="H7966" s="93">
        <v>46174</v>
      </c>
      <c r="I7966" s="131">
        <v>1</v>
      </c>
      <c r="J7966" s="132"/>
      <c r="K7966" s="132"/>
      <c r="L7966" s="132"/>
      <c r="M7966" s="132"/>
      <c r="N7966" s="131"/>
      <c r="O7966" s="131"/>
    </row>
    <row r="7967" spans="2:15" x14ac:dyDescent="0.35">
      <c r="B7967" t="s">
        <v>80</v>
      </c>
      <c r="C7967">
        <v>4018</v>
      </c>
      <c r="D7967" t="s">
        <v>45</v>
      </c>
      <c r="E7967">
        <v>181571</v>
      </c>
      <c r="F7967" t="s">
        <v>7454</v>
      </c>
      <c r="G7967" t="s">
        <v>10929</v>
      </c>
      <c r="H7967" s="93">
        <v>46182</v>
      </c>
      <c r="I7967" s="131"/>
      <c r="J7967" s="132"/>
      <c r="K7967" s="132"/>
      <c r="L7967" s="132"/>
      <c r="M7967" s="132"/>
      <c r="N7967" s="131"/>
      <c r="O7967" s="131"/>
    </row>
    <row r="7968" spans="2:15" x14ac:dyDescent="0.35">
      <c r="B7968" t="s">
        <v>80</v>
      </c>
      <c r="C7968">
        <v>4018</v>
      </c>
      <c r="D7968" t="s">
        <v>45</v>
      </c>
      <c r="E7968">
        <v>181585</v>
      </c>
      <c r="F7968" t="s">
        <v>7455</v>
      </c>
      <c r="G7968" t="s">
        <v>10927</v>
      </c>
      <c r="H7968" s="93">
        <v>46183</v>
      </c>
      <c r="I7968" s="131"/>
      <c r="J7968" s="132"/>
      <c r="K7968" s="132"/>
      <c r="L7968" s="132"/>
      <c r="M7968" s="132"/>
      <c r="N7968" s="131"/>
      <c r="O7968" s="131"/>
    </row>
    <row r="7969" spans="2:15" x14ac:dyDescent="0.35">
      <c r="B7969" t="s">
        <v>80</v>
      </c>
      <c r="C7969">
        <v>4018</v>
      </c>
      <c r="D7969" t="s">
        <v>45</v>
      </c>
      <c r="E7969">
        <v>181675</v>
      </c>
      <c r="F7969" t="s">
        <v>7456</v>
      </c>
      <c r="G7969" t="s">
        <v>10928</v>
      </c>
      <c r="H7969" s="93">
        <v>46178</v>
      </c>
      <c r="I7969" s="131"/>
      <c r="J7969" s="132"/>
      <c r="K7969" s="132"/>
      <c r="L7969" s="132"/>
      <c r="M7969" s="132"/>
      <c r="N7969" s="131"/>
      <c r="O7969" s="131"/>
    </row>
    <row r="7970" spans="2:15" x14ac:dyDescent="0.35">
      <c r="B7970" t="s">
        <v>80</v>
      </c>
      <c r="C7970">
        <v>4018</v>
      </c>
      <c r="D7970" t="s">
        <v>45</v>
      </c>
      <c r="E7970">
        <v>181745</v>
      </c>
      <c r="F7970" t="s">
        <v>7457</v>
      </c>
      <c r="G7970" t="s">
        <v>10929</v>
      </c>
      <c r="H7970" s="93">
        <v>46175</v>
      </c>
      <c r="I7970" s="131"/>
      <c r="J7970" s="132"/>
      <c r="K7970" s="132"/>
      <c r="L7970" s="132"/>
      <c r="M7970" s="132"/>
      <c r="N7970" s="131"/>
      <c r="O7970" s="131"/>
    </row>
    <row r="7971" spans="2:15" x14ac:dyDescent="0.35">
      <c r="B7971" t="s">
        <v>80</v>
      </c>
      <c r="C7971">
        <v>4018</v>
      </c>
      <c r="D7971" t="s">
        <v>45</v>
      </c>
      <c r="E7971">
        <v>181764</v>
      </c>
      <c r="F7971" t="s">
        <v>7458</v>
      </c>
      <c r="G7971" t="s">
        <v>10927</v>
      </c>
      <c r="H7971" s="93">
        <v>46183</v>
      </c>
      <c r="I7971" s="131">
        <v>1</v>
      </c>
      <c r="J7971" s="132"/>
      <c r="K7971" s="132"/>
      <c r="L7971" s="132"/>
      <c r="M7971" s="132"/>
      <c r="N7971" s="131"/>
      <c r="O7971" s="131"/>
    </row>
    <row r="7972" spans="2:15" x14ac:dyDescent="0.35">
      <c r="B7972" t="s">
        <v>80</v>
      </c>
      <c r="C7972">
        <v>4018</v>
      </c>
      <c r="D7972" t="s">
        <v>45</v>
      </c>
      <c r="E7972">
        <v>181787</v>
      </c>
      <c r="F7972" t="s">
        <v>7459</v>
      </c>
      <c r="G7972" t="s">
        <v>10930</v>
      </c>
      <c r="H7972" s="93">
        <v>46174</v>
      </c>
      <c r="I7972" s="131">
        <v>1</v>
      </c>
      <c r="J7972" s="132"/>
      <c r="K7972" s="132"/>
      <c r="L7972" s="132"/>
      <c r="M7972" s="132"/>
      <c r="N7972" s="131"/>
      <c r="O7972" s="131"/>
    </row>
    <row r="7973" spans="2:15" x14ac:dyDescent="0.35">
      <c r="B7973" t="s">
        <v>80</v>
      </c>
      <c r="C7973">
        <v>4018</v>
      </c>
      <c r="D7973" t="s">
        <v>45</v>
      </c>
      <c r="E7973">
        <v>181991</v>
      </c>
      <c r="F7973" t="s">
        <v>7460</v>
      </c>
      <c r="G7973" t="s">
        <v>10929</v>
      </c>
      <c r="H7973" s="93">
        <v>46182</v>
      </c>
      <c r="I7973" s="131"/>
      <c r="J7973" s="132"/>
      <c r="K7973" s="132"/>
      <c r="L7973" s="132"/>
      <c r="M7973" s="132"/>
      <c r="N7973" s="131"/>
      <c r="O7973" s="131"/>
    </row>
    <row r="7974" spans="2:15" x14ac:dyDescent="0.35">
      <c r="B7974" t="s">
        <v>80</v>
      </c>
      <c r="C7974">
        <v>4018</v>
      </c>
      <c r="D7974" t="s">
        <v>45</v>
      </c>
      <c r="E7974">
        <v>182120</v>
      </c>
      <c r="F7974" t="s">
        <v>7461</v>
      </c>
      <c r="G7974" t="s">
        <v>10929</v>
      </c>
      <c r="H7974" s="93">
        <v>46182</v>
      </c>
      <c r="I7974" s="131">
        <v>1</v>
      </c>
      <c r="J7974" s="132"/>
      <c r="K7974" s="132">
        <v>1</v>
      </c>
      <c r="L7974" s="132"/>
      <c r="M7974" s="132"/>
      <c r="N7974" s="131"/>
      <c r="O7974" s="131"/>
    </row>
    <row r="7975" spans="2:15" x14ac:dyDescent="0.35">
      <c r="B7975" t="s">
        <v>80</v>
      </c>
      <c r="C7975">
        <v>4018</v>
      </c>
      <c r="D7975" t="s">
        <v>45</v>
      </c>
      <c r="E7975">
        <v>182129</v>
      </c>
      <c r="F7975" t="s">
        <v>7462</v>
      </c>
      <c r="G7975" t="s">
        <v>10928</v>
      </c>
      <c r="H7975" s="93">
        <v>46178</v>
      </c>
      <c r="I7975" s="131"/>
      <c r="J7975" s="132"/>
      <c r="K7975" s="132"/>
      <c r="L7975" s="132"/>
      <c r="M7975" s="132"/>
      <c r="N7975" s="131"/>
      <c r="O7975" s="131"/>
    </row>
    <row r="7976" spans="2:15" x14ac:dyDescent="0.35">
      <c r="B7976" t="s">
        <v>80</v>
      </c>
      <c r="C7976">
        <v>4018</v>
      </c>
      <c r="D7976" t="s">
        <v>45</v>
      </c>
      <c r="E7976">
        <v>182245</v>
      </c>
      <c r="F7976" t="s">
        <v>7463</v>
      </c>
      <c r="G7976" t="s">
        <v>10929</v>
      </c>
      <c r="H7976" s="93">
        <v>46182</v>
      </c>
      <c r="I7976" s="131">
        <v>1</v>
      </c>
      <c r="J7976" s="132"/>
      <c r="K7976" s="132"/>
      <c r="L7976" s="132"/>
      <c r="M7976" s="132"/>
      <c r="N7976" s="131"/>
      <c r="O7976" s="131"/>
    </row>
    <row r="7977" spans="2:15" x14ac:dyDescent="0.35">
      <c r="B7977" t="s">
        <v>80</v>
      </c>
      <c r="C7977">
        <v>4018</v>
      </c>
      <c r="D7977" t="s">
        <v>45</v>
      </c>
      <c r="E7977">
        <v>182461</v>
      </c>
      <c r="F7977" t="s">
        <v>7464</v>
      </c>
      <c r="G7977" t="s">
        <v>10929</v>
      </c>
      <c r="H7977" s="93">
        <v>46182</v>
      </c>
      <c r="I7977" s="131">
        <v>1</v>
      </c>
      <c r="J7977" s="132">
        <v>1</v>
      </c>
      <c r="K7977" s="132"/>
      <c r="L7977" s="132"/>
      <c r="M7977" s="132"/>
      <c r="N7977" s="131"/>
      <c r="O7977" s="131"/>
    </row>
    <row r="7978" spans="2:15" x14ac:dyDescent="0.35">
      <c r="B7978" t="s">
        <v>80</v>
      </c>
      <c r="C7978">
        <v>4018</v>
      </c>
      <c r="D7978" t="s">
        <v>45</v>
      </c>
      <c r="E7978">
        <v>182521</v>
      </c>
      <c r="F7978" t="s">
        <v>7465</v>
      </c>
      <c r="G7978" t="s">
        <v>10928</v>
      </c>
      <c r="H7978" s="93">
        <v>46171</v>
      </c>
      <c r="I7978" s="131">
        <v>1</v>
      </c>
      <c r="J7978" s="132"/>
      <c r="K7978" s="132"/>
      <c r="L7978" s="132"/>
      <c r="M7978" s="132"/>
      <c r="N7978" s="131"/>
      <c r="O7978" s="131"/>
    </row>
    <row r="7979" spans="2:15" x14ac:dyDescent="0.35">
      <c r="B7979" t="s">
        <v>80</v>
      </c>
      <c r="C7979">
        <v>4018</v>
      </c>
      <c r="D7979" t="s">
        <v>45</v>
      </c>
      <c r="E7979">
        <v>182605</v>
      </c>
      <c r="F7979" t="s">
        <v>7466</v>
      </c>
      <c r="G7979" t="s">
        <v>10930</v>
      </c>
      <c r="H7979" s="93">
        <v>46174</v>
      </c>
      <c r="I7979" s="131"/>
      <c r="J7979" s="132"/>
      <c r="K7979" s="132"/>
      <c r="L7979" s="132"/>
      <c r="M7979" s="132"/>
      <c r="N7979" s="131"/>
      <c r="O7979" s="131"/>
    </row>
    <row r="7980" spans="2:15" x14ac:dyDescent="0.35">
      <c r="B7980" t="s">
        <v>80</v>
      </c>
      <c r="C7980">
        <v>4018</v>
      </c>
      <c r="D7980" t="s">
        <v>45</v>
      </c>
      <c r="E7980">
        <v>183048</v>
      </c>
      <c r="F7980" t="s">
        <v>7467</v>
      </c>
      <c r="G7980" t="s">
        <v>10929</v>
      </c>
      <c r="H7980" s="93">
        <v>46175</v>
      </c>
      <c r="I7980" s="131">
        <v>1</v>
      </c>
      <c r="J7980" s="132"/>
      <c r="K7980" s="132"/>
      <c r="L7980" s="132"/>
      <c r="M7980" s="132"/>
      <c r="N7980" s="131"/>
      <c r="O7980" s="131"/>
    </row>
    <row r="7981" spans="2:15" x14ac:dyDescent="0.35">
      <c r="B7981" t="s">
        <v>80</v>
      </c>
      <c r="C7981">
        <v>4018</v>
      </c>
      <c r="D7981" t="s">
        <v>45</v>
      </c>
      <c r="E7981">
        <v>183202</v>
      </c>
      <c r="F7981" t="s">
        <v>7468</v>
      </c>
      <c r="G7981" t="s">
        <v>10926</v>
      </c>
      <c r="H7981" s="93">
        <v>46177</v>
      </c>
      <c r="I7981" s="131">
        <v>1</v>
      </c>
      <c r="J7981" s="132"/>
      <c r="K7981" s="132"/>
      <c r="L7981" s="132"/>
      <c r="M7981" s="132"/>
      <c r="N7981" s="131"/>
      <c r="O7981" s="131"/>
    </row>
    <row r="7982" spans="2:15" x14ac:dyDescent="0.35">
      <c r="B7982" t="s">
        <v>80</v>
      </c>
      <c r="C7982">
        <v>4018</v>
      </c>
      <c r="D7982" t="s">
        <v>45</v>
      </c>
      <c r="E7982">
        <v>183277</v>
      </c>
      <c r="F7982" t="s">
        <v>7469</v>
      </c>
      <c r="G7982" t="s">
        <v>10930</v>
      </c>
      <c r="H7982" s="93">
        <v>46174</v>
      </c>
      <c r="I7982" s="131">
        <v>1</v>
      </c>
      <c r="J7982" s="132"/>
      <c r="K7982" s="132"/>
      <c r="L7982" s="132"/>
      <c r="M7982" s="132"/>
      <c r="N7982" s="131"/>
      <c r="O7982" s="131"/>
    </row>
    <row r="7983" spans="2:15" x14ac:dyDescent="0.35">
      <c r="B7983" t="s">
        <v>80</v>
      </c>
      <c r="C7983">
        <v>4018</v>
      </c>
      <c r="D7983" t="s">
        <v>45</v>
      </c>
      <c r="E7983">
        <v>183695</v>
      </c>
      <c r="F7983" t="s">
        <v>7470</v>
      </c>
      <c r="G7983" t="s">
        <v>10929</v>
      </c>
      <c r="H7983" s="93">
        <v>46182</v>
      </c>
      <c r="I7983" s="131"/>
      <c r="J7983" s="132"/>
      <c r="K7983" s="132"/>
      <c r="L7983" s="132"/>
      <c r="M7983" s="132"/>
      <c r="N7983" s="131"/>
      <c r="O7983" s="131"/>
    </row>
    <row r="7984" spans="2:15" x14ac:dyDescent="0.35">
      <c r="B7984" t="s">
        <v>80</v>
      </c>
      <c r="C7984">
        <v>4018</v>
      </c>
      <c r="D7984" t="s">
        <v>45</v>
      </c>
      <c r="E7984">
        <v>183758</v>
      </c>
      <c r="F7984" t="s">
        <v>7471</v>
      </c>
      <c r="G7984" t="s">
        <v>10929</v>
      </c>
      <c r="H7984" s="93">
        <v>46175</v>
      </c>
      <c r="I7984" s="131">
        <v>1</v>
      </c>
      <c r="J7984" s="132"/>
      <c r="K7984" s="132"/>
      <c r="L7984" s="132"/>
      <c r="M7984" s="132"/>
      <c r="N7984" s="131"/>
      <c r="O7984" s="131"/>
    </row>
    <row r="7985" spans="2:15" x14ac:dyDescent="0.35">
      <c r="B7985" t="s">
        <v>80</v>
      </c>
      <c r="C7985">
        <v>4018</v>
      </c>
      <c r="D7985" t="s">
        <v>45</v>
      </c>
      <c r="E7985">
        <v>183837</v>
      </c>
      <c r="F7985" t="s">
        <v>7472</v>
      </c>
      <c r="G7985" t="s">
        <v>10930</v>
      </c>
      <c r="H7985" s="93">
        <v>46181</v>
      </c>
      <c r="I7985" s="131">
        <v>1</v>
      </c>
      <c r="J7985" s="132"/>
      <c r="K7985" s="132"/>
      <c r="L7985" s="132"/>
      <c r="M7985" s="132"/>
      <c r="N7985" s="131"/>
      <c r="O7985" s="131"/>
    </row>
    <row r="7986" spans="2:15" x14ac:dyDescent="0.35">
      <c r="B7986" t="s">
        <v>80</v>
      </c>
      <c r="C7986">
        <v>4018</v>
      </c>
      <c r="D7986" t="s">
        <v>45</v>
      </c>
      <c r="E7986">
        <v>183955</v>
      </c>
      <c r="F7986" t="s">
        <v>7473</v>
      </c>
      <c r="G7986" t="s">
        <v>10929</v>
      </c>
      <c r="H7986" s="93">
        <v>46182</v>
      </c>
      <c r="I7986" s="131"/>
      <c r="J7986" s="132"/>
      <c r="K7986" s="132"/>
      <c r="L7986" s="132"/>
      <c r="M7986" s="132"/>
      <c r="N7986" s="131"/>
      <c r="O7986" s="131"/>
    </row>
    <row r="7987" spans="2:15" x14ac:dyDescent="0.35">
      <c r="B7987" t="s">
        <v>80</v>
      </c>
      <c r="C7987">
        <v>4018</v>
      </c>
      <c r="D7987" t="s">
        <v>45</v>
      </c>
      <c r="E7987">
        <v>184201</v>
      </c>
      <c r="F7987" t="s">
        <v>7474</v>
      </c>
      <c r="G7987" t="s">
        <v>10926</v>
      </c>
      <c r="H7987" s="93">
        <v>46177</v>
      </c>
      <c r="I7987" s="131">
        <v>1</v>
      </c>
      <c r="J7987" s="132"/>
      <c r="K7987" s="132"/>
      <c r="L7987" s="132"/>
      <c r="M7987" s="132"/>
      <c r="N7987" s="131"/>
      <c r="O7987" s="131"/>
    </row>
    <row r="7988" spans="2:15" x14ac:dyDescent="0.35">
      <c r="B7988" t="s">
        <v>80</v>
      </c>
      <c r="C7988">
        <v>4018</v>
      </c>
      <c r="D7988" t="s">
        <v>45</v>
      </c>
      <c r="E7988">
        <v>184213</v>
      </c>
      <c r="F7988" t="s">
        <v>7475</v>
      </c>
      <c r="G7988" t="s">
        <v>10930</v>
      </c>
      <c r="H7988" s="93">
        <v>46181</v>
      </c>
      <c r="I7988" s="131"/>
      <c r="J7988" s="132"/>
      <c r="K7988" s="132"/>
      <c r="L7988" s="132"/>
      <c r="M7988" s="132"/>
      <c r="N7988" s="131"/>
      <c r="O7988" s="131"/>
    </row>
    <row r="7989" spans="2:15" x14ac:dyDescent="0.35">
      <c r="B7989" t="s">
        <v>80</v>
      </c>
      <c r="C7989">
        <v>4018</v>
      </c>
      <c r="D7989" t="s">
        <v>45</v>
      </c>
      <c r="E7989">
        <v>184223</v>
      </c>
      <c r="F7989" t="s">
        <v>7476</v>
      </c>
      <c r="G7989" t="s">
        <v>10929</v>
      </c>
      <c r="H7989" s="93">
        <v>46175</v>
      </c>
      <c r="I7989" s="131"/>
      <c r="J7989" s="132"/>
      <c r="K7989" s="132"/>
      <c r="L7989" s="132"/>
      <c r="M7989" s="132"/>
      <c r="N7989" s="131"/>
      <c r="O7989" s="131"/>
    </row>
    <row r="7990" spans="2:15" x14ac:dyDescent="0.35">
      <c r="B7990" t="s">
        <v>80</v>
      </c>
      <c r="C7990">
        <v>4018</v>
      </c>
      <c r="D7990" t="s">
        <v>45</v>
      </c>
      <c r="E7990">
        <v>184401</v>
      </c>
      <c r="F7990" t="s">
        <v>7477</v>
      </c>
      <c r="G7990" t="s">
        <v>10926</v>
      </c>
      <c r="H7990" s="93">
        <v>46170</v>
      </c>
      <c r="I7990" s="131"/>
      <c r="J7990" s="132"/>
      <c r="K7990" s="132"/>
      <c r="L7990" s="132"/>
      <c r="M7990" s="132"/>
      <c r="N7990" s="131"/>
      <c r="O7990" s="131"/>
    </row>
    <row r="7991" spans="2:15" x14ac:dyDescent="0.35">
      <c r="B7991" t="s">
        <v>80</v>
      </c>
      <c r="C7991">
        <v>4018</v>
      </c>
      <c r="D7991" t="s">
        <v>45</v>
      </c>
      <c r="E7991">
        <v>184699</v>
      </c>
      <c r="F7991" t="s">
        <v>6795</v>
      </c>
      <c r="G7991" t="s">
        <v>10929</v>
      </c>
      <c r="H7991" s="93">
        <v>46175</v>
      </c>
      <c r="I7991" s="131"/>
      <c r="J7991" s="132"/>
      <c r="K7991" s="132"/>
      <c r="L7991" s="132"/>
      <c r="M7991" s="132"/>
      <c r="N7991" s="131"/>
      <c r="O7991" s="131"/>
    </row>
    <row r="7992" spans="2:15" x14ac:dyDescent="0.35">
      <c r="B7992" t="s">
        <v>80</v>
      </c>
      <c r="C7992">
        <v>4018</v>
      </c>
      <c r="D7992" t="s">
        <v>45</v>
      </c>
      <c r="E7992">
        <v>184733</v>
      </c>
      <c r="F7992" t="s">
        <v>7478</v>
      </c>
      <c r="G7992" t="s">
        <v>10926</v>
      </c>
      <c r="H7992" s="93">
        <v>46177</v>
      </c>
      <c r="I7992" s="131"/>
      <c r="J7992" s="132"/>
      <c r="K7992" s="132"/>
      <c r="L7992" s="132"/>
      <c r="M7992" s="132"/>
      <c r="N7992" s="131"/>
      <c r="O7992" s="131"/>
    </row>
    <row r="7993" spans="2:15" x14ac:dyDescent="0.35">
      <c r="B7993" t="s">
        <v>80</v>
      </c>
      <c r="C7993">
        <v>4018</v>
      </c>
      <c r="D7993" t="s">
        <v>45</v>
      </c>
      <c r="E7993">
        <v>184949</v>
      </c>
      <c r="F7993" t="s">
        <v>7479</v>
      </c>
      <c r="G7993" t="s">
        <v>10929</v>
      </c>
      <c r="H7993" s="93">
        <v>46175</v>
      </c>
      <c r="I7993" s="131"/>
      <c r="J7993" s="132"/>
      <c r="K7993" s="132"/>
      <c r="L7993" s="132"/>
      <c r="M7993" s="132"/>
      <c r="N7993" s="131"/>
      <c r="O7993" s="131"/>
    </row>
    <row r="7994" spans="2:15" x14ac:dyDescent="0.35">
      <c r="B7994" t="s">
        <v>80</v>
      </c>
      <c r="C7994">
        <v>4018</v>
      </c>
      <c r="D7994" t="s">
        <v>45</v>
      </c>
      <c r="E7994">
        <v>185210</v>
      </c>
      <c r="F7994" t="s">
        <v>7480</v>
      </c>
      <c r="G7994" t="s">
        <v>10927</v>
      </c>
      <c r="H7994" s="93">
        <v>46176</v>
      </c>
      <c r="I7994" s="131"/>
      <c r="J7994" s="132"/>
      <c r="K7994" s="132"/>
      <c r="L7994" s="132"/>
      <c r="M7994" s="132"/>
      <c r="N7994" s="131"/>
      <c r="O7994" s="131"/>
    </row>
    <row r="7995" spans="2:15" x14ac:dyDescent="0.35">
      <c r="B7995" t="s">
        <v>80</v>
      </c>
      <c r="C7995">
        <v>4018</v>
      </c>
      <c r="D7995" t="s">
        <v>45</v>
      </c>
      <c r="E7995">
        <v>185222</v>
      </c>
      <c r="F7995" t="s">
        <v>7481</v>
      </c>
      <c r="G7995" t="s">
        <v>10930</v>
      </c>
      <c r="H7995" s="93">
        <v>46174</v>
      </c>
      <c r="I7995" s="131"/>
      <c r="J7995" s="132"/>
      <c r="K7995" s="132"/>
      <c r="L7995" s="132"/>
      <c r="M7995" s="132"/>
      <c r="N7995" s="131"/>
      <c r="O7995" s="131"/>
    </row>
    <row r="7996" spans="2:15" x14ac:dyDescent="0.35">
      <c r="B7996" t="s">
        <v>80</v>
      </c>
      <c r="C7996">
        <v>4018</v>
      </c>
      <c r="D7996" t="s">
        <v>45</v>
      </c>
      <c r="E7996">
        <v>185472</v>
      </c>
      <c r="F7996" t="s">
        <v>7482</v>
      </c>
      <c r="G7996" t="s">
        <v>10929</v>
      </c>
      <c r="H7996" s="93">
        <v>46182</v>
      </c>
      <c r="I7996" s="131">
        <v>1</v>
      </c>
      <c r="J7996" s="132"/>
      <c r="K7996" s="132"/>
      <c r="L7996" s="132"/>
      <c r="M7996" s="132"/>
      <c r="N7996" s="131"/>
      <c r="O7996" s="131"/>
    </row>
    <row r="7997" spans="2:15" x14ac:dyDescent="0.35">
      <c r="B7997" t="s">
        <v>80</v>
      </c>
      <c r="C7997">
        <v>4018</v>
      </c>
      <c r="D7997" t="s">
        <v>45</v>
      </c>
      <c r="E7997">
        <v>185683</v>
      </c>
      <c r="F7997" t="s">
        <v>7483</v>
      </c>
      <c r="G7997" t="s">
        <v>10926</v>
      </c>
      <c r="H7997" s="93">
        <v>46170</v>
      </c>
      <c r="I7997" s="131">
        <v>1</v>
      </c>
      <c r="J7997" s="132">
        <v>1</v>
      </c>
      <c r="K7997" s="132"/>
      <c r="L7997" s="132"/>
      <c r="M7997" s="132"/>
      <c r="N7997" s="131"/>
      <c r="O7997" s="131"/>
    </row>
    <row r="7998" spans="2:15" x14ac:dyDescent="0.35">
      <c r="B7998" t="s">
        <v>80</v>
      </c>
      <c r="C7998">
        <v>4018</v>
      </c>
      <c r="D7998" t="s">
        <v>45</v>
      </c>
      <c r="E7998">
        <v>185718</v>
      </c>
      <c r="F7998" t="s">
        <v>6820</v>
      </c>
      <c r="G7998" t="s">
        <v>10929</v>
      </c>
      <c r="H7998" s="93">
        <v>46175</v>
      </c>
      <c r="I7998" s="131"/>
      <c r="J7998" s="132"/>
      <c r="K7998" s="132"/>
      <c r="L7998" s="132"/>
      <c r="M7998" s="132"/>
      <c r="N7998" s="131"/>
      <c r="O7998" s="131"/>
    </row>
    <row r="7999" spans="2:15" x14ac:dyDescent="0.35">
      <c r="B7999" t="s">
        <v>80</v>
      </c>
      <c r="C7999">
        <v>4018</v>
      </c>
      <c r="D7999" t="s">
        <v>45</v>
      </c>
      <c r="E7999">
        <v>186711</v>
      </c>
      <c r="F7999" t="s">
        <v>7484</v>
      </c>
      <c r="G7999" t="s">
        <v>10929</v>
      </c>
      <c r="H7999" s="93">
        <v>46182</v>
      </c>
      <c r="I7999" s="131"/>
      <c r="J7999" s="132"/>
      <c r="K7999" s="132"/>
      <c r="L7999" s="132"/>
      <c r="M7999" s="132"/>
      <c r="N7999" s="131"/>
      <c r="O7999" s="131"/>
    </row>
    <row r="8000" spans="2:15" x14ac:dyDescent="0.35">
      <c r="B8000" t="s">
        <v>80</v>
      </c>
      <c r="C8000">
        <v>4018</v>
      </c>
      <c r="D8000" t="s">
        <v>45</v>
      </c>
      <c r="E8000">
        <v>187091</v>
      </c>
      <c r="F8000" t="s">
        <v>7485</v>
      </c>
      <c r="G8000" t="s">
        <v>10929</v>
      </c>
      <c r="H8000" s="93">
        <v>46175</v>
      </c>
      <c r="I8000" s="131"/>
      <c r="J8000" s="132"/>
      <c r="K8000" s="132"/>
      <c r="L8000" s="132"/>
      <c r="M8000" s="132"/>
      <c r="N8000" s="131"/>
      <c r="O8000" s="131"/>
    </row>
    <row r="8001" spans="2:15" x14ac:dyDescent="0.35">
      <c r="B8001" t="s">
        <v>80</v>
      </c>
      <c r="C8001">
        <v>4018</v>
      </c>
      <c r="D8001" t="s">
        <v>45</v>
      </c>
      <c r="E8001">
        <v>187541</v>
      </c>
      <c r="F8001" t="s">
        <v>7486</v>
      </c>
      <c r="G8001" t="s">
        <v>10929</v>
      </c>
      <c r="H8001" s="93">
        <v>46182</v>
      </c>
      <c r="I8001" s="131">
        <v>1</v>
      </c>
      <c r="J8001" s="132"/>
      <c r="K8001" s="132"/>
      <c r="L8001" s="132"/>
      <c r="M8001" s="132"/>
      <c r="N8001" s="131"/>
      <c r="O8001" s="131"/>
    </row>
    <row r="8002" spans="2:15" x14ac:dyDescent="0.35">
      <c r="B8002" t="s">
        <v>80</v>
      </c>
      <c r="C8002">
        <v>4018</v>
      </c>
      <c r="D8002" t="s">
        <v>45</v>
      </c>
      <c r="E8002">
        <v>187604</v>
      </c>
      <c r="F8002" t="s">
        <v>7487</v>
      </c>
      <c r="G8002" t="s">
        <v>10926</v>
      </c>
      <c r="H8002" s="93">
        <v>46170</v>
      </c>
      <c r="I8002" s="131">
        <v>1</v>
      </c>
      <c r="J8002" s="132">
        <v>1</v>
      </c>
      <c r="K8002" s="132"/>
      <c r="L8002" s="132"/>
      <c r="M8002" s="132"/>
      <c r="N8002" s="131"/>
      <c r="O8002" s="131"/>
    </row>
    <row r="8003" spans="2:15" x14ac:dyDescent="0.35">
      <c r="B8003" t="s">
        <v>80</v>
      </c>
      <c r="C8003">
        <v>4018</v>
      </c>
      <c r="D8003" t="s">
        <v>45</v>
      </c>
      <c r="E8003">
        <v>187990</v>
      </c>
      <c r="F8003" t="s">
        <v>7488</v>
      </c>
      <c r="G8003" t="s">
        <v>10927</v>
      </c>
      <c r="H8003" s="93">
        <v>46176</v>
      </c>
      <c r="I8003" s="131"/>
      <c r="J8003" s="132"/>
      <c r="K8003" s="132"/>
      <c r="L8003" s="132"/>
      <c r="M8003" s="132"/>
      <c r="N8003" s="131"/>
      <c r="O8003" s="131"/>
    </row>
    <row r="8004" spans="2:15" x14ac:dyDescent="0.35">
      <c r="B8004" t="s">
        <v>80</v>
      </c>
      <c r="C8004">
        <v>4018</v>
      </c>
      <c r="D8004" t="s">
        <v>45</v>
      </c>
      <c r="E8004">
        <v>188509</v>
      </c>
      <c r="F8004" t="s">
        <v>7489</v>
      </c>
      <c r="G8004" t="s">
        <v>10928</v>
      </c>
      <c r="H8004" s="93">
        <v>46171</v>
      </c>
      <c r="I8004" s="131">
        <v>1</v>
      </c>
      <c r="J8004" s="132">
        <v>1</v>
      </c>
      <c r="K8004" s="132">
        <v>1</v>
      </c>
      <c r="L8004" s="132"/>
      <c r="M8004" s="132"/>
      <c r="N8004" s="131"/>
      <c r="O8004" s="131"/>
    </row>
    <row r="8005" spans="2:15" x14ac:dyDescent="0.35">
      <c r="B8005" t="s">
        <v>80</v>
      </c>
      <c r="C8005">
        <v>4018</v>
      </c>
      <c r="D8005" t="s">
        <v>45</v>
      </c>
      <c r="E8005">
        <v>188560</v>
      </c>
      <c r="F8005" t="s">
        <v>7490</v>
      </c>
      <c r="G8005" t="s">
        <v>10929</v>
      </c>
      <c r="H8005" s="93">
        <v>46182</v>
      </c>
      <c r="I8005" s="131">
        <v>1</v>
      </c>
      <c r="J8005" s="132"/>
      <c r="K8005" s="132"/>
      <c r="L8005" s="132"/>
      <c r="M8005" s="132"/>
      <c r="N8005" s="131"/>
      <c r="O8005" s="131"/>
    </row>
    <row r="8006" spans="2:15" x14ac:dyDescent="0.35">
      <c r="B8006" t="s">
        <v>80</v>
      </c>
      <c r="C8006">
        <v>4018</v>
      </c>
      <c r="D8006" t="s">
        <v>45</v>
      </c>
      <c r="E8006">
        <v>188782</v>
      </c>
      <c r="F8006" t="s">
        <v>7491</v>
      </c>
      <c r="G8006" t="s">
        <v>10927</v>
      </c>
      <c r="H8006" s="93">
        <v>46176</v>
      </c>
      <c r="I8006" s="131">
        <v>1</v>
      </c>
      <c r="J8006" s="132">
        <v>1</v>
      </c>
      <c r="K8006" s="132"/>
      <c r="L8006" s="132"/>
      <c r="M8006" s="132"/>
      <c r="N8006" s="131"/>
      <c r="O8006" s="131"/>
    </row>
    <row r="8007" spans="2:15" x14ac:dyDescent="0.35">
      <c r="B8007" t="s">
        <v>80</v>
      </c>
      <c r="C8007">
        <v>4018</v>
      </c>
      <c r="D8007" t="s">
        <v>45</v>
      </c>
      <c r="E8007">
        <v>188937</v>
      </c>
      <c r="F8007" t="s">
        <v>7492</v>
      </c>
      <c r="G8007" t="s">
        <v>10929</v>
      </c>
      <c r="H8007" s="93">
        <v>46182</v>
      </c>
      <c r="I8007" s="131">
        <v>1</v>
      </c>
      <c r="J8007" s="132"/>
      <c r="K8007" s="132"/>
      <c r="L8007" s="132"/>
      <c r="M8007" s="132"/>
      <c r="N8007" s="131"/>
      <c r="O8007" s="131"/>
    </row>
    <row r="8008" spans="2:15" x14ac:dyDescent="0.35">
      <c r="B8008" t="s">
        <v>80</v>
      </c>
      <c r="C8008">
        <v>4018</v>
      </c>
      <c r="D8008" t="s">
        <v>45</v>
      </c>
      <c r="E8008">
        <v>189056</v>
      </c>
      <c r="F8008" t="s">
        <v>7493</v>
      </c>
      <c r="G8008" t="s">
        <v>10927</v>
      </c>
      <c r="H8008" s="93">
        <v>46176</v>
      </c>
      <c r="I8008" s="131"/>
      <c r="J8008" s="132"/>
      <c r="K8008" s="132"/>
      <c r="L8008" s="132"/>
      <c r="M8008" s="132"/>
      <c r="N8008" s="131"/>
      <c r="O8008" s="131"/>
    </row>
    <row r="8009" spans="2:15" x14ac:dyDescent="0.35">
      <c r="B8009" t="s">
        <v>80</v>
      </c>
      <c r="C8009">
        <v>4018</v>
      </c>
      <c r="D8009" t="s">
        <v>45</v>
      </c>
      <c r="E8009">
        <v>189074</v>
      </c>
      <c r="F8009" t="s">
        <v>7442</v>
      </c>
      <c r="G8009" t="s">
        <v>10930</v>
      </c>
      <c r="H8009" s="93">
        <v>46181</v>
      </c>
      <c r="I8009" s="131"/>
      <c r="J8009" s="132"/>
      <c r="K8009" s="132"/>
      <c r="L8009" s="132"/>
      <c r="M8009" s="132"/>
      <c r="N8009" s="131"/>
      <c r="O8009" s="131"/>
    </row>
    <row r="8010" spans="2:15" x14ac:dyDescent="0.35">
      <c r="B8010" t="s">
        <v>80</v>
      </c>
      <c r="C8010">
        <v>4018</v>
      </c>
      <c r="D8010" t="s">
        <v>45</v>
      </c>
      <c r="E8010">
        <v>189196</v>
      </c>
      <c r="F8010" t="s">
        <v>7494</v>
      </c>
      <c r="G8010" t="s">
        <v>10926</v>
      </c>
      <c r="H8010" s="93">
        <v>46177</v>
      </c>
      <c r="I8010" s="131">
        <v>1</v>
      </c>
      <c r="J8010" s="132">
        <v>1</v>
      </c>
      <c r="K8010" s="132">
        <v>1</v>
      </c>
      <c r="L8010" s="132"/>
      <c r="M8010" s="132"/>
      <c r="N8010" s="131"/>
      <c r="O8010" s="131"/>
    </row>
    <row r="8011" spans="2:15" x14ac:dyDescent="0.35">
      <c r="B8011" t="s">
        <v>80</v>
      </c>
      <c r="C8011">
        <v>4018</v>
      </c>
      <c r="D8011" t="s">
        <v>45</v>
      </c>
      <c r="E8011">
        <v>189561</v>
      </c>
      <c r="F8011" t="s">
        <v>7495</v>
      </c>
      <c r="G8011" t="s">
        <v>10926</v>
      </c>
      <c r="H8011" s="93">
        <v>46170</v>
      </c>
      <c r="I8011" s="131"/>
      <c r="J8011" s="132"/>
      <c r="K8011" s="132"/>
      <c r="L8011" s="132"/>
      <c r="M8011" s="132"/>
      <c r="N8011" s="131"/>
      <c r="O8011" s="131"/>
    </row>
    <row r="8012" spans="2:15" x14ac:dyDescent="0.35">
      <c r="B8012" t="s">
        <v>80</v>
      </c>
      <c r="C8012">
        <v>4018</v>
      </c>
      <c r="D8012" t="s">
        <v>45</v>
      </c>
      <c r="E8012">
        <v>189684</v>
      </c>
      <c r="F8012" t="s">
        <v>7496</v>
      </c>
      <c r="G8012" t="s">
        <v>10926</v>
      </c>
      <c r="H8012" s="93">
        <v>46177</v>
      </c>
      <c r="I8012" s="131">
        <v>1</v>
      </c>
      <c r="J8012" s="132"/>
      <c r="K8012" s="132"/>
      <c r="L8012" s="132"/>
      <c r="M8012" s="132"/>
      <c r="N8012" s="131"/>
      <c r="O8012" s="131"/>
    </row>
    <row r="8013" spans="2:15" x14ac:dyDescent="0.35">
      <c r="B8013" t="s">
        <v>80</v>
      </c>
      <c r="C8013">
        <v>4018</v>
      </c>
      <c r="D8013" t="s">
        <v>45</v>
      </c>
      <c r="E8013">
        <v>190052</v>
      </c>
      <c r="F8013" t="s">
        <v>7497</v>
      </c>
      <c r="G8013" t="s">
        <v>10926</v>
      </c>
      <c r="H8013" s="93">
        <v>46177</v>
      </c>
      <c r="I8013" s="131"/>
      <c r="J8013" s="132"/>
      <c r="K8013" s="132"/>
      <c r="L8013" s="132"/>
      <c r="M8013" s="132"/>
      <c r="N8013" s="131"/>
      <c r="O8013" s="131"/>
    </row>
    <row r="8014" spans="2:15" x14ac:dyDescent="0.35">
      <c r="B8014" t="s">
        <v>80</v>
      </c>
      <c r="C8014">
        <v>4018</v>
      </c>
      <c r="D8014" t="s">
        <v>45</v>
      </c>
      <c r="E8014">
        <v>190088</v>
      </c>
      <c r="F8014" t="s">
        <v>7498</v>
      </c>
      <c r="G8014" t="s">
        <v>10929</v>
      </c>
      <c r="H8014" s="93">
        <v>46175</v>
      </c>
      <c r="I8014" s="131"/>
      <c r="J8014" s="132"/>
      <c r="K8014" s="132"/>
      <c r="L8014" s="132"/>
      <c r="M8014" s="132"/>
      <c r="N8014" s="131"/>
      <c r="O8014" s="131"/>
    </row>
    <row r="8015" spans="2:15" x14ac:dyDescent="0.35">
      <c r="B8015" t="s">
        <v>80</v>
      </c>
      <c r="C8015">
        <v>4018</v>
      </c>
      <c r="D8015" t="s">
        <v>45</v>
      </c>
      <c r="E8015">
        <v>190135</v>
      </c>
      <c r="F8015" t="s">
        <v>7499</v>
      </c>
      <c r="G8015" t="s">
        <v>10927</v>
      </c>
      <c r="H8015" s="93">
        <v>46176</v>
      </c>
      <c r="I8015" s="131">
        <v>1</v>
      </c>
      <c r="J8015" s="132"/>
      <c r="K8015" s="132"/>
      <c r="L8015" s="132"/>
      <c r="M8015" s="132"/>
      <c r="N8015" s="131"/>
      <c r="O8015" s="131"/>
    </row>
    <row r="8016" spans="2:15" x14ac:dyDescent="0.35">
      <c r="B8016" t="s">
        <v>80</v>
      </c>
      <c r="C8016">
        <v>4018</v>
      </c>
      <c r="D8016" t="s">
        <v>45</v>
      </c>
      <c r="E8016">
        <v>190162</v>
      </c>
      <c r="F8016" t="s">
        <v>7500</v>
      </c>
      <c r="G8016" t="s">
        <v>10930</v>
      </c>
      <c r="H8016" s="93">
        <v>46174</v>
      </c>
      <c r="I8016" s="131"/>
      <c r="J8016" s="132"/>
      <c r="K8016" s="132"/>
      <c r="L8016" s="132"/>
      <c r="M8016" s="132"/>
      <c r="N8016" s="131"/>
      <c r="O8016" s="131"/>
    </row>
    <row r="8017" spans="2:15" x14ac:dyDescent="0.35">
      <c r="B8017" t="s">
        <v>80</v>
      </c>
      <c r="C8017">
        <v>4018</v>
      </c>
      <c r="D8017" t="s">
        <v>45</v>
      </c>
      <c r="E8017">
        <v>190443</v>
      </c>
      <c r="F8017" t="s">
        <v>7501</v>
      </c>
      <c r="G8017" t="s">
        <v>10927</v>
      </c>
      <c r="H8017" s="93">
        <v>46183</v>
      </c>
      <c r="I8017" s="131">
        <v>1</v>
      </c>
      <c r="J8017" s="132">
        <v>1</v>
      </c>
      <c r="K8017" s="132">
        <v>1</v>
      </c>
      <c r="L8017" s="132"/>
      <c r="M8017" s="132"/>
      <c r="N8017" s="131"/>
      <c r="O8017" s="131"/>
    </row>
    <row r="8018" spans="2:15" x14ac:dyDescent="0.35">
      <c r="B8018" t="s">
        <v>80</v>
      </c>
      <c r="C8018">
        <v>4018</v>
      </c>
      <c r="D8018" t="s">
        <v>45</v>
      </c>
      <c r="E8018">
        <v>190458</v>
      </c>
      <c r="F8018" t="s">
        <v>7502</v>
      </c>
      <c r="G8018" t="s">
        <v>10930</v>
      </c>
      <c r="H8018" s="93">
        <v>46181</v>
      </c>
      <c r="I8018" s="131"/>
      <c r="J8018" s="132"/>
      <c r="K8018" s="132"/>
      <c r="L8018" s="132"/>
      <c r="M8018" s="132"/>
      <c r="N8018" s="131"/>
      <c r="O8018" s="131"/>
    </row>
    <row r="8019" spans="2:15" x14ac:dyDescent="0.35">
      <c r="B8019" t="s">
        <v>80</v>
      </c>
      <c r="C8019">
        <v>4018</v>
      </c>
      <c r="D8019" t="s">
        <v>45</v>
      </c>
      <c r="E8019">
        <v>190695</v>
      </c>
      <c r="F8019" t="s">
        <v>7497</v>
      </c>
      <c r="G8019" t="s">
        <v>10929</v>
      </c>
      <c r="H8019" s="93">
        <v>46175</v>
      </c>
      <c r="I8019" s="131">
        <v>1</v>
      </c>
      <c r="J8019" s="132"/>
      <c r="K8019" s="132"/>
      <c r="L8019" s="132"/>
      <c r="M8019" s="132"/>
      <c r="N8019" s="131"/>
      <c r="O8019" s="131"/>
    </row>
    <row r="8020" spans="2:15" x14ac:dyDescent="0.35">
      <c r="B8020" t="s">
        <v>80</v>
      </c>
      <c r="C8020">
        <v>4018</v>
      </c>
      <c r="D8020" t="s">
        <v>45</v>
      </c>
      <c r="E8020">
        <v>191374</v>
      </c>
      <c r="F8020" t="s">
        <v>7503</v>
      </c>
      <c r="G8020" t="s">
        <v>10930</v>
      </c>
      <c r="H8020" s="93">
        <v>46174</v>
      </c>
      <c r="I8020" s="131">
        <v>1</v>
      </c>
      <c r="J8020" s="132"/>
      <c r="K8020" s="132">
        <v>1</v>
      </c>
      <c r="L8020" s="132"/>
      <c r="M8020" s="132"/>
      <c r="N8020" s="131"/>
      <c r="O8020" s="131"/>
    </row>
    <row r="8021" spans="2:15" x14ac:dyDescent="0.35">
      <c r="B8021" t="s">
        <v>80</v>
      </c>
      <c r="C8021">
        <v>4018</v>
      </c>
      <c r="D8021" t="s">
        <v>45</v>
      </c>
      <c r="E8021">
        <v>191381</v>
      </c>
      <c r="F8021" t="s">
        <v>7504</v>
      </c>
      <c r="G8021" t="s">
        <v>10930</v>
      </c>
      <c r="H8021" s="93">
        <v>46181</v>
      </c>
      <c r="I8021" s="131">
        <v>1</v>
      </c>
      <c r="J8021" s="132"/>
      <c r="K8021" s="132"/>
      <c r="L8021" s="132"/>
      <c r="M8021" s="132"/>
      <c r="N8021" s="131"/>
      <c r="O8021" s="131"/>
    </row>
    <row r="8022" spans="2:15" x14ac:dyDescent="0.35">
      <c r="B8022" t="s">
        <v>80</v>
      </c>
      <c r="C8022">
        <v>4018</v>
      </c>
      <c r="D8022" t="s">
        <v>45</v>
      </c>
      <c r="E8022">
        <v>191535</v>
      </c>
      <c r="F8022" t="s">
        <v>7505</v>
      </c>
      <c r="G8022" t="s">
        <v>10926</v>
      </c>
      <c r="H8022" s="93">
        <v>46177</v>
      </c>
      <c r="I8022" s="131">
        <v>1</v>
      </c>
      <c r="J8022" s="132"/>
      <c r="K8022" s="132"/>
      <c r="L8022" s="132"/>
      <c r="M8022" s="132"/>
      <c r="N8022" s="131"/>
      <c r="O8022" s="131"/>
    </row>
    <row r="8023" spans="2:15" x14ac:dyDescent="0.35">
      <c r="B8023" t="s">
        <v>80</v>
      </c>
      <c r="C8023">
        <v>4018</v>
      </c>
      <c r="D8023" t="s">
        <v>45</v>
      </c>
      <c r="E8023">
        <v>191608</v>
      </c>
      <c r="F8023" t="s">
        <v>7506</v>
      </c>
      <c r="G8023" t="s">
        <v>10927</v>
      </c>
      <c r="H8023" s="93">
        <v>46183</v>
      </c>
      <c r="I8023" s="131">
        <v>1</v>
      </c>
      <c r="J8023" s="132"/>
      <c r="K8023" s="132"/>
      <c r="L8023" s="132"/>
      <c r="M8023" s="132"/>
      <c r="N8023" s="131"/>
      <c r="O8023" s="131"/>
    </row>
    <row r="8024" spans="2:15" x14ac:dyDescent="0.35">
      <c r="B8024" t="s">
        <v>80</v>
      </c>
      <c r="C8024">
        <v>4018</v>
      </c>
      <c r="D8024" t="s">
        <v>45</v>
      </c>
      <c r="E8024">
        <v>191770</v>
      </c>
      <c r="F8024" t="s">
        <v>7507</v>
      </c>
      <c r="G8024" t="s">
        <v>10930</v>
      </c>
      <c r="H8024" s="93">
        <v>46174</v>
      </c>
      <c r="I8024" s="131">
        <v>1</v>
      </c>
      <c r="J8024" s="132"/>
      <c r="K8024" s="132"/>
      <c r="L8024" s="132"/>
      <c r="M8024" s="132"/>
      <c r="N8024" s="131"/>
      <c r="O8024" s="131"/>
    </row>
    <row r="8025" spans="2:15" x14ac:dyDescent="0.35">
      <c r="B8025" t="s">
        <v>80</v>
      </c>
      <c r="C8025">
        <v>4018</v>
      </c>
      <c r="D8025" t="s">
        <v>45</v>
      </c>
      <c r="E8025">
        <v>191810</v>
      </c>
      <c r="F8025" t="s">
        <v>7508</v>
      </c>
      <c r="G8025" t="s">
        <v>10927</v>
      </c>
      <c r="H8025" s="93">
        <v>46176</v>
      </c>
      <c r="I8025" s="131"/>
      <c r="J8025" s="132"/>
      <c r="K8025" s="132"/>
      <c r="L8025" s="132"/>
      <c r="M8025" s="132"/>
      <c r="N8025" s="131"/>
      <c r="O8025" s="131"/>
    </row>
    <row r="8026" spans="2:15" x14ac:dyDescent="0.35">
      <c r="B8026" t="s">
        <v>80</v>
      </c>
      <c r="C8026">
        <v>4018</v>
      </c>
      <c r="D8026" t="s">
        <v>45</v>
      </c>
      <c r="E8026">
        <v>192071</v>
      </c>
      <c r="F8026" t="s">
        <v>7509</v>
      </c>
      <c r="G8026" t="s">
        <v>10928</v>
      </c>
      <c r="H8026" s="93">
        <v>46171</v>
      </c>
      <c r="I8026" s="131">
        <v>1</v>
      </c>
      <c r="J8026" s="132"/>
      <c r="K8026" s="132"/>
      <c r="L8026" s="132"/>
      <c r="M8026" s="132"/>
      <c r="N8026" s="131"/>
      <c r="O8026" s="131"/>
    </row>
    <row r="8027" spans="2:15" x14ac:dyDescent="0.35">
      <c r="B8027" t="s">
        <v>80</v>
      </c>
      <c r="C8027">
        <v>4018</v>
      </c>
      <c r="D8027" t="s">
        <v>45</v>
      </c>
      <c r="E8027">
        <v>192271</v>
      </c>
      <c r="F8027" t="s">
        <v>11103</v>
      </c>
      <c r="G8027" t="s">
        <v>180</v>
      </c>
      <c r="H8027" t="s">
        <v>180</v>
      </c>
      <c r="I8027" s="131"/>
      <c r="J8027" s="132"/>
      <c r="K8027" s="132"/>
      <c r="L8027" s="132"/>
      <c r="M8027" s="132"/>
      <c r="N8027" s="131"/>
      <c r="O8027" s="131"/>
    </row>
    <row r="8028" spans="2:15" x14ac:dyDescent="0.35">
      <c r="B8028" t="s">
        <v>80</v>
      </c>
      <c r="C8028">
        <v>4079</v>
      </c>
      <c r="D8028" t="s">
        <v>68</v>
      </c>
      <c r="E8028">
        <v>49055</v>
      </c>
      <c r="F8028" t="s">
        <v>7510</v>
      </c>
      <c r="G8028" t="s">
        <v>10930</v>
      </c>
      <c r="H8028" s="93">
        <v>46181</v>
      </c>
      <c r="I8028" s="131"/>
      <c r="J8028" s="132"/>
      <c r="K8028" s="132"/>
      <c r="L8028" s="132"/>
      <c r="M8028" s="132"/>
      <c r="N8028" s="131"/>
      <c r="O8028" s="131"/>
    </row>
    <row r="8029" spans="2:15" x14ac:dyDescent="0.35">
      <c r="B8029" t="s">
        <v>80</v>
      </c>
      <c r="C8029">
        <v>4079</v>
      </c>
      <c r="D8029" t="s">
        <v>68</v>
      </c>
      <c r="E8029">
        <v>49217</v>
      </c>
      <c r="F8029" t="s">
        <v>7511</v>
      </c>
      <c r="G8029" t="s">
        <v>10928</v>
      </c>
      <c r="H8029" s="93">
        <v>46171</v>
      </c>
      <c r="I8029" s="131"/>
      <c r="J8029" s="132"/>
      <c r="K8029" s="132"/>
      <c r="L8029" s="132"/>
      <c r="M8029" s="132"/>
      <c r="N8029" s="131"/>
      <c r="O8029" s="131"/>
    </row>
    <row r="8030" spans="2:15" x14ac:dyDescent="0.35">
      <c r="B8030" t="s">
        <v>80</v>
      </c>
      <c r="C8030">
        <v>4079</v>
      </c>
      <c r="D8030" t="s">
        <v>68</v>
      </c>
      <c r="E8030">
        <v>51318</v>
      </c>
      <c r="F8030" t="s">
        <v>7512</v>
      </c>
      <c r="G8030" t="s">
        <v>10926</v>
      </c>
      <c r="H8030" s="93">
        <v>46177</v>
      </c>
      <c r="I8030" s="131">
        <v>1</v>
      </c>
      <c r="J8030" s="132"/>
      <c r="K8030" s="132"/>
      <c r="L8030" s="132"/>
      <c r="M8030" s="132"/>
      <c r="N8030" s="131"/>
      <c r="O8030" s="131"/>
    </row>
    <row r="8031" spans="2:15" x14ac:dyDescent="0.35">
      <c r="B8031" t="s">
        <v>80</v>
      </c>
      <c r="C8031">
        <v>4079</v>
      </c>
      <c r="D8031" t="s">
        <v>68</v>
      </c>
      <c r="E8031">
        <v>53946</v>
      </c>
      <c r="F8031" t="s">
        <v>7513</v>
      </c>
      <c r="G8031" t="s">
        <v>10928</v>
      </c>
      <c r="H8031" s="93">
        <v>46178</v>
      </c>
      <c r="I8031" s="131"/>
      <c r="J8031" s="132"/>
      <c r="K8031" s="132"/>
      <c r="L8031" s="132"/>
      <c r="M8031" s="132"/>
      <c r="N8031" s="131"/>
      <c r="O8031" s="131"/>
    </row>
    <row r="8032" spans="2:15" x14ac:dyDescent="0.35">
      <c r="B8032" t="s">
        <v>80</v>
      </c>
      <c r="C8032">
        <v>4079</v>
      </c>
      <c r="D8032" t="s">
        <v>68</v>
      </c>
      <c r="E8032">
        <v>56709</v>
      </c>
      <c r="F8032" t="s">
        <v>7514</v>
      </c>
      <c r="G8032" t="s">
        <v>10926</v>
      </c>
      <c r="H8032" s="93">
        <v>46170</v>
      </c>
      <c r="I8032" s="131"/>
      <c r="J8032" s="132"/>
      <c r="K8032" s="132"/>
      <c r="L8032" s="132"/>
      <c r="M8032" s="132"/>
      <c r="N8032" s="131"/>
      <c r="O8032" s="131"/>
    </row>
    <row r="8033" spans="2:15" x14ac:dyDescent="0.35">
      <c r="B8033" t="s">
        <v>80</v>
      </c>
      <c r="C8033">
        <v>4079</v>
      </c>
      <c r="D8033" t="s">
        <v>68</v>
      </c>
      <c r="E8033">
        <v>57394</v>
      </c>
      <c r="F8033" t="s">
        <v>7515</v>
      </c>
      <c r="G8033" t="s">
        <v>10926</v>
      </c>
      <c r="H8033" s="93">
        <v>46170</v>
      </c>
      <c r="I8033" s="131">
        <v>1</v>
      </c>
      <c r="J8033" s="132"/>
      <c r="K8033" s="132"/>
      <c r="L8033" s="132"/>
      <c r="M8033" s="132"/>
      <c r="N8033" s="131"/>
      <c r="O8033" s="131"/>
    </row>
    <row r="8034" spans="2:15" x14ac:dyDescent="0.35">
      <c r="B8034" t="s">
        <v>80</v>
      </c>
      <c r="C8034">
        <v>4079</v>
      </c>
      <c r="D8034" t="s">
        <v>68</v>
      </c>
      <c r="E8034">
        <v>59238</v>
      </c>
      <c r="F8034" t="s">
        <v>7516</v>
      </c>
      <c r="G8034" t="s">
        <v>10926</v>
      </c>
      <c r="H8034" s="93">
        <v>46177</v>
      </c>
      <c r="I8034" s="131">
        <v>1</v>
      </c>
      <c r="J8034" s="132"/>
      <c r="K8034" s="132"/>
      <c r="L8034" s="132"/>
      <c r="M8034" s="132"/>
      <c r="N8034" s="131"/>
      <c r="O8034" s="131"/>
    </row>
    <row r="8035" spans="2:15" x14ac:dyDescent="0.35">
      <c r="B8035" t="s">
        <v>80</v>
      </c>
      <c r="C8035">
        <v>4079</v>
      </c>
      <c r="D8035" t="s">
        <v>68</v>
      </c>
      <c r="E8035">
        <v>59329</v>
      </c>
      <c r="F8035" t="s">
        <v>7517</v>
      </c>
      <c r="G8035" t="s">
        <v>10928</v>
      </c>
      <c r="H8035" s="93">
        <v>46178</v>
      </c>
      <c r="I8035" s="131">
        <v>1</v>
      </c>
      <c r="J8035" s="132"/>
      <c r="K8035" s="132"/>
      <c r="L8035" s="132"/>
      <c r="M8035" s="132"/>
      <c r="N8035" s="131"/>
      <c r="O8035" s="131"/>
    </row>
    <row r="8036" spans="2:15" x14ac:dyDescent="0.35">
      <c r="B8036" t="s">
        <v>80</v>
      </c>
      <c r="C8036">
        <v>4079</v>
      </c>
      <c r="D8036" t="s">
        <v>68</v>
      </c>
      <c r="E8036">
        <v>60078</v>
      </c>
      <c r="F8036" t="s">
        <v>7518</v>
      </c>
      <c r="G8036" t="s">
        <v>10929</v>
      </c>
      <c r="H8036" s="93">
        <v>46182</v>
      </c>
      <c r="I8036" s="131"/>
      <c r="J8036" s="132"/>
      <c r="K8036" s="132"/>
      <c r="L8036" s="132"/>
      <c r="M8036" s="132"/>
      <c r="N8036" s="131"/>
      <c r="O8036" s="131"/>
    </row>
    <row r="8037" spans="2:15" x14ac:dyDescent="0.35">
      <c r="B8037" t="s">
        <v>80</v>
      </c>
      <c r="C8037">
        <v>4079</v>
      </c>
      <c r="D8037" t="s">
        <v>68</v>
      </c>
      <c r="E8037">
        <v>63095</v>
      </c>
      <c r="F8037" t="s">
        <v>7519</v>
      </c>
      <c r="G8037" t="s">
        <v>10926</v>
      </c>
      <c r="H8037" s="93">
        <v>46170</v>
      </c>
      <c r="I8037" s="131">
        <v>1</v>
      </c>
      <c r="J8037" s="132">
        <v>1</v>
      </c>
      <c r="K8037" s="132"/>
      <c r="L8037" s="132"/>
      <c r="M8037" s="132"/>
      <c r="N8037" s="131"/>
      <c r="O8037" s="131"/>
    </row>
    <row r="8038" spans="2:15" x14ac:dyDescent="0.35">
      <c r="B8038" t="s">
        <v>80</v>
      </c>
      <c r="C8038">
        <v>4079</v>
      </c>
      <c r="D8038" t="s">
        <v>68</v>
      </c>
      <c r="E8038">
        <v>77436</v>
      </c>
      <c r="F8038" t="s">
        <v>7520</v>
      </c>
      <c r="G8038" t="s">
        <v>10930</v>
      </c>
      <c r="H8038" t="s">
        <v>180</v>
      </c>
      <c r="I8038" s="131">
        <v>1</v>
      </c>
      <c r="J8038" s="132"/>
      <c r="K8038" s="132"/>
      <c r="L8038" s="132"/>
      <c r="M8038" s="132"/>
      <c r="N8038" s="131"/>
      <c r="O8038" s="131"/>
    </row>
    <row r="8039" spans="2:15" x14ac:dyDescent="0.35">
      <c r="B8039" t="s">
        <v>80</v>
      </c>
      <c r="C8039">
        <v>4079</v>
      </c>
      <c r="D8039" t="s">
        <v>68</v>
      </c>
      <c r="E8039">
        <v>83326</v>
      </c>
      <c r="F8039" t="s">
        <v>7521</v>
      </c>
      <c r="G8039" t="s">
        <v>10928</v>
      </c>
      <c r="H8039" s="93">
        <v>46178</v>
      </c>
      <c r="I8039" s="131">
        <v>1</v>
      </c>
      <c r="J8039" s="132">
        <v>1</v>
      </c>
      <c r="K8039" s="132"/>
      <c r="L8039" s="132"/>
      <c r="M8039" s="132"/>
      <c r="N8039" s="131"/>
      <c r="O8039" s="131"/>
    </row>
    <row r="8040" spans="2:15" x14ac:dyDescent="0.35">
      <c r="B8040" t="s">
        <v>80</v>
      </c>
      <c r="C8040">
        <v>4079</v>
      </c>
      <c r="D8040" t="s">
        <v>68</v>
      </c>
      <c r="E8040">
        <v>84893</v>
      </c>
      <c r="F8040" t="s">
        <v>7522</v>
      </c>
      <c r="G8040" t="s">
        <v>10929</v>
      </c>
      <c r="H8040" s="93">
        <v>46175</v>
      </c>
      <c r="I8040" s="131">
        <v>1</v>
      </c>
      <c r="J8040" s="132"/>
      <c r="K8040" s="132"/>
      <c r="L8040" s="132"/>
      <c r="M8040" s="132"/>
      <c r="N8040" s="131"/>
      <c r="O8040" s="131"/>
    </row>
    <row r="8041" spans="2:15" x14ac:dyDescent="0.35">
      <c r="B8041" t="s">
        <v>80</v>
      </c>
      <c r="C8041">
        <v>4079</v>
      </c>
      <c r="D8041" t="s">
        <v>68</v>
      </c>
      <c r="E8041">
        <v>86567</v>
      </c>
      <c r="F8041" t="s">
        <v>7523</v>
      </c>
      <c r="G8041" t="s">
        <v>10929</v>
      </c>
      <c r="H8041" s="93">
        <v>46182</v>
      </c>
      <c r="I8041" s="131">
        <v>1</v>
      </c>
      <c r="J8041" s="132"/>
      <c r="K8041" s="132"/>
      <c r="L8041" s="132"/>
      <c r="M8041" s="132"/>
      <c r="N8041" s="131"/>
      <c r="O8041" s="131"/>
    </row>
    <row r="8042" spans="2:15" x14ac:dyDescent="0.35">
      <c r="B8042" t="s">
        <v>80</v>
      </c>
      <c r="C8042">
        <v>4079</v>
      </c>
      <c r="D8042" t="s">
        <v>68</v>
      </c>
      <c r="E8042">
        <v>88474</v>
      </c>
      <c r="F8042" t="s">
        <v>7524</v>
      </c>
      <c r="G8042" t="s">
        <v>10926</v>
      </c>
      <c r="H8042" s="93">
        <v>46177</v>
      </c>
      <c r="I8042" s="131"/>
      <c r="J8042" s="132"/>
      <c r="K8042" s="132"/>
      <c r="L8042" s="132"/>
      <c r="M8042" s="132"/>
      <c r="N8042" s="131"/>
      <c r="O8042" s="131"/>
    </row>
    <row r="8043" spans="2:15" x14ac:dyDescent="0.35">
      <c r="B8043" t="s">
        <v>80</v>
      </c>
      <c r="C8043">
        <v>4079</v>
      </c>
      <c r="D8043" t="s">
        <v>68</v>
      </c>
      <c r="E8043">
        <v>90075</v>
      </c>
      <c r="F8043" t="s">
        <v>7525</v>
      </c>
      <c r="G8043" t="s">
        <v>10927</v>
      </c>
      <c r="H8043" s="93">
        <v>46176</v>
      </c>
      <c r="I8043" s="131">
        <v>1</v>
      </c>
      <c r="J8043" s="132">
        <v>1</v>
      </c>
      <c r="K8043" s="132"/>
      <c r="L8043" s="132"/>
      <c r="M8043" s="132"/>
      <c r="N8043" s="131"/>
      <c r="O8043" s="131"/>
    </row>
    <row r="8044" spans="2:15" x14ac:dyDescent="0.35">
      <c r="B8044" t="s">
        <v>80</v>
      </c>
      <c r="C8044">
        <v>4079</v>
      </c>
      <c r="D8044" t="s">
        <v>68</v>
      </c>
      <c r="E8044">
        <v>99186</v>
      </c>
      <c r="F8044" t="s">
        <v>7526</v>
      </c>
      <c r="G8044" t="s">
        <v>10928</v>
      </c>
      <c r="H8044" s="93">
        <v>46171</v>
      </c>
      <c r="I8044" s="131"/>
      <c r="J8044" s="132"/>
      <c r="K8044" s="132"/>
      <c r="L8044" s="132"/>
      <c r="M8044" s="132"/>
      <c r="N8044" s="131"/>
      <c r="O8044" s="131"/>
    </row>
    <row r="8045" spans="2:15" x14ac:dyDescent="0.35">
      <c r="B8045" t="s">
        <v>80</v>
      </c>
      <c r="C8045">
        <v>4079</v>
      </c>
      <c r="D8045" t="s">
        <v>68</v>
      </c>
      <c r="E8045">
        <v>101401</v>
      </c>
      <c r="F8045" t="s">
        <v>7527</v>
      </c>
      <c r="G8045" t="s">
        <v>10930</v>
      </c>
      <c r="H8045" s="93">
        <v>46174</v>
      </c>
      <c r="I8045" s="131">
        <v>1</v>
      </c>
      <c r="J8045" s="132"/>
      <c r="K8045" s="132"/>
      <c r="L8045" s="132"/>
      <c r="M8045" s="132"/>
      <c r="N8045" s="131"/>
      <c r="O8045" s="131"/>
    </row>
    <row r="8046" spans="2:15" x14ac:dyDescent="0.35">
      <c r="B8046" t="s">
        <v>80</v>
      </c>
      <c r="C8046">
        <v>4079</v>
      </c>
      <c r="D8046" t="s">
        <v>68</v>
      </c>
      <c r="E8046">
        <v>105921</v>
      </c>
      <c r="F8046" t="s">
        <v>7528</v>
      </c>
      <c r="G8046" t="s">
        <v>10927</v>
      </c>
      <c r="H8046" s="93">
        <v>46176</v>
      </c>
      <c r="I8046" s="131">
        <v>1</v>
      </c>
      <c r="J8046" s="132"/>
      <c r="K8046" s="132"/>
      <c r="L8046" s="132"/>
      <c r="M8046" s="132"/>
      <c r="N8046" s="131"/>
      <c r="O8046" s="131"/>
    </row>
    <row r="8047" spans="2:15" x14ac:dyDescent="0.35">
      <c r="B8047" t="s">
        <v>80</v>
      </c>
      <c r="C8047">
        <v>4079</v>
      </c>
      <c r="D8047" t="s">
        <v>68</v>
      </c>
      <c r="E8047">
        <v>107896</v>
      </c>
      <c r="F8047" t="s">
        <v>7529</v>
      </c>
      <c r="G8047" t="s">
        <v>10930</v>
      </c>
      <c r="H8047" s="93">
        <v>46181</v>
      </c>
      <c r="I8047" s="131">
        <v>1</v>
      </c>
      <c r="J8047" s="132"/>
      <c r="K8047" s="132"/>
      <c r="L8047" s="132"/>
      <c r="M8047" s="132"/>
      <c r="N8047" s="131"/>
      <c r="O8047" s="131"/>
    </row>
    <row r="8048" spans="2:15" x14ac:dyDescent="0.35">
      <c r="B8048" t="s">
        <v>80</v>
      </c>
      <c r="C8048">
        <v>4079</v>
      </c>
      <c r="D8048" t="s">
        <v>68</v>
      </c>
      <c r="E8048">
        <v>109002</v>
      </c>
      <c r="F8048" t="s">
        <v>7530</v>
      </c>
      <c r="G8048" t="s">
        <v>10929</v>
      </c>
      <c r="H8048" s="93">
        <v>46182</v>
      </c>
      <c r="I8048" s="131"/>
      <c r="J8048" s="132"/>
      <c r="K8048" s="132"/>
      <c r="L8048" s="132"/>
      <c r="M8048" s="132"/>
      <c r="N8048" s="131"/>
      <c r="O8048" s="131"/>
    </row>
    <row r="8049" spans="2:15" x14ac:dyDescent="0.35">
      <c r="B8049" t="s">
        <v>80</v>
      </c>
      <c r="C8049">
        <v>4079</v>
      </c>
      <c r="D8049" t="s">
        <v>68</v>
      </c>
      <c r="E8049">
        <v>109638</v>
      </c>
      <c r="F8049" t="s">
        <v>7531</v>
      </c>
      <c r="G8049" t="s">
        <v>10927</v>
      </c>
      <c r="H8049" s="93">
        <v>46176</v>
      </c>
      <c r="I8049" s="131"/>
      <c r="J8049" s="132"/>
      <c r="K8049" s="132"/>
      <c r="L8049" s="132"/>
      <c r="M8049" s="132"/>
      <c r="N8049" s="131"/>
      <c r="O8049" s="131"/>
    </row>
    <row r="8050" spans="2:15" x14ac:dyDescent="0.35">
      <c r="B8050" t="s">
        <v>80</v>
      </c>
      <c r="C8050">
        <v>4079</v>
      </c>
      <c r="D8050" t="s">
        <v>68</v>
      </c>
      <c r="E8050">
        <v>112604</v>
      </c>
      <c r="F8050" t="s">
        <v>7532</v>
      </c>
      <c r="G8050" t="s">
        <v>180</v>
      </c>
      <c r="H8050" t="s">
        <v>180</v>
      </c>
      <c r="I8050" s="131"/>
      <c r="J8050" s="132"/>
      <c r="K8050" s="132"/>
      <c r="L8050" s="132"/>
      <c r="M8050" s="132"/>
      <c r="N8050" s="131"/>
      <c r="O8050" s="131"/>
    </row>
    <row r="8051" spans="2:15" x14ac:dyDescent="0.35">
      <c r="B8051" t="s">
        <v>80</v>
      </c>
      <c r="C8051">
        <v>4079</v>
      </c>
      <c r="D8051" t="s">
        <v>68</v>
      </c>
      <c r="E8051">
        <v>112989</v>
      </c>
      <c r="F8051" t="s">
        <v>7533</v>
      </c>
      <c r="G8051" t="s">
        <v>10927</v>
      </c>
      <c r="H8051" s="93">
        <v>46183</v>
      </c>
      <c r="I8051" s="131">
        <v>1</v>
      </c>
      <c r="J8051" s="132">
        <v>1</v>
      </c>
      <c r="K8051" s="132"/>
      <c r="L8051" s="132"/>
      <c r="M8051" s="132"/>
      <c r="N8051" s="131"/>
      <c r="O8051" s="131"/>
    </row>
    <row r="8052" spans="2:15" x14ac:dyDescent="0.35">
      <c r="B8052" t="s">
        <v>80</v>
      </c>
      <c r="C8052">
        <v>4079</v>
      </c>
      <c r="D8052" t="s">
        <v>68</v>
      </c>
      <c r="E8052">
        <v>113058</v>
      </c>
      <c r="F8052" t="s">
        <v>7534</v>
      </c>
      <c r="G8052" t="s">
        <v>10928</v>
      </c>
      <c r="H8052" s="93">
        <v>46178</v>
      </c>
      <c r="I8052" s="131">
        <v>1</v>
      </c>
      <c r="J8052" s="132"/>
      <c r="K8052" s="132"/>
      <c r="L8052" s="132"/>
      <c r="M8052" s="132"/>
      <c r="N8052" s="131"/>
      <c r="O8052" s="131"/>
    </row>
    <row r="8053" spans="2:15" x14ac:dyDescent="0.35">
      <c r="B8053" t="s">
        <v>80</v>
      </c>
      <c r="C8053">
        <v>4079</v>
      </c>
      <c r="D8053" t="s">
        <v>68</v>
      </c>
      <c r="E8053">
        <v>115178</v>
      </c>
      <c r="F8053" t="s">
        <v>7535</v>
      </c>
      <c r="G8053" t="s">
        <v>10928</v>
      </c>
      <c r="H8053" s="93">
        <v>46171</v>
      </c>
      <c r="I8053" s="131"/>
      <c r="J8053" s="132"/>
      <c r="K8053" s="132"/>
      <c r="L8053" s="132"/>
      <c r="M8053" s="132"/>
      <c r="N8053" s="131"/>
      <c r="O8053" s="131"/>
    </row>
    <row r="8054" spans="2:15" x14ac:dyDescent="0.35">
      <c r="B8054" t="s">
        <v>80</v>
      </c>
      <c r="C8054">
        <v>4079</v>
      </c>
      <c r="D8054" t="s">
        <v>68</v>
      </c>
      <c r="E8054">
        <v>116252</v>
      </c>
      <c r="F8054" t="s">
        <v>7536</v>
      </c>
      <c r="G8054" t="s">
        <v>10926</v>
      </c>
      <c r="H8054" s="93">
        <v>46177</v>
      </c>
      <c r="I8054" s="131">
        <v>1</v>
      </c>
      <c r="J8054" s="132"/>
      <c r="K8054" s="132"/>
      <c r="L8054" s="132"/>
      <c r="M8054" s="132"/>
      <c r="N8054" s="131"/>
      <c r="O8054" s="131"/>
    </row>
    <row r="8055" spans="2:15" x14ac:dyDescent="0.35">
      <c r="B8055" t="s">
        <v>80</v>
      </c>
      <c r="C8055">
        <v>4079</v>
      </c>
      <c r="D8055" t="s">
        <v>68</v>
      </c>
      <c r="E8055">
        <v>117013</v>
      </c>
      <c r="F8055" t="s">
        <v>7537</v>
      </c>
      <c r="G8055" t="s">
        <v>10927</v>
      </c>
      <c r="H8055" s="93">
        <v>46176</v>
      </c>
      <c r="I8055" s="131"/>
      <c r="J8055" s="132"/>
      <c r="K8055" s="132"/>
      <c r="L8055" s="132"/>
      <c r="M8055" s="132"/>
      <c r="N8055" s="131"/>
      <c r="O8055" s="131"/>
    </row>
    <row r="8056" spans="2:15" x14ac:dyDescent="0.35">
      <c r="B8056" t="s">
        <v>80</v>
      </c>
      <c r="C8056">
        <v>4079</v>
      </c>
      <c r="D8056" t="s">
        <v>68</v>
      </c>
      <c r="E8056">
        <v>121085</v>
      </c>
      <c r="F8056" t="s">
        <v>7538</v>
      </c>
      <c r="G8056" t="s">
        <v>10926</v>
      </c>
      <c r="H8056" s="93">
        <v>46177</v>
      </c>
      <c r="I8056" s="131">
        <v>1</v>
      </c>
      <c r="J8056" s="132">
        <v>1</v>
      </c>
      <c r="K8056" s="132"/>
      <c r="L8056" s="132"/>
      <c r="M8056" s="132"/>
      <c r="N8056" s="131"/>
      <c r="O8056" s="131"/>
    </row>
    <row r="8057" spans="2:15" x14ac:dyDescent="0.35">
      <c r="B8057" t="s">
        <v>80</v>
      </c>
      <c r="C8057">
        <v>4079</v>
      </c>
      <c r="D8057" t="s">
        <v>68</v>
      </c>
      <c r="E8057">
        <v>121625</v>
      </c>
      <c r="F8057" t="s">
        <v>7539</v>
      </c>
      <c r="G8057" t="s">
        <v>10928</v>
      </c>
      <c r="H8057" s="93">
        <v>46178</v>
      </c>
      <c r="I8057" s="131"/>
      <c r="J8057" s="132"/>
      <c r="K8057" s="132"/>
      <c r="L8057" s="132"/>
      <c r="M8057" s="132"/>
      <c r="N8057" s="131"/>
      <c r="O8057" s="131"/>
    </row>
    <row r="8058" spans="2:15" x14ac:dyDescent="0.35">
      <c r="B8058" t="s">
        <v>80</v>
      </c>
      <c r="C8058">
        <v>4079</v>
      </c>
      <c r="D8058" t="s">
        <v>68</v>
      </c>
      <c r="E8058">
        <v>124261</v>
      </c>
      <c r="F8058" t="s">
        <v>7540</v>
      </c>
      <c r="G8058" t="s">
        <v>10930</v>
      </c>
      <c r="H8058" t="s">
        <v>180</v>
      </c>
      <c r="I8058" s="131">
        <v>1</v>
      </c>
      <c r="J8058" s="132">
        <v>1</v>
      </c>
      <c r="K8058" s="132"/>
      <c r="L8058" s="132"/>
      <c r="M8058" s="132"/>
      <c r="N8058" s="131"/>
      <c r="O8058" s="131"/>
    </row>
    <row r="8059" spans="2:15" x14ac:dyDescent="0.35">
      <c r="B8059" t="s">
        <v>80</v>
      </c>
      <c r="C8059">
        <v>4079</v>
      </c>
      <c r="D8059" t="s">
        <v>68</v>
      </c>
      <c r="E8059">
        <v>126831</v>
      </c>
      <c r="F8059" t="s">
        <v>7541</v>
      </c>
      <c r="G8059" t="s">
        <v>10927</v>
      </c>
      <c r="H8059" s="93">
        <v>46176</v>
      </c>
      <c r="I8059" s="131"/>
      <c r="J8059" s="132"/>
      <c r="K8059" s="132"/>
      <c r="L8059" s="132"/>
      <c r="M8059" s="132"/>
      <c r="N8059" s="131"/>
      <c r="O8059" s="131"/>
    </row>
    <row r="8060" spans="2:15" x14ac:dyDescent="0.35">
      <c r="B8060" t="s">
        <v>80</v>
      </c>
      <c r="C8060">
        <v>4079</v>
      </c>
      <c r="D8060" t="s">
        <v>68</v>
      </c>
      <c r="E8060">
        <v>127531</v>
      </c>
      <c r="F8060" t="s">
        <v>7542</v>
      </c>
      <c r="G8060" t="s">
        <v>10929</v>
      </c>
      <c r="H8060" s="93">
        <v>46182</v>
      </c>
      <c r="I8060" s="131"/>
      <c r="J8060" s="132"/>
      <c r="K8060" s="132"/>
      <c r="L8060" s="132"/>
      <c r="M8060" s="132"/>
      <c r="N8060" s="131"/>
      <c r="O8060" s="131"/>
    </row>
    <row r="8061" spans="2:15" x14ac:dyDescent="0.35">
      <c r="B8061" t="s">
        <v>80</v>
      </c>
      <c r="C8061">
        <v>4079</v>
      </c>
      <c r="D8061" t="s">
        <v>68</v>
      </c>
      <c r="E8061">
        <v>129113</v>
      </c>
      <c r="F8061" t="s">
        <v>7543</v>
      </c>
      <c r="G8061" t="s">
        <v>10930</v>
      </c>
      <c r="H8061" s="93">
        <v>46181</v>
      </c>
      <c r="I8061" s="131">
        <v>1</v>
      </c>
      <c r="J8061" s="132"/>
      <c r="K8061" s="132"/>
      <c r="L8061" s="132"/>
      <c r="M8061" s="132"/>
      <c r="N8061" s="131"/>
      <c r="O8061" s="131"/>
    </row>
    <row r="8062" spans="2:15" x14ac:dyDescent="0.35">
      <c r="B8062" t="s">
        <v>80</v>
      </c>
      <c r="C8062">
        <v>4079</v>
      </c>
      <c r="D8062" t="s">
        <v>68</v>
      </c>
      <c r="E8062">
        <v>129386</v>
      </c>
      <c r="F8062" t="s">
        <v>7544</v>
      </c>
      <c r="G8062" t="s">
        <v>180</v>
      </c>
      <c r="H8062" t="s">
        <v>180</v>
      </c>
      <c r="I8062" s="131">
        <v>1</v>
      </c>
      <c r="J8062" s="132"/>
      <c r="K8062" s="132"/>
      <c r="L8062" s="132"/>
      <c r="M8062" s="132"/>
      <c r="N8062" s="131"/>
      <c r="O8062" s="131"/>
    </row>
    <row r="8063" spans="2:15" x14ac:dyDescent="0.35">
      <c r="B8063" t="s">
        <v>80</v>
      </c>
      <c r="C8063">
        <v>4079</v>
      </c>
      <c r="D8063" t="s">
        <v>68</v>
      </c>
      <c r="E8063">
        <v>130044</v>
      </c>
      <c r="F8063" t="s">
        <v>7545</v>
      </c>
      <c r="G8063" t="s">
        <v>10926</v>
      </c>
      <c r="H8063" s="93">
        <v>46170</v>
      </c>
      <c r="I8063" s="131">
        <v>1</v>
      </c>
      <c r="J8063" s="132"/>
      <c r="K8063" s="132"/>
      <c r="L8063" s="132"/>
      <c r="M8063" s="132"/>
      <c r="N8063" s="131"/>
      <c r="O8063" s="131"/>
    </row>
    <row r="8064" spans="2:15" x14ac:dyDescent="0.35">
      <c r="B8064" t="s">
        <v>80</v>
      </c>
      <c r="C8064">
        <v>4079</v>
      </c>
      <c r="D8064" t="s">
        <v>68</v>
      </c>
      <c r="E8064">
        <v>131654</v>
      </c>
      <c r="F8064" t="s">
        <v>7546</v>
      </c>
      <c r="G8064" t="s">
        <v>10927</v>
      </c>
      <c r="H8064" s="93">
        <v>46183</v>
      </c>
      <c r="I8064" s="131">
        <v>1</v>
      </c>
      <c r="J8064" s="132"/>
      <c r="K8064" s="132">
        <v>1</v>
      </c>
      <c r="L8064" s="132"/>
      <c r="M8064" s="132"/>
      <c r="N8064" s="131"/>
      <c r="O8064" s="131"/>
    </row>
    <row r="8065" spans="2:15" x14ac:dyDescent="0.35">
      <c r="B8065" t="s">
        <v>80</v>
      </c>
      <c r="C8065">
        <v>4079</v>
      </c>
      <c r="D8065" t="s">
        <v>68</v>
      </c>
      <c r="E8065">
        <v>131804</v>
      </c>
      <c r="F8065" t="s">
        <v>7547</v>
      </c>
      <c r="G8065" t="s">
        <v>10930</v>
      </c>
      <c r="H8065" s="93">
        <v>46181</v>
      </c>
      <c r="I8065" s="131">
        <v>1</v>
      </c>
      <c r="J8065" s="132"/>
      <c r="K8065" s="132"/>
      <c r="L8065" s="132"/>
      <c r="M8065" s="132"/>
      <c r="N8065" s="131"/>
      <c r="O8065" s="131"/>
    </row>
    <row r="8066" spans="2:15" x14ac:dyDescent="0.35">
      <c r="B8066" t="s">
        <v>80</v>
      </c>
      <c r="C8066">
        <v>4079</v>
      </c>
      <c r="D8066" t="s">
        <v>68</v>
      </c>
      <c r="E8066">
        <v>132447</v>
      </c>
      <c r="F8066" t="s">
        <v>7548</v>
      </c>
      <c r="G8066" t="s">
        <v>10930</v>
      </c>
      <c r="H8066" s="93">
        <v>46174</v>
      </c>
      <c r="I8066" s="131"/>
      <c r="J8066" s="132"/>
      <c r="K8066" s="132"/>
      <c r="L8066" s="132"/>
      <c r="M8066" s="132"/>
      <c r="N8066" s="131"/>
      <c r="O8066" s="131"/>
    </row>
    <row r="8067" spans="2:15" x14ac:dyDescent="0.35">
      <c r="B8067" t="s">
        <v>80</v>
      </c>
      <c r="C8067">
        <v>4079</v>
      </c>
      <c r="D8067" t="s">
        <v>68</v>
      </c>
      <c r="E8067">
        <v>134120</v>
      </c>
      <c r="F8067" t="s">
        <v>7549</v>
      </c>
      <c r="G8067" t="s">
        <v>10930</v>
      </c>
      <c r="H8067" s="93">
        <v>46174</v>
      </c>
      <c r="I8067" s="131">
        <v>1</v>
      </c>
      <c r="J8067" s="132"/>
      <c r="K8067" s="132"/>
      <c r="L8067" s="132"/>
      <c r="M8067" s="132"/>
      <c r="N8067" s="131"/>
      <c r="O8067" s="131"/>
    </row>
    <row r="8068" spans="2:15" x14ac:dyDescent="0.35">
      <c r="B8068" t="s">
        <v>80</v>
      </c>
      <c r="C8068">
        <v>4079</v>
      </c>
      <c r="D8068" t="s">
        <v>68</v>
      </c>
      <c r="E8068">
        <v>135827</v>
      </c>
      <c r="F8068" t="s">
        <v>7550</v>
      </c>
      <c r="G8068" t="s">
        <v>10926</v>
      </c>
      <c r="H8068" s="93">
        <v>46177</v>
      </c>
      <c r="I8068" s="131">
        <v>1</v>
      </c>
      <c r="J8068" s="132"/>
      <c r="K8068" s="132"/>
      <c r="L8068" s="132"/>
      <c r="M8068" s="132"/>
      <c r="N8068" s="131"/>
      <c r="O8068" s="131"/>
    </row>
    <row r="8069" spans="2:15" x14ac:dyDescent="0.35">
      <c r="B8069" t="s">
        <v>80</v>
      </c>
      <c r="C8069">
        <v>4079</v>
      </c>
      <c r="D8069" t="s">
        <v>68</v>
      </c>
      <c r="E8069">
        <v>141459</v>
      </c>
      <c r="F8069" t="s">
        <v>7551</v>
      </c>
      <c r="G8069" t="s">
        <v>10929</v>
      </c>
      <c r="H8069" s="93">
        <v>46175</v>
      </c>
      <c r="I8069" s="131"/>
      <c r="J8069" s="132"/>
      <c r="K8069" s="132"/>
      <c r="L8069" s="132"/>
      <c r="M8069" s="132"/>
      <c r="N8069" s="131"/>
      <c r="O8069" s="131"/>
    </row>
    <row r="8070" spans="2:15" x14ac:dyDescent="0.35">
      <c r="B8070" t="s">
        <v>80</v>
      </c>
      <c r="C8070">
        <v>4079</v>
      </c>
      <c r="D8070" t="s">
        <v>68</v>
      </c>
      <c r="E8070">
        <v>141719</v>
      </c>
      <c r="F8070" t="s">
        <v>7552</v>
      </c>
      <c r="G8070" t="s">
        <v>180</v>
      </c>
      <c r="H8070" t="s">
        <v>180</v>
      </c>
      <c r="I8070" s="131"/>
      <c r="J8070" s="132"/>
      <c r="K8070" s="132"/>
      <c r="L8070" s="132"/>
      <c r="M8070" s="132"/>
      <c r="N8070" s="131"/>
      <c r="O8070" s="131"/>
    </row>
    <row r="8071" spans="2:15" x14ac:dyDescent="0.35">
      <c r="B8071" t="s">
        <v>80</v>
      </c>
      <c r="C8071">
        <v>4079</v>
      </c>
      <c r="D8071" t="s">
        <v>68</v>
      </c>
      <c r="E8071">
        <v>141848</v>
      </c>
      <c r="F8071" t="s">
        <v>7553</v>
      </c>
      <c r="G8071" t="s">
        <v>10929</v>
      </c>
      <c r="H8071" s="93">
        <v>46175</v>
      </c>
      <c r="I8071" s="131">
        <v>1</v>
      </c>
      <c r="J8071" s="132"/>
      <c r="K8071" s="132"/>
      <c r="L8071" s="132"/>
      <c r="M8071" s="132"/>
      <c r="N8071" s="131"/>
      <c r="O8071" s="131"/>
    </row>
    <row r="8072" spans="2:15" x14ac:dyDescent="0.35">
      <c r="B8072" t="s">
        <v>80</v>
      </c>
      <c r="C8072">
        <v>4079</v>
      </c>
      <c r="D8072" t="s">
        <v>68</v>
      </c>
      <c r="E8072">
        <v>145974</v>
      </c>
      <c r="F8072" t="s">
        <v>7554</v>
      </c>
      <c r="G8072" t="s">
        <v>10930</v>
      </c>
      <c r="H8072" s="93">
        <v>46181</v>
      </c>
      <c r="I8072" s="131"/>
      <c r="J8072" s="132"/>
      <c r="K8072" s="132"/>
      <c r="L8072" s="132"/>
      <c r="M8072" s="132"/>
      <c r="N8072" s="131"/>
      <c r="O8072" s="131"/>
    </row>
    <row r="8073" spans="2:15" x14ac:dyDescent="0.35">
      <c r="B8073" t="s">
        <v>80</v>
      </c>
      <c r="C8073">
        <v>4079</v>
      </c>
      <c r="D8073" t="s">
        <v>68</v>
      </c>
      <c r="E8073">
        <v>146002</v>
      </c>
      <c r="F8073" t="s">
        <v>7555</v>
      </c>
      <c r="G8073" t="s">
        <v>10926</v>
      </c>
      <c r="H8073" s="93">
        <v>46177</v>
      </c>
      <c r="I8073" s="131">
        <v>1</v>
      </c>
      <c r="J8073" s="132"/>
      <c r="K8073" s="132"/>
      <c r="L8073" s="132"/>
      <c r="M8073" s="132"/>
      <c r="N8073" s="131"/>
      <c r="O8073" s="131"/>
    </row>
    <row r="8074" spans="2:15" x14ac:dyDescent="0.35">
      <c r="B8074" t="s">
        <v>80</v>
      </c>
      <c r="C8074">
        <v>4079</v>
      </c>
      <c r="D8074" t="s">
        <v>68</v>
      </c>
      <c r="E8074">
        <v>146782</v>
      </c>
      <c r="F8074" t="s">
        <v>7556</v>
      </c>
      <c r="G8074" t="s">
        <v>10928</v>
      </c>
      <c r="H8074" s="93">
        <v>46178</v>
      </c>
      <c r="I8074" s="131">
        <v>1</v>
      </c>
      <c r="J8074" s="132">
        <v>1</v>
      </c>
      <c r="K8074" s="132"/>
      <c r="L8074" s="132"/>
      <c r="M8074" s="132"/>
      <c r="N8074" s="131"/>
      <c r="O8074" s="131"/>
    </row>
    <row r="8075" spans="2:15" x14ac:dyDescent="0.35">
      <c r="B8075" t="s">
        <v>80</v>
      </c>
      <c r="C8075">
        <v>4079</v>
      </c>
      <c r="D8075" t="s">
        <v>68</v>
      </c>
      <c r="E8075">
        <v>147697</v>
      </c>
      <c r="F8075" t="s">
        <v>7557</v>
      </c>
      <c r="G8075" t="s">
        <v>10927</v>
      </c>
      <c r="H8075" s="93">
        <v>46176</v>
      </c>
      <c r="I8075" s="131">
        <v>1</v>
      </c>
      <c r="J8075" s="132"/>
      <c r="K8075" s="132"/>
      <c r="L8075" s="132"/>
      <c r="M8075" s="132"/>
      <c r="N8075" s="131"/>
      <c r="O8075" s="131"/>
    </row>
    <row r="8076" spans="2:15" x14ac:dyDescent="0.35">
      <c r="B8076" t="s">
        <v>80</v>
      </c>
      <c r="C8076">
        <v>4079</v>
      </c>
      <c r="D8076" t="s">
        <v>68</v>
      </c>
      <c r="E8076">
        <v>149819</v>
      </c>
      <c r="F8076" t="s">
        <v>7558</v>
      </c>
      <c r="G8076" t="s">
        <v>10930</v>
      </c>
      <c r="H8076" s="93">
        <v>46174</v>
      </c>
      <c r="I8076" s="131">
        <v>1</v>
      </c>
      <c r="J8076" s="132"/>
      <c r="K8076" s="132"/>
      <c r="L8076" s="132"/>
      <c r="M8076" s="132"/>
      <c r="N8076" s="131"/>
      <c r="O8076" s="131"/>
    </row>
    <row r="8077" spans="2:15" x14ac:dyDescent="0.35">
      <c r="B8077" t="s">
        <v>80</v>
      </c>
      <c r="C8077">
        <v>4079</v>
      </c>
      <c r="D8077" t="s">
        <v>68</v>
      </c>
      <c r="E8077">
        <v>151840</v>
      </c>
      <c r="F8077" t="s">
        <v>7559</v>
      </c>
      <c r="G8077" t="s">
        <v>10927</v>
      </c>
      <c r="H8077" s="93">
        <v>46183</v>
      </c>
      <c r="I8077" s="131">
        <v>1</v>
      </c>
      <c r="J8077" s="132"/>
      <c r="K8077" s="132"/>
      <c r="L8077" s="132"/>
      <c r="M8077" s="132"/>
      <c r="N8077" s="131"/>
      <c r="O8077" s="131"/>
    </row>
    <row r="8078" spans="2:15" x14ac:dyDescent="0.35">
      <c r="B8078" t="s">
        <v>80</v>
      </c>
      <c r="C8078">
        <v>4079</v>
      </c>
      <c r="D8078" t="s">
        <v>68</v>
      </c>
      <c r="E8078">
        <v>152524</v>
      </c>
      <c r="F8078" t="s">
        <v>7560</v>
      </c>
      <c r="G8078" t="s">
        <v>10928</v>
      </c>
      <c r="H8078" s="93">
        <v>46178</v>
      </c>
      <c r="I8078" s="131">
        <v>1</v>
      </c>
      <c r="J8078" s="132"/>
      <c r="K8078" s="132"/>
      <c r="L8078" s="132"/>
      <c r="M8078" s="132"/>
      <c r="N8078" s="131"/>
      <c r="O8078" s="131"/>
    </row>
    <row r="8079" spans="2:15" x14ac:dyDescent="0.35">
      <c r="B8079" t="s">
        <v>80</v>
      </c>
      <c r="C8079">
        <v>4079</v>
      </c>
      <c r="D8079" t="s">
        <v>68</v>
      </c>
      <c r="E8079">
        <v>152697</v>
      </c>
      <c r="F8079" t="s">
        <v>7561</v>
      </c>
      <c r="G8079" t="s">
        <v>10928</v>
      </c>
      <c r="H8079" s="93">
        <v>46171</v>
      </c>
      <c r="I8079" s="131">
        <v>1</v>
      </c>
      <c r="J8079" s="132">
        <v>1</v>
      </c>
      <c r="K8079" s="132"/>
      <c r="L8079" s="132"/>
      <c r="M8079" s="132"/>
      <c r="N8079" s="131"/>
      <c r="O8079" s="131"/>
    </row>
    <row r="8080" spans="2:15" x14ac:dyDescent="0.35">
      <c r="B8080" t="s">
        <v>80</v>
      </c>
      <c r="C8080">
        <v>4079</v>
      </c>
      <c r="D8080" t="s">
        <v>68</v>
      </c>
      <c r="E8080">
        <v>154927</v>
      </c>
      <c r="F8080" t="s">
        <v>7562</v>
      </c>
      <c r="G8080" t="s">
        <v>10929</v>
      </c>
      <c r="H8080" s="93">
        <v>46182</v>
      </c>
      <c r="I8080" s="131">
        <v>1</v>
      </c>
      <c r="J8080" s="132"/>
      <c r="K8080" s="132"/>
      <c r="L8080" s="132"/>
      <c r="M8080" s="132"/>
      <c r="N8080" s="131"/>
      <c r="O8080" s="131"/>
    </row>
    <row r="8081" spans="2:15" x14ac:dyDescent="0.35">
      <c r="B8081" t="s">
        <v>80</v>
      </c>
      <c r="C8081">
        <v>4079</v>
      </c>
      <c r="D8081" t="s">
        <v>68</v>
      </c>
      <c r="E8081">
        <v>158895</v>
      </c>
      <c r="F8081" t="s">
        <v>7563</v>
      </c>
      <c r="G8081" t="s">
        <v>10930</v>
      </c>
      <c r="H8081" s="93">
        <v>46181</v>
      </c>
      <c r="I8081" s="131"/>
      <c r="J8081" s="132"/>
      <c r="K8081" s="132"/>
      <c r="L8081" s="132"/>
      <c r="M8081" s="132"/>
      <c r="N8081" s="131"/>
      <c r="O8081" s="131"/>
    </row>
    <row r="8082" spans="2:15" x14ac:dyDescent="0.35">
      <c r="B8082" t="s">
        <v>80</v>
      </c>
      <c r="C8082">
        <v>4079</v>
      </c>
      <c r="D8082" t="s">
        <v>68</v>
      </c>
      <c r="E8082">
        <v>159244</v>
      </c>
      <c r="F8082" t="s">
        <v>7564</v>
      </c>
      <c r="G8082" t="s">
        <v>10929</v>
      </c>
      <c r="H8082" s="93">
        <v>46182</v>
      </c>
      <c r="I8082" s="131">
        <v>1</v>
      </c>
      <c r="J8082" s="132"/>
      <c r="K8082" s="132">
        <v>1</v>
      </c>
      <c r="L8082" s="132"/>
      <c r="M8082" s="132"/>
      <c r="N8082" s="131"/>
      <c r="O8082" s="131"/>
    </row>
    <row r="8083" spans="2:15" x14ac:dyDescent="0.35">
      <c r="B8083" t="s">
        <v>80</v>
      </c>
      <c r="C8083">
        <v>4079</v>
      </c>
      <c r="D8083" t="s">
        <v>68</v>
      </c>
      <c r="E8083">
        <v>162206</v>
      </c>
      <c r="F8083" t="s">
        <v>7565</v>
      </c>
      <c r="G8083" t="s">
        <v>10930</v>
      </c>
      <c r="H8083" s="93">
        <v>46174</v>
      </c>
      <c r="I8083" s="131">
        <v>1</v>
      </c>
      <c r="J8083" s="132"/>
      <c r="K8083" s="132"/>
      <c r="L8083" s="132"/>
      <c r="M8083" s="132"/>
      <c r="N8083" s="131"/>
      <c r="O8083" s="131"/>
    </row>
    <row r="8084" spans="2:15" x14ac:dyDescent="0.35">
      <c r="B8084" t="s">
        <v>80</v>
      </c>
      <c r="C8084">
        <v>4079</v>
      </c>
      <c r="D8084" t="s">
        <v>68</v>
      </c>
      <c r="E8084">
        <v>164106</v>
      </c>
      <c r="F8084" t="s">
        <v>7566</v>
      </c>
      <c r="G8084" t="s">
        <v>10930</v>
      </c>
      <c r="H8084" s="93">
        <v>46174</v>
      </c>
      <c r="I8084" s="131">
        <v>1</v>
      </c>
      <c r="J8084" s="132"/>
      <c r="K8084" s="132"/>
      <c r="L8084" s="132"/>
      <c r="M8084" s="132"/>
      <c r="N8084" s="131"/>
      <c r="O8084" s="131"/>
    </row>
    <row r="8085" spans="2:15" x14ac:dyDescent="0.35">
      <c r="B8085" t="s">
        <v>80</v>
      </c>
      <c r="C8085">
        <v>4079</v>
      </c>
      <c r="D8085" t="s">
        <v>68</v>
      </c>
      <c r="E8085">
        <v>165103</v>
      </c>
      <c r="F8085" t="s">
        <v>7567</v>
      </c>
      <c r="G8085" t="s">
        <v>10929</v>
      </c>
      <c r="H8085" s="93">
        <v>46182</v>
      </c>
      <c r="I8085" s="131">
        <v>1</v>
      </c>
      <c r="J8085" s="132"/>
      <c r="K8085" s="132"/>
      <c r="L8085" s="132"/>
      <c r="M8085" s="132"/>
      <c r="N8085" s="131"/>
      <c r="O8085" s="131"/>
    </row>
    <row r="8086" spans="2:15" x14ac:dyDescent="0.35">
      <c r="B8086" t="s">
        <v>80</v>
      </c>
      <c r="C8086">
        <v>4079</v>
      </c>
      <c r="D8086" t="s">
        <v>68</v>
      </c>
      <c r="E8086">
        <v>166366</v>
      </c>
      <c r="F8086" t="s">
        <v>7568</v>
      </c>
      <c r="G8086" t="s">
        <v>10928</v>
      </c>
      <c r="H8086" s="93">
        <v>46178</v>
      </c>
      <c r="I8086" s="131">
        <v>1</v>
      </c>
      <c r="J8086" s="132"/>
      <c r="K8086" s="132"/>
      <c r="L8086" s="132"/>
      <c r="M8086" s="132"/>
      <c r="N8086" s="131"/>
      <c r="O8086" s="131"/>
    </row>
    <row r="8087" spans="2:15" x14ac:dyDescent="0.35">
      <c r="B8087" t="s">
        <v>80</v>
      </c>
      <c r="C8087">
        <v>4079</v>
      </c>
      <c r="D8087" t="s">
        <v>68</v>
      </c>
      <c r="E8087">
        <v>167536</v>
      </c>
      <c r="F8087" t="s">
        <v>7569</v>
      </c>
      <c r="G8087" t="s">
        <v>10928</v>
      </c>
      <c r="H8087" s="93">
        <v>46171</v>
      </c>
      <c r="I8087" s="131"/>
      <c r="J8087" s="132"/>
      <c r="K8087" s="132"/>
      <c r="L8087" s="132"/>
      <c r="M8087" s="132"/>
      <c r="N8087" s="131"/>
      <c r="O8087" s="131"/>
    </row>
    <row r="8088" spans="2:15" x14ac:dyDescent="0.35">
      <c r="B8088" t="s">
        <v>80</v>
      </c>
      <c r="C8088">
        <v>4079</v>
      </c>
      <c r="D8088" t="s">
        <v>68</v>
      </c>
      <c r="E8088">
        <v>167972</v>
      </c>
      <c r="F8088" t="s">
        <v>7570</v>
      </c>
      <c r="G8088" t="s">
        <v>10928</v>
      </c>
      <c r="H8088" s="93">
        <v>46171</v>
      </c>
      <c r="I8088" s="131">
        <v>1</v>
      </c>
      <c r="J8088" s="132"/>
      <c r="K8088" s="132"/>
      <c r="L8088" s="132"/>
      <c r="M8088" s="132"/>
      <c r="N8088" s="131"/>
      <c r="O8088" s="131"/>
    </row>
    <row r="8089" spans="2:15" x14ac:dyDescent="0.35">
      <c r="B8089" t="s">
        <v>80</v>
      </c>
      <c r="C8089">
        <v>4079</v>
      </c>
      <c r="D8089" t="s">
        <v>68</v>
      </c>
      <c r="E8089">
        <v>168674</v>
      </c>
      <c r="F8089" t="s">
        <v>7571</v>
      </c>
      <c r="G8089" t="s">
        <v>10928</v>
      </c>
      <c r="H8089" s="93">
        <v>46178</v>
      </c>
      <c r="I8089" s="131">
        <v>1</v>
      </c>
      <c r="J8089" s="132"/>
      <c r="K8089" s="132"/>
      <c r="L8089" s="132"/>
      <c r="M8089" s="132"/>
      <c r="N8089" s="131"/>
      <c r="O8089" s="131"/>
    </row>
    <row r="8090" spans="2:15" x14ac:dyDescent="0.35">
      <c r="B8090" t="s">
        <v>80</v>
      </c>
      <c r="C8090">
        <v>4079</v>
      </c>
      <c r="D8090" t="s">
        <v>68</v>
      </c>
      <c r="E8090">
        <v>168888</v>
      </c>
      <c r="F8090" t="s">
        <v>7572</v>
      </c>
      <c r="G8090" t="s">
        <v>10928</v>
      </c>
      <c r="H8090" s="93">
        <v>46171</v>
      </c>
      <c r="I8090" s="131">
        <v>1</v>
      </c>
      <c r="J8090" s="132">
        <v>1</v>
      </c>
      <c r="K8090" s="132"/>
      <c r="L8090" s="132"/>
      <c r="M8090" s="132"/>
      <c r="N8090" s="131"/>
      <c r="O8090" s="131"/>
    </row>
    <row r="8091" spans="2:15" x14ac:dyDescent="0.35">
      <c r="B8091" t="s">
        <v>80</v>
      </c>
      <c r="C8091">
        <v>4079</v>
      </c>
      <c r="D8091" t="s">
        <v>68</v>
      </c>
      <c r="E8091">
        <v>169109</v>
      </c>
      <c r="F8091" t="s">
        <v>7573</v>
      </c>
      <c r="G8091" t="s">
        <v>10930</v>
      </c>
      <c r="H8091" s="93">
        <v>46174</v>
      </c>
      <c r="I8091" s="131"/>
      <c r="J8091" s="132"/>
      <c r="K8091" s="132"/>
      <c r="L8091" s="132"/>
      <c r="M8091" s="132"/>
      <c r="N8091" s="131"/>
      <c r="O8091" s="131"/>
    </row>
    <row r="8092" spans="2:15" x14ac:dyDescent="0.35">
      <c r="B8092" t="s">
        <v>80</v>
      </c>
      <c r="C8092">
        <v>4079</v>
      </c>
      <c r="D8092" t="s">
        <v>68</v>
      </c>
      <c r="E8092">
        <v>169619</v>
      </c>
      <c r="F8092" t="s">
        <v>7574</v>
      </c>
      <c r="G8092" t="s">
        <v>10929</v>
      </c>
      <c r="H8092" s="93">
        <v>46182</v>
      </c>
      <c r="I8092" s="131">
        <v>1</v>
      </c>
      <c r="J8092" s="132"/>
      <c r="K8092" s="132"/>
      <c r="L8092" s="132"/>
      <c r="M8092" s="132"/>
      <c r="N8092" s="131"/>
      <c r="O8092" s="131"/>
    </row>
    <row r="8093" spans="2:15" x14ac:dyDescent="0.35">
      <c r="B8093" t="s">
        <v>80</v>
      </c>
      <c r="C8093">
        <v>4079</v>
      </c>
      <c r="D8093" t="s">
        <v>68</v>
      </c>
      <c r="E8093">
        <v>169789</v>
      </c>
      <c r="F8093" t="s">
        <v>7575</v>
      </c>
      <c r="G8093" t="s">
        <v>10928</v>
      </c>
      <c r="H8093" s="93">
        <v>46171</v>
      </c>
      <c r="I8093" s="131"/>
      <c r="J8093" s="132"/>
      <c r="K8093" s="132"/>
      <c r="L8093" s="132"/>
      <c r="M8093" s="132"/>
      <c r="N8093" s="131"/>
      <c r="O8093" s="131"/>
    </row>
    <row r="8094" spans="2:15" x14ac:dyDescent="0.35">
      <c r="B8094" t="s">
        <v>80</v>
      </c>
      <c r="C8094">
        <v>4079</v>
      </c>
      <c r="D8094" t="s">
        <v>68</v>
      </c>
      <c r="E8094">
        <v>170174</v>
      </c>
      <c r="F8094" t="s">
        <v>7576</v>
      </c>
      <c r="G8094" t="s">
        <v>10926</v>
      </c>
      <c r="H8094" s="93">
        <v>46170</v>
      </c>
      <c r="I8094" s="131">
        <v>1</v>
      </c>
      <c r="J8094" s="132"/>
      <c r="K8094" s="132"/>
      <c r="L8094" s="132"/>
      <c r="M8094" s="132"/>
      <c r="N8094" s="131"/>
      <c r="O8094" s="131"/>
    </row>
    <row r="8095" spans="2:15" x14ac:dyDescent="0.35">
      <c r="B8095" t="s">
        <v>80</v>
      </c>
      <c r="C8095">
        <v>4079</v>
      </c>
      <c r="D8095" t="s">
        <v>68</v>
      </c>
      <c r="E8095">
        <v>170182</v>
      </c>
      <c r="F8095" t="s">
        <v>7577</v>
      </c>
      <c r="G8095" t="s">
        <v>10927</v>
      </c>
      <c r="H8095" s="93">
        <v>46183</v>
      </c>
      <c r="I8095" s="131">
        <v>1</v>
      </c>
      <c r="J8095" s="132"/>
      <c r="K8095" s="132"/>
      <c r="L8095" s="132"/>
      <c r="M8095" s="132"/>
      <c r="N8095" s="131"/>
      <c r="O8095" s="131"/>
    </row>
    <row r="8096" spans="2:15" x14ac:dyDescent="0.35">
      <c r="B8096" t="s">
        <v>80</v>
      </c>
      <c r="C8096">
        <v>4079</v>
      </c>
      <c r="D8096" t="s">
        <v>68</v>
      </c>
      <c r="E8096">
        <v>170218</v>
      </c>
      <c r="F8096" t="s">
        <v>7578</v>
      </c>
      <c r="G8096" t="s">
        <v>10930</v>
      </c>
      <c r="H8096" s="93">
        <v>46174</v>
      </c>
      <c r="I8096" s="131">
        <v>1</v>
      </c>
      <c r="J8096" s="132">
        <v>1</v>
      </c>
      <c r="K8096" s="132"/>
      <c r="L8096" s="132"/>
      <c r="M8096" s="132"/>
      <c r="N8096" s="131"/>
      <c r="O8096" s="131"/>
    </row>
    <row r="8097" spans="2:15" x14ac:dyDescent="0.35">
      <c r="B8097" t="s">
        <v>80</v>
      </c>
      <c r="C8097">
        <v>4079</v>
      </c>
      <c r="D8097" t="s">
        <v>68</v>
      </c>
      <c r="E8097">
        <v>170871</v>
      </c>
      <c r="F8097" t="s">
        <v>7579</v>
      </c>
      <c r="G8097" t="s">
        <v>10926</v>
      </c>
      <c r="H8097" s="93">
        <v>46170</v>
      </c>
      <c r="I8097" s="131">
        <v>1</v>
      </c>
      <c r="J8097" s="132"/>
      <c r="K8097" s="132"/>
      <c r="L8097" s="132"/>
      <c r="M8097" s="132"/>
      <c r="N8097" s="131"/>
      <c r="O8097" s="131"/>
    </row>
    <row r="8098" spans="2:15" x14ac:dyDescent="0.35">
      <c r="B8098" t="s">
        <v>80</v>
      </c>
      <c r="C8098">
        <v>4079</v>
      </c>
      <c r="D8098" t="s">
        <v>68</v>
      </c>
      <c r="E8098">
        <v>171343</v>
      </c>
      <c r="F8098" t="s">
        <v>7580</v>
      </c>
      <c r="G8098" t="s">
        <v>10929</v>
      </c>
      <c r="H8098" s="93">
        <v>46182</v>
      </c>
      <c r="I8098" s="131">
        <v>1</v>
      </c>
      <c r="J8098" s="132"/>
      <c r="K8098" s="132">
        <v>1</v>
      </c>
      <c r="L8098" s="132"/>
      <c r="M8098" s="132"/>
      <c r="N8098" s="131"/>
      <c r="O8098" s="131"/>
    </row>
    <row r="8099" spans="2:15" x14ac:dyDescent="0.35">
      <c r="B8099" t="s">
        <v>80</v>
      </c>
      <c r="C8099">
        <v>4079</v>
      </c>
      <c r="D8099" t="s">
        <v>68</v>
      </c>
      <c r="E8099">
        <v>172114</v>
      </c>
      <c r="F8099" t="s">
        <v>7581</v>
      </c>
      <c r="G8099" t="s">
        <v>10927</v>
      </c>
      <c r="H8099" s="93">
        <v>46183</v>
      </c>
      <c r="I8099" s="131">
        <v>1</v>
      </c>
      <c r="J8099" s="132"/>
      <c r="K8099" s="132"/>
      <c r="L8099" s="132"/>
      <c r="M8099" s="132"/>
      <c r="N8099" s="131"/>
      <c r="O8099" s="131"/>
    </row>
    <row r="8100" spans="2:15" x14ac:dyDescent="0.35">
      <c r="B8100" t="s">
        <v>80</v>
      </c>
      <c r="C8100">
        <v>4079</v>
      </c>
      <c r="D8100" t="s">
        <v>68</v>
      </c>
      <c r="E8100">
        <v>172610</v>
      </c>
      <c r="F8100" t="s">
        <v>7582</v>
      </c>
      <c r="G8100" t="s">
        <v>10927</v>
      </c>
      <c r="H8100" s="93">
        <v>46183</v>
      </c>
      <c r="I8100" s="131"/>
      <c r="J8100" s="132"/>
      <c r="K8100" s="132"/>
      <c r="L8100" s="132"/>
      <c r="M8100" s="132"/>
      <c r="N8100" s="131"/>
      <c r="O8100" s="131"/>
    </row>
    <row r="8101" spans="2:15" x14ac:dyDescent="0.35">
      <c r="B8101" t="s">
        <v>80</v>
      </c>
      <c r="C8101">
        <v>4079</v>
      </c>
      <c r="D8101" t="s">
        <v>68</v>
      </c>
      <c r="E8101">
        <v>172611</v>
      </c>
      <c r="F8101" t="s">
        <v>7583</v>
      </c>
      <c r="G8101" t="s">
        <v>10930</v>
      </c>
      <c r="H8101" s="93">
        <v>46181</v>
      </c>
      <c r="I8101" s="131">
        <v>1</v>
      </c>
      <c r="J8101" s="132"/>
      <c r="K8101" s="132"/>
      <c r="L8101" s="132"/>
      <c r="M8101" s="132"/>
      <c r="N8101" s="131"/>
      <c r="O8101" s="131"/>
    </row>
    <row r="8102" spans="2:15" x14ac:dyDescent="0.35">
      <c r="B8102" t="s">
        <v>80</v>
      </c>
      <c r="C8102">
        <v>4079</v>
      </c>
      <c r="D8102" t="s">
        <v>68</v>
      </c>
      <c r="E8102">
        <v>173883</v>
      </c>
      <c r="F8102" t="s">
        <v>7584</v>
      </c>
      <c r="G8102" t="s">
        <v>10926</v>
      </c>
      <c r="H8102" s="93">
        <v>46177</v>
      </c>
      <c r="I8102" s="131"/>
      <c r="J8102" s="132"/>
      <c r="K8102" s="132"/>
      <c r="L8102" s="132"/>
      <c r="M8102" s="132"/>
      <c r="N8102" s="131"/>
      <c r="O8102" s="131"/>
    </row>
    <row r="8103" spans="2:15" x14ac:dyDescent="0.35">
      <c r="B8103" t="s">
        <v>80</v>
      </c>
      <c r="C8103">
        <v>4079</v>
      </c>
      <c r="D8103" t="s">
        <v>68</v>
      </c>
      <c r="E8103">
        <v>174019</v>
      </c>
      <c r="F8103" t="s">
        <v>7585</v>
      </c>
      <c r="G8103" t="s">
        <v>10930</v>
      </c>
      <c r="H8103" s="93">
        <v>46181</v>
      </c>
      <c r="I8103" s="131"/>
      <c r="J8103" s="132"/>
      <c r="K8103" s="132"/>
      <c r="L8103" s="132"/>
      <c r="M8103" s="132"/>
      <c r="N8103" s="131"/>
      <c r="O8103" s="131"/>
    </row>
    <row r="8104" spans="2:15" x14ac:dyDescent="0.35">
      <c r="B8104" t="s">
        <v>80</v>
      </c>
      <c r="C8104">
        <v>4079</v>
      </c>
      <c r="D8104" t="s">
        <v>68</v>
      </c>
      <c r="E8104">
        <v>174328</v>
      </c>
      <c r="F8104" t="s">
        <v>7586</v>
      </c>
      <c r="G8104" t="s">
        <v>10929</v>
      </c>
      <c r="H8104" s="93">
        <v>46175</v>
      </c>
      <c r="I8104" s="131"/>
      <c r="J8104" s="132"/>
      <c r="K8104" s="132"/>
      <c r="L8104" s="132"/>
      <c r="M8104" s="132"/>
      <c r="N8104" s="131"/>
      <c r="O8104" s="131"/>
    </row>
    <row r="8105" spans="2:15" x14ac:dyDescent="0.35">
      <c r="B8105" t="s">
        <v>80</v>
      </c>
      <c r="C8105">
        <v>4079</v>
      </c>
      <c r="D8105" t="s">
        <v>68</v>
      </c>
      <c r="E8105">
        <v>174343</v>
      </c>
      <c r="F8105" t="s">
        <v>7587</v>
      </c>
      <c r="G8105" t="s">
        <v>10929</v>
      </c>
      <c r="H8105" s="93">
        <v>46175</v>
      </c>
      <c r="I8105" s="131"/>
      <c r="J8105" s="132"/>
      <c r="K8105" s="132"/>
      <c r="L8105" s="132"/>
      <c r="M8105" s="132"/>
      <c r="N8105" s="131"/>
      <c r="O8105" s="131"/>
    </row>
    <row r="8106" spans="2:15" x14ac:dyDescent="0.35">
      <c r="B8106" t="s">
        <v>80</v>
      </c>
      <c r="C8106">
        <v>4079</v>
      </c>
      <c r="D8106" t="s">
        <v>68</v>
      </c>
      <c r="E8106">
        <v>175248</v>
      </c>
      <c r="F8106" t="s">
        <v>7588</v>
      </c>
      <c r="G8106" t="s">
        <v>10930</v>
      </c>
      <c r="H8106" s="93">
        <v>46181</v>
      </c>
      <c r="I8106" s="131">
        <v>1</v>
      </c>
      <c r="J8106" s="132"/>
      <c r="K8106" s="132">
        <v>1</v>
      </c>
      <c r="L8106" s="132"/>
      <c r="M8106" s="132"/>
      <c r="N8106" s="131"/>
      <c r="O8106" s="131"/>
    </row>
    <row r="8107" spans="2:15" x14ac:dyDescent="0.35">
      <c r="B8107" t="s">
        <v>80</v>
      </c>
      <c r="C8107">
        <v>4079</v>
      </c>
      <c r="D8107" t="s">
        <v>68</v>
      </c>
      <c r="E8107">
        <v>175392</v>
      </c>
      <c r="F8107" t="s">
        <v>7589</v>
      </c>
      <c r="G8107" t="s">
        <v>10930</v>
      </c>
      <c r="H8107" s="93">
        <v>46174</v>
      </c>
      <c r="I8107" s="131"/>
      <c r="J8107" s="132"/>
      <c r="K8107" s="132"/>
      <c r="L8107" s="132"/>
      <c r="M8107" s="132"/>
      <c r="N8107" s="131"/>
      <c r="O8107" s="131"/>
    </row>
    <row r="8108" spans="2:15" x14ac:dyDescent="0.35">
      <c r="B8108" t="s">
        <v>80</v>
      </c>
      <c r="C8108">
        <v>4079</v>
      </c>
      <c r="D8108" t="s">
        <v>68</v>
      </c>
      <c r="E8108">
        <v>175458</v>
      </c>
      <c r="F8108" t="s">
        <v>7590</v>
      </c>
      <c r="G8108" t="s">
        <v>10930</v>
      </c>
      <c r="H8108" s="93">
        <v>46181</v>
      </c>
      <c r="I8108" s="131"/>
      <c r="J8108" s="132"/>
      <c r="K8108" s="132"/>
      <c r="L8108" s="132"/>
      <c r="M8108" s="132"/>
      <c r="N8108" s="131"/>
      <c r="O8108" s="131"/>
    </row>
    <row r="8109" spans="2:15" x14ac:dyDescent="0.35">
      <c r="B8109" t="s">
        <v>80</v>
      </c>
      <c r="C8109">
        <v>4079</v>
      </c>
      <c r="D8109" t="s">
        <v>68</v>
      </c>
      <c r="E8109">
        <v>175661</v>
      </c>
      <c r="F8109" t="s">
        <v>7591</v>
      </c>
      <c r="G8109" t="s">
        <v>10926</v>
      </c>
      <c r="H8109" s="93">
        <v>46177</v>
      </c>
      <c r="I8109" s="131"/>
      <c r="J8109" s="132"/>
      <c r="K8109" s="132"/>
      <c r="L8109" s="132"/>
      <c r="M8109" s="132"/>
      <c r="N8109" s="131"/>
      <c r="O8109" s="131"/>
    </row>
    <row r="8110" spans="2:15" x14ac:dyDescent="0.35">
      <c r="B8110" t="s">
        <v>80</v>
      </c>
      <c r="C8110">
        <v>4079</v>
      </c>
      <c r="D8110" t="s">
        <v>68</v>
      </c>
      <c r="E8110">
        <v>176072</v>
      </c>
      <c r="F8110" t="s">
        <v>7592</v>
      </c>
      <c r="G8110" t="s">
        <v>10926</v>
      </c>
      <c r="H8110" s="93">
        <v>46170</v>
      </c>
      <c r="I8110" s="131">
        <v>1</v>
      </c>
      <c r="J8110" s="132"/>
      <c r="K8110" s="132"/>
      <c r="L8110" s="132"/>
      <c r="M8110" s="132"/>
      <c r="N8110" s="131"/>
      <c r="O8110" s="131"/>
    </row>
    <row r="8111" spans="2:15" x14ac:dyDescent="0.35">
      <c r="B8111" t="s">
        <v>80</v>
      </c>
      <c r="C8111">
        <v>4079</v>
      </c>
      <c r="D8111" t="s">
        <v>68</v>
      </c>
      <c r="E8111">
        <v>176369</v>
      </c>
      <c r="F8111" t="s">
        <v>7593</v>
      </c>
      <c r="G8111" t="s">
        <v>10929</v>
      </c>
      <c r="H8111" s="93">
        <v>46175</v>
      </c>
      <c r="I8111" s="131">
        <v>1</v>
      </c>
      <c r="J8111" s="132"/>
      <c r="K8111" s="132"/>
      <c r="L8111" s="132"/>
      <c r="M8111" s="132"/>
      <c r="N8111" s="131"/>
      <c r="O8111" s="131"/>
    </row>
    <row r="8112" spans="2:15" x14ac:dyDescent="0.35">
      <c r="B8112" t="s">
        <v>80</v>
      </c>
      <c r="C8112">
        <v>4079</v>
      </c>
      <c r="D8112" t="s">
        <v>68</v>
      </c>
      <c r="E8112">
        <v>176612</v>
      </c>
      <c r="F8112" t="s">
        <v>7594</v>
      </c>
      <c r="G8112" t="s">
        <v>10929</v>
      </c>
      <c r="H8112" s="93">
        <v>46182</v>
      </c>
      <c r="I8112" s="131"/>
      <c r="J8112" s="132"/>
      <c r="K8112" s="132"/>
      <c r="L8112" s="132"/>
      <c r="M8112" s="132"/>
      <c r="N8112" s="131"/>
      <c r="O8112" s="131"/>
    </row>
    <row r="8113" spans="2:15" x14ac:dyDescent="0.35">
      <c r="B8113" t="s">
        <v>80</v>
      </c>
      <c r="C8113">
        <v>4079</v>
      </c>
      <c r="D8113" t="s">
        <v>68</v>
      </c>
      <c r="E8113">
        <v>176773</v>
      </c>
      <c r="F8113" t="s">
        <v>7595</v>
      </c>
      <c r="G8113" t="s">
        <v>10927</v>
      </c>
      <c r="H8113" s="93">
        <v>46176</v>
      </c>
      <c r="I8113" s="131">
        <v>1</v>
      </c>
      <c r="J8113" s="132">
        <v>1</v>
      </c>
      <c r="K8113" s="132"/>
      <c r="L8113" s="132"/>
      <c r="M8113" s="132"/>
      <c r="N8113" s="131"/>
      <c r="O8113" s="131"/>
    </row>
    <row r="8114" spans="2:15" x14ac:dyDescent="0.35">
      <c r="B8114" t="s">
        <v>80</v>
      </c>
      <c r="C8114">
        <v>4079</v>
      </c>
      <c r="D8114" t="s">
        <v>68</v>
      </c>
      <c r="E8114">
        <v>176969</v>
      </c>
      <c r="F8114" t="s">
        <v>7596</v>
      </c>
      <c r="G8114" t="s">
        <v>10927</v>
      </c>
      <c r="H8114" s="93">
        <v>46183</v>
      </c>
      <c r="I8114" s="131"/>
      <c r="J8114" s="132"/>
      <c r="K8114" s="132"/>
      <c r="L8114" s="132"/>
      <c r="M8114" s="132"/>
      <c r="N8114" s="131"/>
      <c r="O8114" s="131"/>
    </row>
    <row r="8115" spans="2:15" x14ac:dyDescent="0.35">
      <c r="B8115" t="s">
        <v>80</v>
      </c>
      <c r="C8115">
        <v>4079</v>
      </c>
      <c r="D8115" t="s">
        <v>68</v>
      </c>
      <c r="E8115">
        <v>177624</v>
      </c>
      <c r="F8115" t="s">
        <v>7597</v>
      </c>
      <c r="G8115" t="s">
        <v>10928</v>
      </c>
      <c r="H8115" s="93">
        <v>46178</v>
      </c>
      <c r="I8115" s="131"/>
      <c r="J8115" s="132"/>
      <c r="K8115" s="132"/>
      <c r="L8115" s="132"/>
      <c r="M8115" s="132"/>
      <c r="N8115" s="131"/>
      <c r="O8115" s="131"/>
    </row>
    <row r="8116" spans="2:15" x14ac:dyDescent="0.35">
      <c r="B8116" t="s">
        <v>80</v>
      </c>
      <c r="C8116">
        <v>4079</v>
      </c>
      <c r="D8116" t="s">
        <v>68</v>
      </c>
      <c r="E8116">
        <v>178010</v>
      </c>
      <c r="F8116" t="s">
        <v>7598</v>
      </c>
      <c r="G8116" t="s">
        <v>10928</v>
      </c>
      <c r="H8116" s="93">
        <v>46171</v>
      </c>
      <c r="I8116" s="131">
        <v>1</v>
      </c>
      <c r="J8116" s="132"/>
      <c r="K8116" s="132"/>
      <c r="L8116" s="132"/>
      <c r="M8116" s="132"/>
      <c r="N8116" s="131"/>
      <c r="O8116" s="131"/>
    </row>
    <row r="8117" spans="2:15" x14ac:dyDescent="0.35">
      <c r="B8117" t="s">
        <v>80</v>
      </c>
      <c r="C8117">
        <v>4079</v>
      </c>
      <c r="D8117" t="s">
        <v>68</v>
      </c>
      <c r="E8117">
        <v>178198</v>
      </c>
      <c r="F8117" t="s">
        <v>7599</v>
      </c>
      <c r="G8117" t="s">
        <v>10930</v>
      </c>
      <c r="H8117" s="93">
        <v>46174</v>
      </c>
      <c r="I8117" s="131"/>
      <c r="J8117" s="132"/>
      <c r="K8117" s="132"/>
      <c r="L8117" s="132"/>
      <c r="M8117" s="132"/>
      <c r="N8117" s="131"/>
      <c r="O8117" s="131"/>
    </row>
    <row r="8118" spans="2:15" x14ac:dyDescent="0.35">
      <c r="B8118" t="s">
        <v>80</v>
      </c>
      <c r="C8118">
        <v>4079</v>
      </c>
      <c r="D8118" t="s">
        <v>68</v>
      </c>
      <c r="E8118">
        <v>178215</v>
      </c>
      <c r="F8118" t="s">
        <v>7600</v>
      </c>
      <c r="G8118" t="s">
        <v>10928</v>
      </c>
      <c r="H8118" s="93">
        <v>46171</v>
      </c>
      <c r="I8118" s="131"/>
      <c r="J8118" s="132"/>
      <c r="K8118" s="132"/>
      <c r="L8118" s="132"/>
      <c r="M8118" s="132"/>
      <c r="N8118" s="131"/>
      <c r="O8118" s="131"/>
    </row>
    <row r="8119" spans="2:15" x14ac:dyDescent="0.35">
      <c r="B8119" t="s">
        <v>80</v>
      </c>
      <c r="C8119">
        <v>4079</v>
      </c>
      <c r="D8119" t="s">
        <v>68</v>
      </c>
      <c r="E8119">
        <v>178250</v>
      </c>
      <c r="F8119" t="s">
        <v>7601</v>
      </c>
      <c r="G8119" t="s">
        <v>10927</v>
      </c>
      <c r="H8119" s="93">
        <v>46183</v>
      </c>
      <c r="I8119" s="131">
        <v>1</v>
      </c>
      <c r="J8119" s="132"/>
      <c r="K8119" s="132"/>
      <c r="L8119" s="132"/>
      <c r="M8119" s="132"/>
      <c r="N8119" s="131"/>
      <c r="O8119" s="131"/>
    </row>
    <row r="8120" spans="2:15" x14ac:dyDescent="0.35">
      <c r="B8120" t="s">
        <v>80</v>
      </c>
      <c r="C8120">
        <v>4079</v>
      </c>
      <c r="D8120" t="s">
        <v>68</v>
      </c>
      <c r="E8120">
        <v>178337</v>
      </c>
      <c r="F8120" t="s">
        <v>7602</v>
      </c>
      <c r="G8120" t="s">
        <v>10927</v>
      </c>
      <c r="H8120" s="93">
        <v>46183</v>
      </c>
      <c r="I8120" s="131">
        <v>1</v>
      </c>
      <c r="J8120" s="132">
        <v>1</v>
      </c>
      <c r="K8120" s="132">
        <v>1</v>
      </c>
      <c r="L8120" s="132"/>
      <c r="M8120" s="132"/>
      <c r="N8120" s="131"/>
      <c r="O8120" s="131"/>
    </row>
    <row r="8121" spans="2:15" x14ac:dyDescent="0.35">
      <c r="B8121" t="s">
        <v>80</v>
      </c>
      <c r="C8121">
        <v>4079</v>
      </c>
      <c r="D8121" t="s">
        <v>68</v>
      </c>
      <c r="E8121">
        <v>178438</v>
      </c>
      <c r="F8121" t="s">
        <v>7603</v>
      </c>
      <c r="G8121" t="s">
        <v>10929</v>
      </c>
      <c r="H8121" s="93">
        <v>46175</v>
      </c>
      <c r="I8121" s="131"/>
      <c r="J8121" s="132"/>
      <c r="K8121" s="132"/>
      <c r="L8121" s="132"/>
      <c r="M8121" s="132"/>
      <c r="N8121" s="131"/>
      <c r="O8121" s="131"/>
    </row>
    <row r="8122" spans="2:15" x14ac:dyDescent="0.35">
      <c r="B8122" t="s">
        <v>80</v>
      </c>
      <c r="C8122">
        <v>4079</v>
      </c>
      <c r="D8122" t="s">
        <v>68</v>
      </c>
      <c r="E8122">
        <v>178605</v>
      </c>
      <c r="F8122" t="s">
        <v>7604</v>
      </c>
      <c r="G8122" t="s">
        <v>10927</v>
      </c>
      <c r="H8122" s="93">
        <v>46183</v>
      </c>
      <c r="I8122" s="131">
        <v>1</v>
      </c>
      <c r="J8122" s="132">
        <v>1</v>
      </c>
      <c r="K8122" s="132"/>
      <c r="L8122" s="132"/>
      <c r="M8122" s="132"/>
      <c r="N8122" s="131"/>
      <c r="O8122" s="131"/>
    </row>
    <row r="8123" spans="2:15" x14ac:dyDescent="0.35">
      <c r="B8123" t="s">
        <v>80</v>
      </c>
      <c r="C8123">
        <v>4079</v>
      </c>
      <c r="D8123" t="s">
        <v>68</v>
      </c>
      <c r="E8123">
        <v>178712</v>
      </c>
      <c r="F8123" t="s">
        <v>7605</v>
      </c>
      <c r="G8123" t="s">
        <v>10926</v>
      </c>
      <c r="H8123" s="93">
        <v>46170</v>
      </c>
      <c r="I8123" s="131">
        <v>1</v>
      </c>
      <c r="J8123" s="132">
        <v>1</v>
      </c>
      <c r="K8123" s="132"/>
      <c r="L8123" s="132"/>
      <c r="M8123" s="132"/>
      <c r="N8123" s="131"/>
      <c r="O8123" s="131"/>
    </row>
    <row r="8124" spans="2:15" x14ac:dyDescent="0.35">
      <c r="B8124" t="s">
        <v>80</v>
      </c>
      <c r="C8124">
        <v>4079</v>
      </c>
      <c r="D8124" t="s">
        <v>68</v>
      </c>
      <c r="E8124">
        <v>179754</v>
      </c>
      <c r="F8124" t="s">
        <v>7606</v>
      </c>
      <c r="G8124" t="s">
        <v>10926</v>
      </c>
      <c r="H8124" s="93">
        <v>46177</v>
      </c>
      <c r="I8124" s="131">
        <v>1</v>
      </c>
      <c r="J8124" s="132"/>
      <c r="K8124" s="132"/>
      <c r="L8124" s="132"/>
      <c r="M8124" s="132"/>
      <c r="N8124" s="131"/>
      <c r="O8124" s="131"/>
    </row>
    <row r="8125" spans="2:15" x14ac:dyDescent="0.35">
      <c r="B8125" t="s">
        <v>80</v>
      </c>
      <c r="C8125">
        <v>4079</v>
      </c>
      <c r="D8125" t="s">
        <v>68</v>
      </c>
      <c r="E8125">
        <v>179876</v>
      </c>
      <c r="F8125" t="s">
        <v>7607</v>
      </c>
      <c r="G8125" t="s">
        <v>10930</v>
      </c>
      <c r="H8125" s="93">
        <v>46181</v>
      </c>
      <c r="I8125" s="131"/>
      <c r="J8125" s="132"/>
      <c r="K8125" s="132"/>
      <c r="L8125" s="132"/>
      <c r="M8125" s="132"/>
      <c r="N8125" s="131"/>
      <c r="O8125" s="131"/>
    </row>
    <row r="8126" spans="2:15" x14ac:dyDescent="0.35">
      <c r="B8126" t="s">
        <v>80</v>
      </c>
      <c r="C8126">
        <v>4079</v>
      </c>
      <c r="D8126" t="s">
        <v>68</v>
      </c>
      <c r="E8126">
        <v>180193</v>
      </c>
      <c r="F8126" t="s">
        <v>7608</v>
      </c>
      <c r="G8126" t="s">
        <v>10926</v>
      </c>
      <c r="H8126" s="93">
        <v>46177</v>
      </c>
      <c r="I8126" s="131">
        <v>1</v>
      </c>
      <c r="J8126" s="132"/>
      <c r="K8126" s="132"/>
      <c r="L8126" s="132"/>
      <c r="M8126" s="132"/>
      <c r="N8126" s="131"/>
      <c r="O8126" s="131"/>
    </row>
    <row r="8127" spans="2:15" x14ac:dyDescent="0.35">
      <c r="B8127" t="s">
        <v>80</v>
      </c>
      <c r="C8127">
        <v>4079</v>
      </c>
      <c r="D8127" t="s">
        <v>68</v>
      </c>
      <c r="E8127">
        <v>180384</v>
      </c>
      <c r="F8127" t="s">
        <v>7609</v>
      </c>
      <c r="G8127" t="s">
        <v>10929</v>
      </c>
      <c r="H8127" s="93">
        <v>46175</v>
      </c>
      <c r="I8127" s="131"/>
      <c r="J8127" s="132"/>
      <c r="K8127" s="132"/>
      <c r="L8127" s="132"/>
      <c r="M8127" s="132"/>
      <c r="N8127" s="131"/>
      <c r="O8127" s="131"/>
    </row>
    <row r="8128" spans="2:15" x14ac:dyDescent="0.35">
      <c r="B8128" t="s">
        <v>80</v>
      </c>
      <c r="C8128">
        <v>4079</v>
      </c>
      <c r="D8128" t="s">
        <v>68</v>
      </c>
      <c r="E8128">
        <v>180414</v>
      </c>
      <c r="F8128" t="s">
        <v>7578</v>
      </c>
      <c r="G8128" t="s">
        <v>10929</v>
      </c>
      <c r="H8128" s="93">
        <v>46175</v>
      </c>
      <c r="I8128" s="131">
        <v>1</v>
      </c>
      <c r="J8128" s="132"/>
      <c r="K8128" s="132"/>
      <c r="L8128" s="132"/>
      <c r="M8128" s="132"/>
      <c r="N8128" s="131"/>
      <c r="O8128" s="131"/>
    </row>
    <row r="8129" spans="2:15" x14ac:dyDescent="0.35">
      <c r="B8129" t="s">
        <v>80</v>
      </c>
      <c r="C8129">
        <v>4079</v>
      </c>
      <c r="D8129" t="s">
        <v>68</v>
      </c>
      <c r="E8129">
        <v>180542</v>
      </c>
      <c r="F8129" t="s">
        <v>7610</v>
      </c>
      <c r="G8129" t="s">
        <v>10930</v>
      </c>
      <c r="H8129" s="93">
        <v>46181</v>
      </c>
      <c r="I8129" s="131">
        <v>1</v>
      </c>
      <c r="J8129" s="132"/>
      <c r="K8129" s="132"/>
      <c r="L8129" s="132"/>
      <c r="M8129" s="132"/>
      <c r="N8129" s="131"/>
      <c r="O8129" s="131"/>
    </row>
    <row r="8130" spans="2:15" x14ac:dyDescent="0.35">
      <c r="B8130" t="s">
        <v>80</v>
      </c>
      <c r="C8130">
        <v>4079</v>
      </c>
      <c r="D8130" t="s">
        <v>68</v>
      </c>
      <c r="E8130">
        <v>180554</v>
      </c>
      <c r="F8130" t="s">
        <v>7611</v>
      </c>
      <c r="G8130" t="s">
        <v>10927</v>
      </c>
      <c r="H8130" s="93">
        <v>46176</v>
      </c>
      <c r="I8130" s="131">
        <v>1</v>
      </c>
      <c r="J8130" s="132">
        <v>1</v>
      </c>
      <c r="K8130" s="132"/>
      <c r="L8130" s="132"/>
      <c r="M8130" s="132"/>
      <c r="N8130" s="131"/>
      <c r="O8130" s="131"/>
    </row>
    <row r="8131" spans="2:15" x14ac:dyDescent="0.35">
      <c r="B8131" t="s">
        <v>80</v>
      </c>
      <c r="C8131">
        <v>4079</v>
      </c>
      <c r="D8131" t="s">
        <v>68</v>
      </c>
      <c r="E8131">
        <v>181137</v>
      </c>
      <c r="F8131" t="s">
        <v>7612</v>
      </c>
      <c r="G8131" t="s">
        <v>10926</v>
      </c>
      <c r="H8131" s="93">
        <v>46177</v>
      </c>
      <c r="I8131" s="131">
        <v>1</v>
      </c>
      <c r="J8131" s="132"/>
      <c r="K8131" s="132"/>
      <c r="L8131" s="132"/>
      <c r="M8131" s="132"/>
      <c r="N8131" s="131"/>
      <c r="O8131" s="131"/>
    </row>
    <row r="8132" spans="2:15" x14ac:dyDescent="0.35">
      <c r="B8132" t="s">
        <v>80</v>
      </c>
      <c r="C8132">
        <v>4079</v>
      </c>
      <c r="D8132" t="s">
        <v>68</v>
      </c>
      <c r="E8132">
        <v>181155</v>
      </c>
      <c r="F8132" t="s">
        <v>7613</v>
      </c>
      <c r="G8132" t="s">
        <v>10928</v>
      </c>
      <c r="H8132" s="93">
        <v>46171</v>
      </c>
      <c r="I8132" s="131"/>
      <c r="J8132" s="132"/>
      <c r="K8132" s="132"/>
      <c r="L8132" s="132"/>
      <c r="M8132" s="132"/>
      <c r="N8132" s="131"/>
      <c r="O8132" s="131"/>
    </row>
    <row r="8133" spans="2:15" x14ac:dyDescent="0.35">
      <c r="B8133" t="s">
        <v>80</v>
      </c>
      <c r="C8133">
        <v>4079</v>
      </c>
      <c r="D8133" t="s">
        <v>68</v>
      </c>
      <c r="E8133">
        <v>181539</v>
      </c>
      <c r="F8133" t="s">
        <v>7614</v>
      </c>
      <c r="G8133" t="s">
        <v>10929</v>
      </c>
      <c r="H8133" s="93">
        <v>46175</v>
      </c>
      <c r="I8133" s="131"/>
      <c r="J8133" s="132"/>
      <c r="K8133" s="132"/>
      <c r="L8133" s="132"/>
      <c r="M8133" s="132"/>
      <c r="N8133" s="131"/>
      <c r="O8133" s="131"/>
    </row>
    <row r="8134" spans="2:15" x14ac:dyDescent="0.35">
      <c r="B8134" t="s">
        <v>80</v>
      </c>
      <c r="C8134">
        <v>4079</v>
      </c>
      <c r="D8134" t="s">
        <v>68</v>
      </c>
      <c r="E8134">
        <v>181558</v>
      </c>
      <c r="F8134" t="s">
        <v>7615</v>
      </c>
      <c r="G8134" t="s">
        <v>10930</v>
      </c>
      <c r="H8134" s="93">
        <v>46174</v>
      </c>
      <c r="I8134" s="131">
        <v>1</v>
      </c>
      <c r="J8134" s="132"/>
      <c r="K8134" s="132"/>
      <c r="L8134" s="132"/>
      <c r="M8134" s="132"/>
      <c r="N8134" s="131"/>
      <c r="O8134" s="131"/>
    </row>
    <row r="8135" spans="2:15" x14ac:dyDescent="0.35">
      <c r="B8135" t="s">
        <v>80</v>
      </c>
      <c r="C8135">
        <v>4079</v>
      </c>
      <c r="D8135" t="s">
        <v>68</v>
      </c>
      <c r="E8135">
        <v>181732</v>
      </c>
      <c r="F8135" t="s">
        <v>7616</v>
      </c>
      <c r="G8135" t="s">
        <v>10930</v>
      </c>
      <c r="H8135" s="93">
        <v>46174</v>
      </c>
      <c r="I8135" s="131"/>
      <c r="J8135" s="132"/>
      <c r="K8135" s="132"/>
      <c r="L8135" s="132"/>
      <c r="M8135" s="132"/>
      <c r="N8135" s="131"/>
      <c r="O8135" s="131"/>
    </row>
    <row r="8136" spans="2:15" x14ac:dyDescent="0.35">
      <c r="B8136" t="s">
        <v>80</v>
      </c>
      <c r="C8136">
        <v>4079</v>
      </c>
      <c r="D8136" t="s">
        <v>68</v>
      </c>
      <c r="E8136">
        <v>181749</v>
      </c>
      <c r="F8136" t="s">
        <v>7617</v>
      </c>
      <c r="G8136" t="s">
        <v>10929</v>
      </c>
      <c r="H8136" s="93">
        <v>46182</v>
      </c>
      <c r="I8136" s="131">
        <v>1</v>
      </c>
      <c r="J8136" s="132"/>
      <c r="K8136" s="132"/>
      <c r="L8136" s="132"/>
      <c r="M8136" s="132"/>
      <c r="N8136" s="131"/>
      <c r="O8136" s="131"/>
    </row>
    <row r="8137" spans="2:15" x14ac:dyDescent="0.35">
      <c r="B8137" t="s">
        <v>80</v>
      </c>
      <c r="C8137">
        <v>4079</v>
      </c>
      <c r="D8137" t="s">
        <v>68</v>
      </c>
      <c r="E8137">
        <v>181761</v>
      </c>
      <c r="F8137" t="s">
        <v>7618</v>
      </c>
      <c r="G8137" t="s">
        <v>10927</v>
      </c>
      <c r="H8137" s="93">
        <v>46183</v>
      </c>
      <c r="I8137" s="131">
        <v>1</v>
      </c>
      <c r="J8137" s="132"/>
      <c r="K8137" s="132"/>
      <c r="L8137" s="132"/>
      <c r="M8137" s="132"/>
      <c r="N8137" s="131"/>
      <c r="O8137" s="131"/>
    </row>
    <row r="8138" spans="2:15" x14ac:dyDescent="0.35">
      <c r="B8138" t="s">
        <v>80</v>
      </c>
      <c r="C8138">
        <v>4079</v>
      </c>
      <c r="D8138" t="s">
        <v>68</v>
      </c>
      <c r="E8138">
        <v>181893</v>
      </c>
      <c r="F8138" t="s">
        <v>7619</v>
      </c>
      <c r="G8138" t="s">
        <v>10929</v>
      </c>
      <c r="H8138" s="93">
        <v>46175</v>
      </c>
      <c r="I8138" s="131"/>
      <c r="J8138" s="132"/>
      <c r="K8138" s="132"/>
      <c r="L8138" s="132"/>
      <c r="M8138" s="132"/>
      <c r="N8138" s="131"/>
      <c r="O8138" s="131"/>
    </row>
    <row r="8139" spans="2:15" x14ac:dyDescent="0.35">
      <c r="B8139" t="s">
        <v>80</v>
      </c>
      <c r="C8139">
        <v>4079</v>
      </c>
      <c r="D8139" t="s">
        <v>68</v>
      </c>
      <c r="E8139">
        <v>181949</v>
      </c>
      <c r="F8139" t="s">
        <v>7620</v>
      </c>
      <c r="G8139" t="s">
        <v>10929</v>
      </c>
      <c r="H8139" s="93">
        <v>46182</v>
      </c>
      <c r="I8139" s="131">
        <v>1</v>
      </c>
      <c r="J8139" s="132"/>
      <c r="K8139" s="132"/>
      <c r="L8139" s="132"/>
      <c r="M8139" s="132"/>
      <c r="N8139" s="131"/>
      <c r="O8139" s="131"/>
    </row>
    <row r="8140" spans="2:15" x14ac:dyDescent="0.35">
      <c r="B8140" t="s">
        <v>80</v>
      </c>
      <c r="C8140">
        <v>4079</v>
      </c>
      <c r="D8140" t="s">
        <v>68</v>
      </c>
      <c r="E8140">
        <v>182354</v>
      </c>
      <c r="F8140" t="s">
        <v>7621</v>
      </c>
      <c r="G8140" t="s">
        <v>10926</v>
      </c>
      <c r="H8140" s="93">
        <v>46170</v>
      </c>
      <c r="I8140" s="131">
        <v>1</v>
      </c>
      <c r="J8140" s="132"/>
      <c r="K8140" s="132"/>
      <c r="L8140" s="132"/>
      <c r="M8140" s="132"/>
      <c r="N8140" s="131"/>
      <c r="O8140" s="131"/>
    </row>
    <row r="8141" spans="2:15" x14ac:dyDescent="0.35">
      <c r="B8141" t="s">
        <v>80</v>
      </c>
      <c r="C8141">
        <v>4079</v>
      </c>
      <c r="D8141" t="s">
        <v>68</v>
      </c>
      <c r="E8141">
        <v>182355</v>
      </c>
      <c r="F8141" t="s">
        <v>7622</v>
      </c>
      <c r="G8141" t="s">
        <v>10926</v>
      </c>
      <c r="H8141" s="93">
        <v>46170</v>
      </c>
      <c r="I8141" s="131"/>
      <c r="J8141" s="132"/>
      <c r="K8141" s="132"/>
      <c r="L8141" s="132"/>
      <c r="M8141" s="132"/>
      <c r="N8141" s="131"/>
      <c r="O8141" s="131"/>
    </row>
    <row r="8142" spans="2:15" x14ac:dyDescent="0.35">
      <c r="B8142" t="s">
        <v>80</v>
      </c>
      <c r="C8142">
        <v>4079</v>
      </c>
      <c r="D8142" t="s">
        <v>68</v>
      </c>
      <c r="E8142">
        <v>182583</v>
      </c>
      <c r="F8142" t="s">
        <v>7623</v>
      </c>
      <c r="G8142" t="s">
        <v>10927</v>
      </c>
      <c r="H8142" s="93">
        <v>46176</v>
      </c>
      <c r="I8142" s="131">
        <v>1</v>
      </c>
      <c r="J8142" s="132"/>
      <c r="K8142" s="132"/>
      <c r="L8142" s="132"/>
      <c r="M8142" s="132"/>
      <c r="N8142" s="131"/>
      <c r="O8142" s="131"/>
    </row>
    <row r="8143" spans="2:15" x14ac:dyDescent="0.35">
      <c r="B8143" t="s">
        <v>80</v>
      </c>
      <c r="C8143">
        <v>4079</v>
      </c>
      <c r="D8143" t="s">
        <v>68</v>
      </c>
      <c r="E8143">
        <v>182712</v>
      </c>
      <c r="F8143" t="s">
        <v>7624</v>
      </c>
      <c r="G8143" t="s">
        <v>10929</v>
      </c>
      <c r="H8143" s="93">
        <v>46175</v>
      </c>
      <c r="I8143" s="131">
        <v>1</v>
      </c>
      <c r="J8143" s="132"/>
      <c r="K8143" s="132"/>
      <c r="L8143" s="132"/>
      <c r="M8143" s="132"/>
      <c r="N8143" s="131"/>
      <c r="O8143" s="131"/>
    </row>
    <row r="8144" spans="2:15" x14ac:dyDescent="0.35">
      <c r="B8144" t="s">
        <v>80</v>
      </c>
      <c r="C8144">
        <v>4079</v>
      </c>
      <c r="D8144" t="s">
        <v>68</v>
      </c>
      <c r="E8144">
        <v>182818</v>
      </c>
      <c r="F8144" t="s">
        <v>7625</v>
      </c>
      <c r="G8144" t="s">
        <v>10930</v>
      </c>
      <c r="H8144" s="93">
        <v>46174</v>
      </c>
      <c r="I8144" s="131"/>
      <c r="J8144" s="132"/>
      <c r="K8144" s="132"/>
      <c r="L8144" s="132"/>
      <c r="M8144" s="132"/>
      <c r="N8144" s="131"/>
      <c r="O8144" s="131"/>
    </row>
    <row r="8145" spans="2:15" x14ac:dyDescent="0.35">
      <c r="B8145" t="s">
        <v>80</v>
      </c>
      <c r="C8145">
        <v>4079</v>
      </c>
      <c r="D8145" t="s">
        <v>68</v>
      </c>
      <c r="E8145">
        <v>183239</v>
      </c>
      <c r="F8145" t="s">
        <v>7626</v>
      </c>
      <c r="G8145" t="s">
        <v>10929</v>
      </c>
      <c r="H8145" s="93">
        <v>46182</v>
      </c>
      <c r="I8145" s="131">
        <v>1</v>
      </c>
      <c r="J8145" s="132"/>
      <c r="K8145" s="132"/>
      <c r="L8145" s="132"/>
      <c r="M8145" s="132"/>
      <c r="N8145" s="131"/>
      <c r="O8145" s="131"/>
    </row>
    <row r="8146" spans="2:15" x14ac:dyDescent="0.35">
      <c r="B8146" t="s">
        <v>80</v>
      </c>
      <c r="C8146">
        <v>4079</v>
      </c>
      <c r="D8146" t="s">
        <v>68</v>
      </c>
      <c r="E8146">
        <v>183471</v>
      </c>
      <c r="F8146" t="s">
        <v>7627</v>
      </c>
      <c r="G8146" t="s">
        <v>10928</v>
      </c>
      <c r="H8146" s="93">
        <v>46171</v>
      </c>
      <c r="I8146" s="131">
        <v>1</v>
      </c>
      <c r="J8146" s="132"/>
      <c r="K8146" s="132"/>
      <c r="L8146" s="132"/>
      <c r="M8146" s="132"/>
      <c r="N8146" s="131"/>
      <c r="O8146" s="131"/>
    </row>
    <row r="8147" spans="2:15" x14ac:dyDescent="0.35">
      <c r="B8147" t="s">
        <v>80</v>
      </c>
      <c r="C8147">
        <v>4079</v>
      </c>
      <c r="D8147" t="s">
        <v>68</v>
      </c>
      <c r="E8147">
        <v>183493</v>
      </c>
      <c r="F8147" t="s">
        <v>7628</v>
      </c>
      <c r="G8147" t="s">
        <v>10929</v>
      </c>
      <c r="H8147" s="93">
        <v>46175</v>
      </c>
      <c r="I8147" s="131"/>
      <c r="J8147" s="132"/>
      <c r="K8147" s="132"/>
      <c r="L8147" s="132"/>
      <c r="M8147" s="132"/>
      <c r="N8147" s="131"/>
      <c r="O8147" s="131"/>
    </row>
    <row r="8148" spans="2:15" x14ac:dyDescent="0.35">
      <c r="B8148" t="s">
        <v>80</v>
      </c>
      <c r="C8148">
        <v>4079</v>
      </c>
      <c r="D8148" t="s">
        <v>68</v>
      </c>
      <c r="E8148">
        <v>183565</v>
      </c>
      <c r="F8148" t="s">
        <v>7629</v>
      </c>
      <c r="G8148" t="s">
        <v>10929</v>
      </c>
      <c r="H8148" s="93">
        <v>46182</v>
      </c>
      <c r="I8148" s="131">
        <v>1</v>
      </c>
      <c r="J8148" s="132"/>
      <c r="K8148" s="132"/>
      <c r="L8148" s="132"/>
      <c r="M8148" s="132"/>
      <c r="N8148" s="131"/>
      <c r="O8148" s="131"/>
    </row>
    <row r="8149" spans="2:15" x14ac:dyDescent="0.35">
      <c r="B8149" t="s">
        <v>80</v>
      </c>
      <c r="C8149">
        <v>4079</v>
      </c>
      <c r="D8149" t="s">
        <v>68</v>
      </c>
      <c r="E8149">
        <v>183587</v>
      </c>
      <c r="F8149" t="s">
        <v>7630</v>
      </c>
      <c r="G8149" t="s">
        <v>10927</v>
      </c>
      <c r="H8149" s="93">
        <v>46183</v>
      </c>
      <c r="I8149" s="131"/>
      <c r="J8149" s="132"/>
      <c r="K8149" s="132"/>
      <c r="L8149" s="132"/>
      <c r="M8149" s="132"/>
      <c r="N8149" s="131"/>
      <c r="O8149" s="131"/>
    </row>
    <row r="8150" spans="2:15" x14ac:dyDescent="0.35">
      <c r="B8150" t="s">
        <v>80</v>
      </c>
      <c r="C8150">
        <v>4079</v>
      </c>
      <c r="D8150" t="s">
        <v>68</v>
      </c>
      <c r="E8150">
        <v>183859</v>
      </c>
      <c r="F8150" t="s">
        <v>7631</v>
      </c>
      <c r="G8150" t="s">
        <v>10927</v>
      </c>
      <c r="H8150" s="93">
        <v>46183</v>
      </c>
      <c r="I8150" s="131"/>
      <c r="J8150" s="132"/>
      <c r="K8150" s="132"/>
      <c r="L8150" s="132"/>
      <c r="M8150" s="132"/>
      <c r="N8150" s="131"/>
      <c r="O8150" s="131"/>
    </row>
    <row r="8151" spans="2:15" x14ac:dyDescent="0.35">
      <c r="B8151" t="s">
        <v>80</v>
      </c>
      <c r="C8151">
        <v>4079</v>
      </c>
      <c r="D8151" t="s">
        <v>68</v>
      </c>
      <c r="E8151">
        <v>183867</v>
      </c>
      <c r="F8151" t="s">
        <v>7632</v>
      </c>
      <c r="G8151" t="s">
        <v>10928</v>
      </c>
      <c r="H8151" s="93">
        <v>46178</v>
      </c>
      <c r="I8151" s="131"/>
      <c r="J8151" s="132"/>
      <c r="K8151" s="132"/>
      <c r="L8151" s="132"/>
      <c r="M8151" s="132"/>
      <c r="N8151" s="131"/>
      <c r="O8151" s="131"/>
    </row>
    <row r="8152" spans="2:15" x14ac:dyDescent="0.35">
      <c r="B8152" t="s">
        <v>80</v>
      </c>
      <c r="C8152">
        <v>4079</v>
      </c>
      <c r="D8152" t="s">
        <v>68</v>
      </c>
      <c r="E8152">
        <v>183945</v>
      </c>
      <c r="F8152" t="s">
        <v>7633</v>
      </c>
      <c r="G8152" t="s">
        <v>10930</v>
      </c>
      <c r="H8152" s="93">
        <v>46174</v>
      </c>
      <c r="I8152" s="131">
        <v>1</v>
      </c>
      <c r="J8152" s="132"/>
      <c r="K8152" s="132"/>
      <c r="L8152" s="132"/>
      <c r="M8152" s="132"/>
      <c r="N8152" s="131"/>
      <c r="O8152" s="131"/>
    </row>
    <row r="8153" spans="2:15" x14ac:dyDescent="0.35">
      <c r="B8153" t="s">
        <v>80</v>
      </c>
      <c r="C8153">
        <v>4079</v>
      </c>
      <c r="D8153" t="s">
        <v>68</v>
      </c>
      <c r="E8153">
        <v>183976</v>
      </c>
      <c r="F8153" t="s">
        <v>7634</v>
      </c>
      <c r="G8153" t="s">
        <v>10929</v>
      </c>
      <c r="H8153" s="93">
        <v>46182</v>
      </c>
      <c r="I8153" s="131">
        <v>1</v>
      </c>
      <c r="J8153" s="132">
        <v>1</v>
      </c>
      <c r="K8153" s="132">
        <v>1</v>
      </c>
      <c r="L8153" s="132"/>
      <c r="M8153" s="132"/>
      <c r="N8153" s="131"/>
      <c r="O8153" s="131"/>
    </row>
    <row r="8154" spans="2:15" x14ac:dyDescent="0.35">
      <c r="B8154" t="s">
        <v>80</v>
      </c>
      <c r="C8154">
        <v>4079</v>
      </c>
      <c r="D8154" t="s">
        <v>68</v>
      </c>
      <c r="E8154">
        <v>184117</v>
      </c>
      <c r="F8154" t="s">
        <v>7635</v>
      </c>
      <c r="G8154" t="s">
        <v>10929</v>
      </c>
      <c r="H8154" s="93">
        <v>46175</v>
      </c>
      <c r="I8154" s="131">
        <v>1</v>
      </c>
      <c r="J8154" s="132">
        <v>1</v>
      </c>
      <c r="K8154" s="132"/>
      <c r="L8154" s="132"/>
      <c r="M8154" s="132"/>
      <c r="N8154" s="131"/>
      <c r="O8154" s="131"/>
    </row>
    <row r="8155" spans="2:15" x14ac:dyDescent="0.35">
      <c r="B8155" t="s">
        <v>80</v>
      </c>
      <c r="C8155">
        <v>4079</v>
      </c>
      <c r="D8155" t="s">
        <v>68</v>
      </c>
      <c r="E8155">
        <v>184435</v>
      </c>
      <c r="F8155" t="s">
        <v>7636</v>
      </c>
      <c r="G8155" t="s">
        <v>10927</v>
      </c>
      <c r="H8155" s="93">
        <v>46176</v>
      </c>
      <c r="I8155" s="131">
        <v>1</v>
      </c>
      <c r="J8155" s="132"/>
      <c r="K8155" s="132"/>
      <c r="L8155" s="132"/>
      <c r="M8155" s="132"/>
      <c r="N8155" s="131"/>
      <c r="O8155" s="131"/>
    </row>
    <row r="8156" spans="2:15" x14ac:dyDescent="0.35">
      <c r="B8156" t="s">
        <v>80</v>
      </c>
      <c r="C8156">
        <v>4079</v>
      </c>
      <c r="D8156" t="s">
        <v>68</v>
      </c>
      <c r="E8156">
        <v>184543</v>
      </c>
      <c r="F8156" t="s">
        <v>7637</v>
      </c>
      <c r="G8156" t="s">
        <v>10929</v>
      </c>
      <c r="H8156" s="93">
        <v>46175</v>
      </c>
      <c r="I8156" s="131"/>
      <c r="J8156" s="132"/>
      <c r="K8156" s="132"/>
      <c r="L8156" s="132"/>
      <c r="M8156" s="132"/>
      <c r="N8156" s="131"/>
      <c r="O8156" s="131"/>
    </row>
    <row r="8157" spans="2:15" x14ac:dyDescent="0.35">
      <c r="B8157" t="s">
        <v>80</v>
      </c>
      <c r="C8157">
        <v>4079</v>
      </c>
      <c r="D8157" t="s">
        <v>68</v>
      </c>
      <c r="E8157">
        <v>184596</v>
      </c>
      <c r="F8157" t="s">
        <v>7578</v>
      </c>
      <c r="G8157" t="s">
        <v>10927</v>
      </c>
      <c r="H8157" s="93">
        <v>46176</v>
      </c>
      <c r="I8157" s="131"/>
      <c r="J8157" s="132"/>
      <c r="K8157" s="132"/>
      <c r="L8157" s="132"/>
      <c r="M8157" s="132"/>
      <c r="N8157" s="131"/>
      <c r="O8157" s="131"/>
    </row>
    <row r="8158" spans="2:15" x14ac:dyDescent="0.35">
      <c r="B8158" t="s">
        <v>80</v>
      </c>
      <c r="C8158">
        <v>4079</v>
      </c>
      <c r="D8158" t="s">
        <v>68</v>
      </c>
      <c r="E8158">
        <v>185802</v>
      </c>
      <c r="F8158" t="s">
        <v>7638</v>
      </c>
      <c r="G8158" t="s">
        <v>10928</v>
      </c>
      <c r="H8158" s="93">
        <v>46171</v>
      </c>
      <c r="I8158" s="131">
        <v>1</v>
      </c>
      <c r="J8158" s="132"/>
      <c r="K8158" s="132"/>
      <c r="L8158" s="132"/>
      <c r="M8158" s="132"/>
      <c r="N8158" s="131"/>
      <c r="O8158" s="131"/>
    </row>
    <row r="8159" spans="2:15" x14ac:dyDescent="0.35">
      <c r="B8159" t="s">
        <v>80</v>
      </c>
      <c r="C8159">
        <v>4079</v>
      </c>
      <c r="D8159" t="s">
        <v>68</v>
      </c>
      <c r="E8159">
        <v>186047</v>
      </c>
      <c r="F8159" t="s">
        <v>7639</v>
      </c>
      <c r="G8159" t="s">
        <v>10926</v>
      </c>
      <c r="H8159" s="93">
        <v>46177</v>
      </c>
      <c r="I8159" s="131"/>
      <c r="J8159" s="132"/>
      <c r="K8159" s="132"/>
      <c r="L8159" s="132"/>
      <c r="M8159" s="132"/>
      <c r="N8159" s="131"/>
      <c r="O8159" s="131"/>
    </row>
    <row r="8160" spans="2:15" x14ac:dyDescent="0.35">
      <c r="B8160" t="s">
        <v>80</v>
      </c>
      <c r="C8160">
        <v>4079</v>
      </c>
      <c r="D8160" t="s">
        <v>68</v>
      </c>
      <c r="E8160">
        <v>186065</v>
      </c>
      <c r="F8160" t="s">
        <v>7640</v>
      </c>
      <c r="G8160" t="s">
        <v>10930</v>
      </c>
      <c r="H8160" s="93">
        <v>46181</v>
      </c>
      <c r="I8160" s="131">
        <v>1</v>
      </c>
      <c r="J8160" s="132"/>
      <c r="K8160" s="132"/>
      <c r="L8160" s="132"/>
      <c r="M8160" s="132"/>
      <c r="N8160" s="131"/>
      <c r="O8160" s="131"/>
    </row>
    <row r="8161" spans="2:15" x14ac:dyDescent="0.35">
      <c r="B8161" t="s">
        <v>80</v>
      </c>
      <c r="C8161">
        <v>4079</v>
      </c>
      <c r="D8161" t="s">
        <v>68</v>
      </c>
      <c r="E8161">
        <v>186822</v>
      </c>
      <c r="F8161" t="s">
        <v>7641</v>
      </c>
      <c r="G8161" t="s">
        <v>10926</v>
      </c>
      <c r="H8161" s="93">
        <v>46170</v>
      </c>
      <c r="I8161" s="131">
        <v>1</v>
      </c>
      <c r="J8161" s="132"/>
      <c r="K8161" s="132"/>
      <c r="L8161" s="132"/>
      <c r="M8161" s="132"/>
      <c r="N8161" s="131"/>
      <c r="O8161" s="131"/>
    </row>
    <row r="8162" spans="2:15" x14ac:dyDescent="0.35">
      <c r="B8162" t="s">
        <v>80</v>
      </c>
      <c r="C8162">
        <v>4079</v>
      </c>
      <c r="D8162" t="s">
        <v>68</v>
      </c>
      <c r="E8162">
        <v>187652</v>
      </c>
      <c r="F8162" t="s">
        <v>7642</v>
      </c>
      <c r="G8162" t="s">
        <v>10927</v>
      </c>
      <c r="H8162" s="93">
        <v>46176</v>
      </c>
      <c r="I8162" s="131"/>
      <c r="J8162" s="132"/>
      <c r="K8162" s="132"/>
      <c r="L8162" s="132"/>
      <c r="M8162" s="132"/>
      <c r="N8162" s="131"/>
      <c r="O8162" s="131"/>
    </row>
    <row r="8163" spans="2:15" x14ac:dyDescent="0.35">
      <c r="B8163" t="s">
        <v>80</v>
      </c>
      <c r="C8163">
        <v>4079</v>
      </c>
      <c r="D8163" t="s">
        <v>68</v>
      </c>
      <c r="E8163">
        <v>187674</v>
      </c>
      <c r="F8163" t="s">
        <v>7643</v>
      </c>
      <c r="G8163" t="s">
        <v>10930</v>
      </c>
      <c r="H8163" s="93">
        <v>46181</v>
      </c>
      <c r="I8163" s="131">
        <v>1</v>
      </c>
      <c r="J8163" s="132"/>
      <c r="K8163" s="132"/>
      <c r="L8163" s="132"/>
      <c r="M8163" s="132"/>
      <c r="N8163" s="131"/>
      <c r="O8163" s="131"/>
    </row>
    <row r="8164" spans="2:15" x14ac:dyDescent="0.35">
      <c r="B8164" t="s">
        <v>80</v>
      </c>
      <c r="C8164">
        <v>4079</v>
      </c>
      <c r="D8164" t="s">
        <v>68</v>
      </c>
      <c r="E8164">
        <v>187733</v>
      </c>
      <c r="F8164" t="s">
        <v>7644</v>
      </c>
      <c r="G8164" t="s">
        <v>10927</v>
      </c>
      <c r="H8164" s="93">
        <v>46176</v>
      </c>
      <c r="I8164" s="131"/>
      <c r="J8164" s="132"/>
      <c r="K8164" s="132"/>
      <c r="L8164" s="132"/>
      <c r="M8164" s="132"/>
      <c r="N8164" s="131"/>
      <c r="O8164" s="131"/>
    </row>
    <row r="8165" spans="2:15" x14ac:dyDescent="0.35">
      <c r="B8165" t="s">
        <v>80</v>
      </c>
      <c r="C8165">
        <v>4079</v>
      </c>
      <c r="D8165" t="s">
        <v>68</v>
      </c>
      <c r="E8165">
        <v>187937</v>
      </c>
      <c r="F8165" t="s">
        <v>7645</v>
      </c>
      <c r="G8165" t="s">
        <v>10926</v>
      </c>
      <c r="H8165" s="93">
        <v>46177</v>
      </c>
      <c r="I8165" s="131">
        <v>1</v>
      </c>
      <c r="J8165" s="132"/>
      <c r="K8165" s="132">
        <v>1</v>
      </c>
      <c r="L8165" s="132"/>
      <c r="M8165" s="132"/>
      <c r="N8165" s="131"/>
      <c r="O8165" s="131"/>
    </row>
    <row r="8166" spans="2:15" x14ac:dyDescent="0.35">
      <c r="B8166" t="s">
        <v>80</v>
      </c>
      <c r="C8166">
        <v>4079</v>
      </c>
      <c r="D8166" t="s">
        <v>68</v>
      </c>
      <c r="E8166">
        <v>188074</v>
      </c>
      <c r="F8166" t="s">
        <v>7646</v>
      </c>
      <c r="G8166" t="s">
        <v>10930</v>
      </c>
      <c r="H8166" s="93">
        <v>46174</v>
      </c>
      <c r="I8166" s="131"/>
      <c r="J8166" s="132"/>
      <c r="K8166" s="132"/>
      <c r="L8166" s="132"/>
      <c r="M8166" s="132"/>
      <c r="N8166" s="131"/>
      <c r="O8166" s="131"/>
    </row>
    <row r="8167" spans="2:15" x14ac:dyDescent="0.35">
      <c r="B8167" t="s">
        <v>80</v>
      </c>
      <c r="C8167">
        <v>4079</v>
      </c>
      <c r="D8167" t="s">
        <v>68</v>
      </c>
      <c r="E8167">
        <v>188084</v>
      </c>
      <c r="F8167" t="s">
        <v>7647</v>
      </c>
      <c r="G8167" t="s">
        <v>10929</v>
      </c>
      <c r="H8167" s="93">
        <v>46175</v>
      </c>
      <c r="I8167" s="131">
        <v>1</v>
      </c>
      <c r="J8167" s="132"/>
      <c r="K8167" s="132"/>
      <c r="L8167" s="132"/>
      <c r="M8167" s="132"/>
      <c r="N8167" s="131"/>
      <c r="O8167" s="131"/>
    </row>
    <row r="8168" spans="2:15" x14ac:dyDescent="0.35">
      <c r="B8168" t="s">
        <v>80</v>
      </c>
      <c r="C8168">
        <v>4079</v>
      </c>
      <c r="D8168" t="s">
        <v>68</v>
      </c>
      <c r="E8168">
        <v>188108</v>
      </c>
      <c r="F8168" t="s">
        <v>7648</v>
      </c>
      <c r="G8168" t="s">
        <v>10928</v>
      </c>
      <c r="H8168" s="93">
        <v>46178</v>
      </c>
      <c r="I8168" s="131">
        <v>1</v>
      </c>
      <c r="J8168" s="132"/>
      <c r="K8168" s="132"/>
      <c r="L8168" s="132"/>
      <c r="M8168" s="132"/>
      <c r="N8168" s="131"/>
      <c r="O8168" s="131"/>
    </row>
    <row r="8169" spans="2:15" x14ac:dyDescent="0.35">
      <c r="B8169" t="s">
        <v>80</v>
      </c>
      <c r="C8169">
        <v>4079</v>
      </c>
      <c r="D8169" t="s">
        <v>68</v>
      </c>
      <c r="E8169">
        <v>188307</v>
      </c>
      <c r="F8169" t="s">
        <v>7649</v>
      </c>
      <c r="G8169" t="s">
        <v>10930</v>
      </c>
      <c r="H8169" s="93">
        <v>46174</v>
      </c>
      <c r="I8169" s="131">
        <v>1</v>
      </c>
      <c r="J8169" s="132">
        <v>1</v>
      </c>
      <c r="K8169" s="132">
        <v>1</v>
      </c>
      <c r="L8169" s="132"/>
      <c r="M8169" s="132"/>
      <c r="N8169" s="131"/>
      <c r="O8169" s="131"/>
    </row>
    <row r="8170" spans="2:15" x14ac:dyDescent="0.35">
      <c r="B8170" t="s">
        <v>80</v>
      </c>
      <c r="C8170">
        <v>4079</v>
      </c>
      <c r="D8170" t="s">
        <v>68</v>
      </c>
      <c r="E8170">
        <v>188803</v>
      </c>
      <c r="F8170" t="s">
        <v>7650</v>
      </c>
      <c r="G8170" t="s">
        <v>10930</v>
      </c>
      <c r="H8170" s="93">
        <v>46174</v>
      </c>
      <c r="I8170" s="131">
        <v>1</v>
      </c>
      <c r="J8170" s="132"/>
      <c r="K8170" s="132"/>
      <c r="L8170" s="132"/>
      <c r="M8170" s="132"/>
      <c r="N8170" s="131"/>
      <c r="O8170" s="131"/>
    </row>
    <row r="8171" spans="2:15" x14ac:dyDescent="0.35">
      <c r="B8171" t="s">
        <v>80</v>
      </c>
      <c r="C8171">
        <v>4079</v>
      </c>
      <c r="D8171" t="s">
        <v>68</v>
      </c>
      <c r="E8171">
        <v>188984</v>
      </c>
      <c r="F8171" t="s">
        <v>7651</v>
      </c>
      <c r="G8171" t="s">
        <v>10926</v>
      </c>
      <c r="H8171" s="93">
        <v>46177</v>
      </c>
      <c r="I8171" s="131"/>
      <c r="J8171" s="132"/>
      <c r="K8171" s="132"/>
      <c r="L8171" s="132"/>
      <c r="M8171" s="132"/>
      <c r="N8171" s="131"/>
      <c r="O8171" s="131"/>
    </row>
    <row r="8172" spans="2:15" x14ac:dyDescent="0.35">
      <c r="B8172" t="s">
        <v>80</v>
      </c>
      <c r="C8172">
        <v>4079</v>
      </c>
      <c r="D8172" t="s">
        <v>68</v>
      </c>
      <c r="E8172">
        <v>189004</v>
      </c>
      <c r="F8172" t="s">
        <v>7652</v>
      </c>
      <c r="G8172" t="s">
        <v>10927</v>
      </c>
      <c r="H8172" s="93">
        <v>46176</v>
      </c>
      <c r="I8172" s="131"/>
      <c r="J8172" s="132"/>
      <c r="K8172" s="132"/>
      <c r="L8172" s="132"/>
      <c r="M8172" s="132"/>
      <c r="N8172" s="131"/>
      <c r="O8172" s="131"/>
    </row>
    <row r="8173" spans="2:15" x14ac:dyDescent="0.35">
      <c r="B8173" t="s">
        <v>80</v>
      </c>
      <c r="C8173">
        <v>4079</v>
      </c>
      <c r="D8173" t="s">
        <v>68</v>
      </c>
      <c r="E8173">
        <v>189153</v>
      </c>
      <c r="F8173" t="s">
        <v>7653</v>
      </c>
      <c r="G8173" t="s">
        <v>10930</v>
      </c>
      <c r="H8173" s="93">
        <v>46181</v>
      </c>
      <c r="I8173" s="131">
        <v>1</v>
      </c>
      <c r="J8173" s="132"/>
      <c r="K8173" s="132"/>
      <c r="L8173" s="132"/>
      <c r="M8173" s="132"/>
      <c r="N8173" s="131"/>
      <c r="O8173" s="131"/>
    </row>
    <row r="8174" spans="2:15" x14ac:dyDescent="0.35">
      <c r="B8174" t="s">
        <v>80</v>
      </c>
      <c r="C8174">
        <v>4079</v>
      </c>
      <c r="D8174" t="s">
        <v>68</v>
      </c>
      <c r="E8174">
        <v>189603</v>
      </c>
      <c r="F8174" t="s">
        <v>7654</v>
      </c>
      <c r="G8174" t="s">
        <v>10930</v>
      </c>
      <c r="H8174" s="93">
        <v>46174</v>
      </c>
      <c r="I8174" s="131"/>
      <c r="J8174" s="132"/>
      <c r="K8174" s="132"/>
      <c r="L8174" s="132"/>
      <c r="M8174" s="132"/>
      <c r="N8174" s="131"/>
      <c r="O8174" s="131"/>
    </row>
    <row r="8175" spans="2:15" x14ac:dyDescent="0.35">
      <c r="B8175" t="s">
        <v>80</v>
      </c>
      <c r="C8175">
        <v>4079</v>
      </c>
      <c r="D8175" t="s">
        <v>68</v>
      </c>
      <c r="E8175">
        <v>189669</v>
      </c>
      <c r="F8175" t="s">
        <v>7655</v>
      </c>
      <c r="G8175" t="s">
        <v>10928</v>
      </c>
      <c r="H8175" s="93">
        <v>46178</v>
      </c>
      <c r="I8175" s="131">
        <v>1</v>
      </c>
      <c r="J8175" s="132"/>
      <c r="K8175" s="132"/>
      <c r="L8175" s="132"/>
      <c r="M8175" s="132"/>
      <c r="N8175" s="131"/>
      <c r="O8175" s="131"/>
    </row>
    <row r="8176" spans="2:15" x14ac:dyDescent="0.35">
      <c r="B8176" t="s">
        <v>80</v>
      </c>
      <c r="C8176">
        <v>4079</v>
      </c>
      <c r="D8176" t="s">
        <v>68</v>
      </c>
      <c r="E8176">
        <v>189671</v>
      </c>
      <c r="F8176" t="s">
        <v>7656</v>
      </c>
      <c r="G8176" t="s">
        <v>10927</v>
      </c>
      <c r="H8176" s="93">
        <v>46176</v>
      </c>
      <c r="I8176" s="131">
        <v>1</v>
      </c>
      <c r="J8176" s="132"/>
      <c r="K8176" s="132"/>
      <c r="L8176" s="132"/>
      <c r="M8176" s="132"/>
      <c r="N8176" s="131"/>
      <c r="O8176" s="131"/>
    </row>
    <row r="8177" spans="2:15" x14ac:dyDescent="0.35">
      <c r="B8177" t="s">
        <v>80</v>
      </c>
      <c r="C8177">
        <v>4079</v>
      </c>
      <c r="D8177" t="s">
        <v>68</v>
      </c>
      <c r="E8177">
        <v>189713</v>
      </c>
      <c r="F8177" t="s">
        <v>7657</v>
      </c>
      <c r="G8177" t="s">
        <v>10930</v>
      </c>
      <c r="H8177" s="93">
        <v>46174</v>
      </c>
      <c r="I8177" s="131"/>
      <c r="J8177" s="132"/>
      <c r="K8177" s="132"/>
      <c r="L8177" s="132"/>
      <c r="M8177" s="132"/>
      <c r="N8177" s="131"/>
      <c r="O8177" s="131"/>
    </row>
    <row r="8178" spans="2:15" x14ac:dyDescent="0.35">
      <c r="B8178" t="s">
        <v>80</v>
      </c>
      <c r="C8178">
        <v>4079</v>
      </c>
      <c r="D8178" t="s">
        <v>68</v>
      </c>
      <c r="E8178">
        <v>189760</v>
      </c>
      <c r="F8178" t="s">
        <v>7658</v>
      </c>
      <c r="G8178" t="s">
        <v>10927</v>
      </c>
      <c r="H8178" s="93">
        <v>46176</v>
      </c>
      <c r="I8178" s="131"/>
      <c r="J8178" s="132"/>
      <c r="K8178" s="132"/>
      <c r="L8178" s="132"/>
      <c r="M8178" s="132"/>
      <c r="N8178" s="131"/>
      <c r="O8178" s="131"/>
    </row>
    <row r="8179" spans="2:15" x14ac:dyDescent="0.35">
      <c r="B8179" t="s">
        <v>80</v>
      </c>
      <c r="C8179">
        <v>4079</v>
      </c>
      <c r="D8179" t="s">
        <v>68</v>
      </c>
      <c r="E8179">
        <v>189762</v>
      </c>
      <c r="F8179" t="s">
        <v>7659</v>
      </c>
      <c r="G8179" t="s">
        <v>10929</v>
      </c>
      <c r="H8179" s="93">
        <v>46182</v>
      </c>
      <c r="I8179" s="131"/>
      <c r="J8179" s="132"/>
      <c r="K8179" s="132"/>
      <c r="L8179" s="132"/>
      <c r="M8179" s="132"/>
      <c r="N8179" s="131"/>
      <c r="O8179" s="131"/>
    </row>
    <row r="8180" spans="2:15" x14ac:dyDescent="0.35">
      <c r="B8180" t="s">
        <v>80</v>
      </c>
      <c r="C8180">
        <v>4079</v>
      </c>
      <c r="D8180" t="s">
        <v>68</v>
      </c>
      <c r="E8180">
        <v>189772</v>
      </c>
      <c r="F8180" t="s">
        <v>7660</v>
      </c>
      <c r="G8180" t="s">
        <v>10927</v>
      </c>
      <c r="H8180" s="93">
        <v>46176</v>
      </c>
      <c r="I8180" s="131"/>
      <c r="J8180" s="132"/>
      <c r="K8180" s="132"/>
      <c r="L8180" s="132"/>
      <c r="M8180" s="132"/>
      <c r="N8180" s="131"/>
      <c r="O8180" s="131"/>
    </row>
    <row r="8181" spans="2:15" x14ac:dyDescent="0.35">
      <c r="B8181" t="s">
        <v>80</v>
      </c>
      <c r="C8181">
        <v>4079</v>
      </c>
      <c r="D8181" t="s">
        <v>68</v>
      </c>
      <c r="E8181">
        <v>189841</v>
      </c>
      <c r="F8181" t="s">
        <v>7661</v>
      </c>
      <c r="G8181" t="s">
        <v>10930</v>
      </c>
      <c r="H8181" s="93">
        <v>46174</v>
      </c>
      <c r="I8181" s="131"/>
      <c r="J8181" s="132"/>
      <c r="K8181" s="132"/>
      <c r="L8181" s="132"/>
      <c r="M8181" s="132"/>
      <c r="N8181" s="131"/>
      <c r="O8181" s="131"/>
    </row>
    <row r="8182" spans="2:15" x14ac:dyDescent="0.35">
      <c r="B8182" t="s">
        <v>80</v>
      </c>
      <c r="C8182">
        <v>4079</v>
      </c>
      <c r="D8182" t="s">
        <v>68</v>
      </c>
      <c r="E8182">
        <v>189979</v>
      </c>
      <c r="F8182" t="s">
        <v>7662</v>
      </c>
      <c r="G8182" t="s">
        <v>10930</v>
      </c>
      <c r="H8182" s="93">
        <v>46174</v>
      </c>
      <c r="I8182" s="131">
        <v>1</v>
      </c>
      <c r="J8182" s="132"/>
      <c r="K8182" s="132"/>
      <c r="L8182" s="132"/>
      <c r="M8182" s="132"/>
      <c r="N8182" s="131"/>
      <c r="O8182" s="131"/>
    </row>
    <row r="8183" spans="2:15" x14ac:dyDescent="0.35">
      <c r="B8183" t="s">
        <v>80</v>
      </c>
      <c r="C8183">
        <v>4079</v>
      </c>
      <c r="D8183" t="s">
        <v>68</v>
      </c>
      <c r="E8183">
        <v>190027</v>
      </c>
      <c r="F8183" t="s">
        <v>7663</v>
      </c>
      <c r="G8183" t="s">
        <v>10928</v>
      </c>
      <c r="H8183" s="93">
        <v>46178</v>
      </c>
      <c r="I8183" s="131">
        <v>1</v>
      </c>
      <c r="J8183" s="132"/>
      <c r="K8183" s="132"/>
      <c r="L8183" s="132"/>
      <c r="M8183" s="132"/>
      <c r="N8183" s="131"/>
      <c r="O8183" s="131"/>
    </row>
    <row r="8184" spans="2:15" x14ac:dyDescent="0.35">
      <c r="B8184" t="s">
        <v>80</v>
      </c>
      <c r="C8184">
        <v>4079</v>
      </c>
      <c r="D8184" t="s">
        <v>68</v>
      </c>
      <c r="E8184">
        <v>190134</v>
      </c>
      <c r="F8184" t="s">
        <v>7664</v>
      </c>
      <c r="G8184" t="s">
        <v>10928</v>
      </c>
      <c r="H8184" s="93">
        <v>46178</v>
      </c>
      <c r="I8184" s="131"/>
      <c r="J8184" s="132"/>
      <c r="K8184" s="132"/>
      <c r="L8184" s="132"/>
      <c r="M8184" s="132"/>
      <c r="N8184" s="131"/>
      <c r="O8184" s="131"/>
    </row>
    <row r="8185" spans="2:15" x14ac:dyDescent="0.35">
      <c r="B8185" t="s">
        <v>80</v>
      </c>
      <c r="C8185">
        <v>4079</v>
      </c>
      <c r="D8185" t="s">
        <v>68</v>
      </c>
      <c r="E8185">
        <v>190207</v>
      </c>
      <c r="F8185" t="s">
        <v>7665</v>
      </c>
      <c r="G8185" t="s">
        <v>10928</v>
      </c>
      <c r="H8185" s="93">
        <v>46171</v>
      </c>
      <c r="I8185" s="131"/>
      <c r="J8185" s="132"/>
      <c r="K8185" s="132"/>
      <c r="L8185" s="132"/>
      <c r="M8185" s="132"/>
      <c r="N8185" s="131"/>
      <c r="O8185" s="131"/>
    </row>
    <row r="8186" spans="2:15" x14ac:dyDescent="0.35">
      <c r="B8186" t="s">
        <v>80</v>
      </c>
      <c r="C8186">
        <v>4079</v>
      </c>
      <c r="D8186" t="s">
        <v>68</v>
      </c>
      <c r="E8186">
        <v>190336</v>
      </c>
      <c r="F8186" t="s">
        <v>7666</v>
      </c>
      <c r="G8186" t="s">
        <v>10929</v>
      </c>
      <c r="H8186" s="93">
        <v>46175</v>
      </c>
      <c r="I8186" s="131"/>
      <c r="J8186" s="132"/>
      <c r="K8186" s="132"/>
      <c r="L8186" s="132"/>
      <c r="M8186" s="132"/>
      <c r="N8186" s="131"/>
      <c r="O8186" s="131"/>
    </row>
    <row r="8187" spans="2:15" x14ac:dyDescent="0.35">
      <c r="B8187" t="s">
        <v>80</v>
      </c>
      <c r="C8187">
        <v>4079</v>
      </c>
      <c r="D8187" t="s">
        <v>68</v>
      </c>
      <c r="E8187">
        <v>190687</v>
      </c>
      <c r="F8187" t="s">
        <v>7667</v>
      </c>
      <c r="G8187" t="s">
        <v>10930</v>
      </c>
      <c r="H8187" s="93">
        <v>46181</v>
      </c>
      <c r="I8187" s="131">
        <v>1</v>
      </c>
      <c r="J8187" s="132"/>
      <c r="K8187" s="132"/>
      <c r="L8187" s="132"/>
      <c r="M8187" s="132"/>
      <c r="N8187" s="131"/>
      <c r="O8187" s="131"/>
    </row>
    <row r="8188" spans="2:15" x14ac:dyDescent="0.35">
      <c r="B8188" t="s">
        <v>80</v>
      </c>
      <c r="C8188">
        <v>4079</v>
      </c>
      <c r="D8188" t="s">
        <v>68</v>
      </c>
      <c r="E8188">
        <v>190799</v>
      </c>
      <c r="F8188" t="s">
        <v>7668</v>
      </c>
      <c r="G8188" t="s">
        <v>180</v>
      </c>
      <c r="H8188" t="s">
        <v>180</v>
      </c>
      <c r="I8188" s="131">
        <v>1</v>
      </c>
      <c r="J8188" s="132"/>
      <c r="K8188" s="132"/>
      <c r="L8188" s="132"/>
      <c r="M8188" s="132"/>
      <c r="N8188" s="131"/>
      <c r="O8188" s="131"/>
    </row>
    <row r="8189" spans="2:15" x14ac:dyDescent="0.35">
      <c r="B8189" t="s">
        <v>80</v>
      </c>
      <c r="C8189">
        <v>4079</v>
      </c>
      <c r="D8189" t="s">
        <v>68</v>
      </c>
      <c r="E8189">
        <v>190805</v>
      </c>
      <c r="F8189" t="s">
        <v>7669</v>
      </c>
      <c r="G8189" t="s">
        <v>180</v>
      </c>
      <c r="H8189" t="s">
        <v>180</v>
      </c>
      <c r="I8189" s="131">
        <v>1</v>
      </c>
      <c r="J8189" s="132"/>
      <c r="K8189" s="132"/>
      <c r="L8189" s="132"/>
      <c r="M8189" s="132"/>
      <c r="N8189" s="131"/>
      <c r="O8189" s="131"/>
    </row>
    <row r="8190" spans="2:15" x14ac:dyDescent="0.35">
      <c r="B8190" t="s">
        <v>80</v>
      </c>
      <c r="C8190">
        <v>4079</v>
      </c>
      <c r="D8190" t="s">
        <v>68</v>
      </c>
      <c r="E8190">
        <v>191029</v>
      </c>
      <c r="F8190" t="s">
        <v>7670</v>
      </c>
      <c r="G8190" t="s">
        <v>180</v>
      </c>
      <c r="H8190" t="s">
        <v>180</v>
      </c>
      <c r="I8190" s="131">
        <v>1</v>
      </c>
      <c r="J8190" s="132">
        <v>1</v>
      </c>
      <c r="K8190" s="132">
        <v>1</v>
      </c>
      <c r="L8190" s="132"/>
      <c r="M8190" s="132"/>
      <c r="N8190" s="131"/>
      <c r="O8190" s="131"/>
    </row>
    <row r="8191" spans="2:15" x14ac:dyDescent="0.35">
      <c r="B8191" t="s">
        <v>80</v>
      </c>
      <c r="C8191">
        <v>4079</v>
      </c>
      <c r="D8191" t="s">
        <v>68</v>
      </c>
      <c r="E8191">
        <v>191367</v>
      </c>
      <c r="F8191" t="s">
        <v>7671</v>
      </c>
      <c r="G8191" t="s">
        <v>180</v>
      </c>
      <c r="H8191" t="s">
        <v>180</v>
      </c>
      <c r="I8191" s="131"/>
      <c r="J8191" s="132"/>
      <c r="K8191" s="132"/>
      <c r="L8191" s="132"/>
      <c r="M8191" s="132"/>
      <c r="N8191" s="131"/>
      <c r="O8191" s="131"/>
    </row>
    <row r="8192" spans="2:15" x14ac:dyDescent="0.35">
      <c r="B8192" t="s">
        <v>80</v>
      </c>
      <c r="C8192">
        <v>4079</v>
      </c>
      <c r="D8192" t="s">
        <v>68</v>
      </c>
      <c r="E8192">
        <v>191476</v>
      </c>
      <c r="F8192" t="s">
        <v>7672</v>
      </c>
      <c r="G8192" t="s">
        <v>10930</v>
      </c>
      <c r="H8192" t="s">
        <v>180</v>
      </c>
      <c r="I8192" s="131"/>
      <c r="J8192" s="132"/>
      <c r="K8192" s="132"/>
      <c r="L8192" s="132"/>
      <c r="M8192" s="132"/>
      <c r="N8192" s="131"/>
      <c r="O8192" s="131"/>
    </row>
    <row r="8193" spans="2:15" x14ac:dyDescent="0.35">
      <c r="B8193" t="s">
        <v>80</v>
      </c>
      <c r="C8193">
        <v>4079</v>
      </c>
      <c r="D8193" t="s">
        <v>68</v>
      </c>
      <c r="E8193">
        <v>191502</v>
      </c>
      <c r="F8193" t="s">
        <v>7673</v>
      </c>
      <c r="G8193" t="s">
        <v>180</v>
      </c>
      <c r="H8193" t="s">
        <v>180</v>
      </c>
      <c r="I8193" s="131"/>
      <c r="J8193" s="132"/>
      <c r="K8193" s="132"/>
      <c r="L8193" s="132"/>
      <c r="M8193" s="132"/>
      <c r="N8193" s="131"/>
      <c r="O8193" s="131"/>
    </row>
    <row r="8194" spans="2:15" x14ac:dyDescent="0.35">
      <c r="B8194" t="s">
        <v>80</v>
      </c>
      <c r="C8194">
        <v>4079</v>
      </c>
      <c r="D8194" t="s">
        <v>68</v>
      </c>
      <c r="E8194">
        <v>191701</v>
      </c>
      <c r="F8194" t="s">
        <v>7590</v>
      </c>
      <c r="G8194" t="s">
        <v>10930</v>
      </c>
      <c r="H8194" t="s">
        <v>180</v>
      </c>
      <c r="I8194" s="131">
        <v>1</v>
      </c>
      <c r="J8194" s="132"/>
      <c r="K8194" s="132"/>
      <c r="L8194" s="132"/>
      <c r="M8194" s="132"/>
      <c r="N8194" s="131"/>
      <c r="O8194" s="131"/>
    </row>
    <row r="8195" spans="2:15" x14ac:dyDescent="0.35">
      <c r="B8195" t="s">
        <v>80</v>
      </c>
      <c r="C8195">
        <v>4079</v>
      </c>
      <c r="D8195" t="s">
        <v>68</v>
      </c>
      <c r="E8195">
        <v>191780</v>
      </c>
      <c r="F8195" t="s">
        <v>7674</v>
      </c>
      <c r="G8195" t="s">
        <v>10930</v>
      </c>
      <c r="H8195" t="s">
        <v>180</v>
      </c>
      <c r="I8195" s="131"/>
      <c r="J8195" s="132"/>
      <c r="K8195" s="132"/>
      <c r="L8195" s="132"/>
      <c r="M8195" s="132"/>
      <c r="N8195" s="131"/>
      <c r="O8195" s="131"/>
    </row>
    <row r="8196" spans="2:15" x14ac:dyDescent="0.35">
      <c r="B8196" t="s">
        <v>80</v>
      </c>
      <c r="C8196">
        <v>4079</v>
      </c>
      <c r="D8196" t="s">
        <v>68</v>
      </c>
      <c r="E8196">
        <v>191974</v>
      </c>
      <c r="F8196" t="s">
        <v>7675</v>
      </c>
      <c r="G8196" t="s">
        <v>180</v>
      </c>
      <c r="H8196" t="s">
        <v>180</v>
      </c>
      <c r="I8196" s="131"/>
      <c r="J8196" s="132"/>
      <c r="K8196" s="132"/>
      <c r="L8196" s="132"/>
      <c r="M8196" s="132"/>
      <c r="N8196" s="131"/>
      <c r="O8196" s="131"/>
    </row>
    <row r="8197" spans="2:15" x14ac:dyDescent="0.35">
      <c r="B8197" t="s">
        <v>80</v>
      </c>
      <c r="C8197">
        <v>4079</v>
      </c>
      <c r="D8197" t="s">
        <v>68</v>
      </c>
      <c r="E8197">
        <v>192164</v>
      </c>
      <c r="F8197" t="s">
        <v>11034</v>
      </c>
      <c r="G8197" t="s">
        <v>180</v>
      </c>
      <c r="H8197" t="s">
        <v>180</v>
      </c>
      <c r="I8197" s="131"/>
      <c r="J8197" s="132"/>
      <c r="K8197" s="132"/>
      <c r="L8197" s="132"/>
      <c r="M8197" s="132"/>
      <c r="N8197" s="131"/>
      <c r="O8197" s="131"/>
    </row>
    <row r="8198" spans="2:15" x14ac:dyDescent="0.35">
      <c r="B8198" t="s">
        <v>80</v>
      </c>
      <c r="C8198">
        <v>4079</v>
      </c>
      <c r="D8198" t="s">
        <v>68</v>
      </c>
      <c r="E8198">
        <v>192177</v>
      </c>
      <c r="F8198" t="s">
        <v>11035</v>
      </c>
      <c r="G8198" t="s">
        <v>10930</v>
      </c>
      <c r="H8198" t="s">
        <v>180</v>
      </c>
      <c r="I8198" s="131"/>
      <c r="J8198" s="132"/>
      <c r="K8198" s="132"/>
      <c r="L8198" s="132"/>
      <c r="M8198" s="132"/>
      <c r="N8198" s="131"/>
      <c r="O8198" s="131"/>
    </row>
    <row r="8199" spans="2:15" x14ac:dyDescent="0.35">
      <c r="B8199" t="s">
        <v>80</v>
      </c>
      <c r="C8199">
        <v>4080</v>
      </c>
      <c r="D8199" t="s">
        <v>69</v>
      </c>
      <c r="E8199">
        <v>49265</v>
      </c>
      <c r="F8199" t="s">
        <v>7676</v>
      </c>
      <c r="G8199" t="s">
        <v>10928</v>
      </c>
      <c r="H8199" s="93">
        <v>46178</v>
      </c>
      <c r="I8199" s="131">
        <v>1</v>
      </c>
      <c r="J8199" s="132"/>
      <c r="K8199" s="132"/>
      <c r="L8199" s="132"/>
      <c r="M8199" s="132"/>
      <c r="N8199" s="131"/>
      <c r="O8199" s="131"/>
    </row>
    <row r="8200" spans="2:15" x14ac:dyDescent="0.35">
      <c r="B8200" t="s">
        <v>80</v>
      </c>
      <c r="C8200">
        <v>4080</v>
      </c>
      <c r="D8200" t="s">
        <v>69</v>
      </c>
      <c r="E8200">
        <v>50544</v>
      </c>
      <c r="F8200" t="s">
        <v>7677</v>
      </c>
      <c r="G8200" t="s">
        <v>10927</v>
      </c>
      <c r="H8200" s="93">
        <v>46176</v>
      </c>
      <c r="I8200" s="131">
        <v>1</v>
      </c>
      <c r="J8200" s="132">
        <v>1</v>
      </c>
      <c r="K8200" s="132">
        <v>1</v>
      </c>
      <c r="L8200" s="132">
        <v>1</v>
      </c>
      <c r="M8200" s="132"/>
      <c r="N8200" s="131"/>
      <c r="O8200" s="131"/>
    </row>
    <row r="8201" spans="2:15" x14ac:dyDescent="0.35">
      <c r="B8201" t="s">
        <v>80</v>
      </c>
      <c r="C8201">
        <v>4080</v>
      </c>
      <c r="D8201" t="s">
        <v>69</v>
      </c>
      <c r="E8201">
        <v>51189</v>
      </c>
      <c r="F8201" t="s">
        <v>7678</v>
      </c>
      <c r="G8201" t="s">
        <v>10928</v>
      </c>
      <c r="H8201" s="93">
        <v>46178</v>
      </c>
      <c r="I8201" s="131">
        <v>1</v>
      </c>
      <c r="J8201" s="132"/>
      <c r="K8201" s="132">
        <v>1</v>
      </c>
      <c r="L8201" s="132"/>
      <c r="M8201" s="132"/>
      <c r="N8201" s="131"/>
      <c r="O8201" s="131"/>
    </row>
    <row r="8202" spans="2:15" x14ac:dyDescent="0.35">
      <c r="B8202" t="s">
        <v>80</v>
      </c>
      <c r="C8202">
        <v>4080</v>
      </c>
      <c r="D8202" t="s">
        <v>69</v>
      </c>
      <c r="E8202">
        <v>51725</v>
      </c>
      <c r="F8202" t="s">
        <v>7679</v>
      </c>
      <c r="G8202" t="s">
        <v>10928</v>
      </c>
      <c r="H8202" s="93">
        <v>46171</v>
      </c>
      <c r="I8202" s="131"/>
      <c r="J8202" s="132"/>
      <c r="K8202" s="132"/>
      <c r="L8202" s="132"/>
      <c r="M8202" s="132"/>
      <c r="N8202" s="131"/>
      <c r="O8202" s="131"/>
    </row>
    <row r="8203" spans="2:15" x14ac:dyDescent="0.35">
      <c r="B8203" t="s">
        <v>80</v>
      </c>
      <c r="C8203">
        <v>4080</v>
      </c>
      <c r="D8203" t="s">
        <v>69</v>
      </c>
      <c r="E8203">
        <v>51891</v>
      </c>
      <c r="F8203" t="s">
        <v>7680</v>
      </c>
      <c r="G8203" t="s">
        <v>10927</v>
      </c>
      <c r="H8203" s="93">
        <v>46183</v>
      </c>
      <c r="I8203" s="131">
        <v>1</v>
      </c>
      <c r="J8203" s="132"/>
      <c r="K8203" s="132"/>
      <c r="L8203" s="132"/>
      <c r="M8203" s="132"/>
      <c r="N8203" s="131"/>
      <c r="O8203" s="131"/>
    </row>
    <row r="8204" spans="2:15" x14ac:dyDescent="0.35">
      <c r="B8204" t="s">
        <v>80</v>
      </c>
      <c r="C8204">
        <v>4080</v>
      </c>
      <c r="D8204" t="s">
        <v>69</v>
      </c>
      <c r="E8204">
        <v>52001</v>
      </c>
      <c r="F8204" t="s">
        <v>7681</v>
      </c>
      <c r="G8204" t="s">
        <v>10928</v>
      </c>
      <c r="H8204" s="93">
        <v>46171</v>
      </c>
      <c r="I8204" s="131">
        <v>1</v>
      </c>
      <c r="J8204" s="132"/>
      <c r="K8204" s="132"/>
      <c r="L8204" s="132"/>
      <c r="M8204" s="132"/>
      <c r="N8204" s="131"/>
      <c r="O8204" s="131"/>
    </row>
    <row r="8205" spans="2:15" x14ac:dyDescent="0.35">
      <c r="B8205" t="s">
        <v>80</v>
      </c>
      <c r="C8205">
        <v>4080</v>
      </c>
      <c r="D8205" t="s">
        <v>69</v>
      </c>
      <c r="E8205">
        <v>52510</v>
      </c>
      <c r="F8205" t="s">
        <v>7682</v>
      </c>
      <c r="G8205" t="s">
        <v>10929</v>
      </c>
      <c r="H8205" s="93">
        <v>46175</v>
      </c>
      <c r="I8205" s="131">
        <v>1</v>
      </c>
      <c r="J8205" s="132"/>
      <c r="K8205" s="132"/>
      <c r="L8205" s="132"/>
      <c r="M8205" s="132"/>
      <c r="N8205" s="131"/>
      <c r="O8205" s="131"/>
    </row>
    <row r="8206" spans="2:15" x14ac:dyDescent="0.35">
      <c r="B8206" t="s">
        <v>80</v>
      </c>
      <c r="C8206">
        <v>4080</v>
      </c>
      <c r="D8206" t="s">
        <v>69</v>
      </c>
      <c r="E8206">
        <v>53137</v>
      </c>
      <c r="F8206" t="s">
        <v>7683</v>
      </c>
      <c r="G8206" t="s">
        <v>10927</v>
      </c>
      <c r="H8206" s="93">
        <v>46176</v>
      </c>
      <c r="I8206" s="131">
        <v>1</v>
      </c>
      <c r="J8206" s="132"/>
      <c r="K8206" s="132"/>
      <c r="L8206" s="132"/>
      <c r="M8206" s="132"/>
      <c r="N8206" s="131"/>
      <c r="O8206" s="131"/>
    </row>
    <row r="8207" spans="2:15" x14ac:dyDescent="0.35">
      <c r="B8207" t="s">
        <v>80</v>
      </c>
      <c r="C8207">
        <v>4080</v>
      </c>
      <c r="D8207" t="s">
        <v>69</v>
      </c>
      <c r="E8207">
        <v>53484</v>
      </c>
      <c r="F8207" t="s">
        <v>7684</v>
      </c>
      <c r="G8207" t="s">
        <v>10926</v>
      </c>
      <c r="H8207" s="93">
        <v>46177</v>
      </c>
      <c r="I8207" s="131"/>
      <c r="J8207" s="132"/>
      <c r="K8207" s="132"/>
      <c r="L8207" s="132"/>
      <c r="M8207" s="132"/>
      <c r="N8207" s="131"/>
      <c r="O8207" s="131"/>
    </row>
    <row r="8208" spans="2:15" x14ac:dyDescent="0.35">
      <c r="B8208" t="s">
        <v>80</v>
      </c>
      <c r="C8208">
        <v>4080</v>
      </c>
      <c r="D8208" t="s">
        <v>69</v>
      </c>
      <c r="E8208">
        <v>53531</v>
      </c>
      <c r="F8208" t="s">
        <v>7685</v>
      </c>
      <c r="G8208" t="s">
        <v>10926</v>
      </c>
      <c r="H8208" s="93">
        <v>46170</v>
      </c>
      <c r="I8208" s="131">
        <v>1</v>
      </c>
      <c r="J8208" s="132">
        <v>1</v>
      </c>
      <c r="K8208" s="132"/>
      <c r="L8208" s="132">
        <v>1</v>
      </c>
      <c r="M8208" s="132"/>
      <c r="N8208" s="131"/>
      <c r="O8208" s="131"/>
    </row>
    <row r="8209" spans="2:15" x14ac:dyDescent="0.35">
      <c r="B8209" t="s">
        <v>80</v>
      </c>
      <c r="C8209">
        <v>4080</v>
      </c>
      <c r="D8209" t="s">
        <v>69</v>
      </c>
      <c r="E8209">
        <v>54372</v>
      </c>
      <c r="F8209" t="s">
        <v>7686</v>
      </c>
      <c r="G8209" t="s">
        <v>10927</v>
      </c>
      <c r="H8209" s="93">
        <v>46183</v>
      </c>
      <c r="I8209" s="131">
        <v>1</v>
      </c>
      <c r="J8209" s="132"/>
      <c r="K8209" s="132">
        <v>1</v>
      </c>
      <c r="L8209" s="132"/>
      <c r="M8209" s="132"/>
      <c r="N8209" s="131"/>
      <c r="O8209" s="131"/>
    </row>
    <row r="8210" spans="2:15" x14ac:dyDescent="0.35">
      <c r="B8210" t="s">
        <v>80</v>
      </c>
      <c r="C8210">
        <v>4080</v>
      </c>
      <c r="D8210" t="s">
        <v>69</v>
      </c>
      <c r="E8210">
        <v>54512</v>
      </c>
      <c r="F8210" t="s">
        <v>7687</v>
      </c>
      <c r="G8210" t="s">
        <v>10926</v>
      </c>
      <c r="H8210" s="93">
        <v>46177</v>
      </c>
      <c r="I8210" s="131">
        <v>1</v>
      </c>
      <c r="J8210" s="132"/>
      <c r="K8210" s="132"/>
      <c r="L8210" s="132"/>
      <c r="M8210" s="132"/>
      <c r="N8210" s="131"/>
      <c r="O8210" s="131"/>
    </row>
    <row r="8211" spans="2:15" x14ac:dyDescent="0.35">
      <c r="B8211" t="s">
        <v>80</v>
      </c>
      <c r="C8211">
        <v>4080</v>
      </c>
      <c r="D8211" t="s">
        <v>69</v>
      </c>
      <c r="E8211">
        <v>54625</v>
      </c>
      <c r="F8211" t="s">
        <v>7688</v>
      </c>
      <c r="G8211" t="s">
        <v>10926</v>
      </c>
      <c r="H8211" s="93">
        <v>46170</v>
      </c>
      <c r="I8211" s="131">
        <v>1</v>
      </c>
      <c r="J8211" s="132">
        <v>1</v>
      </c>
      <c r="K8211" s="132"/>
      <c r="L8211" s="132"/>
      <c r="M8211" s="132"/>
      <c r="N8211" s="131"/>
      <c r="O8211" s="131"/>
    </row>
    <row r="8212" spans="2:15" x14ac:dyDescent="0.35">
      <c r="B8212" t="s">
        <v>80</v>
      </c>
      <c r="C8212">
        <v>4080</v>
      </c>
      <c r="D8212" t="s">
        <v>69</v>
      </c>
      <c r="E8212">
        <v>54753</v>
      </c>
      <c r="F8212" t="s">
        <v>7689</v>
      </c>
      <c r="G8212" t="s">
        <v>10929</v>
      </c>
      <c r="H8212" s="93">
        <v>46182</v>
      </c>
      <c r="I8212" s="131"/>
      <c r="J8212" s="132"/>
      <c r="K8212" s="132"/>
      <c r="L8212" s="132"/>
      <c r="M8212" s="132"/>
      <c r="N8212" s="131"/>
      <c r="O8212" s="131"/>
    </row>
    <row r="8213" spans="2:15" x14ac:dyDescent="0.35">
      <c r="B8213" t="s">
        <v>80</v>
      </c>
      <c r="C8213">
        <v>4080</v>
      </c>
      <c r="D8213" t="s">
        <v>69</v>
      </c>
      <c r="E8213">
        <v>55005</v>
      </c>
      <c r="F8213" t="s">
        <v>7690</v>
      </c>
      <c r="G8213" t="s">
        <v>10927</v>
      </c>
      <c r="H8213" s="93">
        <v>46183</v>
      </c>
      <c r="I8213" s="131">
        <v>1</v>
      </c>
      <c r="J8213" s="132">
        <v>1</v>
      </c>
      <c r="K8213" s="132"/>
      <c r="L8213" s="132">
        <v>1</v>
      </c>
      <c r="M8213" s="132"/>
      <c r="N8213" s="131"/>
      <c r="O8213" s="131"/>
    </row>
    <row r="8214" spans="2:15" x14ac:dyDescent="0.35">
      <c r="B8214" t="s">
        <v>80</v>
      </c>
      <c r="C8214">
        <v>4080</v>
      </c>
      <c r="D8214" t="s">
        <v>69</v>
      </c>
      <c r="E8214">
        <v>55384</v>
      </c>
      <c r="F8214" t="s">
        <v>7691</v>
      </c>
      <c r="G8214" t="s">
        <v>10930</v>
      </c>
      <c r="H8214" s="93">
        <v>46181</v>
      </c>
      <c r="I8214" s="131">
        <v>1</v>
      </c>
      <c r="J8214" s="132"/>
      <c r="K8214" s="132">
        <v>1</v>
      </c>
      <c r="L8214" s="132"/>
      <c r="M8214" s="132"/>
      <c r="N8214" s="131"/>
      <c r="O8214" s="131"/>
    </row>
    <row r="8215" spans="2:15" x14ac:dyDescent="0.35">
      <c r="B8215" t="s">
        <v>80</v>
      </c>
      <c r="C8215">
        <v>4080</v>
      </c>
      <c r="D8215" t="s">
        <v>69</v>
      </c>
      <c r="E8215">
        <v>55580</v>
      </c>
      <c r="F8215" t="s">
        <v>7692</v>
      </c>
      <c r="G8215" t="s">
        <v>10929</v>
      </c>
      <c r="H8215" s="93">
        <v>46182</v>
      </c>
      <c r="I8215" s="131">
        <v>1</v>
      </c>
      <c r="J8215" s="132"/>
      <c r="K8215" s="132"/>
      <c r="L8215" s="132"/>
      <c r="M8215" s="132"/>
      <c r="N8215" s="131"/>
      <c r="O8215" s="131"/>
    </row>
    <row r="8216" spans="2:15" x14ac:dyDescent="0.35">
      <c r="B8216" t="s">
        <v>80</v>
      </c>
      <c r="C8216">
        <v>4080</v>
      </c>
      <c r="D8216" t="s">
        <v>69</v>
      </c>
      <c r="E8216">
        <v>56992</v>
      </c>
      <c r="F8216" t="s">
        <v>7693</v>
      </c>
      <c r="G8216" t="s">
        <v>10928</v>
      </c>
      <c r="H8216" s="93">
        <v>46178</v>
      </c>
      <c r="I8216" s="131">
        <v>1</v>
      </c>
      <c r="J8216" s="132">
        <v>1</v>
      </c>
      <c r="K8216" s="132"/>
      <c r="L8216" s="132"/>
      <c r="M8216" s="132"/>
      <c r="N8216" s="131"/>
      <c r="O8216" s="131"/>
    </row>
    <row r="8217" spans="2:15" x14ac:dyDescent="0.35">
      <c r="B8217" t="s">
        <v>80</v>
      </c>
      <c r="C8217">
        <v>4080</v>
      </c>
      <c r="D8217" t="s">
        <v>69</v>
      </c>
      <c r="E8217">
        <v>58463</v>
      </c>
      <c r="F8217" t="s">
        <v>7694</v>
      </c>
      <c r="G8217" t="s">
        <v>10929</v>
      </c>
      <c r="H8217" s="93">
        <v>46182</v>
      </c>
      <c r="I8217" s="131">
        <v>1</v>
      </c>
      <c r="J8217" s="132">
        <v>1</v>
      </c>
      <c r="K8217" s="132">
        <v>1</v>
      </c>
      <c r="L8217" s="132"/>
      <c r="M8217" s="132"/>
      <c r="N8217" s="131"/>
      <c r="O8217" s="131"/>
    </row>
    <row r="8218" spans="2:15" x14ac:dyDescent="0.35">
      <c r="B8218" t="s">
        <v>80</v>
      </c>
      <c r="C8218">
        <v>4080</v>
      </c>
      <c r="D8218" t="s">
        <v>69</v>
      </c>
      <c r="E8218">
        <v>66486</v>
      </c>
      <c r="F8218" t="s">
        <v>7695</v>
      </c>
      <c r="G8218" t="s">
        <v>10926</v>
      </c>
      <c r="H8218" s="93">
        <v>46170</v>
      </c>
      <c r="I8218" s="131">
        <v>1</v>
      </c>
      <c r="J8218" s="132"/>
      <c r="K8218" s="132"/>
      <c r="L8218" s="132"/>
      <c r="M8218" s="132"/>
      <c r="N8218" s="131"/>
      <c r="O8218" s="131"/>
    </row>
    <row r="8219" spans="2:15" x14ac:dyDescent="0.35">
      <c r="B8219" t="s">
        <v>80</v>
      </c>
      <c r="C8219">
        <v>4080</v>
      </c>
      <c r="D8219" t="s">
        <v>69</v>
      </c>
      <c r="E8219">
        <v>72688</v>
      </c>
      <c r="F8219" t="s">
        <v>7696</v>
      </c>
      <c r="G8219" t="s">
        <v>10928</v>
      </c>
      <c r="H8219" s="93">
        <v>46178</v>
      </c>
      <c r="I8219" s="131">
        <v>1</v>
      </c>
      <c r="J8219" s="132">
        <v>1</v>
      </c>
      <c r="K8219" s="132"/>
      <c r="L8219" s="132"/>
      <c r="M8219" s="132"/>
      <c r="N8219" s="131"/>
      <c r="O8219" s="131"/>
    </row>
    <row r="8220" spans="2:15" x14ac:dyDescent="0.35">
      <c r="B8220" t="s">
        <v>80</v>
      </c>
      <c r="C8220">
        <v>4080</v>
      </c>
      <c r="D8220" t="s">
        <v>69</v>
      </c>
      <c r="E8220">
        <v>76021</v>
      </c>
      <c r="F8220" t="s">
        <v>7697</v>
      </c>
      <c r="G8220" t="s">
        <v>10928</v>
      </c>
      <c r="H8220" s="93">
        <v>46171</v>
      </c>
      <c r="I8220" s="131">
        <v>1</v>
      </c>
      <c r="J8220" s="132"/>
      <c r="K8220" s="132"/>
      <c r="L8220" s="132"/>
      <c r="M8220" s="132"/>
      <c r="N8220" s="131"/>
      <c r="O8220" s="131"/>
    </row>
    <row r="8221" spans="2:15" x14ac:dyDescent="0.35">
      <c r="B8221" t="s">
        <v>80</v>
      </c>
      <c r="C8221">
        <v>4080</v>
      </c>
      <c r="D8221" t="s">
        <v>69</v>
      </c>
      <c r="E8221">
        <v>77034</v>
      </c>
      <c r="F8221" t="s">
        <v>7698</v>
      </c>
      <c r="G8221" t="s">
        <v>10930</v>
      </c>
      <c r="H8221" s="93">
        <v>46181</v>
      </c>
      <c r="I8221" s="131">
        <v>1</v>
      </c>
      <c r="J8221" s="132"/>
      <c r="K8221" s="132">
        <v>1</v>
      </c>
      <c r="L8221" s="132"/>
      <c r="M8221" s="132"/>
      <c r="N8221" s="131"/>
      <c r="O8221" s="131"/>
    </row>
    <row r="8222" spans="2:15" x14ac:dyDescent="0.35">
      <c r="B8222" t="s">
        <v>80</v>
      </c>
      <c r="C8222">
        <v>4080</v>
      </c>
      <c r="D8222" t="s">
        <v>69</v>
      </c>
      <c r="E8222">
        <v>77228</v>
      </c>
      <c r="F8222" t="s">
        <v>7699</v>
      </c>
      <c r="G8222" t="s">
        <v>10930</v>
      </c>
      <c r="H8222" s="93">
        <v>46181</v>
      </c>
      <c r="I8222" s="131">
        <v>1</v>
      </c>
      <c r="J8222" s="132"/>
      <c r="K8222" s="132"/>
      <c r="L8222" s="132"/>
      <c r="M8222" s="132"/>
      <c r="N8222" s="131"/>
      <c r="O8222" s="131"/>
    </row>
    <row r="8223" spans="2:15" x14ac:dyDescent="0.35">
      <c r="B8223" t="s">
        <v>80</v>
      </c>
      <c r="C8223">
        <v>4080</v>
      </c>
      <c r="D8223" t="s">
        <v>69</v>
      </c>
      <c r="E8223">
        <v>78784</v>
      </c>
      <c r="F8223" t="s">
        <v>7700</v>
      </c>
      <c r="G8223" t="s">
        <v>10930</v>
      </c>
      <c r="H8223" s="93">
        <v>46174</v>
      </c>
      <c r="I8223" s="131">
        <v>1</v>
      </c>
      <c r="J8223" s="132"/>
      <c r="K8223" s="132"/>
      <c r="L8223" s="132"/>
      <c r="M8223" s="132"/>
      <c r="N8223" s="131"/>
      <c r="O8223" s="131"/>
    </row>
    <row r="8224" spans="2:15" x14ac:dyDescent="0.35">
      <c r="B8224" t="s">
        <v>80</v>
      </c>
      <c r="C8224">
        <v>4080</v>
      </c>
      <c r="D8224" t="s">
        <v>69</v>
      </c>
      <c r="E8224">
        <v>82003</v>
      </c>
      <c r="F8224" t="s">
        <v>7701</v>
      </c>
      <c r="G8224" t="s">
        <v>10930</v>
      </c>
      <c r="H8224" s="93">
        <v>46174</v>
      </c>
      <c r="I8224" s="131">
        <v>1</v>
      </c>
      <c r="J8224" s="132"/>
      <c r="K8224" s="132"/>
      <c r="L8224" s="132"/>
      <c r="M8224" s="132"/>
      <c r="N8224" s="131"/>
      <c r="O8224" s="131"/>
    </row>
    <row r="8225" spans="2:15" x14ac:dyDescent="0.35">
      <c r="B8225" t="s">
        <v>80</v>
      </c>
      <c r="C8225">
        <v>4080</v>
      </c>
      <c r="D8225" t="s">
        <v>69</v>
      </c>
      <c r="E8225">
        <v>85489</v>
      </c>
      <c r="F8225" t="s">
        <v>7702</v>
      </c>
      <c r="G8225" t="s">
        <v>10930</v>
      </c>
      <c r="H8225" s="93">
        <v>46181</v>
      </c>
      <c r="I8225" s="131">
        <v>1</v>
      </c>
      <c r="J8225" s="132"/>
      <c r="K8225" s="132"/>
      <c r="L8225" s="132"/>
      <c r="M8225" s="132"/>
      <c r="N8225" s="131"/>
      <c r="O8225" s="131"/>
    </row>
    <row r="8226" spans="2:15" x14ac:dyDescent="0.35">
      <c r="B8226" t="s">
        <v>80</v>
      </c>
      <c r="C8226">
        <v>4080</v>
      </c>
      <c r="D8226" t="s">
        <v>69</v>
      </c>
      <c r="E8226">
        <v>90396</v>
      </c>
      <c r="F8226" t="s">
        <v>7703</v>
      </c>
      <c r="G8226" t="s">
        <v>10926</v>
      </c>
      <c r="H8226" s="93">
        <v>46177</v>
      </c>
      <c r="I8226" s="131">
        <v>1</v>
      </c>
      <c r="J8226" s="132"/>
      <c r="K8226" s="132"/>
      <c r="L8226" s="132"/>
      <c r="M8226" s="132"/>
      <c r="N8226" s="131"/>
      <c r="O8226" s="131"/>
    </row>
    <row r="8227" spans="2:15" x14ac:dyDescent="0.35">
      <c r="B8227" t="s">
        <v>80</v>
      </c>
      <c r="C8227">
        <v>4080</v>
      </c>
      <c r="D8227" t="s">
        <v>69</v>
      </c>
      <c r="E8227">
        <v>91297</v>
      </c>
      <c r="F8227" t="s">
        <v>7704</v>
      </c>
      <c r="G8227" t="s">
        <v>10929</v>
      </c>
      <c r="H8227" s="93">
        <v>46182</v>
      </c>
      <c r="I8227" s="131">
        <v>1</v>
      </c>
      <c r="J8227" s="132"/>
      <c r="K8227" s="132">
        <v>1</v>
      </c>
      <c r="L8227" s="132"/>
      <c r="M8227" s="132"/>
      <c r="N8227" s="131"/>
      <c r="O8227" s="131"/>
    </row>
    <row r="8228" spans="2:15" x14ac:dyDescent="0.35">
      <c r="B8228" t="s">
        <v>80</v>
      </c>
      <c r="C8228">
        <v>4080</v>
      </c>
      <c r="D8228" t="s">
        <v>69</v>
      </c>
      <c r="E8228">
        <v>91437</v>
      </c>
      <c r="F8228" t="s">
        <v>7705</v>
      </c>
      <c r="G8228" t="s">
        <v>10929</v>
      </c>
      <c r="H8228" s="93">
        <v>46182</v>
      </c>
      <c r="I8228" s="131"/>
      <c r="J8228" s="132"/>
      <c r="K8228" s="132"/>
      <c r="L8228" s="132"/>
      <c r="M8228" s="132"/>
      <c r="N8228" s="131"/>
      <c r="O8228" s="131"/>
    </row>
    <row r="8229" spans="2:15" x14ac:dyDescent="0.35">
      <c r="B8229" t="s">
        <v>80</v>
      </c>
      <c r="C8229">
        <v>4080</v>
      </c>
      <c r="D8229" t="s">
        <v>69</v>
      </c>
      <c r="E8229">
        <v>97765</v>
      </c>
      <c r="F8229" t="s">
        <v>7706</v>
      </c>
      <c r="G8229" t="s">
        <v>10926</v>
      </c>
      <c r="H8229" s="93">
        <v>46177</v>
      </c>
      <c r="I8229" s="131">
        <v>1</v>
      </c>
      <c r="J8229" s="132"/>
      <c r="K8229" s="132">
        <v>1</v>
      </c>
      <c r="L8229" s="132"/>
      <c r="M8229" s="132"/>
      <c r="N8229" s="131"/>
      <c r="O8229" s="131"/>
    </row>
    <row r="8230" spans="2:15" x14ac:dyDescent="0.35">
      <c r="B8230" t="s">
        <v>80</v>
      </c>
      <c r="C8230">
        <v>4080</v>
      </c>
      <c r="D8230" t="s">
        <v>69</v>
      </c>
      <c r="E8230">
        <v>100402</v>
      </c>
      <c r="F8230" t="s">
        <v>7707</v>
      </c>
      <c r="G8230" t="s">
        <v>10930</v>
      </c>
      <c r="H8230" s="93">
        <v>46181</v>
      </c>
      <c r="I8230" s="131">
        <v>1</v>
      </c>
      <c r="J8230" s="132"/>
      <c r="K8230" s="132"/>
      <c r="L8230" s="132"/>
      <c r="M8230" s="132"/>
      <c r="N8230" s="131"/>
      <c r="O8230" s="131"/>
    </row>
    <row r="8231" spans="2:15" x14ac:dyDescent="0.35">
      <c r="B8231" t="s">
        <v>80</v>
      </c>
      <c r="C8231">
        <v>4080</v>
      </c>
      <c r="D8231" t="s">
        <v>69</v>
      </c>
      <c r="E8231">
        <v>103213</v>
      </c>
      <c r="F8231" t="s">
        <v>6675</v>
      </c>
      <c r="G8231" t="s">
        <v>10927</v>
      </c>
      <c r="H8231" s="93">
        <v>46176</v>
      </c>
      <c r="I8231" s="131">
        <v>1</v>
      </c>
      <c r="J8231" s="132"/>
      <c r="K8231" s="132">
        <v>1</v>
      </c>
      <c r="L8231" s="132"/>
      <c r="M8231" s="132"/>
      <c r="N8231" s="131"/>
      <c r="O8231" s="131"/>
    </row>
    <row r="8232" spans="2:15" x14ac:dyDescent="0.35">
      <c r="B8232" t="s">
        <v>80</v>
      </c>
      <c r="C8232">
        <v>4080</v>
      </c>
      <c r="D8232" t="s">
        <v>69</v>
      </c>
      <c r="E8232">
        <v>104396</v>
      </c>
      <c r="F8232" t="s">
        <v>7708</v>
      </c>
      <c r="G8232" t="s">
        <v>10926</v>
      </c>
      <c r="H8232" s="93">
        <v>46170</v>
      </c>
      <c r="I8232" s="131">
        <v>1</v>
      </c>
      <c r="J8232" s="132">
        <v>1</v>
      </c>
      <c r="K8232" s="132">
        <v>1</v>
      </c>
      <c r="L8232" s="132"/>
      <c r="M8232" s="132"/>
      <c r="N8232" s="131"/>
      <c r="O8232" s="131"/>
    </row>
    <row r="8233" spans="2:15" x14ac:dyDescent="0.35">
      <c r="B8233" t="s">
        <v>80</v>
      </c>
      <c r="C8233">
        <v>4080</v>
      </c>
      <c r="D8233" t="s">
        <v>69</v>
      </c>
      <c r="E8233">
        <v>104836</v>
      </c>
      <c r="F8233" t="s">
        <v>7709</v>
      </c>
      <c r="G8233" t="s">
        <v>10927</v>
      </c>
      <c r="H8233" s="93">
        <v>46183</v>
      </c>
      <c r="I8233" s="131">
        <v>1</v>
      </c>
      <c r="J8233" s="132">
        <v>1</v>
      </c>
      <c r="K8233" s="132">
        <v>1</v>
      </c>
      <c r="L8233" s="132">
        <v>1</v>
      </c>
      <c r="M8233" s="132"/>
      <c r="N8233" s="131"/>
      <c r="O8233" s="131"/>
    </row>
    <row r="8234" spans="2:15" x14ac:dyDescent="0.35">
      <c r="B8234" t="s">
        <v>80</v>
      </c>
      <c r="C8234">
        <v>4080</v>
      </c>
      <c r="D8234" t="s">
        <v>69</v>
      </c>
      <c r="E8234">
        <v>107840</v>
      </c>
      <c r="F8234" t="s">
        <v>7710</v>
      </c>
      <c r="G8234" t="s">
        <v>10926</v>
      </c>
      <c r="H8234" s="93">
        <v>46177</v>
      </c>
      <c r="I8234" s="131">
        <v>1</v>
      </c>
      <c r="J8234" s="132"/>
      <c r="K8234" s="132"/>
      <c r="L8234" s="132"/>
      <c r="M8234" s="132"/>
      <c r="N8234" s="131"/>
      <c r="O8234" s="131"/>
    </row>
    <row r="8235" spans="2:15" x14ac:dyDescent="0.35">
      <c r="B8235" t="s">
        <v>80</v>
      </c>
      <c r="C8235">
        <v>4080</v>
      </c>
      <c r="D8235" t="s">
        <v>69</v>
      </c>
      <c r="E8235">
        <v>108961</v>
      </c>
      <c r="F8235" t="s">
        <v>7711</v>
      </c>
      <c r="G8235" t="s">
        <v>10926</v>
      </c>
      <c r="H8235" s="93">
        <v>46170</v>
      </c>
      <c r="I8235" s="131">
        <v>1</v>
      </c>
      <c r="J8235" s="132"/>
      <c r="K8235" s="132"/>
      <c r="L8235" s="132"/>
      <c r="M8235" s="132"/>
      <c r="N8235" s="131"/>
      <c r="O8235" s="131"/>
    </row>
    <row r="8236" spans="2:15" x14ac:dyDescent="0.35">
      <c r="B8236" t="s">
        <v>80</v>
      </c>
      <c r="C8236">
        <v>4080</v>
      </c>
      <c r="D8236" t="s">
        <v>69</v>
      </c>
      <c r="E8236">
        <v>109368</v>
      </c>
      <c r="F8236" t="s">
        <v>7712</v>
      </c>
      <c r="G8236" t="s">
        <v>10926</v>
      </c>
      <c r="H8236" s="93">
        <v>46177</v>
      </c>
      <c r="I8236" s="131">
        <v>1</v>
      </c>
      <c r="J8236" s="132"/>
      <c r="K8236" s="132"/>
      <c r="L8236" s="132"/>
      <c r="M8236" s="132"/>
      <c r="N8236" s="131"/>
      <c r="O8236" s="131"/>
    </row>
    <row r="8237" spans="2:15" x14ac:dyDescent="0.35">
      <c r="B8237" t="s">
        <v>80</v>
      </c>
      <c r="C8237">
        <v>4080</v>
      </c>
      <c r="D8237" t="s">
        <v>69</v>
      </c>
      <c r="E8237">
        <v>109590</v>
      </c>
      <c r="F8237" t="s">
        <v>7713</v>
      </c>
      <c r="G8237" t="s">
        <v>10926</v>
      </c>
      <c r="H8237" s="93">
        <v>46177</v>
      </c>
      <c r="I8237" s="131"/>
      <c r="J8237" s="132"/>
      <c r="K8237" s="132"/>
      <c r="L8237" s="132"/>
      <c r="M8237" s="132"/>
      <c r="N8237" s="131"/>
      <c r="O8237" s="131"/>
    </row>
    <row r="8238" spans="2:15" x14ac:dyDescent="0.35">
      <c r="B8238" t="s">
        <v>80</v>
      </c>
      <c r="C8238">
        <v>4080</v>
      </c>
      <c r="D8238" t="s">
        <v>69</v>
      </c>
      <c r="E8238">
        <v>110107</v>
      </c>
      <c r="F8238" t="s">
        <v>7714</v>
      </c>
      <c r="G8238" t="s">
        <v>10926</v>
      </c>
      <c r="H8238" s="93">
        <v>46170</v>
      </c>
      <c r="I8238" s="131">
        <v>1</v>
      </c>
      <c r="J8238" s="132">
        <v>1</v>
      </c>
      <c r="K8238" s="132"/>
      <c r="L8238" s="132"/>
      <c r="M8238" s="132"/>
      <c r="N8238" s="131"/>
      <c r="O8238" s="131"/>
    </row>
    <row r="8239" spans="2:15" x14ac:dyDescent="0.35">
      <c r="B8239" t="s">
        <v>80</v>
      </c>
      <c r="C8239">
        <v>4080</v>
      </c>
      <c r="D8239" t="s">
        <v>69</v>
      </c>
      <c r="E8239">
        <v>111305</v>
      </c>
      <c r="F8239" t="s">
        <v>7715</v>
      </c>
      <c r="G8239" t="s">
        <v>10926</v>
      </c>
      <c r="H8239" s="93">
        <v>46177</v>
      </c>
      <c r="I8239" s="131">
        <v>1</v>
      </c>
      <c r="J8239" s="132">
        <v>1</v>
      </c>
      <c r="K8239" s="132">
        <v>1</v>
      </c>
      <c r="L8239" s="132"/>
      <c r="M8239" s="132"/>
      <c r="N8239" s="131"/>
      <c r="O8239" s="131"/>
    </row>
    <row r="8240" spans="2:15" x14ac:dyDescent="0.35">
      <c r="B8240" t="s">
        <v>80</v>
      </c>
      <c r="C8240">
        <v>4080</v>
      </c>
      <c r="D8240" t="s">
        <v>69</v>
      </c>
      <c r="E8240">
        <v>112304</v>
      </c>
      <c r="F8240" t="s">
        <v>7716</v>
      </c>
      <c r="G8240" t="s">
        <v>10926</v>
      </c>
      <c r="H8240" s="93">
        <v>46170</v>
      </c>
      <c r="I8240" s="131"/>
      <c r="J8240" s="132"/>
      <c r="K8240" s="132"/>
      <c r="L8240" s="132"/>
      <c r="M8240" s="132"/>
      <c r="N8240" s="131"/>
      <c r="O8240" s="131"/>
    </row>
    <row r="8241" spans="2:15" x14ac:dyDescent="0.35">
      <c r="B8241" t="s">
        <v>80</v>
      </c>
      <c r="C8241">
        <v>4080</v>
      </c>
      <c r="D8241" t="s">
        <v>69</v>
      </c>
      <c r="E8241">
        <v>114457</v>
      </c>
      <c r="F8241" t="s">
        <v>7717</v>
      </c>
      <c r="G8241" t="s">
        <v>10928</v>
      </c>
      <c r="H8241" s="93">
        <v>46171</v>
      </c>
      <c r="I8241" s="131"/>
      <c r="J8241" s="132"/>
      <c r="K8241" s="132"/>
      <c r="L8241" s="132"/>
      <c r="M8241" s="132"/>
      <c r="N8241" s="131"/>
      <c r="O8241" s="131"/>
    </row>
    <row r="8242" spans="2:15" x14ac:dyDescent="0.35">
      <c r="B8242" t="s">
        <v>80</v>
      </c>
      <c r="C8242">
        <v>4080</v>
      </c>
      <c r="D8242" t="s">
        <v>69</v>
      </c>
      <c r="E8242">
        <v>114470</v>
      </c>
      <c r="F8242" t="s">
        <v>7718</v>
      </c>
      <c r="G8242" t="s">
        <v>10927</v>
      </c>
      <c r="H8242" s="93">
        <v>46183</v>
      </c>
      <c r="I8242" s="131"/>
      <c r="J8242" s="132"/>
      <c r="K8242" s="132"/>
      <c r="L8242" s="132"/>
      <c r="M8242" s="132"/>
      <c r="N8242" s="131"/>
      <c r="O8242" s="131"/>
    </row>
    <row r="8243" spans="2:15" x14ac:dyDescent="0.35">
      <c r="B8243" t="s">
        <v>80</v>
      </c>
      <c r="C8243">
        <v>4080</v>
      </c>
      <c r="D8243" t="s">
        <v>69</v>
      </c>
      <c r="E8243">
        <v>114807</v>
      </c>
      <c r="F8243" t="s">
        <v>7719</v>
      </c>
      <c r="G8243" t="s">
        <v>10926</v>
      </c>
      <c r="H8243" s="93">
        <v>46170</v>
      </c>
      <c r="I8243" s="131">
        <v>1</v>
      </c>
      <c r="J8243" s="132"/>
      <c r="K8243" s="132"/>
      <c r="L8243" s="132"/>
      <c r="M8243" s="132"/>
      <c r="N8243" s="131"/>
      <c r="O8243" s="131"/>
    </row>
    <row r="8244" spans="2:15" x14ac:dyDescent="0.35">
      <c r="B8244" t="s">
        <v>80</v>
      </c>
      <c r="C8244">
        <v>4080</v>
      </c>
      <c r="D8244" t="s">
        <v>69</v>
      </c>
      <c r="E8244">
        <v>115857</v>
      </c>
      <c r="F8244" t="s">
        <v>7720</v>
      </c>
      <c r="G8244" t="s">
        <v>10926</v>
      </c>
      <c r="H8244" s="93">
        <v>46170</v>
      </c>
      <c r="I8244" s="131">
        <v>1</v>
      </c>
      <c r="J8244" s="132">
        <v>1</v>
      </c>
      <c r="K8244" s="132"/>
      <c r="L8244" s="132"/>
      <c r="M8244" s="132"/>
      <c r="N8244" s="131"/>
      <c r="O8244" s="131"/>
    </row>
    <row r="8245" spans="2:15" x14ac:dyDescent="0.35">
      <c r="B8245" t="s">
        <v>80</v>
      </c>
      <c r="C8245">
        <v>4080</v>
      </c>
      <c r="D8245" t="s">
        <v>69</v>
      </c>
      <c r="E8245">
        <v>117246</v>
      </c>
      <c r="F8245" t="s">
        <v>7721</v>
      </c>
      <c r="G8245" t="s">
        <v>10928</v>
      </c>
      <c r="H8245" s="93">
        <v>46171</v>
      </c>
      <c r="I8245" s="131"/>
      <c r="J8245" s="132"/>
      <c r="K8245" s="132"/>
      <c r="L8245" s="132"/>
      <c r="M8245" s="132"/>
      <c r="N8245" s="131"/>
      <c r="O8245" s="131"/>
    </row>
    <row r="8246" spans="2:15" x14ac:dyDescent="0.35">
      <c r="B8246" t="s">
        <v>80</v>
      </c>
      <c r="C8246">
        <v>4080</v>
      </c>
      <c r="D8246" t="s">
        <v>69</v>
      </c>
      <c r="E8246">
        <v>117547</v>
      </c>
      <c r="F8246" t="s">
        <v>7722</v>
      </c>
      <c r="G8246" t="s">
        <v>10929</v>
      </c>
      <c r="H8246" s="93">
        <v>46182</v>
      </c>
      <c r="I8246" s="131">
        <v>1</v>
      </c>
      <c r="J8246" s="132"/>
      <c r="K8246" s="132"/>
      <c r="L8246" s="132"/>
      <c r="M8246" s="132"/>
      <c r="N8246" s="131"/>
      <c r="O8246" s="131"/>
    </row>
    <row r="8247" spans="2:15" x14ac:dyDescent="0.35">
      <c r="B8247" t="s">
        <v>80</v>
      </c>
      <c r="C8247">
        <v>4080</v>
      </c>
      <c r="D8247" t="s">
        <v>69</v>
      </c>
      <c r="E8247">
        <v>117628</v>
      </c>
      <c r="F8247" t="s">
        <v>7723</v>
      </c>
      <c r="G8247" t="s">
        <v>10926</v>
      </c>
      <c r="H8247" s="93">
        <v>46170</v>
      </c>
      <c r="I8247" s="131">
        <v>1</v>
      </c>
      <c r="J8247" s="132">
        <v>1</v>
      </c>
      <c r="K8247" s="132"/>
      <c r="L8247" s="132"/>
      <c r="M8247" s="132"/>
      <c r="N8247" s="131"/>
      <c r="O8247" s="131"/>
    </row>
    <row r="8248" spans="2:15" x14ac:dyDescent="0.35">
      <c r="B8248" t="s">
        <v>80</v>
      </c>
      <c r="C8248">
        <v>4080</v>
      </c>
      <c r="D8248" t="s">
        <v>69</v>
      </c>
      <c r="E8248">
        <v>122466</v>
      </c>
      <c r="F8248" t="s">
        <v>7724</v>
      </c>
      <c r="G8248" t="s">
        <v>10927</v>
      </c>
      <c r="H8248" s="93">
        <v>46176</v>
      </c>
      <c r="I8248" s="131">
        <v>1</v>
      </c>
      <c r="J8248" s="132"/>
      <c r="K8248" s="132"/>
      <c r="L8248" s="132"/>
      <c r="M8248" s="132"/>
      <c r="N8248" s="131"/>
      <c r="O8248" s="131"/>
    </row>
    <row r="8249" spans="2:15" x14ac:dyDescent="0.35">
      <c r="B8249" t="s">
        <v>80</v>
      </c>
      <c r="C8249">
        <v>4080</v>
      </c>
      <c r="D8249" t="s">
        <v>69</v>
      </c>
      <c r="E8249">
        <v>122895</v>
      </c>
      <c r="F8249" t="s">
        <v>7725</v>
      </c>
      <c r="G8249" t="s">
        <v>10927</v>
      </c>
      <c r="H8249" s="93">
        <v>46176</v>
      </c>
      <c r="I8249" s="131">
        <v>1</v>
      </c>
      <c r="J8249" s="132"/>
      <c r="K8249" s="132"/>
      <c r="L8249" s="132"/>
      <c r="M8249" s="132"/>
      <c r="N8249" s="131"/>
      <c r="O8249" s="131"/>
    </row>
    <row r="8250" spans="2:15" x14ac:dyDescent="0.35">
      <c r="B8250" t="s">
        <v>80</v>
      </c>
      <c r="C8250">
        <v>4080</v>
      </c>
      <c r="D8250" t="s">
        <v>69</v>
      </c>
      <c r="E8250">
        <v>122940</v>
      </c>
      <c r="F8250" t="s">
        <v>7726</v>
      </c>
      <c r="G8250" t="s">
        <v>10926</v>
      </c>
      <c r="H8250" s="93">
        <v>46177</v>
      </c>
      <c r="I8250" s="131"/>
      <c r="J8250" s="132"/>
      <c r="K8250" s="132"/>
      <c r="L8250" s="132"/>
      <c r="M8250" s="132"/>
      <c r="N8250" s="131"/>
      <c r="O8250" s="131"/>
    </row>
    <row r="8251" spans="2:15" x14ac:dyDescent="0.35">
      <c r="B8251" t="s">
        <v>80</v>
      </c>
      <c r="C8251">
        <v>4080</v>
      </c>
      <c r="D8251" t="s">
        <v>69</v>
      </c>
      <c r="E8251">
        <v>124521</v>
      </c>
      <c r="F8251" t="s">
        <v>7727</v>
      </c>
      <c r="G8251" t="s">
        <v>10928</v>
      </c>
      <c r="H8251" s="93">
        <v>46178</v>
      </c>
      <c r="I8251" s="131"/>
      <c r="J8251" s="132"/>
      <c r="K8251" s="132"/>
      <c r="L8251" s="132"/>
      <c r="M8251" s="132"/>
      <c r="N8251" s="131"/>
      <c r="O8251" s="131"/>
    </row>
    <row r="8252" spans="2:15" x14ac:dyDescent="0.35">
      <c r="B8252" t="s">
        <v>80</v>
      </c>
      <c r="C8252">
        <v>4080</v>
      </c>
      <c r="D8252" t="s">
        <v>69</v>
      </c>
      <c r="E8252">
        <v>124835</v>
      </c>
      <c r="F8252" t="s">
        <v>7728</v>
      </c>
      <c r="G8252" t="s">
        <v>10927</v>
      </c>
      <c r="H8252" s="93">
        <v>46183</v>
      </c>
      <c r="I8252" s="131">
        <v>1</v>
      </c>
      <c r="J8252" s="132"/>
      <c r="K8252" s="132"/>
      <c r="L8252" s="132"/>
      <c r="M8252" s="132"/>
      <c r="N8252" s="131"/>
      <c r="O8252" s="131"/>
    </row>
    <row r="8253" spans="2:15" x14ac:dyDescent="0.35">
      <c r="B8253" t="s">
        <v>80</v>
      </c>
      <c r="C8253">
        <v>4080</v>
      </c>
      <c r="D8253" t="s">
        <v>69</v>
      </c>
      <c r="E8253">
        <v>125127</v>
      </c>
      <c r="F8253" t="s">
        <v>7729</v>
      </c>
      <c r="G8253" t="s">
        <v>10930</v>
      </c>
      <c r="H8253" s="93">
        <v>46181</v>
      </c>
      <c r="I8253" s="131">
        <v>1</v>
      </c>
      <c r="J8253" s="132">
        <v>1</v>
      </c>
      <c r="K8253" s="132"/>
      <c r="L8253" s="132"/>
      <c r="M8253" s="132"/>
      <c r="N8253" s="131"/>
      <c r="O8253" s="131"/>
    </row>
    <row r="8254" spans="2:15" x14ac:dyDescent="0.35">
      <c r="B8254" t="s">
        <v>80</v>
      </c>
      <c r="C8254">
        <v>4080</v>
      </c>
      <c r="D8254" t="s">
        <v>69</v>
      </c>
      <c r="E8254">
        <v>126431</v>
      </c>
      <c r="F8254" t="s">
        <v>7730</v>
      </c>
      <c r="G8254" t="s">
        <v>10926</v>
      </c>
      <c r="H8254" s="93">
        <v>46177</v>
      </c>
      <c r="I8254" s="131">
        <v>1</v>
      </c>
      <c r="J8254" s="132">
        <v>1</v>
      </c>
      <c r="K8254" s="132"/>
      <c r="L8254" s="132"/>
      <c r="M8254" s="132"/>
      <c r="N8254" s="131"/>
      <c r="O8254" s="131"/>
    </row>
    <row r="8255" spans="2:15" x14ac:dyDescent="0.35">
      <c r="B8255" t="s">
        <v>80</v>
      </c>
      <c r="C8255">
        <v>4080</v>
      </c>
      <c r="D8255" t="s">
        <v>69</v>
      </c>
      <c r="E8255">
        <v>128984</v>
      </c>
      <c r="F8255" t="s">
        <v>7731</v>
      </c>
      <c r="G8255" t="s">
        <v>10926</v>
      </c>
      <c r="H8255" s="93">
        <v>46170</v>
      </c>
      <c r="I8255" s="131">
        <v>1</v>
      </c>
      <c r="J8255" s="132"/>
      <c r="K8255" s="132">
        <v>1</v>
      </c>
      <c r="L8255" s="132"/>
      <c r="M8255" s="132"/>
      <c r="N8255" s="131"/>
      <c r="O8255" s="131"/>
    </row>
    <row r="8256" spans="2:15" x14ac:dyDescent="0.35">
      <c r="B8256" t="s">
        <v>80</v>
      </c>
      <c r="C8256">
        <v>4080</v>
      </c>
      <c r="D8256" t="s">
        <v>69</v>
      </c>
      <c r="E8256">
        <v>133222</v>
      </c>
      <c r="F8256" t="s">
        <v>7732</v>
      </c>
      <c r="G8256" t="s">
        <v>10930</v>
      </c>
      <c r="H8256" s="93">
        <v>46181</v>
      </c>
      <c r="I8256" s="131">
        <v>1</v>
      </c>
      <c r="J8256" s="132">
        <v>1</v>
      </c>
      <c r="K8256" s="132">
        <v>1</v>
      </c>
      <c r="L8256" s="132">
        <v>1</v>
      </c>
      <c r="M8256" s="132"/>
      <c r="N8256" s="131"/>
      <c r="O8256" s="131"/>
    </row>
    <row r="8257" spans="2:15" x14ac:dyDescent="0.35">
      <c r="B8257" t="s">
        <v>80</v>
      </c>
      <c r="C8257">
        <v>4080</v>
      </c>
      <c r="D8257" t="s">
        <v>69</v>
      </c>
      <c r="E8257">
        <v>135453</v>
      </c>
      <c r="F8257" t="s">
        <v>7733</v>
      </c>
      <c r="G8257" t="s">
        <v>10926</v>
      </c>
      <c r="H8257" s="93">
        <v>46170</v>
      </c>
      <c r="I8257" s="131">
        <v>1</v>
      </c>
      <c r="J8257" s="132"/>
      <c r="K8257" s="132">
        <v>1</v>
      </c>
      <c r="L8257" s="132"/>
      <c r="M8257" s="132"/>
      <c r="N8257" s="131"/>
      <c r="O8257" s="131"/>
    </row>
    <row r="8258" spans="2:15" x14ac:dyDescent="0.35">
      <c r="B8258" t="s">
        <v>80</v>
      </c>
      <c r="C8258">
        <v>4080</v>
      </c>
      <c r="D8258" t="s">
        <v>69</v>
      </c>
      <c r="E8258">
        <v>136341</v>
      </c>
      <c r="F8258" t="s">
        <v>7734</v>
      </c>
      <c r="G8258" t="s">
        <v>10929</v>
      </c>
      <c r="H8258" s="93">
        <v>46175</v>
      </c>
      <c r="I8258" s="131">
        <v>1</v>
      </c>
      <c r="J8258" s="132"/>
      <c r="K8258" s="132"/>
      <c r="L8258" s="132"/>
      <c r="M8258" s="132"/>
      <c r="N8258" s="131"/>
      <c r="O8258" s="131"/>
    </row>
    <row r="8259" spans="2:15" x14ac:dyDescent="0.35">
      <c r="B8259" t="s">
        <v>80</v>
      </c>
      <c r="C8259">
        <v>4080</v>
      </c>
      <c r="D8259" t="s">
        <v>69</v>
      </c>
      <c r="E8259">
        <v>138131</v>
      </c>
      <c r="F8259" t="s">
        <v>7735</v>
      </c>
      <c r="G8259" t="s">
        <v>10928</v>
      </c>
      <c r="H8259" s="93">
        <v>46171</v>
      </c>
      <c r="I8259" s="131">
        <v>1</v>
      </c>
      <c r="J8259" s="132"/>
      <c r="K8259" s="132"/>
      <c r="L8259" s="132"/>
      <c r="M8259" s="132"/>
      <c r="N8259" s="131"/>
      <c r="O8259" s="131"/>
    </row>
    <row r="8260" spans="2:15" x14ac:dyDescent="0.35">
      <c r="B8260" t="s">
        <v>80</v>
      </c>
      <c r="C8260">
        <v>4080</v>
      </c>
      <c r="D8260" t="s">
        <v>69</v>
      </c>
      <c r="E8260">
        <v>138612</v>
      </c>
      <c r="F8260" t="s">
        <v>7736</v>
      </c>
      <c r="G8260" t="s">
        <v>10929</v>
      </c>
      <c r="H8260" s="93">
        <v>46182</v>
      </c>
      <c r="I8260" s="131">
        <v>1</v>
      </c>
      <c r="J8260" s="132"/>
      <c r="K8260" s="132">
        <v>1</v>
      </c>
      <c r="L8260" s="132"/>
      <c r="M8260" s="132"/>
      <c r="N8260" s="131"/>
      <c r="O8260" s="131"/>
    </row>
    <row r="8261" spans="2:15" x14ac:dyDescent="0.35">
      <c r="B8261" t="s">
        <v>80</v>
      </c>
      <c r="C8261">
        <v>4080</v>
      </c>
      <c r="D8261" t="s">
        <v>69</v>
      </c>
      <c r="E8261">
        <v>139266</v>
      </c>
      <c r="F8261" t="s">
        <v>7737</v>
      </c>
      <c r="G8261" t="s">
        <v>10927</v>
      </c>
      <c r="H8261" s="93">
        <v>46183</v>
      </c>
      <c r="I8261" s="131"/>
      <c r="J8261" s="132"/>
      <c r="K8261" s="132"/>
      <c r="L8261" s="132"/>
      <c r="M8261" s="132"/>
      <c r="N8261" s="131"/>
      <c r="O8261" s="131"/>
    </row>
    <row r="8262" spans="2:15" x14ac:dyDescent="0.35">
      <c r="B8262" t="s">
        <v>80</v>
      </c>
      <c r="C8262">
        <v>4080</v>
      </c>
      <c r="D8262" t="s">
        <v>69</v>
      </c>
      <c r="E8262">
        <v>140388</v>
      </c>
      <c r="F8262" t="s">
        <v>7738</v>
      </c>
      <c r="G8262" t="s">
        <v>10926</v>
      </c>
      <c r="H8262" s="93">
        <v>46177</v>
      </c>
      <c r="I8262" s="131">
        <v>1</v>
      </c>
      <c r="J8262" s="132">
        <v>1</v>
      </c>
      <c r="K8262" s="132"/>
      <c r="L8262" s="132"/>
      <c r="M8262" s="132"/>
      <c r="N8262" s="131"/>
      <c r="O8262" s="131"/>
    </row>
    <row r="8263" spans="2:15" x14ac:dyDescent="0.35">
      <c r="B8263" t="s">
        <v>80</v>
      </c>
      <c r="C8263">
        <v>4080</v>
      </c>
      <c r="D8263" t="s">
        <v>69</v>
      </c>
      <c r="E8263">
        <v>140764</v>
      </c>
      <c r="F8263" t="s">
        <v>7739</v>
      </c>
      <c r="G8263" t="s">
        <v>10930</v>
      </c>
      <c r="H8263" s="93">
        <v>46181</v>
      </c>
      <c r="I8263" s="131">
        <v>1</v>
      </c>
      <c r="J8263" s="132"/>
      <c r="K8263" s="132">
        <v>1</v>
      </c>
      <c r="L8263" s="132"/>
      <c r="M8263" s="132"/>
      <c r="N8263" s="131"/>
      <c r="O8263" s="131"/>
    </row>
    <row r="8264" spans="2:15" x14ac:dyDescent="0.35">
      <c r="B8264" t="s">
        <v>80</v>
      </c>
      <c r="C8264">
        <v>4080</v>
      </c>
      <c r="D8264" t="s">
        <v>69</v>
      </c>
      <c r="E8264">
        <v>141002</v>
      </c>
      <c r="F8264" t="s">
        <v>7740</v>
      </c>
      <c r="G8264" t="s">
        <v>10930</v>
      </c>
      <c r="H8264" s="93">
        <v>46181</v>
      </c>
      <c r="I8264" s="131">
        <v>1</v>
      </c>
      <c r="J8264" s="132"/>
      <c r="K8264" s="132"/>
      <c r="L8264" s="132"/>
      <c r="M8264" s="132"/>
      <c r="N8264" s="131"/>
      <c r="O8264" s="131"/>
    </row>
    <row r="8265" spans="2:15" x14ac:dyDescent="0.35">
      <c r="B8265" t="s">
        <v>80</v>
      </c>
      <c r="C8265">
        <v>4080</v>
      </c>
      <c r="D8265" t="s">
        <v>69</v>
      </c>
      <c r="E8265">
        <v>142547</v>
      </c>
      <c r="F8265" t="s">
        <v>7741</v>
      </c>
      <c r="G8265" t="s">
        <v>10926</v>
      </c>
      <c r="H8265" s="93">
        <v>46170</v>
      </c>
      <c r="I8265" s="131"/>
      <c r="J8265" s="132"/>
      <c r="K8265" s="132"/>
      <c r="L8265" s="132"/>
      <c r="M8265" s="132"/>
      <c r="N8265" s="131"/>
      <c r="O8265" s="131"/>
    </row>
    <row r="8266" spans="2:15" x14ac:dyDescent="0.35">
      <c r="B8266" t="s">
        <v>80</v>
      </c>
      <c r="C8266">
        <v>4080</v>
      </c>
      <c r="D8266" t="s">
        <v>69</v>
      </c>
      <c r="E8266">
        <v>143202</v>
      </c>
      <c r="F8266" t="s">
        <v>7742</v>
      </c>
      <c r="G8266" t="s">
        <v>10929</v>
      </c>
      <c r="H8266" s="93">
        <v>46182</v>
      </c>
      <c r="I8266" s="131">
        <v>1</v>
      </c>
      <c r="J8266" s="132"/>
      <c r="K8266" s="132"/>
      <c r="L8266" s="132"/>
      <c r="M8266" s="132"/>
      <c r="N8266" s="131"/>
      <c r="O8266" s="131"/>
    </row>
    <row r="8267" spans="2:15" x14ac:dyDescent="0.35">
      <c r="B8267" t="s">
        <v>80</v>
      </c>
      <c r="C8267">
        <v>4080</v>
      </c>
      <c r="D8267" t="s">
        <v>69</v>
      </c>
      <c r="E8267">
        <v>143883</v>
      </c>
      <c r="F8267" t="s">
        <v>7743</v>
      </c>
      <c r="G8267" t="s">
        <v>10930</v>
      </c>
      <c r="H8267" s="93">
        <v>46174</v>
      </c>
      <c r="I8267" s="131"/>
      <c r="J8267" s="132"/>
      <c r="K8267" s="132"/>
      <c r="L8267" s="132"/>
      <c r="M8267" s="132"/>
      <c r="N8267" s="131"/>
      <c r="O8267" s="131"/>
    </row>
    <row r="8268" spans="2:15" x14ac:dyDescent="0.35">
      <c r="B8268" t="s">
        <v>80</v>
      </c>
      <c r="C8268">
        <v>4080</v>
      </c>
      <c r="D8268" t="s">
        <v>69</v>
      </c>
      <c r="E8268">
        <v>144026</v>
      </c>
      <c r="F8268" t="s">
        <v>7744</v>
      </c>
      <c r="G8268" t="s">
        <v>10928</v>
      </c>
      <c r="H8268" s="93">
        <v>46178</v>
      </c>
      <c r="I8268" s="131"/>
      <c r="J8268" s="132"/>
      <c r="K8268" s="132"/>
      <c r="L8268" s="132"/>
      <c r="M8268" s="132"/>
      <c r="N8268" s="131"/>
      <c r="O8268" s="131"/>
    </row>
    <row r="8269" spans="2:15" x14ac:dyDescent="0.35">
      <c r="B8269" t="s">
        <v>80</v>
      </c>
      <c r="C8269">
        <v>4080</v>
      </c>
      <c r="D8269" t="s">
        <v>69</v>
      </c>
      <c r="E8269">
        <v>144698</v>
      </c>
      <c r="F8269" t="s">
        <v>7745</v>
      </c>
      <c r="G8269" t="s">
        <v>10927</v>
      </c>
      <c r="H8269" s="93">
        <v>46183</v>
      </c>
      <c r="I8269" s="131">
        <v>1</v>
      </c>
      <c r="J8269" s="132"/>
      <c r="K8269" s="132">
        <v>1</v>
      </c>
      <c r="L8269" s="132"/>
      <c r="M8269" s="132"/>
      <c r="N8269" s="131"/>
      <c r="O8269" s="131"/>
    </row>
    <row r="8270" spans="2:15" x14ac:dyDescent="0.35">
      <c r="B8270" t="s">
        <v>80</v>
      </c>
      <c r="C8270">
        <v>4080</v>
      </c>
      <c r="D8270" t="s">
        <v>69</v>
      </c>
      <c r="E8270">
        <v>144763</v>
      </c>
      <c r="F8270" t="s">
        <v>7746</v>
      </c>
      <c r="G8270" t="s">
        <v>10927</v>
      </c>
      <c r="H8270" s="93">
        <v>46183</v>
      </c>
      <c r="I8270" s="131">
        <v>1</v>
      </c>
      <c r="J8270" s="132"/>
      <c r="K8270" s="132"/>
      <c r="L8270" s="132"/>
      <c r="M8270" s="132"/>
      <c r="N8270" s="131"/>
      <c r="O8270" s="131"/>
    </row>
    <row r="8271" spans="2:15" x14ac:dyDescent="0.35">
      <c r="B8271" t="s">
        <v>80</v>
      </c>
      <c r="C8271">
        <v>4080</v>
      </c>
      <c r="D8271" t="s">
        <v>69</v>
      </c>
      <c r="E8271">
        <v>153780</v>
      </c>
      <c r="F8271" t="s">
        <v>7747</v>
      </c>
      <c r="G8271" t="s">
        <v>10926</v>
      </c>
      <c r="H8271" s="93">
        <v>46177</v>
      </c>
      <c r="I8271" s="131">
        <v>1</v>
      </c>
      <c r="J8271" s="132"/>
      <c r="K8271" s="132"/>
      <c r="L8271" s="132"/>
      <c r="M8271" s="132"/>
      <c r="N8271" s="131"/>
      <c r="O8271" s="131"/>
    </row>
    <row r="8272" spans="2:15" x14ac:dyDescent="0.35">
      <c r="B8272" t="s">
        <v>80</v>
      </c>
      <c r="C8272">
        <v>4080</v>
      </c>
      <c r="D8272" t="s">
        <v>69</v>
      </c>
      <c r="E8272">
        <v>154193</v>
      </c>
      <c r="F8272" t="s">
        <v>7748</v>
      </c>
      <c r="G8272" t="s">
        <v>10926</v>
      </c>
      <c r="H8272" s="93">
        <v>46170</v>
      </c>
      <c r="I8272" s="131"/>
      <c r="J8272" s="132"/>
      <c r="K8272" s="132"/>
      <c r="L8272" s="132"/>
      <c r="M8272" s="132"/>
      <c r="N8272" s="131"/>
      <c r="O8272" s="131"/>
    </row>
    <row r="8273" spans="2:15" x14ac:dyDescent="0.35">
      <c r="B8273" t="s">
        <v>80</v>
      </c>
      <c r="C8273">
        <v>4080</v>
      </c>
      <c r="D8273" t="s">
        <v>69</v>
      </c>
      <c r="E8273">
        <v>154426</v>
      </c>
      <c r="F8273" t="s">
        <v>7749</v>
      </c>
      <c r="G8273" t="s">
        <v>10930</v>
      </c>
      <c r="H8273" s="93">
        <v>46174</v>
      </c>
      <c r="I8273" s="131"/>
      <c r="J8273" s="132"/>
      <c r="K8273" s="132"/>
      <c r="L8273" s="132"/>
      <c r="M8273" s="132"/>
      <c r="N8273" s="131"/>
      <c r="O8273" s="131"/>
    </row>
    <row r="8274" spans="2:15" x14ac:dyDescent="0.35">
      <c r="B8274" t="s">
        <v>80</v>
      </c>
      <c r="C8274">
        <v>4080</v>
      </c>
      <c r="D8274" t="s">
        <v>69</v>
      </c>
      <c r="E8274">
        <v>158884</v>
      </c>
      <c r="F8274" t="s">
        <v>7750</v>
      </c>
      <c r="G8274" t="s">
        <v>10927</v>
      </c>
      <c r="H8274" s="93">
        <v>46176</v>
      </c>
      <c r="I8274" s="131">
        <v>1</v>
      </c>
      <c r="J8274" s="132"/>
      <c r="K8274" s="132"/>
      <c r="L8274" s="132"/>
      <c r="M8274" s="132"/>
      <c r="N8274" s="131"/>
      <c r="O8274" s="131"/>
    </row>
    <row r="8275" spans="2:15" x14ac:dyDescent="0.35">
      <c r="B8275" t="s">
        <v>80</v>
      </c>
      <c r="C8275">
        <v>4080</v>
      </c>
      <c r="D8275" t="s">
        <v>69</v>
      </c>
      <c r="E8275">
        <v>159978</v>
      </c>
      <c r="F8275" t="s">
        <v>7751</v>
      </c>
      <c r="G8275" t="s">
        <v>10929</v>
      </c>
      <c r="H8275" s="93">
        <v>46175</v>
      </c>
      <c r="I8275" s="131">
        <v>1</v>
      </c>
      <c r="J8275" s="132"/>
      <c r="K8275" s="132"/>
      <c r="L8275" s="132"/>
      <c r="M8275" s="132"/>
      <c r="N8275" s="131"/>
      <c r="O8275" s="131"/>
    </row>
    <row r="8276" spans="2:15" x14ac:dyDescent="0.35">
      <c r="B8276" t="s">
        <v>80</v>
      </c>
      <c r="C8276">
        <v>4080</v>
      </c>
      <c r="D8276" t="s">
        <v>69</v>
      </c>
      <c r="E8276">
        <v>161080</v>
      </c>
      <c r="F8276" t="s">
        <v>7752</v>
      </c>
      <c r="G8276" t="s">
        <v>10927</v>
      </c>
      <c r="H8276" s="93">
        <v>46176</v>
      </c>
      <c r="I8276" s="131">
        <v>1</v>
      </c>
      <c r="J8276" s="132">
        <v>1</v>
      </c>
      <c r="K8276" s="132">
        <v>1</v>
      </c>
      <c r="L8276" s="132"/>
      <c r="M8276" s="132"/>
      <c r="N8276" s="131"/>
      <c r="O8276" s="131"/>
    </row>
    <row r="8277" spans="2:15" x14ac:dyDescent="0.35">
      <c r="B8277" t="s">
        <v>80</v>
      </c>
      <c r="C8277">
        <v>4080</v>
      </c>
      <c r="D8277" t="s">
        <v>69</v>
      </c>
      <c r="E8277">
        <v>161295</v>
      </c>
      <c r="F8277" t="s">
        <v>7753</v>
      </c>
      <c r="G8277" t="s">
        <v>10929</v>
      </c>
      <c r="H8277" s="93">
        <v>46182</v>
      </c>
      <c r="I8277" s="131">
        <v>1</v>
      </c>
      <c r="J8277" s="132"/>
      <c r="K8277" s="132"/>
      <c r="L8277" s="132"/>
      <c r="M8277" s="132"/>
      <c r="N8277" s="131"/>
      <c r="O8277" s="131"/>
    </row>
    <row r="8278" spans="2:15" x14ac:dyDescent="0.35">
      <c r="B8278" t="s">
        <v>80</v>
      </c>
      <c r="C8278">
        <v>4080</v>
      </c>
      <c r="D8278" t="s">
        <v>69</v>
      </c>
      <c r="E8278">
        <v>166459</v>
      </c>
      <c r="F8278" t="s">
        <v>7754</v>
      </c>
      <c r="G8278" t="s">
        <v>10929</v>
      </c>
      <c r="H8278" s="93">
        <v>46175</v>
      </c>
      <c r="I8278" s="131">
        <v>1</v>
      </c>
      <c r="J8278" s="132"/>
      <c r="K8278" s="132"/>
      <c r="L8278" s="132"/>
      <c r="M8278" s="132"/>
      <c r="N8278" s="131"/>
      <c r="O8278" s="131"/>
    </row>
    <row r="8279" spans="2:15" x14ac:dyDescent="0.35">
      <c r="B8279" t="s">
        <v>80</v>
      </c>
      <c r="C8279">
        <v>4080</v>
      </c>
      <c r="D8279" t="s">
        <v>69</v>
      </c>
      <c r="E8279">
        <v>167938</v>
      </c>
      <c r="F8279" t="s">
        <v>7755</v>
      </c>
      <c r="G8279" t="s">
        <v>10930</v>
      </c>
      <c r="H8279" s="93">
        <v>46181</v>
      </c>
      <c r="I8279" s="131">
        <v>1</v>
      </c>
      <c r="J8279" s="132"/>
      <c r="K8279" s="132">
        <v>1</v>
      </c>
      <c r="L8279" s="132"/>
      <c r="M8279" s="132"/>
      <c r="N8279" s="131"/>
      <c r="O8279" s="131"/>
    </row>
    <row r="8280" spans="2:15" x14ac:dyDescent="0.35">
      <c r="B8280" t="s">
        <v>80</v>
      </c>
      <c r="C8280">
        <v>4080</v>
      </c>
      <c r="D8280" t="s">
        <v>69</v>
      </c>
      <c r="E8280">
        <v>168254</v>
      </c>
      <c r="F8280" t="s">
        <v>7756</v>
      </c>
      <c r="G8280" t="s">
        <v>10928</v>
      </c>
      <c r="H8280" s="93">
        <v>46171</v>
      </c>
      <c r="I8280" s="131">
        <v>1</v>
      </c>
      <c r="J8280" s="132">
        <v>1</v>
      </c>
      <c r="K8280" s="132"/>
      <c r="L8280" s="132"/>
      <c r="M8280" s="132"/>
      <c r="N8280" s="131"/>
      <c r="O8280" s="131"/>
    </row>
    <row r="8281" spans="2:15" x14ac:dyDescent="0.35">
      <c r="B8281" t="s">
        <v>80</v>
      </c>
      <c r="C8281">
        <v>4080</v>
      </c>
      <c r="D8281" t="s">
        <v>69</v>
      </c>
      <c r="E8281">
        <v>168786</v>
      </c>
      <c r="F8281" t="s">
        <v>7757</v>
      </c>
      <c r="G8281" t="s">
        <v>10930</v>
      </c>
      <c r="H8281" s="93">
        <v>46174</v>
      </c>
      <c r="I8281" s="131">
        <v>1</v>
      </c>
      <c r="J8281" s="132"/>
      <c r="K8281" s="132"/>
      <c r="L8281" s="132"/>
      <c r="M8281" s="132"/>
      <c r="N8281" s="131"/>
      <c r="O8281" s="131"/>
    </row>
    <row r="8282" spans="2:15" x14ac:dyDescent="0.35">
      <c r="B8282" t="s">
        <v>80</v>
      </c>
      <c r="C8282">
        <v>4080</v>
      </c>
      <c r="D8282" t="s">
        <v>69</v>
      </c>
      <c r="E8282">
        <v>169433</v>
      </c>
      <c r="F8282" t="s">
        <v>7758</v>
      </c>
      <c r="G8282" t="s">
        <v>10930</v>
      </c>
      <c r="H8282" s="93">
        <v>46181</v>
      </c>
      <c r="I8282" s="131">
        <v>1</v>
      </c>
      <c r="J8282" s="132"/>
      <c r="K8282" s="132"/>
      <c r="L8282" s="132"/>
      <c r="M8282" s="132"/>
      <c r="N8282" s="131"/>
      <c r="O8282" s="131"/>
    </row>
    <row r="8283" spans="2:15" x14ac:dyDescent="0.35">
      <c r="B8283" t="s">
        <v>80</v>
      </c>
      <c r="C8283">
        <v>4080</v>
      </c>
      <c r="D8283" t="s">
        <v>69</v>
      </c>
      <c r="E8283">
        <v>169458</v>
      </c>
      <c r="F8283" t="s">
        <v>7759</v>
      </c>
      <c r="G8283" t="s">
        <v>10928</v>
      </c>
      <c r="H8283" s="93">
        <v>46171</v>
      </c>
      <c r="I8283" s="131">
        <v>1</v>
      </c>
      <c r="J8283" s="132">
        <v>1</v>
      </c>
      <c r="K8283" s="132"/>
      <c r="L8283" s="132"/>
      <c r="M8283" s="132"/>
      <c r="N8283" s="131"/>
      <c r="O8283" s="131"/>
    </row>
    <row r="8284" spans="2:15" x14ac:dyDescent="0.35">
      <c r="B8284" t="s">
        <v>80</v>
      </c>
      <c r="C8284">
        <v>4080</v>
      </c>
      <c r="D8284" t="s">
        <v>69</v>
      </c>
      <c r="E8284">
        <v>169887</v>
      </c>
      <c r="F8284" t="s">
        <v>7760</v>
      </c>
      <c r="G8284" t="s">
        <v>10926</v>
      </c>
      <c r="H8284" s="93">
        <v>46177</v>
      </c>
      <c r="I8284" s="131">
        <v>1</v>
      </c>
      <c r="J8284" s="132"/>
      <c r="K8284" s="132"/>
      <c r="L8284" s="132"/>
      <c r="M8284" s="132"/>
      <c r="N8284" s="131"/>
      <c r="O8284" s="131"/>
    </row>
    <row r="8285" spans="2:15" x14ac:dyDescent="0.35">
      <c r="B8285" t="s">
        <v>80</v>
      </c>
      <c r="C8285">
        <v>4080</v>
      </c>
      <c r="D8285" t="s">
        <v>69</v>
      </c>
      <c r="E8285">
        <v>170427</v>
      </c>
      <c r="F8285" t="s">
        <v>7761</v>
      </c>
      <c r="G8285" t="s">
        <v>10930</v>
      </c>
      <c r="H8285" s="93">
        <v>46181</v>
      </c>
      <c r="I8285" s="131"/>
      <c r="J8285" s="132"/>
      <c r="K8285" s="132"/>
      <c r="L8285" s="132"/>
      <c r="M8285" s="132"/>
      <c r="N8285" s="131"/>
      <c r="O8285" s="131"/>
    </row>
    <row r="8286" spans="2:15" x14ac:dyDescent="0.35">
      <c r="B8286" t="s">
        <v>80</v>
      </c>
      <c r="C8286">
        <v>4080</v>
      </c>
      <c r="D8286" t="s">
        <v>69</v>
      </c>
      <c r="E8286">
        <v>170550</v>
      </c>
      <c r="F8286" t="s">
        <v>7762</v>
      </c>
      <c r="G8286" t="s">
        <v>10926</v>
      </c>
      <c r="H8286" s="93">
        <v>46170</v>
      </c>
      <c r="I8286" s="131">
        <v>1</v>
      </c>
      <c r="J8286" s="132"/>
      <c r="K8286" s="132">
        <v>1</v>
      </c>
      <c r="L8286" s="132"/>
      <c r="M8286" s="132"/>
      <c r="N8286" s="131"/>
      <c r="O8286" s="131"/>
    </row>
    <row r="8287" spans="2:15" x14ac:dyDescent="0.35">
      <c r="B8287" t="s">
        <v>80</v>
      </c>
      <c r="C8287">
        <v>4080</v>
      </c>
      <c r="D8287" t="s">
        <v>69</v>
      </c>
      <c r="E8287">
        <v>170649</v>
      </c>
      <c r="F8287" t="s">
        <v>7763</v>
      </c>
      <c r="G8287" t="s">
        <v>10927</v>
      </c>
      <c r="H8287" s="93">
        <v>46176</v>
      </c>
      <c r="I8287" s="131"/>
      <c r="J8287" s="132"/>
      <c r="K8287" s="132"/>
      <c r="L8287" s="132"/>
      <c r="M8287" s="132"/>
      <c r="N8287" s="131"/>
      <c r="O8287" s="131"/>
    </row>
    <row r="8288" spans="2:15" x14ac:dyDescent="0.35">
      <c r="B8288" t="s">
        <v>80</v>
      </c>
      <c r="C8288">
        <v>4080</v>
      </c>
      <c r="D8288" t="s">
        <v>69</v>
      </c>
      <c r="E8288">
        <v>170776</v>
      </c>
      <c r="F8288" t="s">
        <v>7764</v>
      </c>
      <c r="G8288" t="s">
        <v>10927</v>
      </c>
      <c r="H8288" s="93">
        <v>46183</v>
      </c>
      <c r="I8288" s="131">
        <v>1</v>
      </c>
      <c r="J8288" s="132"/>
      <c r="K8288" s="132">
        <v>1</v>
      </c>
      <c r="L8288" s="132"/>
      <c r="M8288" s="132"/>
      <c r="N8288" s="131"/>
      <c r="O8288" s="131"/>
    </row>
    <row r="8289" spans="2:15" x14ac:dyDescent="0.35">
      <c r="B8289" t="s">
        <v>80</v>
      </c>
      <c r="C8289">
        <v>4080</v>
      </c>
      <c r="D8289" t="s">
        <v>69</v>
      </c>
      <c r="E8289">
        <v>170798</v>
      </c>
      <c r="F8289" t="s">
        <v>7765</v>
      </c>
      <c r="G8289" t="s">
        <v>10930</v>
      </c>
      <c r="H8289" s="93">
        <v>46181</v>
      </c>
      <c r="I8289" s="131"/>
      <c r="J8289" s="132"/>
      <c r="K8289" s="132"/>
      <c r="L8289" s="132"/>
      <c r="M8289" s="132"/>
      <c r="N8289" s="131"/>
      <c r="O8289" s="131"/>
    </row>
    <row r="8290" spans="2:15" x14ac:dyDescent="0.35">
      <c r="B8290" t="s">
        <v>80</v>
      </c>
      <c r="C8290">
        <v>4080</v>
      </c>
      <c r="D8290" t="s">
        <v>69</v>
      </c>
      <c r="E8290">
        <v>170885</v>
      </c>
      <c r="F8290" t="s">
        <v>7766</v>
      </c>
      <c r="G8290" t="s">
        <v>10929</v>
      </c>
      <c r="H8290" s="93">
        <v>46182</v>
      </c>
      <c r="I8290" s="131"/>
      <c r="J8290" s="132"/>
      <c r="K8290" s="132"/>
      <c r="L8290" s="132"/>
      <c r="M8290" s="132"/>
      <c r="N8290" s="131"/>
      <c r="O8290" s="131"/>
    </row>
    <row r="8291" spans="2:15" x14ac:dyDescent="0.35">
      <c r="B8291" t="s">
        <v>80</v>
      </c>
      <c r="C8291">
        <v>4080</v>
      </c>
      <c r="D8291" t="s">
        <v>69</v>
      </c>
      <c r="E8291">
        <v>170980</v>
      </c>
      <c r="F8291" t="s">
        <v>7767</v>
      </c>
      <c r="G8291" t="s">
        <v>10927</v>
      </c>
      <c r="H8291" s="93">
        <v>46176</v>
      </c>
      <c r="I8291" s="131">
        <v>1</v>
      </c>
      <c r="J8291" s="132"/>
      <c r="K8291" s="132"/>
      <c r="L8291" s="132"/>
      <c r="M8291" s="132"/>
      <c r="N8291" s="131"/>
      <c r="O8291" s="131"/>
    </row>
    <row r="8292" spans="2:15" x14ac:dyDescent="0.35">
      <c r="B8292" t="s">
        <v>80</v>
      </c>
      <c r="C8292">
        <v>4080</v>
      </c>
      <c r="D8292" t="s">
        <v>69</v>
      </c>
      <c r="E8292">
        <v>171130</v>
      </c>
      <c r="F8292" t="s">
        <v>7768</v>
      </c>
      <c r="G8292" t="s">
        <v>10930</v>
      </c>
      <c r="H8292" s="93">
        <v>46174</v>
      </c>
      <c r="I8292" s="131">
        <v>1</v>
      </c>
      <c r="J8292" s="132"/>
      <c r="K8292" s="132"/>
      <c r="L8292" s="132"/>
      <c r="M8292" s="132"/>
      <c r="N8292" s="131"/>
      <c r="O8292" s="131"/>
    </row>
    <row r="8293" spans="2:15" x14ac:dyDescent="0.35">
      <c r="B8293" t="s">
        <v>80</v>
      </c>
      <c r="C8293">
        <v>4080</v>
      </c>
      <c r="D8293" t="s">
        <v>69</v>
      </c>
      <c r="E8293">
        <v>171479</v>
      </c>
      <c r="F8293" t="s">
        <v>7769</v>
      </c>
      <c r="G8293" t="s">
        <v>10928</v>
      </c>
      <c r="H8293" s="93">
        <v>46171</v>
      </c>
      <c r="I8293" s="131"/>
      <c r="J8293" s="132"/>
      <c r="K8293" s="132"/>
      <c r="L8293" s="132"/>
      <c r="M8293" s="132"/>
      <c r="N8293" s="131"/>
      <c r="O8293" s="131"/>
    </row>
    <row r="8294" spans="2:15" x14ac:dyDescent="0.35">
      <c r="B8294" t="s">
        <v>80</v>
      </c>
      <c r="C8294">
        <v>4080</v>
      </c>
      <c r="D8294" t="s">
        <v>69</v>
      </c>
      <c r="E8294">
        <v>172289</v>
      </c>
      <c r="F8294" t="s">
        <v>7770</v>
      </c>
      <c r="G8294" t="s">
        <v>10929</v>
      </c>
      <c r="H8294" s="93">
        <v>46175</v>
      </c>
      <c r="I8294" s="131"/>
      <c r="J8294" s="132"/>
      <c r="K8294" s="132"/>
      <c r="L8294" s="132"/>
      <c r="M8294" s="132"/>
      <c r="N8294" s="131"/>
      <c r="O8294" s="131"/>
    </row>
    <row r="8295" spans="2:15" x14ac:dyDescent="0.35">
      <c r="B8295" t="s">
        <v>80</v>
      </c>
      <c r="C8295">
        <v>4080</v>
      </c>
      <c r="D8295" t="s">
        <v>69</v>
      </c>
      <c r="E8295">
        <v>173657</v>
      </c>
      <c r="F8295" t="s">
        <v>7771</v>
      </c>
      <c r="G8295" t="s">
        <v>10929</v>
      </c>
      <c r="H8295" s="93">
        <v>46175</v>
      </c>
      <c r="I8295" s="131"/>
      <c r="J8295" s="132"/>
      <c r="K8295" s="132"/>
      <c r="L8295" s="132"/>
      <c r="M8295" s="132"/>
      <c r="N8295" s="131"/>
      <c r="O8295" s="131"/>
    </row>
    <row r="8296" spans="2:15" x14ac:dyDescent="0.35">
      <c r="B8296" t="s">
        <v>80</v>
      </c>
      <c r="C8296">
        <v>4080</v>
      </c>
      <c r="D8296" t="s">
        <v>69</v>
      </c>
      <c r="E8296">
        <v>173951</v>
      </c>
      <c r="F8296" t="s">
        <v>7772</v>
      </c>
      <c r="G8296" t="s">
        <v>10926</v>
      </c>
      <c r="H8296" s="93">
        <v>46177</v>
      </c>
      <c r="I8296" s="131">
        <v>1</v>
      </c>
      <c r="J8296" s="132"/>
      <c r="K8296" s="132"/>
      <c r="L8296" s="132"/>
      <c r="M8296" s="132"/>
      <c r="N8296" s="131"/>
      <c r="O8296" s="131"/>
    </row>
    <row r="8297" spans="2:15" x14ac:dyDescent="0.35">
      <c r="B8297" t="s">
        <v>80</v>
      </c>
      <c r="C8297">
        <v>4080</v>
      </c>
      <c r="D8297" t="s">
        <v>69</v>
      </c>
      <c r="E8297">
        <v>173979</v>
      </c>
      <c r="F8297" t="s">
        <v>7773</v>
      </c>
      <c r="G8297" t="s">
        <v>10929</v>
      </c>
      <c r="H8297" s="93">
        <v>46182</v>
      </c>
      <c r="I8297" s="131">
        <v>1</v>
      </c>
      <c r="J8297" s="132"/>
      <c r="K8297" s="132">
        <v>1</v>
      </c>
      <c r="L8297" s="132"/>
      <c r="M8297" s="132"/>
      <c r="N8297" s="131"/>
      <c r="O8297" s="131"/>
    </row>
    <row r="8298" spans="2:15" x14ac:dyDescent="0.35">
      <c r="B8298" t="s">
        <v>80</v>
      </c>
      <c r="C8298">
        <v>4080</v>
      </c>
      <c r="D8298" t="s">
        <v>69</v>
      </c>
      <c r="E8298">
        <v>173989</v>
      </c>
      <c r="F8298" t="s">
        <v>7774</v>
      </c>
      <c r="G8298" t="s">
        <v>10927</v>
      </c>
      <c r="H8298" s="93">
        <v>46176</v>
      </c>
      <c r="I8298" s="131">
        <v>1</v>
      </c>
      <c r="J8298" s="132">
        <v>1</v>
      </c>
      <c r="K8298" s="132">
        <v>1</v>
      </c>
      <c r="L8298" s="132">
        <v>1</v>
      </c>
      <c r="M8298" s="132"/>
      <c r="N8298" s="131"/>
      <c r="O8298" s="131"/>
    </row>
    <row r="8299" spans="2:15" x14ac:dyDescent="0.35">
      <c r="B8299" t="s">
        <v>80</v>
      </c>
      <c r="C8299">
        <v>4080</v>
      </c>
      <c r="D8299" t="s">
        <v>69</v>
      </c>
      <c r="E8299">
        <v>174189</v>
      </c>
      <c r="F8299" t="s">
        <v>7775</v>
      </c>
      <c r="G8299" t="s">
        <v>10929</v>
      </c>
      <c r="H8299" s="93">
        <v>46175</v>
      </c>
      <c r="I8299" s="131">
        <v>1</v>
      </c>
      <c r="J8299" s="132"/>
      <c r="K8299" s="132">
        <v>1</v>
      </c>
      <c r="L8299" s="132"/>
      <c r="M8299" s="132"/>
      <c r="N8299" s="131"/>
      <c r="O8299" s="131"/>
    </row>
    <row r="8300" spans="2:15" x14ac:dyDescent="0.35">
      <c r="B8300" t="s">
        <v>80</v>
      </c>
      <c r="C8300">
        <v>4080</v>
      </c>
      <c r="D8300" t="s">
        <v>69</v>
      </c>
      <c r="E8300">
        <v>175881</v>
      </c>
      <c r="F8300" t="s">
        <v>7776</v>
      </c>
      <c r="G8300" t="s">
        <v>10929</v>
      </c>
      <c r="H8300" s="93">
        <v>46175</v>
      </c>
      <c r="I8300" s="131">
        <v>1</v>
      </c>
      <c r="J8300" s="132"/>
      <c r="K8300" s="132"/>
      <c r="L8300" s="132"/>
      <c r="M8300" s="132"/>
      <c r="N8300" s="131"/>
      <c r="O8300" s="131"/>
    </row>
    <row r="8301" spans="2:15" x14ac:dyDescent="0.35">
      <c r="B8301" t="s">
        <v>80</v>
      </c>
      <c r="C8301">
        <v>4080</v>
      </c>
      <c r="D8301" t="s">
        <v>69</v>
      </c>
      <c r="E8301">
        <v>176311</v>
      </c>
      <c r="F8301" t="s">
        <v>7777</v>
      </c>
      <c r="G8301" t="s">
        <v>10927</v>
      </c>
      <c r="H8301" s="93">
        <v>46176</v>
      </c>
      <c r="I8301" s="131"/>
      <c r="J8301" s="132"/>
      <c r="K8301" s="132"/>
      <c r="L8301" s="132"/>
      <c r="M8301" s="132"/>
      <c r="N8301" s="131"/>
      <c r="O8301" s="131"/>
    </row>
    <row r="8302" spans="2:15" x14ac:dyDescent="0.35">
      <c r="B8302" t="s">
        <v>80</v>
      </c>
      <c r="C8302">
        <v>4080</v>
      </c>
      <c r="D8302" t="s">
        <v>69</v>
      </c>
      <c r="E8302">
        <v>176525</v>
      </c>
      <c r="F8302" t="s">
        <v>7778</v>
      </c>
      <c r="G8302" t="s">
        <v>10930</v>
      </c>
      <c r="H8302" s="93">
        <v>46174</v>
      </c>
      <c r="I8302" s="131"/>
      <c r="J8302" s="132"/>
      <c r="K8302" s="132"/>
      <c r="L8302" s="132"/>
      <c r="M8302" s="132"/>
      <c r="N8302" s="131"/>
      <c r="O8302" s="131"/>
    </row>
    <row r="8303" spans="2:15" x14ac:dyDescent="0.35">
      <c r="B8303" t="s">
        <v>80</v>
      </c>
      <c r="C8303">
        <v>4080</v>
      </c>
      <c r="D8303" t="s">
        <v>69</v>
      </c>
      <c r="E8303">
        <v>177058</v>
      </c>
      <c r="F8303" t="s">
        <v>7779</v>
      </c>
      <c r="G8303" t="s">
        <v>10928</v>
      </c>
      <c r="H8303" s="93">
        <v>46178</v>
      </c>
      <c r="I8303" s="131">
        <v>1</v>
      </c>
      <c r="J8303" s="132"/>
      <c r="K8303" s="132"/>
      <c r="L8303" s="132"/>
      <c r="M8303" s="132"/>
      <c r="N8303" s="131"/>
      <c r="O8303" s="131"/>
    </row>
    <row r="8304" spans="2:15" x14ac:dyDescent="0.35">
      <c r="B8304" t="s">
        <v>80</v>
      </c>
      <c r="C8304">
        <v>4080</v>
      </c>
      <c r="D8304" t="s">
        <v>69</v>
      </c>
      <c r="E8304">
        <v>177104</v>
      </c>
      <c r="F8304" t="s">
        <v>7780</v>
      </c>
      <c r="G8304" t="s">
        <v>10927</v>
      </c>
      <c r="H8304" s="93">
        <v>46183</v>
      </c>
      <c r="I8304" s="131">
        <v>1</v>
      </c>
      <c r="J8304" s="132"/>
      <c r="K8304" s="132">
        <v>1</v>
      </c>
      <c r="L8304" s="132"/>
      <c r="M8304" s="132"/>
      <c r="N8304" s="131"/>
      <c r="O8304" s="131"/>
    </row>
    <row r="8305" spans="2:15" x14ac:dyDescent="0.35">
      <c r="B8305" t="s">
        <v>80</v>
      </c>
      <c r="C8305">
        <v>4080</v>
      </c>
      <c r="D8305" t="s">
        <v>69</v>
      </c>
      <c r="E8305">
        <v>177184</v>
      </c>
      <c r="F8305" t="s">
        <v>7781</v>
      </c>
      <c r="G8305" t="s">
        <v>10927</v>
      </c>
      <c r="H8305" s="93">
        <v>46176</v>
      </c>
      <c r="I8305" s="131">
        <v>1</v>
      </c>
      <c r="J8305" s="132"/>
      <c r="K8305" s="132"/>
      <c r="L8305" s="132"/>
      <c r="M8305" s="132"/>
      <c r="N8305" s="131"/>
      <c r="O8305" s="131"/>
    </row>
    <row r="8306" spans="2:15" x14ac:dyDescent="0.35">
      <c r="B8306" t="s">
        <v>80</v>
      </c>
      <c r="C8306">
        <v>4080</v>
      </c>
      <c r="D8306" t="s">
        <v>69</v>
      </c>
      <c r="E8306">
        <v>177817</v>
      </c>
      <c r="F8306" t="s">
        <v>7782</v>
      </c>
      <c r="G8306" t="s">
        <v>10926</v>
      </c>
      <c r="H8306" s="93">
        <v>46177</v>
      </c>
      <c r="I8306" s="131">
        <v>1</v>
      </c>
      <c r="J8306" s="132"/>
      <c r="K8306" s="132"/>
      <c r="L8306" s="132"/>
      <c r="M8306" s="132"/>
      <c r="N8306" s="131"/>
      <c r="O8306" s="131"/>
    </row>
    <row r="8307" spans="2:15" x14ac:dyDescent="0.35">
      <c r="B8307" t="s">
        <v>80</v>
      </c>
      <c r="C8307">
        <v>4080</v>
      </c>
      <c r="D8307" t="s">
        <v>69</v>
      </c>
      <c r="E8307">
        <v>177858</v>
      </c>
      <c r="F8307" t="s">
        <v>7783</v>
      </c>
      <c r="G8307" t="s">
        <v>10927</v>
      </c>
      <c r="H8307" s="93">
        <v>46176</v>
      </c>
      <c r="I8307" s="131">
        <v>1</v>
      </c>
      <c r="J8307" s="132">
        <v>1</v>
      </c>
      <c r="K8307" s="132"/>
      <c r="L8307" s="132"/>
      <c r="M8307" s="132"/>
      <c r="N8307" s="131"/>
      <c r="O8307" s="131"/>
    </row>
    <row r="8308" spans="2:15" x14ac:dyDescent="0.35">
      <c r="B8308" t="s">
        <v>80</v>
      </c>
      <c r="C8308">
        <v>4080</v>
      </c>
      <c r="D8308" t="s">
        <v>69</v>
      </c>
      <c r="E8308">
        <v>178154</v>
      </c>
      <c r="F8308" t="s">
        <v>7784</v>
      </c>
      <c r="G8308" t="s">
        <v>10929</v>
      </c>
      <c r="H8308" s="93">
        <v>46175</v>
      </c>
      <c r="I8308" s="131">
        <v>1</v>
      </c>
      <c r="J8308" s="132">
        <v>1</v>
      </c>
      <c r="K8308" s="132">
        <v>1</v>
      </c>
      <c r="L8308" s="132"/>
      <c r="M8308" s="132"/>
      <c r="N8308" s="131"/>
      <c r="O8308" s="131"/>
    </row>
    <row r="8309" spans="2:15" x14ac:dyDescent="0.35">
      <c r="B8309" t="s">
        <v>80</v>
      </c>
      <c r="C8309">
        <v>4080</v>
      </c>
      <c r="D8309" t="s">
        <v>69</v>
      </c>
      <c r="E8309">
        <v>178296</v>
      </c>
      <c r="F8309" t="s">
        <v>7032</v>
      </c>
      <c r="G8309" t="s">
        <v>10926</v>
      </c>
      <c r="H8309" s="93">
        <v>46177</v>
      </c>
      <c r="I8309" s="131"/>
      <c r="J8309" s="132"/>
      <c r="K8309" s="132"/>
      <c r="L8309" s="132"/>
      <c r="M8309" s="132"/>
      <c r="N8309" s="131"/>
      <c r="O8309" s="131"/>
    </row>
    <row r="8310" spans="2:15" x14ac:dyDescent="0.35">
      <c r="B8310" t="s">
        <v>80</v>
      </c>
      <c r="C8310">
        <v>4080</v>
      </c>
      <c r="D8310" t="s">
        <v>69</v>
      </c>
      <c r="E8310">
        <v>178542</v>
      </c>
      <c r="F8310" t="s">
        <v>7785</v>
      </c>
      <c r="G8310" t="s">
        <v>10929</v>
      </c>
      <c r="H8310" s="93">
        <v>46182</v>
      </c>
      <c r="I8310" s="131">
        <v>1</v>
      </c>
      <c r="J8310" s="132"/>
      <c r="K8310" s="132">
        <v>1</v>
      </c>
      <c r="L8310" s="132"/>
      <c r="M8310" s="132"/>
      <c r="N8310" s="131"/>
      <c r="O8310" s="131"/>
    </row>
    <row r="8311" spans="2:15" x14ac:dyDescent="0.35">
      <c r="B8311" t="s">
        <v>80</v>
      </c>
      <c r="C8311">
        <v>4080</v>
      </c>
      <c r="D8311" t="s">
        <v>69</v>
      </c>
      <c r="E8311">
        <v>178782</v>
      </c>
      <c r="F8311" t="s">
        <v>7786</v>
      </c>
      <c r="G8311" t="s">
        <v>10929</v>
      </c>
      <c r="H8311" s="93">
        <v>46182</v>
      </c>
      <c r="I8311" s="131">
        <v>1</v>
      </c>
      <c r="J8311" s="132"/>
      <c r="K8311" s="132"/>
      <c r="L8311" s="132"/>
      <c r="M8311" s="132"/>
      <c r="N8311" s="131"/>
      <c r="O8311" s="131"/>
    </row>
    <row r="8312" spans="2:15" x14ac:dyDescent="0.35">
      <c r="B8312" t="s">
        <v>80</v>
      </c>
      <c r="C8312">
        <v>4080</v>
      </c>
      <c r="D8312" t="s">
        <v>69</v>
      </c>
      <c r="E8312">
        <v>178969</v>
      </c>
      <c r="F8312" t="s">
        <v>7787</v>
      </c>
      <c r="G8312" t="s">
        <v>10926</v>
      </c>
      <c r="H8312" s="93">
        <v>46170</v>
      </c>
      <c r="I8312" s="131">
        <v>1</v>
      </c>
      <c r="J8312" s="132"/>
      <c r="K8312" s="132"/>
      <c r="L8312" s="132"/>
      <c r="M8312" s="132"/>
      <c r="N8312" s="131"/>
      <c r="O8312" s="131"/>
    </row>
    <row r="8313" spans="2:15" x14ac:dyDescent="0.35">
      <c r="B8313" t="s">
        <v>80</v>
      </c>
      <c r="C8313">
        <v>4080</v>
      </c>
      <c r="D8313" t="s">
        <v>69</v>
      </c>
      <c r="E8313">
        <v>179705</v>
      </c>
      <c r="F8313" t="s">
        <v>7788</v>
      </c>
      <c r="G8313" t="s">
        <v>10930</v>
      </c>
      <c r="H8313" s="93">
        <v>46174</v>
      </c>
      <c r="I8313" s="131"/>
      <c r="J8313" s="132"/>
      <c r="K8313" s="132"/>
      <c r="L8313" s="132"/>
      <c r="M8313" s="132"/>
      <c r="N8313" s="131"/>
      <c r="O8313" s="131"/>
    </row>
    <row r="8314" spans="2:15" x14ac:dyDescent="0.35">
      <c r="B8314" t="s">
        <v>80</v>
      </c>
      <c r="C8314">
        <v>4080</v>
      </c>
      <c r="D8314" t="s">
        <v>69</v>
      </c>
      <c r="E8314">
        <v>180977</v>
      </c>
      <c r="F8314" t="s">
        <v>7789</v>
      </c>
      <c r="G8314" t="s">
        <v>10927</v>
      </c>
      <c r="H8314" s="93">
        <v>46176</v>
      </c>
      <c r="I8314" s="131">
        <v>1</v>
      </c>
      <c r="J8314" s="132"/>
      <c r="K8314" s="132"/>
      <c r="L8314" s="132"/>
      <c r="M8314" s="132"/>
      <c r="N8314" s="131"/>
      <c r="O8314" s="131"/>
    </row>
    <row r="8315" spans="2:15" x14ac:dyDescent="0.35">
      <c r="B8315" t="s">
        <v>80</v>
      </c>
      <c r="C8315">
        <v>4080</v>
      </c>
      <c r="D8315" t="s">
        <v>69</v>
      </c>
      <c r="E8315">
        <v>181302</v>
      </c>
      <c r="F8315" t="s">
        <v>7790</v>
      </c>
      <c r="G8315" t="s">
        <v>10926</v>
      </c>
      <c r="H8315" s="93">
        <v>46170</v>
      </c>
      <c r="I8315" s="131"/>
      <c r="J8315" s="132"/>
      <c r="K8315" s="132"/>
      <c r="L8315" s="132"/>
      <c r="M8315" s="132"/>
      <c r="N8315" s="131"/>
      <c r="O8315" s="131"/>
    </row>
    <row r="8316" spans="2:15" x14ac:dyDescent="0.35">
      <c r="B8316" t="s">
        <v>80</v>
      </c>
      <c r="C8316">
        <v>4080</v>
      </c>
      <c r="D8316" t="s">
        <v>69</v>
      </c>
      <c r="E8316">
        <v>181326</v>
      </c>
      <c r="F8316" t="s">
        <v>7791</v>
      </c>
      <c r="G8316" t="s">
        <v>10929</v>
      </c>
      <c r="H8316" s="93">
        <v>46175</v>
      </c>
      <c r="I8316" s="131">
        <v>1</v>
      </c>
      <c r="J8316" s="132"/>
      <c r="K8316" s="132"/>
      <c r="L8316" s="132"/>
      <c r="M8316" s="132"/>
      <c r="N8316" s="131"/>
      <c r="O8316" s="131"/>
    </row>
    <row r="8317" spans="2:15" x14ac:dyDescent="0.35">
      <c r="B8317" t="s">
        <v>80</v>
      </c>
      <c r="C8317">
        <v>4080</v>
      </c>
      <c r="D8317" t="s">
        <v>69</v>
      </c>
      <c r="E8317">
        <v>181369</v>
      </c>
      <c r="F8317" t="s">
        <v>7792</v>
      </c>
      <c r="G8317" t="s">
        <v>10930</v>
      </c>
      <c r="H8317" s="93">
        <v>46174</v>
      </c>
      <c r="I8317" s="131">
        <v>1</v>
      </c>
      <c r="J8317" s="132"/>
      <c r="K8317" s="132"/>
      <c r="L8317" s="132"/>
      <c r="M8317" s="132"/>
      <c r="N8317" s="131"/>
      <c r="O8317" s="131"/>
    </row>
    <row r="8318" spans="2:15" x14ac:dyDescent="0.35">
      <c r="B8318" t="s">
        <v>80</v>
      </c>
      <c r="C8318">
        <v>4080</v>
      </c>
      <c r="D8318" t="s">
        <v>69</v>
      </c>
      <c r="E8318">
        <v>181727</v>
      </c>
      <c r="F8318" t="s">
        <v>7759</v>
      </c>
      <c r="G8318" t="s">
        <v>10928</v>
      </c>
      <c r="H8318" s="93">
        <v>46171</v>
      </c>
      <c r="I8318" s="131">
        <v>1</v>
      </c>
      <c r="J8318" s="132"/>
      <c r="K8318" s="132"/>
      <c r="L8318" s="132"/>
      <c r="M8318" s="132"/>
      <c r="N8318" s="131"/>
      <c r="O8318" s="131"/>
    </row>
    <row r="8319" spans="2:15" x14ac:dyDescent="0.35">
      <c r="B8319" t="s">
        <v>80</v>
      </c>
      <c r="C8319">
        <v>4080</v>
      </c>
      <c r="D8319" t="s">
        <v>69</v>
      </c>
      <c r="E8319">
        <v>181845</v>
      </c>
      <c r="F8319" t="s">
        <v>7793</v>
      </c>
      <c r="G8319" t="s">
        <v>10928</v>
      </c>
      <c r="H8319" s="93">
        <v>46171</v>
      </c>
      <c r="I8319" s="131"/>
      <c r="J8319" s="132"/>
      <c r="K8319" s="132"/>
      <c r="L8319" s="132"/>
      <c r="M8319" s="132"/>
      <c r="N8319" s="131"/>
      <c r="O8319" s="131"/>
    </row>
    <row r="8320" spans="2:15" x14ac:dyDescent="0.35">
      <c r="B8320" t="s">
        <v>80</v>
      </c>
      <c r="C8320">
        <v>4080</v>
      </c>
      <c r="D8320" t="s">
        <v>69</v>
      </c>
      <c r="E8320">
        <v>181967</v>
      </c>
      <c r="F8320" t="s">
        <v>7794</v>
      </c>
      <c r="G8320" t="s">
        <v>10928</v>
      </c>
      <c r="H8320" s="93">
        <v>45240</v>
      </c>
      <c r="I8320" s="131"/>
      <c r="J8320" s="132"/>
      <c r="K8320" s="132"/>
      <c r="L8320" s="132"/>
      <c r="M8320" s="132"/>
      <c r="N8320" s="131"/>
      <c r="O8320" s="131"/>
    </row>
    <row r="8321" spans="2:15" x14ac:dyDescent="0.35">
      <c r="B8321" t="s">
        <v>80</v>
      </c>
      <c r="C8321">
        <v>4080</v>
      </c>
      <c r="D8321" t="s">
        <v>69</v>
      </c>
      <c r="E8321">
        <v>183310</v>
      </c>
      <c r="F8321" t="s">
        <v>7795</v>
      </c>
      <c r="G8321" t="s">
        <v>10926</v>
      </c>
      <c r="H8321" s="93">
        <v>46170</v>
      </c>
      <c r="I8321" s="131"/>
      <c r="J8321" s="132"/>
      <c r="K8321" s="132"/>
      <c r="L8321" s="132"/>
      <c r="M8321" s="132"/>
      <c r="N8321" s="131"/>
      <c r="O8321" s="131"/>
    </row>
    <row r="8322" spans="2:15" x14ac:dyDescent="0.35">
      <c r="B8322" t="s">
        <v>80</v>
      </c>
      <c r="C8322">
        <v>4080</v>
      </c>
      <c r="D8322" t="s">
        <v>69</v>
      </c>
      <c r="E8322">
        <v>183341</v>
      </c>
      <c r="F8322" t="s">
        <v>7796</v>
      </c>
      <c r="G8322" t="s">
        <v>10929</v>
      </c>
      <c r="H8322" s="93">
        <v>46182</v>
      </c>
      <c r="I8322" s="131">
        <v>1</v>
      </c>
      <c r="J8322" s="132"/>
      <c r="K8322" s="132">
        <v>1</v>
      </c>
      <c r="L8322" s="132"/>
      <c r="M8322" s="132"/>
      <c r="N8322" s="131"/>
      <c r="O8322" s="131"/>
    </row>
    <row r="8323" spans="2:15" x14ac:dyDescent="0.35">
      <c r="B8323" t="s">
        <v>80</v>
      </c>
      <c r="C8323">
        <v>4080</v>
      </c>
      <c r="D8323" t="s">
        <v>69</v>
      </c>
      <c r="E8323">
        <v>183347</v>
      </c>
      <c r="F8323" t="s">
        <v>7797</v>
      </c>
      <c r="G8323" t="s">
        <v>10928</v>
      </c>
      <c r="H8323" s="93">
        <v>46178</v>
      </c>
      <c r="I8323" s="131"/>
      <c r="J8323" s="132"/>
      <c r="K8323" s="132"/>
      <c r="L8323" s="132"/>
      <c r="M8323" s="132"/>
      <c r="N8323" s="131"/>
      <c r="O8323" s="131"/>
    </row>
    <row r="8324" spans="2:15" x14ac:dyDescent="0.35">
      <c r="B8324" t="s">
        <v>80</v>
      </c>
      <c r="C8324">
        <v>4080</v>
      </c>
      <c r="D8324" t="s">
        <v>69</v>
      </c>
      <c r="E8324">
        <v>183460</v>
      </c>
      <c r="F8324" t="s">
        <v>7790</v>
      </c>
      <c r="G8324" t="s">
        <v>10926</v>
      </c>
      <c r="H8324" s="93">
        <v>46170</v>
      </c>
      <c r="I8324" s="131">
        <v>1</v>
      </c>
      <c r="J8324" s="132"/>
      <c r="K8324" s="132">
        <v>1</v>
      </c>
      <c r="L8324" s="132"/>
      <c r="M8324" s="132"/>
      <c r="N8324" s="131"/>
      <c r="O8324" s="131"/>
    </row>
    <row r="8325" spans="2:15" x14ac:dyDescent="0.35">
      <c r="B8325" t="s">
        <v>80</v>
      </c>
      <c r="C8325">
        <v>4080</v>
      </c>
      <c r="D8325" t="s">
        <v>69</v>
      </c>
      <c r="E8325">
        <v>183673</v>
      </c>
      <c r="F8325" t="s">
        <v>7798</v>
      </c>
      <c r="G8325" t="s">
        <v>10929</v>
      </c>
      <c r="H8325" s="93">
        <v>46175</v>
      </c>
      <c r="I8325" s="131"/>
      <c r="J8325" s="132"/>
      <c r="K8325" s="132"/>
      <c r="L8325" s="132"/>
      <c r="M8325" s="132"/>
      <c r="N8325" s="131"/>
      <c r="O8325" s="131"/>
    </row>
    <row r="8326" spans="2:15" x14ac:dyDescent="0.35">
      <c r="B8326" t="s">
        <v>80</v>
      </c>
      <c r="C8326">
        <v>4080</v>
      </c>
      <c r="D8326" t="s">
        <v>69</v>
      </c>
      <c r="E8326">
        <v>184152</v>
      </c>
      <c r="F8326" t="s">
        <v>7799</v>
      </c>
      <c r="G8326" t="s">
        <v>10930</v>
      </c>
      <c r="H8326" s="93">
        <v>46181</v>
      </c>
      <c r="I8326" s="131">
        <v>1</v>
      </c>
      <c r="J8326" s="132">
        <v>1</v>
      </c>
      <c r="K8326" s="132">
        <v>1</v>
      </c>
      <c r="L8326" s="132">
        <v>1</v>
      </c>
      <c r="M8326" s="132"/>
      <c r="N8326" s="131"/>
      <c r="O8326" s="131">
        <v>1</v>
      </c>
    </row>
    <row r="8327" spans="2:15" x14ac:dyDescent="0.35">
      <c r="B8327" t="s">
        <v>80</v>
      </c>
      <c r="C8327">
        <v>4080</v>
      </c>
      <c r="D8327" t="s">
        <v>69</v>
      </c>
      <c r="E8327">
        <v>184505</v>
      </c>
      <c r="F8327" t="s">
        <v>7800</v>
      </c>
      <c r="G8327" t="s">
        <v>10928</v>
      </c>
      <c r="H8327" s="93">
        <v>46171</v>
      </c>
      <c r="I8327" s="131">
        <v>1</v>
      </c>
      <c r="J8327" s="132"/>
      <c r="K8327" s="132">
        <v>1</v>
      </c>
      <c r="L8327" s="132"/>
      <c r="M8327" s="132"/>
      <c r="N8327" s="131"/>
      <c r="O8327" s="131"/>
    </row>
    <row r="8328" spans="2:15" x14ac:dyDescent="0.35">
      <c r="B8328" t="s">
        <v>80</v>
      </c>
      <c r="C8328">
        <v>4080</v>
      </c>
      <c r="D8328" t="s">
        <v>69</v>
      </c>
      <c r="E8328">
        <v>184921</v>
      </c>
      <c r="F8328" t="s">
        <v>7165</v>
      </c>
      <c r="G8328" t="s">
        <v>10930</v>
      </c>
      <c r="H8328" s="93">
        <v>46174</v>
      </c>
      <c r="I8328" s="131">
        <v>1</v>
      </c>
      <c r="J8328" s="132"/>
      <c r="K8328" s="132"/>
      <c r="L8328" s="132"/>
      <c r="M8328" s="132"/>
      <c r="N8328" s="131"/>
      <c r="O8328" s="131"/>
    </row>
    <row r="8329" spans="2:15" x14ac:dyDescent="0.35">
      <c r="B8329" t="s">
        <v>80</v>
      </c>
      <c r="C8329">
        <v>4080</v>
      </c>
      <c r="D8329" t="s">
        <v>69</v>
      </c>
      <c r="E8329">
        <v>185590</v>
      </c>
      <c r="F8329" t="s">
        <v>7801</v>
      </c>
      <c r="G8329" t="s">
        <v>10930</v>
      </c>
      <c r="H8329" s="93">
        <v>46174</v>
      </c>
      <c r="I8329" s="131">
        <v>1</v>
      </c>
      <c r="J8329" s="132">
        <v>1</v>
      </c>
      <c r="K8329" s="132"/>
      <c r="L8329" s="132">
        <v>1</v>
      </c>
      <c r="M8329" s="132"/>
      <c r="N8329" s="131"/>
      <c r="O8329" s="131"/>
    </row>
    <row r="8330" spans="2:15" x14ac:dyDescent="0.35">
      <c r="B8330" t="s">
        <v>80</v>
      </c>
      <c r="C8330">
        <v>4080</v>
      </c>
      <c r="D8330" t="s">
        <v>69</v>
      </c>
      <c r="E8330">
        <v>185782</v>
      </c>
      <c r="F8330" t="s">
        <v>7709</v>
      </c>
      <c r="G8330" t="s">
        <v>10927</v>
      </c>
      <c r="H8330" s="93">
        <v>46183</v>
      </c>
      <c r="I8330" s="131">
        <v>1</v>
      </c>
      <c r="J8330" s="132">
        <v>1</v>
      </c>
      <c r="K8330" s="132"/>
      <c r="L8330" s="132"/>
      <c r="M8330" s="132"/>
      <c r="N8330" s="131"/>
      <c r="O8330" s="131"/>
    </row>
    <row r="8331" spans="2:15" x14ac:dyDescent="0.35">
      <c r="B8331" t="s">
        <v>80</v>
      </c>
      <c r="C8331">
        <v>4080</v>
      </c>
      <c r="D8331" t="s">
        <v>69</v>
      </c>
      <c r="E8331">
        <v>186232</v>
      </c>
      <c r="F8331" t="s">
        <v>7802</v>
      </c>
      <c r="G8331" t="s">
        <v>10928</v>
      </c>
      <c r="H8331" s="93">
        <v>46178</v>
      </c>
      <c r="I8331" s="131">
        <v>1</v>
      </c>
      <c r="J8331" s="132"/>
      <c r="K8331" s="132"/>
      <c r="L8331" s="132"/>
      <c r="M8331" s="132"/>
      <c r="N8331" s="131"/>
      <c r="O8331" s="131"/>
    </row>
    <row r="8332" spans="2:15" x14ac:dyDescent="0.35">
      <c r="B8332" t="s">
        <v>80</v>
      </c>
      <c r="C8332">
        <v>4080</v>
      </c>
      <c r="D8332" t="s">
        <v>69</v>
      </c>
      <c r="E8332">
        <v>186543</v>
      </c>
      <c r="F8332" t="s">
        <v>7803</v>
      </c>
      <c r="G8332" t="s">
        <v>10927</v>
      </c>
      <c r="H8332" s="93">
        <v>46183</v>
      </c>
      <c r="I8332" s="131"/>
      <c r="J8332" s="132"/>
      <c r="K8332" s="132"/>
      <c r="L8332" s="132"/>
      <c r="M8332" s="132"/>
      <c r="N8332" s="131"/>
      <c r="O8332" s="131"/>
    </row>
    <row r="8333" spans="2:15" x14ac:dyDescent="0.35">
      <c r="B8333" t="s">
        <v>80</v>
      </c>
      <c r="C8333">
        <v>4080</v>
      </c>
      <c r="D8333" t="s">
        <v>69</v>
      </c>
      <c r="E8333">
        <v>186547</v>
      </c>
      <c r="F8333" t="s">
        <v>7804</v>
      </c>
      <c r="G8333" t="s">
        <v>10926</v>
      </c>
      <c r="H8333" s="93">
        <v>46177</v>
      </c>
      <c r="I8333" s="131"/>
      <c r="J8333" s="132"/>
      <c r="K8333" s="132"/>
      <c r="L8333" s="132"/>
      <c r="M8333" s="132"/>
      <c r="N8333" s="131"/>
      <c r="O8333" s="131"/>
    </row>
    <row r="8334" spans="2:15" x14ac:dyDescent="0.35">
      <c r="B8334" t="s">
        <v>80</v>
      </c>
      <c r="C8334">
        <v>4080</v>
      </c>
      <c r="D8334" t="s">
        <v>69</v>
      </c>
      <c r="E8334">
        <v>186588</v>
      </c>
      <c r="F8334" t="s">
        <v>7805</v>
      </c>
      <c r="G8334" t="s">
        <v>10929</v>
      </c>
      <c r="H8334" s="93">
        <v>46182</v>
      </c>
      <c r="I8334" s="131">
        <v>1</v>
      </c>
      <c r="J8334" s="132"/>
      <c r="K8334" s="132"/>
      <c r="L8334" s="132"/>
      <c r="M8334" s="132"/>
      <c r="N8334" s="131"/>
      <c r="O8334" s="131"/>
    </row>
    <row r="8335" spans="2:15" x14ac:dyDescent="0.35">
      <c r="B8335" t="s">
        <v>80</v>
      </c>
      <c r="C8335">
        <v>4080</v>
      </c>
      <c r="D8335" t="s">
        <v>69</v>
      </c>
      <c r="E8335">
        <v>186608</v>
      </c>
      <c r="F8335" t="s">
        <v>7806</v>
      </c>
      <c r="G8335" t="s">
        <v>10926</v>
      </c>
      <c r="H8335" s="93">
        <v>46170</v>
      </c>
      <c r="I8335" s="131">
        <v>1</v>
      </c>
      <c r="J8335" s="132"/>
      <c r="K8335" s="132"/>
      <c r="L8335" s="132"/>
      <c r="M8335" s="132"/>
      <c r="N8335" s="131"/>
      <c r="O8335" s="131"/>
    </row>
    <row r="8336" spans="2:15" x14ac:dyDescent="0.35">
      <c r="B8336" t="s">
        <v>80</v>
      </c>
      <c r="C8336">
        <v>4080</v>
      </c>
      <c r="D8336" t="s">
        <v>69</v>
      </c>
      <c r="E8336">
        <v>186717</v>
      </c>
      <c r="F8336" t="s">
        <v>7807</v>
      </c>
      <c r="G8336" t="s">
        <v>10927</v>
      </c>
      <c r="H8336" s="93">
        <v>46176</v>
      </c>
      <c r="I8336" s="131"/>
      <c r="J8336" s="132"/>
      <c r="K8336" s="132"/>
      <c r="L8336" s="132"/>
      <c r="M8336" s="132"/>
      <c r="N8336" s="131"/>
      <c r="O8336" s="131"/>
    </row>
    <row r="8337" spans="2:15" x14ac:dyDescent="0.35">
      <c r="B8337" t="s">
        <v>80</v>
      </c>
      <c r="C8337">
        <v>4080</v>
      </c>
      <c r="D8337" t="s">
        <v>69</v>
      </c>
      <c r="E8337">
        <v>186792</v>
      </c>
      <c r="F8337" t="s">
        <v>7808</v>
      </c>
      <c r="G8337" t="s">
        <v>10926</v>
      </c>
      <c r="H8337" s="93">
        <v>46177</v>
      </c>
      <c r="I8337" s="131"/>
      <c r="J8337" s="132"/>
      <c r="K8337" s="132"/>
      <c r="L8337" s="132"/>
      <c r="M8337" s="132"/>
      <c r="N8337" s="131"/>
      <c r="O8337" s="131"/>
    </row>
    <row r="8338" spans="2:15" x14ac:dyDescent="0.35">
      <c r="B8338" t="s">
        <v>80</v>
      </c>
      <c r="C8338">
        <v>4080</v>
      </c>
      <c r="D8338" t="s">
        <v>69</v>
      </c>
      <c r="E8338">
        <v>186830</v>
      </c>
      <c r="F8338" t="s">
        <v>7809</v>
      </c>
      <c r="G8338" t="s">
        <v>10926</v>
      </c>
      <c r="H8338" s="93">
        <v>46170</v>
      </c>
      <c r="I8338" s="131">
        <v>1</v>
      </c>
      <c r="J8338" s="132">
        <v>1</v>
      </c>
      <c r="K8338" s="132"/>
      <c r="L8338" s="132"/>
      <c r="M8338" s="132"/>
      <c r="N8338" s="131"/>
      <c r="O8338" s="131"/>
    </row>
    <row r="8339" spans="2:15" x14ac:dyDescent="0.35">
      <c r="B8339" t="s">
        <v>80</v>
      </c>
      <c r="C8339">
        <v>4080</v>
      </c>
      <c r="D8339" t="s">
        <v>69</v>
      </c>
      <c r="E8339">
        <v>186868</v>
      </c>
      <c r="F8339" t="s">
        <v>7165</v>
      </c>
      <c r="G8339" t="s">
        <v>10926</v>
      </c>
      <c r="H8339" s="93">
        <v>46177</v>
      </c>
      <c r="I8339" s="131">
        <v>1</v>
      </c>
      <c r="J8339" s="132"/>
      <c r="K8339" s="132"/>
      <c r="L8339" s="132"/>
      <c r="M8339" s="132"/>
      <c r="N8339" s="131"/>
      <c r="O8339" s="131"/>
    </row>
    <row r="8340" spans="2:15" x14ac:dyDescent="0.35">
      <c r="B8340" t="s">
        <v>80</v>
      </c>
      <c r="C8340">
        <v>4080</v>
      </c>
      <c r="D8340" t="s">
        <v>69</v>
      </c>
      <c r="E8340">
        <v>186919</v>
      </c>
      <c r="F8340" t="s">
        <v>7810</v>
      </c>
      <c r="G8340" t="s">
        <v>10927</v>
      </c>
      <c r="H8340" s="93">
        <v>46183</v>
      </c>
      <c r="I8340" s="131"/>
      <c r="J8340" s="132"/>
      <c r="K8340" s="132"/>
      <c r="L8340" s="132"/>
      <c r="M8340" s="132"/>
      <c r="N8340" s="131"/>
      <c r="O8340" s="131"/>
    </row>
    <row r="8341" spans="2:15" x14ac:dyDescent="0.35">
      <c r="B8341" t="s">
        <v>80</v>
      </c>
      <c r="C8341">
        <v>4080</v>
      </c>
      <c r="D8341" t="s">
        <v>69</v>
      </c>
      <c r="E8341">
        <v>187416</v>
      </c>
      <c r="F8341" t="s">
        <v>7811</v>
      </c>
      <c r="G8341" t="s">
        <v>10927</v>
      </c>
      <c r="H8341" s="93">
        <v>46176</v>
      </c>
      <c r="I8341" s="131">
        <v>1</v>
      </c>
      <c r="J8341" s="132"/>
      <c r="K8341" s="132">
        <v>1</v>
      </c>
      <c r="L8341" s="132"/>
      <c r="M8341" s="132"/>
      <c r="N8341" s="131"/>
      <c r="O8341" s="131"/>
    </row>
    <row r="8342" spans="2:15" x14ac:dyDescent="0.35">
      <c r="B8342" t="s">
        <v>80</v>
      </c>
      <c r="C8342">
        <v>4080</v>
      </c>
      <c r="D8342" t="s">
        <v>69</v>
      </c>
      <c r="E8342">
        <v>188704</v>
      </c>
      <c r="F8342" t="s">
        <v>7812</v>
      </c>
      <c r="G8342" t="s">
        <v>10928</v>
      </c>
      <c r="H8342" s="93">
        <v>46171</v>
      </c>
      <c r="I8342" s="131">
        <v>1</v>
      </c>
      <c r="J8342" s="132">
        <v>1</v>
      </c>
      <c r="K8342" s="132"/>
      <c r="L8342" s="132"/>
      <c r="M8342" s="132"/>
      <c r="N8342" s="131"/>
      <c r="O8342" s="131"/>
    </row>
    <row r="8343" spans="2:15" x14ac:dyDescent="0.35">
      <c r="B8343" t="s">
        <v>80</v>
      </c>
      <c r="C8343">
        <v>4080</v>
      </c>
      <c r="D8343" t="s">
        <v>69</v>
      </c>
      <c r="E8343">
        <v>188733</v>
      </c>
      <c r="F8343" t="s">
        <v>6568</v>
      </c>
      <c r="G8343" t="s">
        <v>10929</v>
      </c>
      <c r="H8343" s="93">
        <v>46175</v>
      </c>
      <c r="I8343" s="131">
        <v>1</v>
      </c>
      <c r="J8343" s="132">
        <v>1</v>
      </c>
      <c r="K8343" s="132"/>
      <c r="L8343" s="132"/>
      <c r="M8343" s="132"/>
      <c r="N8343" s="131"/>
      <c r="O8343" s="131"/>
    </row>
    <row r="8344" spans="2:15" x14ac:dyDescent="0.35">
      <c r="B8344" t="s">
        <v>80</v>
      </c>
      <c r="C8344">
        <v>4080</v>
      </c>
      <c r="D8344" t="s">
        <v>69</v>
      </c>
      <c r="E8344">
        <v>188848</v>
      </c>
      <c r="F8344" t="s">
        <v>7813</v>
      </c>
      <c r="G8344" t="s">
        <v>10930</v>
      </c>
      <c r="H8344" s="93">
        <v>46174</v>
      </c>
      <c r="I8344" s="131">
        <v>1</v>
      </c>
      <c r="J8344" s="132"/>
      <c r="K8344" s="132">
        <v>1</v>
      </c>
      <c r="L8344" s="132"/>
      <c r="M8344" s="132"/>
      <c r="N8344" s="131"/>
      <c r="O8344" s="131"/>
    </row>
    <row r="8345" spans="2:15" x14ac:dyDescent="0.35">
      <c r="B8345" t="s">
        <v>80</v>
      </c>
      <c r="C8345">
        <v>4080</v>
      </c>
      <c r="D8345" t="s">
        <v>69</v>
      </c>
      <c r="E8345">
        <v>189238</v>
      </c>
      <c r="F8345" t="s">
        <v>7814</v>
      </c>
      <c r="G8345" t="s">
        <v>10927</v>
      </c>
      <c r="H8345" s="93">
        <v>46176</v>
      </c>
      <c r="I8345" s="131">
        <v>1</v>
      </c>
      <c r="J8345" s="132"/>
      <c r="K8345" s="132"/>
      <c r="L8345" s="132"/>
      <c r="M8345" s="132"/>
      <c r="N8345" s="131"/>
      <c r="O8345" s="131"/>
    </row>
    <row r="8346" spans="2:15" x14ac:dyDescent="0.35">
      <c r="B8346" t="s">
        <v>80</v>
      </c>
      <c r="C8346">
        <v>4080</v>
      </c>
      <c r="D8346" t="s">
        <v>69</v>
      </c>
      <c r="E8346">
        <v>189246</v>
      </c>
      <c r="F8346" t="s">
        <v>7815</v>
      </c>
      <c r="G8346" t="s">
        <v>10927</v>
      </c>
      <c r="H8346" s="93">
        <v>46183</v>
      </c>
      <c r="I8346" s="131">
        <v>1</v>
      </c>
      <c r="J8346" s="132"/>
      <c r="K8346" s="132"/>
      <c r="L8346" s="132"/>
      <c r="M8346" s="132"/>
      <c r="N8346" s="131"/>
      <c r="O8346" s="131"/>
    </row>
    <row r="8347" spans="2:15" x14ac:dyDescent="0.35">
      <c r="B8347" t="s">
        <v>80</v>
      </c>
      <c r="C8347">
        <v>4080</v>
      </c>
      <c r="D8347" t="s">
        <v>69</v>
      </c>
      <c r="E8347">
        <v>189290</v>
      </c>
      <c r="F8347" t="s">
        <v>7816</v>
      </c>
      <c r="G8347" t="s">
        <v>10926</v>
      </c>
      <c r="H8347" s="93">
        <v>46177</v>
      </c>
      <c r="I8347" s="131">
        <v>1</v>
      </c>
      <c r="J8347" s="132">
        <v>1</v>
      </c>
      <c r="K8347" s="132"/>
      <c r="L8347" s="132"/>
      <c r="M8347" s="132"/>
      <c r="N8347" s="131"/>
      <c r="O8347" s="131"/>
    </row>
    <row r="8348" spans="2:15" x14ac:dyDescent="0.35">
      <c r="B8348" t="s">
        <v>80</v>
      </c>
      <c r="C8348">
        <v>4080</v>
      </c>
      <c r="D8348" t="s">
        <v>69</v>
      </c>
      <c r="E8348">
        <v>189292</v>
      </c>
      <c r="F8348" t="s">
        <v>7817</v>
      </c>
      <c r="G8348" t="s">
        <v>10927</v>
      </c>
      <c r="H8348" s="93">
        <v>46183</v>
      </c>
      <c r="I8348" s="131">
        <v>1</v>
      </c>
      <c r="J8348" s="132"/>
      <c r="K8348" s="132"/>
      <c r="L8348" s="132"/>
      <c r="M8348" s="132"/>
      <c r="N8348" s="131"/>
      <c r="O8348" s="131"/>
    </row>
    <row r="8349" spans="2:15" x14ac:dyDescent="0.35">
      <c r="B8349" t="s">
        <v>80</v>
      </c>
      <c r="C8349">
        <v>4080</v>
      </c>
      <c r="D8349" t="s">
        <v>69</v>
      </c>
      <c r="E8349">
        <v>190066</v>
      </c>
      <c r="F8349" t="s">
        <v>7818</v>
      </c>
      <c r="G8349" t="s">
        <v>10927</v>
      </c>
      <c r="H8349" s="93">
        <v>46183</v>
      </c>
      <c r="I8349" s="131"/>
      <c r="J8349" s="132"/>
      <c r="K8349" s="132"/>
      <c r="L8349" s="132"/>
      <c r="M8349" s="132"/>
      <c r="N8349" s="131"/>
      <c r="O8349" s="131"/>
    </row>
    <row r="8350" spans="2:15" x14ac:dyDescent="0.35">
      <c r="B8350" t="s">
        <v>80</v>
      </c>
      <c r="C8350">
        <v>4080</v>
      </c>
      <c r="D8350" t="s">
        <v>69</v>
      </c>
      <c r="E8350">
        <v>190118</v>
      </c>
      <c r="F8350" t="s">
        <v>7819</v>
      </c>
      <c r="G8350" t="s">
        <v>10930</v>
      </c>
      <c r="H8350" s="93">
        <v>46174</v>
      </c>
      <c r="I8350" s="131">
        <v>1</v>
      </c>
      <c r="J8350" s="132">
        <v>1</v>
      </c>
      <c r="K8350" s="132"/>
      <c r="L8350" s="132"/>
      <c r="M8350" s="132"/>
      <c r="N8350" s="131"/>
      <c r="O8350" s="131"/>
    </row>
    <row r="8351" spans="2:15" x14ac:dyDescent="0.35">
      <c r="B8351" t="s">
        <v>80</v>
      </c>
      <c r="C8351">
        <v>4080</v>
      </c>
      <c r="D8351" t="s">
        <v>69</v>
      </c>
      <c r="E8351">
        <v>190679</v>
      </c>
      <c r="F8351" t="s">
        <v>7820</v>
      </c>
      <c r="G8351" t="s">
        <v>10930</v>
      </c>
      <c r="H8351" s="93">
        <v>46174</v>
      </c>
      <c r="I8351" s="131">
        <v>1</v>
      </c>
      <c r="J8351" s="132">
        <v>1</v>
      </c>
      <c r="K8351" s="132"/>
      <c r="L8351" s="132"/>
      <c r="M8351" s="132"/>
      <c r="N8351" s="131"/>
      <c r="O8351" s="131"/>
    </row>
    <row r="8352" spans="2:15" x14ac:dyDescent="0.35">
      <c r="B8352" t="s">
        <v>80</v>
      </c>
      <c r="C8352">
        <v>4080</v>
      </c>
      <c r="D8352" t="s">
        <v>69</v>
      </c>
      <c r="E8352">
        <v>190720</v>
      </c>
      <c r="F8352" t="s">
        <v>7709</v>
      </c>
      <c r="G8352" t="s">
        <v>10927</v>
      </c>
      <c r="H8352" s="93">
        <v>46183</v>
      </c>
      <c r="I8352" s="131">
        <v>1</v>
      </c>
      <c r="J8352" s="132">
        <v>1</v>
      </c>
      <c r="K8352" s="132"/>
      <c r="L8352" s="132"/>
      <c r="M8352" s="132"/>
      <c r="N8352" s="131"/>
      <c r="O8352" s="131"/>
    </row>
    <row r="8353" spans="2:15" x14ac:dyDescent="0.35">
      <c r="B8353" t="s">
        <v>80</v>
      </c>
      <c r="C8353">
        <v>4080</v>
      </c>
      <c r="D8353" t="s">
        <v>69</v>
      </c>
      <c r="E8353">
        <v>190990</v>
      </c>
      <c r="F8353" t="s">
        <v>7821</v>
      </c>
      <c r="G8353" t="s">
        <v>10927</v>
      </c>
      <c r="H8353" s="93">
        <v>46176</v>
      </c>
      <c r="I8353" s="131">
        <v>1</v>
      </c>
      <c r="J8353" s="132"/>
      <c r="K8353" s="132"/>
      <c r="L8353" s="132"/>
      <c r="M8353" s="132"/>
      <c r="N8353" s="131"/>
      <c r="O8353" s="131"/>
    </row>
    <row r="8354" spans="2:15" x14ac:dyDescent="0.35">
      <c r="B8354" t="s">
        <v>80</v>
      </c>
      <c r="C8354">
        <v>4080</v>
      </c>
      <c r="D8354" t="s">
        <v>69</v>
      </c>
      <c r="E8354">
        <v>191345</v>
      </c>
      <c r="F8354" t="s">
        <v>7822</v>
      </c>
      <c r="G8354" t="s">
        <v>10927</v>
      </c>
      <c r="H8354" s="93">
        <v>46176</v>
      </c>
      <c r="I8354" s="131">
        <v>1</v>
      </c>
      <c r="J8354" s="132"/>
      <c r="K8354" s="132"/>
      <c r="L8354" s="132"/>
      <c r="M8354" s="132"/>
      <c r="N8354" s="131"/>
      <c r="O8354" s="131"/>
    </row>
    <row r="8355" spans="2:15" x14ac:dyDescent="0.35">
      <c r="B8355" t="s">
        <v>80</v>
      </c>
      <c r="C8355">
        <v>4080</v>
      </c>
      <c r="D8355" t="s">
        <v>69</v>
      </c>
      <c r="E8355">
        <v>191520</v>
      </c>
      <c r="F8355" t="s">
        <v>7823</v>
      </c>
      <c r="G8355" t="s">
        <v>10926</v>
      </c>
      <c r="H8355" s="93">
        <v>46170</v>
      </c>
      <c r="I8355" s="131"/>
      <c r="J8355" s="132"/>
      <c r="K8355" s="132"/>
      <c r="L8355" s="132"/>
      <c r="M8355" s="132"/>
      <c r="N8355" s="131"/>
      <c r="O8355" s="131"/>
    </row>
    <row r="8356" spans="2:15" x14ac:dyDescent="0.35">
      <c r="B8356" t="s">
        <v>80</v>
      </c>
      <c r="C8356">
        <v>4080</v>
      </c>
      <c r="D8356" t="s">
        <v>69</v>
      </c>
      <c r="E8356">
        <v>191584</v>
      </c>
      <c r="F8356" t="s">
        <v>7824</v>
      </c>
      <c r="G8356" t="s">
        <v>10926</v>
      </c>
      <c r="H8356" s="93">
        <v>46177</v>
      </c>
      <c r="I8356" s="131"/>
      <c r="J8356" s="132"/>
      <c r="K8356" s="132"/>
      <c r="L8356" s="132"/>
      <c r="M8356" s="132"/>
      <c r="N8356" s="131"/>
      <c r="O8356" s="131"/>
    </row>
    <row r="8357" spans="2:15" x14ac:dyDescent="0.35">
      <c r="B8357" t="s">
        <v>80</v>
      </c>
      <c r="C8357">
        <v>4080</v>
      </c>
      <c r="D8357" t="s">
        <v>69</v>
      </c>
      <c r="E8357">
        <v>191597</v>
      </c>
      <c r="F8357" t="s">
        <v>7825</v>
      </c>
      <c r="G8357" t="s">
        <v>10926</v>
      </c>
      <c r="H8357" s="93">
        <v>46177</v>
      </c>
      <c r="I8357" s="131"/>
      <c r="J8357" s="132"/>
      <c r="K8357" s="132"/>
      <c r="L8357" s="132"/>
      <c r="M8357" s="132"/>
      <c r="N8357" s="131"/>
      <c r="O8357" s="131"/>
    </row>
    <row r="8358" spans="2:15" x14ac:dyDescent="0.35">
      <c r="B8358" t="s">
        <v>80</v>
      </c>
      <c r="C8358">
        <v>4080</v>
      </c>
      <c r="D8358" t="s">
        <v>69</v>
      </c>
      <c r="E8358">
        <v>191791</v>
      </c>
      <c r="F8358" t="s">
        <v>7826</v>
      </c>
      <c r="G8358" t="s">
        <v>10929</v>
      </c>
      <c r="H8358" s="93">
        <v>46175</v>
      </c>
      <c r="I8358" s="131">
        <v>1</v>
      </c>
      <c r="J8358" s="132"/>
      <c r="K8358" s="132"/>
      <c r="L8358" s="132"/>
      <c r="M8358" s="132"/>
      <c r="N8358" s="131"/>
      <c r="O8358" s="131"/>
    </row>
    <row r="8359" spans="2:15" x14ac:dyDescent="0.35">
      <c r="B8359" t="s">
        <v>80</v>
      </c>
      <c r="C8359">
        <v>4080</v>
      </c>
      <c r="D8359" t="s">
        <v>69</v>
      </c>
      <c r="E8359">
        <v>192064</v>
      </c>
      <c r="F8359" t="s">
        <v>7827</v>
      </c>
      <c r="G8359" t="s">
        <v>180</v>
      </c>
      <c r="H8359" t="s">
        <v>180</v>
      </c>
      <c r="I8359" s="131"/>
      <c r="J8359" s="132"/>
      <c r="K8359" s="132"/>
      <c r="L8359" s="132"/>
      <c r="M8359" s="132"/>
      <c r="N8359" s="131"/>
      <c r="O8359" s="131"/>
    </row>
    <row r="8360" spans="2:15" x14ac:dyDescent="0.35">
      <c r="B8360" t="s">
        <v>80</v>
      </c>
      <c r="C8360">
        <v>4081</v>
      </c>
      <c r="D8360" t="s">
        <v>70</v>
      </c>
      <c r="E8360">
        <v>49411</v>
      </c>
      <c r="F8360" t="s">
        <v>7828</v>
      </c>
      <c r="G8360" t="s">
        <v>10928</v>
      </c>
      <c r="H8360" s="93">
        <v>46171</v>
      </c>
      <c r="I8360" s="131"/>
      <c r="J8360" s="132"/>
      <c r="K8360" s="132"/>
      <c r="L8360" s="132"/>
      <c r="M8360" s="132"/>
      <c r="N8360" s="131"/>
      <c r="O8360" s="131"/>
    </row>
    <row r="8361" spans="2:15" x14ac:dyDescent="0.35">
      <c r="B8361" t="s">
        <v>80</v>
      </c>
      <c r="C8361">
        <v>4081</v>
      </c>
      <c r="D8361" t="s">
        <v>70</v>
      </c>
      <c r="E8361">
        <v>50537</v>
      </c>
      <c r="F8361" t="s">
        <v>7829</v>
      </c>
      <c r="G8361" t="s">
        <v>10929</v>
      </c>
      <c r="H8361" s="93">
        <v>46175</v>
      </c>
      <c r="I8361" s="131"/>
      <c r="J8361" s="132"/>
      <c r="K8361" s="132"/>
      <c r="L8361" s="132"/>
      <c r="M8361" s="132"/>
      <c r="N8361" s="131"/>
      <c r="O8361" s="131"/>
    </row>
    <row r="8362" spans="2:15" x14ac:dyDescent="0.35">
      <c r="B8362" t="s">
        <v>80</v>
      </c>
      <c r="C8362">
        <v>4081</v>
      </c>
      <c r="D8362" t="s">
        <v>70</v>
      </c>
      <c r="E8362">
        <v>54340</v>
      </c>
      <c r="F8362" t="s">
        <v>7830</v>
      </c>
      <c r="G8362" t="s">
        <v>10927</v>
      </c>
      <c r="H8362" s="93">
        <v>46183</v>
      </c>
      <c r="I8362" s="131">
        <v>1</v>
      </c>
      <c r="J8362" s="132"/>
      <c r="K8362" s="132"/>
      <c r="L8362" s="132"/>
      <c r="M8362" s="132"/>
      <c r="N8362" s="131"/>
      <c r="O8362" s="131"/>
    </row>
    <row r="8363" spans="2:15" x14ac:dyDescent="0.35">
      <c r="B8363" t="s">
        <v>80</v>
      </c>
      <c r="C8363">
        <v>4081</v>
      </c>
      <c r="D8363" t="s">
        <v>70</v>
      </c>
      <c r="E8363">
        <v>54763</v>
      </c>
      <c r="F8363" t="s">
        <v>7831</v>
      </c>
      <c r="G8363" t="s">
        <v>10928</v>
      </c>
      <c r="H8363" s="93">
        <v>46178</v>
      </c>
      <c r="I8363" s="131">
        <v>1</v>
      </c>
      <c r="J8363" s="132"/>
      <c r="K8363" s="132"/>
      <c r="L8363" s="132"/>
      <c r="M8363" s="132"/>
      <c r="N8363" s="131"/>
      <c r="O8363" s="131"/>
    </row>
    <row r="8364" spans="2:15" x14ac:dyDescent="0.35">
      <c r="B8364" t="s">
        <v>80</v>
      </c>
      <c r="C8364">
        <v>4081</v>
      </c>
      <c r="D8364" t="s">
        <v>70</v>
      </c>
      <c r="E8364">
        <v>56882</v>
      </c>
      <c r="F8364" t="s">
        <v>7832</v>
      </c>
      <c r="G8364" t="s">
        <v>10927</v>
      </c>
      <c r="H8364" s="93">
        <v>46183</v>
      </c>
      <c r="I8364" s="131">
        <v>1</v>
      </c>
      <c r="J8364" s="132"/>
      <c r="K8364" s="132"/>
      <c r="L8364" s="132"/>
      <c r="M8364" s="132"/>
      <c r="N8364" s="131"/>
      <c r="O8364" s="131"/>
    </row>
    <row r="8365" spans="2:15" x14ac:dyDescent="0.35">
      <c r="B8365" t="s">
        <v>80</v>
      </c>
      <c r="C8365">
        <v>4081</v>
      </c>
      <c r="D8365" t="s">
        <v>70</v>
      </c>
      <c r="E8365">
        <v>57202</v>
      </c>
      <c r="F8365" t="s">
        <v>7833</v>
      </c>
      <c r="G8365" t="s">
        <v>10929</v>
      </c>
      <c r="H8365" s="93">
        <v>46182</v>
      </c>
      <c r="I8365" s="131"/>
      <c r="J8365" s="132"/>
      <c r="K8365" s="132"/>
      <c r="L8365" s="132"/>
      <c r="M8365" s="132"/>
      <c r="N8365" s="131"/>
      <c r="O8365" s="131"/>
    </row>
    <row r="8366" spans="2:15" x14ac:dyDescent="0.35">
      <c r="B8366" t="s">
        <v>80</v>
      </c>
      <c r="C8366">
        <v>4081</v>
      </c>
      <c r="D8366" t="s">
        <v>70</v>
      </c>
      <c r="E8366">
        <v>62191</v>
      </c>
      <c r="F8366" t="s">
        <v>7834</v>
      </c>
      <c r="G8366" t="s">
        <v>10928</v>
      </c>
      <c r="H8366" s="93">
        <v>46178</v>
      </c>
      <c r="I8366" s="131">
        <v>1</v>
      </c>
      <c r="J8366" s="132">
        <v>1</v>
      </c>
      <c r="K8366" s="132"/>
      <c r="L8366" s="132"/>
      <c r="M8366" s="132"/>
      <c r="N8366" s="131"/>
      <c r="O8366" s="131"/>
    </row>
    <row r="8367" spans="2:15" x14ac:dyDescent="0.35">
      <c r="B8367" t="s">
        <v>80</v>
      </c>
      <c r="C8367">
        <v>4081</v>
      </c>
      <c r="D8367" t="s">
        <v>70</v>
      </c>
      <c r="E8367">
        <v>68936</v>
      </c>
      <c r="F8367" t="s">
        <v>7835</v>
      </c>
      <c r="G8367" t="s">
        <v>10926</v>
      </c>
      <c r="H8367" s="93">
        <v>46170</v>
      </c>
      <c r="I8367" s="131"/>
      <c r="J8367" s="132"/>
      <c r="K8367" s="132"/>
      <c r="L8367" s="132"/>
      <c r="M8367" s="132"/>
      <c r="N8367" s="131"/>
      <c r="O8367" s="131"/>
    </row>
    <row r="8368" spans="2:15" x14ac:dyDescent="0.35">
      <c r="B8368" t="s">
        <v>80</v>
      </c>
      <c r="C8368">
        <v>4081</v>
      </c>
      <c r="D8368" t="s">
        <v>70</v>
      </c>
      <c r="E8368">
        <v>70901</v>
      </c>
      <c r="F8368" t="s">
        <v>7836</v>
      </c>
      <c r="G8368" t="s">
        <v>10928</v>
      </c>
      <c r="H8368" s="93">
        <v>46171</v>
      </c>
      <c r="I8368" s="131">
        <v>1</v>
      </c>
      <c r="J8368" s="132"/>
      <c r="K8368" s="132"/>
      <c r="L8368" s="132"/>
      <c r="M8368" s="132"/>
      <c r="N8368" s="131"/>
      <c r="O8368" s="131"/>
    </row>
    <row r="8369" spans="2:15" x14ac:dyDescent="0.35">
      <c r="B8369" t="s">
        <v>80</v>
      </c>
      <c r="C8369">
        <v>4081</v>
      </c>
      <c r="D8369" t="s">
        <v>70</v>
      </c>
      <c r="E8369">
        <v>74906</v>
      </c>
      <c r="F8369" t="s">
        <v>7837</v>
      </c>
      <c r="G8369" t="s">
        <v>10928</v>
      </c>
      <c r="H8369" s="93">
        <v>46171</v>
      </c>
      <c r="I8369" s="131"/>
      <c r="J8369" s="132"/>
      <c r="K8369" s="132"/>
      <c r="L8369" s="132"/>
      <c r="M8369" s="132"/>
      <c r="N8369" s="131"/>
      <c r="O8369" s="131"/>
    </row>
    <row r="8370" spans="2:15" x14ac:dyDescent="0.35">
      <c r="B8370" t="s">
        <v>80</v>
      </c>
      <c r="C8370">
        <v>4081</v>
      </c>
      <c r="D8370" t="s">
        <v>70</v>
      </c>
      <c r="E8370">
        <v>76089</v>
      </c>
      <c r="F8370" t="s">
        <v>7838</v>
      </c>
      <c r="G8370" t="s">
        <v>10929</v>
      </c>
      <c r="H8370" s="93">
        <v>46175</v>
      </c>
      <c r="I8370" s="131"/>
      <c r="J8370" s="132"/>
      <c r="K8370" s="132"/>
      <c r="L8370" s="132"/>
      <c r="M8370" s="132"/>
      <c r="N8370" s="131"/>
      <c r="O8370" s="131"/>
    </row>
    <row r="8371" spans="2:15" x14ac:dyDescent="0.35">
      <c r="B8371" t="s">
        <v>80</v>
      </c>
      <c r="C8371">
        <v>4081</v>
      </c>
      <c r="D8371" t="s">
        <v>70</v>
      </c>
      <c r="E8371">
        <v>77283</v>
      </c>
      <c r="F8371" t="s">
        <v>7356</v>
      </c>
      <c r="G8371" t="s">
        <v>10927</v>
      </c>
      <c r="H8371" s="93">
        <v>46183</v>
      </c>
      <c r="I8371" s="131">
        <v>1</v>
      </c>
      <c r="J8371" s="132">
        <v>1</v>
      </c>
      <c r="K8371" s="132"/>
      <c r="L8371" s="132"/>
      <c r="M8371" s="132"/>
      <c r="N8371" s="131"/>
      <c r="O8371" s="131"/>
    </row>
    <row r="8372" spans="2:15" x14ac:dyDescent="0.35">
      <c r="B8372" t="s">
        <v>80</v>
      </c>
      <c r="C8372">
        <v>4081</v>
      </c>
      <c r="D8372" t="s">
        <v>70</v>
      </c>
      <c r="E8372">
        <v>79690</v>
      </c>
      <c r="F8372" t="s">
        <v>7839</v>
      </c>
      <c r="G8372" t="s">
        <v>10926</v>
      </c>
      <c r="H8372" s="93">
        <v>46170</v>
      </c>
      <c r="I8372" s="131"/>
      <c r="J8372" s="132"/>
      <c r="K8372" s="132"/>
      <c r="L8372" s="132"/>
      <c r="M8372" s="132"/>
      <c r="N8372" s="131"/>
      <c r="O8372" s="131"/>
    </row>
    <row r="8373" spans="2:15" x14ac:dyDescent="0.35">
      <c r="B8373" t="s">
        <v>80</v>
      </c>
      <c r="C8373">
        <v>4081</v>
      </c>
      <c r="D8373" t="s">
        <v>70</v>
      </c>
      <c r="E8373">
        <v>79692</v>
      </c>
      <c r="F8373" t="s">
        <v>7840</v>
      </c>
      <c r="G8373" t="s">
        <v>10930</v>
      </c>
      <c r="H8373" s="93">
        <v>46174</v>
      </c>
      <c r="I8373" s="131"/>
      <c r="J8373" s="132"/>
      <c r="K8373" s="132"/>
      <c r="L8373" s="132"/>
      <c r="M8373" s="132"/>
      <c r="N8373" s="131"/>
      <c r="O8373" s="131"/>
    </row>
    <row r="8374" spans="2:15" x14ac:dyDescent="0.35">
      <c r="B8374" t="s">
        <v>80</v>
      </c>
      <c r="C8374">
        <v>4081</v>
      </c>
      <c r="D8374" t="s">
        <v>70</v>
      </c>
      <c r="E8374">
        <v>79993</v>
      </c>
      <c r="F8374" t="s">
        <v>7841</v>
      </c>
      <c r="G8374" t="s">
        <v>10930</v>
      </c>
      <c r="H8374" s="93">
        <v>46174</v>
      </c>
      <c r="I8374" s="131"/>
      <c r="J8374" s="132"/>
      <c r="K8374" s="132"/>
      <c r="L8374" s="132"/>
      <c r="M8374" s="132"/>
      <c r="N8374" s="131"/>
      <c r="O8374" s="131"/>
    </row>
    <row r="8375" spans="2:15" x14ac:dyDescent="0.35">
      <c r="B8375" t="s">
        <v>80</v>
      </c>
      <c r="C8375">
        <v>4081</v>
      </c>
      <c r="D8375" t="s">
        <v>70</v>
      </c>
      <c r="E8375">
        <v>80468</v>
      </c>
      <c r="F8375" t="s">
        <v>7842</v>
      </c>
      <c r="G8375" t="s">
        <v>10927</v>
      </c>
      <c r="H8375" s="93">
        <v>46176</v>
      </c>
      <c r="I8375" s="131"/>
      <c r="J8375" s="132"/>
      <c r="K8375" s="132"/>
      <c r="L8375" s="132"/>
      <c r="M8375" s="132"/>
      <c r="N8375" s="131"/>
      <c r="O8375" s="131"/>
    </row>
    <row r="8376" spans="2:15" x14ac:dyDescent="0.35">
      <c r="B8376" t="s">
        <v>80</v>
      </c>
      <c r="C8376">
        <v>4081</v>
      </c>
      <c r="D8376" t="s">
        <v>70</v>
      </c>
      <c r="E8376">
        <v>81093</v>
      </c>
      <c r="F8376" t="s">
        <v>7843</v>
      </c>
      <c r="G8376" t="s">
        <v>10929</v>
      </c>
      <c r="H8376" s="93">
        <v>46182</v>
      </c>
      <c r="I8376" s="131">
        <v>1</v>
      </c>
      <c r="J8376" s="132"/>
      <c r="K8376" s="132"/>
      <c r="L8376" s="132"/>
      <c r="M8376" s="132"/>
      <c r="N8376" s="131"/>
      <c r="O8376" s="131"/>
    </row>
    <row r="8377" spans="2:15" x14ac:dyDescent="0.35">
      <c r="B8377" t="s">
        <v>80</v>
      </c>
      <c r="C8377">
        <v>4081</v>
      </c>
      <c r="D8377" t="s">
        <v>70</v>
      </c>
      <c r="E8377">
        <v>81795</v>
      </c>
      <c r="F8377" t="s">
        <v>7844</v>
      </c>
      <c r="G8377" t="s">
        <v>10929</v>
      </c>
      <c r="H8377" s="93">
        <v>46182</v>
      </c>
      <c r="I8377" s="131"/>
      <c r="J8377" s="132"/>
      <c r="K8377" s="132"/>
      <c r="L8377" s="132"/>
      <c r="M8377" s="132"/>
      <c r="N8377" s="131"/>
      <c r="O8377" s="131"/>
    </row>
    <row r="8378" spans="2:15" x14ac:dyDescent="0.35">
      <c r="B8378" t="s">
        <v>80</v>
      </c>
      <c r="C8378">
        <v>4081</v>
      </c>
      <c r="D8378" t="s">
        <v>70</v>
      </c>
      <c r="E8378">
        <v>81875</v>
      </c>
      <c r="F8378" t="s">
        <v>7845</v>
      </c>
      <c r="G8378" t="s">
        <v>10926</v>
      </c>
      <c r="H8378" s="93">
        <v>46177</v>
      </c>
      <c r="I8378" s="131">
        <v>1</v>
      </c>
      <c r="J8378" s="132"/>
      <c r="K8378" s="132"/>
      <c r="L8378" s="132"/>
      <c r="M8378" s="132"/>
      <c r="N8378" s="131"/>
      <c r="O8378" s="131"/>
    </row>
    <row r="8379" spans="2:15" x14ac:dyDescent="0.35">
      <c r="B8379" t="s">
        <v>80</v>
      </c>
      <c r="C8379">
        <v>4081</v>
      </c>
      <c r="D8379" t="s">
        <v>70</v>
      </c>
      <c r="E8379">
        <v>87428</v>
      </c>
      <c r="F8379" t="s">
        <v>7846</v>
      </c>
      <c r="G8379" t="s">
        <v>10929</v>
      </c>
      <c r="H8379" s="93">
        <v>46182</v>
      </c>
      <c r="I8379" s="131"/>
      <c r="J8379" s="132"/>
      <c r="K8379" s="132"/>
      <c r="L8379" s="132"/>
      <c r="M8379" s="132"/>
      <c r="N8379" s="131"/>
      <c r="O8379" s="131"/>
    </row>
    <row r="8380" spans="2:15" x14ac:dyDescent="0.35">
      <c r="B8380" t="s">
        <v>80</v>
      </c>
      <c r="C8380">
        <v>4081</v>
      </c>
      <c r="D8380" t="s">
        <v>70</v>
      </c>
      <c r="E8380">
        <v>91678</v>
      </c>
      <c r="F8380" t="s">
        <v>7847</v>
      </c>
      <c r="G8380" t="s">
        <v>10930</v>
      </c>
      <c r="H8380" s="93">
        <v>46181</v>
      </c>
      <c r="I8380" s="131"/>
      <c r="J8380" s="132"/>
      <c r="K8380" s="132"/>
      <c r="L8380" s="132"/>
      <c r="M8380" s="132"/>
      <c r="N8380" s="131"/>
      <c r="O8380" s="131"/>
    </row>
    <row r="8381" spans="2:15" x14ac:dyDescent="0.35">
      <c r="B8381" t="s">
        <v>80</v>
      </c>
      <c r="C8381">
        <v>4081</v>
      </c>
      <c r="D8381" t="s">
        <v>70</v>
      </c>
      <c r="E8381">
        <v>99987</v>
      </c>
      <c r="F8381" t="s">
        <v>7848</v>
      </c>
      <c r="G8381" t="s">
        <v>10927</v>
      </c>
      <c r="H8381" s="93">
        <v>46183</v>
      </c>
      <c r="I8381" s="131">
        <v>1</v>
      </c>
      <c r="J8381" s="132"/>
      <c r="K8381" s="132"/>
      <c r="L8381" s="132"/>
      <c r="M8381" s="132"/>
      <c r="N8381" s="131"/>
      <c r="O8381" s="131"/>
    </row>
    <row r="8382" spans="2:15" x14ac:dyDescent="0.35">
      <c r="B8382" t="s">
        <v>80</v>
      </c>
      <c r="C8382">
        <v>4081</v>
      </c>
      <c r="D8382" t="s">
        <v>70</v>
      </c>
      <c r="E8382">
        <v>108494</v>
      </c>
      <c r="F8382" t="s">
        <v>7849</v>
      </c>
      <c r="G8382" t="s">
        <v>10926</v>
      </c>
      <c r="H8382" s="93">
        <v>46177</v>
      </c>
      <c r="I8382" s="131">
        <v>1</v>
      </c>
      <c r="J8382" s="132"/>
      <c r="K8382" s="132"/>
      <c r="L8382" s="132"/>
      <c r="M8382" s="132"/>
      <c r="N8382" s="131"/>
      <c r="O8382" s="131"/>
    </row>
    <row r="8383" spans="2:15" x14ac:dyDescent="0.35">
      <c r="B8383" t="s">
        <v>80</v>
      </c>
      <c r="C8383">
        <v>4081</v>
      </c>
      <c r="D8383" t="s">
        <v>70</v>
      </c>
      <c r="E8383">
        <v>108944</v>
      </c>
      <c r="F8383" t="s">
        <v>7850</v>
      </c>
      <c r="G8383" t="s">
        <v>10930</v>
      </c>
      <c r="H8383" s="93">
        <v>46174</v>
      </c>
      <c r="I8383" s="131">
        <v>1</v>
      </c>
      <c r="J8383" s="132">
        <v>1</v>
      </c>
      <c r="K8383" s="132"/>
      <c r="L8383" s="132"/>
      <c r="M8383" s="132"/>
      <c r="N8383" s="131"/>
      <c r="O8383" s="131"/>
    </row>
    <row r="8384" spans="2:15" x14ac:dyDescent="0.35">
      <c r="B8384" t="s">
        <v>80</v>
      </c>
      <c r="C8384">
        <v>4081</v>
      </c>
      <c r="D8384" t="s">
        <v>70</v>
      </c>
      <c r="E8384">
        <v>109587</v>
      </c>
      <c r="F8384" t="s">
        <v>7851</v>
      </c>
      <c r="G8384" t="s">
        <v>10927</v>
      </c>
      <c r="H8384" s="93">
        <v>46183</v>
      </c>
      <c r="I8384" s="131"/>
      <c r="J8384" s="132"/>
      <c r="K8384" s="132"/>
      <c r="L8384" s="132"/>
      <c r="M8384" s="132"/>
      <c r="N8384" s="131"/>
      <c r="O8384" s="131"/>
    </row>
    <row r="8385" spans="2:15" x14ac:dyDescent="0.35">
      <c r="B8385" t="s">
        <v>80</v>
      </c>
      <c r="C8385">
        <v>4081</v>
      </c>
      <c r="D8385" t="s">
        <v>70</v>
      </c>
      <c r="E8385">
        <v>110132</v>
      </c>
      <c r="F8385" t="s">
        <v>7852</v>
      </c>
      <c r="G8385" t="s">
        <v>10927</v>
      </c>
      <c r="H8385" s="93">
        <v>46176</v>
      </c>
      <c r="I8385" s="131"/>
      <c r="J8385" s="132"/>
      <c r="K8385" s="132"/>
      <c r="L8385" s="132"/>
      <c r="M8385" s="132"/>
      <c r="N8385" s="131"/>
      <c r="O8385" s="131"/>
    </row>
    <row r="8386" spans="2:15" x14ac:dyDescent="0.35">
      <c r="B8386" t="s">
        <v>80</v>
      </c>
      <c r="C8386">
        <v>4081</v>
      </c>
      <c r="D8386" t="s">
        <v>70</v>
      </c>
      <c r="E8386">
        <v>117583</v>
      </c>
      <c r="F8386" t="s">
        <v>7853</v>
      </c>
      <c r="G8386" t="s">
        <v>10929</v>
      </c>
      <c r="H8386" s="93">
        <v>46175</v>
      </c>
      <c r="I8386" s="131">
        <v>1</v>
      </c>
      <c r="J8386" s="132"/>
      <c r="K8386" s="132"/>
      <c r="L8386" s="132"/>
      <c r="M8386" s="132"/>
      <c r="N8386" s="131"/>
      <c r="O8386" s="131"/>
    </row>
    <row r="8387" spans="2:15" x14ac:dyDescent="0.35">
      <c r="B8387" t="s">
        <v>80</v>
      </c>
      <c r="C8387">
        <v>4081</v>
      </c>
      <c r="D8387" t="s">
        <v>70</v>
      </c>
      <c r="E8387">
        <v>118041</v>
      </c>
      <c r="F8387" t="s">
        <v>7854</v>
      </c>
      <c r="G8387" t="s">
        <v>10927</v>
      </c>
      <c r="H8387" s="93">
        <v>46183</v>
      </c>
      <c r="I8387" s="131">
        <v>1</v>
      </c>
      <c r="J8387" s="132"/>
      <c r="K8387" s="132"/>
      <c r="L8387" s="132"/>
      <c r="M8387" s="132"/>
      <c r="N8387" s="131"/>
      <c r="O8387" s="131"/>
    </row>
    <row r="8388" spans="2:15" x14ac:dyDescent="0.35">
      <c r="B8388" t="s">
        <v>80</v>
      </c>
      <c r="C8388">
        <v>4081</v>
      </c>
      <c r="D8388" t="s">
        <v>70</v>
      </c>
      <c r="E8388">
        <v>122081</v>
      </c>
      <c r="F8388" t="s">
        <v>7855</v>
      </c>
      <c r="G8388" t="s">
        <v>10927</v>
      </c>
      <c r="H8388" s="93">
        <v>46183</v>
      </c>
      <c r="I8388" s="131"/>
      <c r="J8388" s="132"/>
      <c r="K8388" s="132"/>
      <c r="L8388" s="132"/>
      <c r="M8388" s="132"/>
      <c r="N8388" s="131"/>
      <c r="O8388" s="131"/>
    </row>
    <row r="8389" spans="2:15" x14ac:dyDescent="0.35">
      <c r="B8389" t="s">
        <v>80</v>
      </c>
      <c r="C8389">
        <v>4081</v>
      </c>
      <c r="D8389" t="s">
        <v>70</v>
      </c>
      <c r="E8389">
        <v>122619</v>
      </c>
      <c r="F8389" t="s">
        <v>7856</v>
      </c>
      <c r="G8389" t="s">
        <v>10926</v>
      </c>
      <c r="H8389" s="93">
        <v>46177</v>
      </c>
      <c r="I8389" s="131">
        <v>1</v>
      </c>
      <c r="J8389" s="132"/>
      <c r="K8389" s="132"/>
      <c r="L8389" s="132"/>
      <c r="M8389" s="132"/>
      <c r="N8389" s="131"/>
      <c r="O8389" s="131"/>
    </row>
    <row r="8390" spans="2:15" x14ac:dyDescent="0.35">
      <c r="B8390" t="s">
        <v>80</v>
      </c>
      <c r="C8390">
        <v>4081</v>
      </c>
      <c r="D8390" t="s">
        <v>70</v>
      </c>
      <c r="E8390">
        <v>127176</v>
      </c>
      <c r="F8390" t="s">
        <v>7857</v>
      </c>
      <c r="G8390" t="s">
        <v>10928</v>
      </c>
      <c r="H8390" s="93">
        <v>46178</v>
      </c>
      <c r="I8390" s="131"/>
      <c r="J8390" s="132"/>
      <c r="K8390" s="132"/>
      <c r="L8390" s="132"/>
      <c r="M8390" s="132"/>
      <c r="N8390" s="131"/>
      <c r="O8390" s="131"/>
    </row>
    <row r="8391" spans="2:15" x14ac:dyDescent="0.35">
      <c r="B8391" t="s">
        <v>80</v>
      </c>
      <c r="C8391">
        <v>4081</v>
      </c>
      <c r="D8391" t="s">
        <v>70</v>
      </c>
      <c r="E8391">
        <v>129709</v>
      </c>
      <c r="F8391" t="s">
        <v>7858</v>
      </c>
      <c r="G8391" t="s">
        <v>10928</v>
      </c>
      <c r="H8391" s="93">
        <v>46171</v>
      </c>
      <c r="I8391" s="131"/>
      <c r="J8391" s="132"/>
      <c r="K8391" s="132"/>
      <c r="L8391" s="132"/>
      <c r="M8391" s="132"/>
      <c r="N8391" s="131"/>
      <c r="O8391" s="131"/>
    </row>
    <row r="8392" spans="2:15" x14ac:dyDescent="0.35">
      <c r="B8392" t="s">
        <v>80</v>
      </c>
      <c r="C8392">
        <v>4081</v>
      </c>
      <c r="D8392" t="s">
        <v>70</v>
      </c>
      <c r="E8392">
        <v>129789</v>
      </c>
      <c r="F8392" t="s">
        <v>7859</v>
      </c>
      <c r="G8392" t="s">
        <v>10930</v>
      </c>
      <c r="H8392" s="93">
        <v>46174</v>
      </c>
      <c r="I8392" s="131">
        <v>1</v>
      </c>
      <c r="J8392" s="132"/>
      <c r="K8392" s="132"/>
      <c r="L8392" s="132"/>
      <c r="M8392" s="132"/>
      <c r="N8392" s="131"/>
      <c r="O8392" s="131"/>
    </row>
    <row r="8393" spans="2:15" x14ac:dyDescent="0.35">
      <c r="B8393" t="s">
        <v>80</v>
      </c>
      <c r="C8393">
        <v>4081</v>
      </c>
      <c r="D8393" t="s">
        <v>70</v>
      </c>
      <c r="E8393">
        <v>130201</v>
      </c>
      <c r="F8393" t="s">
        <v>7860</v>
      </c>
      <c r="G8393" t="s">
        <v>10928</v>
      </c>
      <c r="H8393" s="93">
        <v>46178</v>
      </c>
      <c r="I8393" s="131">
        <v>1</v>
      </c>
      <c r="J8393" s="132"/>
      <c r="K8393" s="132"/>
      <c r="L8393" s="132"/>
      <c r="M8393" s="132"/>
      <c r="N8393" s="131"/>
      <c r="O8393" s="131"/>
    </row>
    <row r="8394" spans="2:15" x14ac:dyDescent="0.35">
      <c r="B8394" t="s">
        <v>80</v>
      </c>
      <c r="C8394">
        <v>4081</v>
      </c>
      <c r="D8394" t="s">
        <v>70</v>
      </c>
      <c r="E8394">
        <v>131069</v>
      </c>
      <c r="F8394" t="s">
        <v>7861</v>
      </c>
      <c r="G8394" t="s">
        <v>10929</v>
      </c>
      <c r="H8394" s="93">
        <v>46175</v>
      </c>
      <c r="I8394" s="131"/>
      <c r="J8394" s="132"/>
      <c r="K8394" s="132"/>
      <c r="L8394" s="132"/>
      <c r="M8394" s="132"/>
      <c r="N8394" s="131"/>
      <c r="O8394" s="131"/>
    </row>
    <row r="8395" spans="2:15" x14ac:dyDescent="0.35">
      <c r="B8395" t="s">
        <v>80</v>
      </c>
      <c r="C8395">
        <v>4081</v>
      </c>
      <c r="D8395" t="s">
        <v>70</v>
      </c>
      <c r="E8395">
        <v>131520</v>
      </c>
      <c r="F8395" t="s">
        <v>7862</v>
      </c>
      <c r="G8395" t="s">
        <v>10927</v>
      </c>
      <c r="H8395" s="93">
        <v>46176</v>
      </c>
      <c r="I8395" s="131"/>
      <c r="J8395" s="132"/>
      <c r="K8395" s="132"/>
      <c r="L8395" s="132"/>
      <c r="M8395" s="132"/>
      <c r="N8395" s="131"/>
      <c r="O8395" s="131"/>
    </row>
    <row r="8396" spans="2:15" x14ac:dyDescent="0.35">
      <c r="B8396" t="s">
        <v>80</v>
      </c>
      <c r="C8396">
        <v>4081</v>
      </c>
      <c r="D8396" t="s">
        <v>70</v>
      </c>
      <c r="E8396">
        <v>133930</v>
      </c>
      <c r="F8396" t="s">
        <v>7863</v>
      </c>
      <c r="G8396" t="s">
        <v>10930</v>
      </c>
      <c r="H8396" s="93">
        <v>46174</v>
      </c>
      <c r="I8396" s="131">
        <v>1</v>
      </c>
      <c r="J8396" s="132"/>
      <c r="K8396" s="132"/>
      <c r="L8396" s="132"/>
      <c r="M8396" s="132"/>
      <c r="N8396" s="131"/>
      <c r="O8396" s="131"/>
    </row>
    <row r="8397" spans="2:15" x14ac:dyDescent="0.35">
      <c r="B8397" t="s">
        <v>80</v>
      </c>
      <c r="C8397">
        <v>4081</v>
      </c>
      <c r="D8397" t="s">
        <v>70</v>
      </c>
      <c r="E8397">
        <v>134972</v>
      </c>
      <c r="F8397" t="s">
        <v>7864</v>
      </c>
      <c r="G8397" t="s">
        <v>10928</v>
      </c>
      <c r="H8397" s="93">
        <v>46178</v>
      </c>
      <c r="I8397" s="131"/>
      <c r="J8397" s="132"/>
      <c r="K8397" s="132"/>
      <c r="L8397" s="132"/>
      <c r="M8397" s="132"/>
      <c r="N8397" s="131"/>
      <c r="O8397" s="131"/>
    </row>
    <row r="8398" spans="2:15" x14ac:dyDescent="0.35">
      <c r="B8398" t="s">
        <v>80</v>
      </c>
      <c r="C8398">
        <v>4081</v>
      </c>
      <c r="D8398" t="s">
        <v>70</v>
      </c>
      <c r="E8398">
        <v>135050</v>
      </c>
      <c r="F8398" t="s">
        <v>7865</v>
      </c>
      <c r="G8398" t="s">
        <v>10928</v>
      </c>
      <c r="H8398" s="93">
        <v>46178</v>
      </c>
      <c r="I8398" s="131">
        <v>1</v>
      </c>
      <c r="J8398" s="132"/>
      <c r="K8398" s="132"/>
      <c r="L8398" s="132"/>
      <c r="M8398" s="132"/>
      <c r="N8398" s="131"/>
      <c r="O8398" s="131"/>
    </row>
    <row r="8399" spans="2:15" x14ac:dyDescent="0.35">
      <c r="B8399" t="s">
        <v>80</v>
      </c>
      <c r="C8399">
        <v>4081</v>
      </c>
      <c r="D8399" t="s">
        <v>70</v>
      </c>
      <c r="E8399">
        <v>136902</v>
      </c>
      <c r="F8399" t="s">
        <v>7866</v>
      </c>
      <c r="G8399" t="s">
        <v>10929</v>
      </c>
      <c r="H8399" s="93">
        <v>46182</v>
      </c>
      <c r="I8399" s="131"/>
      <c r="J8399" s="132"/>
      <c r="K8399" s="132"/>
      <c r="L8399" s="132"/>
      <c r="M8399" s="132"/>
      <c r="N8399" s="131"/>
      <c r="O8399" s="131"/>
    </row>
    <row r="8400" spans="2:15" x14ac:dyDescent="0.35">
      <c r="B8400" t="s">
        <v>80</v>
      </c>
      <c r="C8400">
        <v>4081</v>
      </c>
      <c r="D8400" t="s">
        <v>70</v>
      </c>
      <c r="E8400">
        <v>137299</v>
      </c>
      <c r="F8400" t="s">
        <v>7867</v>
      </c>
      <c r="G8400" t="s">
        <v>10930</v>
      </c>
      <c r="H8400" s="93">
        <v>46174</v>
      </c>
      <c r="I8400" s="131">
        <v>1</v>
      </c>
      <c r="J8400" s="132"/>
      <c r="K8400" s="132"/>
      <c r="L8400" s="132"/>
      <c r="M8400" s="132"/>
      <c r="N8400" s="131"/>
      <c r="O8400" s="131"/>
    </row>
    <row r="8401" spans="2:15" x14ac:dyDescent="0.35">
      <c r="B8401" t="s">
        <v>80</v>
      </c>
      <c r="C8401">
        <v>4081</v>
      </c>
      <c r="D8401" t="s">
        <v>70</v>
      </c>
      <c r="E8401">
        <v>137770</v>
      </c>
      <c r="F8401" t="s">
        <v>7868</v>
      </c>
      <c r="G8401" t="s">
        <v>10928</v>
      </c>
      <c r="H8401" s="93">
        <v>46171</v>
      </c>
      <c r="I8401" s="131"/>
      <c r="J8401" s="132"/>
      <c r="K8401" s="132"/>
      <c r="L8401" s="132"/>
      <c r="M8401" s="132"/>
      <c r="N8401" s="131"/>
      <c r="O8401" s="131"/>
    </row>
    <row r="8402" spans="2:15" x14ac:dyDescent="0.35">
      <c r="B8402" t="s">
        <v>80</v>
      </c>
      <c r="C8402">
        <v>4081</v>
      </c>
      <c r="D8402" t="s">
        <v>70</v>
      </c>
      <c r="E8402">
        <v>137805</v>
      </c>
      <c r="F8402" t="s">
        <v>7869</v>
      </c>
      <c r="G8402" t="s">
        <v>10930</v>
      </c>
      <c r="H8402" s="93">
        <v>46181</v>
      </c>
      <c r="I8402" s="131">
        <v>1</v>
      </c>
      <c r="J8402" s="132"/>
      <c r="K8402" s="132"/>
      <c r="L8402" s="132"/>
      <c r="M8402" s="132"/>
      <c r="N8402" s="131"/>
      <c r="O8402" s="131"/>
    </row>
    <row r="8403" spans="2:15" x14ac:dyDescent="0.35">
      <c r="B8403" t="s">
        <v>80</v>
      </c>
      <c r="C8403">
        <v>4081</v>
      </c>
      <c r="D8403" t="s">
        <v>70</v>
      </c>
      <c r="E8403">
        <v>138179</v>
      </c>
      <c r="F8403" t="s">
        <v>7870</v>
      </c>
      <c r="G8403" t="s">
        <v>10930</v>
      </c>
      <c r="H8403" s="93">
        <v>46181</v>
      </c>
      <c r="I8403" s="131">
        <v>1</v>
      </c>
      <c r="J8403" s="132"/>
      <c r="K8403" s="132"/>
      <c r="L8403" s="132"/>
      <c r="M8403" s="132"/>
      <c r="N8403" s="131"/>
      <c r="O8403" s="131"/>
    </row>
    <row r="8404" spans="2:15" x14ac:dyDescent="0.35">
      <c r="B8404" t="s">
        <v>80</v>
      </c>
      <c r="C8404">
        <v>4081</v>
      </c>
      <c r="D8404" t="s">
        <v>70</v>
      </c>
      <c r="E8404">
        <v>139544</v>
      </c>
      <c r="F8404" t="s">
        <v>1333</v>
      </c>
      <c r="G8404" t="s">
        <v>10930</v>
      </c>
      <c r="H8404" s="93">
        <v>46181</v>
      </c>
      <c r="I8404" s="131">
        <v>1</v>
      </c>
      <c r="J8404" s="132"/>
      <c r="K8404" s="132"/>
      <c r="L8404" s="132"/>
      <c r="M8404" s="132"/>
      <c r="N8404" s="131"/>
      <c r="O8404" s="131"/>
    </row>
    <row r="8405" spans="2:15" x14ac:dyDescent="0.35">
      <c r="B8405" t="s">
        <v>80</v>
      </c>
      <c r="C8405">
        <v>4081</v>
      </c>
      <c r="D8405" t="s">
        <v>70</v>
      </c>
      <c r="E8405">
        <v>139720</v>
      </c>
      <c r="F8405" t="s">
        <v>7871</v>
      </c>
      <c r="G8405" t="s">
        <v>10928</v>
      </c>
      <c r="H8405" s="93">
        <v>46178</v>
      </c>
      <c r="I8405" s="131">
        <v>1</v>
      </c>
      <c r="J8405" s="132"/>
      <c r="K8405" s="132"/>
      <c r="L8405" s="132"/>
      <c r="M8405" s="132"/>
      <c r="N8405" s="131"/>
      <c r="O8405" s="131"/>
    </row>
    <row r="8406" spans="2:15" x14ac:dyDescent="0.35">
      <c r="B8406" t="s">
        <v>80</v>
      </c>
      <c r="C8406">
        <v>4081</v>
      </c>
      <c r="D8406" t="s">
        <v>70</v>
      </c>
      <c r="E8406">
        <v>140220</v>
      </c>
      <c r="F8406" t="s">
        <v>7854</v>
      </c>
      <c r="G8406" t="s">
        <v>10930</v>
      </c>
      <c r="H8406" s="93">
        <v>46174</v>
      </c>
      <c r="I8406" s="131"/>
      <c r="J8406" s="132"/>
      <c r="K8406" s="132"/>
      <c r="L8406" s="132"/>
      <c r="M8406" s="132"/>
      <c r="N8406" s="131"/>
      <c r="O8406" s="131"/>
    </row>
    <row r="8407" spans="2:15" x14ac:dyDescent="0.35">
      <c r="B8407" t="s">
        <v>80</v>
      </c>
      <c r="C8407">
        <v>4081</v>
      </c>
      <c r="D8407" t="s">
        <v>70</v>
      </c>
      <c r="E8407">
        <v>140442</v>
      </c>
      <c r="F8407" t="s">
        <v>7872</v>
      </c>
      <c r="G8407" t="s">
        <v>10927</v>
      </c>
      <c r="H8407" s="93">
        <v>46183</v>
      </c>
      <c r="I8407" s="131"/>
      <c r="J8407" s="132"/>
      <c r="K8407" s="132"/>
      <c r="L8407" s="132"/>
      <c r="M8407" s="132"/>
      <c r="N8407" s="131"/>
      <c r="O8407" s="131"/>
    </row>
    <row r="8408" spans="2:15" x14ac:dyDescent="0.35">
      <c r="B8408" t="s">
        <v>80</v>
      </c>
      <c r="C8408">
        <v>4081</v>
      </c>
      <c r="D8408" t="s">
        <v>70</v>
      </c>
      <c r="E8408">
        <v>144671</v>
      </c>
      <c r="F8408" t="s">
        <v>7854</v>
      </c>
      <c r="G8408" t="s">
        <v>10927</v>
      </c>
      <c r="H8408" s="93">
        <v>46183</v>
      </c>
      <c r="I8408" s="131">
        <v>1</v>
      </c>
      <c r="J8408" s="132"/>
      <c r="K8408" s="132"/>
      <c r="L8408" s="132"/>
      <c r="M8408" s="132"/>
      <c r="N8408" s="131"/>
      <c r="O8408" s="131"/>
    </row>
    <row r="8409" spans="2:15" x14ac:dyDescent="0.35">
      <c r="B8409" t="s">
        <v>80</v>
      </c>
      <c r="C8409">
        <v>4081</v>
      </c>
      <c r="D8409" t="s">
        <v>70</v>
      </c>
      <c r="E8409">
        <v>145005</v>
      </c>
      <c r="F8409" t="s">
        <v>7873</v>
      </c>
      <c r="G8409" t="s">
        <v>10930</v>
      </c>
      <c r="H8409" s="93">
        <v>46181</v>
      </c>
      <c r="I8409" s="131"/>
      <c r="J8409" s="132"/>
      <c r="K8409" s="132"/>
      <c r="L8409" s="132"/>
      <c r="M8409" s="132"/>
      <c r="N8409" s="131"/>
      <c r="O8409" s="131"/>
    </row>
    <row r="8410" spans="2:15" x14ac:dyDescent="0.35">
      <c r="B8410" t="s">
        <v>80</v>
      </c>
      <c r="C8410">
        <v>4081</v>
      </c>
      <c r="D8410" t="s">
        <v>70</v>
      </c>
      <c r="E8410">
        <v>146028</v>
      </c>
      <c r="F8410" t="s">
        <v>7874</v>
      </c>
      <c r="G8410" t="s">
        <v>10929</v>
      </c>
      <c r="H8410" s="93">
        <v>46182</v>
      </c>
      <c r="I8410" s="131"/>
      <c r="J8410" s="132"/>
      <c r="K8410" s="132"/>
      <c r="L8410" s="132"/>
      <c r="M8410" s="132"/>
      <c r="N8410" s="131"/>
      <c r="O8410" s="131"/>
    </row>
    <row r="8411" spans="2:15" x14ac:dyDescent="0.35">
      <c r="B8411" t="s">
        <v>80</v>
      </c>
      <c r="C8411">
        <v>4081</v>
      </c>
      <c r="D8411" t="s">
        <v>70</v>
      </c>
      <c r="E8411">
        <v>147727</v>
      </c>
      <c r="F8411" t="s">
        <v>7875</v>
      </c>
      <c r="G8411" t="s">
        <v>10929</v>
      </c>
      <c r="H8411" s="93">
        <v>46175</v>
      </c>
      <c r="I8411" s="131"/>
      <c r="J8411" s="132"/>
      <c r="K8411" s="132"/>
      <c r="L8411" s="132"/>
      <c r="M8411" s="132"/>
      <c r="N8411" s="131"/>
      <c r="O8411" s="131"/>
    </row>
    <row r="8412" spans="2:15" x14ac:dyDescent="0.35">
      <c r="B8412" t="s">
        <v>80</v>
      </c>
      <c r="C8412">
        <v>4081</v>
      </c>
      <c r="D8412" t="s">
        <v>70</v>
      </c>
      <c r="E8412">
        <v>147978</v>
      </c>
      <c r="F8412" t="s">
        <v>7876</v>
      </c>
      <c r="G8412" t="s">
        <v>10930</v>
      </c>
      <c r="H8412" s="93">
        <v>46181</v>
      </c>
      <c r="I8412" s="131"/>
      <c r="J8412" s="132"/>
      <c r="K8412" s="132"/>
      <c r="L8412" s="132"/>
      <c r="M8412" s="132"/>
      <c r="N8412" s="131"/>
      <c r="O8412" s="131"/>
    </row>
    <row r="8413" spans="2:15" x14ac:dyDescent="0.35">
      <c r="B8413" t="s">
        <v>80</v>
      </c>
      <c r="C8413">
        <v>4081</v>
      </c>
      <c r="D8413" t="s">
        <v>70</v>
      </c>
      <c r="E8413">
        <v>148247</v>
      </c>
      <c r="F8413" t="s">
        <v>7877</v>
      </c>
      <c r="G8413" t="s">
        <v>10929</v>
      </c>
      <c r="H8413" s="93">
        <v>46175</v>
      </c>
      <c r="I8413" s="131">
        <v>1</v>
      </c>
      <c r="J8413" s="132"/>
      <c r="K8413" s="132"/>
      <c r="L8413" s="132"/>
      <c r="M8413" s="132"/>
      <c r="N8413" s="131"/>
      <c r="O8413" s="131"/>
    </row>
    <row r="8414" spans="2:15" x14ac:dyDescent="0.35">
      <c r="B8414" t="s">
        <v>80</v>
      </c>
      <c r="C8414">
        <v>4081</v>
      </c>
      <c r="D8414" t="s">
        <v>70</v>
      </c>
      <c r="E8414">
        <v>148311</v>
      </c>
      <c r="F8414" t="s">
        <v>7878</v>
      </c>
      <c r="G8414" t="s">
        <v>10927</v>
      </c>
      <c r="H8414" s="93">
        <v>46176</v>
      </c>
      <c r="I8414" s="131">
        <v>1</v>
      </c>
      <c r="J8414" s="132"/>
      <c r="K8414" s="132"/>
      <c r="L8414" s="132"/>
      <c r="M8414" s="132"/>
      <c r="N8414" s="131"/>
      <c r="O8414" s="131"/>
    </row>
    <row r="8415" spans="2:15" x14ac:dyDescent="0.35">
      <c r="B8415" t="s">
        <v>80</v>
      </c>
      <c r="C8415">
        <v>4081</v>
      </c>
      <c r="D8415" t="s">
        <v>70</v>
      </c>
      <c r="E8415">
        <v>148312</v>
      </c>
      <c r="F8415" t="s">
        <v>7854</v>
      </c>
      <c r="G8415" t="s">
        <v>10927</v>
      </c>
      <c r="H8415" s="93">
        <v>46176</v>
      </c>
      <c r="I8415" s="131">
        <v>1</v>
      </c>
      <c r="J8415" s="132"/>
      <c r="K8415" s="132"/>
      <c r="L8415" s="132"/>
      <c r="M8415" s="132"/>
      <c r="N8415" s="131"/>
      <c r="O8415" s="131"/>
    </row>
    <row r="8416" spans="2:15" x14ac:dyDescent="0.35">
      <c r="B8416" t="s">
        <v>80</v>
      </c>
      <c r="C8416">
        <v>4081</v>
      </c>
      <c r="D8416" t="s">
        <v>70</v>
      </c>
      <c r="E8416">
        <v>148401</v>
      </c>
      <c r="F8416" t="s">
        <v>7879</v>
      </c>
      <c r="G8416" t="s">
        <v>10929</v>
      </c>
      <c r="H8416" s="93">
        <v>46175</v>
      </c>
      <c r="I8416" s="131">
        <v>1</v>
      </c>
      <c r="J8416" s="132"/>
      <c r="K8416" s="132">
        <v>1</v>
      </c>
      <c r="L8416" s="132"/>
      <c r="M8416" s="132"/>
      <c r="N8416" s="131"/>
      <c r="O8416" s="131"/>
    </row>
    <row r="8417" spans="2:15" x14ac:dyDescent="0.35">
      <c r="B8417" t="s">
        <v>80</v>
      </c>
      <c r="C8417">
        <v>4081</v>
      </c>
      <c r="D8417" t="s">
        <v>70</v>
      </c>
      <c r="E8417">
        <v>149191</v>
      </c>
      <c r="F8417" t="s">
        <v>7880</v>
      </c>
      <c r="G8417" t="s">
        <v>10929</v>
      </c>
      <c r="H8417" s="93">
        <v>46175</v>
      </c>
      <c r="I8417" s="131">
        <v>1</v>
      </c>
      <c r="J8417" s="132"/>
      <c r="K8417" s="132"/>
      <c r="L8417" s="132"/>
      <c r="M8417" s="132"/>
      <c r="N8417" s="131"/>
      <c r="O8417" s="131"/>
    </row>
    <row r="8418" spans="2:15" x14ac:dyDescent="0.35">
      <c r="B8418" t="s">
        <v>80</v>
      </c>
      <c r="C8418">
        <v>4081</v>
      </c>
      <c r="D8418" t="s">
        <v>70</v>
      </c>
      <c r="E8418">
        <v>152498</v>
      </c>
      <c r="F8418" t="s">
        <v>7881</v>
      </c>
      <c r="G8418" t="s">
        <v>10926</v>
      </c>
      <c r="H8418" s="93">
        <v>46170</v>
      </c>
      <c r="I8418" s="131"/>
      <c r="J8418" s="132"/>
      <c r="K8418" s="132"/>
      <c r="L8418" s="132"/>
      <c r="M8418" s="132"/>
      <c r="N8418" s="131"/>
      <c r="O8418" s="131"/>
    </row>
    <row r="8419" spans="2:15" x14ac:dyDescent="0.35">
      <c r="B8419" t="s">
        <v>80</v>
      </c>
      <c r="C8419">
        <v>4081</v>
      </c>
      <c r="D8419" t="s">
        <v>70</v>
      </c>
      <c r="E8419">
        <v>153749</v>
      </c>
      <c r="F8419" t="s">
        <v>7882</v>
      </c>
      <c r="G8419" t="s">
        <v>10928</v>
      </c>
      <c r="H8419" s="93">
        <v>46178</v>
      </c>
      <c r="I8419" s="131">
        <v>1</v>
      </c>
      <c r="J8419" s="132"/>
      <c r="K8419" s="132"/>
      <c r="L8419" s="132"/>
      <c r="M8419" s="132"/>
      <c r="N8419" s="131"/>
      <c r="O8419" s="131"/>
    </row>
    <row r="8420" spans="2:15" x14ac:dyDescent="0.35">
      <c r="B8420" t="s">
        <v>80</v>
      </c>
      <c r="C8420">
        <v>4081</v>
      </c>
      <c r="D8420" t="s">
        <v>70</v>
      </c>
      <c r="E8420">
        <v>153801</v>
      </c>
      <c r="F8420" t="s">
        <v>7883</v>
      </c>
      <c r="G8420" t="s">
        <v>10929</v>
      </c>
      <c r="H8420" s="93">
        <v>46175</v>
      </c>
      <c r="I8420" s="131">
        <v>1</v>
      </c>
      <c r="J8420" s="132">
        <v>1</v>
      </c>
      <c r="K8420" s="132"/>
      <c r="L8420" s="132"/>
      <c r="M8420" s="132"/>
      <c r="N8420" s="131"/>
      <c r="O8420" s="131"/>
    </row>
    <row r="8421" spans="2:15" x14ac:dyDescent="0.35">
      <c r="B8421" t="s">
        <v>80</v>
      </c>
      <c r="C8421">
        <v>4081</v>
      </c>
      <c r="D8421" t="s">
        <v>70</v>
      </c>
      <c r="E8421">
        <v>154048</v>
      </c>
      <c r="F8421" t="s">
        <v>7884</v>
      </c>
      <c r="G8421" t="s">
        <v>10928</v>
      </c>
      <c r="H8421" s="93">
        <v>46178</v>
      </c>
      <c r="I8421" s="131">
        <v>1</v>
      </c>
      <c r="J8421" s="132"/>
      <c r="K8421" s="132"/>
      <c r="L8421" s="132"/>
      <c r="M8421" s="132"/>
      <c r="N8421" s="131"/>
      <c r="O8421" s="131"/>
    </row>
    <row r="8422" spans="2:15" x14ac:dyDescent="0.35">
      <c r="B8422" t="s">
        <v>80</v>
      </c>
      <c r="C8422">
        <v>4081</v>
      </c>
      <c r="D8422" t="s">
        <v>70</v>
      </c>
      <c r="E8422">
        <v>154122</v>
      </c>
      <c r="F8422" t="s">
        <v>7885</v>
      </c>
      <c r="G8422" t="s">
        <v>10928</v>
      </c>
      <c r="H8422" s="93">
        <v>46178</v>
      </c>
      <c r="I8422" s="131"/>
      <c r="J8422" s="132"/>
      <c r="K8422" s="132"/>
      <c r="L8422" s="132"/>
      <c r="M8422" s="132"/>
      <c r="N8422" s="131"/>
      <c r="O8422" s="131"/>
    </row>
    <row r="8423" spans="2:15" x14ac:dyDescent="0.35">
      <c r="B8423" t="s">
        <v>80</v>
      </c>
      <c r="C8423">
        <v>4081</v>
      </c>
      <c r="D8423" t="s">
        <v>70</v>
      </c>
      <c r="E8423">
        <v>155211</v>
      </c>
      <c r="F8423" t="s">
        <v>7886</v>
      </c>
      <c r="G8423" t="s">
        <v>10928</v>
      </c>
      <c r="H8423" s="93">
        <v>46171</v>
      </c>
      <c r="I8423" s="131">
        <v>1</v>
      </c>
      <c r="J8423" s="132"/>
      <c r="K8423" s="132"/>
      <c r="L8423" s="132"/>
      <c r="M8423" s="132"/>
      <c r="N8423" s="131"/>
      <c r="O8423" s="131"/>
    </row>
    <row r="8424" spans="2:15" x14ac:dyDescent="0.35">
      <c r="B8424" t="s">
        <v>80</v>
      </c>
      <c r="C8424">
        <v>4081</v>
      </c>
      <c r="D8424" t="s">
        <v>70</v>
      </c>
      <c r="E8424">
        <v>157319</v>
      </c>
      <c r="F8424" t="s">
        <v>7887</v>
      </c>
      <c r="G8424" t="s">
        <v>10926</v>
      </c>
      <c r="H8424" s="93">
        <v>46170</v>
      </c>
      <c r="I8424" s="131"/>
      <c r="J8424" s="132"/>
      <c r="K8424" s="132"/>
      <c r="L8424" s="132"/>
      <c r="M8424" s="132"/>
      <c r="N8424" s="131"/>
      <c r="O8424" s="131"/>
    </row>
    <row r="8425" spans="2:15" x14ac:dyDescent="0.35">
      <c r="B8425" t="s">
        <v>80</v>
      </c>
      <c r="C8425">
        <v>4081</v>
      </c>
      <c r="D8425" t="s">
        <v>70</v>
      </c>
      <c r="E8425">
        <v>157378</v>
      </c>
      <c r="F8425" t="s">
        <v>7356</v>
      </c>
      <c r="G8425" t="s">
        <v>10926</v>
      </c>
      <c r="H8425" s="93">
        <v>46170</v>
      </c>
      <c r="I8425" s="131"/>
      <c r="J8425" s="132"/>
      <c r="K8425" s="132"/>
      <c r="L8425" s="132"/>
      <c r="M8425" s="132"/>
      <c r="N8425" s="131"/>
      <c r="O8425" s="131"/>
    </row>
    <row r="8426" spans="2:15" x14ac:dyDescent="0.35">
      <c r="B8426" t="s">
        <v>80</v>
      </c>
      <c r="C8426">
        <v>4081</v>
      </c>
      <c r="D8426" t="s">
        <v>70</v>
      </c>
      <c r="E8426">
        <v>158690</v>
      </c>
      <c r="F8426" t="s">
        <v>7888</v>
      </c>
      <c r="G8426" t="s">
        <v>10926</v>
      </c>
      <c r="H8426" s="93">
        <v>46170</v>
      </c>
      <c r="I8426" s="131">
        <v>1</v>
      </c>
      <c r="J8426" s="132"/>
      <c r="K8426" s="132"/>
      <c r="L8426" s="132"/>
      <c r="M8426" s="132"/>
      <c r="N8426" s="131"/>
      <c r="O8426" s="131"/>
    </row>
    <row r="8427" spans="2:15" x14ac:dyDescent="0.35">
      <c r="B8427" t="s">
        <v>80</v>
      </c>
      <c r="C8427">
        <v>4081</v>
      </c>
      <c r="D8427" t="s">
        <v>70</v>
      </c>
      <c r="E8427">
        <v>158704</v>
      </c>
      <c r="F8427" t="s">
        <v>7889</v>
      </c>
      <c r="G8427" t="s">
        <v>10929</v>
      </c>
      <c r="H8427" s="93">
        <v>46182</v>
      </c>
      <c r="I8427" s="131">
        <v>1</v>
      </c>
      <c r="J8427" s="132"/>
      <c r="K8427" s="132"/>
      <c r="L8427" s="132"/>
      <c r="M8427" s="132"/>
      <c r="N8427" s="131"/>
      <c r="O8427" s="131"/>
    </row>
    <row r="8428" spans="2:15" x14ac:dyDescent="0.35">
      <c r="B8428" t="s">
        <v>80</v>
      </c>
      <c r="C8428">
        <v>4081</v>
      </c>
      <c r="D8428" t="s">
        <v>70</v>
      </c>
      <c r="E8428">
        <v>164158</v>
      </c>
      <c r="F8428" t="s">
        <v>7890</v>
      </c>
      <c r="G8428" t="s">
        <v>10930</v>
      </c>
      <c r="H8428" s="93">
        <v>46174</v>
      </c>
      <c r="I8428" s="131">
        <v>1</v>
      </c>
      <c r="J8428" s="132">
        <v>1</v>
      </c>
      <c r="K8428" s="132"/>
      <c r="L8428" s="132"/>
      <c r="M8428" s="132"/>
      <c r="N8428" s="131"/>
      <c r="O8428" s="131"/>
    </row>
    <row r="8429" spans="2:15" x14ac:dyDescent="0.35">
      <c r="B8429" t="s">
        <v>80</v>
      </c>
      <c r="C8429">
        <v>4081</v>
      </c>
      <c r="D8429" t="s">
        <v>70</v>
      </c>
      <c r="E8429">
        <v>164408</v>
      </c>
      <c r="F8429" t="s">
        <v>7891</v>
      </c>
      <c r="G8429" t="s">
        <v>10928</v>
      </c>
      <c r="H8429" s="93">
        <v>46178</v>
      </c>
      <c r="I8429" s="131"/>
      <c r="J8429" s="132"/>
      <c r="K8429" s="132"/>
      <c r="L8429" s="132"/>
      <c r="M8429" s="132"/>
      <c r="N8429" s="131"/>
      <c r="O8429" s="131"/>
    </row>
    <row r="8430" spans="2:15" x14ac:dyDescent="0.35">
      <c r="B8430" t="s">
        <v>80</v>
      </c>
      <c r="C8430">
        <v>4081</v>
      </c>
      <c r="D8430" t="s">
        <v>70</v>
      </c>
      <c r="E8430">
        <v>165427</v>
      </c>
      <c r="F8430" t="s">
        <v>1333</v>
      </c>
      <c r="G8430" t="s">
        <v>10930</v>
      </c>
      <c r="H8430" s="93">
        <v>46181</v>
      </c>
      <c r="I8430" s="131">
        <v>1</v>
      </c>
      <c r="J8430" s="132"/>
      <c r="K8430" s="132"/>
      <c r="L8430" s="132"/>
      <c r="M8430" s="132"/>
      <c r="N8430" s="131"/>
      <c r="O8430" s="131"/>
    </row>
    <row r="8431" spans="2:15" x14ac:dyDescent="0.35">
      <c r="B8431" t="s">
        <v>80</v>
      </c>
      <c r="C8431">
        <v>4081</v>
      </c>
      <c r="D8431" t="s">
        <v>70</v>
      </c>
      <c r="E8431">
        <v>165792</v>
      </c>
      <c r="F8431" t="s">
        <v>7892</v>
      </c>
      <c r="G8431" t="s">
        <v>10928</v>
      </c>
      <c r="H8431" s="93">
        <v>46171</v>
      </c>
      <c r="I8431" s="131">
        <v>1</v>
      </c>
      <c r="J8431" s="132"/>
      <c r="K8431" s="132"/>
      <c r="L8431" s="132"/>
      <c r="M8431" s="132"/>
      <c r="N8431" s="131"/>
      <c r="O8431" s="131"/>
    </row>
    <row r="8432" spans="2:15" x14ac:dyDescent="0.35">
      <c r="B8432" t="s">
        <v>80</v>
      </c>
      <c r="C8432">
        <v>4081</v>
      </c>
      <c r="D8432" t="s">
        <v>70</v>
      </c>
      <c r="E8432">
        <v>166870</v>
      </c>
      <c r="F8432" t="s">
        <v>7893</v>
      </c>
      <c r="G8432" t="s">
        <v>10927</v>
      </c>
      <c r="H8432" s="93">
        <v>46183</v>
      </c>
      <c r="I8432" s="131"/>
      <c r="J8432" s="132"/>
      <c r="K8432" s="132"/>
      <c r="L8432" s="132"/>
      <c r="M8432" s="132"/>
      <c r="N8432" s="131"/>
      <c r="O8432" s="131"/>
    </row>
    <row r="8433" spans="2:15" x14ac:dyDescent="0.35">
      <c r="B8433" t="s">
        <v>80</v>
      </c>
      <c r="C8433">
        <v>4081</v>
      </c>
      <c r="D8433" t="s">
        <v>70</v>
      </c>
      <c r="E8433">
        <v>167285</v>
      </c>
      <c r="F8433" t="s">
        <v>7894</v>
      </c>
      <c r="G8433" t="s">
        <v>10927</v>
      </c>
      <c r="H8433" s="93">
        <v>46176</v>
      </c>
      <c r="I8433" s="131"/>
      <c r="J8433" s="132"/>
      <c r="K8433" s="132"/>
      <c r="L8433" s="132"/>
      <c r="M8433" s="132"/>
      <c r="N8433" s="131"/>
      <c r="O8433" s="131"/>
    </row>
    <row r="8434" spans="2:15" x14ac:dyDescent="0.35">
      <c r="B8434" t="s">
        <v>80</v>
      </c>
      <c r="C8434">
        <v>4081</v>
      </c>
      <c r="D8434" t="s">
        <v>70</v>
      </c>
      <c r="E8434">
        <v>167887</v>
      </c>
      <c r="F8434" t="s">
        <v>7895</v>
      </c>
      <c r="G8434" t="s">
        <v>10927</v>
      </c>
      <c r="H8434" s="93">
        <v>46183</v>
      </c>
      <c r="I8434" s="131"/>
      <c r="J8434" s="132"/>
      <c r="K8434" s="132"/>
      <c r="L8434" s="132"/>
      <c r="M8434" s="132"/>
      <c r="N8434" s="131"/>
      <c r="O8434" s="131"/>
    </row>
    <row r="8435" spans="2:15" x14ac:dyDescent="0.35">
      <c r="B8435" t="s">
        <v>80</v>
      </c>
      <c r="C8435">
        <v>4081</v>
      </c>
      <c r="D8435" t="s">
        <v>70</v>
      </c>
      <c r="E8435">
        <v>168775</v>
      </c>
      <c r="F8435" t="s">
        <v>7896</v>
      </c>
      <c r="G8435" t="s">
        <v>10928</v>
      </c>
      <c r="H8435" s="93">
        <v>46171</v>
      </c>
      <c r="I8435" s="131">
        <v>1</v>
      </c>
      <c r="J8435" s="132"/>
      <c r="K8435" s="132"/>
      <c r="L8435" s="132"/>
      <c r="M8435" s="132"/>
      <c r="N8435" s="131"/>
      <c r="O8435" s="131"/>
    </row>
    <row r="8436" spans="2:15" x14ac:dyDescent="0.35">
      <c r="B8436" t="s">
        <v>80</v>
      </c>
      <c r="C8436">
        <v>4081</v>
      </c>
      <c r="D8436" t="s">
        <v>70</v>
      </c>
      <c r="E8436">
        <v>169358</v>
      </c>
      <c r="F8436" t="s">
        <v>7897</v>
      </c>
      <c r="G8436" t="s">
        <v>10930</v>
      </c>
      <c r="H8436" s="93">
        <v>46181</v>
      </c>
      <c r="I8436" s="131">
        <v>1</v>
      </c>
      <c r="J8436" s="132"/>
      <c r="K8436" s="132"/>
      <c r="L8436" s="132"/>
      <c r="M8436" s="132"/>
      <c r="N8436" s="131"/>
      <c r="O8436" s="131"/>
    </row>
    <row r="8437" spans="2:15" x14ac:dyDescent="0.35">
      <c r="B8437" t="s">
        <v>80</v>
      </c>
      <c r="C8437">
        <v>4081</v>
      </c>
      <c r="D8437" t="s">
        <v>70</v>
      </c>
      <c r="E8437">
        <v>169555</v>
      </c>
      <c r="F8437" t="s">
        <v>7898</v>
      </c>
      <c r="G8437" t="s">
        <v>10929</v>
      </c>
      <c r="H8437" s="93">
        <v>46182</v>
      </c>
      <c r="I8437" s="131">
        <v>1</v>
      </c>
      <c r="J8437" s="132"/>
      <c r="K8437" s="132"/>
      <c r="L8437" s="132"/>
      <c r="M8437" s="132"/>
      <c r="N8437" s="131"/>
      <c r="O8437" s="131"/>
    </row>
    <row r="8438" spans="2:15" x14ac:dyDescent="0.35">
      <c r="B8438" t="s">
        <v>80</v>
      </c>
      <c r="C8438">
        <v>4081</v>
      </c>
      <c r="D8438" t="s">
        <v>70</v>
      </c>
      <c r="E8438">
        <v>169707</v>
      </c>
      <c r="F8438" t="s">
        <v>7886</v>
      </c>
      <c r="G8438" t="s">
        <v>10926</v>
      </c>
      <c r="H8438" s="93">
        <v>46177</v>
      </c>
      <c r="I8438" s="131">
        <v>1</v>
      </c>
      <c r="J8438" s="132"/>
      <c r="K8438" s="132"/>
      <c r="L8438" s="132"/>
      <c r="M8438" s="132"/>
      <c r="N8438" s="131"/>
      <c r="O8438" s="131"/>
    </row>
    <row r="8439" spans="2:15" x14ac:dyDescent="0.35">
      <c r="B8439" t="s">
        <v>80</v>
      </c>
      <c r="C8439">
        <v>4081</v>
      </c>
      <c r="D8439" t="s">
        <v>70</v>
      </c>
      <c r="E8439">
        <v>169745</v>
      </c>
      <c r="F8439" t="s">
        <v>7899</v>
      </c>
      <c r="G8439" t="s">
        <v>10929</v>
      </c>
      <c r="H8439" s="93">
        <v>46175</v>
      </c>
      <c r="I8439" s="131"/>
      <c r="J8439" s="132"/>
      <c r="K8439" s="132"/>
      <c r="L8439" s="132"/>
      <c r="M8439" s="132"/>
      <c r="N8439" s="131"/>
      <c r="O8439" s="131"/>
    </row>
    <row r="8440" spans="2:15" x14ac:dyDescent="0.35">
      <c r="B8440" t="s">
        <v>80</v>
      </c>
      <c r="C8440">
        <v>4081</v>
      </c>
      <c r="D8440" t="s">
        <v>70</v>
      </c>
      <c r="E8440">
        <v>170540</v>
      </c>
      <c r="F8440" t="s">
        <v>7900</v>
      </c>
      <c r="G8440" t="s">
        <v>10929</v>
      </c>
      <c r="H8440" s="93">
        <v>46168</v>
      </c>
      <c r="I8440" s="131"/>
      <c r="J8440" s="132"/>
      <c r="K8440" s="132"/>
      <c r="L8440" s="132"/>
      <c r="M8440" s="132"/>
      <c r="N8440" s="131"/>
      <c r="O8440" s="131"/>
    </row>
    <row r="8441" spans="2:15" x14ac:dyDescent="0.35">
      <c r="B8441" t="s">
        <v>80</v>
      </c>
      <c r="C8441">
        <v>4081</v>
      </c>
      <c r="D8441" t="s">
        <v>70</v>
      </c>
      <c r="E8441">
        <v>170985</v>
      </c>
      <c r="F8441" t="s">
        <v>7901</v>
      </c>
      <c r="G8441" t="s">
        <v>10930</v>
      </c>
      <c r="H8441" s="93">
        <v>46181</v>
      </c>
      <c r="I8441" s="131">
        <v>1</v>
      </c>
      <c r="J8441" s="132"/>
      <c r="K8441" s="132"/>
      <c r="L8441" s="132"/>
      <c r="M8441" s="132"/>
      <c r="N8441" s="131"/>
      <c r="O8441" s="131"/>
    </row>
    <row r="8442" spans="2:15" x14ac:dyDescent="0.35">
      <c r="B8442" t="s">
        <v>80</v>
      </c>
      <c r="C8442">
        <v>4081</v>
      </c>
      <c r="D8442" t="s">
        <v>70</v>
      </c>
      <c r="E8442">
        <v>170990</v>
      </c>
      <c r="F8442" t="s">
        <v>7902</v>
      </c>
      <c r="G8442" t="s">
        <v>10930</v>
      </c>
      <c r="H8442" s="93">
        <v>46174</v>
      </c>
      <c r="I8442" s="131"/>
      <c r="J8442" s="132"/>
      <c r="K8442" s="132"/>
      <c r="L8442" s="132"/>
      <c r="M8442" s="132"/>
      <c r="N8442" s="131"/>
      <c r="O8442" s="131"/>
    </row>
    <row r="8443" spans="2:15" x14ac:dyDescent="0.35">
      <c r="B8443" t="s">
        <v>80</v>
      </c>
      <c r="C8443">
        <v>4081</v>
      </c>
      <c r="D8443" t="s">
        <v>70</v>
      </c>
      <c r="E8443">
        <v>171049</v>
      </c>
      <c r="F8443" t="s">
        <v>7903</v>
      </c>
      <c r="G8443" t="s">
        <v>10930</v>
      </c>
      <c r="H8443" s="93">
        <v>46174</v>
      </c>
      <c r="I8443" s="131">
        <v>1</v>
      </c>
      <c r="J8443" s="132"/>
      <c r="K8443" s="132">
        <v>1</v>
      </c>
      <c r="L8443" s="132"/>
      <c r="M8443" s="132"/>
      <c r="N8443" s="131"/>
      <c r="O8443" s="131"/>
    </row>
    <row r="8444" spans="2:15" x14ac:dyDescent="0.35">
      <c r="B8444" t="s">
        <v>80</v>
      </c>
      <c r="C8444">
        <v>4081</v>
      </c>
      <c r="D8444" t="s">
        <v>70</v>
      </c>
      <c r="E8444">
        <v>171118</v>
      </c>
      <c r="F8444" t="s">
        <v>7854</v>
      </c>
      <c r="G8444" t="s">
        <v>10930</v>
      </c>
      <c r="H8444" s="93">
        <v>46181</v>
      </c>
      <c r="I8444" s="131"/>
      <c r="J8444" s="132"/>
      <c r="K8444" s="132"/>
      <c r="L8444" s="132"/>
      <c r="M8444" s="132"/>
      <c r="N8444" s="131"/>
      <c r="O8444" s="131"/>
    </row>
    <row r="8445" spans="2:15" x14ac:dyDescent="0.35">
      <c r="B8445" t="s">
        <v>80</v>
      </c>
      <c r="C8445">
        <v>4081</v>
      </c>
      <c r="D8445" t="s">
        <v>70</v>
      </c>
      <c r="E8445">
        <v>171119</v>
      </c>
      <c r="F8445" t="s">
        <v>7854</v>
      </c>
      <c r="G8445" t="s">
        <v>10927</v>
      </c>
      <c r="H8445" s="93">
        <v>46183</v>
      </c>
      <c r="I8445" s="131">
        <v>1</v>
      </c>
      <c r="J8445" s="132"/>
      <c r="K8445" s="132"/>
      <c r="L8445" s="132"/>
      <c r="M8445" s="132"/>
      <c r="N8445" s="131"/>
      <c r="O8445" s="131"/>
    </row>
    <row r="8446" spans="2:15" x14ac:dyDescent="0.35">
      <c r="B8446" t="s">
        <v>80</v>
      </c>
      <c r="C8446">
        <v>4081</v>
      </c>
      <c r="D8446" t="s">
        <v>70</v>
      </c>
      <c r="E8446">
        <v>171223</v>
      </c>
      <c r="F8446" t="s">
        <v>7904</v>
      </c>
      <c r="G8446" t="s">
        <v>10926</v>
      </c>
      <c r="H8446" s="93">
        <v>46177</v>
      </c>
      <c r="I8446" s="131"/>
      <c r="J8446" s="132"/>
      <c r="K8446" s="132"/>
      <c r="L8446" s="132"/>
      <c r="M8446" s="132"/>
      <c r="N8446" s="131"/>
      <c r="O8446" s="131"/>
    </row>
    <row r="8447" spans="2:15" x14ac:dyDescent="0.35">
      <c r="B8447" t="s">
        <v>80</v>
      </c>
      <c r="C8447">
        <v>4081</v>
      </c>
      <c r="D8447" t="s">
        <v>70</v>
      </c>
      <c r="E8447">
        <v>171619</v>
      </c>
      <c r="F8447" t="s">
        <v>7905</v>
      </c>
      <c r="G8447" t="s">
        <v>10930</v>
      </c>
      <c r="H8447" s="93">
        <v>46174</v>
      </c>
      <c r="I8447" s="131">
        <v>1</v>
      </c>
      <c r="J8447" s="132"/>
      <c r="K8447" s="132"/>
      <c r="L8447" s="132"/>
      <c r="M8447" s="132"/>
      <c r="N8447" s="131"/>
      <c r="O8447" s="131"/>
    </row>
    <row r="8448" spans="2:15" x14ac:dyDescent="0.35">
      <c r="B8448" t="s">
        <v>80</v>
      </c>
      <c r="C8448">
        <v>4081</v>
      </c>
      <c r="D8448" t="s">
        <v>70</v>
      </c>
      <c r="E8448">
        <v>171636</v>
      </c>
      <c r="F8448" t="s">
        <v>7906</v>
      </c>
      <c r="G8448" t="s">
        <v>10928</v>
      </c>
      <c r="H8448" s="93">
        <v>46171</v>
      </c>
      <c r="I8448" s="131">
        <v>1</v>
      </c>
      <c r="J8448" s="132">
        <v>1</v>
      </c>
      <c r="K8448" s="132"/>
      <c r="L8448" s="132"/>
      <c r="M8448" s="132"/>
      <c r="N8448" s="131"/>
      <c r="O8448" s="131"/>
    </row>
    <row r="8449" spans="2:15" x14ac:dyDescent="0.35">
      <c r="B8449" t="s">
        <v>80</v>
      </c>
      <c r="C8449">
        <v>4081</v>
      </c>
      <c r="D8449" t="s">
        <v>70</v>
      </c>
      <c r="E8449">
        <v>171882</v>
      </c>
      <c r="F8449" t="s">
        <v>7907</v>
      </c>
      <c r="G8449" t="s">
        <v>10928</v>
      </c>
      <c r="H8449" s="93">
        <v>46171</v>
      </c>
      <c r="I8449" s="131">
        <v>1</v>
      </c>
      <c r="J8449" s="132"/>
      <c r="K8449" s="132"/>
      <c r="L8449" s="132"/>
      <c r="M8449" s="132"/>
      <c r="N8449" s="131"/>
      <c r="O8449" s="131"/>
    </row>
    <row r="8450" spans="2:15" x14ac:dyDescent="0.35">
      <c r="B8450" t="s">
        <v>80</v>
      </c>
      <c r="C8450">
        <v>4081</v>
      </c>
      <c r="D8450" t="s">
        <v>70</v>
      </c>
      <c r="E8450">
        <v>171904</v>
      </c>
      <c r="F8450" t="s">
        <v>7908</v>
      </c>
      <c r="G8450" t="s">
        <v>10929</v>
      </c>
      <c r="H8450" s="93">
        <v>46175</v>
      </c>
      <c r="I8450" s="131"/>
      <c r="J8450" s="132"/>
      <c r="K8450" s="132"/>
      <c r="L8450" s="132"/>
      <c r="M8450" s="132"/>
      <c r="N8450" s="131"/>
      <c r="O8450" s="131"/>
    </row>
    <row r="8451" spans="2:15" x14ac:dyDescent="0.35">
      <c r="B8451" t="s">
        <v>80</v>
      </c>
      <c r="C8451">
        <v>4081</v>
      </c>
      <c r="D8451" t="s">
        <v>70</v>
      </c>
      <c r="E8451">
        <v>172356</v>
      </c>
      <c r="F8451" t="s">
        <v>7909</v>
      </c>
      <c r="G8451" t="s">
        <v>10930</v>
      </c>
      <c r="H8451" s="93">
        <v>46181</v>
      </c>
      <c r="I8451" s="131">
        <v>1</v>
      </c>
      <c r="J8451" s="132"/>
      <c r="K8451" s="132"/>
      <c r="L8451" s="132"/>
      <c r="M8451" s="132"/>
      <c r="N8451" s="131"/>
      <c r="O8451" s="131"/>
    </row>
    <row r="8452" spans="2:15" x14ac:dyDescent="0.35">
      <c r="B8452" t="s">
        <v>80</v>
      </c>
      <c r="C8452">
        <v>4081</v>
      </c>
      <c r="D8452" t="s">
        <v>70</v>
      </c>
      <c r="E8452">
        <v>173621</v>
      </c>
      <c r="F8452" t="s">
        <v>7910</v>
      </c>
      <c r="G8452" t="s">
        <v>10927</v>
      </c>
      <c r="H8452" s="93">
        <v>46183</v>
      </c>
      <c r="I8452" s="131"/>
      <c r="J8452" s="132"/>
      <c r="K8452" s="132"/>
      <c r="L8452" s="132"/>
      <c r="M8452" s="132"/>
      <c r="N8452" s="131"/>
      <c r="O8452" s="131"/>
    </row>
    <row r="8453" spans="2:15" x14ac:dyDescent="0.35">
      <c r="B8453" t="s">
        <v>80</v>
      </c>
      <c r="C8453">
        <v>4081</v>
      </c>
      <c r="D8453" t="s">
        <v>70</v>
      </c>
      <c r="E8453">
        <v>173637</v>
      </c>
      <c r="F8453" t="s">
        <v>7477</v>
      </c>
      <c r="G8453" t="s">
        <v>10929</v>
      </c>
      <c r="H8453" s="93">
        <v>46175</v>
      </c>
      <c r="I8453" s="131"/>
      <c r="J8453" s="132"/>
      <c r="K8453" s="132"/>
      <c r="L8453" s="132"/>
      <c r="M8453" s="132"/>
      <c r="N8453" s="131"/>
      <c r="O8453" s="131"/>
    </row>
    <row r="8454" spans="2:15" x14ac:dyDescent="0.35">
      <c r="B8454" t="s">
        <v>80</v>
      </c>
      <c r="C8454">
        <v>4081</v>
      </c>
      <c r="D8454" t="s">
        <v>70</v>
      </c>
      <c r="E8454">
        <v>173639</v>
      </c>
      <c r="F8454" t="s">
        <v>7911</v>
      </c>
      <c r="G8454" t="s">
        <v>10930</v>
      </c>
      <c r="H8454" s="93">
        <v>46174</v>
      </c>
      <c r="I8454" s="131">
        <v>1</v>
      </c>
      <c r="J8454" s="132">
        <v>1</v>
      </c>
      <c r="K8454" s="132"/>
      <c r="L8454" s="132"/>
      <c r="M8454" s="132"/>
      <c r="N8454" s="131"/>
      <c r="O8454" s="131"/>
    </row>
    <row r="8455" spans="2:15" x14ac:dyDescent="0.35">
      <c r="B8455" t="s">
        <v>80</v>
      </c>
      <c r="C8455">
        <v>4081</v>
      </c>
      <c r="D8455" t="s">
        <v>70</v>
      </c>
      <c r="E8455">
        <v>174173</v>
      </c>
      <c r="F8455" t="s">
        <v>7912</v>
      </c>
      <c r="G8455" t="s">
        <v>10929</v>
      </c>
      <c r="H8455" s="93">
        <v>46175</v>
      </c>
      <c r="I8455" s="131">
        <v>1</v>
      </c>
      <c r="J8455" s="132"/>
      <c r="K8455" s="132"/>
      <c r="L8455" s="132"/>
      <c r="M8455" s="132"/>
      <c r="N8455" s="131"/>
      <c r="O8455" s="131"/>
    </row>
    <row r="8456" spans="2:15" x14ac:dyDescent="0.35">
      <c r="B8456" t="s">
        <v>80</v>
      </c>
      <c r="C8456">
        <v>4081</v>
      </c>
      <c r="D8456" t="s">
        <v>70</v>
      </c>
      <c r="E8456">
        <v>175966</v>
      </c>
      <c r="F8456" t="s">
        <v>7913</v>
      </c>
      <c r="G8456" t="s">
        <v>10927</v>
      </c>
      <c r="H8456" s="93">
        <v>46176</v>
      </c>
      <c r="I8456" s="131">
        <v>1</v>
      </c>
      <c r="J8456" s="132"/>
      <c r="K8456" s="132"/>
      <c r="L8456" s="132"/>
      <c r="M8456" s="132"/>
      <c r="N8456" s="131"/>
      <c r="O8456" s="131"/>
    </row>
    <row r="8457" spans="2:15" x14ac:dyDescent="0.35">
      <c r="B8457" t="s">
        <v>80</v>
      </c>
      <c r="C8457">
        <v>4081</v>
      </c>
      <c r="D8457" t="s">
        <v>70</v>
      </c>
      <c r="E8457">
        <v>176000</v>
      </c>
      <c r="F8457" t="s">
        <v>7854</v>
      </c>
      <c r="G8457" t="s">
        <v>10930</v>
      </c>
      <c r="H8457" s="93">
        <v>46181</v>
      </c>
      <c r="I8457" s="131"/>
      <c r="J8457" s="132"/>
      <c r="K8457" s="132"/>
      <c r="L8457" s="132"/>
      <c r="M8457" s="132"/>
      <c r="N8457" s="131"/>
      <c r="O8457" s="131"/>
    </row>
    <row r="8458" spans="2:15" x14ac:dyDescent="0.35">
      <c r="B8458" t="s">
        <v>80</v>
      </c>
      <c r="C8458">
        <v>4081</v>
      </c>
      <c r="D8458" t="s">
        <v>70</v>
      </c>
      <c r="E8458">
        <v>176318</v>
      </c>
      <c r="F8458" t="s">
        <v>7914</v>
      </c>
      <c r="G8458" t="s">
        <v>10928</v>
      </c>
      <c r="H8458" s="93">
        <v>46178</v>
      </c>
      <c r="I8458" s="131">
        <v>1</v>
      </c>
      <c r="J8458" s="132"/>
      <c r="K8458" s="132"/>
      <c r="L8458" s="132"/>
      <c r="M8458" s="132"/>
      <c r="N8458" s="131"/>
      <c r="O8458" s="131"/>
    </row>
    <row r="8459" spans="2:15" x14ac:dyDescent="0.35">
      <c r="B8459" t="s">
        <v>80</v>
      </c>
      <c r="C8459">
        <v>4081</v>
      </c>
      <c r="D8459" t="s">
        <v>70</v>
      </c>
      <c r="E8459">
        <v>176798</v>
      </c>
      <c r="F8459" t="s">
        <v>7915</v>
      </c>
      <c r="G8459" t="s">
        <v>10928</v>
      </c>
      <c r="H8459" s="93">
        <v>46171</v>
      </c>
      <c r="I8459" s="131">
        <v>1</v>
      </c>
      <c r="J8459" s="132"/>
      <c r="K8459" s="132"/>
      <c r="L8459" s="132"/>
      <c r="M8459" s="132"/>
      <c r="N8459" s="131"/>
      <c r="O8459" s="131"/>
    </row>
    <row r="8460" spans="2:15" x14ac:dyDescent="0.35">
      <c r="B8460" t="s">
        <v>80</v>
      </c>
      <c r="C8460">
        <v>4081</v>
      </c>
      <c r="D8460" t="s">
        <v>70</v>
      </c>
      <c r="E8460">
        <v>176940</v>
      </c>
      <c r="F8460" t="s">
        <v>7854</v>
      </c>
      <c r="G8460" t="s">
        <v>10927</v>
      </c>
      <c r="H8460" s="93">
        <v>46183</v>
      </c>
      <c r="I8460" s="131"/>
      <c r="J8460" s="132"/>
      <c r="K8460" s="132"/>
      <c r="L8460" s="132"/>
      <c r="M8460" s="132"/>
      <c r="N8460" s="131"/>
      <c r="O8460" s="131"/>
    </row>
    <row r="8461" spans="2:15" x14ac:dyDescent="0.35">
      <c r="B8461" t="s">
        <v>80</v>
      </c>
      <c r="C8461">
        <v>4081</v>
      </c>
      <c r="D8461" t="s">
        <v>70</v>
      </c>
      <c r="E8461">
        <v>177019</v>
      </c>
      <c r="F8461" t="s">
        <v>7916</v>
      </c>
      <c r="G8461" t="s">
        <v>10929</v>
      </c>
      <c r="H8461" s="93">
        <v>46182</v>
      </c>
      <c r="I8461" s="131">
        <v>1</v>
      </c>
      <c r="J8461" s="132"/>
      <c r="K8461" s="132"/>
      <c r="L8461" s="132"/>
      <c r="M8461" s="132"/>
      <c r="N8461" s="131"/>
      <c r="O8461" s="131"/>
    </row>
    <row r="8462" spans="2:15" x14ac:dyDescent="0.35">
      <c r="B8462" t="s">
        <v>80</v>
      </c>
      <c r="C8462">
        <v>4081</v>
      </c>
      <c r="D8462" t="s">
        <v>70</v>
      </c>
      <c r="E8462">
        <v>177047</v>
      </c>
      <c r="F8462" t="s">
        <v>7917</v>
      </c>
      <c r="G8462" t="s">
        <v>10927</v>
      </c>
      <c r="H8462" s="93">
        <v>46176</v>
      </c>
      <c r="I8462" s="131">
        <v>1</v>
      </c>
      <c r="J8462" s="132"/>
      <c r="K8462" s="132"/>
      <c r="L8462" s="132"/>
      <c r="M8462" s="132"/>
      <c r="N8462" s="131"/>
      <c r="O8462" s="131"/>
    </row>
    <row r="8463" spans="2:15" x14ac:dyDescent="0.35">
      <c r="B8463" t="s">
        <v>80</v>
      </c>
      <c r="C8463">
        <v>4081</v>
      </c>
      <c r="D8463" t="s">
        <v>70</v>
      </c>
      <c r="E8463">
        <v>177326</v>
      </c>
      <c r="F8463" t="s">
        <v>7918</v>
      </c>
      <c r="G8463" t="s">
        <v>10926</v>
      </c>
      <c r="H8463" s="93">
        <v>46177</v>
      </c>
      <c r="I8463" s="131">
        <v>1</v>
      </c>
      <c r="J8463" s="132"/>
      <c r="K8463" s="132"/>
      <c r="L8463" s="132"/>
      <c r="M8463" s="132"/>
      <c r="N8463" s="131"/>
      <c r="O8463" s="131"/>
    </row>
    <row r="8464" spans="2:15" x14ac:dyDescent="0.35">
      <c r="B8464" t="s">
        <v>80</v>
      </c>
      <c r="C8464">
        <v>4081</v>
      </c>
      <c r="D8464" t="s">
        <v>70</v>
      </c>
      <c r="E8464">
        <v>177369</v>
      </c>
      <c r="F8464" t="s">
        <v>7919</v>
      </c>
      <c r="G8464" t="s">
        <v>10927</v>
      </c>
      <c r="H8464" s="93">
        <v>46176</v>
      </c>
      <c r="I8464" s="131">
        <v>1</v>
      </c>
      <c r="J8464" s="132"/>
      <c r="K8464" s="132">
        <v>1</v>
      </c>
      <c r="L8464" s="132"/>
      <c r="M8464" s="132"/>
      <c r="N8464" s="131"/>
      <c r="O8464" s="131"/>
    </row>
    <row r="8465" spans="2:15" x14ac:dyDescent="0.35">
      <c r="B8465" t="s">
        <v>80</v>
      </c>
      <c r="C8465">
        <v>4081</v>
      </c>
      <c r="D8465" t="s">
        <v>70</v>
      </c>
      <c r="E8465">
        <v>177476</v>
      </c>
      <c r="F8465" t="s">
        <v>7920</v>
      </c>
      <c r="G8465" t="s">
        <v>10928</v>
      </c>
      <c r="H8465" s="93">
        <v>46178</v>
      </c>
      <c r="I8465" s="131"/>
      <c r="J8465" s="132"/>
      <c r="K8465" s="132"/>
      <c r="L8465" s="132"/>
      <c r="M8465" s="132"/>
      <c r="N8465" s="131"/>
      <c r="O8465" s="131"/>
    </row>
    <row r="8466" spans="2:15" x14ac:dyDescent="0.35">
      <c r="B8466" t="s">
        <v>80</v>
      </c>
      <c r="C8466">
        <v>4081</v>
      </c>
      <c r="D8466" t="s">
        <v>70</v>
      </c>
      <c r="E8466">
        <v>177879</v>
      </c>
      <c r="F8466" t="s">
        <v>7921</v>
      </c>
      <c r="G8466" t="s">
        <v>10929</v>
      </c>
      <c r="H8466" s="93">
        <v>46175</v>
      </c>
      <c r="I8466" s="131"/>
      <c r="J8466" s="132"/>
      <c r="K8466" s="132"/>
      <c r="L8466" s="132"/>
      <c r="M8466" s="132"/>
      <c r="N8466" s="131"/>
      <c r="O8466" s="131"/>
    </row>
    <row r="8467" spans="2:15" x14ac:dyDescent="0.35">
      <c r="B8467" t="s">
        <v>80</v>
      </c>
      <c r="C8467">
        <v>4081</v>
      </c>
      <c r="D8467" t="s">
        <v>70</v>
      </c>
      <c r="E8467">
        <v>178317</v>
      </c>
      <c r="F8467" t="s">
        <v>7922</v>
      </c>
      <c r="G8467" t="s">
        <v>10926</v>
      </c>
      <c r="H8467" s="93">
        <v>46170</v>
      </c>
      <c r="I8467" s="131">
        <v>1</v>
      </c>
      <c r="J8467" s="132"/>
      <c r="K8467" s="132"/>
      <c r="L8467" s="132"/>
      <c r="M8467" s="132"/>
      <c r="N8467" s="131"/>
      <c r="O8467" s="131"/>
    </row>
    <row r="8468" spans="2:15" x14ac:dyDescent="0.35">
      <c r="B8468" t="s">
        <v>80</v>
      </c>
      <c r="C8468">
        <v>4081</v>
      </c>
      <c r="D8468" t="s">
        <v>70</v>
      </c>
      <c r="E8468">
        <v>178456</v>
      </c>
      <c r="F8468" t="s">
        <v>7923</v>
      </c>
      <c r="G8468" t="s">
        <v>10926</v>
      </c>
      <c r="H8468" s="93">
        <v>46177</v>
      </c>
      <c r="I8468" s="131">
        <v>1</v>
      </c>
      <c r="J8468" s="132"/>
      <c r="K8468" s="132"/>
      <c r="L8468" s="132"/>
      <c r="M8468" s="132"/>
      <c r="N8468" s="131"/>
      <c r="O8468" s="131"/>
    </row>
    <row r="8469" spans="2:15" x14ac:dyDescent="0.35">
      <c r="B8469" t="s">
        <v>80</v>
      </c>
      <c r="C8469">
        <v>4081</v>
      </c>
      <c r="D8469" t="s">
        <v>70</v>
      </c>
      <c r="E8469">
        <v>178483</v>
      </c>
      <c r="F8469" t="s">
        <v>7924</v>
      </c>
      <c r="G8469" t="s">
        <v>10927</v>
      </c>
      <c r="H8469" s="93">
        <v>46176</v>
      </c>
      <c r="I8469" s="131"/>
      <c r="J8469" s="132"/>
      <c r="K8469" s="132"/>
      <c r="L8469" s="132"/>
      <c r="M8469" s="132"/>
      <c r="N8469" s="131"/>
      <c r="O8469" s="131"/>
    </row>
    <row r="8470" spans="2:15" x14ac:dyDescent="0.35">
      <c r="B8470" t="s">
        <v>80</v>
      </c>
      <c r="C8470">
        <v>4081</v>
      </c>
      <c r="D8470" t="s">
        <v>70</v>
      </c>
      <c r="E8470">
        <v>178552</v>
      </c>
      <c r="F8470" t="s">
        <v>7925</v>
      </c>
      <c r="G8470" t="s">
        <v>10928</v>
      </c>
      <c r="H8470" s="93">
        <v>46171</v>
      </c>
      <c r="I8470" s="131">
        <v>1</v>
      </c>
      <c r="J8470" s="132"/>
      <c r="K8470" s="132"/>
      <c r="L8470" s="132"/>
      <c r="M8470" s="132"/>
      <c r="N8470" s="131"/>
      <c r="O8470" s="131"/>
    </row>
    <row r="8471" spans="2:15" x14ac:dyDescent="0.35">
      <c r="B8471" t="s">
        <v>80</v>
      </c>
      <c r="C8471">
        <v>4081</v>
      </c>
      <c r="D8471" t="s">
        <v>70</v>
      </c>
      <c r="E8471">
        <v>178593</v>
      </c>
      <c r="F8471" t="s">
        <v>7926</v>
      </c>
      <c r="G8471" t="s">
        <v>10929</v>
      </c>
      <c r="H8471" s="93">
        <v>46182</v>
      </c>
      <c r="I8471" s="131"/>
      <c r="J8471" s="132"/>
      <c r="K8471" s="132"/>
      <c r="L8471" s="132"/>
      <c r="M8471" s="132"/>
      <c r="N8471" s="131"/>
      <c r="O8471" s="131"/>
    </row>
    <row r="8472" spans="2:15" x14ac:dyDescent="0.35">
      <c r="B8472" t="s">
        <v>80</v>
      </c>
      <c r="C8472">
        <v>4081</v>
      </c>
      <c r="D8472" t="s">
        <v>70</v>
      </c>
      <c r="E8472">
        <v>178661</v>
      </c>
      <c r="F8472" t="s">
        <v>7927</v>
      </c>
      <c r="G8472" t="s">
        <v>10929</v>
      </c>
      <c r="H8472" s="93">
        <v>46182</v>
      </c>
      <c r="I8472" s="131">
        <v>1</v>
      </c>
      <c r="J8472" s="132"/>
      <c r="K8472" s="132"/>
      <c r="L8472" s="132"/>
      <c r="M8472" s="132"/>
      <c r="N8472" s="131"/>
      <c r="O8472" s="131"/>
    </row>
    <row r="8473" spans="2:15" x14ac:dyDescent="0.35">
      <c r="B8473" t="s">
        <v>80</v>
      </c>
      <c r="C8473">
        <v>4081</v>
      </c>
      <c r="D8473" t="s">
        <v>70</v>
      </c>
      <c r="E8473">
        <v>179044</v>
      </c>
      <c r="F8473" t="s">
        <v>7928</v>
      </c>
      <c r="G8473" t="s">
        <v>10928</v>
      </c>
      <c r="H8473" s="93">
        <v>46178</v>
      </c>
      <c r="I8473" s="131">
        <v>1</v>
      </c>
      <c r="J8473" s="132"/>
      <c r="K8473" s="132"/>
      <c r="L8473" s="132"/>
      <c r="M8473" s="132"/>
      <c r="N8473" s="131"/>
      <c r="O8473" s="131"/>
    </row>
    <row r="8474" spans="2:15" x14ac:dyDescent="0.35">
      <c r="B8474" t="s">
        <v>80</v>
      </c>
      <c r="C8474">
        <v>4081</v>
      </c>
      <c r="D8474" t="s">
        <v>70</v>
      </c>
      <c r="E8474">
        <v>179421</v>
      </c>
      <c r="F8474" t="s">
        <v>7929</v>
      </c>
      <c r="G8474" t="s">
        <v>10930</v>
      </c>
      <c r="H8474" s="93">
        <v>46174</v>
      </c>
      <c r="I8474" s="131"/>
      <c r="J8474" s="132"/>
      <c r="K8474" s="132"/>
      <c r="L8474" s="132"/>
      <c r="M8474" s="132"/>
      <c r="N8474" s="131"/>
      <c r="O8474" s="131"/>
    </row>
    <row r="8475" spans="2:15" x14ac:dyDescent="0.35">
      <c r="B8475" t="s">
        <v>80</v>
      </c>
      <c r="C8475">
        <v>4081</v>
      </c>
      <c r="D8475" t="s">
        <v>70</v>
      </c>
      <c r="E8475">
        <v>179851</v>
      </c>
      <c r="F8475" t="s">
        <v>7930</v>
      </c>
      <c r="G8475" t="s">
        <v>10928</v>
      </c>
      <c r="H8475" s="93">
        <v>46178</v>
      </c>
      <c r="I8475" s="131">
        <v>1</v>
      </c>
      <c r="J8475" s="132"/>
      <c r="K8475" s="132">
        <v>1</v>
      </c>
      <c r="L8475" s="132"/>
      <c r="M8475" s="132"/>
      <c r="N8475" s="131"/>
      <c r="O8475" s="131"/>
    </row>
    <row r="8476" spans="2:15" x14ac:dyDescent="0.35">
      <c r="B8476" t="s">
        <v>80</v>
      </c>
      <c r="C8476">
        <v>4081</v>
      </c>
      <c r="D8476" t="s">
        <v>70</v>
      </c>
      <c r="E8476">
        <v>180716</v>
      </c>
      <c r="F8476" t="s">
        <v>7931</v>
      </c>
      <c r="G8476" t="s">
        <v>10928</v>
      </c>
      <c r="H8476" s="93">
        <v>46171</v>
      </c>
      <c r="I8476" s="131">
        <v>1</v>
      </c>
      <c r="J8476" s="132"/>
      <c r="K8476" s="132"/>
      <c r="L8476" s="132"/>
      <c r="M8476" s="132"/>
      <c r="N8476" s="131"/>
      <c r="O8476" s="131"/>
    </row>
    <row r="8477" spans="2:15" x14ac:dyDescent="0.35">
      <c r="B8477" t="s">
        <v>80</v>
      </c>
      <c r="C8477">
        <v>4081</v>
      </c>
      <c r="D8477" t="s">
        <v>70</v>
      </c>
      <c r="E8477">
        <v>181068</v>
      </c>
      <c r="F8477" t="s">
        <v>7932</v>
      </c>
      <c r="G8477" t="s">
        <v>10930</v>
      </c>
      <c r="H8477" s="93">
        <v>46174</v>
      </c>
      <c r="I8477" s="131"/>
      <c r="J8477" s="132"/>
      <c r="K8477" s="132"/>
      <c r="L8477" s="132"/>
      <c r="M8477" s="132"/>
      <c r="N8477" s="131"/>
      <c r="O8477" s="131"/>
    </row>
    <row r="8478" spans="2:15" x14ac:dyDescent="0.35">
      <c r="B8478" t="s">
        <v>80</v>
      </c>
      <c r="C8478">
        <v>4081</v>
      </c>
      <c r="D8478" t="s">
        <v>70</v>
      </c>
      <c r="E8478">
        <v>181320</v>
      </c>
      <c r="F8478" t="s">
        <v>7933</v>
      </c>
      <c r="G8478" t="s">
        <v>10927</v>
      </c>
      <c r="H8478" s="93">
        <v>45245</v>
      </c>
      <c r="I8478" s="131"/>
      <c r="J8478" s="132"/>
      <c r="K8478" s="132"/>
      <c r="L8478" s="132"/>
      <c r="M8478" s="132"/>
      <c r="N8478" s="131"/>
      <c r="O8478" s="131"/>
    </row>
    <row r="8479" spans="2:15" x14ac:dyDescent="0.35">
      <c r="B8479" t="s">
        <v>80</v>
      </c>
      <c r="C8479">
        <v>4081</v>
      </c>
      <c r="D8479" t="s">
        <v>70</v>
      </c>
      <c r="E8479">
        <v>181368</v>
      </c>
      <c r="F8479" t="s">
        <v>7934</v>
      </c>
      <c r="G8479" t="s">
        <v>10929</v>
      </c>
      <c r="H8479" s="93">
        <v>46175</v>
      </c>
      <c r="I8479" s="131">
        <v>1</v>
      </c>
      <c r="J8479" s="132">
        <v>1</v>
      </c>
      <c r="K8479" s="132"/>
      <c r="L8479" s="132"/>
      <c r="M8479" s="132"/>
      <c r="N8479" s="131"/>
      <c r="O8479" s="131"/>
    </row>
    <row r="8480" spans="2:15" x14ac:dyDescent="0.35">
      <c r="B8480" t="s">
        <v>80</v>
      </c>
      <c r="C8480">
        <v>4081</v>
      </c>
      <c r="D8480" t="s">
        <v>70</v>
      </c>
      <c r="E8480">
        <v>181388</v>
      </c>
      <c r="F8480" t="s">
        <v>7935</v>
      </c>
      <c r="G8480" t="s">
        <v>10926</v>
      </c>
      <c r="H8480" s="93">
        <v>46170</v>
      </c>
      <c r="I8480" s="131">
        <v>1</v>
      </c>
      <c r="J8480" s="132"/>
      <c r="K8480" s="132"/>
      <c r="L8480" s="132"/>
      <c r="M8480" s="132"/>
      <c r="N8480" s="131"/>
      <c r="O8480" s="131"/>
    </row>
    <row r="8481" spans="2:15" x14ac:dyDescent="0.35">
      <c r="B8481" t="s">
        <v>80</v>
      </c>
      <c r="C8481">
        <v>4081</v>
      </c>
      <c r="D8481" t="s">
        <v>70</v>
      </c>
      <c r="E8481">
        <v>181556</v>
      </c>
      <c r="F8481" t="s">
        <v>7936</v>
      </c>
      <c r="G8481" t="s">
        <v>10926</v>
      </c>
      <c r="H8481" s="93">
        <v>46170</v>
      </c>
      <c r="I8481" s="131">
        <v>1</v>
      </c>
      <c r="J8481" s="132"/>
      <c r="K8481" s="132"/>
      <c r="L8481" s="132"/>
      <c r="M8481" s="132"/>
      <c r="N8481" s="131"/>
      <c r="O8481" s="131"/>
    </row>
    <row r="8482" spans="2:15" x14ac:dyDescent="0.35">
      <c r="B8482" t="s">
        <v>80</v>
      </c>
      <c r="C8482">
        <v>4081</v>
      </c>
      <c r="D8482" t="s">
        <v>70</v>
      </c>
      <c r="E8482">
        <v>181642</v>
      </c>
      <c r="F8482" t="s">
        <v>7937</v>
      </c>
      <c r="G8482" t="s">
        <v>10926</v>
      </c>
      <c r="H8482" s="93">
        <v>46177</v>
      </c>
      <c r="I8482" s="131"/>
      <c r="J8482" s="132"/>
      <c r="K8482" s="132"/>
      <c r="L8482" s="132"/>
      <c r="M8482" s="132"/>
      <c r="N8482" s="131"/>
      <c r="O8482" s="131"/>
    </row>
    <row r="8483" spans="2:15" x14ac:dyDescent="0.35">
      <c r="B8483" t="s">
        <v>80</v>
      </c>
      <c r="C8483">
        <v>4081</v>
      </c>
      <c r="D8483" t="s">
        <v>70</v>
      </c>
      <c r="E8483">
        <v>181656</v>
      </c>
      <c r="F8483" t="s">
        <v>7938</v>
      </c>
      <c r="G8483" t="s">
        <v>10929</v>
      </c>
      <c r="H8483" s="93">
        <v>46182</v>
      </c>
      <c r="I8483" s="131"/>
      <c r="J8483" s="132"/>
      <c r="K8483" s="132"/>
      <c r="L8483" s="132"/>
      <c r="M8483" s="132"/>
      <c r="N8483" s="131"/>
      <c r="O8483" s="131"/>
    </row>
    <row r="8484" spans="2:15" x14ac:dyDescent="0.35">
      <c r="B8484" t="s">
        <v>80</v>
      </c>
      <c r="C8484">
        <v>4081</v>
      </c>
      <c r="D8484" t="s">
        <v>70</v>
      </c>
      <c r="E8484">
        <v>181659</v>
      </c>
      <c r="F8484" t="s">
        <v>7939</v>
      </c>
      <c r="G8484" t="s">
        <v>10930</v>
      </c>
      <c r="H8484" s="93">
        <v>46181</v>
      </c>
      <c r="I8484" s="131">
        <v>1</v>
      </c>
      <c r="J8484" s="132"/>
      <c r="K8484" s="132"/>
      <c r="L8484" s="132"/>
      <c r="M8484" s="132"/>
      <c r="N8484" s="131"/>
      <c r="O8484" s="131"/>
    </row>
    <row r="8485" spans="2:15" x14ac:dyDescent="0.35">
      <c r="B8485" t="s">
        <v>80</v>
      </c>
      <c r="C8485">
        <v>4081</v>
      </c>
      <c r="D8485" t="s">
        <v>70</v>
      </c>
      <c r="E8485">
        <v>181678</v>
      </c>
      <c r="F8485" t="s">
        <v>7940</v>
      </c>
      <c r="G8485" t="s">
        <v>10926</v>
      </c>
      <c r="H8485" s="93">
        <v>46170</v>
      </c>
      <c r="I8485" s="131"/>
      <c r="J8485" s="132"/>
      <c r="K8485" s="132"/>
      <c r="L8485" s="132"/>
      <c r="M8485" s="132"/>
      <c r="N8485" s="131"/>
      <c r="O8485" s="131"/>
    </row>
    <row r="8486" spans="2:15" x14ac:dyDescent="0.35">
      <c r="B8486" t="s">
        <v>80</v>
      </c>
      <c r="C8486">
        <v>4081</v>
      </c>
      <c r="D8486" t="s">
        <v>70</v>
      </c>
      <c r="E8486">
        <v>181860</v>
      </c>
      <c r="F8486" t="s">
        <v>7941</v>
      </c>
      <c r="G8486" t="s">
        <v>10930</v>
      </c>
      <c r="H8486" s="93">
        <v>46181</v>
      </c>
      <c r="I8486" s="131"/>
      <c r="J8486" s="132"/>
      <c r="K8486" s="132"/>
      <c r="L8486" s="132"/>
      <c r="M8486" s="132"/>
      <c r="N8486" s="131"/>
      <c r="O8486" s="131"/>
    </row>
    <row r="8487" spans="2:15" x14ac:dyDescent="0.35">
      <c r="B8487" t="s">
        <v>80</v>
      </c>
      <c r="C8487">
        <v>4081</v>
      </c>
      <c r="D8487" t="s">
        <v>70</v>
      </c>
      <c r="E8487">
        <v>181903</v>
      </c>
      <c r="F8487" t="s">
        <v>7942</v>
      </c>
      <c r="G8487" t="s">
        <v>10928</v>
      </c>
      <c r="H8487" s="93">
        <v>46171</v>
      </c>
      <c r="I8487" s="131">
        <v>1</v>
      </c>
      <c r="J8487" s="132"/>
      <c r="K8487" s="132"/>
      <c r="L8487" s="132"/>
      <c r="M8487" s="132"/>
      <c r="N8487" s="131"/>
      <c r="O8487" s="131"/>
    </row>
    <row r="8488" spans="2:15" x14ac:dyDescent="0.35">
      <c r="B8488" t="s">
        <v>80</v>
      </c>
      <c r="C8488">
        <v>4081</v>
      </c>
      <c r="D8488" t="s">
        <v>70</v>
      </c>
      <c r="E8488">
        <v>181934</v>
      </c>
      <c r="F8488" t="s">
        <v>7943</v>
      </c>
      <c r="G8488" t="s">
        <v>10926</v>
      </c>
      <c r="H8488" s="93">
        <v>46170</v>
      </c>
      <c r="I8488" s="131"/>
      <c r="J8488" s="132"/>
      <c r="K8488" s="132"/>
      <c r="L8488" s="132"/>
      <c r="M8488" s="132"/>
      <c r="N8488" s="131"/>
      <c r="O8488" s="131"/>
    </row>
    <row r="8489" spans="2:15" x14ac:dyDescent="0.35">
      <c r="B8489" t="s">
        <v>80</v>
      </c>
      <c r="C8489">
        <v>4081</v>
      </c>
      <c r="D8489" t="s">
        <v>70</v>
      </c>
      <c r="E8489">
        <v>181953</v>
      </c>
      <c r="F8489" t="s">
        <v>7944</v>
      </c>
      <c r="G8489" t="s">
        <v>10926</v>
      </c>
      <c r="H8489" s="93">
        <v>46177</v>
      </c>
      <c r="I8489" s="131">
        <v>1</v>
      </c>
      <c r="J8489" s="132"/>
      <c r="K8489" s="132"/>
      <c r="L8489" s="132"/>
      <c r="M8489" s="132"/>
      <c r="N8489" s="131"/>
      <c r="O8489" s="131"/>
    </row>
    <row r="8490" spans="2:15" x14ac:dyDescent="0.35">
      <c r="B8490" t="s">
        <v>80</v>
      </c>
      <c r="C8490">
        <v>4081</v>
      </c>
      <c r="D8490" t="s">
        <v>70</v>
      </c>
      <c r="E8490">
        <v>182060</v>
      </c>
      <c r="F8490" t="s">
        <v>7945</v>
      </c>
      <c r="G8490" t="s">
        <v>10928</v>
      </c>
      <c r="H8490" s="93">
        <v>46178</v>
      </c>
      <c r="I8490" s="131"/>
      <c r="J8490" s="132"/>
      <c r="K8490" s="132"/>
      <c r="L8490" s="132"/>
      <c r="M8490" s="132"/>
      <c r="N8490" s="131"/>
      <c r="O8490" s="131"/>
    </row>
    <row r="8491" spans="2:15" x14ac:dyDescent="0.35">
      <c r="B8491" t="s">
        <v>80</v>
      </c>
      <c r="C8491">
        <v>4081</v>
      </c>
      <c r="D8491" t="s">
        <v>70</v>
      </c>
      <c r="E8491">
        <v>182123</v>
      </c>
      <c r="F8491" t="s">
        <v>7946</v>
      </c>
      <c r="G8491" t="s">
        <v>10929</v>
      </c>
      <c r="H8491" s="93">
        <v>46182</v>
      </c>
      <c r="I8491" s="131">
        <v>1</v>
      </c>
      <c r="J8491" s="132"/>
      <c r="K8491" s="132">
        <v>1</v>
      </c>
      <c r="L8491" s="132"/>
      <c r="M8491" s="132"/>
      <c r="N8491" s="131"/>
      <c r="O8491" s="131"/>
    </row>
    <row r="8492" spans="2:15" x14ac:dyDescent="0.35">
      <c r="B8492" t="s">
        <v>80</v>
      </c>
      <c r="C8492">
        <v>4081</v>
      </c>
      <c r="D8492" t="s">
        <v>70</v>
      </c>
      <c r="E8492">
        <v>182213</v>
      </c>
      <c r="F8492" t="s">
        <v>7947</v>
      </c>
      <c r="G8492" t="s">
        <v>10928</v>
      </c>
      <c r="H8492" s="93">
        <v>46178</v>
      </c>
      <c r="I8492" s="131">
        <v>1</v>
      </c>
      <c r="J8492" s="132"/>
      <c r="K8492" s="132"/>
      <c r="L8492" s="132"/>
      <c r="M8492" s="132"/>
      <c r="N8492" s="131"/>
      <c r="O8492" s="131"/>
    </row>
    <row r="8493" spans="2:15" x14ac:dyDescent="0.35">
      <c r="B8493" t="s">
        <v>80</v>
      </c>
      <c r="C8493">
        <v>4081</v>
      </c>
      <c r="D8493" t="s">
        <v>70</v>
      </c>
      <c r="E8493">
        <v>182429</v>
      </c>
      <c r="F8493" t="s">
        <v>7948</v>
      </c>
      <c r="G8493" t="s">
        <v>10927</v>
      </c>
      <c r="H8493" s="93">
        <v>46176</v>
      </c>
      <c r="I8493" s="131"/>
      <c r="J8493" s="132"/>
      <c r="K8493" s="132"/>
      <c r="L8493" s="132"/>
      <c r="M8493" s="132"/>
      <c r="N8493" s="131"/>
      <c r="O8493" s="131"/>
    </row>
    <row r="8494" spans="2:15" x14ac:dyDescent="0.35">
      <c r="B8494" t="s">
        <v>80</v>
      </c>
      <c r="C8494">
        <v>4081</v>
      </c>
      <c r="D8494" t="s">
        <v>70</v>
      </c>
      <c r="E8494">
        <v>182584</v>
      </c>
      <c r="F8494" t="s">
        <v>7949</v>
      </c>
      <c r="G8494" t="s">
        <v>10928</v>
      </c>
      <c r="H8494" s="93">
        <v>46171</v>
      </c>
      <c r="I8494" s="131">
        <v>1</v>
      </c>
      <c r="J8494" s="132"/>
      <c r="K8494" s="132"/>
      <c r="L8494" s="132"/>
      <c r="M8494" s="132"/>
      <c r="N8494" s="131"/>
      <c r="O8494" s="131"/>
    </row>
    <row r="8495" spans="2:15" x14ac:dyDescent="0.35">
      <c r="B8495" t="s">
        <v>80</v>
      </c>
      <c r="C8495">
        <v>4081</v>
      </c>
      <c r="D8495" t="s">
        <v>70</v>
      </c>
      <c r="E8495">
        <v>182853</v>
      </c>
      <c r="F8495" t="s">
        <v>7950</v>
      </c>
      <c r="G8495" t="s">
        <v>10929</v>
      </c>
      <c r="H8495" s="93">
        <v>46182</v>
      </c>
      <c r="I8495" s="131">
        <v>1</v>
      </c>
      <c r="J8495" s="132"/>
      <c r="K8495" s="132"/>
      <c r="L8495" s="132"/>
      <c r="M8495" s="132"/>
      <c r="N8495" s="131"/>
      <c r="O8495" s="131"/>
    </row>
    <row r="8496" spans="2:15" x14ac:dyDescent="0.35">
      <c r="B8496" t="s">
        <v>80</v>
      </c>
      <c r="C8496">
        <v>4081</v>
      </c>
      <c r="D8496" t="s">
        <v>70</v>
      </c>
      <c r="E8496">
        <v>182921</v>
      </c>
      <c r="F8496" t="s">
        <v>7906</v>
      </c>
      <c r="G8496" t="s">
        <v>10928</v>
      </c>
      <c r="H8496" s="93">
        <v>46171</v>
      </c>
      <c r="I8496" s="131"/>
      <c r="J8496" s="132"/>
      <c r="K8496" s="132"/>
      <c r="L8496" s="132"/>
      <c r="M8496" s="132"/>
      <c r="N8496" s="131"/>
      <c r="O8496" s="131"/>
    </row>
    <row r="8497" spans="2:15" x14ac:dyDescent="0.35">
      <c r="B8497" t="s">
        <v>80</v>
      </c>
      <c r="C8497">
        <v>4081</v>
      </c>
      <c r="D8497" t="s">
        <v>70</v>
      </c>
      <c r="E8497">
        <v>183216</v>
      </c>
      <c r="F8497" t="s">
        <v>7951</v>
      </c>
      <c r="G8497" t="s">
        <v>10926</v>
      </c>
      <c r="H8497" s="93">
        <v>46177</v>
      </c>
      <c r="I8497" s="131">
        <v>1</v>
      </c>
      <c r="J8497" s="132"/>
      <c r="K8497" s="132"/>
      <c r="L8497" s="132"/>
      <c r="M8497" s="132"/>
      <c r="N8497" s="131"/>
      <c r="O8497" s="131"/>
    </row>
    <row r="8498" spans="2:15" x14ac:dyDescent="0.35">
      <c r="B8498" t="s">
        <v>80</v>
      </c>
      <c r="C8498">
        <v>4081</v>
      </c>
      <c r="D8498" t="s">
        <v>70</v>
      </c>
      <c r="E8498">
        <v>183328</v>
      </c>
      <c r="F8498" t="s">
        <v>7952</v>
      </c>
      <c r="G8498" t="s">
        <v>10927</v>
      </c>
      <c r="H8498" s="93">
        <v>46176</v>
      </c>
      <c r="I8498" s="131">
        <v>1</v>
      </c>
      <c r="J8498" s="132"/>
      <c r="K8498" s="132"/>
      <c r="L8498" s="132"/>
      <c r="M8498" s="132"/>
      <c r="N8498" s="131"/>
      <c r="O8498" s="131"/>
    </row>
    <row r="8499" spans="2:15" x14ac:dyDescent="0.35">
      <c r="B8499" t="s">
        <v>80</v>
      </c>
      <c r="C8499">
        <v>4081</v>
      </c>
      <c r="D8499" t="s">
        <v>70</v>
      </c>
      <c r="E8499">
        <v>183417</v>
      </c>
      <c r="F8499" t="s">
        <v>7953</v>
      </c>
      <c r="G8499" t="s">
        <v>10930</v>
      </c>
      <c r="H8499" s="93">
        <v>46181</v>
      </c>
      <c r="I8499" s="131"/>
      <c r="J8499" s="132"/>
      <c r="K8499" s="132"/>
      <c r="L8499" s="132"/>
      <c r="M8499" s="132"/>
      <c r="N8499" s="131"/>
      <c r="O8499" s="131"/>
    </row>
    <row r="8500" spans="2:15" x14ac:dyDescent="0.35">
      <c r="B8500" t="s">
        <v>80</v>
      </c>
      <c r="C8500">
        <v>4081</v>
      </c>
      <c r="D8500" t="s">
        <v>70</v>
      </c>
      <c r="E8500">
        <v>183548</v>
      </c>
      <c r="F8500" t="s">
        <v>7954</v>
      </c>
      <c r="G8500" t="s">
        <v>10927</v>
      </c>
      <c r="H8500" s="93">
        <v>46183</v>
      </c>
      <c r="I8500" s="131"/>
      <c r="J8500" s="132"/>
      <c r="K8500" s="132"/>
      <c r="L8500" s="132"/>
      <c r="M8500" s="132"/>
      <c r="N8500" s="131"/>
      <c r="O8500" s="131"/>
    </row>
    <row r="8501" spans="2:15" x14ac:dyDescent="0.35">
      <c r="B8501" t="s">
        <v>80</v>
      </c>
      <c r="C8501">
        <v>4081</v>
      </c>
      <c r="D8501" t="s">
        <v>70</v>
      </c>
      <c r="E8501">
        <v>183751</v>
      </c>
      <c r="F8501" t="s">
        <v>7955</v>
      </c>
      <c r="G8501" t="s">
        <v>10929</v>
      </c>
      <c r="H8501" s="93">
        <v>46175</v>
      </c>
      <c r="I8501" s="131">
        <v>1</v>
      </c>
      <c r="J8501" s="132"/>
      <c r="K8501" s="132"/>
      <c r="L8501" s="132"/>
      <c r="M8501" s="132"/>
      <c r="N8501" s="131"/>
      <c r="O8501" s="131"/>
    </row>
    <row r="8502" spans="2:15" x14ac:dyDescent="0.35">
      <c r="B8502" t="s">
        <v>80</v>
      </c>
      <c r="C8502">
        <v>4081</v>
      </c>
      <c r="D8502" t="s">
        <v>70</v>
      </c>
      <c r="E8502">
        <v>183881</v>
      </c>
      <c r="F8502" t="s">
        <v>7956</v>
      </c>
      <c r="G8502" t="s">
        <v>10928</v>
      </c>
      <c r="H8502" s="93">
        <v>46178</v>
      </c>
      <c r="I8502" s="131"/>
      <c r="J8502" s="132"/>
      <c r="K8502" s="132"/>
      <c r="L8502" s="132"/>
      <c r="M8502" s="132"/>
      <c r="N8502" s="131"/>
      <c r="O8502" s="131"/>
    </row>
    <row r="8503" spans="2:15" x14ac:dyDescent="0.35">
      <c r="B8503" t="s">
        <v>80</v>
      </c>
      <c r="C8503">
        <v>4081</v>
      </c>
      <c r="D8503" t="s">
        <v>70</v>
      </c>
      <c r="E8503">
        <v>183918</v>
      </c>
      <c r="F8503" t="s">
        <v>7957</v>
      </c>
      <c r="G8503" t="s">
        <v>10930</v>
      </c>
      <c r="H8503" s="93">
        <v>46174</v>
      </c>
      <c r="I8503" s="131">
        <v>1</v>
      </c>
      <c r="J8503" s="132"/>
      <c r="K8503" s="132"/>
      <c r="L8503" s="132"/>
      <c r="M8503" s="132"/>
      <c r="N8503" s="131"/>
      <c r="O8503" s="131"/>
    </row>
    <row r="8504" spans="2:15" x14ac:dyDescent="0.35">
      <c r="B8504" t="s">
        <v>80</v>
      </c>
      <c r="C8504">
        <v>4081</v>
      </c>
      <c r="D8504" t="s">
        <v>70</v>
      </c>
      <c r="E8504">
        <v>184150</v>
      </c>
      <c r="F8504" t="s">
        <v>7958</v>
      </c>
      <c r="G8504" t="s">
        <v>10930</v>
      </c>
      <c r="H8504" s="93">
        <v>46174</v>
      </c>
      <c r="I8504" s="131"/>
      <c r="J8504" s="132"/>
      <c r="K8504" s="132"/>
      <c r="L8504" s="132"/>
      <c r="M8504" s="132"/>
      <c r="N8504" s="131"/>
      <c r="O8504" s="131"/>
    </row>
    <row r="8505" spans="2:15" x14ac:dyDescent="0.35">
      <c r="B8505" t="s">
        <v>80</v>
      </c>
      <c r="C8505">
        <v>4081</v>
      </c>
      <c r="D8505" t="s">
        <v>70</v>
      </c>
      <c r="E8505">
        <v>184198</v>
      </c>
      <c r="F8505" t="s">
        <v>7959</v>
      </c>
      <c r="G8505" t="s">
        <v>10927</v>
      </c>
      <c r="H8505" s="93">
        <v>46176</v>
      </c>
      <c r="I8505" s="131"/>
      <c r="J8505" s="132"/>
      <c r="K8505" s="132"/>
      <c r="L8505" s="132"/>
      <c r="M8505" s="132"/>
      <c r="N8505" s="131"/>
      <c r="O8505" s="131"/>
    </row>
    <row r="8506" spans="2:15" x14ac:dyDescent="0.35">
      <c r="B8506" t="s">
        <v>80</v>
      </c>
      <c r="C8506">
        <v>4081</v>
      </c>
      <c r="D8506" t="s">
        <v>70</v>
      </c>
      <c r="E8506">
        <v>184478</v>
      </c>
      <c r="F8506" t="s">
        <v>7960</v>
      </c>
      <c r="G8506" t="s">
        <v>10926</v>
      </c>
      <c r="H8506" s="93">
        <v>46177</v>
      </c>
      <c r="I8506" s="131"/>
      <c r="J8506" s="132"/>
      <c r="K8506" s="132"/>
      <c r="L8506" s="132"/>
      <c r="M8506" s="132"/>
      <c r="N8506" s="131"/>
      <c r="O8506" s="131"/>
    </row>
    <row r="8507" spans="2:15" x14ac:dyDescent="0.35">
      <c r="B8507" t="s">
        <v>80</v>
      </c>
      <c r="C8507">
        <v>4081</v>
      </c>
      <c r="D8507" t="s">
        <v>70</v>
      </c>
      <c r="E8507">
        <v>184570</v>
      </c>
      <c r="F8507" t="s">
        <v>7961</v>
      </c>
      <c r="G8507" t="s">
        <v>10926</v>
      </c>
      <c r="H8507" s="93">
        <v>46177</v>
      </c>
      <c r="I8507" s="131"/>
      <c r="J8507" s="132"/>
      <c r="K8507" s="132"/>
      <c r="L8507" s="132"/>
      <c r="M8507" s="132"/>
      <c r="N8507" s="131"/>
      <c r="O8507" s="131"/>
    </row>
    <row r="8508" spans="2:15" x14ac:dyDescent="0.35">
      <c r="B8508" t="s">
        <v>80</v>
      </c>
      <c r="C8508">
        <v>4081</v>
      </c>
      <c r="D8508" t="s">
        <v>70</v>
      </c>
      <c r="E8508">
        <v>184708</v>
      </c>
      <c r="F8508" t="s">
        <v>7962</v>
      </c>
      <c r="G8508" t="s">
        <v>10930</v>
      </c>
      <c r="H8508" s="93">
        <v>46174</v>
      </c>
      <c r="I8508" s="131"/>
      <c r="J8508" s="132"/>
      <c r="K8508" s="132"/>
      <c r="L8508" s="132"/>
      <c r="M8508" s="132"/>
      <c r="N8508" s="131"/>
      <c r="O8508" s="131"/>
    </row>
    <row r="8509" spans="2:15" x14ac:dyDescent="0.35">
      <c r="B8509" t="s">
        <v>80</v>
      </c>
      <c r="C8509">
        <v>4081</v>
      </c>
      <c r="D8509" t="s">
        <v>70</v>
      </c>
      <c r="E8509">
        <v>184795</v>
      </c>
      <c r="F8509" t="s">
        <v>7963</v>
      </c>
      <c r="G8509" t="s">
        <v>10930</v>
      </c>
      <c r="H8509" s="93">
        <v>46181</v>
      </c>
      <c r="I8509" s="131">
        <v>1</v>
      </c>
      <c r="J8509" s="132"/>
      <c r="K8509" s="132"/>
      <c r="L8509" s="132"/>
      <c r="M8509" s="132"/>
      <c r="N8509" s="131"/>
      <c r="O8509" s="131"/>
    </row>
    <row r="8510" spans="2:15" x14ac:dyDescent="0.35">
      <c r="B8510" t="s">
        <v>80</v>
      </c>
      <c r="C8510">
        <v>4081</v>
      </c>
      <c r="D8510" t="s">
        <v>70</v>
      </c>
      <c r="E8510">
        <v>185374</v>
      </c>
      <c r="F8510" t="s">
        <v>7964</v>
      </c>
      <c r="G8510" t="s">
        <v>10929</v>
      </c>
      <c r="H8510" s="93">
        <v>46182</v>
      </c>
      <c r="I8510" s="131">
        <v>1</v>
      </c>
      <c r="J8510" s="132"/>
      <c r="K8510" s="132"/>
      <c r="L8510" s="132"/>
      <c r="M8510" s="132"/>
      <c r="N8510" s="131"/>
      <c r="O8510" s="131"/>
    </row>
    <row r="8511" spans="2:15" x14ac:dyDescent="0.35">
      <c r="B8511" t="s">
        <v>80</v>
      </c>
      <c r="C8511">
        <v>4081</v>
      </c>
      <c r="D8511" t="s">
        <v>70</v>
      </c>
      <c r="E8511">
        <v>185395</v>
      </c>
      <c r="F8511" t="s">
        <v>7965</v>
      </c>
      <c r="G8511" t="s">
        <v>10929</v>
      </c>
      <c r="H8511" s="93">
        <v>46182</v>
      </c>
      <c r="I8511" s="131">
        <v>1</v>
      </c>
      <c r="J8511" s="132"/>
      <c r="K8511" s="132"/>
      <c r="L8511" s="132"/>
      <c r="M8511" s="132"/>
      <c r="N8511" s="131"/>
      <c r="O8511" s="131"/>
    </row>
    <row r="8512" spans="2:15" x14ac:dyDescent="0.35">
      <c r="B8512" t="s">
        <v>80</v>
      </c>
      <c r="C8512">
        <v>4081</v>
      </c>
      <c r="D8512" t="s">
        <v>70</v>
      </c>
      <c r="E8512">
        <v>185442</v>
      </c>
      <c r="F8512" t="s">
        <v>7966</v>
      </c>
      <c r="G8512" t="s">
        <v>10926</v>
      </c>
      <c r="H8512" s="93">
        <v>46177</v>
      </c>
      <c r="I8512" s="131"/>
      <c r="J8512" s="132"/>
      <c r="K8512" s="132"/>
      <c r="L8512" s="132"/>
      <c r="M8512" s="132"/>
      <c r="N8512" s="131"/>
      <c r="O8512" s="131"/>
    </row>
    <row r="8513" spans="2:15" x14ac:dyDescent="0.35">
      <c r="B8513" t="s">
        <v>80</v>
      </c>
      <c r="C8513">
        <v>4081</v>
      </c>
      <c r="D8513" t="s">
        <v>70</v>
      </c>
      <c r="E8513">
        <v>186393</v>
      </c>
      <c r="F8513" t="s">
        <v>7967</v>
      </c>
      <c r="G8513" t="s">
        <v>10928</v>
      </c>
      <c r="H8513" s="93">
        <v>46171</v>
      </c>
      <c r="I8513" s="131">
        <v>1</v>
      </c>
      <c r="J8513" s="132"/>
      <c r="K8513" s="132"/>
      <c r="L8513" s="132"/>
      <c r="M8513" s="132"/>
      <c r="N8513" s="131"/>
      <c r="O8513" s="131"/>
    </row>
    <row r="8514" spans="2:15" x14ac:dyDescent="0.35">
      <c r="B8514" t="s">
        <v>80</v>
      </c>
      <c r="C8514">
        <v>4081</v>
      </c>
      <c r="D8514" t="s">
        <v>70</v>
      </c>
      <c r="E8514">
        <v>186447</v>
      </c>
      <c r="F8514" t="s">
        <v>7968</v>
      </c>
      <c r="G8514" t="s">
        <v>10928</v>
      </c>
      <c r="H8514" s="93">
        <v>46171</v>
      </c>
      <c r="I8514" s="131"/>
      <c r="J8514" s="132"/>
      <c r="K8514" s="132"/>
      <c r="L8514" s="132"/>
      <c r="M8514" s="132"/>
      <c r="N8514" s="131"/>
      <c r="O8514" s="131"/>
    </row>
    <row r="8515" spans="2:15" x14ac:dyDescent="0.35">
      <c r="B8515" t="s">
        <v>80</v>
      </c>
      <c r="C8515">
        <v>4081</v>
      </c>
      <c r="D8515" t="s">
        <v>70</v>
      </c>
      <c r="E8515">
        <v>186492</v>
      </c>
      <c r="F8515" t="s">
        <v>7969</v>
      </c>
      <c r="G8515" t="s">
        <v>10928</v>
      </c>
      <c r="H8515" s="93">
        <v>46178</v>
      </c>
      <c r="I8515" s="131">
        <v>1</v>
      </c>
      <c r="J8515" s="132"/>
      <c r="K8515" s="132"/>
      <c r="L8515" s="132"/>
      <c r="M8515" s="132"/>
      <c r="N8515" s="131"/>
      <c r="O8515" s="131"/>
    </row>
    <row r="8516" spans="2:15" x14ac:dyDescent="0.35">
      <c r="B8516" t="s">
        <v>80</v>
      </c>
      <c r="C8516">
        <v>4081</v>
      </c>
      <c r="D8516" t="s">
        <v>70</v>
      </c>
      <c r="E8516">
        <v>186676</v>
      </c>
      <c r="F8516" t="s">
        <v>7970</v>
      </c>
      <c r="G8516" t="s">
        <v>10926</v>
      </c>
      <c r="H8516" s="93">
        <v>46170</v>
      </c>
      <c r="I8516" s="131">
        <v>1</v>
      </c>
      <c r="J8516" s="132"/>
      <c r="K8516" s="132"/>
      <c r="L8516" s="132"/>
      <c r="M8516" s="132"/>
      <c r="N8516" s="131"/>
      <c r="O8516" s="131"/>
    </row>
    <row r="8517" spans="2:15" x14ac:dyDescent="0.35">
      <c r="B8517" t="s">
        <v>80</v>
      </c>
      <c r="C8517">
        <v>4081</v>
      </c>
      <c r="D8517" t="s">
        <v>70</v>
      </c>
      <c r="E8517">
        <v>186697</v>
      </c>
      <c r="F8517" t="s">
        <v>7971</v>
      </c>
      <c r="G8517" t="s">
        <v>10928</v>
      </c>
      <c r="H8517" s="93">
        <v>46171</v>
      </c>
      <c r="I8517" s="131">
        <v>1</v>
      </c>
      <c r="J8517" s="132"/>
      <c r="K8517" s="132"/>
      <c r="L8517" s="132"/>
      <c r="M8517" s="132"/>
      <c r="N8517" s="131"/>
      <c r="O8517" s="131"/>
    </row>
    <row r="8518" spans="2:15" x14ac:dyDescent="0.35">
      <c r="B8518" t="s">
        <v>80</v>
      </c>
      <c r="C8518">
        <v>4081</v>
      </c>
      <c r="D8518" t="s">
        <v>70</v>
      </c>
      <c r="E8518">
        <v>186740</v>
      </c>
      <c r="F8518" t="s">
        <v>7972</v>
      </c>
      <c r="G8518" t="s">
        <v>10930</v>
      </c>
      <c r="H8518" s="93">
        <v>46174</v>
      </c>
      <c r="I8518" s="131">
        <v>1</v>
      </c>
      <c r="J8518" s="132"/>
      <c r="K8518" s="132"/>
      <c r="L8518" s="132"/>
      <c r="M8518" s="132"/>
      <c r="N8518" s="131"/>
      <c r="O8518" s="131"/>
    </row>
    <row r="8519" spans="2:15" x14ac:dyDescent="0.35">
      <c r="B8519" t="s">
        <v>80</v>
      </c>
      <c r="C8519">
        <v>4081</v>
      </c>
      <c r="D8519" t="s">
        <v>70</v>
      </c>
      <c r="E8519">
        <v>186938</v>
      </c>
      <c r="F8519" t="s">
        <v>7973</v>
      </c>
      <c r="G8519" t="s">
        <v>10930</v>
      </c>
      <c r="H8519" s="93">
        <v>46181</v>
      </c>
      <c r="I8519" s="131"/>
      <c r="J8519" s="132"/>
      <c r="K8519" s="132"/>
      <c r="L8519" s="132"/>
      <c r="M8519" s="132"/>
      <c r="N8519" s="131"/>
      <c r="O8519" s="131"/>
    </row>
    <row r="8520" spans="2:15" x14ac:dyDescent="0.35">
      <c r="B8520" t="s">
        <v>80</v>
      </c>
      <c r="C8520">
        <v>4081</v>
      </c>
      <c r="D8520" t="s">
        <v>70</v>
      </c>
      <c r="E8520">
        <v>187145</v>
      </c>
      <c r="F8520" t="s">
        <v>7974</v>
      </c>
      <c r="G8520" t="s">
        <v>10926</v>
      </c>
      <c r="H8520" s="93">
        <v>46177</v>
      </c>
      <c r="I8520" s="131"/>
      <c r="J8520" s="132"/>
      <c r="K8520" s="132"/>
      <c r="L8520" s="132"/>
      <c r="M8520" s="132"/>
      <c r="N8520" s="131"/>
      <c r="O8520" s="131"/>
    </row>
    <row r="8521" spans="2:15" x14ac:dyDescent="0.35">
      <c r="B8521" t="s">
        <v>80</v>
      </c>
      <c r="C8521">
        <v>4081</v>
      </c>
      <c r="D8521" t="s">
        <v>70</v>
      </c>
      <c r="E8521">
        <v>187217</v>
      </c>
      <c r="F8521" t="s">
        <v>7975</v>
      </c>
      <c r="G8521" t="s">
        <v>10927</v>
      </c>
      <c r="H8521" s="93">
        <v>46176</v>
      </c>
      <c r="I8521" s="131"/>
      <c r="J8521" s="132"/>
      <c r="K8521" s="132"/>
      <c r="L8521" s="132"/>
      <c r="M8521" s="132"/>
      <c r="N8521" s="131"/>
      <c r="O8521" s="131"/>
    </row>
    <row r="8522" spans="2:15" x14ac:dyDescent="0.35">
      <c r="B8522" t="s">
        <v>80</v>
      </c>
      <c r="C8522">
        <v>4081</v>
      </c>
      <c r="D8522" t="s">
        <v>70</v>
      </c>
      <c r="E8522">
        <v>187376</v>
      </c>
      <c r="F8522" t="s">
        <v>7976</v>
      </c>
      <c r="G8522" t="s">
        <v>10928</v>
      </c>
      <c r="H8522" s="93">
        <v>46171</v>
      </c>
      <c r="I8522" s="131"/>
      <c r="J8522" s="132"/>
      <c r="K8522" s="132"/>
      <c r="L8522" s="132"/>
      <c r="M8522" s="132"/>
      <c r="N8522" s="131"/>
      <c r="O8522" s="131"/>
    </row>
    <row r="8523" spans="2:15" x14ac:dyDescent="0.35">
      <c r="B8523" t="s">
        <v>80</v>
      </c>
      <c r="C8523">
        <v>4081</v>
      </c>
      <c r="D8523" t="s">
        <v>70</v>
      </c>
      <c r="E8523">
        <v>187442</v>
      </c>
      <c r="F8523" t="s">
        <v>7977</v>
      </c>
      <c r="G8523" t="s">
        <v>10929</v>
      </c>
      <c r="H8523" s="93">
        <v>46175</v>
      </c>
      <c r="I8523" s="131"/>
      <c r="J8523" s="132"/>
      <c r="K8523" s="132"/>
      <c r="L8523" s="132"/>
      <c r="M8523" s="132"/>
      <c r="N8523" s="131"/>
      <c r="O8523" s="131"/>
    </row>
    <row r="8524" spans="2:15" x14ac:dyDescent="0.35">
      <c r="B8524" t="s">
        <v>80</v>
      </c>
      <c r="C8524">
        <v>4081</v>
      </c>
      <c r="D8524" t="s">
        <v>70</v>
      </c>
      <c r="E8524">
        <v>187678</v>
      </c>
      <c r="F8524" t="s">
        <v>7978</v>
      </c>
      <c r="G8524" t="s">
        <v>10930</v>
      </c>
      <c r="H8524" s="93">
        <v>46181</v>
      </c>
      <c r="I8524" s="131">
        <v>1</v>
      </c>
      <c r="J8524" s="132"/>
      <c r="K8524" s="132"/>
      <c r="L8524" s="132"/>
      <c r="M8524" s="132"/>
      <c r="N8524" s="131"/>
      <c r="O8524" s="131"/>
    </row>
    <row r="8525" spans="2:15" x14ac:dyDescent="0.35">
      <c r="B8525" t="s">
        <v>80</v>
      </c>
      <c r="C8525">
        <v>4081</v>
      </c>
      <c r="D8525" t="s">
        <v>70</v>
      </c>
      <c r="E8525">
        <v>187719</v>
      </c>
      <c r="F8525" t="s">
        <v>7979</v>
      </c>
      <c r="G8525" t="s">
        <v>10930</v>
      </c>
      <c r="H8525" s="93">
        <v>46181</v>
      </c>
      <c r="I8525" s="131">
        <v>1</v>
      </c>
      <c r="J8525" s="132"/>
      <c r="K8525" s="132"/>
      <c r="L8525" s="132"/>
      <c r="M8525" s="132"/>
      <c r="N8525" s="131"/>
      <c r="O8525" s="131"/>
    </row>
    <row r="8526" spans="2:15" x14ac:dyDescent="0.35">
      <c r="B8526" t="s">
        <v>80</v>
      </c>
      <c r="C8526">
        <v>4081</v>
      </c>
      <c r="D8526" t="s">
        <v>70</v>
      </c>
      <c r="E8526">
        <v>187726</v>
      </c>
      <c r="F8526" t="s">
        <v>7980</v>
      </c>
      <c r="G8526" t="s">
        <v>10929</v>
      </c>
      <c r="H8526" s="93">
        <v>46175</v>
      </c>
      <c r="I8526" s="131"/>
      <c r="J8526" s="132"/>
      <c r="K8526" s="132"/>
      <c r="L8526" s="132"/>
      <c r="M8526" s="132"/>
      <c r="N8526" s="131"/>
      <c r="O8526" s="131"/>
    </row>
    <row r="8527" spans="2:15" x14ac:dyDescent="0.35">
      <c r="B8527" t="s">
        <v>80</v>
      </c>
      <c r="C8527">
        <v>4081</v>
      </c>
      <c r="D8527" t="s">
        <v>70</v>
      </c>
      <c r="E8527">
        <v>187873</v>
      </c>
      <c r="F8527" t="s">
        <v>7981</v>
      </c>
      <c r="G8527" t="s">
        <v>10928</v>
      </c>
      <c r="H8527" s="93">
        <v>46178</v>
      </c>
      <c r="I8527" s="131">
        <v>1</v>
      </c>
      <c r="J8527" s="132"/>
      <c r="K8527" s="132"/>
      <c r="L8527" s="132"/>
      <c r="M8527" s="132"/>
      <c r="N8527" s="131"/>
      <c r="O8527" s="131"/>
    </row>
    <row r="8528" spans="2:15" x14ac:dyDescent="0.35">
      <c r="B8528" t="s">
        <v>80</v>
      </c>
      <c r="C8528">
        <v>4081</v>
      </c>
      <c r="D8528" t="s">
        <v>70</v>
      </c>
      <c r="E8528">
        <v>188111</v>
      </c>
      <c r="F8528" t="s">
        <v>7982</v>
      </c>
      <c r="G8528" t="s">
        <v>10930</v>
      </c>
      <c r="H8528" s="93">
        <v>46181</v>
      </c>
      <c r="I8528" s="131">
        <v>1</v>
      </c>
      <c r="J8528" s="132"/>
      <c r="K8528" s="132"/>
      <c r="L8528" s="132"/>
      <c r="M8528" s="132"/>
      <c r="N8528" s="131"/>
      <c r="O8528" s="131"/>
    </row>
    <row r="8529" spans="2:15" x14ac:dyDescent="0.35">
      <c r="B8529" t="s">
        <v>80</v>
      </c>
      <c r="C8529">
        <v>4081</v>
      </c>
      <c r="D8529" t="s">
        <v>70</v>
      </c>
      <c r="E8529">
        <v>189235</v>
      </c>
      <c r="F8529" t="s">
        <v>7983</v>
      </c>
      <c r="G8529" t="s">
        <v>10928</v>
      </c>
      <c r="H8529" s="93">
        <v>46178</v>
      </c>
      <c r="I8529" s="131">
        <v>1</v>
      </c>
      <c r="J8529" s="132"/>
      <c r="K8529" s="132"/>
      <c r="L8529" s="132"/>
      <c r="M8529" s="132"/>
      <c r="N8529" s="131"/>
      <c r="O8529" s="131"/>
    </row>
    <row r="8530" spans="2:15" x14ac:dyDescent="0.35">
      <c r="B8530" t="s">
        <v>80</v>
      </c>
      <c r="C8530">
        <v>4081</v>
      </c>
      <c r="D8530" t="s">
        <v>70</v>
      </c>
      <c r="E8530">
        <v>189237</v>
      </c>
      <c r="F8530" t="s">
        <v>7984</v>
      </c>
      <c r="G8530" t="s">
        <v>10926</v>
      </c>
      <c r="H8530" s="93">
        <v>46177</v>
      </c>
      <c r="I8530" s="131"/>
      <c r="J8530" s="132"/>
      <c r="K8530" s="132"/>
      <c r="L8530" s="132"/>
      <c r="M8530" s="132"/>
      <c r="N8530" s="131"/>
      <c r="O8530" s="131"/>
    </row>
    <row r="8531" spans="2:15" x14ac:dyDescent="0.35">
      <c r="B8531" t="s">
        <v>80</v>
      </c>
      <c r="C8531">
        <v>4081</v>
      </c>
      <c r="D8531" t="s">
        <v>70</v>
      </c>
      <c r="E8531">
        <v>189261</v>
      </c>
      <c r="F8531" t="s">
        <v>7985</v>
      </c>
      <c r="G8531" t="s">
        <v>10930</v>
      </c>
      <c r="H8531" s="93">
        <v>46174</v>
      </c>
      <c r="I8531" s="131"/>
      <c r="J8531" s="132"/>
      <c r="K8531" s="132"/>
      <c r="L8531" s="132"/>
      <c r="M8531" s="132"/>
      <c r="N8531" s="131"/>
      <c r="O8531" s="131"/>
    </row>
    <row r="8532" spans="2:15" x14ac:dyDescent="0.35">
      <c r="B8532" t="s">
        <v>80</v>
      </c>
      <c r="C8532">
        <v>4081</v>
      </c>
      <c r="D8532" t="s">
        <v>70</v>
      </c>
      <c r="E8532">
        <v>189636</v>
      </c>
      <c r="F8532" t="s">
        <v>7986</v>
      </c>
      <c r="G8532" t="s">
        <v>10926</v>
      </c>
      <c r="H8532" s="93">
        <v>46170</v>
      </c>
      <c r="I8532" s="131">
        <v>1</v>
      </c>
      <c r="J8532" s="132"/>
      <c r="K8532" s="132"/>
      <c r="L8532" s="132"/>
      <c r="M8532" s="132"/>
      <c r="N8532" s="131"/>
      <c r="O8532" s="131"/>
    </row>
    <row r="8533" spans="2:15" x14ac:dyDescent="0.35">
      <c r="B8533" t="s">
        <v>80</v>
      </c>
      <c r="C8533">
        <v>4081</v>
      </c>
      <c r="D8533" t="s">
        <v>70</v>
      </c>
      <c r="E8533">
        <v>189732</v>
      </c>
      <c r="F8533" t="s">
        <v>7987</v>
      </c>
      <c r="G8533" t="s">
        <v>10926</v>
      </c>
      <c r="H8533" s="93">
        <v>46170</v>
      </c>
      <c r="I8533" s="131">
        <v>1</v>
      </c>
      <c r="J8533" s="132"/>
      <c r="K8533" s="132"/>
      <c r="L8533" s="132"/>
      <c r="M8533" s="132"/>
      <c r="N8533" s="131"/>
      <c r="O8533" s="131"/>
    </row>
    <row r="8534" spans="2:15" x14ac:dyDescent="0.35">
      <c r="B8534" t="s">
        <v>80</v>
      </c>
      <c r="C8534">
        <v>4081</v>
      </c>
      <c r="D8534" t="s">
        <v>70</v>
      </c>
      <c r="E8534">
        <v>189847</v>
      </c>
      <c r="F8534" t="s">
        <v>7988</v>
      </c>
      <c r="G8534" t="s">
        <v>10927</v>
      </c>
      <c r="H8534" s="93">
        <v>46176</v>
      </c>
      <c r="I8534" s="131">
        <v>1</v>
      </c>
      <c r="J8534" s="132"/>
      <c r="K8534" s="132"/>
      <c r="L8534" s="132"/>
      <c r="M8534" s="132"/>
      <c r="N8534" s="131"/>
      <c r="O8534" s="131"/>
    </row>
    <row r="8535" spans="2:15" x14ac:dyDescent="0.35">
      <c r="B8535" t="s">
        <v>80</v>
      </c>
      <c r="C8535">
        <v>4081</v>
      </c>
      <c r="D8535" t="s">
        <v>70</v>
      </c>
      <c r="E8535">
        <v>189848</v>
      </c>
      <c r="F8535" t="s">
        <v>7989</v>
      </c>
      <c r="G8535" t="s">
        <v>10928</v>
      </c>
      <c r="H8535" s="93">
        <v>46178</v>
      </c>
      <c r="I8535" s="131">
        <v>1</v>
      </c>
      <c r="J8535" s="132"/>
      <c r="K8535" s="132"/>
      <c r="L8535" s="132"/>
      <c r="M8535" s="132"/>
      <c r="N8535" s="131"/>
      <c r="O8535" s="131"/>
    </row>
    <row r="8536" spans="2:15" x14ac:dyDescent="0.35">
      <c r="B8536" t="s">
        <v>80</v>
      </c>
      <c r="C8536">
        <v>4081</v>
      </c>
      <c r="D8536" t="s">
        <v>70</v>
      </c>
      <c r="E8536">
        <v>189964</v>
      </c>
      <c r="F8536" t="s">
        <v>7990</v>
      </c>
      <c r="G8536" t="s">
        <v>10926</v>
      </c>
      <c r="H8536" s="93">
        <v>46170</v>
      </c>
      <c r="I8536" s="131"/>
      <c r="J8536" s="132"/>
      <c r="K8536" s="132"/>
      <c r="L8536" s="132"/>
      <c r="M8536" s="132"/>
      <c r="N8536" s="131"/>
      <c r="O8536" s="131"/>
    </row>
    <row r="8537" spans="2:15" x14ac:dyDescent="0.35">
      <c r="B8537" t="s">
        <v>80</v>
      </c>
      <c r="C8537">
        <v>4081</v>
      </c>
      <c r="D8537" t="s">
        <v>70</v>
      </c>
      <c r="E8537">
        <v>190068</v>
      </c>
      <c r="F8537" t="s">
        <v>7991</v>
      </c>
      <c r="G8537" t="s">
        <v>10926</v>
      </c>
      <c r="H8537" s="93">
        <v>46170</v>
      </c>
      <c r="I8537" s="131">
        <v>1</v>
      </c>
      <c r="J8537" s="132"/>
      <c r="K8537" s="132"/>
      <c r="L8537" s="132"/>
      <c r="M8537" s="132"/>
      <c r="N8537" s="131"/>
      <c r="O8537" s="131"/>
    </row>
    <row r="8538" spans="2:15" x14ac:dyDescent="0.35">
      <c r="B8538" t="s">
        <v>80</v>
      </c>
      <c r="C8538">
        <v>4081</v>
      </c>
      <c r="D8538" t="s">
        <v>70</v>
      </c>
      <c r="E8538">
        <v>190081</v>
      </c>
      <c r="F8538" t="s">
        <v>7906</v>
      </c>
      <c r="G8538" t="s">
        <v>10931</v>
      </c>
      <c r="H8538" s="93">
        <v>46172</v>
      </c>
      <c r="I8538" s="131">
        <v>1</v>
      </c>
      <c r="J8538" s="132">
        <v>1</v>
      </c>
      <c r="K8538" s="132"/>
      <c r="L8538" s="132"/>
      <c r="M8538" s="132"/>
      <c r="N8538" s="131"/>
      <c r="O8538" s="131"/>
    </row>
    <row r="8539" spans="2:15" x14ac:dyDescent="0.35">
      <c r="B8539" t="s">
        <v>80</v>
      </c>
      <c r="C8539">
        <v>4081</v>
      </c>
      <c r="D8539" t="s">
        <v>70</v>
      </c>
      <c r="E8539">
        <v>190167</v>
      </c>
      <c r="F8539" t="s">
        <v>7992</v>
      </c>
      <c r="G8539" t="s">
        <v>10927</v>
      </c>
      <c r="H8539" s="93">
        <v>46183</v>
      </c>
      <c r="I8539" s="131"/>
      <c r="J8539" s="132"/>
      <c r="K8539" s="132"/>
      <c r="L8539" s="132"/>
      <c r="M8539" s="132"/>
      <c r="N8539" s="131"/>
      <c r="O8539" s="131"/>
    </row>
    <row r="8540" spans="2:15" x14ac:dyDescent="0.35">
      <c r="B8540" t="s">
        <v>80</v>
      </c>
      <c r="C8540">
        <v>4081</v>
      </c>
      <c r="D8540" t="s">
        <v>70</v>
      </c>
      <c r="E8540">
        <v>190244</v>
      </c>
      <c r="F8540" t="s">
        <v>7497</v>
      </c>
      <c r="G8540" t="s">
        <v>10927</v>
      </c>
      <c r="H8540" s="93">
        <v>46176</v>
      </c>
      <c r="I8540" s="131">
        <v>1</v>
      </c>
      <c r="J8540" s="132"/>
      <c r="K8540" s="132"/>
      <c r="L8540" s="132"/>
      <c r="M8540" s="132"/>
      <c r="N8540" s="131"/>
      <c r="O8540" s="131"/>
    </row>
    <row r="8541" spans="2:15" x14ac:dyDescent="0.35">
      <c r="B8541" t="s">
        <v>80</v>
      </c>
      <c r="C8541">
        <v>4081</v>
      </c>
      <c r="D8541" t="s">
        <v>70</v>
      </c>
      <c r="E8541">
        <v>190384</v>
      </c>
      <c r="F8541" t="s">
        <v>7497</v>
      </c>
      <c r="G8541" t="s">
        <v>10926</v>
      </c>
      <c r="H8541" s="93">
        <v>46170</v>
      </c>
      <c r="I8541" s="131">
        <v>1</v>
      </c>
      <c r="J8541" s="132"/>
      <c r="K8541" s="132"/>
      <c r="L8541" s="132"/>
      <c r="M8541" s="132"/>
      <c r="N8541" s="131"/>
      <c r="O8541" s="131"/>
    </row>
    <row r="8542" spans="2:15" x14ac:dyDescent="0.35">
      <c r="B8542" t="s">
        <v>80</v>
      </c>
      <c r="C8542">
        <v>4081</v>
      </c>
      <c r="D8542" t="s">
        <v>70</v>
      </c>
      <c r="E8542">
        <v>190428</v>
      </c>
      <c r="F8542" t="s">
        <v>7993</v>
      </c>
      <c r="G8542" t="s">
        <v>10929</v>
      </c>
      <c r="H8542" s="93">
        <v>46182</v>
      </c>
      <c r="I8542" s="131">
        <v>1</v>
      </c>
      <c r="J8542" s="132"/>
      <c r="K8542" s="132"/>
      <c r="L8542" s="132"/>
      <c r="M8542" s="132"/>
      <c r="N8542" s="131"/>
      <c r="O8542" s="131"/>
    </row>
    <row r="8543" spans="2:15" x14ac:dyDescent="0.35">
      <c r="B8543" t="s">
        <v>80</v>
      </c>
      <c r="C8543">
        <v>4081</v>
      </c>
      <c r="D8543" t="s">
        <v>70</v>
      </c>
      <c r="E8543">
        <v>190647</v>
      </c>
      <c r="F8543" t="s">
        <v>7994</v>
      </c>
      <c r="G8543" t="s">
        <v>10930</v>
      </c>
      <c r="H8543" s="93">
        <v>46181</v>
      </c>
      <c r="I8543" s="131">
        <v>1</v>
      </c>
      <c r="J8543" s="132"/>
      <c r="K8543" s="132"/>
      <c r="L8543" s="132"/>
      <c r="M8543" s="132"/>
      <c r="N8543" s="131"/>
      <c r="O8543" s="131"/>
    </row>
    <row r="8544" spans="2:15" x14ac:dyDescent="0.35">
      <c r="B8544" t="s">
        <v>80</v>
      </c>
      <c r="C8544">
        <v>4081</v>
      </c>
      <c r="D8544" t="s">
        <v>70</v>
      </c>
      <c r="E8544">
        <v>191127</v>
      </c>
      <c r="F8544" t="s">
        <v>7497</v>
      </c>
      <c r="G8544" t="s">
        <v>10930</v>
      </c>
      <c r="H8544" s="93">
        <v>46174</v>
      </c>
      <c r="I8544" s="131">
        <v>1</v>
      </c>
      <c r="J8544" s="132"/>
      <c r="K8544" s="132"/>
      <c r="L8544" s="132"/>
      <c r="M8544" s="132"/>
      <c r="N8544" s="131"/>
      <c r="O8544" s="131"/>
    </row>
    <row r="8545" spans="2:15" x14ac:dyDescent="0.35">
      <c r="B8545" t="s">
        <v>80</v>
      </c>
      <c r="C8545">
        <v>4081</v>
      </c>
      <c r="D8545" t="s">
        <v>70</v>
      </c>
      <c r="E8545">
        <v>191166</v>
      </c>
      <c r="F8545" t="s">
        <v>7995</v>
      </c>
      <c r="G8545" t="s">
        <v>10929</v>
      </c>
      <c r="H8545" s="93">
        <v>46175</v>
      </c>
      <c r="I8545" s="131"/>
      <c r="J8545" s="132"/>
      <c r="K8545" s="132"/>
      <c r="L8545" s="132"/>
      <c r="M8545" s="132"/>
      <c r="N8545" s="131"/>
      <c r="O8545" s="131"/>
    </row>
    <row r="8546" spans="2:15" x14ac:dyDescent="0.35">
      <c r="B8546" t="s">
        <v>80</v>
      </c>
      <c r="C8546">
        <v>4081</v>
      </c>
      <c r="D8546" t="s">
        <v>70</v>
      </c>
      <c r="E8546">
        <v>191171</v>
      </c>
      <c r="F8546" t="s">
        <v>7996</v>
      </c>
      <c r="G8546" t="s">
        <v>10926</v>
      </c>
      <c r="H8546" s="93">
        <v>46177</v>
      </c>
      <c r="I8546" s="131"/>
      <c r="J8546" s="132"/>
      <c r="K8546" s="132"/>
      <c r="L8546" s="132"/>
      <c r="M8546" s="132"/>
      <c r="N8546" s="131"/>
      <c r="O8546" s="131"/>
    </row>
    <row r="8547" spans="2:15" x14ac:dyDescent="0.35">
      <c r="B8547" t="s">
        <v>80</v>
      </c>
      <c r="C8547">
        <v>4081</v>
      </c>
      <c r="D8547" t="s">
        <v>70</v>
      </c>
      <c r="E8547">
        <v>191289</v>
      </c>
      <c r="F8547" t="s">
        <v>7997</v>
      </c>
      <c r="G8547" t="s">
        <v>10929</v>
      </c>
      <c r="H8547" s="93">
        <v>46175</v>
      </c>
      <c r="I8547" s="131"/>
      <c r="J8547" s="132"/>
      <c r="K8547" s="132"/>
      <c r="L8547" s="132"/>
      <c r="M8547" s="132"/>
      <c r="N8547" s="131"/>
      <c r="O8547" s="131"/>
    </row>
    <row r="8548" spans="2:15" x14ac:dyDescent="0.35">
      <c r="B8548" t="s">
        <v>80</v>
      </c>
      <c r="C8548">
        <v>4081</v>
      </c>
      <c r="D8548" t="s">
        <v>70</v>
      </c>
      <c r="E8548">
        <v>191384</v>
      </c>
      <c r="F8548" t="s">
        <v>7998</v>
      </c>
      <c r="G8548" t="s">
        <v>10930</v>
      </c>
      <c r="H8548" s="93">
        <v>46181</v>
      </c>
      <c r="I8548" s="131">
        <v>1</v>
      </c>
      <c r="J8548" s="132"/>
      <c r="K8548" s="132"/>
      <c r="L8548" s="132"/>
      <c r="M8548" s="132"/>
      <c r="N8548" s="131"/>
      <c r="O8548" s="131"/>
    </row>
    <row r="8549" spans="2:15" x14ac:dyDescent="0.35">
      <c r="B8549" t="s">
        <v>80</v>
      </c>
      <c r="C8549">
        <v>4081</v>
      </c>
      <c r="D8549" t="s">
        <v>70</v>
      </c>
      <c r="E8549">
        <v>191410</v>
      </c>
      <c r="F8549" t="s">
        <v>7999</v>
      </c>
      <c r="G8549" t="s">
        <v>10927</v>
      </c>
      <c r="H8549" s="93">
        <v>46176</v>
      </c>
      <c r="I8549" s="131">
        <v>1</v>
      </c>
      <c r="J8549" s="132"/>
      <c r="K8549" s="132"/>
      <c r="L8549" s="132"/>
      <c r="M8549" s="132"/>
      <c r="N8549" s="131"/>
      <c r="O8549" s="131"/>
    </row>
    <row r="8550" spans="2:15" x14ac:dyDescent="0.35">
      <c r="B8550" t="s">
        <v>80</v>
      </c>
      <c r="C8550">
        <v>4081</v>
      </c>
      <c r="D8550" t="s">
        <v>70</v>
      </c>
      <c r="E8550">
        <v>191459</v>
      </c>
      <c r="F8550" t="s">
        <v>8000</v>
      </c>
      <c r="G8550" t="s">
        <v>10927</v>
      </c>
      <c r="H8550" s="93">
        <v>46176</v>
      </c>
      <c r="I8550" s="131">
        <v>1</v>
      </c>
      <c r="J8550" s="132">
        <v>1</v>
      </c>
      <c r="K8550" s="132"/>
      <c r="L8550" s="132"/>
      <c r="M8550" s="132"/>
      <c r="N8550" s="131"/>
      <c r="O8550" s="131"/>
    </row>
    <row r="8551" spans="2:15" x14ac:dyDescent="0.35">
      <c r="B8551" t="s">
        <v>80</v>
      </c>
      <c r="C8551">
        <v>4081</v>
      </c>
      <c r="D8551" t="s">
        <v>70</v>
      </c>
      <c r="E8551">
        <v>191527</v>
      </c>
      <c r="F8551" t="s">
        <v>8001</v>
      </c>
      <c r="G8551" t="s">
        <v>10929</v>
      </c>
      <c r="H8551" s="93">
        <v>46182</v>
      </c>
      <c r="I8551" s="131"/>
      <c r="J8551" s="132"/>
      <c r="K8551" s="132"/>
      <c r="L8551" s="132"/>
      <c r="M8551" s="132"/>
      <c r="N8551" s="131"/>
      <c r="O8551" s="131"/>
    </row>
    <row r="8552" spans="2:15" x14ac:dyDescent="0.35">
      <c r="B8552" t="s">
        <v>80</v>
      </c>
      <c r="C8552">
        <v>4082</v>
      </c>
      <c r="D8552" t="s">
        <v>71</v>
      </c>
      <c r="E8552">
        <v>50353</v>
      </c>
      <c r="F8552" t="s">
        <v>8002</v>
      </c>
      <c r="G8552" t="s">
        <v>10927</v>
      </c>
      <c r="H8552" s="93">
        <v>46183</v>
      </c>
      <c r="I8552" s="131">
        <v>1</v>
      </c>
      <c r="J8552" s="132"/>
      <c r="K8552" s="132"/>
      <c r="L8552" s="132"/>
      <c r="M8552" s="132"/>
      <c r="N8552" s="131"/>
      <c r="O8552" s="131"/>
    </row>
    <row r="8553" spans="2:15" x14ac:dyDescent="0.35">
      <c r="B8553" t="s">
        <v>80</v>
      </c>
      <c r="C8553">
        <v>4082</v>
      </c>
      <c r="D8553" t="s">
        <v>71</v>
      </c>
      <c r="E8553">
        <v>51703</v>
      </c>
      <c r="F8553" t="s">
        <v>8003</v>
      </c>
      <c r="G8553" t="s">
        <v>10926</v>
      </c>
      <c r="H8553" s="93">
        <v>46177</v>
      </c>
      <c r="I8553" s="131">
        <v>1</v>
      </c>
      <c r="J8553" s="132"/>
      <c r="K8553" s="132"/>
      <c r="L8553" s="132"/>
      <c r="M8553" s="132"/>
      <c r="N8553" s="131"/>
      <c r="O8553" s="131"/>
    </row>
    <row r="8554" spans="2:15" x14ac:dyDescent="0.35">
      <c r="B8554" t="s">
        <v>80</v>
      </c>
      <c r="C8554">
        <v>4082</v>
      </c>
      <c r="D8554" t="s">
        <v>71</v>
      </c>
      <c r="E8554">
        <v>54714</v>
      </c>
      <c r="F8554" t="s">
        <v>8004</v>
      </c>
      <c r="G8554" t="s">
        <v>10927</v>
      </c>
      <c r="H8554" s="93">
        <v>46176</v>
      </c>
      <c r="I8554" s="131"/>
      <c r="J8554" s="132"/>
      <c r="K8554" s="132"/>
      <c r="L8554" s="132"/>
      <c r="M8554" s="132"/>
      <c r="N8554" s="131"/>
      <c r="O8554" s="131"/>
    </row>
    <row r="8555" spans="2:15" x14ac:dyDescent="0.35">
      <c r="B8555" t="s">
        <v>80</v>
      </c>
      <c r="C8555">
        <v>4082</v>
      </c>
      <c r="D8555" t="s">
        <v>71</v>
      </c>
      <c r="E8555">
        <v>56779</v>
      </c>
      <c r="F8555" t="s">
        <v>8005</v>
      </c>
      <c r="G8555" t="s">
        <v>10927</v>
      </c>
      <c r="H8555" s="93">
        <v>46183</v>
      </c>
      <c r="I8555" s="131"/>
      <c r="J8555" s="132"/>
      <c r="K8555" s="132"/>
      <c r="L8555" s="132"/>
      <c r="M8555" s="132"/>
      <c r="N8555" s="131"/>
      <c r="O8555" s="131"/>
    </row>
    <row r="8556" spans="2:15" x14ac:dyDescent="0.35">
      <c r="B8556" t="s">
        <v>80</v>
      </c>
      <c r="C8556">
        <v>4082</v>
      </c>
      <c r="D8556" t="s">
        <v>71</v>
      </c>
      <c r="E8556">
        <v>57209</v>
      </c>
      <c r="F8556" t="s">
        <v>8006</v>
      </c>
      <c r="G8556" t="s">
        <v>10930</v>
      </c>
      <c r="H8556" s="93">
        <v>46174</v>
      </c>
      <c r="I8556" s="131"/>
      <c r="J8556" s="132"/>
      <c r="K8556" s="132"/>
      <c r="L8556" s="132"/>
      <c r="M8556" s="132"/>
      <c r="N8556" s="131"/>
      <c r="O8556" s="131"/>
    </row>
    <row r="8557" spans="2:15" x14ac:dyDescent="0.35">
      <c r="B8557" t="s">
        <v>80</v>
      </c>
      <c r="C8557">
        <v>4082</v>
      </c>
      <c r="D8557" t="s">
        <v>71</v>
      </c>
      <c r="E8557">
        <v>58779</v>
      </c>
      <c r="F8557" t="s">
        <v>8007</v>
      </c>
      <c r="G8557" t="s">
        <v>10928</v>
      </c>
      <c r="H8557" s="93">
        <v>46171</v>
      </c>
      <c r="I8557" s="131"/>
      <c r="J8557" s="132"/>
      <c r="K8557" s="132"/>
      <c r="L8557" s="132"/>
      <c r="M8557" s="132"/>
      <c r="N8557" s="131"/>
      <c r="O8557" s="131"/>
    </row>
    <row r="8558" spans="2:15" x14ac:dyDescent="0.35">
      <c r="B8558" t="s">
        <v>80</v>
      </c>
      <c r="C8558">
        <v>4082</v>
      </c>
      <c r="D8558" t="s">
        <v>71</v>
      </c>
      <c r="E8558">
        <v>59251</v>
      </c>
      <c r="F8558" t="s">
        <v>8008</v>
      </c>
      <c r="G8558" t="s">
        <v>10926</v>
      </c>
      <c r="H8558" s="93">
        <v>46170</v>
      </c>
      <c r="I8558" s="131">
        <v>1</v>
      </c>
      <c r="J8558" s="132"/>
      <c r="K8558" s="132"/>
      <c r="L8558" s="132"/>
      <c r="M8558" s="132"/>
      <c r="N8558" s="131"/>
      <c r="O8558" s="131"/>
    </row>
    <row r="8559" spans="2:15" x14ac:dyDescent="0.35">
      <c r="B8559" t="s">
        <v>80</v>
      </c>
      <c r="C8559">
        <v>4082</v>
      </c>
      <c r="D8559" t="s">
        <v>71</v>
      </c>
      <c r="E8559">
        <v>61833</v>
      </c>
      <c r="F8559" t="s">
        <v>8009</v>
      </c>
      <c r="G8559" t="s">
        <v>10929</v>
      </c>
      <c r="H8559" s="93">
        <v>46182</v>
      </c>
      <c r="I8559" s="131">
        <v>1</v>
      </c>
      <c r="J8559" s="132"/>
      <c r="K8559" s="132"/>
      <c r="L8559" s="132"/>
      <c r="M8559" s="132"/>
      <c r="N8559" s="131"/>
      <c r="O8559" s="131"/>
    </row>
    <row r="8560" spans="2:15" x14ac:dyDescent="0.35">
      <c r="B8560" t="s">
        <v>80</v>
      </c>
      <c r="C8560">
        <v>4082</v>
      </c>
      <c r="D8560" t="s">
        <v>71</v>
      </c>
      <c r="E8560">
        <v>63000</v>
      </c>
      <c r="F8560" t="s">
        <v>8010</v>
      </c>
      <c r="G8560" t="s">
        <v>10929</v>
      </c>
      <c r="H8560" s="93">
        <v>46182</v>
      </c>
      <c r="I8560" s="131">
        <v>1</v>
      </c>
      <c r="J8560" s="132">
        <v>1</v>
      </c>
      <c r="K8560" s="132"/>
      <c r="L8560" s="132"/>
      <c r="M8560" s="132"/>
      <c r="N8560" s="131"/>
      <c r="O8560" s="131"/>
    </row>
    <row r="8561" spans="2:15" x14ac:dyDescent="0.35">
      <c r="B8561" t="s">
        <v>80</v>
      </c>
      <c r="C8561">
        <v>4082</v>
      </c>
      <c r="D8561" t="s">
        <v>71</v>
      </c>
      <c r="E8561">
        <v>68470</v>
      </c>
      <c r="F8561" t="s">
        <v>8011</v>
      </c>
      <c r="G8561" t="s">
        <v>10929</v>
      </c>
      <c r="H8561" s="93">
        <v>46182</v>
      </c>
      <c r="I8561" s="131">
        <v>1</v>
      </c>
      <c r="J8561" s="132"/>
      <c r="K8561" s="132"/>
      <c r="L8561" s="132"/>
      <c r="M8561" s="132"/>
      <c r="N8561" s="131"/>
      <c r="O8561" s="131"/>
    </row>
    <row r="8562" spans="2:15" x14ac:dyDescent="0.35">
      <c r="B8562" t="s">
        <v>80</v>
      </c>
      <c r="C8562">
        <v>4082</v>
      </c>
      <c r="D8562" t="s">
        <v>71</v>
      </c>
      <c r="E8562">
        <v>69166</v>
      </c>
      <c r="F8562" t="s">
        <v>8012</v>
      </c>
      <c r="G8562" t="s">
        <v>10927</v>
      </c>
      <c r="H8562" s="93">
        <v>46176</v>
      </c>
      <c r="I8562" s="131">
        <v>1</v>
      </c>
      <c r="J8562" s="132">
        <v>1</v>
      </c>
      <c r="K8562" s="132"/>
      <c r="L8562" s="132"/>
      <c r="M8562" s="132"/>
      <c r="N8562" s="131"/>
      <c r="O8562" s="131"/>
    </row>
    <row r="8563" spans="2:15" x14ac:dyDescent="0.35">
      <c r="B8563" t="s">
        <v>80</v>
      </c>
      <c r="C8563">
        <v>4082</v>
      </c>
      <c r="D8563" t="s">
        <v>71</v>
      </c>
      <c r="E8563">
        <v>73041</v>
      </c>
      <c r="F8563" t="s">
        <v>8013</v>
      </c>
      <c r="G8563" t="s">
        <v>10929</v>
      </c>
      <c r="H8563" s="93">
        <v>46182</v>
      </c>
      <c r="I8563" s="131"/>
      <c r="J8563" s="132"/>
      <c r="K8563" s="132"/>
      <c r="L8563" s="132"/>
      <c r="M8563" s="132"/>
      <c r="N8563" s="131"/>
      <c r="O8563" s="131"/>
    </row>
    <row r="8564" spans="2:15" x14ac:dyDescent="0.35">
      <c r="B8564" t="s">
        <v>80</v>
      </c>
      <c r="C8564">
        <v>4082</v>
      </c>
      <c r="D8564" t="s">
        <v>71</v>
      </c>
      <c r="E8564">
        <v>73265</v>
      </c>
      <c r="F8564" t="s">
        <v>8014</v>
      </c>
      <c r="G8564" t="s">
        <v>10930</v>
      </c>
      <c r="H8564" s="93">
        <v>46181</v>
      </c>
      <c r="I8564" s="131"/>
      <c r="J8564" s="132"/>
      <c r="K8564" s="132"/>
      <c r="L8564" s="132"/>
      <c r="M8564" s="132"/>
      <c r="N8564" s="131"/>
      <c r="O8564" s="131"/>
    </row>
    <row r="8565" spans="2:15" x14ac:dyDescent="0.35">
      <c r="B8565" t="s">
        <v>80</v>
      </c>
      <c r="C8565">
        <v>4082</v>
      </c>
      <c r="D8565" t="s">
        <v>71</v>
      </c>
      <c r="E8565">
        <v>75997</v>
      </c>
      <c r="F8565" t="s">
        <v>8015</v>
      </c>
      <c r="G8565" t="s">
        <v>10926</v>
      </c>
      <c r="H8565" s="93">
        <v>46177</v>
      </c>
      <c r="I8565" s="131">
        <v>1</v>
      </c>
      <c r="J8565" s="132"/>
      <c r="K8565" s="132"/>
      <c r="L8565" s="132"/>
      <c r="M8565" s="132"/>
      <c r="N8565" s="131"/>
      <c r="O8565" s="131"/>
    </row>
    <row r="8566" spans="2:15" x14ac:dyDescent="0.35">
      <c r="B8566" t="s">
        <v>80</v>
      </c>
      <c r="C8566">
        <v>4082</v>
      </c>
      <c r="D8566" t="s">
        <v>71</v>
      </c>
      <c r="E8566">
        <v>80698</v>
      </c>
      <c r="F8566" t="s">
        <v>8016</v>
      </c>
      <c r="G8566" t="s">
        <v>10930</v>
      </c>
      <c r="H8566" s="93">
        <v>46174</v>
      </c>
      <c r="I8566" s="131">
        <v>1</v>
      </c>
      <c r="J8566" s="132"/>
      <c r="K8566" s="132"/>
      <c r="L8566" s="132"/>
      <c r="M8566" s="132"/>
      <c r="N8566" s="131"/>
      <c r="O8566" s="131"/>
    </row>
    <row r="8567" spans="2:15" x14ac:dyDescent="0.35">
      <c r="B8567" t="s">
        <v>80</v>
      </c>
      <c r="C8567">
        <v>4082</v>
      </c>
      <c r="D8567" t="s">
        <v>71</v>
      </c>
      <c r="E8567">
        <v>80965</v>
      </c>
      <c r="F8567" t="s">
        <v>8017</v>
      </c>
      <c r="G8567" t="s">
        <v>10930</v>
      </c>
      <c r="H8567" s="93">
        <v>46181</v>
      </c>
      <c r="I8567" s="131">
        <v>1</v>
      </c>
      <c r="J8567" s="132"/>
      <c r="K8567" s="132"/>
      <c r="L8567" s="132"/>
      <c r="M8567" s="132"/>
      <c r="N8567" s="131"/>
      <c r="O8567" s="131"/>
    </row>
    <row r="8568" spans="2:15" x14ac:dyDescent="0.35">
      <c r="B8568" t="s">
        <v>80</v>
      </c>
      <c r="C8568">
        <v>4082</v>
      </c>
      <c r="D8568" t="s">
        <v>71</v>
      </c>
      <c r="E8568">
        <v>83775</v>
      </c>
      <c r="F8568" t="s">
        <v>8018</v>
      </c>
      <c r="G8568" t="s">
        <v>10929</v>
      </c>
      <c r="H8568" s="93">
        <v>46175</v>
      </c>
      <c r="I8568" s="131">
        <v>1</v>
      </c>
      <c r="J8568" s="132"/>
      <c r="K8568" s="132"/>
      <c r="L8568" s="132"/>
      <c r="M8568" s="132"/>
      <c r="N8568" s="131"/>
      <c r="O8568" s="131"/>
    </row>
    <row r="8569" spans="2:15" x14ac:dyDescent="0.35">
      <c r="B8569" t="s">
        <v>80</v>
      </c>
      <c r="C8569">
        <v>4082</v>
      </c>
      <c r="D8569" t="s">
        <v>71</v>
      </c>
      <c r="E8569">
        <v>84402</v>
      </c>
      <c r="F8569" t="s">
        <v>8019</v>
      </c>
      <c r="G8569" t="s">
        <v>10930</v>
      </c>
      <c r="H8569" s="93">
        <v>46174</v>
      </c>
      <c r="I8569" s="131">
        <v>1</v>
      </c>
      <c r="J8569" s="132">
        <v>1</v>
      </c>
      <c r="K8569" s="132"/>
      <c r="L8569" s="132"/>
      <c r="M8569" s="132"/>
      <c r="N8569" s="131"/>
      <c r="O8569" s="131"/>
    </row>
    <row r="8570" spans="2:15" x14ac:dyDescent="0.35">
      <c r="B8570" t="s">
        <v>80</v>
      </c>
      <c r="C8570">
        <v>4082</v>
      </c>
      <c r="D8570" t="s">
        <v>71</v>
      </c>
      <c r="E8570">
        <v>84861</v>
      </c>
      <c r="F8570" t="s">
        <v>8020</v>
      </c>
      <c r="G8570" t="s">
        <v>10928</v>
      </c>
      <c r="H8570" s="93">
        <v>46178</v>
      </c>
      <c r="I8570" s="131">
        <v>1</v>
      </c>
      <c r="J8570" s="132"/>
      <c r="K8570" s="132"/>
      <c r="L8570" s="132"/>
      <c r="M8570" s="132"/>
      <c r="N8570" s="131"/>
      <c r="O8570" s="131"/>
    </row>
    <row r="8571" spans="2:15" x14ac:dyDescent="0.35">
      <c r="B8571" t="s">
        <v>80</v>
      </c>
      <c r="C8571">
        <v>4082</v>
      </c>
      <c r="D8571" t="s">
        <v>71</v>
      </c>
      <c r="E8571">
        <v>84939</v>
      </c>
      <c r="F8571" t="s">
        <v>8021</v>
      </c>
      <c r="G8571" t="s">
        <v>10926</v>
      </c>
      <c r="H8571" s="93">
        <v>46177</v>
      </c>
      <c r="I8571" s="131"/>
      <c r="J8571" s="132"/>
      <c r="K8571" s="132"/>
      <c r="L8571" s="132"/>
      <c r="M8571" s="132"/>
      <c r="N8571" s="131"/>
      <c r="O8571" s="131"/>
    </row>
    <row r="8572" spans="2:15" x14ac:dyDescent="0.35">
      <c r="B8572" t="s">
        <v>80</v>
      </c>
      <c r="C8572">
        <v>4082</v>
      </c>
      <c r="D8572" t="s">
        <v>71</v>
      </c>
      <c r="E8572">
        <v>85397</v>
      </c>
      <c r="F8572" t="s">
        <v>8022</v>
      </c>
      <c r="G8572" t="s">
        <v>10928</v>
      </c>
      <c r="H8572" s="93">
        <v>46171</v>
      </c>
      <c r="I8572" s="131">
        <v>1</v>
      </c>
      <c r="J8572" s="132"/>
      <c r="K8572" s="132"/>
      <c r="L8572" s="132"/>
      <c r="M8572" s="132"/>
      <c r="N8572" s="131"/>
      <c r="O8572" s="131"/>
    </row>
    <row r="8573" spans="2:15" x14ac:dyDescent="0.35">
      <c r="B8573" t="s">
        <v>80</v>
      </c>
      <c r="C8573">
        <v>4082</v>
      </c>
      <c r="D8573" t="s">
        <v>71</v>
      </c>
      <c r="E8573">
        <v>90143</v>
      </c>
      <c r="F8573" t="s">
        <v>8023</v>
      </c>
      <c r="G8573" t="s">
        <v>10927</v>
      </c>
      <c r="H8573" s="93">
        <v>46176</v>
      </c>
      <c r="I8573" s="131">
        <v>1</v>
      </c>
      <c r="J8573" s="132">
        <v>1</v>
      </c>
      <c r="K8573" s="132"/>
      <c r="L8573" s="132"/>
      <c r="M8573" s="132"/>
      <c r="N8573" s="131"/>
      <c r="O8573" s="131"/>
    </row>
    <row r="8574" spans="2:15" x14ac:dyDescent="0.35">
      <c r="B8574" t="s">
        <v>80</v>
      </c>
      <c r="C8574">
        <v>4082</v>
      </c>
      <c r="D8574" t="s">
        <v>71</v>
      </c>
      <c r="E8574">
        <v>90320</v>
      </c>
      <c r="F8574" t="s">
        <v>8024</v>
      </c>
      <c r="G8574" t="s">
        <v>10926</v>
      </c>
      <c r="H8574" s="93">
        <v>46170</v>
      </c>
      <c r="I8574" s="131">
        <v>1</v>
      </c>
      <c r="J8574" s="132"/>
      <c r="K8574" s="132"/>
      <c r="L8574" s="132"/>
      <c r="M8574" s="132"/>
      <c r="N8574" s="131"/>
      <c r="O8574" s="131"/>
    </row>
    <row r="8575" spans="2:15" x14ac:dyDescent="0.35">
      <c r="B8575" t="s">
        <v>80</v>
      </c>
      <c r="C8575">
        <v>4082</v>
      </c>
      <c r="D8575" t="s">
        <v>71</v>
      </c>
      <c r="E8575">
        <v>90387</v>
      </c>
      <c r="F8575" t="s">
        <v>8025</v>
      </c>
      <c r="G8575" t="s">
        <v>10928</v>
      </c>
      <c r="H8575" s="93">
        <v>46171</v>
      </c>
      <c r="I8575" s="131">
        <v>1</v>
      </c>
      <c r="J8575" s="132"/>
      <c r="K8575" s="132"/>
      <c r="L8575" s="132"/>
      <c r="M8575" s="132"/>
      <c r="N8575" s="131"/>
      <c r="O8575" s="131"/>
    </row>
    <row r="8576" spans="2:15" x14ac:dyDescent="0.35">
      <c r="B8576" t="s">
        <v>80</v>
      </c>
      <c r="C8576">
        <v>4082</v>
      </c>
      <c r="D8576" t="s">
        <v>71</v>
      </c>
      <c r="E8576">
        <v>96058</v>
      </c>
      <c r="F8576" t="s">
        <v>8026</v>
      </c>
      <c r="G8576" t="s">
        <v>10929</v>
      </c>
      <c r="H8576" s="93">
        <v>46175</v>
      </c>
      <c r="I8576" s="131">
        <v>1</v>
      </c>
      <c r="J8576" s="132"/>
      <c r="K8576" s="132"/>
      <c r="L8576" s="132"/>
      <c r="M8576" s="132"/>
      <c r="N8576" s="131"/>
      <c r="O8576" s="131"/>
    </row>
    <row r="8577" spans="2:15" x14ac:dyDescent="0.35">
      <c r="B8577" t="s">
        <v>80</v>
      </c>
      <c r="C8577">
        <v>4082</v>
      </c>
      <c r="D8577" t="s">
        <v>71</v>
      </c>
      <c r="E8577">
        <v>99997</v>
      </c>
      <c r="F8577" t="s">
        <v>8027</v>
      </c>
      <c r="G8577" t="s">
        <v>10930</v>
      </c>
      <c r="H8577" s="93">
        <v>46181</v>
      </c>
      <c r="I8577" s="131">
        <v>1</v>
      </c>
      <c r="J8577" s="132"/>
      <c r="K8577" s="132"/>
      <c r="L8577" s="132"/>
      <c r="M8577" s="132"/>
      <c r="N8577" s="131"/>
      <c r="O8577" s="131"/>
    </row>
    <row r="8578" spans="2:15" x14ac:dyDescent="0.35">
      <c r="B8578" t="s">
        <v>80</v>
      </c>
      <c r="C8578">
        <v>4082</v>
      </c>
      <c r="D8578" t="s">
        <v>71</v>
      </c>
      <c r="E8578">
        <v>100109</v>
      </c>
      <c r="F8578" t="s">
        <v>7032</v>
      </c>
      <c r="G8578" t="s">
        <v>10927</v>
      </c>
      <c r="H8578" s="93">
        <v>46176</v>
      </c>
      <c r="I8578" s="131">
        <v>1</v>
      </c>
      <c r="J8578" s="132"/>
      <c r="K8578" s="132"/>
      <c r="L8578" s="132"/>
      <c r="M8578" s="132"/>
      <c r="N8578" s="131"/>
      <c r="O8578" s="131"/>
    </row>
    <row r="8579" spans="2:15" x14ac:dyDescent="0.35">
      <c r="B8579" t="s">
        <v>80</v>
      </c>
      <c r="C8579">
        <v>4082</v>
      </c>
      <c r="D8579" t="s">
        <v>71</v>
      </c>
      <c r="E8579">
        <v>107844</v>
      </c>
      <c r="F8579" t="s">
        <v>8028</v>
      </c>
      <c r="G8579" t="s">
        <v>10929</v>
      </c>
      <c r="H8579" s="93">
        <v>46182</v>
      </c>
      <c r="I8579" s="131">
        <v>1</v>
      </c>
      <c r="J8579" s="132"/>
      <c r="K8579" s="132"/>
      <c r="L8579" s="132"/>
      <c r="M8579" s="132"/>
      <c r="N8579" s="131"/>
      <c r="O8579" s="131"/>
    </row>
    <row r="8580" spans="2:15" x14ac:dyDescent="0.35">
      <c r="B8580" t="s">
        <v>80</v>
      </c>
      <c r="C8580">
        <v>4082</v>
      </c>
      <c r="D8580" t="s">
        <v>71</v>
      </c>
      <c r="E8580">
        <v>108059</v>
      </c>
      <c r="F8580" t="s">
        <v>8029</v>
      </c>
      <c r="G8580" t="s">
        <v>10927</v>
      </c>
      <c r="H8580" s="93">
        <v>46176</v>
      </c>
      <c r="I8580" s="131"/>
      <c r="J8580" s="132"/>
      <c r="K8580" s="132"/>
      <c r="L8580" s="132"/>
      <c r="M8580" s="132"/>
      <c r="N8580" s="131"/>
      <c r="O8580" s="131"/>
    </row>
    <row r="8581" spans="2:15" x14ac:dyDescent="0.35">
      <c r="B8581" t="s">
        <v>80</v>
      </c>
      <c r="C8581">
        <v>4082</v>
      </c>
      <c r="D8581" t="s">
        <v>71</v>
      </c>
      <c r="E8581">
        <v>116101</v>
      </c>
      <c r="F8581" t="s">
        <v>8030</v>
      </c>
      <c r="G8581" t="s">
        <v>10928</v>
      </c>
      <c r="H8581" s="93">
        <v>46171</v>
      </c>
      <c r="I8581" s="131">
        <v>1</v>
      </c>
      <c r="J8581" s="132"/>
      <c r="K8581" s="132"/>
      <c r="L8581" s="132"/>
      <c r="M8581" s="132"/>
      <c r="N8581" s="131"/>
      <c r="O8581" s="131"/>
    </row>
    <row r="8582" spans="2:15" x14ac:dyDescent="0.35">
      <c r="B8582" t="s">
        <v>80</v>
      </c>
      <c r="C8582">
        <v>4082</v>
      </c>
      <c r="D8582" t="s">
        <v>71</v>
      </c>
      <c r="E8582">
        <v>120286</v>
      </c>
      <c r="F8582" t="s">
        <v>8031</v>
      </c>
      <c r="G8582" t="s">
        <v>10929</v>
      </c>
      <c r="H8582" s="93">
        <v>46175</v>
      </c>
      <c r="I8582" s="131"/>
      <c r="J8582" s="132"/>
      <c r="K8582" s="132"/>
      <c r="L8582" s="132"/>
      <c r="M8582" s="132"/>
      <c r="N8582" s="131"/>
      <c r="O8582" s="131"/>
    </row>
    <row r="8583" spans="2:15" x14ac:dyDescent="0.35">
      <c r="B8583" t="s">
        <v>80</v>
      </c>
      <c r="C8583">
        <v>4082</v>
      </c>
      <c r="D8583" t="s">
        <v>71</v>
      </c>
      <c r="E8583">
        <v>121663</v>
      </c>
      <c r="F8583" t="s">
        <v>1333</v>
      </c>
      <c r="G8583" t="s">
        <v>10930</v>
      </c>
      <c r="H8583" s="93">
        <v>46181</v>
      </c>
      <c r="I8583" s="131">
        <v>1</v>
      </c>
      <c r="J8583" s="132"/>
      <c r="K8583" s="132"/>
      <c r="L8583" s="132"/>
      <c r="M8583" s="132"/>
      <c r="N8583" s="131"/>
      <c r="O8583" s="131"/>
    </row>
    <row r="8584" spans="2:15" x14ac:dyDescent="0.35">
      <c r="B8584" t="s">
        <v>80</v>
      </c>
      <c r="C8584">
        <v>4082</v>
      </c>
      <c r="D8584" t="s">
        <v>71</v>
      </c>
      <c r="E8584">
        <v>123469</v>
      </c>
      <c r="F8584" t="s">
        <v>8032</v>
      </c>
      <c r="G8584" t="s">
        <v>10927</v>
      </c>
      <c r="H8584" s="93">
        <v>46183</v>
      </c>
      <c r="I8584" s="131"/>
      <c r="J8584" s="132"/>
      <c r="K8584" s="132"/>
      <c r="L8584" s="132"/>
      <c r="M8584" s="132"/>
      <c r="N8584" s="131"/>
      <c r="O8584" s="131"/>
    </row>
    <row r="8585" spans="2:15" x14ac:dyDescent="0.35">
      <c r="B8585" t="s">
        <v>80</v>
      </c>
      <c r="C8585">
        <v>4082</v>
      </c>
      <c r="D8585" t="s">
        <v>71</v>
      </c>
      <c r="E8585">
        <v>124129</v>
      </c>
      <c r="F8585" t="s">
        <v>8033</v>
      </c>
      <c r="G8585" t="s">
        <v>10927</v>
      </c>
      <c r="H8585" s="93">
        <v>46183</v>
      </c>
      <c r="I8585" s="131">
        <v>1</v>
      </c>
      <c r="J8585" s="132"/>
      <c r="K8585" s="132"/>
      <c r="L8585" s="132"/>
      <c r="M8585" s="132"/>
      <c r="N8585" s="131"/>
      <c r="O8585" s="131"/>
    </row>
    <row r="8586" spans="2:15" x14ac:dyDescent="0.35">
      <c r="B8586" t="s">
        <v>80</v>
      </c>
      <c r="C8586">
        <v>4082</v>
      </c>
      <c r="D8586" t="s">
        <v>71</v>
      </c>
      <c r="E8586">
        <v>127426</v>
      </c>
      <c r="F8586" t="s">
        <v>8034</v>
      </c>
      <c r="G8586" t="s">
        <v>10927</v>
      </c>
      <c r="H8586" s="93">
        <v>46176</v>
      </c>
      <c r="I8586" s="131"/>
      <c r="J8586" s="132"/>
      <c r="K8586" s="132"/>
      <c r="L8586" s="132"/>
      <c r="M8586" s="132"/>
      <c r="N8586" s="131"/>
      <c r="O8586" s="131"/>
    </row>
    <row r="8587" spans="2:15" x14ac:dyDescent="0.35">
      <c r="B8587" t="s">
        <v>80</v>
      </c>
      <c r="C8587">
        <v>4082</v>
      </c>
      <c r="D8587" t="s">
        <v>71</v>
      </c>
      <c r="E8587">
        <v>128300</v>
      </c>
      <c r="F8587" t="s">
        <v>8035</v>
      </c>
      <c r="G8587" t="s">
        <v>10930</v>
      </c>
      <c r="H8587" s="93">
        <v>46174</v>
      </c>
      <c r="I8587" s="131">
        <v>1</v>
      </c>
      <c r="J8587" s="132"/>
      <c r="K8587" s="132"/>
      <c r="L8587" s="132"/>
      <c r="M8587" s="132"/>
      <c r="N8587" s="131"/>
      <c r="O8587" s="131"/>
    </row>
    <row r="8588" spans="2:15" x14ac:dyDescent="0.35">
      <c r="B8588" t="s">
        <v>80</v>
      </c>
      <c r="C8588">
        <v>4082</v>
      </c>
      <c r="D8588" t="s">
        <v>71</v>
      </c>
      <c r="E8588">
        <v>128919</v>
      </c>
      <c r="F8588" t="s">
        <v>8036</v>
      </c>
      <c r="G8588" t="s">
        <v>10928</v>
      </c>
      <c r="H8588" s="93">
        <v>46178</v>
      </c>
      <c r="I8588" s="131">
        <v>1</v>
      </c>
      <c r="J8588" s="132"/>
      <c r="K8588" s="132"/>
      <c r="L8588" s="132"/>
      <c r="M8588" s="132"/>
      <c r="N8588" s="131"/>
      <c r="O8588" s="131"/>
    </row>
    <row r="8589" spans="2:15" x14ac:dyDescent="0.35">
      <c r="B8589" t="s">
        <v>80</v>
      </c>
      <c r="C8589">
        <v>4082</v>
      </c>
      <c r="D8589" t="s">
        <v>71</v>
      </c>
      <c r="E8589">
        <v>129061</v>
      </c>
      <c r="F8589" t="s">
        <v>8037</v>
      </c>
      <c r="G8589" t="s">
        <v>10928</v>
      </c>
      <c r="H8589" s="93">
        <v>46171</v>
      </c>
      <c r="I8589" s="131">
        <v>1</v>
      </c>
      <c r="J8589" s="132"/>
      <c r="K8589" s="132"/>
      <c r="L8589" s="132"/>
      <c r="M8589" s="132"/>
      <c r="N8589" s="131"/>
      <c r="O8589" s="131"/>
    </row>
    <row r="8590" spans="2:15" x14ac:dyDescent="0.35">
      <c r="B8590" t="s">
        <v>80</v>
      </c>
      <c r="C8590">
        <v>4082</v>
      </c>
      <c r="D8590" t="s">
        <v>71</v>
      </c>
      <c r="E8590">
        <v>129843</v>
      </c>
      <c r="F8590" t="s">
        <v>8038</v>
      </c>
      <c r="G8590" t="s">
        <v>10927</v>
      </c>
      <c r="H8590" s="93">
        <v>46183</v>
      </c>
      <c r="I8590" s="131">
        <v>1</v>
      </c>
      <c r="J8590" s="132"/>
      <c r="K8590" s="132"/>
      <c r="L8590" s="132"/>
      <c r="M8590" s="132"/>
      <c r="N8590" s="131"/>
      <c r="O8590" s="131"/>
    </row>
    <row r="8591" spans="2:15" x14ac:dyDescent="0.35">
      <c r="B8591" t="s">
        <v>80</v>
      </c>
      <c r="C8591">
        <v>4082</v>
      </c>
      <c r="D8591" t="s">
        <v>71</v>
      </c>
      <c r="E8591">
        <v>130156</v>
      </c>
      <c r="F8591" t="s">
        <v>8039</v>
      </c>
      <c r="G8591" t="s">
        <v>10930</v>
      </c>
      <c r="H8591" s="93">
        <v>46181</v>
      </c>
      <c r="I8591" s="131"/>
      <c r="J8591" s="132"/>
      <c r="K8591" s="132"/>
      <c r="L8591" s="132"/>
      <c r="M8591" s="132"/>
      <c r="N8591" s="131"/>
      <c r="O8591" s="131"/>
    </row>
    <row r="8592" spans="2:15" x14ac:dyDescent="0.35">
      <c r="B8592" t="s">
        <v>80</v>
      </c>
      <c r="C8592">
        <v>4082</v>
      </c>
      <c r="D8592" t="s">
        <v>71</v>
      </c>
      <c r="E8592">
        <v>130976</v>
      </c>
      <c r="F8592" t="s">
        <v>8040</v>
      </c>
      <c r="G8592" t="s">
        <v>10927</v>
      </c>
      <c r="H8592" s="93">
        <v>46183</v>
      </c>
      <c r="I8592" s="131">
        <v>1</v>
      </c>
      <c r="J8592" s="132"/>
      <c r="K8592" s="132"/>
      <c r="L8592" s="132"/>
      <c r="M8592" s="132"/>
      <c r="N8592" s="131"/>
      <c r="O8592" s="131"/>
    </row>
    <row r="8593" spans="2:15" x14ac:dyDescent="0.35">
      <c r="B8593" t="s">
        <v>80</v>
      </c>
      <c r="C8593">
        <v>4082</v>
      </c>
      <c r="D8593" t="s">
        <v>71</v>
      </c>
      <c r="E8593">
        <v>130995</v>
      </c>
      <c r="F8593" t="s">
        <v>8041</v>
      </c>
      <c r="G8593" t="s">
        <v>10928</v>
      </c>
      <c r="H8593" s="93">
        <v>46178</v>
      </c>
      <c r="I8593" s="131">
        <v>1</v>
      </c>
      <c r="J8593" s="132"/>
      <c r="K8593" s="132"/>
      <c r="L8593" s="132"/>
      <c r="M8593" s="132"/>
      <c r="N8593" s="131"/>
      <c r="O8593" s="131"/>
    </row>
    <row r="8594" spans="2:15" x14ac:dyDescent="0.35">
      <c r="B8594" t="s">
        <v>80</v>
      </c>
      <c r="C8594">
        <v>4082</v>
      </c>
      <c r="D8594" t="s">
        <v>71</v>
      </c>
      <c r="E8594">
        <v>131105</v>
      </c>
      <c r="F8594" t="s">
        <v>8042</v>
      </c>
      <c r="G8594" t="s">
        <v>10926</v>
      </c>
      <c r="H8594" s="93">
        <v>46177</v>
      </c>
      <c r="I8594" s="131">
        <v>1</v>
      </c>
      <c r="J8594" s="132"/>
      <c r="K8594" s="132"/>
      <c r="L8594" s="132"/>
      <c r="M8594" s="132"/>
      <c r="N8594" s="131"/>
      <c r="O8594" s="131"/>
    </row>
    <row r="8595" spans="2:15" x14ac:dyDescent="0.35">
      <c r="B8595" t="s">
        <v>80</v>
      </c>
      <c r="C8595">
        <v>4082</v>
      </c>
      <c r="D8595" t="s">
        <v>71</v>
      </c>
      <c r="E8595">
        <v>131918</v>
      </c>
      <c r="F8595" t="s">
        <v>5530</v>
      </c>
      <c r="G8595" t="s">
        <v>10928</v>
      </c>
      <c r="H8595" s="93">
        <v>46178</v>
      </c>
      <c r="I8595" s="131">
        <v>1</v>
      </c>
      <c r="J8595" s="132"/>
      <c r="K8595" s="132"/>
      <c r="L8595" s="132"/>
      <c r="M8595" s="132"/>
      <c r="N8595" s="131"/>
      <c r="O8595" s="131"/>
    </row>
    <row r="8596" spans="2:15" x14ac:dyDescent="0.35">
      <c r="B8596" t="s">
        <v>80</v>
      </c>
      <c r="C8596">
        <v>4082</v>
      </c>
      <c r="D8596" t="s">
        <v>71</v>
      </c>
      <c r="E8596">
        <v>134718</v>
      </c>
      <c r="F8596" t="s">
        <v>8043</v>
      </c>
      <c r="G8596" t="s">
        <v>10930</v>
      </c>
      <c r="H8596" s="93">
        <v>46181</v>
      </c>
      <c r="I8596" s="131"/>
      <c r="J8596" s="132"/>
      <c r="K8596" s="132"/>
      <c r="L8596" s="132"/>
      <c r="M8596" s="132"/>
      <c r="N8596" s="131"/>
      <c r="O8596" s="131"/>
    </row>
    <row r="8597" spans="2:15" x14ac:dyDescent="0.35">
      <c r="B8597" t="s">
        <v>80</v>
      </c>
      <c r="C8597">
        <v>4082</v>
      </c>
      <c r="D8597" t="s">
        <v>71</v>
      </c>
      <c r="E8597">
        <v>135274</v>
      </c>
      <c r="F8597" t="s">
        <v>8044</v>
      </c>
      <c r="G8597" t="s">
        <v>10927</v>
      </c>
      <c r="H8597" s="93">
        <v>46183</v>
      </c>
      <c r="I8597" s="131">
        <v>1</v>
      </c>
      <c r="J8597" s="132">
        <v>1</v>
      </c>
      <c r="K8597" s="132"/>
      <c r="L8597" s="132"/>
      <c r="M8597" s="132"/>
      <c r="N8597" s="131"/>
      <c r="O8597" s="131"/>
    </row>
    <row r="8598" spans="2:15" x14ac:dyDescent="0.35">
      <c r="B8598" t="s">
        <v>80</v>
      </c>
      <c r="C8598">
        <v>4082</v>
      </c>
      <c r="D8598" t="s">
        <v>71</v>
      </c>
      <c r="E8598">
        <v>136633</v>
      </c>
      <c r="F8598" t="s">
        <v>8045</v>
      </c>
      <c r="G8598" t="s">
        <v>10930</v>
      </c>
      <c r="H8598" s="93">
        <v>46181</v>
      </c>
      <c r="I8598" s="131">
        <v>1</v>
      </c>
      <c r="J8598" s="132">
        <v>1</v>
      </c>
      <c r="K8598" s="132"/>
      <c r="L8598" s="132"/>
      <c r="M8598" s="132"/>
      <c r="N8598" s="131"/>
      <c r="O8598" s="131"/>
    </row>
    <row r="8599" spans="2:15" x14ac:dyDescent="0.35">
      <c r="B8599" t="s">
        <v>80</v>
      </c>
      <c r="C8599">
        <v>4082</v>
      </c>
      <c r="D8599" t="s">
        <v>71</v>
      </c>
      <c r="E8599">
        <v>138339</v>
      </c>
      <c r="F8599" t="s">
        <v>8046</v>
      </c>
      <c r="G8599" t="s">
        <v>10926</v>
      </c>
      <c r="H8599" s="93">
        <v>46177</v>
      </c>
      <c r="I8599" s="131"/>
      <c r="J8599" s="132"/>
      <c r="K8599" s="132"/>
      <c r="L8599" s="132"/>
      <c r="M8599" s="132"/>
      <c r="N8599" s="131"/>
      <c r="O8599" s="131"/>
    </row>
    <row r="8600" spans="2:15" x14ac:dyDescent="0.35">
      <c r="B8600" t="s">
        <v>80</v>
      </c>
      <c r="C8600">
        <v>4082</v>
      </c>
      <c r="D8600" t="s">
        <v>71</v>
      </c>
      <c r="E8600">
        <v>139513</v>
      </c>
      <c r="F8600" t="s">
        <v>8047</v>
      </c>
      <c r="G8600" t="s">
        <v>10929</v>
      </c>
      <c r="H8600" s="93">
        <v>46182</v>
      </c>
      <c r="I8600" s="131">
        <v>1</v>
      </c>
      <c r="J8600" s="132">
        <v>1</v>
      </c>
      <c r="K8600" s="132"/>
      <c r="L8600" s="132"/>
      <c r="M8600" s="132"/>
      <c r="N8600" s="131"/>
      <c r="O8600" s="131"/>
    </row>
    <row r="8601" spans="2:15" x14ac:dyDescent="0.35">
      <c r="B8601" t="s">
        <v>80</v>
      </c>
      <c r="C8601">
        <v>4082</v>
      </c>
      <c r="D8601" t="s">
        <v>71</v>
      </c>
      <c r="E8601">
        <v>142480</v>
      </c>
      <c r="F8601" t="s">
        <v>8048</v>
      </c>
      <c r="G8601" t="s">
        <v>10928</v>
      </c>
      <c r="H8601" s="93">
        <v>46178</v>
      </c>
      <c r="I8601" s="131">
        <v>1</v>
      </c>
      <c r="J8601" s="132"/>
      <c r="K8601" s="132"/>
      <c r="L8601" s="132"/>
      <c r="M8601" s="132"/>
      <c r="N8601" s="131"/>
      <c r="O8601" s="131"/>
    </row>
    <row r="8602" spans="2:15" x14ac:dyDescent="0.35">
      <c r="B8602" t="s">
        <v>80</v>
      </c>
      <c r="C8602">
        <v>4082</v>
      </c>
      <c r="D8602" t="s">
        <v>71</v>
      </c>
      <c r="E8602">
        <v>142608</v>
      </c>
      <c r="F8602" t="s">
        <v>8049</v>
      </c>
      <c r="G8602" t="s">
        <v>10930</v>
      </c>
      <c r="H8602" s="93">
        <v>46174</v>
      </c>
      <c r="I8602" s="131">
        <v>1</v>
      </c>
      <c r="J8602" s="132"/>
      <c r="K8602" s="132"/>
      <c r="L8602" s="132"/>
      <c r="M8602" s="132"/>
      <c r="N8602" s="131"/>
      <c r="O8602" s="131"/>
    </row>
    <row r="8603" spans="2:15" x14ac:dyDescent="0.35">
      <c r="B8603" t="s">
        <v>80</v>
      </c>
      <c r="C8603">
        <v>4082</v>
      </c>
      <c r="D8603" t="s">
        <v>71</v>
      </c>
      <c r="E8603">
        <v>148438</v>
      </c>
      <c r="F8603" t="s">
        <v>8050</v>
      </c>
      <c r="G8603" t="s">
        <v>10929</v>
      </c>
      <c r="H8603" s="93">
        <v>46175</v>
      </c>
      <c r="I8603" s="131">
        <v>1</v>
      </c>
      <c r="J8603" s="132"/>
      <c r="K8603" s="132"/>
      <c r="L8603" s="132"/>
      <c r="M8603" s="132"/>
      <c r="N8603" s="131"/>
      <c r="O8603" s="131"/>
    </row>
    <row r="8604" spans="2:15" x14ac:dyDescent="0.35">
      <c r="B8604" t="s">
        <v>80</v>
      </c>
      <c r="C8604">
        <v>4082</v>
      </c>
      <c r="D8604" t="s">
        <v>71</v>
      </c>
      <c r="E8604">
        <v>149221</v>
      </c>
      <c r="F8604" t="s">
        <v>8051</v>
      </c>
      <c r="G8604" t="s">
        <v>10928</v>
      </c>
      <c r="H8604" s="93">
        <v>46171</v>
      </c>
      <c r="I8604" s="131">
        <v>1</v>
      </c>
      <c r="J8604" s="132"/>
      <c r="K8604" s="132"/>
      <c r="L8604" s="132"/>
      <c r="M8604" s="132"/>
      <c r="N8604" s="131"/>
      <c r="O8604" s="131"/>
    </row>
    <row r="8605" spans="2:15" x14ac:dyDescent="0.35">
      <c r="B8605" t="s">
        <v>80</v>
      </c>
      <c r="C8605">
        <v>4082</v>
      </c>
      <c r="D8605" t="s">
        <v>71</v>
      </c>
      <c r="E8605">
        <v>149600</v>
      </c>
      <c r="F8605" t="s">
        <v>8052</v>
      </c>
      <c r="G8605" t="s">
        <v>10928</v>
      </c>
      <c r="H8605" s="93">
        <v>46178</v>
      </c>
      <c r="I8605" s="131">
        <v>1</v>
      </c>
      <c r="J8605" s="132">
        <v>1</v>
      </c>
      <c r="K8605" s="132"/>
      <c r="L8605" s="132"/>
      <c r="M8605" s="132"/>
      <c r="N8605" s="131"/>
      <c r="O8605" s="131"/>
    </row>
    <row r="8606" spans="2:15" x14ac:dyDescent="0.35">
      <c r="B8606" t="s">
        <v>80</v>
      </c>
      <c r="C8606">
        <v>4082</v>
      </c>
      <c r="D8606" t="s">
        <v>71</v>
      </c>
      <c r="E8606">
        <v>151121</v>
      </c>
      <c r="F8606" t="s">
        <v>8053</v>
      </c>
      <c r="G8606" t="s">
        <v>10928</v>
      </c>
      <c r="H8606" s="93">
        <v>46178</v>
      </c>
      <c r="I8606" s="131"/>
      <c r="J8606" s="132"/>
      <c r="K8606" s="132"/>
      <c r="L8606" s="132"/>
      <c r="M8606" s="132"/>
      <c r="N8606" s="131"/>
      <c r="O8606" s="131"/>
    </row>
    <row r="8607" spans="2:15" x14ac:dyDescent="0.35">
      <c r="B8607" t="s">
        <v>80</v>
      </c>
      <c r="C8607">
        <v>4082</v>
      </c>
      <c r="D8607" t="s">
        <v>71</v>
      </c>
      <c r="E8607">
        <v>151770</v>
      </c>
      <c r="F8607" t="s">
        <v>8054</v>
      </c>
      <c r="G8607" t="s">
        <v>10929</v>
      </c>
      <c r="H8607" s="93">
        <v>46175</v>
      </c>
      <c r="I8607" s="131">
        <v>1</v>
      </c>
      <c r="J8607" s="132"/>
      <c r="K8607" s="132"/>
      <c r="L8607" s="132"/>
      <c r="M8607" s="132"/>
      <c r="N8607" s="131"/>
      <c r="O8607" s="131"/>
    </row>
    <row r="8608" spans="2:15" x14ac:dyDescent="0.35">
      <c r="B8608" t="s">
        <v>80</v>
      </c>
      <c r="C8608">
        <v>4082</v>
      </c>
      <c r="D8608" t="s">
        <v>71</v>
      </c>
      <c r="E8608">
        <v>153350</v>
      </c>
      <c r="F8608" t="s">
        <v>8055</v>
      </c>
      <c r="G8608" t="s">
        <v>10929</v>
      </c>
      <c r="H8608" s="93">
        <v>46182</v>
      </c>
      <c r="I8608" s="131">
        <v>1</v>
      </c>
      <c r="J8608" s="132">
        <v>1</v>
      </c>
      <c r="K8608" s="132">
        <v>1</v>
      </c>
      <c r="L8608" s="132"/>
      <c r="M8608" s="132"/>
      <c r="N8608" s="131"/>
      <c r="O8608" s="131"/>
    </row>
    <row r="8609" spans="2:15" x14ac:dyDescent="0.35">
      <c r="B8609" t="s">
        <v>80</v>
      </c>
      <c r="C8609">
        <v>4082</v>
      </c>
      <c r="D8609" t="s">
        <v>71</v>
      </c>
      <c r="E8609">
        <v>157267</v>
      </c>
      <c r="F8609" t="s">
        <v>8038</v>
      </c>
      <c r="G8609" t="s">
        <v>10929</v>
      </c>
      <c r="H8609" s="93">
        <v>46175</v>
      </c>
      <c r="I8609" s="131">
        <v>1</v>
      </c>
      <c r="J8609" s="132"/>
      <c r="K8609" s="132"/>
      <c r="L8609" s="132"/>
      <c r="M8609" s="132"/>
      <c r="N8609" s="131"/>
      <c r="O8609" s="131"/>
    </row>
    <row r="8610" spans="2:15" x14ac:dyDescent="0.35">
      <c r="B8610" t="s">
        <v>80</v>
      </c>
      <c r="C8610">
        <v>4082</v>
      </c>
      <c r="D8610" t="s">
        <v>71</v>
      </c>
      <c r="E8610">
        <v>160708</v>
      </c>
      <c r="F8610" t="s">
        <v>8056</v>
      </c>
      <c r="G8610" t="s">
        <v>10926</v>
      </c>
      <c r="H8610" s="93">
        <v>46177</v>
      </c>
      <c r="I8610" s="131">
        <v>1</v>
      </c>
      <c r="J8610" s="132"/>
      <c r="K8610" s="132"/>
      <c r="L8610" s="132"/>
      <c r="M8610" s="132"/>
      <c r="N8610" s="131"/>
      <c r="O8610" s="131"/>
    </row>
    <row r="8611" spans="2:15" x14ac:dyDescent="0.35">
      <c r="B8611" t="s">
        <v>80</v>
      </c>
      <c r="C8611">
        <v>4082</v>
      </c>
      <c r="D8611" t="s">
        <v>71</v>
      </c>
      <c r="E8611">
        <v>161037</v>
      </c>
      <c r="F8611" t="s">
        <v>8057</v>
      </c>
      <c r="G8611" t="s">
        <v>10927</v>
      </c>
      <c r="H8611" s="93">
        <v>46176</v>
      </c>
      <c r="I8611" s="131"/>
      <c r="J8611" s="132"/>
      <c r="K8611" s="132"/>
      <c r="L8611" s="132"/>
      <c r="M8611" s="132"/>
      <c r="N8611" s="131"/>
      <c r="O8611" s="131"/>
    </row>
    <row r="8612" spans="2:15" x14ac:dyDescent="0.35">
      <c r="B8612" t="s">
        <v>80</v>
      </c>
      <c r="C8612">
        <v>4082</v>
      </c>
      <c r="D8612" t="s">
        <v>71</v>
      </c>
      <c r="E8612">
        <v>166350</v>
      </c>
      <c r="F8612" t="s">
        <v>8058</v>
      </c>
      <c r="G8612" t="s">
        <v>10928</v>
      </c>
      <c r="H8612" s="93">
        <v>46178</v>
      </c>
      <c r="I8612" s="131">
        <v>1</v>
      </c>
      <c r="J8612" s="132">
        <v>1</v>
      </c>
      <c r="K8612" s="132"/>
      <c r="L8612" s="132"/>
      <c r="M8612" s="132"/>
      <c r="N8612" s="131"/>
      <c r="O8612" s="131"/>
    </row>
    <row r="8613" spans="2:15" x14ac:dyDescent="0.35">
      <c r="B8613" t="s">
        <v>80</v>
      </c>
      <c r="C8613">
        <v>4082</v>
      </c>
      <c r="D8613" t="s">
        <v>71</v>
      </c>
      <c r="E8613">
        <v>167281</v>
      </c>
      <c r="F8613" t="s">
        <v>8059</v>
      </c>
      <c r="G8613" t="s">
        <v>10930</v>
      </c>
      <c r="H8613" s="93">
        <v>46174</v>
      </c>
      <c r="I8613" s="131">
        <v>1</v>
      </c>
      <c r="J8613" s="132"/>
      <c r="K8613" s="132"/>
      <c r="L8613" s="132"/>
      <c r="M8613" s="132"/>
      <c r="N8613" s="131"/>
      <c r="O8613" s="131"/>
    </row>
    <row r="8614" spans="2:15" x14ac:dyDescent="0.35">
      <c r="B8614" t="s">
        <v>80</v>
      </c>
      <c r="C8614">
        <v>4082</v>
      </c>
      <c r="D8614" t="s">
        <v>71</v>
      </c>
      <c r="E8614">
        <v>167361</v>
      </c>
      <c r="F8614" t="s">
        <v>8060</v>
      </c>
      <c r="G8614" t="s">
        <v>10927</v>
      </c>
      <c r="H8614" s="93">
        <v>46176</v>
      </c>
      <c r="I8614" s="131">
        <v>1</v>
      </c>
      <c r="J8614" s="132">
        <v>1</v>
      </c>
      <c r="K8614" s="132"/>
      <c r="L8614" s="132"/>
      <c r="M8614" s="132"/>
      <c r="N8614" s="131"/>
      <c r="O8614" s="131"/>
    </row>
    <row r="8615" spans="2:15" x14ac:dyDescent="0.35">
      <c r="B8615" t="s">
        <v>80</v>
      </c>
      <c r="C8615">
        <v>4082</v>
      </c>
      <c r="D8615" t="s">
        <v>71</v>
      </c>
      <c r="E8615">
        <v>167442</v>
      </c>
      <c r="F8615" t="s">
        <v>8061</v>
      </c>
      <c r="G8615" t="s">
        <v>10928</v>
      </c>
      <c r="H8615" s="93">
        <v>46178</v>
      </c>
      <c r="I8615" s="131"/>
      <c r="J8615" s="132"/>
      <c r="K8615" s="132"/>
      <c r="L8615" s="132"/>
      <c r="M8615" s="132"/>
      <c r="N8615" s="131"/>
      <c r="O8615" s="131"/>
    </row>
    <row r="8616" spans="2:15" x14ac:dyDescent="0.35">
      <c r="B8616" t="s">
        <v>80</v>
      </c>
      <c r="C8616">
        <v>4082</v>
      </c>
      <c r="D8616" t="s">
        <v>71</v>
      </c>
      <c r="E8616">
        <v>168861</v>
      </c>
      <c r="F8616" t="s">
        <v>8057</v>
      </c>
      <c r="G8616" t="s">
        <v>10929</v>
      </c>
      <c r="H8616" s="93">
        <v>46175</v>
      </c>
      <c r="I8616" s="131"/>
      <c r="J8616" s="132"/>
      <c r="K8616" s="132"/>
      <c r="L8616" s="132"/>
      <c r="M8616" s="132"/>
      <c r="N8616" s="131"/>
      <c r="O8616" s="131"/>
    </row>
    <row r="8617" spans="2:15" x14ac:dyDescent="0.35">
      <c r="B8617" t="s">
        <v>80</v>
      </c>
      <c r="C8617">
        <v>4082</v>
      </c>
      <c r="D8617" t="s">
        <v>71</v>
      </c>
      <c r="E8617">
        <v>168969</v>
      </c>
      <c r="F8617" t="s">
        <v>8062</v>
      </c>
      <c r="G8617" t="s">
        <v>10930</v>
      </c>
      <c r="H8617" s="93">
        <v>46181</v>
      </c>
      <c r="I8617" s="131">
        <v>1</v>
      </c>
      <c r="J8617" s="132"/>
      <c r="K8617" s="132"/>
      <c r="L8617" s="132"/>
      <c r="M8617" s="132"/>
      <c r="N8617" s="131"/>
      <c r="O8617" s="131"/>
    </row>
    <row r="8618" spans="2:15" x14ac:dyDescent="0.35">
      <c r="B8618" t="s">
        <v>80</v>
      </c>
      <c r="C8618">
        <v>4082</v>
      </c>
      <c r="D8618" t="s">
        <v>71</v>
      </c>
      <c r="E8618">
        <v>169286</v>
      </c>
      <c r="F8618" t="s">
        <v>7032</v>
      </c>
      <c r="G8618" t="s">
        <v>10927</v>
      </c>
      <c r="H8618" s="93">
        <v>46183</v>
      </c>
      <c r="I8618" s="131">
        <v>1</v>
      </c>
      <c r="J8618" s="132"/>
      <c r="K8618" s="132"/>
      <c r="L8618" s="132"/>
      <c r="M8618" s="132"/>
      <c r="N8618" s="131"/>
      <c r="O8618" s="131"/>
    </row>
    <row r="8619" spans="2:15" x14ac:dyDescent="0.35">
      <c r="B8619" t="s">
        <v>80</v>
      </c>
      <c r="C8619">
        <v>4082</v>
      </c>
      <c r="D8619" t="s">
        <v>71</v>
      </c>
      <c r="E8619">
        <v>169691</v>
      </c>
      <c r="F8619" t="s">
        <v>8063</v>
      </c>
      <c r="G8619" t="s">
        <v>10930</v>
      </c>
      <c r="H8619" s="93">
        <v>46181</v>
      </c>
      <c r="I8619" s="131">
        <v>1</v>
      </c>
      <c r="J8619" s="132"/>
      <c r="K8619" s="132"/>
      <c r="L8619" s="132"/>
      <c r="M8619" s="132"/>
      <c r="N8619" s="131"/>
      <c r="O8619" s="131"/>
    </row>
    <row r="8620" spans="2:15" x14ac:dyDescent="0.35">
      <c r="B8620" t="s">
        <v>80</v>
      </c>
      <c r="C8620">
        <v>4082</v>
      </c>
      <c r="D8620" t="s">
        <v>71</v>
      </c>
      <c r="E8620">
        <v>169774</v>
      </c>
      <c r="F8620" t="s">
        <v>3333</v>
      </c>
      <c r="G8620" t="s">
        <v>10926</v>
      </c>
      <c r="H8620" s="93">
        <v>46177</v>
      </c>
      <c r="I8620" s="131"/>
      <c r="J8620" s="132"/>
      <c r="K8620" s="132"/>
      <c r="L8620" s="132"/>
      <c r="M8620" s="132"/>
      <c r="N8620" s="131"/>
      <c r="O8620" s="131"/>
    </row>
    <row r="8621" spans="2:15" x14ac:dyDescent="0.35">
      <c r="B8621" t="s">
        <v>80</v>
      </c>
      <c r="C8621">
        <v>4082</v>
      </c>
      <c r="D8621" t="s">
        <v>71</v>
      </c>
      <c r="E8621">
        <v>170662</v>
      </c>
      <c r="F8621" t="s">
        <v>8064</v>
      </c>
      <c r="G8621" t="s">
        <v>10927</v>
      </c>
      <c r="H8621" s="93">
        <v>46183</v>
      </c>
      <c r="I8621" s="131">
        <v>1</v>
      </c>
      <c r="J8621" s="132">
        <v>1</v>
      </c>
      <c r="K8621" s="132"/>
      <c r="L8621" s="132"/>
      <c r="M8621" s="132"/>
      <c r="N8621" s="131"/>
      <c r="O8621" s="131"/>
    </row>
    <row r="8622" spans="2:15" x14ac:dyDescent="0.35">
      <c r="B8622" t="s">
        <v>80</v>
      </c>
      <c r="C8622">
        <v>4082</v>
      </c>
      <c r="D8622" t="s">
        <v>71</v>
      </c>
      <c r="E8622">
        <v>171127</v>
      </c>
      <c r="F8622" t="s">
        <v>8065</v>
      </c>
      <c r="G8622" t="s">
        <v>10926</v>
      </c>
      <c r="H8622" s="93">
        <v>46170</v>
      </c>
      <c r="I8622" s="131"/>
      <c r="J8622" s="132"/>
      <c r="K8622" s="132"/>
      <c r="L8622" s="132"/>
      <c r="M8622" s="132"/>
      <c r="N8622" s="131"/>
      <c r="O8622" s="131"/>
    </row>
    <row r="8623" spans="2:15" x14ac:dyDescent="0.35">
      <c r="B8623" t="s">
        <v>80</v>
      </c>
      <c r="C8623">
        <v>4082</v>
      </c>
      <c r="D8623" t="s">
        <v>71</v>
      </c>
      <c r="E8623">
        <v>173655</v>
      </c>
      <c r="F8623" t="s">
        <v>8066</v>
      </c>
      <c r="G8623" t="s">
        <v>10930</v>
      </c>
      <c r="H8623" s="93">
        <v>46181</v>
      </c>
      <c r="I8623" s="131"/>
      <c r="J8623" s="132"/>
      <c r="K8623" s="132"/>
      <c r="L8623" s="132"/>
      <c r="M8623" s="132"/>
      <c r="N8623" s="131"/>
      <c r="O8623" s="131"/>
    </row>
    <row r="8624" spans="2:15" x14ac:dyDescent="0.35">
      <c r="B8624" t="s">
        <v>80</v>
      </c>
      <c r="C8624">
        <v>4082</v>
      </c>
      <c r="D8624" t="s">
        <v>71</v>
      </c>
      <c r="E8624">
        <v>173722</v>
      </c>
      <c r="F8624" t="s">
        <v>8067</v>
      </c>
      <c r="G8624" t="s">
        <v>10928</v>
      </c>
      <c r="H8624" s="93">
        <v>46171</v>
      </c>
      <c r="I8624" s="131"/>
      <c r="J8624" s="132"/>
      <c r="K8624" s="132"/>
      <c r="L8624" s="132"/>
      <c r="M8624" s="132"/>
      <c r="N8624" s="131"/>
      <c r="O8624" s="131"/>
    </row>
    <row r="8625" spans="2:15" x14ac:dyDescent="0.35">
      <c r="B8625" t="s">
        <v>80</v>
      </c>
      <c r="C8625">
        <v>4082</v>
      </c>
      <c r="D8625" t="s">
        <v>71</v>
      </c>
      <c r="E8625">
        <v>173741</v>
      </c>
      <c r="F8625" t="s">
        <v>8068</v>
      </c>
      <c r="G8625" t="s">
        <v>10930</v>
      </c>
      <c r="H8625" s="93">
        <v>46174</v>
      </c>
      <c r="I8625" s="131"/>
      <c r="J8625" s="132"/>
      <c r="K8625" s="132"/>
      <c r="L8625" s="132"/>
      <c r="M8625" s="132"/>
      <c r="N8625" s="131"/>
      <c r="O8625" s="131"/>
    </row>
    <row r="8626" spans="2:15" x14ac:dyDescent="0.35">
      <c r="B8626" t="s">
        <v>80</v>
      </c>
      <c r="C8626">
        <v>4082</v>
      </c>
      <c r="D8626" t="s">
        <v>71</v>
      </c>
      <c r="E8626">
        <v>173791</v>
      </c>
      <c r="F8626" t="s">
        <v>8069</v>
      </c>
      <c r="G8626" t="s">
        <v>10929</v>
      </c>
      <c r="H8626" s="93">
        <v>46182</v>
      </c>
      <c r="I8626" s="131">
        <v>1</v>
      </c>
      <c r="J8626" s="132"/>
      <c r="K8626" s="132"/>
      <c r="L8626" s="132"/>
      <c r="M8626" s="132"/>
      <c r="N8626" s="131"/>
      <c r="O8626" s="131"/>
    </row>
    <row r="8627" spans="2:15" x14ac:dyDescent="0.35">
      <c r="B8627" t="s">
        <v>80</v>
      </c>
      <c r="C8627">
        <v>4082</v>
      </c>
      <c r="D8627" t="s">
        <v>71</v>
      </c>
      <c r="E8627">
        <v>173797</v>
      </c>
      <c r="F8627" t="s">
        <v>8070</v>
      </c>
      <c r="G8627" t="s">
        <v>10930</v>
      </c>
      <c r="H8627" s="93">
        <v>46174</v>
      </c>
      <c r="I8627" s="131"/>
      <c r="J8627" s="132"/>
      <c r="K8627" s="132"/>
      <c r="L8627" s="132"/>
      <c r="M8627" s="132"/>
      <c r="N8627" s="131"/>
      <c r="O8627" s="131"/>
    </row>
    <row r="8628" spans="2:15" x14ac:dyDescent="0.35">
      <c r="B8628" t="s">
        <v>80</v>
      </c>
      <c r="C8628">
        <v>4082</v>
      </c>
      <c r="D8628" t="s">
        <v>71</v>
      </c>
      <c r="E8628">
        <v>174643</v>
      </c>
      <c r="F8628" t="s">
        <v>8071</v>
      </c>
      <c r="G8628" t="s">
        <v>10930</v>
      </c>
      <c r="H8628" s="93">
        <v>46174</v>
      </c>
      <c r="I8628" s="131">
        <v>1</v>
      </c>
      <c r="J8628" s="132"/>
      <c r="K8628" s="132"/>
      <c r="L8628" s="132"/>
      <c r="M8628" s="132"/>
      <c r="N8628" s="131"/>
      <c r="O8628" s="131"/>
    </row>
    <row r="8629" spans="2:15" x14ac:dyDescent="0.35">
      <c r="B8629" t="s">
        <v>80</v>
      </c>
      <c r="C8629">
        <v>4082</v>
      </c>
      <c r="D8629" t="s">
        <v>71</v>
      </c>
      <c r="E8629">
        <v>174763</v>
      </c>
      <c r="F8629" t="s">
        <v>8072</v>
      </c>
      <c r="G8629" t="s">
        <v>10928</v>
      </c>
      <c r="H8629" s="93">
        <v>46171</v>
      </c>
      <c r="I8629" s="131"/>
      <c r="J8629" s="132"/>
      <c r="K8629" s="132"/>
      <c r="L8629" s="132"/>
      <c r="M8629" s="132"/>
      <c r="N8629" s="131"/>
      <c r="O8629" s="131"/>
    </row>
    <row r="8630" spans="2:15" x14ac:dyDescent="0.35">
      <c r="B8630" t="s">
        <v>80</v>
      </c>
      <c r="C8630">
        <v>4082</v>
      </c>
      <c r="D8630" t="s">
        <v>71</v>
      </c>
      <c r="E8630">
        <v>174969</v>
      </c>
      <c r="F8630" t="s">
        <v>8073</v>
      </c>
      <c r="G8630" t="s">
        <v>10928</v>
      </c>
      <c r="H8630" s="93">
        <v>46178</v>
      </c>
      <c r="I8630" s="131">
        <v>1</v>
      </c>
      <c r="J8630" s="132"/>
      <c r="K8630" s="132"/>
      <c r="L8630" s="132"/>
      <c r="M8630" s="132"/>
      <c r="N8630" s="131"/>
      <c r="O8630" s="131"/>
    </row>
    <row r="8631" spans="2:15" x14ac:dyDescent="0.35">
      <c r="B8631" t="s">
        <v>80</v>
      </c>
      <c r="C8631">
        <v>4082</v>
      </c>
      <c r="D8631" t="s">
        <v>71</v>
      </c>
      <c r="E8631">
        <v>176506</v>
      </c>
      <c r="F8631" t="s">
        <v>8074</v>
      </c>
      <c r="G8631" t="s">
        <v>10928</v>
      </c>
      <c r="H8631" s="93">
        <v>46171</v>
      </c>
      <c r="I8631" s="131"/>
      <c r="J8631" s="132"/>
      <c r="K8631" s="132"/>
      <c r="L8631" s="132"/>
      <c r="M8631" s="132"/>
      <c r="N8631" s="131"/>
      <c r="O8631" s="131"/>
    </row>
    <row r="8632" spans="2:15" x14ac:dyDescent="0.35">
      <c r="B8632" t="s">
        <v>80</v>
      </c>
      <c r="C8632">
        <v>4082</v>
      </c>
      <c r="D8632" t="s">
        <v>71</v>
      </c>
      <c r="E8632">
        <v>176800</v>
      </c>
      <c r="F8632" t="s">
        <v>8075</v>
      </c>
      <c r="G8632" t="s">
        <v>10928</v>
      </c>
      <c r="H8632" s="93">
        <v>46178</v>
      </c>
      <c r="I8632" s="131">
        <v>1</v>
      </c>
      <c r="J8632" s="132"/>
      <c r="K8632" s="132"/>
      <c r="L8632" s="132"/>
      <c r="M8632" s="132"/>
      <c r="N8632" s="131"/>
      <c r="O8632" s="131"/>
    </row>
    <row r="8633" spans="2:15" x14ac:dyDescent="0.35">
      <c r="B8633" t="s">
        <v>80</v>
      </c>
      <c r="C8633">
        <v>4082</v>
      </c>
      <c r="D8633" t="s">
        <v>71</v>
      </c>
      <c r="E8633">
        <v>177406</v>
      </c>
      <c r="F8633" t="s">
        <v>8076</v>
      </c>
      <c r="G8633" t="s">
        <v>10927</v>
      </c>
      <c r="H8633" s="93">
        <v>46183</v>
      </c>
      <c r="I8633" s="131">
        <v>1</v>
      </c>
      <c r="J8633" s="132"/>
      <c r="K8633" s="132"/>
      <c r="L8633" s="132"/>
      <c r="M8633" s="132"/>
      <c r="N8633" s="131"/>
      <c r="O8633" s="131"/>
    </row>
    <row r="8634" spans="2:15" x14ac:dyDescent="0.35">
      <c r="B8634" t="s">
        <v>80</v>
      </c>
      <c r="C8634">
        <v>4082</v>
      </c>
      <c r="D8634" t="s">
        <v>71</v>
      </c>
      <c r="E8634">
        <v>177434</v>
      </c>
      <c r="F8634" t="s">
        <v>8077</v>
      </c>
      <c r="G8634" t="s">
        <v>10926</v>
      </c>
      <c r="H8634" s="93">
        <v>46170</v>
      </c>
      <c r="I8634" s="131">
        <v>1</v>
      </c>
      <c r="J8634" s="132"/>
      <c r="K8634" s="132"/>
      <c r="L8634" s="132"/>
      <c r="M8634" s="132"/>
      <c r="N8634" s="131"/>
      <c r="O8634" s="131"/>
    </row>
    <row r="8635" spans="2:15" x14ac:dyDescent="0.35">
      <c r="B8635" t="s">
        <v>80</v>
      </c>
      <c r="C8635">
        <v>4082</v>
      </c>
      <c r="D8635" t="s">
        <v>71</v>
      </c>
      <c r="E8635">
        <v>177525</v>
      </c>
      <c r="F8635" t="s">
        <v>8078</v>
      </c>
      <c r="G8635" t="s">
        <v>10930</v>
      </c>
      <c r="H8635" s="93">
        <v>46174</v>
      </c>
      <c r="I8635" s="131"/>
      <c r="J8635" s="132"/>
      <c r="K8635" s="132"/>
      <c r="L8635" s="132"/>
      <c r="M8635" s="132"/>
      <c r="N8635" s="131"/>
      <c r="O8635" s="131"/>
    </row>
    <row r="8636" spans="2:15" x14ac:dyDescent="0.35">
      <c r="B8636" t="s">
        <v>80</v>
      </c>
      <c r="C8636">
        <v>4082</v>
      </c>
      <c r="D8636" t="s">
        <v>71</v>
      </c>
      <c r="E8636">
        <v>178090</v>
      </c>
      <c r="F8636" t="s">
        <v>8079</v>
      </c>
      <c r="G8636" t="s">
        <v>10926</v>
      </c>
      <c r="H8636" s="93">
        <v>46177</v>
      </c>
      <c r="I8636" s="131"/>
      <c r="J8636" s="132"/>
      <c r="K8636" s="132"/>
      <c r="L8636" s="132"/>
      <c r="M8636" s="132"/>
      <c r="N8636" s="131"/>
      <c r="O8636" s="131"/>
    </row>
    <row r="8637" spans="2:15" x14ac:dyDescent="0.35">
      <c r="B8637" t="s">
        <v>80</v>
      </c>
      <c r="C8637">
        <v>4082</v>
      </c>
      <c r="D8637" t="s">
        <v>71</v>
      </c>
      <c r="E8637">
        <v>178210</v>
      </c>
      <c r="F8637" t="s">
        <v>8080</v>
      </c>
      <c r="G8637" t="s">
        <v>10929</v>
      </c>
      <c r="H8637" s="93">
        <v>46175</v>
      </c>
      <c r="I8637" s="131">
        <v>1</v>
      </c>
      <c r="J8637" s="132"/>
      <c r="K8637" s="132"/>
      <c r="L8637" s="132"/>
      <c r="M8637" s="132"/>
      <c r="N8637" s="131"/>
      <c r="O8637" s="131"/>
    </row>
    <row r="8638" spans="2:15" x14ac:dyDescent="0.35">
      <c r="B8638" t="s">
        <v>80</v>
      </c>
      <c r="C8638">
        <v>4082</v>
      </c>
      <c r="D8638" t="s">
        <v>71</v>
      </c>
      <c r="E8638">
        <v>178665</v>
      </c>
      <c r="F8638" t="s">
        <v>8081</v>
      </c>
      <c r="G8638" t="s">
        <v>10926</v>
      </c>
      <c r="H8638" s="93">
        <v>46170</v>
      </c>
      <c r="I8638" s="131">
        <v>1</v>
      </c>
      <c r="J8638" s="132"/>
      <c r="K8638" s="132"/>
      <c r="L8638" s="132"/>
      <c r="M8638" s="132"/>
      <c r="N8638" s="131"/>
      <c r="O8638" s="131"/>
    </row>
    <row r="8639" spans="2:15" x14ac:dyDescent="0.35">
      <c r="B8639" t="s">
        <v>80</v>
      </c>
      <c r="C8639">
        <v>4082</v>
      </c>
      <c r="D8639" t="s">
        <v>71</v>
      </c>
      <c r="E8639">
        <v>178804</v>
      </c>
      <c r="F8639" t="s">
        <v>8082</v>
      </c>
      <c r="G8639" t="s">
        <v>10930</v>
      </c>
      <c r="H8639" s="93">
        <v>46174</v>
      </c>
      <c r="I8639" s="131"/>
      <c r="J8639" s="132"/>
      <c r="K8639" s="132"/>
      <c r="L8639" s="132"/>
      <c r="M8639" s="132"/>
      <c r="N8639" s="131"/>
      <c r="O8639" s="131"/>
    </row>
    <row r="8640" spans="2:15" x14ac:dyDescent="0.35">
      <c r="B8640" t="s">
        <v>80</v>
      </c>
      <c r="C8640">
        <v>4082</v>
      </c>
      <c r="D8640" t="s">
        <v>71</v>
      </c>
      <c r="E8640">
        <v>179243</v>
      </c>
      <c r="F8640" t="s">
        <v>8083</v>
      </c>
      <c r="G8640" t="s">
        <v>10928</v>
      </c>
      <c r="H8640" s="93">
        <v>46178</v>
      </c>
      <c r="I8640" s="131">
        <v>1</v>
      </c>
      <c r="J8640" s="132"/>
      <c r="K8640" s="132"/>
      <c r="L8640" s="132"/>
      <c r="M8640" s="132"/>
      <c r="N8640" s="131"/>
      <c r="O8640" s="131"/>
    </row>
    <row r="8641" spans="2:15" x14ac:dyDescent="0.35">
      <c r="B8641" t="s">
        <v>80</v>
      </c>
      <c r="C8641">
        <v>4082</v>
      </c>
      <c r="D8641" t="s">
        <v>71</v>
      </c>
      <c r="E8641">
        <v>179273</v>
      </c>
      <c r="F8641" t="s">
        <v>8084</v>
      </c>
      <c r="G8641" t="s">
        <v>10928</v>
      </c>
      <c r="H8641" s="93">
        <v>46178</v>
      </c>
      <c r="I8641" s="131">
        <v>1</v>
      </c>
      <c r="J8641" s="132"/>
      <c r="K8641" s="132"/>
      <c r="L8641" s="132"/>
      <c r="M8641" s="132"/>
      <c r="N8641" s="131"/>
      <c r="O8641" s="131"/>
    </row>
    <row r="8642" spans="2:15" x14ac:dyDescent="0.35">
      <c r="B8642" t="s">
        <v>80</v>
      </c>
      <c r="C8642">
        <v>4082</v>
      </c>
      <c r="D8642" t="s">
        <v>71</v>
      </c>
      <c r="E8642">
        <v>179485</v>
      </c>
      <c r="F8642" t="s">
        <v>8085</v>
      </c>
      <c r="G8642" t="s">
        <v>10930</v>
      </c>
      <c r="H8642" s="93">
        <v>46174</v>
      </c>
      <c r="I8642" s="131">
        <v>1</v>
      </c>
      <c r="J8642" s="132"/>
      <c r="K8642" s="132"/>
      <c r="L8642" s="132"/>
      <c r="M8642" s="132"/>
      <c r="N8642" s="131"/>
      <c r="O8642" s="131"/>
    </row>
    <row r="8643" spans="2:15" x14ac:dyDescent="0.35">
      <c r="B8643" t="s">
        <v>80</v>
      </c>
      <c r="C8643">
        <v>4082</v>
      </c>
      <c r="D8643" t="s">
        <v>71</v>
      </c>
      <c r="E8643">
        <v>179560</v>
      </c>
      <c r="F8643" t="s">
        <v>8086</v>
      </c>
      <c r="G8643" t="s">
        <v>10926</v>
      </c>
      <c r="H8643" s="93">
        <v>46177</v>
      </c>
      <c r="I8643" s="131">
        <v>1</v>
      </c>
      <c r="J8643" s="132">
        <v>1</v>
      </c>
      <c r="K8643" s="132"/>
      <c r="L8643" s="132"/>
      <c r="M8643" s="132"/>
      <c r="N8643" s="131"/>
      <c r="O8643" s="131"/>
    </row>
    <row r="8644" spans="2:15" x14ac:dyDescent="0.35">
      <c r="B8644" t="s">
        <v>80</v>
      </c>
      <c r="C8644">
        <v>4082</v>
      </c>
      <c r="D8644" t="s">
        <v>71</v>
      </c>
      <c r="E8644">
        <v>179687</v>
      </c>
      <c r="F8644" t="s">
        <v>8087</v>
      </c>
      <c r="G8644" t="s">
        <v>10927</v>
      </c>
      <c r="H8644" s="93">
        <v>46176</v>
      </c>
      <c r="I8644" s="131"/>
      <c r="J8644" s="132"/>
      <c r="K8644" s="132"/>
      <c r="L8644" s="132"/>
      <c r="M8644" s="132"/>
      <c r="N8644" s="131"/>
      <c r="O8644" s="131"/>
    </row>
    <row r="8645" spans="2:15" x14ac:dyDescent="0.35">
      <c r="B8645" t="s">
        <v>80</v>
      </c>
      <c r="C8645">
        <v>4082</v>
      </c>
      <c r="D8645" t="s">
        <v>71</v>
      </c>
      <c r="E8645">
        <v>179715</v>
      </c>
      <c r="F8645" t="s">
        <v>8088</v>
      </c>
      <c r="G8645" t="s">
        <v>10926</v>
      </c>
      <c r="H8645" s="93">
        <v>46177</v>
      </c>
      <c r="I8645" s="131">
        <v>1</v>
      </c>
      <c r="J8645" s="132"/>
      <c r="K8645" s="132"/>
      <c r="L8645" s="132"/>
      <c r="M8645" s="132"/>
      <c r="N8645" s="131"/>
      <c r="O8645" s="131"/>
    </row>
    <row r="8646" spans="2:15" x14ac:dyDescent="0.35">
      <c r="B8646" t="s">
        <v>80</v>
      </c>
      <c r="C8646">
        <v>4082</v>
      </c>
      <c r="D8646" t="s">
        <v>71</v>
      </c>
      <c r="E8646">
        <v>179904</v>
      </c>
      <c r="F8646" t="s">
        <v>8089</v>
      </c>
      <c r="G8646" t="s">
        <v>10929</v>
      </c>
      <c r="H8646" s="93">
        <v>46175</v>
      </c>
      <c r="I8646" s="131">
        <v>1</v>
      </c>
      <c r="J8646" s="132"/>
      <c r="K8646" s="132"/>
      <c r="L8646" s="132"/>
      <c r="M8646" s="132"/>
      <c r="N8646" s="131"/>
      <c r="O8646" s="131"/>
    </row>
    <row r="8647" spans="2:15" x14ac:dyDescent="0.35">
      <c r="B8647" t="s">
        <v>80</v>
      </c>
      <c r="C8647">
        <v>4082</v>
      </c>
      <c r="D8647" t="s">
        <v>71</v>
      </c>
      <c r="E8647">
        <v>180073</v>
      </c>
      <c r="F8647" t="s">
        <v>8090</v>
      </c>
      <c r="G8647" t="s">
        <v>10930</v>
      </c>
      <c r="H8647" s="93">
        <v>46181</v>
      </c>
      <c r="I8647" s="131"/>
      <c r="J8647" s="132"/>
      <c r="K8647" s="132"/>
      <c r="L8647" s="132"/>
      <c r="M8647" s="132"/>
      <c r="N8647" s="131"/>
      <c r="O8647" s="131"/>
    </row>
    <row r="8648" spans="2:15" x14ac:dyDescent="0.35">
      <c r="B8648" t="s">
        <v>80</v>
      </c>
      <c r="C8648">
        <v>4082</v>
      </c>
      <c r="D8648" t="s">
        <v>71</v>
      </c>
      <c r="E8648">
        <v>180123</v>
      </c>
      <c r="F8648" t="s">
        <v>8091</v>
      </c>
      <c r="G8648" t="s">
        <v>10926</v>
      </c>
      <c r="H8648" s="93">
        <v>46177</v>
      </c>
      <c r="I8648" s="131">
        <v>1</v>
      </c>
      <c r="J8648" s="132"/>
      <c r="K8648" s="132"/>
      <c r="L8648" s="132"/>
      <c r="M8648" s="132"/>
      <c r="N8648" s="131"/>
      <c r="O8648" s="131"/>
    </row>
    <row r="8649" spans="2:15" x14ac:dyDescent="0.35">
      <c r="B8649" t="s">
        <v>80</v>
      </c>
      <c r="C8649">
        <v>4082</v>
      </c>
      <c r="D8649" t="s">
        <v>71</v>
      </c>
      <c r="E8649">
        <v>180265</v>
      </c>
      <c r="F8649" t="s">
        <v>8092</v>
      </c>
      <c r="G8649" t="s">
        <v>10930</v>
      </c>
      <c r="H8649" s="93">
        <v>46181</v>
      </c>
      <c r="I8649" s="131">
        <v>1</v>
      </c>
      <c r="J8649" s="132"/>
      <c r="K8649" s="132"/>
      <c r="L8649" s="132"/>
      <c r="M8649" s="132"/>
      <c r="N8649" s="131"/>
      <c r="O8649" s="131"/>
    </row>
    <row r="8650" spans="2:15" x14ac:dyDescent="0.35">
      <c r="B8650" t="s">
        <v>80</v>
      </c>
      <c r="C8650">
        <v>4082</v>
      </c>
      <c r="D8650" t="s">
        <v>71</v>
      </c>
      <c r="E8650">
        <v>180292</v>
      </c>
      <c r="F8650" t="s">
        <v>8093</v>
      </c>
      <c r="G8650" t="s">
        <v>10930</v>
      </c>
      <c r="H8650" s="93">
        <v>46174</v>
      </c>
      <c r="I8650" s="131"/>
      <c r="J8650" s="132"/>
      <c r="K8650" s="132"/>
      <c r="L8650" s="132"/>
      <c r="M8650" s="132"/>
      <c r="N8650" s="131"/>
      <c r="O8650" s="131"/>
    </row>
    <row r="8651" spans="2:15" x14ac:dyDescent="0.35">
      <c r="B8651" t="s">
        <v>80</v>
      </c>
      <c r="C8651">
        <v>4082</v>
      </c>
      <c r="D8651" t="s">
        <v>71</v>
      </c>
      <c r="E8651">
        <v>180583</v>
      </c>
      <c r="F8651" t="s">
        <v>8094</v>
      </c>
      <c r="G8651" t="s">
        <v>10930</v>
      </c>
      <c r="H8651" s="93">
        <v>46174</v>
      </c>
      <c r="I8651" s="131"/>
      <c r="J8651" s="132"/>
      <c r="K8651" s="132"/>
      <c r="L8651" s="132"/>
      <c r="M8651" s="132"/>
      <c r="N8651" s="131"/>
      <c r="O8651" s="131"/>
    </row>
    <row r="8652" spans="2:15" x14ac:dyDescent="0.35">
      <c r="B8652" t="s">
        <v>80</v>
      </c>
      <c r="C8652">
        <v>4082</v>
      </c>
      <c r="D8652" t="s">
        <v>71</v>
      </c>
      <c r="E8652">
        <v>180673</v>
      </c>
      <c r="F8652" t="s">
        <v>7606</v>
      </c>
      <c r="G8652" t="s">
        <v>10926</v>
      </c>
      <c r="H8652" s="93">
        <v>46177</v>
      </c>
      <c r="I8652" s="131">
        <v>1</v>
      </c>
      <c r="J8652" s="132"/>
      <c r="K8652" s="132"/>
      <c r="L8652" s="132"/>
      <c r="M8652" s="132"/>
      <c r="N8652" s="131"/>
      <c r="O8652" s="131"/>
    </row>
    <row r="8653" spans="2:15" x14ac:dyDescent="0.35">
      <c r="B8653" t="s">
        <v>80</v>
      </c>
      <c r="C8653">
        <v>4082</v>
      </c>
      <c r="D8653" t="s">
        <v>71</v>
      </c>
      <c r="E8653">
        <v>180740</v>
      </c>
      <c r="F8653" t="s">
        <v>8095</v>
      </c>
      <c r="G8653" t="s">
        <v>10930</v>
      </c>
      <c r="H8653" s="93">
        <v>46181</v>
      </c>
      <c r="I8653" s="131"/>
      <c r="J8653" s="132"/>
      <c r="K8653" s="132"/>
      <c r="L8653" s="132"/>
      <c r="M8653" s="132"/>
      <c r="N8653" s="131"/>
      <c r="O8653" s="131"/>
    </row>
    <row r="8654" spans="2:15" x14ac:dyDescent="0.35">
      <c r="B8654" t="s">
        <v>80</v>
      </c>
      <c r="C8654">
        <v>4082</v>
      </c>
      <c r="D8654" t="s">
        <v>71</v>
      </c>
      <c r="E8654">
        <v>180742</v>
      </c>
      <c r="F8654" t="s">
        <v>8096</v>
      </c>
      <c r="G8654" t="s">
        <v>10928</v>
      </c>
      <c r="H8654" s="93">
        <v>46171</v>
      </c>
      <c r="I8654" s="131"/>
      <c r="J8654" s="132"/>
      <c r="K8654" s="132"/>
      <c r="L8654" s="132"/>
      <c r="M8654" s="132"/>
      <c r="N8654" s="131"/>
      <c r="O8654" s="131"/>
    </row>
    <row r="8655" spans="2:15" x14ac:dyDescent="0.35">
      <c r="B8655" t="s">
        <v>80</v>
      </c>
      <c r="C8655">
        <v>4082</v>
      </c>
      <c r="D8655" t="s">
        <v>71</v>
      </c>
      <c r="E8655">
        <v>181157</v>
      </c>
      <c r="F8655" t="s">
        <v>8097</v>
      </c>
      <c r="G8655" t="s">
        <v>10930</v>
      </c>
      <c r="H8655" s="93">
        <v>46174</v>
      </c>
      <c r="I8655" s="131">
        <v>1</v>
      </c>
      <c r="J8655" s="132"/>
      <c r="K8655" s="132"/>
      <c r="L8655" s="132"/>
      <c r="M8655" s="132"/>
      <c r="N8655" s="131"/>
      <c r="O8655" s="131"/>
    </row>
    <row r="8656" spans="2:15" x14ac:dyDescent="0.35">
      <c r="B8656" t="s">
        <v>80</v>
      </c>
      <c r="C8656">
        <v>4082</v>
      </c>
      <c r="D8656" t="s">
        <v>71</v>
      </c>
      <c r="E8656">
        <v>181323</v>
      </c>
      <c r="F8656" t="s">
        <v>8098</v>
      </c>
      <c r="G8656" t="s">
        <v>10927</v>
      </c>
      <c r="H8656" s="93">
        <v>46176</v>
      </c>
      <c r="I8656" s="131"/>
      <c r="J8656" s="132"/>
      <c r="K8656" s="132"/>
      <c r="L8656" s="132"/>
      <c r="M8656" s="132"/>
      <c r="N8656" s="131"/>
      <c r="O8656" s="131"/>
    </row>
    <row r="8657" spans="2:15" x14ac:dyDescent="0.35">
      <c r="B8657" t="s">
        <v>80</v>
      </c>
      <c r="C8657">
        <v>4082</v>
      </c>
      <c r="D8657" t="s">
        <v>71</v>
      </c>
      <c r="E8657">
        <v>181633</v>
      </c>
      <c r="F8657" t="s">
        <v>8099</v>
      </c>
      <c r="G8657" t="s">
        <v>10929</v>
      </c>
      <c r="H8657" s="93">
        <v>46182</v>
      </c>
      <c r="I8657" s="131">
        <v>1</v>
      </c>
      <c r="J8657" s="132"/>
      <c r="K8657" s="132"/>
      <c r="L8657" s="132"/>
      <c r="M8657" s="132"/>
      <c r="N8657" s="131"/>
      <c r="O8657" s="131"/>
    </row>
    <row r="8658" spans="2:15" x14ac:dyDescent="0.35">
      <c r="B8658" t="s">
        <v>80</v>
      </c>
      <c r="C8658">
        <v>4082</v>
      </c>
      <c r="D8658" t="s">
        <v>71</v>
      </c>
      <c r="E8658">
        <v>181742</v>
      </c>
      <c r="F8658" t="s">
        <v>8100</v>
      </c>
      <c r="G8658" t="s">
        <v>10928</v>
      </c>
      <c r="H8658" s="93">
        <v>46171</v>
      </c>
      <c r="I8658" s="131">
        <v>1</v>
      </c>
      <c r="J8658" s="132"/>
      <c r="K8658" s="132"/>
      <c r="L8658" s="132"/>
      <c r="M8658" s="132"/>
      <c r="N8658" s="131"/>
      <c r="O8658" s="131"/>
    </row>
    <row r="8659" spans="2:15" x14ac:dyDescent="0.35">
      <c r="B8659" t="s">
        <v>80</v>
      </c>
      <c r="C8659">
        <v>4082</v>
      </c>
      <c r="D8659" t="s">
        <v>71</v>
      </c>
      <c r="E8659">
        <v>181945</v>
      </c>
      <c r="F8659" t="s">
        <v>8101</v>
      </c>
      <c r="G8659" t="s">
        <v>10926</v>
      </c>
      <c r="H8659" s="93">
        <v>46170</v>
      </c>
      <c r="I8659" s="131">
        <v>1</v>
      </c>
      <c r="J8659" s="132"/>
      <c r="K8659" s="132"/>
      <c r="L8659" s="132"/>
      <c r="M8659" s="132"/>
      <c r="N8659" s="131"/>
      <c r="O8659" s="131"/>
    </row>
    <row r="8660" spans="2:15" x14ac:dyDescent="0.35">
      <c r="B8660" t="s">
        <v>80</v>
      </c>
      <c r="C8660">
        <v>4082</v>
      </c>
      <c r="D8660" t="s">
        <v>71</v>
      </c>
      <c r="E8660">
        <v>182191</v>
      </c>
      <c r="F8660" t="s">
        <v>8102</v>
      </c>
      <c r="G8660" t="s">
        <v>10927</v>
      </c>
      <c r="H8660" s="93">
        <v>46176</v>
      </c>
      <c r="I8660" s="131">
        <v>1</v>
      </c>
      <c r="J8660" s="132"/>
      <c r="K8660" s="132"/>
      <c r="L8660" s="132"/>
      <c r="M8660" s="132"/>
      <c r="N8660" s="131"/>
      <c r="O8660" s="131"/>
    </row>
    <row r="8661" spans="2:15" x14ac:dyDescent="0.35">
      <c r="B8661" t="s">
        <v>80</v>
      </c>
      <c r="C8661">
        <v>4082</v>
      </c>
      <c r="D8661" t="s">
        <v>71</v>
      </c>
      <c r="E8661">
        <v>182351</v>
      </c>
      <c r="F8661" t="s">
        <v>8103</v>
      </c>
      <c r="G8661" t="s">
        <v>10929</v>
      </c>
      <c r="H8661" s="93">
        <v>46182</v>
      </c>
      <c r="I8661" s="131"/>
      <c r="J8661" s="132"/>
      <c r="K8661" s="132"/>
      <c r="L8661" s="132"/>
      <c r="M8661" s="132"/>
      <c r="N8661" s="131"/>
      <c r="O8661" s="131"/>
    </row>
    <row r="8662" spans="2:15" x14ac:dyDescent="0.35">
      <c r="B8662" t="s">
        <v>80</v>
      </c>
      <c r="C8662">
        <v>4082</v>
      </c>
      <c r="D8662" t="s">
        <v>71</v>
      </c>
      <c r="E8662">
        <v>182433</v>
      </c>
      <c r="F8662" t="s">
        <v>8104</v>
      </c>
      <c r="G8662" t="s">
        <v>10927</v>
      </c>
      <c r="H8662" s="93">
        <v>46176</v>
      </c>
      <c r="I8662" s="131"/>
      <c r="J8662" s="132"/>
      <c r="K8662" s="132"/>
      <c r="L8662" s="132"/>
      <c r="M8662" s="132"/>
      <c r="N8662" s="131"/>
      <c r="O8662" s="131"/>
    </row>
    <row r="8663" spans="2:15" x14ac:dyDescent="0.35">
      <c r="B8663" t="s">
        <v>80</v>
      </c>
      <c r="C8663">
        <v>4082</v>
      </c>
      <c r="D8663" t="s">
        <v>71</v>
      </c>
      <c r="E8663">
        <v>182468</v>
      </c>
      <c r="F8663" t="s">
        <v>8105</v>
      </c>
      <c r="G8663" t="s">
        <v>10927</v>
      </c>
      <c r="H8663" s="93">
        <v>46183</v>
      </c>
      <c r="I8663" s="131">
        <v>1</v>
      </c>
      <c r="J8663" s="132">
        <v>1</v>
      </c>
      <c r="K8663" s="132"/>
      <c r="L8663" s="132"/>
      <c r="M8663" s="132"/>
      <c r="N8663" s="131"/>
      <c r="O8663" s="131"/>
    </row>
    <row r="8664" spans="2:15" x14ac:dyDescent="0.35">
      <c r="B8664" t="s">
        <v>80</v>
      </c>
      <c r="C8664">
        <v>4082</v>
      </c>
      <c r="D8664" t="s">
        <v>71</v>
      </c>
      <c r="E8664">
        <v>182981</v>
      </c>
      <c r="F8664" t="s">
        <v>8106</v>
      </c>
      <c r="G8664" t="s">
        <v>10928</v>
      </c>
      <c r="H8664" s="93">
        <v>46178</v>
      </c>
      <c r="I8664" s="131"/>
      <c r="J8664" s="132"/>
      <c r="K8664" s="132"/>
      <c r="L8664" s="132"/>
      <c r="M8664" s="132"/>
      <c r="N8664" s="131"/>
      <c r="O8664" s="131"/>
    </row>
    <row r="8665" spans="2:15" x14ac:dyDescent="0.35">
      <c r="B8665" t="s">
        <v>80</v>
      </c>
      <c r="C8665">
        <v>4082</v>
      </c>
      <c r="D8665" t="s">
        <v>71</v>
      </c>
      <c r="E8665">
        <v>183451</v>
      </c>
      <c r="F8665" t="s">
        <v>8107</v>
      </c>
      <c r="G8665" t="s">
        <v>10930</v>
      </c>
      <c r="H8665" s="93">
        <v>46181</v>
      </c>
      <c r="I8665" s="131"/>
      <c r="J8665" s="132"/>
      <c r="K8665" s="132"/>
      <c r="L8665" s="132"/>
      <c r="M8665" s="132"/>
      <c r="N8665" s="131"/>
      <c r="O8665" s="131"/>
    </row>
    <row r="8666" spans="2:15" x14ac:dyDescent="0.35">
      <c r="B8666" t="s">
        <v>80</v>
      </c>
      <c r="C8666">
        <v>4082</v>
      </c>
      <c r="D8666" t="s">
        <v>71</v>
      </c>
      <c r="E8666">
        <v>183466</v>
      </c>
      <c r="F8666" t="s">
        <v>8108</v>
      </c>
      <c r="G8666" t="s">
        <v>10928</v>
      </c>
      <c r="H8666" s="93">
        <v>46171</v>
      </c>
      <c r="I8666" s="131"/>
      <c r="J8666" s="132"/>
      <c r="K8666" s="132"/>
      <c r="L8666" s="132"/>
      <c r="M8666" s="132"/>
      <c r="N8666" s="131"/>
      <c r="O8666" s="131"/>
    </row>
    <row r="8667" spans="2:15" x14ac:dyDescent="0.35">
      <c r="B8667" t="s">
        <v>80</v>
      </c>
      <c r="C8667">
        <v>4082</v>
      </c>
      <c r="D8667" t="s">
        <v>71</v>
      </c>
      <c r="E8667">
        <v>183586</v>
      </c>
      <c r="F8667" t="s">
        <v>8109</v>
      </c>
      <c r="G8667" t="s">
        <v>10928</v>
      </c>
      <c r="H8667" s="93">
        <v>46178</v>
      </c>
      <c r="I8667" s="131"/>
      <c r="J8667" s="132"/>
      <c r="K8667" s="132"/>
      <c r="L8667" s="132"/>
      <c r="M8667" s="132"/>
      <c r="N8667" s="131"/>
      <c r="O8667" s="131"/>
    </row>
    <row r="8668" spans="2:15" x14ac:dyDescent="0.35">
      <c r="B8668" t="s">
        <v>80</v>
      </c>
      <c r="C8668">
        <v>4082</v>
      </c>
      <c r="D8668" t="s">
        <v>71</v>
      </c>
      <c r="E8668">
        <v>184058</v>
      </c>
      <c r="F8668" t="s">
        <v>8110</v>
      </c>
      <c r="G8668" t="s">
        <v>10926</v>
      </c>
      <c r="H8668" s="93">
        <v>46170</v>
      </c>
      <c r="I8668" s="131">
        <v>1</v>
      </c>
      <c r="J8668" s="132"/>
      <c r="K8668" s="132"/>
      <c r="L8668" s="132"/>
      <c r="M8668" s="132"/>
      <c r="N8668" s="131"/>
      <c r="O8668" s="131"/>
    </row>
    <row r="8669" spans="2:15" x14ac:dyDescent="0.35">
      <c r="B8669" t="s">
        <v>80</v>
      </c>
      <c r="C8669">
        <v>4082</v>
      </c>
      <c r="D8669" t="s">
        <v>71</v>
      </c>
      <c r="E8669">
        <v>184348</v>
      </c>
      <c r="F8669" t="s">
        <v>8111</v>
      </c>
      <c r="G8669" t="s">
        <v>10926</v>
      </c>
      <c r="H8669" s="93">
        <v>46170</v>
      </c>
      <c r="I8669" s="131">
        <v>1</v>
      </c>
      <c r="J8669" s="132">
        <v>1</v>
      </c>
      <c r="K8669" s="132"/>
      <c r="L8669" s="132"/>
      <c r="M8669" s="132"/>
      <c r="N8669" s="131"/>
      <c r="O8669" s="131"/>
    </row>
    <row r="8670" spans="2:15" x14ac:dyDescent="0.35">
      <c r="B8670" t="s">
        <v>80</v>
      </c>
      <c r="C8670">
        <v>4082</v>
      </c>
      <c r="D8670" t="s">
        <v>71</v>
      </c>
      <c r="E8670">
        <v>184421</v>
      </c>
      <c r="F8670" t="s">
        <v>7165</v>
      </c>
      <c r="G8670" t="s">
        <v>10927</v>
      </c>
      <c r="H8670" s="93">
        <v>46183</v>
      </c>
      <c r="I8670" s="131">
        <v>1</v>
      </c>
      <c r="J8670" s="132">
        <v>1</v>
      </c>
      <c r="K8670" s="132"/>
      <c r="L8670" s="132"/>
      <c r="M8670" s="132"/>
      <c r="N8670" s="131"/>
      <c r="O8670" s="131"/>
    </row>
    <row r="8671" spans="2:15" x14ac:dyDescent="0.35">
      <c r="B8671" t="s">
        <v>80</v>
      </c>
      <c r="C8671">
        <v>4082</v>
      </c>
      <c r="D8671" t="s">
        <v>71</v>
      </c>
      <c r="E8671">
        <v>184548</v>
      </c>
      <c r="F8671" t="s">
        <v>8112</v>
      </c>
      <c r="G8671" t="s">
        <v>10930</v>
      </c>
      <c r="H8671" s="93">
        <v>46174</v>
      </c>
      <c r="I8671" s="131"/>
      <c r="J8671" s="132"/>
      <c r="K8671" s="132"/>
      <c r="L8671" s="132"/>
      <c r="M8671" s="132"/>
      <c r="N8671" s="131"/>
      <c r="O8671" s="131"/>
    </row>
    <row r="8672" spans="2:15" x14ac:dyDescent="0.35">
      <c r="B8672" t="s">
        <v>80</v>
      </c>
      <c r="C8672">
        <v>4082</v>
      </c>
      <c r="D8672" t="s">
        <v>71</v>
      </c>
      <c r="E8672">
        <v>184698</v>
      </c>
      <c r="F8672" t="s">
        <v>8113</v>
      </c>
      <c r="G8672" t="s">
        <v>10927</v>
      </c>
      <c r="H8672" s="93">
        <v>46176</v>
      </c>
      <c r="I8672" s="131">
        <v>1</v>
      </c>
      <c r="J8672" s="132"/>
      <c r="K8672" s="132"/>
      <c r="L8672" s="132"/>
      <c r="M8672" s="132"/>
      <c r="N8672" s="131"/>
      <c r="O8672" s="131"/>
    </row>
    <row r="8673" spans="2:15" x14ac:dyDescent="0.35">
      <c r="B8673" t="s">
        <v>80</v>
      </c>
      <c r="C8673">
        <v>4082</v>
      </c>
      <c r="D8673" t="s">
        <v>71</v>
      </c>
      <c r="E8673">
        <v>184724</v>
      </c>
      <c r="F8673" t="s">
        <v>8114</v>
      </c>
      <c r="G8673" t="s">
        <v>10930</v>
      </c>
      <c r="H8673" s="93">
        <v>46181</v>
      </c>
      <c r="I8673" s="131"/>
      <c r="J8673" s="132"/>
      <c r="K8673" s="132"/>
      <c r="L8673" s="132"/>
      <c r="M8673" s="132"/>
      <c r="N8673" s="131"/>
      <c r="O8673" s="131"/>
    </row>
    <row r="8674" spans="2:15" x14ac:dyDescent="0.35">
      <c r="B8674" t="s">
        <v>80</v>
      </c>
      <c r="C8674">
        <v>4082</v>
      </c>
      <c r="D8674" t="s">
        <v>71</v>
      </c>
      <c r="E8674">
        <v>184753</v>
      </c>
      <c r="F8674" t="s">
        <v>8115</v>
      </c>
      <c r="G8674" t="s">
        <v>10930</v>
      </c>
      <c r="H8674" s="93">
        <v>46174</v>
      </c>
      <c r="I8674" s="131">
        <v>1</v>
      </c>
      <c r="J8674" s="132"/>
      <c r="K8674" s="132"/>
      <c r="L8674" s="132"/>
      <c r="M8674" s="132"/>
      <c r="N8674" s="131"/>
      <c r="O8674" s="131"/>
    </row>
    <row r="8675" spans="2:15" x14ac:dyDescent="0.35">
      <c r="B8675" t="s">
        <v>80</v>
      </c>
      <c r="C8675">
        <v>4082</v>
      </c>
      <c r="D8675" t="s">
        <v>71</v>
      </c>
      <c r="E8675">
        <v>184755</v>
      </c>
      <c r="F8675" t="s">
        <v>8116</v>
      </c>
      <c r="G8675" t="s">
        <v>10929</v>
      </c>
      <c r="H8675" s="93">
        <v>46175</v>
      </c>
      <c r="I8675" s="131">
        <v>1</v>
      </c>
      <c r="J8675" s="132"/>
      <c r="K8675" s="132"/>
      <c r="L8675" s="132"/>
      <c r="M8675" s="132"/>
      <c r="N8675" s="131"/>
      <c r="O8675" s="131"/>
    </row>
    <row r="8676" spans="2:15" x14ac:dyDescent="0.35">
      <c r="B8676" t="s">
        <v>80</v>
      </c>
      <c r="C8676">
        <v>4082</v>
      </c>
      <c r="D8676" t="s">
        <v>71</v>
      </c>
      <c r="E8676">
        <v>184879</v>
      </c>
      <c r="F8676" t="s">
        <v>8117</v>
      </c>
      <c r="G8676" t="s">
        <v>10929</v>
      </c>
      <c r="H8676" s="93">
        <v>46175</v>
      </c>
      <c r="I8676" s="131">
        <v>1</v>
      </c>
      <c r="J8676" s="132"/>
      <c r="K8676" s="132"/>
      <c r="L8676" s="132"/>
      <c r="M8676" s="132"/>
      <c r="N8676" s="131"/>
      <c r="O8676" s="131"/>
    </row>
    <row r="8677" spans="2:15" x14ac:dyDescent="0.35">
      <c r="B8677" t="s">
        <v>80</v>
      </c>
      <c r="C8677">
        <v>4082</v>
      </c>
      <c r="D8677" t="s">
        <v>71</v>
      </c>
      <c r="E8677">
        <v>185056</v>
      </c>
      <c r="F8677" t="s">
        <v>8118</v>
      </c>
      <c r="G8677" t="s">
        <v>10928</v>
      </c>
      <c r="H8677" s="93">
        <v>46171</v>
      </c>
      <c r="I8677" s="131">
        <v>1</v>
      </c>
      <c r="J8677" s="132"/>
      <c r="K8677" s="132"/>
      <c r="L8677" s="132"/>
      <c r="M8677" s="132"/>
      <c r="N8677" s="131"/>
      <c r="O8677" s="131"/>
    </row>
    <row r="8678" spans="2:15" x14ac:dyDescent="0.35">
      <c r="B8678" t="s">
        <v>80</v>
      </c>
      <c r="C8678">
        <v>4082</v>
      </c>
      <c r="D8678" t="s">
        <v>71</v>
      </c>
      <c r="E8678">
        <v>185205</v>
      </c>
      <c r="F8678" t="s">
        <v>8119</v>
      </c>
      <c r="G8678" t="s">
        <v>10927</v>
      </c>
      <c r="H8678" s="93">
        <v>46183</v>
      </c>
      <c r="I8678" s="131"/>
      <c r="J8678" s="132"/>
      <c r="K8678" s="132"/>
      <c r="L8678" s="132"/>
      <c r="M8678" s="132"/>
      <c r="N8678" s="131"/>
      <c r="O8678" s="131"/>
    </row>
    <row r="8679" spans="2:15" x14ac:dyDescent="0.35">
      <c r="B8679" t="s">
        <v>80</v>
      </c>
      <c r="C8679">
        <v>4082</v>
      </c>
      <c r="D8679" t="s">
        <v>71</v>
      </c>
      <c r="E8679">
        <v>185281</v>
      </c>
      <c r="F8679" t="s">
        <v>8120</v>
      </c>
      <c r="G8679" t="s">
        <v>10929</v>
      </c>
      <c r="H8679" s="93">
        <v>46182</v>
      </c>
      <c r="I8679" s="131"/>
      <c r="J8679" s="132"/>
      <c r="K8679" s="132"/>
      <c r="L8679" s="132"/>
      <c r="M8679" s="132"/>
      <c r="N8679" s="131"/>
      <c r="O8679" s="131"/>
    </row>
    <row r="8680" spans="2:15" x14ac:dyDescent="0.35">
      <c r="B8680" t="s">
        <v>80</v>
      </c>
      <c r="C8680">
        <v>4082</v>
      </c>
      <c r="D8680" t="s">
        <v>71</v>
      </c>
      <c r="E8680">
        <v>185293</v>
      </c>
      <c r="F8680" t="s">
        <v>8121</v>
      </c>
      <c r="G8680" t="s">
        <v>10927</v>
      </c>
      <c r="H8680" s="93">
        <v>46183</v>
      </c>
      <c r="I8680" s="131">
        <v>1</v>
      </c>
      <c r="J8680" s="132"/>
      <c r="K8680" s="132"/>
      <c r="L8680" s="132"/>
      <c r="M8680" s="132"/>
      <c r="N8680" s="131"/>
      <c r="O8680" s="131"/>
    </row>
    <row r="8681" spans="2:15" x14ac:dyDescent="0.35">
      <c r="B8681" t="s">
        <v>80</v>
      </c>
      <c r="C8681">
        <v>4082</v>
      </c>
      <c r="D8681" t="s">
        <v>71</v>
      </c>
      <c r="E8681">
        <v>185314</v>
      </c>
      <c r="F8681" t="s">
        <v>8122</v>
      </c>
      <c r="G8681" t="s">
        <v>10930</v>
      </c>
      <c r="H8681" s="93">
        <v>46181</v>
      </c>
      <c r="I8681" s="131">
        <v>1</v>
      </c>
      <c r="J8681" s="132"/>
      <c r="K8681" s="132"/>
      <c r="L8681" s="132"/>
      <c r="M8681" s="132"/>
      <c r="N8681" s="131"/>
      <c r="O8681" s="131"/>
    </row>
    <row r="8682" spans="2:15" x14ac:dyDescent="0.35">
      <c r="B8682" t="s">
        <v>80</v>
      </c>
      <c r="C8682">
        <v>4082</v>
      </c>
      <c r="D8682" t="s">
        <v>71</v>
      </c>
      <c r="E8682">
        <v>185663</v>
      </c>
      <c r="F8682" t="s">
        <v>8123</v>
      </c>
      <c r="G8682" t="s">
        <v>10929</v>
      </c>
      <c r="H8682" s="93">
        <v>46175</v>
      </c>
      <c r="I8682" s="131">
        <v>1</v>
      </c>
      <c r="J8682" s="132"/>
      <c r="K8682" s="132"/>
      <c r="L8682" s="132"/>
      <c r="M8682" s="132"/>
      <c r="N8682" s="131"/>
      <c r="O8682" s="131"/>
    </row>
    <row r="8683" spans="2:15" x14ac:dyDescent="0.35">
      <c r="B8683" t="s">
        <v>80</v>
      </c>
      <c r="C8683">
        <v>4082</v>
      </c>
      <c r="D8683" t="s">
        <v>71</v>
      </c>
      <c r="E8683">
        <v>185794</v>
      </c>
      <c r="F8683" t="s">
        <v>8119</v>
      </c>
      <c r="G8683" t="s">
        <v>10928</v>
      </c>
      <c r="H8683" s="93">
        <v>46178</v>
      </c>
      <c r="I8683" s="131"/>
      <c r="J8683" s="132"/>
      <c r="K8683" s="132"/>
      <c r="L8683" s="132"/>
      <c r="M8683" s="132"/>
      <c r="N8683" s="131"/>
      <c r="O8683" s="131"/>
    </row>
    <row r="8684" spans="2:15" x14ac:dyDescent="0.35">
      <c r="B8684" t="s">
        <v>80</v>
      </c>
      <c r="C8684">
        <v>4082</v>
      </c>
      <c r="D8684" t="s">
        <v>71</v>
      </c>
      <c r="E8684">
        <v>185951</v>
      </c>
      <c r="F8684" t="s">
        <v>8124</v>
      </c>
      <c r="G8684" t="s">
        <v>10930</v>
      </c>
      <c r="H8684" s="93">
        <v>46181</v>
      </c>
      <c r="I8684" s="131"/>
      <c r="J8684" s="132"/>
      <c r="K8684" s="132"/>
      <c r="L8684" s="132"/>
      <c r="M8684" s="132"/>
      <c r="N8684" s="131"/>
      <c r="O8684" s="131"/>
    </row>
    <row r="8685" spans="2:15" x14ac:dyDescent="0.35">
      <c r="B8685" t="s">
        <v>80</v>
      </c>
      <c r="C8685">
        <v>4082</v>
      </c>
      <c r="D8685" t="s">
        <v>71</v>
      </c>
      <c r="E8685">
        <v>186142</v>
      </c>
      <c r="F8685" t="s">
        <v>8125</v>
      </c>
      <c r="G8685" t="s">
        <v>10926</v>
      </c>
      <c r="H8685" s="93">
        <v>46177</v>
      </c>
      <c r="I8685" s="131">
        <v>1</v>
      </c>
      <c r="J8685" s="132"/>
      <c r="K8685" s="132"/>
      <c r="L8685" s="132"/>
      <c r="M8685" s="132"/>
      <c r="N8685" s="131"/>
      <c r="O8685" s="131"/>
    </row>
    <row r="8686" spans="2:15" x14ac:dyDescent="0.35">
      <c r="B8686" t="s">
        <v>80</v>
      </c>
      <c r="C8686">
        <v>4082</v>
      </c>
      <c r="D8686" t="s">
        <v>71</v>
      </c>
      <c r="E8686">
        <v>186206</v>
      </c>
      <c r="F8686" t="s">
        <v>8126</v>
      </c>
      <c r="G8686" t="s">
        <v>10927</v>
      </c>
      <c r="H8686" s="93">
        <v>46176</v>
      </c>
      <c r="I8686" s="131"/>
      <c r="J8686" s="132"/>
      <c r="K8686" s="132"/>
      <c r="L8686" s="132"/>
      <c r="M8686" s="132"/>
      <c r="N8686" s="131"/>
      <c r="O8686" s="131"/>
    </row>
    <row r="8687" spans="2:15" x14ac:dyDescent="0.35">
      <c r="B8687" t="s">
        <v>80</v>
      </c>
      <c r="C8687">
        <v>4082</v>
      </c>
      <c r="D8687" t="s">
        <v>71</v>
      </c>
      <c r="E8687">
        <v>186366</v>
      </c>
      <c r="F8687" t="s">
        <v>7165</v>
      </c>
      <c r="G8687" t="s">
        <v>10929</v>
      </c>
      <c r="H8687" s="93">
        <v>46182</v>
      </c>
      <c r="I8687" s="131">
        <v>1</v>
      </c>
      <c r="J8687" s="132"/>
      <c r="K8687" s="132"/>
      <c r="L8687" s="132"/>
      <c r="M8687" s="132"/>
      <c r="N8687" s="131"/>
      <c r="O8687" s="131"/>
    </row>
    <row r="8688" spans="2:15" x14ac:dyDescent="0.35">
      <c r="B8688" t="s">
        <v>80</v>
      </c>
      <c r="C8688">
        <v>4082</v>
      </c>
      <c r="D8688" t="s">
        <v>71</v>
      </c>
      <c r="E8688">
        <v>187003</v>
      </c>
      <c r="F8688" t="s">
        <v>8119</v>
      </c>
      <c r="G8688" t="s">
        <v>10928</v>
      </c>
      <c r="H8688" s="93">
        <v>46171</v>
      </c>
      <c r="I8688" s="131"/>
      <c r="J8688" s="132"/>
      <c r="K8688" s="132"/>
      <c r="L8688" s="132"/>
      <c r="M8688" s="132"/>
      <c r="N8688" s="131"/>
      <c r="O8688" s="131"/>
    </row>
    <row r="8689" spans="2:15" x14ac:dyDescent="0.35">
      <c r="B8689" t="s">
        <v>80</v>
      </c>
      <c r="C8689">
        <v>4082</v>
      </c>
      <c r="D8689" t="s">
        <v>71</v>
      </c>
      <c r="E8689">
        <v>187463</v>
      </c>
      <c r="F8689" t="s">
        <v>8127</v>
      </c>
      <c r="G8689" t="s">
        <v>10926</v>
      </c>
      <c r="H8689" s="93">
        <v>46177</v>
      </c>
      <c r="I8689" s="131"/>
      <c r="J8689" s="132"/>
      <c r="K8689" s="132"/>
      <c r="L8689" s="132"/>
      <c r="M8689" s="132"/>
      <c r="N8689" s="131"/>
      <c r="O8689" s="131"/>
    </row>
    <row r="8690" spans="2:15" x14ac:dyDescent="0.35">
      <c r="B8690" t="s">
        <v>80</v>
      </c>
      <c r="C8690">
        <v>4082</v>
      </c>
      <c r="D8690" t="s">
        <v>71</v>
      </c>
      <c r="E8690">
        <v>187486</v>
      </c>
      <c r="F8690" t="s">
        <v>8128</v>
      </c>
      <c r="G8690" t="s">
        <v>10928</v>
      </c>
      <c r="H8690" s="93">
        <v>46178</v>
      </c>
      <c r="I8690" s="131"/>
      <c r="J8690" s="132"/>
      <c r="K8690" s="132"/>
      <c r="L8690" s="132"/>
      <c r="M8690" s="132"/>
      <c r="N8690" s="131"/>
      <c r="O8690" s="131"/>
    </row>
    <row r="8691" spans="2:15" x14ac:dyDescent="0.35">
      <c r="B8691" t="s">
        <v>80</v>
      </c>
      <c r="C8691">
        <v>4082</v>
      </c>
      <c r="D8691" t="s">
        <v>71</v>
      </c>
      <c r="E8691">
        <v>187636</v>
      </c>
      <c r="F8691" t="s">
        <v>8129</v>
      </c>
      <c r="G8691" t="s">
        <v>10927</v>
      </c>
      <c r="H8691" s="93">
        <v>46176</v>
      </c>
      <c r="I8691" s="131">
        <v>1</v>
      </c>
      <c r="J8691" s="132"/>
      <c r="K8691" s="132"/>
      <c r="L8691" s="132"/>
      <c r="M8691" s="132"/>
      <c r="N8691" s="131"/>
      <c r="O8691" s="131"/>
    </row>
    <row r="8692" spans="2:15" x14ac:dyDescent="0.35">
      <c r="B8692" t="s">
        <v>80</v>
      </c>
      <c r="C8692">
        <v>4082</v>
      </c>
      <c r="D8692" t="s">
        <v>71</v>
      </c>
      <c r="E8692">
        <v>187667</v>
      </c>
      <c r="F8692" t="s">
        <v>8130</v>
      </c>
      <c r="G8692" t="s">
        <v>10930</v>
      </c>
      <c r="H8692" s="93">
        <v>46181</v>
      </c>
      <c r="I8692" s="131"/>
      <c r="J8692" s="132"/>
      <c r="K8692" s="132"/>
      <c r="L8692" s="132"/>
      <c r="M8692" s="132"/>
      <c r="N8692" s="131"/>
      <c r="O8692" s="131"/>
    </row>
    <row r="8693" spans="2:15" x14ac:dyDescent="0.35">
      <c r="B8693" t="s">
        <v>80</v>
      </c>
      <c r="C8693">
        <v>4082</v>
      </c>
      <c r="D8693" t="s">
        <v>71</v>
      </c>
      <c r="E8693">
        <v>187841</v>
      </c>
      <c r="F8693" t="s">
        <v>8131</v>
      </c>
      <c r="G8693" t="s">
        <v>10926</v>
      </c>
      <c r="H8693" s="93">
        <v>46177</v>
      </c>
      <c r="I8693" s="131">
        <v>1</v>
      </c>
      <c r="J8693" s="132"/>
      <c r="K8693" s="132"/>
      <c r="L8693" s="132"/>
      <c r="M8693" s="132"/>
      <c r="N8693" s="131"/>
      <c r="O8693" s="131"/>
    </row>
    <row r="8694" spans="2:15" x14ac:dyDescent="0.35">
      <c r="B8694" t="s">
        <v>80</v>
      </c>
      <c r="C8694">
        <v>4082</v>
      </c>
      <c r="D8694" t="s">
        <v>71</v>
      </c>
      <c r="E8694">
        <v>188041</v>
      </c>
      <c r="F8694" t="s">
        <v>8132</v>
      </c>
      <c r="G8694" t="s">
        <v>10929</v>
      </c>
      <c r="H8694" s="93">
        <v>46175</v>
      </c>
      <c r="I8694" s="131">
        <v>1</v>
      </c>
      <c r="J8694" s="132"/>
      <c r="K8694" s="132"/>
      <c r="L8694" s="132"/>
      <c r="M8694" s="132"/>
      <c r="N8694" s="131"/>
      <c r="O8694" s="131"/>
    </row>
    <row r="8695" spans="2:15" x14ac:dyDescent="0.35">
      <c r="B8695" t="s">
        <v>80</v>
      </c>
      <c r="C8695">
        <v>4082</v>
      </c>
      <c r="D8695" t="s">
        <v>71</v>
      </c>
      <c r="E8695">
        <v>188109</v>
      </c>
      <c r="F8695" t="s">
        <v>8133</v>
      </c>
      <c r="G8695" t="s">
        <v>10928</v>
      </c>
      <c r="H8695" s="93">
        <v>46171</v>
      </c>
      <c r="I8695" s="131"/>
      <c r="J8695" s="132"/>
      <c r="K8695" s="132"/>
      <c r="L8695" s="132"/>
      <c r="M8695" s="132"/>
      <c r="N8695" s="131"/>
      <c r="O8695" s="131"/>
    </row>
    <row r="8696" spans="2:15" x14ac:dyDescent="0.35">
      <c r="B8696" t="s">
        <v>80</v>
      </c>
      <c r="C8696">
        <v>4082</v>
      </c>
      <c r="D8696" t="s">
        <v>71</v>
      </c>
      <c r="E8696">
        <v>188192</v>
      </c>
      <c r="F8696" t="s">
        <v>8134</v>
      </c>
      <c r="G8696" t="s">
        <v>10928</v>
      </c>
      <c r="H8696" s="93">
        <v>46171</v>
      </c>
      <c r="I8696" s="131">
        <v>1</v>
      </c>
      <c r="J8696" s="132"/>
      <c r="K8696" s="132"/>
      <c r="L8696" s="132"/>
      <c r="M8696" s="132"/>
      <c r="N8696" s="131"/>
      <c r="O8696" s="131"/>
    </row>
    <row r="8697" spans="2:15" x14ac:dyDescent="0.35">
      <c r="B8697" t="s">
        <v>80</v>
      </c>
      <c r="C8697">
        <v>4082</v>
      </c>
      <c r="D8697" t="s">
        <v>71</v>
      </c>
      <c r="E8697">
        <v>188244</v>
      </c>
      <c r="F8697" t="s">
        <v>8135</v>
      </c>
      <c r="G8697" t="s">
        <v>10930</v>
      </c>
      <c r="H8697" s="93">
        <v>46174</v>
      </c>
      <c r="I8697" s="131">
        <v>1</v>
      </c>
      <c r="J8697" s="132"/>
      <c r="K8697" s="132"/>
      <c r="L8697" s="132"/>
      <c r="M8697" s="132"/>
      <c r="N8697" s="131"/>
      <c r="O8697" s="131"/>
    </row>
    <row r="8698" spans="2:15" x14ac:dyDescent="0.35">
      <c r="B8698" t="s">
        <v>80</v>
      </c>
      <c r="C8698">
        <v>4082</v>
      </c>
      <c r="D8698" t="s">
        <v>71</v>
      </c>
      <c r="E8698">
        <v>188265</v>
      </c>
      <c r="F8698" t="s">
        <v>8136</v>
      </c>
      <c r="G8698" t="s">
        <v>10927</v>
      </c>
      <c r="H8698" s="93">
        <v>46176</v>
      </c>
      <c r="I8698" s="131">
        <v>1</v>
      </c>
      <c r="J8698" s="132"/>
      <c r="K8698" s="132"/>
      <c r="L8698" s="132"/>
      <c r="M8698" s="132"/>
      <c r="N8698" s="131"/>
      <c r="O8698" s="131"/>
    </row>
    <row r="8699" spans="2:15" x14ac:dyDescent="0.35">
      <c r="B8699" t="s">
        <v>80</v>
      </c>
      <c r="C8699">
        <v>4082</v>
      </c>
      <c r="D8699" t="s">
        <v>71</v>
      </c>
      <c r="E8699">
        <v>188289</v>
      </c>
      <c r="F8699" t="s">
        <v>8137</v>
      </c>
      <c r="G8699" t="s">
        <v>10927</v>
      </c>
      <c r="H8699" s="93">
        <v>46176</v>
      </c>
      <c r="I8699" s="131">
        <v>1</v>
      </c>
      <c r="J8699" s="132"/>
      <c r="K8699" s="132"/>
      <c r="L8699" s="132"/>
      <c r="M8699" s="132"/>
      <c r="N8699" s="131"/>
      <c r="O8699" s="131"/>
    </row>
    <row r="8700" spans="2:15" x14ac:dyDescent="0.35">
      <c r="B8700" t="s">
        <v>80</v>
      </c>
      <c r="C8700">
        <v>4082</v>
      </c>
      <c r="D8700" t="s">
        <v>71</v>
      </c>
      <c r="E8700">
        <v>188331</v>
      </c>
      <c r="F8700" t="s">
        <v>924</v>
      </c>
      <c r="G8700" t="s">
        <v>10926</v>
      </c>
      <c r="H8700" s="93">
        <v>46170</v>
      </c>
      <c r="I8700" s="131">
        <v>1</v>
      </c>
      <c r="J8700" s="132"/>
      <c r="K8700" s="132"/>
      <c r="L8700" s="132"/>
      <c r="M8700" s="132"/>
      <c r="N8700" s="131"/>
      <c r="O8700" s="131"/>
    </row>
    <row r="8701" spans="2:15" x14ac:dyDescent="0.35">
      <c r="B8701" t="s">
        <v>80</v>
      </c>
      <c r="C8701">
        <v>4082</v>
      </c>
      <c r="D8701" t="s">
        <v>71</v>
      </c>
      <c r="E8701">
        <v>188364</v>
      </c>
      <c r="F8701" t="s">
        <v>8138</v>
      </c>
      <c r="G8701" t="s">
        <v>10926</v>
      </c>
      <c r="H8701" s="93">
        <v>46177</v>
      </c>
      <c r="I8701" s="131"/>
      <c r="J8701" s="132"/>
      <c r="K8701" s="132"/>
      <c r="L8701" s="132"/>
      <c r="M8701" s="132"/>
      <c r="N8701" s="131"/>
      <c r="O8701" s="131"/>
    </row>
    <row r="8702" spans="2:15" x14ac:dyDescent="0.35">
      <c r="B8702" t="s">
        <v>80</v>
      </c>
      <c r="C8702">
        <v>4082</v>
      </c>
      <c r="D8702" t="s">
        <v>71</v>
      </c>
      <c r="E8702">
        <v>188889</v>
      </c>
      <c r="F8702" t="s">
        <v>8139</v>
      </c>
      <c r="G8702" t="s">
        <v>10926</v>
      </c>
      <c r="H8702" s="93">
        <v>46170</v>
      </c>
      <c r="I8702" s="131">
        <v>1</v>
      </c>
      <c r="J8702" s="132"/>
      <c r="K8702" s="132"/>
      <c r="L8702" s="132"/>
      <c r="M8702" s="132"/>
      <c r="N8702" s="131"/>
      <c r="O8702" s="131"/>
    </row>
    <row r="8703" spans="2:15" x14ac:dyDescent="0.35">
      <c r="B8703" t="s">
        <v>80</v>
      </c>
      <c r="C8703">
        <v>4082</v>
      </c>
      <c r="D8703" t="s">
        <v>71</v>
      </c>
      <c r="E8703">
        <v>188891</v>
      </c>
      <c r="F8703" t="s">
        <v>8140</v>
      </c>
      <c r="G8703" t="s">
        <v>10930</v>
      </c>
      <c r="H8703" s="93">
        <v>46181</v>
      </c>
      <c r="I8703" s="131">
        <v>1</v>
      </c>
      <c r="J8703" s="132"/>
      <c r="K8703" s="132"/>
      <c r="L8703" s="132"/>
      <c r="M8703" s="132"/>
      <c r="N8703" s="131"/>
      <c r="O8703" s="131"/>
    </row>
    <row r="8704" spans="2:15" x14ac:dyDescent="0.35">
      <c r="B8704" t="s">
        <v>80</v>
      </c>
      <c r="C8704">
        <v>4082</v>
      </c>
      <c r="D8704" t="s">
        <v>71</v>
      </c>
      <c r="E8704">
        <v>188892</v>
      </c>
      <c r="F8704" t="s">
        <v>8141</v>
      </c>
      <c r="G8704" t="s">
        <v>10927</v>
      </c>
      <c r="H8704" s="93">
        <v>46183</v>
      </c>
      <c r="I8704" s="131"/>
      <c r="J8704" s="132"/>
      <c r="K8704" s="132"/>
      <c r="L8704" s="132"/>
      <c r="M8704" s="132"/>
      <c r="N8704" s="131"/>
      <c r="O8704" s="131"/>
    </row>
    <row r="8705" spans="2:15" x14ac:dyDescent="0.35">
      <c r="B8705" t="s">
        <v>80</v>
      </c>
      <c r="C8705">
        <v>4082</v>
      </c>
      <c r="D8705" t="s">
        <v>71</v>
      </c>
      <c r="E8705">
        <v>188931</v>
      </c>
      <c r="F8705" t="s">
        <v>8142</v>
      </c>
      <c r="G8705" t="s">
        <v>10927</v>
      </c>
      <c r="H8705" s="93">
        <v>46183</v>
      </c>
      <c r="I8705" s="131">
        <v>1</v>
      </c>
      <c r="J8705" s="132"/>
      <c r="K8705" s="132"/>
      <c r="L8705" s="132"/>
      <c r="M8705" s="132"/>
      <c r="N8705" s="131"/>
      <c r="O8705" s="131"/>
    </row>
    <row r="8706" spans="2:15" x14ac:dyDescent="0.35">
      <c r="B8706" t="s">
        <v>80</v>
      </c>
      <c r="C8706">
        <v>4082</v>
      </c>
      <c r="D8706" t="s">
        <v>71</v>
      </c>
      <c r="E8706">
        <v>188932</v>
      </c>
      <c r="F8706" t="s">
        <v>8143</v>
      </c>
      <c r="G8706" t="s">
        <v>10927</v>
      </c>
      <c r="H8706" s="93">
        <v>46176</v>
      </c>
      <c r="I8706" s="131"/>
      <c r="J8706" s="132"/>
      <c r="K8706" s="132"/>
      <c r="L8706" s="132"/>
      <c r="M8706" s="132"/>
      <c r="N8706" s="131"/>
      <c r="O8706" s="131"/>
    </row>
    <row r="8707" spans="2:15" x14ac:dyDescent="0.35">
      <c r="B8707" t="s">
        <v>80</v>
      </c>
      <c r="C8707">
        <v>4082</v>
      </c>
      <c r="D8707" t="s">
        <v>71</v>
      </c>
      <c r="E8707">
        <v>189042</v>
      </c>
      <c r="F8707" t="s">
        <v>8144</v>
      </c>
      <c r="G8707" t="s">
        <v>10929</v>
      </c>
      <c r="H8707" s="93">
        <v>46175</v>
      </c>
      <c r="I8707" s="131"/>
      <c r="J8707" s="132"/>
      <c r="K8707" s="132"/>
      <c r="L8707" s="132"/>
      <c r="M8707" s="132"/>
      <c r="N8707" s="131"/>
      <c r="O8707" s="131"/>
    </row>
    <row r="8708" spans="2:15" x14ac:dyDescent="0.35">
      <c r="B8708" t="s">
        <v>80</v>
      </c>
      <c r="C8708">
        <v>4082</v>
      </c>
      <c r="D8708" t="s">
        <v>71</v>
      </c>
      <c r="E8708">
        <v>189189</v>
      </c>
      <c r="F8708" t="s">
        <v>8145</v>
      </c>
      <c r="G8708" t="s">
        <v>10929</v>
      </c>
      <c r="H8708" s="93">
        <v>46182</v>
      </c>
      <c r="I8708" s="131">
        <v>1</v>
      </c>
      <c r="J8708" s="132"/>
      <c r="K8708" s="132"/>
      <c r="L8708" s="132"/>
      <c r="M8708" s="132"/>
      <c r="N8708" s="131"/>
      <c r="O8708" s="131"/>
    </row>
    <row r="8709" spans="2:15" x14ac:dyDescent="0.35">
      <c r="B8709" t="s">
        <v>80</v>
      </c>
      <c r="C8709">
        <v>4082</v>
      </c>
      <c r="D8709" t="s">
        <v>71</v>
      </c>
      <c r="E8709">
        <v>189202</v>
      </c>
      <c r="F8709" t="s">
        <v>8146</v>
      </c>
      <c r="G8709" t="s">
        <v>10930</v>
      </c>
      <c r="H8709" s="93">
        <v>46174</v>
      </c>
      <c r="I8709" s="131"/>
      <c r="J8709" s="132"/>
      <c r="K8709" s="132"/>
      <c r="L8709" s="132"/>
      <c r="M8709" s="132"/>
      <c r="N8709" s="131"/>
      <c r="O8709" s="131"/>
    </row>
    <row r="8710" spans="2:15" x14ac:dyDescent="0.35">
      <c r="B8710" t="s">
        <v>80</v>
      </c>
      <c r="C8710">
        <v>4082</v>
      </c>
      <c r="D8710" t="s">
        <v>71</v>
      </c>
      <c r="E8710">
        <v>189265</v>
      </c>
      <c r="F8710" t="s">
        <v>8147</v>
      </c>
      <c r="G8710" t="s">
        <v>10929</v>
      </c>
      <c r="H8710" s="93">
        <v>46182</v>
      </c>
      <c r="I8710" s="131">
        <v>1</v>
      </c>
      <c r="J8710" s="132"/>
      <c r="K8710" s="132"/>
      <c r="L8710" s="132"/>
      <c r="M8710" s="132"/>
      <c r="N8710" s="131"/>
      <c r="O8710" s="131"/>
    </row>
    <row r="8711" spans="2:15" x14ac:dyDescent="0.35">
      <c r="B8711" t="s">
        <v>80</v>
      </c>
      <c r="C8711">
        <v>4082</v>
      </c>
      <c r="D8711" t="s">
        <v>71</v>
      </c>
      <c r="E8711">
        <v>189340</v>
      </c>
      <c r="F8711" t="s">
        <v>8148</v>
      </c>
      <c r="G8711" t="s">
        <v>10929</v>
      </c>
      <c r="H8711" s="93">
        <v>46175</v>
      </c>
      <c r="I8711" s="131">
        <v>1</v>
      </c>
      <c r="J8711" s="132"/>
      <c r="K8711" s="132"/>
      <c r="L8711" s="132"/>
      <c r="M8711" s="132"/>
      <c r="N8711" s="131"/>
      <c r="O8711" s="131"/>
    </row>
    <row r="8712" spans="2:15" x14ac:dyDescent="0.35">
      <c r="B8712" t="s">
        <v>80</v>
      </c>
      <c r="C8712">
        <v>4082</v>
      </c>
      <c r="D8712" t="s">
        <v>71</v>
      </c>
      <c r="E8712">
        <v>189378</v>
      </c>
      <c r="F8712" t="s">
        <v>8149</v>
      </c>
      <c r="G8712" t="s">
        <v>10929</v>
      </c>
      <c r="H8712" s="93">
        <v>46175</v>
      </c>
      <c r="I8712" s="131"/>
      <c r="J8712" s="132"/>
      <c r="K8712" s="132"/>
      <c r="L8712" s="132"/>
      <c r="M8712" s="132"/>
      <c r="N8712" s="131"/>
      <c r="O8712" s="131"/>
    </row>
    <row r="8713" spans="2:15" x14ac:dyDescent="0.35">
      <c r="B8713" t="s">
        <v>80</v>
      </c>
      <c r="C8713">
        <v>4082</v>
      </c>
      <c r="D8713" t="s">
        <v>71</v>
      </c>
      <c r="E8713">
        <v>189594</v>
      </c>
      <c r="F8713" t="s">
        <v>8150</v>
      </c>
      <c r="G8713" t="s">
        <v>10930</v>
      </c>
      <c r="H8713" s="93">
        <v>46174</v>
      </c>
      <c r="I8713" s="131">
        <v>1</v>
      </c>
      <c r="J8713" s="132"/>
      <c r="K8713" s="132"/>
      <c r="L8713" s="132"/>
      <c r="M8713" s="132"/>
      <c r="N8713" s="131"/>
      <c r="O8713" s="131"/>
    </row>
    <row r="8714" spans="2:15" x14ac:dyDescent="0.35">
      <c r="B8714" t="s">
        <v>80</v>
      </c>
      <c r="C8714">
        <v>4082</v>
      </c>
      <c r="D8714" t="s">
        <v>71</v>
      </c>
      <c r="E8714">
        <v>189650</v>
      </c>
      <c r="F8714" t="s">
        <v>8151</v>
      </c>
      <c r="G8714" t="s">
        <v>10930</v>
      </c>
      <c r="H8714" s="93">
        <v>46181</v>
      </c>
      <c r="I8714" s="131"/>
      <c r="J8714" s="132"/>
      <c r="K8714" s="132"/>
      <c r="L8714" s="132"/>
      <c r="M8714" s="132"/>
      <c r="N8714" s="131"/>
      <c r="O8714" s="131"/>
    </row>
    <row r="8715" spans="2:15" x14ac:dyDescent="0.35">
      <c r="B8715" t="s">
        <v>80</v>
      </c>
      <c r="C8715">
        <v>4082</v>
      </c>
      <c r="D8715" t="s">
        <v>71</v>
      </c>
      <c r="E8715">
        <v>189784</v>
      </c>
      <c r="F8715" t="s">
        <v>8152</v>
      </c>
      <c r="G8715" t="s">
        <v>10926</v>
      </c>
      <c r="H8715" s="93">
        <v>46170</v>
      </c>
      <c r="I8715" s="131">
        <v>1</v>
      </c>
      <c r="J8715" s="132"/>
      <c r="K8715" s="132"/>
      <c r="L8715" s="132"/>
      <c r="M8715" s="132"/>
      <c r="N8715" s="131"/>
      <c r="O8715" s="131"/>
    </row>
    <row r="8716" spans="2:15" x14ac:dyDescent="0.35">
      <c r="B8716" t="s">
        <v>80</v>
      </c>
      <c r="C8716">
        <v>4082</v>
      </c>
      <c r="D8716" t="s">
        <v>71</v>
      </c>
      <c r="E8716">
        <v>189785</v>
      </c>
      <c r="F8716" t="s">
        <v>8152</v>
      </c>
      <c r="G8716" t="s">
        <v>10926</v>
      </c>
      <c r="H8716" s="93">
        <v>46170</v>
      </c>
      <c r="I8716" s="131">
        <v>1</v>
      </c>
      <c r="J8716" s="132"/>
      <c r="K8716" s="132"/>
      <c r="L8716" s="132"/>
      <c r="M8716" s="132"/>
      <c r="N8716" s="131"/>
      <c r="O8716" s="131"/>
    </row>
    <row r="8717" spans="2:15" x14ac:dyDescent="0.35">
      <c r="B8717" t="s">
        <v>80</v>
      </c>
      <c r="C8717">
        <v>4082</v>
      </c>
      <c r="D8717" t="s">
        <v>71</v>
      </c>
      <c r="E8717">
        <v>190029</v>
      </c>
      <c r="F8717" t="s">
        <v>8153</v>
      </c>
      <c r="G8717" t="s">
        <v>180</v>
      </c>
      <c r="H8717" t="s">
        <v>180</v>
      </c>
      <c r="I8717" s="131"/>
      <c r="J8717" s="132"/>
      <c r="K8717" s="132"/>
      <c r="L8717" s="132"/>
      <c r="M8717" s="132"/>
      <c r="N8717" s="131"/>
      <c r="O8717" s="131"/>
    </row>
    <row r="8718" spans="2:15" x14ac:dyDescent="0.35">
      <c r="B8718" t="s">
        <v>80</v>
      </c>
      <c r="C8718">
        <v>4082</v>
      </c>
      <c r="D8718" t="s">
        <v>71</v>
      </c>
      <c r="E8718">
        <v>190283</v>
      </c>
      <c r="F8718" t="s">
        <v>8154</v>
      </c>
      <c r="G8718" t="s">
        <v>10927</v>
      </c>
      <c r="H8718" s="93">
        <v>46176</v>
      </c>
      <c r="I8718" s="131">
        <v>1</v>
      </c>
      <c r="J8718" s="132"/>
      <c r="K8718" s="132"/>
      <c r="L8718" s="132"/>
      <c r="M8718" s="132"/>
      <c r="N8718" s="131"/>
      <c r="O8718" s="131"/>
    </row>
    <row r="8719" spans="2:15" x14ac:dyDescent="0.35">
      <c r="B8719" t="s">
        <v>80</v>
      </c>
      <c r="C8719">
        <v>4082</v>
      </c>
      <c r="D8719" t="s">
        <v>71</v>
      </c>
      <c r="E8719">
        <v>190552</v>
      </c>
      <c r="F8719" t="s">
        <v>8155</v>
      </c>
      <c r="G8719" t="s">
        <v>10927</v>
      </c>
      <c r="H8719" s="93">
        <v>46176</v>
      </c>
      <c r="I8719" s="131">
        <v>1</v>
      </c>
      <c r="J8719" s="132"/>
      <c r="K8719" s="132"/>
      <c r="L8719" s="132"/>
      <c r="M8719" s="132"/>
      <c r="N8719" s="131"/>
      <c r="O8719" s="131"/>
    </row>
    <row r="8720" spans="2:15" x14ac:dyDescent="0.35">
      <c r="B8720" t="s">
        <v>80</v>
      </c>
      <c r="C8720">
        <v>4082</v>
      </c>
      <c r="D8720" t="s">
        <v>71</v>
      </c>
      <c r="E8720">
        <v>190798</v>
      </c>
      <c r="F8720" t="s">
        <v>8156</v>
      </c>
      <c r="G8720" t="s">
        <v>10929</v>
      </c>
      <c r="H8720" s="93">
        <v>46182</v>
      </c>
      <c r="I8720" s="131"/>
      <c r="J8720" s="132"/>
      <c r="K8720" s="132"/>
      <c r="L8720" s="132"/>
      <c r="M8720" s="132"/>
      <c r="N8720" s="131"/>
      <c r="O8720" s="131"/>
    </row>
    <row r="8721" spans="2:15" x14ac:dyDescent="0.35">
      <c r="B8721" t="s">
        <v>80</v>
      </c>
      <c r="C8721">
        <v>4082</v>
      </c>
      <c r="D8721" t="s">
        <v>71</v>
      </c>
      <c r="E8721">
        <v>191140</v>
      </c>
      <c r="F8721" t="s">
        <v>8157</v>
      </c>
      <c r="G8721" t="s">
        <v>10928</v>
      </c>
      <c r="H8721" s="93">
        <v>46171</v>
      </c>
      <c r="I8721" s="131">
        <v>1</v>
      </c>
      <c r="J8721" s="132"/>
      <c r="K8721" s="132"/>
      <c r="L8721" s="132"/>
      <c r="M8721" s="132"/>
      <c r="N8721" s="131"/>
      <c r="O8721" s="131"/>
    </row>
    <row r="8722" spans="2:15" x14ac:dyDescent="0.35">
      <c r="B8722" t="s">
        <v>80</v>
      </c>
      <c r="C8722">
        <v>4082</v>
      </c>
      <c r="D8722" t="s">
        <v>71</v>
      </c>
      <c r="E8722">
        <v>191492</v>
      </c>
      <c r="F8722" t="s">
        <v>8158</v>
      </c>
      <c r="G8722" t="s">
        <v>10926</v>
      </c>
      <c r="H8722" s="93">
        <v>46170</v>
      </c>
      <c r="I8722" s="131">
        <v>1</v>
      </c>
      <c r="J8722" s="132"/>
      <c r="K8722" s="132"/>
      <c r="L8722" s="132"/>
      <c r="M8722" s="132"/>
      <c r="N8722" s="131"/>
      <c r="O8722" s="131"/>
    </row>
    <row r="8723" spans="2:15" x14ac:dyDescent="0.35">
      <c r="B8723" t="s">
        <v>80</v>
      </c>
      <c r="C8723">
        <v>4082</v>
      </c>
      <c r="D8723" t="s">
        <v>71</v>
      </c>
      <c r="E8723">
        <v>191600</v>
      </c>
      <c r="F8723" t="s">
        <v>8159</v>
      </c>
      <c r="G8723" t="s">
        <v>10929</v>
      </c>
      <c r="H8723" s="93">
        <v>46182</v>
      </c>
      <c r="I8723" s="131">
        <v>1</v>
      </c>
      <c r="J8723" s="132"/>
      <c r="K8723" s="132"/>
      <c r="L8723" s="132"/>
      <c r="M8723" s="132"/>
      <c r="N8723" s="131"/>
      <c r="O8723" s="131"/>
    </row>
    <row r="8724" spans="2:15" x14ac:dyDescent="0.35">
      <c r="B8724" t="s">
        <v>80</v>
      </c>
      <c r="C8724">
        <v>4082</v>
      </c>
      <c r="D8724" t="s">
        <v>71</v>
      </c>
      <c r="E8724">
        <v>191658</v>
      </c>
      <c r="F8724" t="s">
        <v>8160</v>
      </c>
      <c r="G8724" t="s">
        <v>10929</v>
      </c>
      <c r="H8724" s="93">
        <v>46182</v>
      </c>
      <c r="I8724" s="131"/>
      <c r="J8724" s="132"/>
      <c r="K8724" s="132"/>
      <c r="L8724" s="132"/>
      <c r="M8724" s="132"/>
      <c r="N8724" s="131"/>
      <c r="O8724" s="131"/>
    </row>
    <row r="8725" spans="2:15" x14ac:dyDescent="0.35">
      <c r="B8725" t="s">
        <v>80</v>
      </c>
      <c r="C8725">
        <v>4082</v>
      </c>
      <c r="D8725" t="s">
        <v>71</v>
      </c>
      <c r="E8725">
        <v>191714</v>
      </c>
      <c r="F8725" t="s">
        <v>8161</v>
      </c>
      <c r="G8725" t="s">
        <v>180</v>
      </c>
      <c r="H8725" t="s">
        <v>180</v>
      </c>
      <c r="I8725" s="131"/>
      <c r="J8725" s="132"/>
      <c r="K8725" s="132"/>
      <c r="L8725" s="132"/>
      <c r="M8725" s="132"/>
      <c r="N8725" s="131"/>
      <c r="O8725" s="131"/>
    </row>
    <row r="8726" spans="2:15" x14ac:dyDescent="0.35">
      <c r="B8726" t="s">
        <v>80</v>
      </c>
      <c r="C8726">
        <v>4082</v>
      </c>
      <c r="D8726" t="s">
        <v>71</v>
      </c>
      <c r="E8726">
        <v>191755</v>
      </c>
      <c r="F8726" t="s">
        <v>7165</v>
      </c>
      <c r="G8726" t="s">
        <v>10926</v>
      </c>
      <c r="H8726" s="93">
        <v>46170</v>
      </c>
      <c r="I8726" s="131">
        <v>1</v>
      </c>
      <c r="J8726" s="132"/>
      <c r="K8726" s="132"/>
      <c r="L8726" s="132"/>
      <c r="M8726" s="132"/>
      <c r="N8726" s="131"/>
      <c r="O8726" s="131"/>
    </row>
    <row r="8727" spans="2:15" x14ac:dyDescent="0.35">
      <c r="B8727" t="s">
        <v>80</v>
      </c>
      <c r="C8727">
        <v>4082</v>
      </c>
      <c r="D8727" t="s">
        <v>71</v>
      </c>
      <c r="E8727">
        <v>192089</v>
      </c>
      <c r="F8727" t="s">
        <v>2839</v>
      </c>
      <c r="G8727" t="s">
        <v>10929</v>
      </c>
      <c r="H8727" s="93">
        <v>46182</v>
      </c>
      <c r="I8727" s="131"/>
      <c r="J8727" s="132"/>
      <c r="K8727" s="132"/>
      <c r="L8727" s="132"/>
      <c r="M8727" s="132"/>
      <c r="N8727" s="131"/>
      <c r="O8727" s="131"/>
    </row>
    <row r="8728" spans="2:15" x14ac:dyDescent="0.35">
      <c r="B8728" t="s">
        <v>77</v>
      </c>
      <c r="C8728">
        <v>3912</v>
      </c>
      <c r="D8728" t="s">
        <v>24</v>
      </c>
      <c r="E8728">
        <v>48361</v>
      </c>
      <c r="F8728" t="s">
        <v>8162</v>
      </c>
      <c r="G8728" t="s">
        <v>10928</v>
      </c>
      <c r="H8728" s="93">
        <v>46171</v>
      </c>
      <c r="I8728" s="131">
        <v>1</v>
      </c>
      <c r="J8728" s="132"/>
      <c r="K8728" s="132"/>
      <c r="L8728" s="132"/>
      <c r="M8728" s="132"/>
      <c r="N8728" s="131"/>
      <c r="O8728" s="131"/>
    </row>
    <row r="8729" spans="2:15" x14ac:dyDescent="0.35">
      <c r="B8729" t="s">
        <v>77</v>
      </c>
      <c r="C8729">
        <v>3912</v>
      </c>
      <c r="D8729" t="s">
        <v>24</v>
      </c>
      <c r="E8729">
        <v>48931</v>
      </c>
      <c r="F8729" t="s">
        <v>8163</v>
      </c>
      <c r="G8729" t="s">
        <v>10928</v>
      </c>
      <c r="H8729" s="93">
        <v>46178</v>
      </c>
      <c r="I8729" s="131">
        <v>1</v>
      </c>
      <c r="J8729" s="132"/>
      <c r="K8729" s="132"/>
      <c r="L8729" s="132"/>
      <c r="M8729" s="132"/>
      <c r="N8729" s="131"/>
      <c r="O8729" s="131"/>
    </row>
    <row r="8730" spans="2:15" x14ac:dyDescent="0.35">
      <c r="B8730" t="s">
        <v>77</v>
      </c>
      <c r="C8730">
        <v>3912</v>
      </c>
      <c r="D8730" t="s">
        <v>24</v>
      </c>
      <c r="E8730">
        <v>49106</v>
      </c>
      <c r="F8730" t="s">
        <v>8164</v>
      </c>
      <c r="G8730" t="s">
        <v>10927</v>
      </c>
      <c r="H8730" s="93">
        <v>46176</v>
      </c>
      <c r="I8730" s="131">
        <v>1</v>
      </c>
      <c r="J8730" s="132"/>
      <c r="K8730" s="132"/>
      <c r="L8730" s="132"/>
      <c r="M8730" s="132"/>
      <c r="N8730" s="131"/>
      <c r="O8730" s="131"/>
    </row>
    <row r="8731" spans="2:15" x14ac:dyDescent="0.35">
      <c r="B8731" t="s">
        <v>77</v>
      </c>
      <c r="C8731">
        <v>3912</v>
      </c>
      <c r="D8731" t="s">
        <v>24</v>
      </c>
      <c r="E8731">
        <v>49395</v>
      </c>
      <c r="F8731" t="s">
        <v>8165</v>
      </c>
      <c r="G8731" t="s">
        <v>10930</v>
      </c>
      <c r="H8731" s="93">
        <v>46181</v>
      </c>
      <c r="I8731" s="131">
        <v>1</v>
      </c>
      <c r="J8731" s="132"/>
      <c r="K8731" s="132">
        <v>1</v>
      </c>
      <c r="L8731" s="132"/>
      <c r="M8731" s="132"/>
      <c r="N8731" s="131"/>
      <c r="O8731" s="131"/>
    </row>
    <row r="8732" spans="2:15" x14ac:dyDescent="0.35">
      <c r="B8732" t="s">
        <v>77</v>
      </c>
      <c r="C8732">
        <v>3912</v>
      </c>
      <c r="D8732" t="s">
        <v>24</v>
      </c>
      <c r="E8732">
        <v>49837</v>
      </c>
      <c r="F8732" t="s">
        <v>8166</v>
      </c>
      <c r="G8732" t="s">
        <v>10930</v>
      </c>
      <c r="H8732" s="93">
        <v>46181</v>
      </c>
      <c r="I8732" s="131"/>
      <c r="J8732" s="132"/>
      <c r="K8732" s="132"/>
      <c r="L8732" s="132"/>
      <c r="M8732" s="132"/>
      <c r="N8732" s="131"/>
      <c r="O8732" s="131"/>
    </row>
    <row r="8733" spans="2:15" x14ac:dyDescent="0.35">
      <c r="B8733" t="s">
        <v>77</v>
      </c>
      <c r="C8733">
        <v>3912</v>
      </c>
      <c r="D8733" t="s">
        <v>24</v>
      </c>
      <c r="E8733">
        <v>50572</v>
      </c>
      <c r="F8733" t="s">
        <v>8167</v>
      </c>
      <c r="G8733" t="s">
        <v>10928</v>
      </c>
      <c r="H8733" s="93">
        <v>46171</v>
      </c>
      <c r="I8733" s="131"/>
      <c r="J8733" s="132"/>
      <c r="K8733" s="132"/>
      <c r="L8733" s="132"/>
      <c r="M8733" s="132"/>
      <c r="N8733" s="131"/>
      <c r="O8733" s="131"/>
    </row>
    <row r="8734" spans="2:15" x14ac:dyDescent="0.35">
      <c r="B8734" t="s">
        <v>77</v>
      </c>
      <c r="C8734">
        <v>3912</v>
      </c>
      <c r="D8734" t="s">
        <v>24</v>
      </c>
      <c r="E8734">
        <v>50750</v>
      </c>
      <c r="F8734" t="s">
        <v>8168</v>
      </c>
      <c r="G8734" t="s">
        <v>10928</v>
      </c>
      <c r="H8734" s="93">
        <v>46171</v>
      </c>
      <c r="I8734" s="131">
        <v>1</v>
      </c>
      <c r="J8734" s="132"/>
      <c r="K8734" s="132"/>
      <c r="L8734" s="132"/>
      <c r="M8734" s="132"/>
      <c r="N8734" s="131"/>
      <c r="O8734" s="131"/>
    </row>
    <row r="8735" spans="2:15" x14ac:dyDescent="0.35">
      <c r="B8735" t="s">
        <v>77</v>
      </c>
      <c r="C8735">
        <v>3912</v>
      </c>
      <c r="D8735" t="s">
        <v>24</v>
      </c>
      <c r="E8735">
        <v>52433</v>
      </c>
      <c r="F8735" t="s">
        <v>8169</v>
      </c>
      <c r="G8735" t="s">
        <v>10930</v>
      </c>
      <c r="H8735" s="93">
        <v>46181</v>
      </c>
      <c r="I8735" s="131">
        <v>1</v>
      </c>
      <c r="J8735" s="132"/>
      <c r="K8735" s="132"/>
      <c r="L8735" s="132"/>
      <c r="M8735" s="132"/>
      <c r="N8735" s="131"/>
      <c r="O8735" s="131"/>
    </row>
    <row r="8736" spans="2:15" x14ac:dyDescent="0.35">
      <c r="B8736" t="s">
        <v>77</v>
      </c>
      <c r="C8736">
        <v>3912</v>
      </c>
      <c r="D8736" t="s">
        <v>24</v>
      </c>
      <c r="E8736">
        <v>53155</v>
      </c>
      <c r="F8736" t="s">
        <v>8170</v>
      </c>
      <c r="G8736" t="s">
        <v>10929</v>
      </c>
      <c r="H8736" s="93">
        <v>46182</v>
      </c>
      <c r="I8736" s="131"/>
      <c r="J8736" s="132"/>
      <c r="K8736" s="132"/>
      <c r="L8736" s="132"/>
      <c r="M8736" s="132"/>
      <c r="N8736" s="131"/>
      <c r="O8736" s="131"/>
    </row>
    <row r="8737" spans="2:15" x14ac:dyDescent="0.35">
      <c r="B8737" t="s">
        <v>77</v>
      </c>
      <c r="C8737">
        <v>3912</v>
      </c>
      <c r="D8737" t="s">
        <v>24</v>
      </c>
      <c r="E8737">
        <v>53249</v>
      </c>
      <c r="F8737" t="s">
        <v>8171</v>
      </c>
      <c r="G8737" t="s">
        <v>10930</v>
      </c>
      <c r="H8737" s="93">
        <v>46174</v>
      </c>
      <c r="I8737" s="131"/>
      <c r="J8737" s="132"/>
      <c r="K8737" s="132"/>
      <c r="L8737" s="132"/>
      <c r="M8737" s="132"/>
      <c r="N8737" s="131"/>
      <c r="O8737" s="131"/>
    </row>
    <row r="8738" spans="2:15" x14ac:dyDescent="0.35">
      <c r="B8738" t="s">
        <v>77</v>
      </c>
      <c r="C8738">
        <v>3912</v>
      </c>
      <c r="D8738" t="s">
        <v>24</v>
      </c>
      <c r="E8738">
        <v>53465</v>
      </c>
      <c r="F8738" t="s">
        <v>8172</v>
      </c>
      <c r="G8738" t="s">
        <v>10927</v>
      </c>
      <c r="H8738" s="93">
        <v>46183</v>
      </c>
      <c r="I8738" s="131"/>
      <c r="J8738" s="132"/>
      <c r="K8738" s="132"/>
      <c r="L8738" s="132"/>
      <c r="M8738" s="132"/>
      <c r="N8738" s="131"/>
      <c r="O8738" s="131"/>
    </row>
    <row r="8739" spans="2:15" x14ac:dyDescent="0.35">
      <c r="B8739" t="s">
        <v>77</v>
      </c>
      <c r="C8739">
        <v>3912</v>
      </c>
      <c r="D8739" t="s">
        <v>24</v>
      </c>
      <c r="E8739">
        <v>54246</v>
      </c>
      <c r="F8739" t="s">
        <v>8173</v>
      </c>
      <c r="G8739" t="s">
        <v>10930</v>
      </c>
      <c r="H8739" s="93">
        <v>46181</v>
      </c>
      <c r="I8739" s="131"/>
      <c r="J8739" s="132"/>
      <c r="K8739" s="132"/>
      <c r="L8739" s="132"/>
      <c r="M8739" s="132"/>
      <c r="N8739" s="131"/>
      <c r="O8739" s="131"/>
    </row>
    <row r="8740" spans="2:15" x14ac:dyDescent="0.35">
      <c r="B8740" t="s">
        <v>77</v>
      </c>
      <c r="C8740">
        <v>3912</v>
      </c>
      <c r="D8740" t="s">
        <v>24</v>
      </c>
      <c r="E8740">
        <v>56892</v>
      </c>
      <c r="F8740" t="s">
        <v>8174</v>
      </c>
      <c r="G8740" t="s">
        <v>10930</v>
      </c>
      <c r="H8740" s="93">
        <v>46174</v>
      </c>
      <c r="I8740" s="131">
        <v>1</v>
      </c>
      <c r="J8740" s="132"/>
      <c r="K8740" s="132"/>
      <c r="L8740" s="132"/>
      <c r="M8740" s="132"/>
      <c r="N8740" s="131"/>
      <c r="O8740" s="131"/>
    </row>
    <row r="8741" spans="2:15" x14ac:dyDescent="0.35">
      <c r="B8741" t="s">
        <v>77</v>
      </c>
      <c r="C8741">
        <v>3912</v>
      </c>
      <c r="D8741" t="s">
        <v>24</v>
      </c>
      <c r="E8741">
        <v>57671</v>
      </c>
      <c r="F8741" t="s">
        <v>8175</v>
      </c>
      <c r="G8741" t="s">
        <v>10928</v>
      </c>
      <c r="H8741" s="93">
        <v>46171</v>
      </c>
      <c r="I8741" s="131">
        <v>1</v>
      </c>
      <c r="J8741" s="132"/>
      <c r="K8741" s="132">
        <v>1</v>
      </c>
      <c r="L8741" s="132"/>
      <c r="M8741" s="132"/>
      <c r="N8741" s="131"/>
      <c r="O8741" s="131"/>
    </row>
    <row r="8742" spans="2:15" x14ac:dyDescent="0.35">
      <c r="B8742" t="s">
        <v>77</v>
      </c>
      <c r="C8742">
        <v>3912</v>
      </c>
      <c r="D8742" t="s">
        <v>24</v>
      </c>
      <c r="E8742">
        <v>57843</v>
      </c>
      <c r="F8742" t="s">
        <v>8176</v>
      </c>
      <c r="G8742" t="s">
        <v>10930</v>
      </c>
      <c r="H8742" s="93">
        <v>46181</v>
      </c>
      <c r="I8742" s="131">
        <v>1</v>
      </c>
      <c r="J8742" s="132"/>
      <c r="K8742" s="132"/>
      <c r="L8742" s="132"/>
      <c r="M8742" s="132"/>
      <c r="N8742" s="131"/>
      <c r="O8742" s="131"/>
    </row>
    <row r="8743" spans="2:15" x14ac:dyDescent="0.35">
      <c r="B8743" t="s">
        <v>77</v>
      </c>
      <c r="C8743">
        <v>3912</v>
      </c>
      <c r="D8743" t="s">
        <v>24</v>
      </c>
      <c r="E8743">
        <v>59854</v>
      </c>
      <c r="F8743" t="s">
        <v>8177</v>
      </c>
      <c r="G8743" t="s">
        <v>10929</v>
      </c>
      <c r="H8743" s="93">
        <v>46175</v>
      </c>
      <c r="I8743" s="131"/>
      <c r="J8743" s="132"/>
      <c r="K8743" s="132"/>
      <c r="L8743" s="132"/>
      <c r="M8743" s="132"/>
      <c r="N8743" s="131"/>
      <c r="O8743" s="131"/>
    </row>
    <row r="8744" spans="2:15" x14ac:dyDescent="0.35">
      <c r="B8744" t="s">
        <v>77</v>
      </c>
      <c r="C8744">
        <v>3912</v>
      </c>
      <c r="D8744" t="s">
        <v>24</v>
      </c>
      <c r="E8744">
        <v>59976</v>
      </c>
      <c r="F8744" t="s">
        <v>8178</v>
      </c>
      <c r="G8744" t="s">
        <v>10927</v>
      </c>
      <c r="H8744" s="93">
        <v>46183</v>
      </c>
      <c r="I8744" s="131"/>
      <c r="J8744" s="132"/>
      <c r="K8744" s="132"/>
      <c r="L8744" s="132"/>
      <c r="M8744" s="132"/>
      <c r="N8744" s="131"/>
      <c r="O8744" s="131"/>
    </row>
    <row r="8745" spans="2:15" x14ac:dyDescent="0.35">
      <c r="B8745" t="s">
        <v>77</v>
      </c>
      <c r="C8745">
        <v>3912</v>
      </c>
      <c r="D8745" t="s">
        <v>24</v>
      </c>
      <c r="E8745">
        <v>65550</v>
      </c>
      <c r="F8745" t="s">
        <v>8179</v>
      </c>
      <c r="G8745" t="s">
        <v>10929</v>
      </c>
      <c r="H8745" s="93">
        <v>46182</v>
      </c>
      <c r="I8745" s="131">
        <v>1</v>
      </c>
      <c r="J8745" s="132"/>
      <c r="K8745" s="132">
        <v>1</v>
      </c>
      <c r="L8745" s="132"/>
      <c r="M8745" s="132"/>
      <c r="N8745" s="131"/>
      <c r="O8745" s="131"/>
    </row>
    <row r="8746" spans="2:15" x14ac:dyDescent="0.35">
      <c r="B8746" t="s">
        <v>77</v>
      </c>
      <c r="C8746">
        <v>3912</v>
      </c>
      <c r="D8746" t="s">
        <v>24</v>
      </c>
      <c r="E8746">
        <v>66358</v>
      </c>
      <c r="F8746" t="s">
        <v>8180</v>
      </c>
      <c r="G8746" t="s">
        <v>10929</v>
      </c>
      <c r="H8746" s="93">
        <v>46182</v>
      </c>
      <c r="I8746" s="131">
        <v>1</v>
      </c>
      <c r="J8746" s="132"/>
      <c r="K8746" s="132">
        <v>1</v>
      </c>
      <c r="L8746" s="132"/>
      <c r="M8746" s="132"/>
      <c r="N8746" s="131"/>
      <c r="O8746" s="131"/>
    </row>
    <row r="8747" spans="2:15" x14ac:dyDescent="0.35">
      <c r="B8747" t="s">
        <v>77</v>
      </c>
      <c r="C8747">
        <v>3912</v>
      </c>
      <c r="D8747" t="s">
        <v>24</v>
      </c>
      <c r="E8747">
        <v>66529</v>
      </c>
      <c r="F8747" t="s">
        <v>8181</v>
      </c>
      <c r="G8747" t="s">
        <v>10928</v>
      </c>
      <c r="H8747" s="93">
        <v>46178</v>
      </c>
      <c r="I8747" s="131"/>
      <c r="J8747" s="132"/>
      <c r="K8747" s="132"/>
      <c r="L8747" s="132"/>
      <c r="M8747" s="132"/>
      <c r="N8747" s="131"/>
      <c r="O8747" s="131"/>
    </row>
    <row r="8748" spans="2:15" x14ac:dyDescent="0.35">
      <c r="B8748" t="s">
        <v>77</v>
      </c>
      <c r="C8748">
        <v>3912</v>
      </c>
      <c r="D8748" t="s">
        <v>24</v>
      </c>
      <c r="E8748">
        <v>67806</v>
      </c>
      <c r="F8748" t="s">
        <v>8182</v>
      </c>
      <c r="G8748" t="s">
        <v>10927</v>
      </c>
      <c r="H8748" s="93">
        <v>46176</v>
      </c>
      <c r="I8748" s="131"/>
      <c r="J8748" s="132"/>
      <c r="K8748" s="132"/>
      <c r="L8748" s="132"/>
      <c r="M8748" s="132"/>
      <c r="N8748" s="131"/>
      <c r="O8748" s="131"/>
    </row>
    <row r="8749" spans="2:15" x14ac:dyDescent="0.35">
      <c r="B8749" t="s">
        <v>77</v>
      </c>
      <c r="C8749">
        <v>3912</v>
      </c>
      <c r="D8749" t="s">
        <v>24</v>
      </c>
      <c r="E8749">
        <v>68505</v>
      </c>
      <c r="F8749" t="s">
        <v>8183</v>
      </c>
      <c r="G8749" t="s">
        <v>10928</v>
      </c>
      <c r="H8749" s="93">
        <v>46178</v>
      </c>
      <c r="I8749" s="131"/>
      <c r="J8749" s="132"/>
      <c r="K8749" s="132"/>
      <c r="L8749" s="132"/>
      <c r="M8749" s="132"/>
      <c r="N8749" s="131"/>
      <c r="O8749" s="131"/>
    </row>
    <row r="8750" spans="2:15" x14ac:dyDescent="0.35">
      <c r="B8750" t="s">
        <v>77</v>
      </c>
      <c r="C8750">
        <v>3912</v>
      </c>
      <c r="D8750" t="s">
        <v>24</v>
      </c>
      <c r="E8750">
        <v>68625</v>
      </c>
      <c r="F8750" t="s">
        <v>8184</v>
      </c>
      <c r="G8750" t="s">
        <v>10929</v>
      </c>
      <c r="H8750" s="93">
        <v>46175</v>
      </c>
      <c r="I8750" s="131">
        <v>1</v>
      </c>
      <c r="J8750" s="132">
        <v>1</v>
      </c>
      <c r="K8750" s="132"/>
      <c r="L8750" s="132"/>
      <c r="M8750" s="132"/>
      <c r="N8750" s="131"/>
      <c r="O8750" s="131"/>
    </row>
    <row r="8751" spans="2:15" x14ac:dyDescent="0.35">
      <c r="B8751" t="s">
        <v>77</v>
      </c>
      <c r="C8751">
        <v>3912</v>
      </c>
      <c r="D8751" t="s">
        <v>24</v>
      </c>
      <c r="E8751">
        <v>69542</v>
      </c>
      <c r="F8751" t="s">
        <v>8185</v>
      </c>
      <c r="G8751" t="s">
        <v>10929</v>
      </c>
      <c r="H8751" s="93">
        <v>46175</v>
      </c>
      <c r="I8751" s="131">
        <v>1</v>
      </c>
      <c r="J8751" s="132"/>
      <c r="K8751" s="132"/>
      <c r="L8751" s="132"/>
      <c r="M8751" s="132"/>
      <c r="N8751" s="131"/>
      <c r="O8751" s="131"/>
    </row>
    <row r="8752" spans="2:15" x14ac:dyDescent="0.35">
      <c r="B8752" t="s">
        <v>77</v>
      </c>
      <c r="C8752">
        <v>3912</v>
      </c>
      <c r="D8752" t="s">
        <v>24</v>
      </c>
      <c r="E8752">
        <v>70071</v>
      </c>
      <c r="F8752" t="s">
        <v>8186</v>
      </c>
      <c r="G8752" t="s">
        <v>10926</v>
      </c>
      <c r="H8752" s="93">
        <v>46177</v>
      </c>
      <c r="I8752" s="131">
        <v>1</v>
      </c>
      <c r="J8752" s="132"/>
      <c r="K8752" s="132"/>
      <c r="L8752" s="132"/>
      <c r="M8752" s="132"/>
      <c r="N8752" s="131"/>
      <c r="O8752" s="131"/>
    </row>
    <row r="8753" spans="2:15" x14ac:dyDescent="0.35">
      <c r="B8753" t="s">
        <v>77</v>
      </c>
      <c r="C8753">
        <v>3912</v>
      </c>
      <c r="D8753" t="s">
        <v>24</v>
      </c>
      <c r="E8753">
        <v>73792</v>
      </c>
      <c r="F8753" t="s">
        <v>8187</v>
      </c>
      <c r="G8753" t="s">
        <v>10927</v>
      </c>
      <c r="H8753" s="93">
        <v>46176</v>
      </c>
      <c r="I8753" s="131">
        <v>1</v>
      </c>
      <c r="J8753" s="132"/>
      <c r="K8753" s="132"/>
      <c r="L8753" s="132"/>
      <c r="M8753" s="132"/>
      <c r="N8753" s="131"/>
      <c r="O8753" s="131"/>
    </row>
    <row r="8754" spans="2:15" x14ac:dyDescent="0.35">
      <c r="B8754" t="s">
        <v>77</v>
      </c>
      <c r="C8754">
        <v>3912</v>
      </c>
      <c r="D8754" t="s">
        <v>24</v>
      </c>
      <c r="E8754">
        <v>74313</v>
      </c>
      <c r="F8754" t="s">
        <v>8188</v>
      </c>
      <c r="G8754" t="s">
        <v>10929</v>
      </c>
      <c r="H8754" s="93">
        <v>46182</v>
      </c>
      <c r="I8754" s="131">
        <v>1</v>
      </c>
      <c r="J8754" s="132"/>
      <c r="K8754" s="132"/>
      <c r="L8754" s="132"/>
      <c r="M8754" s="132"/>
      <c r="N8754" s="131"/>
      <c r="O8754" s="131"/>
    </row>
    <row r="8755" spans="2:15" x14ac:dyDescent="0.35">
      <c r="B8755" t="s">
        <v>77</v>
      </c>
      <c r="C8755">
        <v>3912</v>
      </c>
      <c r="D8755" t="s">
        <v>24</v>
      </c>
      <c r="E8755">
        <v>75349</v>
      </c>
      <c r="F8755" t="s">
        <v>8189</v>
      </c>
      <c r="G8755" t="s">
        <v>10929</v>
      </c>
      <c r="H8755" s="93">
        <v>46175</v>
      </c>
      <c r="I8755" s="131"/>
      <c r="J8755" s="132"/>
      <c r="K8755" s="132"/>
      <c r="L8755" s="132"/>
      <c r="M8755" s="132"/>
      <c r="N8755" s="131"/>
      <c r="O8755" s="131"/>
    </row>
    <row r="8756" spans="2:15" x14ac:dyDescent="0.35">
      <c r="B8756" t="s">
        <v>77</v>
      </c>
      <c r="C8756">
        <v>3912</v>
      </c>
      <c r="D8756" t="s">
        <v>24</v>
      </c>
      <c r="E8756">
        <v>76051</v>
      </c>
      <c r="F8756" t="s">
        <v>8190</v>
      </c>
      <c r="G8756" t="s">
        <v>10927</v>
      </c>
      <c r="H8756" s="93">
        <v>46183</v>
      </c>
      <c r="I8756" s="131"/>
      <c r="J8756" s="132"/>
      <c r="K8756" s="132"/>
      <c r="L8756" s="132"/>
      <c r="M8756" s="132"/>
      <c r="N8756" s="131"/>
      <c r="O8756" s="131"/>
    </row>
    <row r="8757" spans="2:15" x14ac:dyDescent="0.35">
      <c r="B8757" t="s">
        <v>77</v>
      </c>
      <c r="C8757">
        <v>3912</v>
      </c>
      <c r="D8757" t="s">
        <v>24</v>
      </c>
      <c r="E8757">
        <v>79205</v>
      </c>
      <c r="F8757" t="s">
        <v>8191</v>
      </c>
      <c r="G8757" t="s">
        <v>10927</v>
      </c>
      <c r="H8757" s="93">
        <v>46176</v>
      </c>
      <c r="I8757" s="131"/>
      <c r="J8757" s="132"/>
      <c r="K8757" s="132"/>
      <c r="L8757" s="132"/>
      <c r="M8757" s="132"/>
      <c r="N8757" s="131"/>
      <c r="O8757" s="131"/>
    </row>
    <row r="8758" spans="2:15" x14ac:dyDescent="0.35">
      <c r="B8758" t="s">
        <v>77</v>
      </c>
      <c r="C8758">
        <v>3912</v>
      </c>
      <c r="D8758" t="s">
        <v>24</v>
      </c>
      <c r="E8758">
        <v>83173</v>
      </c>
      <c r="F8758" t="s">
        <v>8192</v>
      </c>
      <c r="G8758" t="s">
        <v>10927</v>
      </c>
      <c r="H8758" s="93">
        <v>46183</v>
      </c>
      <c r="I8758" s="131">
        <v>1</v>
      </c>
      <c r="J8758" s="132"/>
      <c r="K8758" s="132"/>
      <c r="L8758" s="132"/>
      <c r="M8758" s="132"/>
      <c r="N8758" s="131"/>
      <c r="O8758" s="131"/>
    </row>
    <row r="8759" spans="2:15" x14ac:dyDescent="0.35">
      <c r="B8759" t="s">
        <v>77</v>
      </c>
      <c r="C8759">
        <v>3912</v>
      </c>
      <c r="D8759" t="s">
        <v>24</v>
      </c>
      <c r="E8759">
        <v>87283</v>
      </c>
      <c r="F8759" t="s">
        <v>8193</v>
      </c>
      <c r="G8759" t="s">
        <v>10927</v>
      </c>
      <c r="H8759" s="93">
        <v>46176</v>
      </c>
      <c r="I8759" s="131"/>
      <c r="J8759" s="132"/>
      <c r="K8759" s="132"/>
      <c r="L8759" s="132"/>
      <c r="M8759" s="132"/>
      <c r="N8759" s="131"/>
      <c r="O8759" s="131"/>
    </row>
    <row r="8760" spans="2:15" x14ac:dyDescent="0.35">
      <c r="B8760" t="s">
        <v>77</v>
      </c>
      <c r="C8760">
        <v>3912</v>
      </c>
      <c r="D8760" t="s">
        <v>24</v>
      </c>
      <c r="E8760">
        <v>87492</v>
      </c>
      <c r="F8760" t="s">
        <v>8194</v>
      </c>
      <c r="G8760" t="s">
        <v>10927</v>
      </c>
      <c r="H8760" s="93">
        <v>46176</v>
      </c>
      <c r="I8760" s="131">
        <v>1</v>
      </c>
      <c r="J8760" s="132"/>
      <c r="K8760" s="132"/>
      <c r="L8760" s="132"/>
      <c r="M8760" s="132"/>
      <c r="N8760" s="131"/>
      <c r="O8760" s="131"/>
    </row>
    <row r="8761" spans="2:15" x14ac:dyDescent="0.35">
      <c r="B8761" t="s">
        <v>77</v>
      </c>
      <c r="C8761">
        <v>3912</v>
      </c>
      <c r="D8761" t="s">
        <v>24</v>
      </c>
      <c r="E8761">
        <v>89024</v>
      </c>
      <c r="F8761" t="s">
        <v>8195</v>
      </c>
      <c r="G8761" t="s">
        <v>10926</v>
      </c>
      <c r="H8761" s="93">
        <v>46177</v>
      </c>
      <c r="I8761" s="131">
        <v>1</v>
      </c>
      <c r="J8761" s="132"/>
      <c r="K8761" s="132"/>
      <c r="L8761" s="132"/>
      <c r="M8761" s="132"/>
      <c r="N8761" s="131"/>
      <c r="O8761" s="131"/>
    </row>
    <row r="8762" spans="2:15" x14ac:dyDescent="0.35">
      <c r="B8762" t="s">
        <v>77</v>
      </c>
      <c r="C8762">
        <v>3912</v>
      </c>
      <c r="D8762" t="s">
        <v>24</v>
      </c>
      <c r="E8762">
        <v>90112</v>
      </c>
      <c r="F8762" t="s">
        <v>8196</v>
      </c>
      <c r="G8762" t="s">
        <v>10928</v>
      </c>
      <c r="H8762" s="93">
        <v>46178</v>
      </c>
      <c r="I8762" s="131"/>
      <c r="J8762" s="132"/>
      <c r="K8762" s="132"/>
      <c r="L8762" s="132"/>
      <c r="M8762" s="132"/>
      <c r="N8762" s="131"/>
      <c r="O8762" s="131"/>
    </row>
    <row r="8763" spans="2:15" x14ac:dyDescent="0.35">
      <c r="B8763" t="s">
        <v>77</v>
      </c>
      <c r="C8763">
        <v>3912</v>
      </c>
      <c r="D8763" t="s">
        <v>24</v>
      </c>
      <c r="E8763">
        <v>90366</v>
      </c>
      <c r="F8763" t="s">
        <v>8197</v>
      </c>
      <c r="G8763" t="s">
        <v>10927</v>
      </c>
      <c r="H8763" s="93">
        <v>46176</v>
      </c>
      <c r="I8763" s="131"/>
      <c r="J8763" s="132"/>
      <c r="K8763" s="132"/>
      <c r="L8763" s="132"/>
      <c r="M8763" s="132"/>
      <c r="N8763" s="131"/>
      <c r="O8763" s="131"/>
    </row>
    <row r="8764" spans="2:15" x14ac:dyDescent="0.35">
      <c r="B8764" t="s">
        <v>77</v>
      </c>
      <c r="C8764">
        <v>3912</v>
      </c>
      <c r="D8764" t="s">
        <v>24</v>
      </c>
      <c r="E8764">
        <v>90600</v>
      </c>
      <c r="F8764" t="s">
        <v>8198</v>
      </c>
      <c r="G8764" t="s">
        <v>10927</v>
      </c>
      <c r="H8764" s="93">
        <v>46176</v>
      </c>
      <c r="I8764" s="131">
        <v>1</v>
      </c>
      <c r="J8764" s="132"/>
      <c r="K8764" s="132"/>
      <c r="L8764" s="132"/>
      <c r="M8764" s="132"/>
      <c r="N8764" s="131"/>
      <c r="O8764" s="131"/>
    </row>
    <row r="8765" spans="2:15" x14ac:dyDescent="0.35">
      <c r="B8765" t="s">
        <v>77</v>
      </c>
      <c r="C8765">
        <v>3912</v>
      </c>
      <c r="D8765" t="s">
        <v>24</v>
      </c>
      <c r="E8765">
        <v>90609</v>
      </c>
      <c r="F8765" t="s">
        <v>8199</v>
      </c>
      <c r="G8765" t="s">
        <v>10929</v>
      </c>
      <c r="H8765" s="93">
        <v>46175</v>
      </c>
      <c r="I8765" s="131"/>
      <c r="J8765" s="132"/>
      <c r="K8765" s="132"/>
      <c r="L8765" s="132"/>
      <c r="M8765" s="132"/>
      <c r="N8765" s="131"/>
      <c r="O8765" s="131"/>
    </row>
    <row r="8766" spans="2:15" x14ac:dyDescent="0.35">
      <c r="B8766" t="s">
        <v>77</v>
      </c>
      <c r="C8766">
        <v>3912</v>
      </c>
      <c r="D8766" t="s">
        <v>24</v>
      </c>
      <c r="E8766">
        <v>91230</v>
      </c>
      <c r="F8766" t="s">
        <v>8200</v>
      </c>
      <c r="G8766" t="s">
        <v>10929</v>
      </c>
      <c r="H8766" s="93">
        <v>46175</v>
      </c>
      <c r="I8766" s="131">
        <v>1</v>
      </c>
      <c r="J8766" s="132"/>
      <c r="K8766" s="132"/>
      <c r="L8766" s="132"/>
      <c r="M8766" s="132"/>
      <c r="N8766" s="131"/>
      <c r="O8766" s="131"/>
    </row>
    <row r="8767" spans="2:15" x14ac:dyDescent="0.35">
      <c r="B8767" t="s">
        <v>77</v>
      </c>
      <c r="C8767">
        <v>3912</v>
      </c>
      <c r="D8767" t="s">
        <v>24</v>
      </c>
      <c r="E8767">
        <v>99995</v>
      </c>
      <c r="F8767" t="s">
        <v>8201</v>
      </c>
      <c r="G8767" t="s">
        <v>10926</v>
      </c>
      <c r="H8767" s="93">
        <v>46177</v>
      </c>
      <c r="I8767" s="131">
        <v>1</v>
      </c>
      <c r="J8767" s="132"/>
      <c r="K8767" s="132"/>
      <c r="L8767" s="132"/>
      <c r="M8767" s="132"/>
      <c r="N8767" s="131"/>
      <c r="O8767" s="131"/>
    </row>
    <row r="8768" spans="2:15" x14ac:dyDescent="0.35">
      <c r="B8768" t="s">
        <v>77</v>
      </c>
      <c r="C8768">
        <v>3912</v>
      </c>
      <c r="D8768" t="s">
        <v>24</v>
      </c>
      <c r="E8768">
        <v>100583</v>
      </c>
      <c r="F8768" t="s">
        <v>8202</v>
      </c>
      <c r="G8768" t="s">
        <v>10930</v>
      </c>
      <c r="H8768" s="93">
        <v>46181</v>
      </c>
      <c r="I8768" s="131"/>
      <c r="J8768" s="132"/>
      <c r="K8768" s="132"/>
      <c r="L8768" s="132"/>
      <c r="M8768" s="132"/>
      <c r="N8768" s="131"/>
      <c r="O8768" s="131"/>
    </row>
    <row r="8769" spans="2:15" x14ac:dyDescent="0.35">
      <c r="B8769" t="s">
        <v>77</v>
      </c>
      <c r="C8769">
        <v>3912</v>
      </c>
      <c r="D8769" t="s">
        <v>24</v>
      </c>
      <c r="E8769">
        <v>106279</v>
      </c>
      <c r="F8769" t="s">
        <v>8203</v>
      </c>
      <c r="G8769" t="s">
        <v>10926</v>
      </c>
      <c r="H8769" s="93">
        <v>46177</v>
      </c>
      <c r="I8769" s="131"/>
      <c r="J8769" s="132"/>
      <c r="K8769" s="132"/>
      <c r="L8769" s="132"/>
      <c r="M8769" s="132"/>
      <c r="N8769" s="131"/>
      <c r="O8769" s="131"/>
    </row>
    <row r="8770" spans="2:15" x14ac:dyDescent="0.35">
      <c r="B8770" t="s">
        <v>77</v>
      </c>
      <c r="C8770">
        <v>3912</v>
      </c>
      <c r="D8770" t="s">
        <v>24</v>
      </c>
      <c r="E8770">
        <v>106814</v>
      </c>
      <c r="F8770" t="s">
        <v>8204</v>
      </c>
      <c r="G8770" t="s">
        <v>10926</v>
      </c>
      <c r="H8770" s="93">
        <v>46177</v>
      </c>
      <c r="I8770" s="131">
        <v>1</v>
      </c>
      <c r="J8770" s="132"/>
      <c r="K8770" s="132"/>
      <c r="L8770" s="132"/>
      <c r="M8770" s="132"/>
      <c r="N8770" s="131"/>
      <c r="O8770" s="131"/>
    </row>
    <row r="8771" spans="2:15" x14ac:dyDescent="0.35">
      <c r="B8771" t="s">
        <v>77</v>
      </c>
      <c r="C8771">
        <v>3912</v>
      </c>
      <c r="D8771" t="s">
        <v>24</v>
      </c>
      <c r="E8771">
        <v>107809</v>
      </c>
      <c r="F8771" t="s">
        <v>8205</v>
      </c>
      <c r="G8771" t="s">
        <v>10926</v>
      </c>
      <c r="H8771" s="93">
        <v>46177</v>
      </c>
      <c r="I8771" s="131"/>
      <c r="J8771" s="132"/>
      <c r="K8771" s="132"/>
      <c r="L8771" s="132"/>
      <c r="M8771" s="132"/>
      <c r="N8771" s="131"/>
      <c r="O8771" s="131"/>
    </row>
    <row r="8772" spans="2:15" x14ac:dyDescent="0.35">
      <c r="B8772" t="s">
        <v>77</v>
      </c>
      <c r="C8772">
        <v>3912</v>
      </c>
      <c r="D8772" t="s">
        <v>24</v>
      </c>
      <c r="E8772">
        <v>109634</v>
      </c>
      <c r="F8772" t="s">
        <v>8206</v>
      </c>
      <c r="G8772" t="s">
        <v>10930</v>
      </c>
      <c r="H8772" s="93">
        <v>46181</v>
      </c>
      <c r="I8772" s="131">
        <v>1</v>
      </c>
      <c r="J8772" s="132"/>
      <c r="K8772" s="132"/>
      <c r="L8772" s="132"/>
      <c r="M8772" s="132"/>
      <c r="N8772" s="131"/>
      <c r="O8772" s="131"/>
    </row>
    <row r="8773" spans="2:15" x14ac:dyDescent="0.35">
      <c r="B8773" t="s">
        <v>77</v>
      </c>
      <c r="C8773">
        <v>3912</v>
      </c>
      <c r="D8773" t="s">
        <v>24</v>
      </c>
      <c r="E8773">
        <v>112151</v>
      </c>
      <c r="F8773" t="s">
        <v>8207</v>
      </c>
      <c r="G8773" t="s">
        <v>10927</v>
      </c>
      <c r="H8773" s="93">
        <v>46176</v>
      </c>
      <c r="I8773" s="131"/>
      <c r="J8773" s="132"/>
      <c r="K8773" s="132"/>
      <c r="L8773" s="132"/>
      <c r="M8773" s="132"/>
      <c r="N8773" s="131"/>
      <c r="O8773" s="131"/>
    </row>
    <row r="8774" spans="2:15" x14ac:dyDescent="0.35">
      <c r="B8774" t="s">
        <v>77</v>
      </c>
      <c r="C8774">
        <v>3912</v>
      </c>
      <c r="D8774" t="s">
        <v>24</v>
      </c>
      <c r="E8774">
        <v>113970</v>
      </c>
      <c r="F8774" t="s">
        <v>8208</v>
      </c>
      <c r="G8774" t="s">
        <v>10927</v>
      </c>
      <c r="H8774" s="93">
        <v>46183</v>
      </c>
      <c r="I8774" s="131">
        <v>1</v>
      </c>
      <c r="J8774" s="132"/>
      <c r="K8774" s="132"/>
      <c r="L8774" s="132"/>
      <c r="M8774" s="132"/>
      <c r="N8774" s="131"/>
      <c r="O8774" s="131"/>
    </row>
    <row r="8775" spans="2:15" x14ac:dyDescent="0.35">
      <c r="B8775" t="s">
        <v>77</v>
      </c>
      <c r="C8775">
        <v>3912</v>
      </c>
      <c r="D8775" t="s">
        <v>24</v>
      </c>
      <c r="E8775">
        <v>114004</v>
      </c>
      <c r="F8775" t="s">
        <v>8209</v>
      </c>
      <c r="G8775" t="s">
        <v>10927</v>
      </c>
      <c r="H8775" s="93">
        <v>46176</v>
      </c>
      <c r="I8775" s="131">
        <v>1</v>
      </c>
      <c r="J8775" s="132"/>
      <c r="K8775" s="132"/>
      <c r="L8775" s="132"/>
      <c r="M8775" s="132"/>
      <c r="N8775" s="131"/>
      <c r="O8775" s="131"/>
    </row>
    <row r="8776" spans="2:15" x14ac:dyDescent="0.35">
      <c r="B8776" t="s">
        <v>77</v>
      </c>
      <c r="C8776">
        <v>3912</v>
      </c>
      <c r="D8776" t="s">
        <v>24</v>
      </c>
      <c r="E8776">
        <v>114015</v>
      </c>
      <c r="F8776" t="s">
        <v>8210</v>
      </c>
      <c r="G8776" t="s">
        <v>10929</v>
      </c>
      <c r="H8776" s="93">
        <v>46175</v>
      </c>
      <c r="I8776" s="131"/>
      <c r="J8776" s="132"/>
      <c r="K8776" s="132"/>
      <c r="L8776" s="132"/>
      <c r="M8776" s="132"/>
      <c r="N8776" s="131"/>
      <c r="O8776" s="131"/>
    </row>
    <row r="8777" spans="2:15" x14ac:dyDescent="0.35">
      <c r="B8777" t="s">
        <v>77</v>
      </c>
      <c r="C8777">
        <v>3912</v>
      </c>
      <c r="D8777" t="s">
        <v>24</v>
      </c>
      <c r="E8777">
        <v>114421</v>
      </c>
      <c r="F8777" t="s">
        <v>8211</v>
      </c>
      <c r="G8777" t="s">
        <v>10929</v>
      </c>
      <c r="H8777" s="93">
        <v>46182</v>
      </c>
      <c r="I8777" s="131"/>
      <c r="J8777" s="132"/>
      <c r="K8777" s="132"/>
      <c r="L8777" s="132"/>
      <c r="M8777" s="132"/>
      <c r="N8777" s="131"/>
      <c r="O8777" s="131"/>
    </row>
    <row r="8778" spans="2:15" x14ac:dyDescent="0.35">
      <c r="B8778" t="s">
        <v>77</v>
      </c>
      <c r="C8778">
        <v>3912</v>
      </c>
      <c r="D8778" t="s">
        <v>24</v>
      </c>
      <c r="E8778">
        <v>117576</v>
      </c>
      <c r="F8778" t="s">
        <v>8212</v>
      </c>
      <c r="G8778" t="s">
        <v>10927</v>
      </c>
      <c r="H8778" s="93">
        <v>46176</v>
      </c>
      <c r="I8778" s="131">
        <v>1</v>
      </c>
      <c r="J8778" s="132"/>
      <c r="K8778" s="132"/>
      <c r="L8778" s="132"/>
      <c r="M8778" s="132"/>
      <c r="N8778" s="131"/>
      <c r="O8778" s="131"/>
    </row>
    <row r="8779" spans="2:15" x14ac:dyDescent="0.35">
      <c r="B8779" t="s">
        <v>77</v>
      </c>
      <c r="C8779">
        <v>3912</v>
      </c>
      <c r="D8779" t="s">
        <v>24</v>
      </c>
      <c r="E8779">
        <v>118381</v>
      </c>
      <c r="F8779" t="s">
        <v>8213</v>
      </c>
      <c r="G8779" t="s">
        <v>10926</v>
      </c>
      <c r="H8779" s="93">
        <v>46177</v>
      </c>
      <c r="I8779" s="131"/>
      <c r="J8779" s="132"/>
      <c r="K8779" s="132"/>
      <c r="L8779" s="132"/>
      <c r="M8779" s="132"/>
      <c r="N8779" s="131"/>
      <c r="O8779" s="131"/>
    </row>
    <row r="8780" spans="2:15" x14ac:dyDescent="0.35">
      <c r="B8780" t="s">
        <v>77</v>
      </c>
      <c r="C8780">
        <v>3912</v>
      </c>
      <c r="D8780" t="s">
        <v>24</v>
      </c>
      <c r="E8780">
        <v>118812</v>
      </c>
      <c r="F8780" t="s">
        <v>8214</v>
      </c>
      <c r="G8780" t="s">
        <v>10927</v>
      </c>
      <c r="H8780" s="93">
        <v>46183</v>
      </c>
      <c r="I8780" s="131">
        <v>1</v>
      </c>
      <c r="J8780" s="132"/>
      <c r="K8780" s="132"/>
      <c r="L8780" s="132"/>
      <c r="M8780" s="132"/>
      <c r="N8780" s="131"/>
      <c r="O8780" s="131"/>
    </row>
    <row r="8781" spans="2:15" x14ac:dyDescent="0.35">
      <c r="B8781" t="s">
        <v>77</v>
      </c>
      <c r="C8781">
        <v>3912</v>
      </c>
      <c r="D8781" t="s">
        <v>24</v>
      </c>
      <c r="E8781">
        <v>119172</v>
      </c>
      <c r="F8781" t="s">
        <v>8215</v>
      </c>
      <c r="G8781" t="s">
        <v>10926</v>
      </c>
      <c r="H8781" s="93">
        <v>46177</v>
      </c>
      <c r="I8781" s="131"/>
      <c r="J8781" s="132"/>
      <c r="K8781" s="132"/>
      <c r="L8781" s="132"/>
      <c r="M8781" s="132"/>
      <c r="N8781" s="131"/>
      <c r="O8781" s="131"/>
    </row>
    <row r="8782" spans="2:15" x14ac:dyDescent="0.35">
      <c r="B8782" t="s">
        <v>77</v>
      </c>
      <c r="C8782">
        <v>3912</v>
      </c>
      <c r="D8782" t="s">
        <v>24</v>
      </c>
      <c r="E8782">
        <v>125824</v>
      </c>
      <c r="F8782" t="s">
        <v>8216</v>
      </c>
      <c r="G8782" t="s">
        <v>10927</v>
      </c>
      <c r="H8782" s="93">
        <v>46183</v>
      </c>
      <c r="I8782" s="131">
        <v>1</v>
      </c>
      <c r="J8782" s="132"/>
      <c r="K8782" s="132"/>
      <c r="L8782" s="132"/>
      <c r="M8782" s="132"/>
      <c r="N8782" s="131"/>
      <c r="O8782" s="131"/>
    </row>
    <row r="8783" spans="2:15" x14ac:dyDescent="0.35">
      <c r="B8783" t="s">
        <v>77</v>
      </c>
      <c r="C8783">
        <v>3912</v>
      </c>
      <c r="D8783" t="s">
        <v>24</v>
      </c>
      <c r="E8783">
        <v>126191</v>
      </c>
      <c r="F8783" t="s">
        <v>8217</v>
      </c>
      <c r="G8783" t="s">
        <v>10929</v>
      </c>
      <c r="H8783" s="93">
        <v>46182</v>
      </c>
      <c r="I8783" s="131"/>
      <c r="J8783" s="132"/>
      <c r="K8783" s="132"/>
      <c r="L8783" s="132"/>
      <c r="M8783" s="132"/>
      <c r="N8783" s="131"/>
      <c r="O8783" s="131"/>
    </row>
    <row r="8784" spans="2:15" x14ac:dyDescent="0.35">
      <c r="B8784" t="s">
        <v>77</v>
      </c>
      <c r="C8784">
        <v>3912</v>
      </c>
      <c r="D8784" t="s">
        <v>24</v>
      </c>
      <c r="E8784">
        <v>128621</v>
      </c>
      <c r="F8784" t="s">
        <v>8218</v>
      </c>
      <c r="G8784" t="s">
        <v>10930</v>
      </c>
      <c r="H8784" s="93">
        <v>46181</v>
      </c>
      <c r="I8784" s="131">
        <v>1</v>
      </c>
      <c r="J8784" s="132"/>
      <c r="K8784" s="132"/>
      <c r="L8784" s="132"/>
      <c r="M8784" s="132"/>
      <c r="N8784" s="131"/>
      <c r="O8784" s="131"/>
    </row>
    <row r="8785" spans="2:15" x14ac:dyDescent="0.35">
      <c r="B8785" t="s">
        <v>77</v>
      </c>
      <c r="C8785">
        <v>3912</v>
      </c>
      <c r="D8785" t="s">
        <v>24</v>
      </c>
      <c r="E8785">
        <v>132481</v>
      </c>
      <c r="F8785" t="s">
        <v>8219</v>
      </c>
      <c r="G8785" t="s">
        <v>10929</v>
      </c>
      <c r="H8785" s="93">
        <v>46175</v>
      </c>
      <c r="I8785" s="131"/>
      <c r="J8785" s="132"/>
      <c r="K8785" s="132"/>
      <c r="L8785" s="132"/>
      <c r="M8785" s="132"/>
      <c r="N8785" s="131"/>
      <c r="O8785" s="131"/>
    </row>
    <row r="8786" spans="2:15" x14ac:dyDescent="0.35">
      <c r="B8786" t="s">
        <v>77</v>
      </c>
      <c r="C8786">
        <v>3912</v>
      </c>
      <c r="D8786" t="s">
        <v>24</v>
      </c>
      <c r="E8786">
        <v>132843</v>
      </c>
      <c r="F8786" t="s">
        <v>8220</v>
      </c>
      <c r="G8786" t="s">
        <v>10926</v>
      </c>
      <c r="H8786" s="93">
        <v>46170</v>
      </c>
      <c r="I8786" s="131">
        <v>1</v>
      </c>
      <c r="J8786" s="132"/>
      <c r="K8786" s="132"/>
      <c r="L8786" s="132"/>
      <c r="M8786" s="132"/>
      <c r="N8786" s="131"/>
      <c r="O8786" s="131"/>
    </row>
    <row r="8787" spans="2:15" x14ac:dyDescent="0.35">
      <c r="B8787" t="s">
        <v>77</v>
      </c>
      <c r="C8787">
        <v>3912</v>
      </c>
      <c r="D8787" t="s">
        <v>24</v>
      </c>
      <c r="E8787">
        <v>136718</v>
      </c>
      <c r="F8787" t="s">
        <v>8221</v>
      </c>
      <c r="G8787" t="s">
        <v>10927</v>
      </c>
      <c r="H8787" s="93">
        <v>46183</v>
      </c>
      <c r="I8787" s="131">
        <v>1</v>
      </c>
      <c r="J8787" s="132"/>
      <c r="K8787" s="132"/>
      <c r="L8787" s="132"/>
      <c r="M8787" s="132"/>
      <c r="N8787" s="131"/>
      <c r="O8787" s="131"/>
    </row>
    <row r="8788" spans="2:15" x14ac:dyDescent="0.35">
      <c r="B8788" t="s">
        <v>77</v>
      </c>
      <c r="C8788">
        <v>3912</v>
      </c>
      <c r="D8788" t="s">
        <v>24</v>
      </c>
      <c r="E8788">
        <v>138503</v>
      </c>
      <c r="F8788" t="s">
        <v>8222</v>
      </c>
      <c r="G8788" t="s">
        <v>10929</v>
      </c>
      <c r="H8788" s="93">
        <v>46175</v>
      </c>
      <c r="I8788" s="131"/>
      <c r="J8788" s="132"/>
      <c r="K8788" s="132"/>
      <c r="L8788" s="132"/>
      <c r="M8788" s="132"/>
      <c r="N8788" s="131"/>
      <c r="O8788" s="131"/>
    </row>
    <row r="8789" spans="2:15" x14ac:dyDescent="0.35">
      <c r="B8789" t="s">
        <v>77</v>
      </c>
      <c r="C8789">
        <v>3912</v>
      </c>
      <c r="D8789" t="s">
        <v>24</v>
      </c>
      <c r="E8789">
        <v>140112</v>
      </c>
      <c r="F8789" t="s">
        <v>8223</v>
      </c>
      <c r="G8789" t="s">
        <v>10930</v>
      </c>
      <c r="H8789" s="93">
        <v>46181</v>
      </c>
      <c r="I8789" s="131"/>
      <c r="J8789" s="132"/>
      <c r="K8789" s="132"/>
      <c r="L8789" s="132"/>
      <c r="M8789" s="132"/>
      <c r="N8789" s="131"/>
      <c r="O8789" s="131"/>
    </row>
    <row r="8790" spans="2:15" x14ac:dyDescent="0.35">
      <c r="B8790" t="s">
        <v>77</v>
      </c>
      <c r="C8790">
        <v>3912</v>
      </c>
      <c r="D8790" t="s">
        <v>24</v>
      </c>
      <c r="E8790">
        <v>143251</v>
      </c>
      <c r="F8790" t="s">
        <v>8224</v>
      </c>
      <c r="G8790" t="s">
        <v>10930</v>
      </c>
      <c r="H8790" s="93">
        <v>46174</v>
      </c>
      <c r="I8790" s="131">
        <v>1</v>
      </c>
      <c r="J8790" s="132"/>
      <c r="K8790" s="132"/>
      <c r="L8790" s="132"/>
      <c r="M8790" s="132"/>
      <c r="N8790" s="131"/>
      <c r="O8790" s="131"/>
    </row>
    <row r="8791" spans="2:15" x14ac:dyDescent="0.35">
      <c r="B8791" t="s">
        <v>77</v>
      </c>
      <c r="C8791">
        <v>3912</v>
      </c>
      <c r="D8791" t="s">
        <v>24</v>
      </c>
      <c r="E8791">
        <v>144900</v>
      </c>
      <c r="F8791" t="s">
        <v>8225</v>
      </c>
      <c r="G8791" t="s">
        <v>10926</v>
      </c>
      <c r="H8791" s="93">
        <v>46170</v>
      </c>
      <c r="I8791" s="131"/>
      <c r="J8791" s="132"/>
      <c r="K8791" s="132"/>
      <c r="L8791" s="132"/>
      <c r="M8791" s="132"/>
      <c r="N8791" s="131"/>
      <c r="O8791" s="131"/>
    </row>
    <row r="8792" spans="2:15" x14ac:dyDescent="0.35">
      <c r="B8792" t="s">
        <v>77</v>
      </c>
      <c r="C8792">
        <v>3912</v>
      </c>
      <c r="D8792" t="s">
        <v>24</v>
      </c>
      <c r="E8792">
        <v>145613</v>
      </c>
      <c r="F8792" t="s">
        <v>8226</v>
      </c>
      <c r="G8792" t="s">
        <v>10926</v>
      </c>
      <c r="H8792" s="93">
        <v>46177</v>
      </c>
      <c r="I8792" s="131"/>
      <c r="J8792" s="132"/>
      <c r="K8792" s="132"/>
      <c r="L8792" s="132"/>
      <c r="M8792" s="132"/>
      <c r="N8792" s="131"/>
      <c r="O8792" s="131"/>
    </row>
    <row r="8793" spans="2:15" x14ac:dyDescent="0.35">
      <c r="B8793" t="s">
        <v>77</v>
      </c>
      <c r="C8793">
        <v>3912</v>
      </c>
      <c r="D8793" t="s">
        <v>24</v>
      </c>
      <c r="E8793">
        <v>147007</v>
      </c>
      <c r="F8793" t="s">
        <v>8227</v>
      </c>
      <c r="G8793" t="s">
        <v>10930</v>
      </c>
      <c r="H8793" s="93">
        <v>46174</v>
      </c>
      <c r="I8793" s="131"/>
      <c r="J8793" s="132"/>
      <c r="K8793" s="132"/>
      <c r="L8793" s="132"/>
      <c r="M8793" s="132"/>
      <c r="N8793" s="131"/>
      <c r="O8793" s="131"/>
    </row>
    <row r="8794" spans="2:15" x14ac:dyDescent="0.35">
      <c r="B8794" t="s">
        <v>77</v>
      </c>
      <c r="C8794">
        <v>3912</v>
      </c>
      <c r="D8794" t="s">
        <v>24</v>
      </c>
      <c r="E8794">
        <v>159216</v>
      </c>
      <c r="F8794" t="s">
        <v>8228</v>
      </c>
      <c r="G8794" t="s">
        <v>10928</v>
      </c>
      <c r="H8794" s="93">
        <v>46178</v>
      </c>
      <c r="I8794" s="131">
        <v>1</v>
      </c>
      <c r="J8794" s="132"/>
      <c r="K8794" s="132">
        <v>1</v>
      </c>
      <c r="L8794" s="132"/>
      <c r="M8794" s="132"/>
      <c r="N8794" s="131"/>
      <c r="O8794" s="131"/>
    </row>
    <row r="8795" spans="2:15" x14ac:dyDescent="0.35">
      <c r="B8795" t="s">
        <v>77</v>
      </c>
      <c r="C8795">
        <v>3912</v>
      </c>
      <c r="D8795" t="s">
        <v>24</v>
      </c>
      <c r="E8795">
        <v>163148</v>
      </c>
      <c r="F8795" t="s">
        <v>8229</v>
      </c>
      <c r="G8795" t="s">
        <v>10929</v>
      </c>
      <c r="H8795" s="93">
        <v>46175</v>
      </c>
      <c r="I8795" s="131">
        <v>1</v>
      </c>
      <c r="J8795" s="132"/>
      <c r="K8795" s="132"/>
      <c r="L8795" s="132"/>
      <c r="M8795" s="132"/>
      <c r="N8795" s="131"/>
      <c r="O8795" s="131"/>
    </row>
    <row r="8796" spans="2:15" x14ac:dyDescent="0.35">
      <c r="B8796" t="s">
        <v>77</v>
      </c>
      <c r="C8796">
        <v>3912</v>
      </c>
      <c r="D8796" t="s">
        <v>24</v>
      </c>
      <c r="E8796">
        <v>166448</v>
      </c>
      <c r="F8796" t="s">
        <v>8230</v>
      </c>
      <c r="G8796" t="s">
        <v>10930</v>
      </c>
      <c r="H8796" s="93">
        <v>46181</v>
      </c>
      <c r="I8796" s="131"/>
      <c r="J8796" s="132"/>
      <c r="K8796" s="132"/>
      <c r="L8796" s="132"/>
      <c r="M8796" s="132"/>
      <c r="N8796" s="131"/>
      <c r="O8796" s="131"/>
    </row>
    <row r="8797" spans="2:15" x14ac:dyDescent="0.35">
      <c r="B8797" t="s">
        <v>77</v>
      </c>
      <c r="C8797">
        <v>3912</v>
      </c>
      <c r="D8797" t="s">
        <v>24</v>
      </c>
      <c r="E8797">
        <v>170631</v>
      </c>
      <c r="F8797" t="s">
        <v>8231</v>
      </c>
      <c r="G8797" t="s">
        <v>10928</v>
      </c>
      <c r="H8797" s="93">
        <v>46171</v>
      </c>
      <c r="I8797" s="131"/>
      <c r="J8797" s="132"/>
      <c r="K8797" s="132"/>
      <c r="L8797" s="132"/>
      <c r="M8797" s="132"/>
      <c r="N8797" s="131"/>
      <c r="O8797" s="131"/>
    </row>
    <row r="8798" spans="2:15" x14ac:dyDescent="0.35">
      <c r="B8798" t="s">
        <v>77</v>
      </c>
      <c r="C8798">
        <v>3912</v>
      </c>
      <c r="D8798" t="s">
        <v>24</v>
      </c>
      <c r="E8798">
        <v>170658</v>
      </c>
      <c r="F8798" t="s">
        <v>8232</v>
      </c>
      <c r="G8798" t="s">
        <v>10929</v>
      </c>
      <c r="H8798" s="93">
        <v>46175</v>
      </c>
      <c r="I8798" s="131">
        <v>1</v>
      </c>
      <c r="J8798" s="132"/>
      <c r="K8798" s="132"/>
      <c r="L8798" s="132"/>
      <c r="M8798" s="132"/>
      <c r="N8798" s="131"/>
      <c r="O8798" s="131"/>
    </row>
    <row r="8799" spans="2:15" x14ac:dyDescent="0.35">
      <c r="B8799" t="s">
        <v>77</v>
      </c>
      <c r="C8799">
        <v>3912</v>
      </c>
      <c r="D8799" t="s">
        <v>24</v>
      </c>
      <c r="E8799">
        <v>171090</v>
      </c>
      <c r="F8799" t="s">
        <v>8233</v>
      </c>
      <c r="G8799" t="s">
        <v>10930</v>
      </c>
      <c r="H8799" s="93">
        <v>46174</v>
      </c>
      <c r="I8799" s="131"/>
      <c r="J8799" s="132"/>
      <c r="K8799" s="132"/>
      <c r="L8799" s="132"/>
      <c r="M8799" s="132"/>
      <c r="N8799" s="131"/>
      <c r="O8799" s="131"/>
    </row>
    <row r="8800" spans="2:15" x14ac:dyDescent="0.35">
      <c r="B8800" t="s">
        <v>77</v>
      </c>
      <c r="C8800">
        <v>3912</v>
      </c>
      <c r="D8800" t="s">
        <v>24</v>
      </c>
      <c r="E8800">
        <v>171477</v>
      </c>
      <c r="F8800" t="s">
        <v>8234</v>
      </c>
      <c r="G8800" t="s">
        <v>10927</v>
      </c>
      <c r="H8800" s="93">
        <v>46176</v>
      </c>
      <c r="I8800" s="131">
        <v>1</v>
      </c>
      <c r="J8800" s="132"/>
      <c r="K8800" s="132"/>
      <c r="L8800" s="132"/>
      <c r="M8800" s="132"/>
      <c r="N8800" s="131"/>
      <c r="O8800" s="131"/>
    </row>
    <row r="8801" spans="2:15" x14ac:dyDescent="0.35">
      <c r="B8801" t="s">
        <v>77</v>
      </c>
      <c r="C8801">
        <v>3912</v>
      </c>
      <c r="D8801" t="s">
        <v>24</v>
      </c>
      <c r="E8801">
        <v>171531</v>
      </c>
      <c r="F8801" t="s">
        <v>8235</v>
      </c>
      <c r="G8801" t="s">
        <v>10926</v>
      </c>
      <c r="H8801" s="93">
        <v>46170</v>
      </c>
      <c r="I8801" s="131"/>
      <c r="J8801" s="132"/>
      <c r="K8801" s="132"/>
      <c r="L8801" s="132"/>
      <c r="M8801" s="132"/>
      <c r="N8801" s="131"/>
      <c r="O8801" s="131"/>
    </row>
    <row r="8802" spans="2:15" x14ac:dyDescent="0.35">
      <c r="B8802" t="s">
        <v>77</v>
      </c>
      <c r="C8802">
        <v>3912</v>
      </c>
      <c r="D8802" t="s">
        <v>24</v>
      </c>
      <c r="E8802">
        <v>171805</v>
      </c>
      <c r="F8802" t="s">
        <v>8236</v>
      </c>
      <c r="G8802" t="s">
        <v>10926</v>
      </c>
      <c r="H8802" s="93">
        <v>46170</v>
      </c>
      <c r="I8802" s="131"/>
      <c r="J8802" s="132"/>
      <c r="K8802" s="132"/>
      <c r="L8802" s="132"/>
      <c r="M8802" s="132"/>
      <c r="N8802" s="131"/>
      <c r="O8802" s="131"/>
    </row>
    <row r="8803" spans="2:15" x14ac:dyDescent="0.35">
      <c r="B8803" t="s">
        <v>77</v>
      </c>
      <c r="C8803">
        <v>3912</v>
      </c>
      <c r="D8803" t="s">
        <v>24</v>
      </c>
      <c r="E8803">
        <v>171898</v>
      </c>
      <c r="F8803" t="s">
        <v>8237</v>
      </c>
      <c r="G8803" t="s">
        <v>10930</v>
      </c>
      <c r="H8803" s="93">
        <v>46174</v>
      </c>
      <c r="I8803" s="131">
        <v>1</v>
      </c>
      <c r="J8803" s="132"/>
      <c r="K8803" s="132"/>
      <c r="L8803" s="132"/>
      <c r="M8803" s="132"/>
      <c r="N8803" s="131"/>
      <c r="O8803" s="131"/>
    </row>
    <row r="8804" spans="2:15" x14ac:dyDescent="0.35">
      <c r="B8804" t="s">
        <v>77</v>
      </c>
      <c r="C8804">
        <v>3912</v>
      </c>
      <c r="D8804" t="s">
        <v>24</v>
      </c>
      <c r="E8804">
        <v>172357</v>
      </c>
      <c r="F8804" t="s">
        <v>8238</v>
      </c>
      <c r="G8804" t="s">
        <v>10926</v>
      </c>
      <c r="H8804" s="93">
        <v>46177</v>
      </c>
      <c r="I8804" s="131"/>
      <c r="J8804" s="132"/>
      <c r="K8804" s="132"/>
      <c r="L8804" s="132"/>
      <c r="M8804" s="132"/>
      <c r="N8804" s="131"/>
      <c r="O8804" s="131"/>
    </row>
    <row r="8805" spans="2:15" x14ac:dyDescent="0.35">
      <c r="B8805" t="s">
        <v>77</v>
      </c>
      <c r="C8805">
        <v>3912</v>
      </c>
      <c r="D8805" t="s">
        <v>24</v>
      </c>
      <c r="E8805">
        <v>173035</v>
      </c>
      <c r="F8805" t="s">
        <v>8239</v>
      </c>
      <c r="G8805" t="s">
        <v>10930</v>
      </c>
      <c r="H8805" s="93">
        <v>46174</v>
      </c>
      <c r="I8805" s="131"/>
      <c r="J8805" s="132"/>
      <c r="K8805" s="132"/>
      <c r="L8805" s="132"/>
      <c r="M8805" s="132"/>
      <c r="N8805" s="131"/>
      <c r="O8805" s="131"/>
    </row>
    <row r="8806" spans="2:15" x14ac:dyDescent="0.35">
      <c r="B8806" t="s">
        <v>77</v>
      </c>
      <c r="C8806">
        <v>3912</v>
      </c>
      <c r="D8806" t="s">
        <v>24</v>
      </c>
      <c r="E8806">
        <v>173127</v>
      </c>
      <c r="F8806" t="s">
        <v>8240</v>
      </c>
      <c r="G8806" t="s">
        <v>10926</v>
      </c>
      <c r="H8806" s="93">
        <v>46170</v>
      </c>
      <c r="I8806" s="131"/>
      <c r="J8806" s="132"/>
      <c r="K8806" s="132"/>
      <c r="L8806" s="132"/>
      <c r="M8806" s="132"/>
      <c r="N8806" s="131"/>
      <c r="O8806" s="131"/>
    </row>
    <row r="8807" spans="2:15" x14ac:dyDescent="0.35">
      <c r="B8807" t="s">
        <v>77</v>
      </c>
      <c r="C8807">
        <v>3912</v>
      </c>
      <c r="D8807" t="s">
        <v>24</v>
      </c>
      <c r="E8807">
        <v>174870</v>
      </c>
      <c r="F8807" t="s">
        <v>8241</v>
      </c>
      <c r="G8807" t="s">
        <v>10930</v>
      </c>
      <c r="H8807" s="93">
        <v>46174</v>
      </c>
      <c r="I8807" s="131">
        <v>1</v>
      </c>
      <c r="J8807" s="132"/>
      <c r="K8807" s="132"/>
      <c r="L8807" s="132"/>
      <c r="M8807" s="132"/>
      <c r="N8807" s="131"/>
      <c r="O8807" s="131"/>
    </row>
    <row r="8808" spans="2:15" x14ac:dyDescent="0.35">
      <c r="B8808" t="s">
        <v>77</v>
      </c>
      <c r="C8808">
        <v>3912</v>
      </c>
      <c r="D8808" t="s">
        <v>24</v>
      </c>
      <c r="E8808">
        <v>175220</v>
      </c>
      <c r="F8808" t="s">
        <v>8242</v>
      </c>
      <c r="G8808" t="s">
        <v>10930</v>
      </c>
      <c r="H8808" s="93">
        <v>46181</v>
      </c>
      <c r="I8808" s="131">
        <v>1</v>
      </c>
      <c r="J8808" s="132"/>
      <c r="K8808" s="132">
        <v>1</v>
      </c>
      <c r="L8808" s="132"/>
      <c r="M8808" s="132"/>
      <c r="N8808" s="131"/>
      <c r="O8808" s="131"/>
    </row>
    <row r="8809" spans="2:15" x14ac:dyDescent="0.35">
      <c r="B8809" t="s">
        <v>77</v>
      </c>
      <c r="C8809">
        <v>3912</v>
      </c>
      <c r="D8809" t="s">
        <v>24</v>
      </c>
      <c r="E8809">
        <v>175332</v>
      </c>
      <c r="F8809" t="s">
        <v>8243</v>
      </c>
      <c r="G8809" t="s">
        <v>10926</v>
      </c>
      <c r="H8809" s="93">
        <v>46170</v>
      </c>
      <c r="I8809" s="131">
        <v>1</v>
      </c>
      <c r="J8809" s="132"/>
      <c r="K8809" s="132"/>
      <c r="L8809" s="132"/>
      <c r="M8809" s="132"/>
      <c r="N8809" s="131"/>
      <c r="O8809" s="131"/>
    </row>
    <row r="8810" spans="2:15" x14ac:dyDescent="0.35">
      <c r="B8810" t="s">
        <v>77</v>
      </c>
      <c r="C8810">
        <v>3912</v>
      </c>
      <c r="D8810" t="s">
        <v>24</v>
      </c>
      <c r="E8810">
        <v>175474</v>
      </c>
      <c r="F8810" t="s">
        <v>8244</v>
      </c>
      <c r="G8810" t="s">
        <v>10926</v>
      </c>
      <c r="H8810" s="93">
        <v>46170</v>
      </c>
      <c r="I8810" s="131"/>
      <c r="J8810" s="132"/>
      <c r="K8810" s="132"/>
      <c r="L8810" s="132"/>
      <c r="M8810" s="132"/>
      <c r="N8810" s="131"/>
      <c r="O8810" s="131"/>
    </row>
    <row r="8811" spans="2:15" x14ac:dyDescent="0.35">
      <c r="B8811" t="s">
        <v>77</v>
      </c>
      <c r="C8811">
        <v>3912</v>
      </c>
      <c r="D8811" t="s">
        <v>24</v>
      </c>
      <c r="E8811">
        <v>175893</v>
      </c>
      <c r="F8811" t="s">
        <v>8245</v>
      </c>
      <c r="G8811" t="s">
        <v>10927</v>
      </c>
      <c r="H8811" s="93">
        <v>46183</v>
      </c>
      <c r="I8811" s="131">
        <v>1</v>
      </c>
      <c r="J8811" s="132"/>
      <c r="K8811" s="132">
        <v>1</v>
      </c>
      <c r="L8811" s="132"/>
      <c r="M8811" s="132"/>
      <c r="N8811" s="131"/>
      <c r="O8811" s="131"/>
    </row>
    <row r="8812" spans="2:15" x14ac:dyDescent="0.35">
      <c r="B8812" t="s">
        <v>77</v>
      </c>
      <c r="C8812">
        <v>3912</v>
      </c>
      <c r="D8812" t="s">
        <v>24</v>
      </c>
      <c r="E8812">
        <v>176137</v>
      </c>
      <c r="F8812" t="s">
        <v>8246</v>
      </c>
      <c r="G8812" t="s">
        <v>10927</v>
      </c>
      <c r="H8812" s="93">
        <v>46183</v>
      </c>
      <c r="I8812" s="131">
        <v>1</v>
      </c>
      <c r="J8812" s="132"/>
      <c r="K8812" s="132"/>
      <c r="L8812" s="132"/>
      <c r="M8812" s="132"/>
      <c r="N8812" s="131"/>
      <c r="O8812" s="131"/>
    </row>
    <row r="8813" spans="2:15" x14ac:dyDescent="0.35">
      <c r="B8813" t="s">
        <v>77</v>
      </c>
      <c r="C8813">
        <v>3912</v>
      </c>
      <c r="D8813" t="s">
        <v>24</v>
      </c>
      <c r="E8813">
        <v>176164</v>
      </c>
      <c r="F8813" t="s">
        <v>8247</v>
      </c>
      <c r="G8813" t="s">
        <v>10929</v>
      </c>
      <c r="H8813" s="93">
        <v>46182</v>
      </c>
      <c r="I8813" s="131">
        <v>1</v>
      </c>
      <c r="J8813" s="132"/>
      <c r="K8813" s="132">
        <v>1</v>
      </c>
      <c r="L8813" s="132"/>
      <c r="M8813" s="132"/>
      <c r="N8813" s="131"/>
      <c r="O8813" s="131"/>
    </row>
    <row r="8814" spans="2:15" x14ac:dyDescent="0.35">
      <c r="B8814" t="s">
        <v>77</v>
      </c>
      <c r="C8814">
        <v>3912</v>
      </c>
      <c r="D8814" t="s">
        <v>24</v>
      </c>
      <c r="E8814">
        <v>176468</v>
      </c>
      <c r="F8814" t="s">
        <v>8248</v>
      </c>
      <c r="G8814" t="s">
        <v>10929</v>
      </c>
      <c r="H8814" s="93">
        <v>46182</v>
      </c>
      <c r="I8814" s="131">
        <v>1</v>
      </c>
      <c r="J8814" s="132"/>
      <c r="K8814" s="132"/>
      <c r="L8814" s="132"/>
      <c r="M8814" s="132"/>
      <c r="N8814" s="131"/>
      <c r="O8814" s="131"/>
    </row>
    <row r="8815" spans="2:15" x14ac:dyDescent="0.35">
      <c r="B8815" t="s">
        <v>77</v>
      </c>
      <c r="C8815">
        <v>3912</v>
      </c>
      <c r="D8815" t="s">
        <v>24</v>
      </c>
      <c r="E8815">
        <v>176553</v>
      </c>
      <c r="F8815" t="s">
        <v>8249</v>
      </c>
      <c r="G8815" t="s">
        <v>10930</v>
      </c>
      <c r="H8815" s="93">
        <v>46174</v>
      </c>
      <c r="I8815" s="131">
        <v>1</v>
      </c>
      <c r="J8815" s="132"/>
      <c r="K8815" s="132"/>
      <c r="L8815" s="132"/>
      <c r="M8815" s="132"/>
      <c r="N8815" s="131"/>
      <c r="O8815" s="131"/>
    </row>
    <row r="8816" spans="2:15" x14ac:dyDescent="0.35">
      <c r="B8816" t="s">
        <v>77</v>
      </c>
      <c r="C8816">
        <v>3912</v>
      </c>
      <c r="D8816" t="s">
        <v>24</v>
      </c>
      <c r="E8816">
        <v>176780</v>
      </c>
      <c r="F8816" t="s">
        <v>8250</v>
      </c>
      <c r="G8816" t="s">
        <v>10927</v>
      </c>
      <c r="H8816" s="93">
        <v>46176</v>
      </c>
      <c r="I8816" s="131">
        <v>1</v>
      </c>
      <c r="J8816" s="132"/>
      <c r="K8816" s="132"/>
      <c r="L8816" s="132"/>
      <c r="M8816" s="132"/>
      <c r="N8816" s="131"/>
      <c r="O8816" s="131"/>
    </row>
    <row r="8817" spans="2:15" x14ac:dyDescent="0.35">
      <c r="B8817" t="s">
        <v>77</v>
      </c>
      <c r="C8817">
        <v>3912</v>
      </c>
      <c r="D8817" t="s">
        <v>24</v>
      </c>
      <c r="E8817">
        <v>176982</v>
      </c>
      <c r="F8817" t="s">
        <v>8251</v>
      </c>
      <c r="G8817" t="s">
        <v>10927</v>
      </c>
      <c r="H8817" s="93">
        <v>46183</v>
      </c>
      <c r="I8817" s="131"/>
      <c r="J8817" s="132"/>
      <c r="K8817" s="132"/>
      <c r="L8817" s="132"/>
      <c r="M8817" s="132"/>
      <c r="N8817" s="131"/>
      <c r="O8817" s="131"/>
    </row>
    <row r="8818" spans="2:15" x14ac:dyDescent="0.35">
      <c r="B8818" t="s">
        <v>77</v>
      </c>
      <c r="C8818">
        <v>3912</v>
      </c>
      <c r="D8818" t="s">
        <v>24</v>
      </c>
      <c r="E8818">
        <v>177185</v>
      </c>
      <c r="F8818" t="s">
        <v>8252</v>
      </c>
      <c r="G8818" t="s">
        <v>10926</v>
      </c>
      <c r="H8818" s="93">
        <v>46177</v>
      </c>
      <c r="I8818" s="131">
        <v>1</v>
      </c>
      <c r="J8818" s="132"/>
      <c r="K8818" s="132"/>
      <c r="L8818" s="132"/>
      <c r="M8818" s="132"/>
      <c r="N8818" s="131"/>
      <c r="O8818" s="131"/>
    </row>
    <row r="8819" spans="2:15" x14ac:dyDescent="0.35">
      <c r="B8819" t="s">
        <v>77</v>
      </c>
      <c r="C8819">
        <v>3912</v>
      </c>
      <c r="D8819" t="s">
        <v>24</v>
      </c>
      <c r="E8819">
        <v>177324</v>
      </c>
      <c r="F8819" t="s">
        <v>8253</v>
      </c>
      <c r="G8819" t="s">
        <v>10929</v>
      </c>
      <c r="H8819" s="93">
        <v>46182</v>
      </c>
      <c r="I8819" s="131">
        <v>1</v>
      </c>
      <c r="J8819" s="132"/>
      <c r="K8819" s="132"/>
      <c r="L8819" s="132"/>
      <c r="M8819" s="132"/>
      <c r="N8819" s="131"/>
      <c r="O8819" s="131"/>
    </row>
    <row r="8820" spans="2:15" x14ac:dyDescent="0.35">
      <c r="B8820" t="s">
        <v>77</v>
      </c>
      <c r="C8820">
        <v>3912</v>
      </c>
      <c r="D8820" t="s">
        <v>24</v>
      </c>
      <c r="E8820">
        <v>178135</v>
      </c>
      <c r="F8820" t="s">
        <v>8254</v>
      </c>
      <c r="G8820" t="s">
        <v>10926</v>
      </c>
      <c r="H8820" s="93">
        <v>46177</v>
      </c>
      <c r="I8820" s="131"/>
      <c r="J8820" s="132"/>
      <c r="K8820" s="132"/>
      <c r="L8820" s="132"/>
      <c r="M8820" s="132"/>
      <c r="N8820" s="131"/>
      <c r="O8820" s="131"/>
    </row>
    <row r="8821" spans="2:15" x14ac:dyDescent="0.35">
      <c r="B8821" t="s">
        <v>77</v>
      </c>
      <c r="C8821">
        <v>3912</v>
      </c>
      <c r="D8821" t="s">
        <v>24</v>
      </c>
      <c r="E8821">
        <v>178228</v>
      </c>
      <c r="F8821" t="s">
        <v>8255</v>
      </c>
      <c r="G8821" t="s">
        <v>10929</v>
      </c>
      <c r="H8821" s="93">
        <v>46175</v>
      </c>
      <c r="I8821" s="131">
        <v>1</v>
      </c>
      <c r="J8821" s="132">
        <v>1</v>
      </c>
      <c r="K8821" s="132"/>
      <c r="L8821" s="132"/>
      <c r="M8821" s="132"/>
      <c r="N8821" s="131"/>
      <c r="O8821" s="131"/>
    </row>
    <row r="8822" spans="2:15" x14ac:dyDescent="0.35">
      <c r="B8822" t="s">
        <v>77</v>
      </c>
      <c r="C8822">
        <v>3912</v>
      </c>
      <c r="D8822" t="s">
        <v>24</v>
      </c>
      <c r="E8822">
        <v>178511</v>
      </c>
      <c r="F8822" t="s">
        <v>8256</v>
      </c>
      <c r="G8822" t="s">
        <v>10926</v>
      </c>
      <c r="H8822" s="93">
        <v>46177</v>
      </c>
      <c r="I8822" s="131"/>
      <c r="J8822" s="132"/>
      <c r="K8822" s="132"/>
      <c r="L8822" s="132"/>
      <c r="M8822" s="132"/>
      <c r="N8822" s="131"/>
      <c r="O8822" s="131"/>
    </row>
    <row r="8823" spans="2:15" x14ac:dyDescent="0.35">
      <c r="B8823" t="s">
        <v>77</v>
      </c>
      <c r="C8823">
        <v>3912</v>
      </c>
      <c r="D8823" t="s">
        <v>24</v>
      </c>
      <c r="E8823">
        <v>178773</v>
      </c>
      <c r="F8823" t="s">
        <v>8257</v>
      </c>
      <c r="G8823" t="s">
        <v>10930</v>
      </c>
      <c r="H8823" s="93">
        <v>46174</v>
      </c>
      <c r="I8823" s="131"/>
      <c r="J8823" s="132"/>
      <c r="K8823" s="132"/>
      <c r="L8823" s="132"/>
      <c r="M8823" s="132"/>
      <c r="N8823" s="131"/>
      <c r="O8823" s="131"/>
    </row>
    <row r="8824" spans="2:15" x14ac:dyDescent="0.35">
      <c r="B8824" t="s">
        <v>77</v>
      </c>
      <c r="C8824">
        <v>3912</v>
      </c>
      <c r="D8824" t="s">
        <v>24</v>
      </c>
      <c r="E8824">
        <v>178901</v>
      </c>
      <c r="F8824" t="s">
        <v>8258</v>
      </c>
      <c r="G8824" t="s">
        <v>10929</v>
      </c>
      <c r="H8824" s="93">
        <v>46182</v>
      </c>
      <c r="I8824" s="131"/>
      <c r="J8824" s="132"/>
      <c r="K8824" s="132"/>
      <c r="L8824" s="132"/>
      <c r="M8824" s="132"/>
      <c r="N8824" s="131"/>
      <c r="O8824" s="131"/>
    </row>
    <row r="8825" spans="2:15" x14ac:dyDescent="0.35">
      <c r="B8825" t="s">
        <v>77</v>
      </c>
      <c r="C8825">
        <v>3912</v>
      </c>
      <c r="D8825" t="s">
        <v>24</v>
      </c>
      <c r="E8825">
        <v>179135</v>
      </c>
      <c r="F8825" t="s">
        <v>8259</v>
      </c>
      <c r="G8825" t="s">
        <v>10930</v>
      </c>
      <c r="H8825" s="93">
        <v>46174</v>
      </c>
      <c r="I8825" s="131">
        <v>1</v>
      </c>
      <c r="J8825" s="132"/>
      <c r="K8825" s="132"/>
      <c r="L8825" s="132"/>
      <c r="M8825" s="132"/>
      <c r="N8825" s="131"/>
      <c r="O8825" s="131"/>
    </row>
    <row r="8826" spans="2:15" x14ac:dyDescent="0.35">
      <c r="B8826" t="s">
        <v>77</v>
      </c>
      <c r="C8826">
        <v>3912</v>
      </c>
      <c r="D8826" t="s">
        <v>24</v>
      </c>
      <c r="E8826">
        <v>179465</v>
      </c>
      <c r="F8826" t="s">
        <v>8260</v>
      </c>
      <c r="G8826" t="s">
        <v>10930</v>
      </c>
      <c r="H8826" s="93">
        <v>46181</v>
      </c>
      <c r="I8826" s="131"/>
      <c r="J8826" s="132"/>
      <c r="K8826" s="132"/>
      <c r="L8826" s="132"/>
      <c r="M8826" s="132"/>
      <c r="N8826" s="131"/>
      <c r="O8826" s="131"/>
    </row>
    <row r="8827" spans="2:15" x14ac:dyDescent="0.35">
      <c r="B8827" t="s">
        <v>77</v>
      </c>
      <c r="C8827">
        <v>3912</v>
      </c>
      <c r="D8827" t="s">
        <v>24</v>
      </c>
      <c r="E8827">
        <v>179488</v>
      </c>
      <c r="F8827" t="s">
        <v>8261</v>
      </c>
      <c r="G8827" t="s">
        <v>10930</v>
      </c>
      <c r="H8827" s="93">
        <v>46174</v>
      </c>
      <c r="I8827" s="131">
        <v>1</v>
      </c>
      <c r="J8827" s="132"/>
      <c r="K8827" s="132"/>
      <c r="L8827" s="132"/>
      <c r="M8827" s="132"/>
      <c r="N8827" s="131"/>
      <c r="O8827" s="131"/>
    </row>
    <row r="8828" spans="2:15" x14ac:dyDescent="0.35">
      <c r="B8828" t="s">
        <v>77</v>
      </c>
      <c r="C8828">
        <v>3912</v>
      </c>
      <c r="D8828" t="s">
        <v>24</v>
      </c>
      <c r="E8828">
        <v>180366</v>
      </c>
      <c r="F8828" t="s">
        <v>8262</v>
      </c>
      <c r="G8828" t="s">
        <v>10929</v>
      </c>
      <c r="H8828" s="93">
        <v>46182</v>
      </c>
      <c r="I8828" s="131"/>
      <c r="J8828" s="132"/>
      <c r="K8828" s="132"/>
      <c r="L8828" s="132"/>
      <c r="M8828" s="132"/>
      <c r="N8828" s="131"/>
      <c r="O8828" s="131"/>
    </row>
    <row r="8829" spans="2:15" x14ac:dyDescent="0.35">
      <c r="B8829" t="s">
        <v>77</v>
      </c>
      <c r="C8829">
        <v>3912</v>
      </c>
      <c r="D8829" t="s">
        <v>24</v>
      </c>
      <c r="E8829">
        <v>180543</v>
      </c>
      <c r="F8829" t="s">
        <v>8263</v>
      </c>
      <c r="G8829" t="s">
        <v>10929</v>
      </c>
      <c r="H8829" s="93">
        <v>46175</v>
      </c>
      <c r="I8829" s="131">
        <v>1</v>
      </c>
      <c r="J8829" s="132"/>
      <c r="K8829" s="132"/>
      <c r="L8829" s="132"/>
      <c r="M8829" s="132"/>
      <c r="N8829" s="131"/>
      <c r="O8829" s="131"/>
    </row>
    <row r="8830" spans="2:15" x14ac:dyDescent="0.35">
      <c r="B8830" t="s">
        <v>77</v>
      </c>
      <c r="C8830">
        <v>3912</v>
      </c>
      <c r="D8830" t="s">
        <v>24</v>
      </c>
      <c r="E8830">
        <v>180676</v>
      </c>
      <c r="F8830" t="s">
        <v>8264</v>
      </c>
      <c r="G8830" t="s">
        <v>10927</v>
      </c>
      <c r="H8830" s="93">
        <v>46183</v>
      </c>
      <c r="I8830" s="131"/>
      <c r="J8830" s="132"/>
      <c r="K8830" s="132"/>
      <c r="L8830" s="132"/>
      <c r="M8830" s="132"/>
      <c r="N8830" s="131"/>
      <c r="O8830" s="131"/>
    </row>
    <row r="8831" spans="2:15" x14ac:dyDescent="0.35">
      <c r="B8831" t="s">
        <v>77</v>
      </c>
      <c r="C8831">
        <v>3912</v>
      </c>
      <c r="D8831" t="s">
        <v>24</v>
      </c>
      <c r="E8831">
        <v>180721</v>
      </c>
      <c r="F8831" t="s">
        <v>8265</v>
      </c>
      <c r="G8831" t="s">
        <v>10929</v>
      </c>
      <c r="H8831" s="93">
        <v>46182</v>
      </c>
      <c r="I8831" s="131"/>
      <c r="J8831" s="132"/>
      <c r="K8831" s="132"/>
      <c r="L8831" s="132"/>
      <c r="M8831" s="132"/>
      <c r="N8831" s="131"/>
      <c r="O8831" s="131"/>
    </row>
    <row r="8832" spans="2:15" x14ac:dyDescent="0.35">
      <c r="B8832" t="s">
        <v>77</v>
      </c>
      <c r="C8832">
        <v>3912</v>
      </c>
      <c r="D8832" t="s">
        <v>24</v>
      </c>
      <c r="E8832">
        <v>180984</v>
      </c>
      <c r="F8832" t="s">
        <v>8266</v>
      </c>
      <c r="G8832" t="s">
        <v>10929</v>
      </c>
      <c r="H8832" s="93">
        <v>46175</v>
      </c>
      <c r="I8832" s="131">
        <v>1</v>
      </c>
      <c r="J8832" s="132"/>
      <c r="K8832" s="132"/>
      <c r="L8832" s="132"/>
      <c r="M8832" s="132"/>
      <c r="N8832" s="131"/>
      <c r="O8832" s="131"/>
    </row>
    <row r="8833" spans="2:15" x14ac:dyDescent="0.35">
      <c r="B8833" t="s">
        <v>77</v>
      </c>
      <c r="C8833">
        <v>3912</v>
      </c>
      <c r="D8833" t="s">
        <v>24</v>
      </c>
      <c r="E8833">
        <v>180985</v>
      </c>
      <c r="F8833" t="s">
        <v>8267</v>
      </c>
      <c r="G8833" t="s">
        <v>10929</v>
      </c>
      <c r="H8833" s="93">
        <v>46175</v>
      </c>
      <c r="I8833" s="131">
        <v>1</v>
      </c>
      <c r="J8833" s="132"/>
      <c r="K8833" s="132"/>
      <c r="L8833" s="132"/>
      <c r="M8833" s="132"/>
      <c r="N8833" s="131"/>
      <c r="O8833" s="131"/>
    </row>
    <row r="8834" spans="2:15" x14ac:dyDescent="0.35">
      <c r="B8834" t="s">
        <v>77</v>
      </c>
      <c r="C8834">
        <v>3912</v>
      </c>
      <c r="D8834" t="s">
        <v>24</v>
      </c>
      <c r="E8834">
        <v>181039</v>
      </c>
      <c r="F8834" t="s">
        <v>8268</v>
      </c>
      <c r="G8834" t="s">
        <v>10927</v>
      </c>
      <c r="H8834" s="93">
        <v>46183</v>
      </c>
      <c r="I8834" s="131"/>
      <c r="J8834" s="132"/>
      <c r="K8834" s="132"/>
      <c r="L8834" s="132"/>
      <c r="M8834" s="132"/>
      <c r="N8834" s="131"/>
      <c r="O8834" s="131"/>
    </row>
    <row r="8835" spans="2:15" x14ac:dyDescent="0.35">
      <c r="B8835" t="s">
        <v>77</v>
      </c>
      <c r="C8835">
        <v>3912</v>
      </c>
      <c r="D8835" t="s">
        <v>24</v>
      </c>
      <c r="E8835">
        <v>181374</v>
      </c>
      <c r="F8835" t="s">
        <v>8269</v>
      </c>
      <c r="G8835" t="s">
        <v>10926</v>
      </c>
      <c r="H8835" s="93">
        <v>46177</v>
      </c>
      <c r="I8835" s="131"/>
      <c r="J8835" s="132"/>
      <c r="K8835" s="132"/>
      <c r="L8835" s="132"/>
      <c r="M8835" s="132"/>
      <c r="N8835" s="131"/>
      <c r="O8835" s="131"/>
    </row>
    <row r="8836" spans="2:15" x14ac:dyDescent="0.35">
      <c r="B8836" t="s">
        <v>77</v>
      </c>
      <c r="C8836">
        <v>3912</v>
      </c>
      <c r="D8836" t="s">
        <v>24</v>
      </c>
      <c r="E8836">
        <v>182067</v>
      </c>
      <c r="F8836" t="s">
        <v>8270</v>
      </c>
      <c r="G8836" t="s">
        <v>10928</v>
      </c>
      <c r="H8836" s="93">
        <v>46171</v>
      </c>
      <c r="I8836" s="131"/>
      <c r="J8836" s="132"/>
      <c r="K8836" s="132"/>
      <c r="L8836" s="132"/>
      <c r="M8836" s="132"/>
      <c r="N8836" s="131"/>
      <c r="O8836" s="131"/>
    </row>
    <row r="8837" spans="2:15" x14ac:dyDescent="0.35">
      <c r="B8837" t="s">
        <v>77</v>
      </c>
      <c r="C8837">
        <v>3912</v>
      </c>
      <c r="D8837" t="s">
        <v>24</v>
      </c>
      <c r="E8837">
        <v>182087</v>
      </c>
      <c r="F8837" t="s">
        <v>8271</v>
      </c>
      <c r="G8837" t="s">
        <v>10928</v>
      </c>
      <c r="H8837" s="93">
        <v>46178</v>
      </c>
      <c r="I8837" s="131"/>
      <c r="J8837" s="132"/>
      <c r="K8837" s="132"/>
      <c r="L8837" s="132"/>
      <c r="M8837" s="132"/>
      <c r="N8837" s="131"/>
      <c r="O8837" s="131"/>
    </row>
    <row r="8838" spans="2:15" x14ac:dyDescent="0.35">
      <c r="B8838" t="s">
        <v>77</v>
      </c>
      <c r="C8838">
        <v>3912</v>
      </c>
      <c r="D8838" t="s">
        <v>24</v>
      </c>
      <c r="E8838">
        <v>182151</v>
      </c>
      <c r="F8838" t="s">
        <v>8272</v>
      </c>
      <c r="G8838" t="s">
        <v>10929</v>
      </c>
      <c r="H8838" s="93">
        <v>46182</v>
      </c>
      <c r="I8838" s="131"/>
      <c r="J8838" s="132"/>
      <c r="K8838" s="132"/>
      <c r="L8838" s="132"/>
      <c r="M8838" s="132"/>
      <c r="N8838" s="131"/>
      <c r="O8838" s="131"/>
    </row>
    <row r="8839" spans="2:15" x14ac:dyDescent="0.35">
      <c r="B8839" t="s">
        <v>77</v>
      </c>
      <c r="C8839">
        <v>3912</v>
      </c>
      <c r="D8839" t="s">
        <v>24</v>
      </c>
      <c r="E8839">
        <v>182158</v>
      </c>
      <c r="F8839" t="s">
        <v>8273</v>
      </c>
      <c r="G8839" t="s">
        <v>10928</v>
      </c>
      <c r="H8839" s="93">
        <v>46178</v>
      </c>
      <c r="I8839" s="131"/>
      <c r="J8839" s="132"/>
      <c r="K8839" s="132"/>
      <c r="L8839" s="132"/>
      <c r="M8839" s="132"/>
      <c r="N8839" s="131"/>
      <c r="O8839" s="131"/>
    </row>
    <row r="8840" spans="2:15" x14ac:dyDescent="0.35">
      <c r="B8840" t="s">
        <v>77</v>
      </c>
      <c r="C8840">
        <v>3912</v>
      </c>
      <c r="D8840" t="s">
        <v>24</v>
      </c>
      <c r="E8840">
        <v>182162</v>
      </c>
      <c r="F8840" t="s">
        <v>8274</v>
      </c>
      <c r="G8840" t="s">
        <v>10928</v>
      </c>
      <c r="H8840" s="93">
        <v>46178</v>
      </c>
      <c r="I8840" s="131"/>
      <c r="J8840" s="132"/>
      <c r="K8840" s="132"/>
      <c r="L8840" s="132"/>
      <c r="M8840" s="132"/>
      <c r="N8840" s="131"/>
      <c r="O8840" s="131"/>
    </row>
    <row r="8841" spans="2:15" x14ac:dyDescent="0.35">
      <c r="B8841" t="s">
        <v>77</v>
      </c>
      <c r="C8841">
        <v>3912</v>
      </c>
      <c r="D8841" t="s">
        <v>24</v>
      </c>
      <c r="E8841">
        <v>182579</v>
      </c>
      <c r="F8841" t="s">
        <v>8275</v>
      </c>
      <c r="G8841" t="s">
        <v>10926</v>
      </c>
      <c r="H8841" s="93">
        <v>46170</v>
      </c>
      <c r="I8841" s="131"/>
      <c r="J8841" s="132"/>
      <c r="K8841" s="132"/>
      <c r="L8841" s="132"/>
      <c r="M8841" s="132"/>
      <c r="N8841" s="131"/>
      <c r="O8841" s="131"/>
    </row>
    <row r="8842" spans="2:15" x14ac:dyDescent="0.35">
      <c r="B8842" t="s">
        <v>77</v>
      </c>
      <c r="C8842">
        <v>3912</v>
      </c>
      <c r="D8842" t="s">
        <v>24</v>
      </c>
      <c r="E8842">
        <v>182869</v>
      </c>
      <c r="F8842" t="s">
        <v>8276</v>
      </c>
      <c r="G8842" t="s">
        <v>10929</v>
      </c>
      <c r="H8842" s="93">
        <v>46182</v>
      </c>
      <c r="I8842" s="131"/>
      <c r="J8842" s="132"/>
      <c r="K8842" s="132"/>
      <c r="L8842" s="132"/>
      <c r="M8842" s="132"/>
      <c r="N8842" s="131"/>
      <c r="O8842" s="131"/>
    </row>
    <row r="8843" spans="2:15" x14ac:dyDescent="0.35">
      <c r="B8843" t="s">
        <v>77</v>
      </c>
      <c r="C8843">
        <v>3912</v>
      </c>
      <c r="D8843" t="s">
        <v>24</v>
      </c>
      <c r="E8843">
        <v>183424</v>
      </c>
      <c r="F8843" t="s">
        <v>8277</v>
      </c>
      <c r="G8843" t="s">
        <v>10926</v>
      </c>
      <c r="H8843" s="93">
        <v>46177</v>
      </c>
      <c r="I8843" s="131">
        <v>1</v>
      </c>
      <c r="J8843" s="132"/>
      <c r="K8843" s="132"/>
      <c r="L8843" s="132"/>
      <c r="M8843" s="132"/>
      <c r="N8843" s="131"/>
      <c r="O8843" s="131"/>
    </row>
    <row r="8844" spans="2:15" x14ac:dyDescent="0.35">
      <c r="B8844" t="s">
        <v>77</v>
      </c>
      <c r="C8844">
        <v>3912</v>
      </c>
      <c r="D8844" t="s">
        <v>24</v>
      </c>
      <c r="E8844">
        <v>183457</v>
      </c>
      <c r="F8844" t="s">
        <v>8278</v>
      </c>
      <c r="G8844" t="s">
        <v>10930</v>
      </c>
      <c r="H8844" s="93">
        <v>46174</v>
      </c>
      <c r="I8844" s="131"/>
      <c r="J8844" s="132"/>
      <c r="K8844" s="132"/>
      <c r="L8844" s="132"/>
      <c r="M8844" s="132"/>
      <c r="N8844" s="131"/>
      <c r="O8844" s="131"/>
    </row>
    <row r="8845" spans="2:15" x14ac:dyDescent="0.35">
      <c r="B8845" t="s">
        <v>77</v>
      </c>
      <c r="C8845">
        <v>3912</v>
      </c>
      <c r="D8845" t="s">
        <v>24</v>
      </c>
      <c r="E8845">
        <v>184327</v>
      </c>
      <c r="F8845" t="s">
        <v>8279</v>
      </c>
      <c r="G8845" t="s">
        <v>10927</v>
      </c>
      <c r="H8845" s="93">
        <v>46176</v>
      </c>
      <c r="I8845" s="131">
        <v>1</v>
      </c>
      <c r="J8845" s="132">
        <v>1</v>
      </c>
      <c r="K8845" s="132">
        <v>1</v>
      </c>
      <c r="L8845" s="132"/>
      <c r="M8845" s="132"/>
      <c r="N8845" s="131"/>
      <c r="O8845" s="131"/>
    </row>
    <row r="8846" spans="2:15" x14ac:dyDescent="0.35">
      <c r="B8846" t="s">
        <v>77</v>
      </c>
      <c r="C8846">
        <v>3912</v>
      </c>
      <c r="D8846" t="s">
        <v>24</v>
      </c>
      <c r="E8846">
        <v>184496</v>
      </c>
      <c r="F8846" t="s">
        <v>8280</v>
      </c>
      <c r="G8846" t="s">
        <v>10930</v>
      </c>
      <c r="H8846" s="93">
        <v>46174</v>
      </c>
      <c r="I8846" s="131"/>
      <c r="J8846" s="132"/>
      <c r="K8846" s="132"/>
      <c r="L8846" s="132"/>
      <c r="M8846" s="132"/>
      <c r="N8846" s="131"/>
      <c r="O8846" s="131"/>
    </row>
    <row r="8847" spans="2:15" x14ac:dyDescent="0.35">
      <c r="B8847" t="s">
        <v>77</v>
      </c>
      <c r="C8847">
        <v>3912</v>
      </c>
      <c r="D8847" t="s">
        <v>24</v>
      </c>
      <c r="E8847">
        <v>184692</v>
      </c>
      <c r="F8847" t="s">
        <v>8281</v>
      </c>
      <c r="G8847" t="s">
        <v>10930</v>
      </c>
      <c r="H8847" s="93">
        <v>46181</v>
      </c>
      <c r="I8847" s="131"/>
      <c r="J8847" s="132"/>
      <c r="K8847" s="132"/>
      <c r="L8847" s="132"/>
      <c r="M8847" s="132"/>
      <c r="N8847" s="131"/>
      <c r="O8847" s="131"/>
    </row>
    <row r="8848" spans="2:15" x14ac:dyDescent="0.35">
      <c r="B8848" t="s">
        <v>77</v>
      </c>
      <c r="C8848">
        <v>3912</v>
      </c>
      <c r="D8848" t="s">
        <v>24</v>
      </c>
      <c r="E8848">
        <v>184850</v>
      </c>
      <c r="F8848" t="s">
        <v>8282</v>
      </c>
      <c r="G8848" t="s">
        <v>10929</v>
      </c>
      <c r="H8848" s="93">
        <v>46175</v>
      </c>
      <c r="I8848" s="131"/>
      <c r="J8848" s="132"/>
      <c r="K8848" s="132"/>
      <c r="L8848" s="132"/>
      <c r="M8848" s="132"/>
      <c r="N8848" s="131"/>
      <c r="O8848" s="131"/>
    </row>
    <row r="8849" spans="2:15" x14ac:dyDescent="0.35">
      <c r="B8849" t="s">
        <v>77</v>
      </c>
      <c r="C8849">
        <v>3912</v>
      </c>
      <c r="D8849" t="s">
        <v>24</v>
      </c>
      <c r="E8849">
        <v>185520</v>
      </c>
      <c r="F8849" t="s">
        <v>8283</v>
      </c>
      <c r="G8849" t="s">
        <v>10927</v>
      </c>
      <c r="H8849" s="93">
        <v>46176</v>
      </c>
      <c r="I8849" s="131"/>
      <c r="J8849" s="132"/>
      <c r="K8849" s="132"/>
      <c r="L8849" s="132"/>
      <c r="M8849" s="132"/>
      <c r="N8849" s="131"/>
      <c r="O8849" s="131"/>
    </row>
    <row r="8850" spans="2:15" x14ac:dyDescent="0.35">
      <c r="B8850" t="s">
        <v>77</v>
      </c>
      <c r="C8850">
        <v>3912</v>
      </c>
      <c r="D8850" t="s">
        <v>24</v>
      </c>
      <c r="E8850">
        <v>185534</v>
      </c>
      <c r="F8850" t="s">
        <v>8284</v>
      </c>
      <c r="G8850" t="s">
        <v>10927</v>
      </c>
      <c r="H8850" s="93">
        <v>46176</v>
      </c>
      <c r="I8850" s="131">
        <v>1</v>
      </c>
      <c r="J8850" s="132"/>
      <c r="K8850" s="132"/>
      <c r="L8850" s="132"/>
      <c r="M8850" s="132"/>
      <c r="N8850" s="131"/>
      <c r="O8850" s="131"/>
    </row>
    <row r="8851" spans="2:15" x14ac:dyDescent="0.35">
      <c r="B8851" t="s">
        <v>77</v>
      </c>
      <c r="C8851">
        <v>3912</v>
      </c>
      <c r="D8851" t="s">
        <v>24</v>
      </c>
      <c r="E8851">
        <v>186402</v>
      </c>
      <c r="F8851" t="s">
        <v>8285</v>
      </c>
      <c r="G8851" t="s">
        <v>10928</v>
      </c>
      <c r="H8851" s="93">
        <v>46171</v>
      </c>
      <c r="I8851" s="131">
        <v>1</v>
      </c>
      <c r="J8851" s="132">
        <v>1</v>
      </c>
      <c r="K8851" s="132"/>
      <c r="L8851" s="132"/>
      <c r="M8851" s="132"/>
      <c r="N8851" s="131"/>
      <c r="O8851" s="131"/>
    </row>
    <row r="8852" spans="2:15" x14ac:dyDescent="0.35">
      <c r="B8852" t="s">
        <v>77</v>
      </c>
      <c r="C8852">
        <v>3912</v>
      </c>
      <c r="D8852" t="s">
        <v>24</v>
      </c>
      <c r="E8852">
        <v>186553</v>
      </c>
      <c r="F8852" t="s">
        <v>8286</v>
      </c>
      <c r="G8852" t="s">
        <v>10929</v>
      </c>
      <c r="H8852" s="93">
        <v>46175</v>
      </c>
      <c r="I8852" s="131"/>
      <c r="J8852" s="132"/>
      <c r="K8852" s="132"/>
      <c r="L8852" s="132"/>
      <c r="M8852" s="132"/>
      <c r="N8852" s="131"/>
      <c r="O8852" s="131"/>
    </row>
    <row r="8853" spans="2:15" x14ac:dyDescent="0.35">
      <c r="B8853" t="s">
        <v>77</v>
      </c>
      <c r="C8853">
        <v>3912</v>
      </c>
      <c r="D8853" t="s">
        <v>24</v>
      </c>
      <c r="E8853">
        <v>186554</v>
      </c>
      <c r="F8853" t="s">
        <v>8287</v>
      </c>
      <c r="G8853" t="s">
        <v>10926</v>
      </c>
      <c r="H8853" s="93">
        <v>46170</v>
      </c>
      <c r="I8853" s="131">
        <v>1</v>
      </c>
      <c r="J8853" s="132"/>
      <c r="K8853" s="132"/>
      <c r="L8853" s="132"/>
      <c r="M8853" s="132"/>
      <c r="N8853" s="131"/>
      <c r="O8853" s="131"/>
    </row>
    <row r="8854" spans="2:15" x14ac:dyDescent="0.35">
      <c r="B8854" t="s">
        <v>77</v>
      </c>
      <c r="C8854">
        <v>3912</v>
      </c>
      <c r="D8854" t="s">
        <v>24</v>
      </c>
      <c r="E8854">
        <v>186745</v>
      </c>
      <c r="F8854" t="s">
        <v>8288</v>
      </c>
      <c r="G8854" t="s">
        <v>10926</v>
      </c>
      <c r="H8854" s="93">
        <v>46177</v>
      </c>
      <c r="I8854" s="131"/>
      <c r="J8854" s="132"/>
      <c r="K8854" s="132"/>
      <c r="L8854" s="132"/>
      <c r="M8854" s="132"/>
      <c r="N8854" s="131"/>
      <c r="O8854" s="131"/>
    </row>
    <row r="8855" spans="2:15" x14ac:dyDescent="0.35">
      <c r="B8855" t="s">
        <v>77</v>
      </c>
      <c r="C8855">
        <v>3912</v>
      </c>
      <c r="D8855" t="s">
        <v>24</v>
      </c>
      <c r="E8855">
        <v>187005</v>
      </c>
      <c r="F8855" t="s">
        <v>8289</v>
      </c>
      <c r="G8855" t="s">
        <v>10930</v>
      </c>
      <c r="H8855" s="93">
        <v>46174</v>
      </c>
      <c r="I8855" s="131"/>
      <c r="J8855" s="132"/>
      <c r="K8855" s="132"/>
      <c r="L8855" s="132"/>
      <c r="M8855" s="132"/>
      <c r="N8855" s="131"/>
      <c r="O8855" s="131"/>
    </row>
    <row r="8856" spans="2:15" x14ac:dyDescent="0.35">
      <c r="B8856" t="s">
        <v>77</v>
      </c>
      <c r="C8856">
        <v>3912</v>
      </c>
      <c r="D8856" t="s">
        <v>24</v>
      </c>
      <c r="E8856">
        <v>187441</v>
      </c>
      <c r="F8856" t="s">
        <v>8290</v>
      </c>
      <c r="G8856" t="s">
        <v>10926</v>
      </c>
      <c r="H8856" s="93">
        <v>46170</v>
      </c>
      <c r="I8856" s="131"/>
      <c r="J8856" s="132"/>
      <c r="K8856" s="132"/>
      <c r="L8856" s="132"/>
      <c r="M8856" s="132"/>
      <c r="N8856" s="131"/>
      <c r="O8856" s="131"/>
    </row>
    <row r="8857" spans="2:15" x14ac:dyDescent="0.35">
      <c r="B8857" t="s">
        <v>77</v>
      </c>
      <c r="C8857">
        <v>3912</v>
      </c>
      <c r="D8857" t="s">
        <v>24</v>
      </c>
      <c r="E8857">
        <v>188665</v>
      </c>
      <c r="F8857" t="s">
        <v>8291</v>
      </c>
      <c r="G8857" t="s">
        <v>10926</v>
      </c>
      <c r="H8857" s="93">
        <v>46170</v>
      </c>
      <c r="I8857" s="131">
        <v>1</v>
      </c>
      <c r="J8857" s="132">
        <v>1</v>
      </c>
      <c r="K8857" s="132"/>
      <c r="L8857" s="132"/>
      <c r="M8857" s="132"/>
      <c r="N8857" s="131"/>
      <c r="O8857" s="131"/>
    </row>
    <row r="8858" spans="2:15" x14ac:dyDescent="0.35">
      <c r="B8858" t="s">
        <v>77</v>
      </c>
      <c r="C8858">
        <v>3912</v>
      </c>
      <c r="D8858" t="s">
        <v>24</v>
      </c>
      <c r="E8858">
        <v>188755</v>
      </c>
      <c r="F8858" t="s">
        <v>8292</v>
      </c>
      <c r="G8858" t="s">
        <v>10926</v>
      </c>
      <c r="H8858" s="93">
        <v>46170</v>
      </c>
      <c r="I8858" s="131">
        <v>1</v>
      </c>
      <c r="J8858" s="132"/>
      <c r="K8858" s="132"/>
      <c r="L8858" s="132"/>
      <c r="M8858" s="132"/>
      <c r="N8858" s="131"/>
      <c r="O8858" s="131"/>
    </row>
    <row r="8859" spans="2:15" x14ac:dyDescent="0.35">
      <c r="B8859" t="s">
        <v>77</v>
      </c>
      <c r="C8859">
        <v>3912</v>
      </c>
      <c r="D8859" t="s">
        <v>24</v>
      </c>
      <c r="E8859">
        <v>188781</v>
      </c>
      <c r="F8859" t="s">
        <v>8293</v>
      </c>
      <c r="G8859" t="s">
        <v>10926</v>
      </c>
      <c r="H8859" s="93">
        <v>46177</v>
      </c>
      <c r="I8859" s="131">
        <v>1</v>
      </c>
      <c r="J8859" s="132"/>
      <c r="K8859" s="132">
        <v>1</v>
      </c>
      <c r="L8859" s="132"/>
      <c r="M8859" s="132"/>
      <c r="N8859" s="131"/>
      <c r="O8859" s="131"/>
    </row>
    <row r="8860" spans="2:15" x14ac:dyDescent="0.35">
      <c r="B8860" t="s">
        <v>77</v>
      </c>
      <c r="C8860">
        <v>3912</v>
      </c>
      <c r="D8860" t="s">
        <v>24</v>
      </c>
      <c r="E8860">
        <v>188973</v>
      </c>
      <c r="F8860" t="s">
        <v>8294</v>
      </c>
      <c r="G8860" t="s">
        <v>10927</v>
      </c>
      <c r="H8860" s="93">
        <v>46183</v>
      </c>
      <c r="I8860" s="131"/>
      <c r="J8860" s="132"/>
      <c r="K8860" s="132"/>
      <c r="L8860" s="132"/>
      <c r="M8860" s="132"/>
      <c r="N8860" s="131"/>
      <c r="O8860" s="131"/>
    </row>
    <row r="8861" spans="2:15" x14ac:dyDescent="0.35">
      <c r="B8861" t="s">
        <v>77</v>
      </c>
      <c r="C8861">
        <v>3912</v>
      </c>
      <c r="D8861" t="s">
        <v>24</v>
      </c>
      <c r="E8861">
        <v>188976</v>
      </c>
      <c r="F8861" t="s">
        <v>8295</v>
      </c>
      <c r="G8861" t="s">
        <v>10930</v>
      </c>
      <c r="H8861" s="93">
        <v>46174</v>
      </c>
      <c r="I8861" s="131"/>
      <c r="J8861" s="132"/>
      <c r="K8861" s="132"/>
      <c r="L8861" s="132"/>
      <c r="M8861" s="132"/>
      <c r="N8861" s="131"/>
      <c r="O8861" s="131"/>
    </row>
    <row r="8862" spans="2:15" x14ac:dyDescent="0.35">
      <c r="B8862" t="s">
        <v>77</v>
      </c>
      <c r="C8862">
        <v>3912</v>
      </c>
      <c r="D8862" t="s">
        <v>24</v>
      </c>
      <c r="E8862">
        <v>189055</v>
      </c>
      <c r="F8862" t="s">
        <v>8296</v>
      </c>
      <c r="G8862" t="s">
        <v>10927</v>
      </c>
      <c r="H8862" s="93">
        <v>46183</v>
      </c>
      <c r="I8862" s="131">
        <v>1</v>
      </c>
      <c r="J8862" s="132"/>
      <c r="K8862" s="132"/>
      <c r="L8862" s="132"/>
      <c r="M8862" s="132"/>
      <c r="N8862" s="131"/>
      <c r="O8862" s="131"/>
    </row>
    <row r="8863" spans="2:15" x14ac:dyDescent="0.35">
      <c r="B8863" t="s">
        <v>77</v>
      </c>
      <c r="C8863">
        <v>3912</v>
      </c>
      <c r="D8863" t="s">
        <v>24</v>
      </c>
      <c r="E8863">
        <v>189244</v>
      </c>
      <c r="F8863" t="s">
        <v>8297</v>
      </c>
      <c r="G8863" t="s">
        <v>10927</v>
      </c>
      <c r="H8863" s="93">
        <v>46183</v>
      </c>
      <c r="I8863" s="131"/>
      <c r="J8863" s="132"/>
      <c r="K8863" s="132"/>
      <c r="L8863" s="132"/>
      <c r="M8863" s="132"/>
      <c r="N8863" s="131"/>
      <c r="O8863" s="131"/>
    </row>
    <row r="8864" spans="2:15" x14ac:dyDescent="0.35">
      <c r="B8864" t="s">
        <v>77</v>
      </c>
      <c r="C8864">
        <v>3912</v>
      </c>
      <c r="D8864" t="s">
        <v>24</v>
      </c>
      <c r="E8864">
        <v>189676</v>
      </c>
      <c r="F8864" t="s">
        <v>8298</v>
      </c>
      <c r="G8864" t="s">
        <v>10929</v>
      </c>
      <c r="H8864" s="93">
        <v>46175</v>
      </c>
      <c r="I8864" s="131">
        <v>1</v>
      </c>
      <c r="J8864" s="132">
        <v>1</v>
      </c>
      <c r="K8864" s="132">
        <v>1</v>
      </c>
      <c r="L8864" s="132"/>
      <c r="M8864" s="132"/>
      <c r="N8864" s="131"/>
      <c r="O8864" s="131"/>
    </row>
    <row r="8865" spans="2:15" x14ac:dyDescent="0.35">
      <c r="B8865" t="s">
        <v>77</v>
      </c>
      <c r="C8865">
        <v>3912</v>
      </c>
      <c r="D8865" t="s">
        <v>24</v>
      </c>
      <c r="E8865">
        <v>189718</v>
      </c>
      <c r="F8865" t="s">
        <v>8299</v>
      </c>
      <c r="G8865" t="s">
        <v>10928</v>
      </c>
      <c r="H8865" s="93">
        <v>46178</v>
      </c>
      <c r="I8865" s="131">
        <v>1</v>
      </c>
      <c r="J8865" s="132">
        <v>1</v>
      </c>
      <c r="K8865" s="132">
        <v>1</v>
      </c>
      <c r="L8865" s="132"/>
      <c r="M8865" s="132"/>
      <c r="N8865" s="131"/>
      <c r="O8865" s="131"/>
    </row>
    <row r="8866" spans="2:15" x14ac:dyDescent="0.35">
      <c r="B8866" t="s">
        <v>77</v>
      </c>
      <c r="C8866">
        <v>3912</v>
      </c>
      <c r="D8866" t="s">
        <v>24</v>
      </c>
      <c r="E8866">
        <v>189911</v>
      </c>
      <c r="F8866" t="s">
        <v>8300</v>
      </c>
      <c r="G8866" t="s">
        <v>10930</v>
      </c>
      <c r="H8866" s="93">
        <v>46181</v>
      </c>
      <c r="I8866" s="131"/>
      <c r="J8866" s="132"/>
      <c r="K8866" s="132"/>
      <c r="L8866" s="132"/>
      <c r="M8866" s="132"/>
      <c r="N8866" s="131"/>
      <c r="O8866" s="131"/>
    </row>
    <row r="8867" spans="2:15" x14ac:dyDescent="0.35">
      <c r="B8867" t="s">
        <v>77</v>
      </c>
      <c r="C8867">
        <v>3912</v>
      </c>
      <c r="D8867" t="s">
        <v>24</v>
      </c>
      <c r="E8867">
        <v>189974</v>
      </c>
      <c r="F8867" t="s">
        <v>8301</v>
      </c>
      <c r="G8867" t="s">
        <v>10926</v>
      </c>
      <c r="H8867" s="93">
        <v>46170</v>
      </c>
      <c r="I8867" s="131"/>
      <c r="J8867" s="132"/>
      <c r="K8867" s="132"/>
      <c r="L8867" s="132"/>
      <c r="M8867" s="132"/>
      <c r="N8867" s="131"/>
      <c r="O8867" s="131"/>
    </row>
    <row r="8868" spans="2:15" x14ac:dyDescent="0.35">
      <c r="B8868" t="s">
        <v>77</v>
      </c>
      <c r="C8868">
        <v>3912</v>
      </c>
      <c r="D8868" t="s">
        <v>24</v>
      </c>
      <c r="E8868">
        <v>190022</v>
      </c>
      <c r="F8868" t="s">
        <v>8302</v>
      </c>
      <c r="G8868" t="s">
        <v>10926</v>
      </c>
      <c r="H8868" s="93">
        <v>46177</v>
      </c>
      <c r="I8868" s="131"/>
      <c r="J8868" s="132"/>
      <c r="K8868" s="132"/>
      <c r="L8868" s="132"/>
      <c r="M8868" s="132"/>
      <c r="N8868" s="131"/>
      <c r="O8868" s="131"/>
    </row>
    <row r="8869" spans="2:15" x14ac:dyDescent="0.35">
      <c r="B8869" t="s">
        <v>77</v>
      </c>
      <c r="C8869">
        <v>3912</v>
      </c>
      <c r="D8869" t="s">
        <v>24</v>
      </c>
      <c r="E8869">
        <v>190770</v>
      </c>
      <c r="F8869" t="s">
        <v>8303</v>
      </c>
      <c r="G8869" t="s">
        <v>180</v>
      </c>
      <c r="H8869" t="s">
        <v>180</v>
      </c>
      <c r="I8869" s="131"/>
      <c r="J8869" s="132"/>
      <c r="K8869" s="132"/>
      <c r="L8869" s="132"/>
      <c r="M8869" s="132"/>
      <c r="N8869" s="131"/>
      <c r="O8869" s="131"/>
    </row>
    <row r="8870" spans="2:15" x14ac:dyDescent="0.35">
      <c r="B8870" t="s">
        <v>77</v>
      </c>
      <c r="C8870">
        <v>3912</v>
      </c>
      <c r="D8870" t="s">
        <v>24</v>
      </c>
      <c r="E8870">
        <v>190939</v>
      </c>
      <c r="F8870" t="s">
        <v>8304</v>
      </c>
      <c r="G8870" t="s">
        <v>10929</v>
      </c>
      <c r="H8870" s="93">
        <v>46182</v>
      </c>
      <c r="I8870" s="131"/>
      <c r="J8870" s="132"/>
      <c r="K8870" s="132"/>
      <c r="L8870" s="132"/>
      <c r="M8870" s="132"/>
      <c r="N8870" s="131"/>
      <c r="O8870" s="131"/>
    </row>
    <row r="8871" spans="2:15" x14ac:dyDescent="0.35">
      <c r="B8871" t="s">
        <v>77</v>
      </c>
      <c r="C8871">
        <v>3912</v>
      </c>
      <c r="D8871" t="s">
        <v>24</v>
      </c>
      <c r="E8871">
        <v>191128</v>
      </c>
      <c r="F8871" t="s">
        <v>8305</v>
      </c>
      <c r="G8871" t="s">
        <v>10926</v>
      </c>
      <c r="H8871" s="93">
        <v>46170</v>
      </c>
      <c r="I8871" s="131"/>
      <c r="J8871" s="132"/>
      <c r="K8871" s="132"/>
      <c r="L8871" s="132"/>
      <c r="M8871" s="132"/>
      <c r="N8871" s="131"/>
      <c r="O8871" s="131"/>
    </row>
    <row r="8872" spans="2:15" x14ac:dyDescent="0.35">
      <c r="B8872" t="s">
        <v>77</v>
      </c>
      <c r="C8872">
        <v>3912</v>
      </c>
      <c r="D8872" t="s">
        <v>24</v>
      </c>
      <c r="E8872">
        <v>191431</v>
      </c>
      <c r="F8872" t="s">
        <v>8306</v>
      </c>
      <c r="G8872" t="s">
        <v>10930</v>
      </c>
      <c r="H8872" s="93">
        <v>46174</v>
      </c>
      <c r="I8872" s="131"/>
      <c r="J8872" s="132"/>
      <c r="K8872" s="132"/>
      <c r="L8872" s="132"/>
      <c r="M8872" s="132"/>
      <c r="N8872" s="131"/>
      <c r="O8872" s="131"/>
    </row>
    <row r="8873" spans="2:15" x14ac:dyDescent="0.35">
      <c r="B8873" t="s">
        <v>77</v>
      </c>
      <c r="C8873">
        <v>3912</v>
      </c>
      <c r="D8873" t="s">
        <v>24</v>
      </c>
      <c r="E8873">
        <v>191727</v>
      </c>
      <c r="F8873" t="s">
        <v>8307</v>
      </c>
      <c r="G8873" t="s">
        <v>10929</v>
      </c>
      <c r="H8873" s="93">
        <v>46175</v>
      </c>
      <c r="I8873" s="131"/>
      <c r="J8873" s="132"/>
      <c r="K8873" s="132"/>
      <c r="L8873" s="132"/>
      <c r="M8873" s="132"/>
      <c r="N8873" s="131"/>
      <c r="O8873" s="131"/>
    </row>
    <row r="8874" spans="2:15" x14ac:dyDescent="0.35">
      <c r="B8874" t="s">
        <v>77</v>
      </c>
      <c r="C8874">
        <v>3912</v>
      </c>
      <c r="D8874" t="s">
        <v>24</v>
      </c>
      <c r="E8874">
        <v>191913</v>
      </c>
      <c r="F8874" t="s">
        <v>8308</v>
      </c>
      <c r="G8874" t="s">
        <v>10930</v>
      </c>
      <c r="H8874" t="s">
        <v>180</v>
      </c>
      <c r="I8874" s="131"/>
      <c r="J8874" s="132"/>
      <c r="K8874" s="132"/>
      <c r="L8874" s="132"/>
      <c r="M8874" s="132"/>
      <c r="N8874" s="131"/>
      <c r="O8874" s="131"/>
    </row>
    <row r="8875" spans="2:15" x14ac:dyDescent="0.35">
      <c r="B8875" t="s">
        <v>77</v>
      </c>
      <c r="C8875">
        <v>3912</v>
      </c>
      <c r="D8875" t="s">
        <v>24</v>
      </c>
      <c r="E8875">
        <v>191914</v>
      </c>
      <c r="F8875" t="s">
        <v>8309</v>
      </c>
      <c r="G8875" t="s">
        <v>10930</v>
      </c>
      <c r="H8875" t="s">
        <v>180</v>
      </c>
      <c r="I8875" s="131"/>
      <c r="J8875" s="132"/>
      <c r="K8875" s="132"/>
      <c r="L8875" s="132"/>
      <c r="M8875" s="132"/>
      <c r="N8875" s="131"/>
      <c r="O8875" s="131"/>
    </row>
    <row r="8876" spans="2:15" x14ac:dyDescent="0.35">
      <c r="B8876" t="s">
        <v>77</v>
      </c>
      <c r="C8876">
        <v>3933</v>
      </c>
      <c r="D8876" t="s">
        <v>25</v>
      </c>
      <c r="E8876">
        <v>49163</v>
      </c>
      <c r="F8876" t="s">
        <v>8310</v>
      </c>
      <c r="G8876" t="s">
        <v>10928</v>
      </c>
      <c r="H8876" s="93">
        <v>46178</v>
      </c>
      <c r="I8876" s="131"/>
      <c r="J8876" s="132"/>
      <c r="K8876" s="132"/>
      <c r="L8876" s="132"/>
      <c r="M8876" s="132"/>
      <c r="N8876" s="131"/>
      <c r="O8876" s="131"/>
    </row>
    <row r="8877" spans="2:15" x14ac:dyDescent="0.35">
      <c r="B8877" t="s">
        <v>77</v>
      </c>
      <c r="C8877">
        <v>3933</v>
      </c>
      <c r="D8877" t="s">
        <v>25</v>
      </c>
      <c r="E8877">
        <v>51651</v>
      </c>
      <c r="F8877" t="s">
        <v>8311</v>
      </c>
      <c r="G8877" t="s">
        <v>10926</v>
      </c>
      <c r="H8877" s="93">
        <v>46170</v>
      </c>
      <c r="I8877" s="131">
        <v>1</v>
      </c>
      <c r="J8877" s="132"/>
      <c r="K8877" s="132"/>
      <c r="L8877" s="132"/>
      <c r="M8877" s="132"/>
      <c r="N8877" s="131"/>
      <c r="O8877" s="131"/>
    </row>
    <row r="8878" spans="2:15" x14ac:dyDescent="0.35">
      <c r="B8878" t="s">
        <v>77</v>
      </c>
      <c r="C8878">
        <v>3933</v>
      </c>
      <c r="D8878" t="s">
        <v>25</v>
      </c>
      <c r="E8878">
        <v>53554</v>
      </c>
      <c r="F8878" t="s">
        <v>8312</v>
      </c>
      <c r="G8878" t="s">
        <v>10926</v>
      </c>
      <c r="H8878" s="93">
        <v>46170</v>
      </c>
      <c r="I8878" s="131">
        <v>1</v>
      </c>
      <c r="J8878" s="132">
        <v>1</v>
      </c>
      <c r="K8878" s="132"/>
      <c r="L8878" s="132"/>
      <c r="M8878" s="132"/>
      <c r="N8878" s="131"/>
      <c r="O8878" s="131"/>
    </row>
    <row r="8879" spans="2:15" x14ac:dyDescent="0.35">
      <c r="B8879" t="s">
        <v>77</v>
      </c>
      <c r="C8879">
        <v>3933</v>
      </c>
      <c r="D8879" t="s">
        <v>25</v>
      </c>
      <c r="E8879">
        <v>53603</v>
      </c>
      <c r="F8879" t="s">
        <v>8313</v>
      </c>
      <c r="G8879" t="s">
        <v>10928</v>
      </c>
      <c r="H8879" s="93">
        <v>46178</v>
      </c>
      <c r="I8879" s="131"/>
      <c r="J8879" s="132"/>
      <c r="K8879" s="132"/>
      <c r="L8879" s="132"/>
      <c r="M8879" s="132"/>
      <c r="N8879" s="131"/>
      <c r="O8879" s="131"/>
    </row>
    <row r="8880" spans="2:15" x14ac:dyDescent="0.35">
      <c r="B8880" t="s">
        <v>77</v>
      </c>
      <c r="C8880">
        <v>3933</v>
      </c>
      <c r="D8880" t="s">
        <v>25</v>
      </c>
      <c r="E8880">
        <v>55898</v>
      </c>
      <c r="F8880" t="s">
        <v>8314</v>
      </c>
      <c r="G8880" t="s">
        <v>10928</v>
      </c>
      <c r="H8880" s="93">
        <v>46178</v>
      </c>
      <c r="I8880" s="131"/>
      <c r="J8880" s="132"/>
      <c r="K8880" s="132"/>
      <c r="L8880" s="132"/>
      <c r="M8880" s="132"/>
      <c r="N8880" s="131"/>
      <c r="O8880" s="131"/>
    </row>
    <row r="8881" spans="2:15" x14ac:dyDescent="0.35">
      <c r="B8881" t="s">
        <v>77</v>
      </c>
      <c r="C8881">
        <v>3933</v>
      </c>
      <c r="D8881" t="s">
        <v>25</v>
      </c>
      <c r="E8881">
        <v>58162</v>
      </c>
      <c r="F8881" t="s">
        <v>8315</v>
      </c>
      <c r="G8881" t="s">
        <v>10929</v>
      </c>
      <c r="H8881" s="93">
        <v>46182</v>
      </c>
      <c r="I8881" s="131"/>
      <c r="J8881" s="132"/>
      <c r="K8881" s="132"/>
      <c r="L8881" s="132"/>
      <c r="M8881" s="132"/>
      <c r="N8881" s="131"/>
      <c r="O8881" s="131"/>
    </row>
    <row r="8882" spans="2:15" x14ac:dyDescent="0.35">
      <c r="B8882" t="s">
        <v>77</v>
      </c>
      <c r="C8882">
        <v>3933</v>
      </c>
      <c r="D8882" t="s">
        <v>25</v>
      </c>
      <c r="E8882">
        <v>58252</v>
      </c>
      <c r="F8882" t="s">
        <v>8316</v>
      </c>
      <c r="G8882" t="s">
        <v>10929</v>
      </c>
      <c r="H8882" s="93">
        <v>46175</v>
      </c>
      <c r="I8882" s="131">
        <v>1</v>
      </c>
      <c r="J8882" s="132"/>
      <c r="K8882" s="132"/>
      <c r="L8882" s="132"/>
      <c r="M8882" s="132"/>
      <c r="N8882" s="131"/>
      <c r="O8882" s="131"/>
    </row>
    <row r="8883" spans="2:15" x14ac:dyDescent="0.35">
      <c r="B8883" t="s">
        <v>77</v>
      </c>
      <c r="C8883">
        <v>3933</v>
      </c>
      <c r="D8883" t="s">
        <v>25</v>
      </c>
      <c r="E8883">
        <v>58336</v>
      </c>
      <c r="F8883" t="s">
        <v>8317</v>
      </c>
      <c r="G8883" t="s">
        <v>10926</v>
      </c>
      <c r="H8883" s="93">
        <v>46170</v>
      </c>
      <c r="I8883" s="131">
        <v>1</v>
      </c>
      <c r="J8883" s="132">
        <v>1</v>
      </c>
      <c r="K8883" s="132"/>
      <c r="L8883" s="132"/>
      <c r="M8883" s="132"/>
      <c r="N8883" s="131"/>
      <c r="O8883" s="131"/>
    </row>
    <row r="8884" spans="2:15" x14ac:dyDescent="0.35">
      <c r="B8884" t="s">
        <v>77</v>
      </c>
      <c r="C8884">
        <v>3933</v>
      </c>
      <c r="D8884" t="s">
        <v>25</v>
      </c>
      <c r="E8884">
        <v>59141</v>
      </c>
      <c r="F8884" t="s">
        <v>8318</v>
      </c>
      <c r="G8884" t="s">
        <v>10930</v>
      </c>
      <c r="H8884" s="93">
        <v>46181</v>
      </c>
      <c r="I8884" s="131">
        <v>1</v>
      </c>
      <c r="J8884" s="132">
        <v>1</v>
      </c>
      <c r="K8884" s="132"/>
      <c r="L8884" s="132"/>
      <c r="M8884" s="132"/>
      <c r="N8884" s="131"/>
      <c r="O8884" s="131"/>
    </row>
    <row r="8885" spans="2:15" x14ac:dyDescent="0.35">
      <c r="B8885" t="s">
        <v>77</v>
      </c>
      <c r="C8885">
        <v>3933</v>
      </c>
      <c r="D8885" t="s">
        <v>25</v>
      </c>
      <c r="E8885">
        <v>59614</v>
      </c>
      <c r="F8885" t="s">
        <v>8319</v>
      </c>
      <c r="G8885" t="s">
        <v>10929</v>
      </c>
      <c r="H8885" s="93">
        <v>46182</v>
      </c>
      <c r="I8885" s="131">
        <v>1</v>
      </c>
      <c r="J8885" s="132">
        <v>1</v>
      </c>
      <c r="K8885" s="132"/>
      <c r="L8885" s="132"/>
      <c r="M8885" s="132"/>
      <c r="N8885" s="131"/>
      <c r="O8885" s="131"/>
    </row>
    <row r="8886" spans="2:15" x14ac:dyDescent="0.35">
      <c r="B8886" t="s">
        <v>77</v>
      </c>
      <c r="C8886">
        <v>3933</v>
      </c>
      <c r="D8886" t="s">
        <v>25</v>
      </c>
      <c r="E8886">
        <v>60733</v>
      </c>
      <c r="F8886" t="s">
        <v>8320</v>
      </c>
      <c r="G8886" t="s">
        <v>10930</v>
      </c>
      <c r="H8886" s="93">
        <v>46181</v>
      </c>
      <c r="I8886" s="131"/>
      <c r="J8886" s="132"/>
      <c r="K8886" s="132"/>
      <c r="L8886" s="132"/>
      <c r="M8886" s="132"/>
      <c r="N8886" s="131"/>
      <c r="O8886" s="131"/>
    </row>
    <row r="8887" spans="2:15" x14ac:dyDescent="0.35">
      <c r="B8887" t="s">
        <v>77</v>
      </c>
      <c r="C8887">
        <v>3933</v>
      </c>
      <c r="D8887" t="s">
        <v>25</v>
      </c>
      <c r="E8887">
        <v>62681</v>
      </c>
      <c r="F8887" t="s">
        <v>8321</v>
      </c>
      <c r="G8887" t="s">
        <v>10928</v>
      </c>
      <c r="H8887" s="93">
        <v>46171</v>
      </c>
      <c r="I8887" s="131">
        <v>1</v>
      </c>
      <c r="J8887" s="132">
        <v>1</v>
      </c>
      <c r="K8887" s="132">
        <v>1</v>
      </c>
      <c r="L8887" s="132"/>
      <c r="M8887" s="132"/>
      <c r="N8887" s="131"/>
      <c r="O8887" s="131"/>
    </row>
    <row r="8888" spans="2:15" x14ac:dyDescent="0.35">
      <c r="B8888" t="s">
        <v>77</v>
      </c>
      <c r="C8888">
        <v>3933</v>
      </c>
      <c r="D8888" t="s">
        <v>25</v>
      </c>
      <c r="E8888">
        <v>63309</v>
      </c>
      <c r="F8888" t="s">
        <v>8322</v>
      </c>
      <c r="G8888" t="s">
        <v>10929</v>
      </c>
      <c r="H8888" s="93">
        <v>46175</v>
      </c>
      <c r="I8888" s="131">
        <v>1</v>
      </c>
      <c r="J8888" s="132"/>
      <c r="K8888" s="132">
        <v>1</v>
      </c>
      <c r="L8888" s="132"/>
      <c r="M8888" s="132"/>
      <c r="N8888" s="131"/>
      <c r="O8888" s="131"/>
    </row>
    <row r="8889" spans="2:15" x14ac:dyDescent="0.35">
      <c r="B8889" t="s">
        <v>77</v>
      </c>
      <c r="C8889">
        <v>3933</v>
      </c>
      <c r="D8889" t="s">
        <v>25</v>
      </c>
      <c r="E8889">
        <v>64869</v>
      </c>
      <c r="F8889" t="s">
        <v>8323</v>
      </c>
      <c r="G8889" t="s">
        <v>10929</v>
      </c>
      <c r="H8889" s="93">
        <v>46182</v>
      </c>
      <c r="I8889" s="131"/>
      <c r="J8889" s="132"/>
      <c r="K8889" s="132"/>
      <c r="L8889" s="132"/>
      <c r="M8889" s="132"/>
      <c r="N8889" s="131"/>
      <c r="O8889" s="131"/>
    </row>
    <row r="8890" spans="2:15" x14ac:dyDescent="0.35">
      <c r="B8890" t="s">
        <v>77</v>
      </c>
      <c r="C8890">
        <v>3933</v>
      </c>
      <c r="D8890" t="s">
        <v>25</v>
      </c>
      <c r="E8890">
        <v>67442</v>
      </c>
      <c r="F8890" t="s">
        <v>8324</v>
      </c>
      <c r="G8890" t="s">
        <v>10930</v>
      </c>
      <c r="H8890" s="93">
        <v>46174</v>
      </c>
      <c r="I8890" s="131"/>
      <c r="J8890" s="132"/>
      <c r="K8890" s="132"/>
      <c r="L8890" s="132"/>
      <c r="M8890" s="132"/>
      <c r="N8890" s="131"/>
      <c r="O8890" s="131"/>
    </row>
    <row r="8891" spans="2:15" x14ac:dyDescent="0.35">
      <c r="B8891" t="s">
        <v>77</v>
      </c>
      <c r="C8891">
        <v>3933</v>
      </c>
      <c r="D8891" t="s">
        <v>25</v>
      </c>
      <c r="E8891">
        <v>68098</v>
      </c>
      <c r="F8891" t="s">
        <v>8325</v>
      </c>
      <c r="G8891" t="s">
        <v>10928</v>
      </c>
      <c r="H8891" s="93">
        <v>46171</v>
      </c>
      <c r="I8891" s="131"/>
      <c r="J8891" s="132"/>
      <c r="K8891" s="132"/>
      <c r="L8891" s="132"/>
      <c r="M8891" s="132"/>
      <c r="N8891" s="131"/>
      <c r="O8891" s="131"/>
    </row>
    <row r="8892" spans="2:15" x14ac:dyDescent="0.35">
      <c r="B8892" t="s">
        <v>77</v>
      </c>
      <c r="C8892">
        <v>3933</v>
      </c>
      <c r="D8892" t="s">
        <v>25</v>
      </c>
      <c r="E8892">
        <v>69705</v>
      </c>
      <c r="F8892" t="s">
        <v>8326</v>
      </c>
      <c r="G8892" t="s">
        <v>10929</v>
      </c>
      <c r="H8892" s="93">
        <v>46175</v>
      </c>
      <c r="I8892" s="131"/>
      <c r="J8892" s="132"/>
      <c r="K8892" s="132"/>
      <c r="L8892" s="132"/>
      <c r="M8892" s="132"/>
      <c r="N8892" s="131"/>
      <c r="O8892" s="131"/>
    </row>
    <row r="8893" spans="2:15" x14ac:dyDescent="0.35">
      <c r="B8893" t="s">
        <v>77</v>
      </c>
      <c r="C8893">
        <v>3933</v>
      </c>
      <c r="D8893" t="s">
        <v>25</v>
      </c>
      <c r="E8893">
        <v>75300</v>
      </c>
      <c r="F8893" t="s">
        <v>8327</v>
      </c>
      <c r="G8893" t="s">
        <v>10929</v>
      </c>
      <c r="H8893" s="93">
        <v>46175</v>
      </c>
      <c r="I8893" s="131">
        <v>1</v>
      </c>
      <c r="J8893" s="132">
        <v>1</v>
      </c>
      <c r="K8893" s="132">
        <v>1</v>
      </c>
      <c r="L8893" s="132"/>
      <c r="M8893" s="132"/>
      <c r="N8893" s="131"/>
      <c r="O8893" s="131"/>
    </row>
    <row r="8894" spans="2:15" x14ac:dyDescent="0.35">
      <c r="B8894" t="s">
        <v>77</v>
      </c>
      <c r="C8894">
        <v>3933</v>
      </c>
      <c r="D8894" t="s">
        <v>25</v>
      </c>
      <c r="E8894">
        <v>76010</v>
      </c>
      <c r="F8894" t="s">
        <v>8328</v>
      </c>
      <c r="G8894" t="s">
        <v>10926</v>
      </c>
      <c r="H8894" s="93">
        <v>46170</v>
      </c>
      <c r="I8894" s="131"/>
      <c r="J8894" s="132"/>
      <c r="K8894" s="132"/>
      <c r="L8894" s="132"/>
      <c r="M8894" s="132"/>
      <c r="N8894" s="131"/>
      <c r="O8894" s="131"/>
    </row>
    <row r="8895" spans="2:15" x14ac:dyDescent="0.35">
      <c r="B8895" t="s">
        <v>77</v>
      </c>
      <c r="C8895">
        <v>3933</v>
      </c>
      <c r="D8895" t="s">
        <v>25</v>
      </c>
      <c r="E8895">
        <v>76125</v>
      </c>
      <c r="F8895" t="s">
        <v>8329</v>
      </c>
      <c r="G8895" t="s">
        <v>10926</v>
      </c>
      <c r="H8895" s="93">
        <v>46177</v>
      </c>
      <c r="I8895" s="131">
        <v>1</v>
      </c>
      <c r="J8895" s="132">
        <v>1</v>
      </c>
      <c r="K8895" s="132"/>
      <c r="L8895" s="132"/>
      <c r="M8895" s="132"/>
      <c r="N8895" s="131"/>
      <c r="O8895" s="131"/>
    </row>
    <row r="8896" spans="2:15" x14ac:dyDescent="0.35">
      <c r="B8896" t="s">
        <v>77</v>
      </c>
      <c r="C8896">
        <v>3933</v>
      </c>
      <c r="D8896" t="s">
        <v>25</v>
      </c>
      <c r="E8896">
        <v>76276</v>
      </c>
      <c r="F8896" t="s">
        <v>8330</v>
      </c>
      <c r="G8896" t="s">
        <v>10927</v>
      </c>
      <c r="H8896" t="s">
        <v>180</v>
      </c>
      <c r="I8896" s="131"/>
      <c r="J8896" s="132"/>
      <c r="K8896" s="132"/>
      <c r="L8896" s="132"/>
      <c r="M8896" s="132"/>
      <c r="N8896" s="131"/>
      <c r="O8896" s="131"/>
    </row>
    <row r="8897" spans="2:15" x14ac:dyDescent="0.35">
      <c r="B8897" t="s">
        <v>77</v>
      </c>
      <c r="C8897">
        <v>3933</v>
      </c>
      <c r="D8897" t="s">
        <v>25</v>
      </c>
      <c r="E8897">
        <v>76899</v>
      </c>
      <c r="F8897" t="s">
        <v>8331</v>
      </c>
      <c r="G8897" t="s">
        <v>10926</v>
      </c>
      <c r="H8897" s="93">
        <v>46170</v>
      </c>
      <c r="I8897" s="131">
        <v>1</v>
      </c>
      <c r="J8897" s="132"/>
      <c r="K8897" s="132">
        <v>1</v>
      </c>
      <c r="L8897" s="132"/>
      <c r="M8897" s="132"/>
      <c r="N8897" s="131"/>
      <c r="O8897" s="131"/>
    </row>
    <row r="8898" spans="2:15" x14ac:dyDescent="0.35">
      <c r="B8898" t="s">
        <v>77</v>
      </c>
      <c r="C8898">
        <v>3933</v>
      </c>
      <c r="D8898" t="s">
        <v>25</v>
      </c>
      <c r="E8898">
        <v>78057</v>
      </c>
      <c r="F8898" t="s">
        <v>8332</v>
      </c>
      <c r="G8898" t="s">
        <v>10929</v>
      </c>
      <c r="H8898" s="93">
        <v>46182</v>
      </c>
      <c r="I8898" s="131">
        <v>1</v>
      </c>
      <c r="J8898" s="132"/>
      <c r="K8898" s="132"/>
      <c r="L8898" s="132"/>
      <c r="M8898" s="132"/>
      <c r="N8898" s="131"/>
      <c r="O8898" s="131"/>
    </row>
    <row r="8899" spans="2:15" x14ac:dyDescent="0.35">
      <c r="B8899" t="s">
        <v>77</v>
      </c>
      <c r="C8899">
        <v>3933</v>
      </c>
      <c r="D8899" t="s">
        <v>25</v>
      </c>
      <c r="E8899">
        <v>78167</v>
      </c>
      <c r="F8899" t="s">
        <v>8333</v>
      </c>
      <c r="G8899" t="s">
        <v>10927</v>
      </c>
      <c r="H8899" t="s">
        <v>180</v>
      </c>
      <c r="I8899" s="131"/>
      <c r="J8899" s="132"/>
      <c r="K8899" s="132"/>
      <c r="L8899" s="132"/>
      <c r="M8899" s="132"/>
      <c r="N8899" s="131"/>
      <c r="O8899" s="131"/>
    </row>
    <row r="8900" spans="2:15" x14ac:dyDescent="0.35">
      <c r="B8900" t="s">
        <v>77</v>
      </c>
      <c r="C8900">
        <v>3933</v>
      </c>
      <c r="D8900" t="s">
        <v>25</v>
      </c>
      <c r="E8900">
        <v>81643</v>
      </c>
      <c r="F8900" t="s">
        <v>8334</v>
      </c>
      <c r="G8900" t="s">
        <v>10930</v>
      </c>
      <c r="H8900" s="93">
        <v>46174</v>
      </c>
      <c r="I8900" s="131">
        <v>1</v>
      </c>
      <c r="J8900" s="132">
        <v>1</v>
      </c>
      <c r="K8900" s="132">
        <v>1</v>
      </c>
      <c r="L8900" s="132"/>
      <c r="M8900" s="132"/>
      <c r="N8900" s="131"/>
      <c r="O8900" s="131"/>
    </row>
    <row r="8901" spans="2:15" x14ac:dyDescent="0.35">
      <c r="B8901" t="s">
        <v>77</v>
      </c>
      <c r="C8901">
        <v>3933</v>
      </c>
      <c r="D8901" t="s">
        <v>25</v>
      </c>
      <c r="E8901">
        <v>81686</v>
      </c>
      <c r="F8901" t="s">
        <v>8335</v>
      </c>
      <c r="G8901" t="s">
        <v>10926</v>
      </c>
      <c r="H8901" s="93">
        <v>46177</v>
      </c>
      <c r="I8901" s="131">
        <v>1</v>
      </c>
      <c r="J8901" s="132">
        <v>1</v>
      </c>
      <c r="K8901" s="132">
        <v>1</v>
      </c>
      <c r="L8901" s="132"/>
      <c r="M8901" s="132"/>
      <c r="N8901" s="131"/>
      <c r="O8901" s="131"/>
    </row>
    <row r="8902" spans="2:15" x14ac:dyDescent="0.35">
      <c r="B8902" t="s">
        <v>77</v>
      </c>
      <c r="C8902">
        <v>3933</v>
      </c>
      <c r="D8902" t="s">
        <v>25</v>
      </c>
      <c r="E8902">
        <v>83553</v>
      </c>
      <c r="F8902" t="s">
        <v>8336</v>
      </c>
      <c r="G8902" t="s">
        <v>10927</v>
      </c>
      <c r="H8902" s="93">
        <v>46183</v>
      </c>
      <c r="I8902" s="131">
        <v>1</v>
      </c>
      <c r="J8902" s="132"/>
      <c r="K8902" s="132"/>
      <c r="L8902" s="132"/>
      <c r="M8902" s="132"/>
      <c r="N8902" s="131"/>
      <c r="O8902" s="131"/>
    </row>
    <row r="8903" spans="2:15" x14ac:dyDescent="0.35">
      <c r="B8903" t="s">
        <v>77</v>
      </c>
      <c r="C8903">
        <v>3933</v>
      </c>
      <c r="D8903" t="s">
        <v>25</v>
      </c>
      <c r="E8903">
        <v>84022</v>
      </c>
      <c r="F8903" t="s">
        <v>8337</v>
      </c>
      <c r="G8903" t="s">
        <v>10929</v>
      </c>
      <c r="H8903" s="93">
        <v>46182</v>
      </c>
      <c r="I8903" s="131">
        <v>1</v>
      </c>
      <c r="J8903" s="132"/>
      <c r="K8903" s="132"/>
      <c r="L8903" s="132"/>
      <c r="M8903" s="132"/>
      <c r="N8903" s="131"/>
      <c r="O8903" s="131"/>
    </row>
    <row r="8904" spans="2:15" x14ac:dyDescent="0.35">
      <c r="B8904" t="s">
        <v>77</v>
      </c>
      <c r="C8904">
        <v>3933</v>
      </c>
      <c r="D8904" t="s">
        <v>25</v>
      </c>
      <c r="E8904">
        <v>84045</v>
      </c>
      <c r="F8904" t="s">
        <v>8338</v>
      </c>
      <c r="G8904" t="s">
        <v>10928</v>
      </c>
      <c r="H8904" s="93">
        <v>46178</v>
      </c>
      <c r="I8904" s="131"/>
      <c r="J8904" s="132"/>
      <c r="K8904" s="132"/>
      <c r="L8904" s="132"/>
      <c r="M8904" s="132"/>
      <c r="N8904" s="131"/>
      <c r="O8904" s="131"/>
    </row>
    <row r="8905" spans="2:15" x14ac:dyDescent="0.35">
      <c r="B8905" t="s">
        <v>77</v>
      </c>
      <c r="C8905">
        <v>3933</v>
      </c>
      <c r="D8905" t="s">
        <v>25</v>
      </c>
      <c r="E8905">
        <v>84166</v>
      </c>
      <c r="F8905" t="s">
        <v>8339</v>
      </c>
      <c r="G8905" t="s">
        <v>10928</v>
      </c>
      <c r="H8905" s="93">
        <v>46178</v>
      </c>
      <c r="I8905" s="131">
        <v>1</v>
      </c>
      <c r="J8905" s="132">
        <v>1</v>
      </c>
      <c r="K8905" s="132"/>
      <c r="L8905" s="132"/>
      <c r="M8905" s="132"/>
      <c r="N8905" s="131"/>
      <c r="O8905" s="131"/>
    </row>
    <row r="8906" spans="2:15" x14ac:dyDescent="0.35">
      <c r="B8906" t="s">
        <v>77</v>
      </c>
      <c r="C8906">
        <v>3933</v>
      </c>
      <c r="D8906" t="s">
        <v>25</v>
      </c>
      <c r="E8906">
        <v>84303</v>
      </c>
      <c r="F8906" t="s">
        <v>8340</v>
      </c>
      <c r="G8906" t="s">
        <v>10926</v>
      </c>
      <c r="H8906" s="93">
        <v>46170</v>
      </c>
      <c r="I8906" s="131">
        <v>1</v>
      </c>
      <c r="J8906" s="132"/>
      <c r="K8906" s="132"/>
      <c r="L8906" s="132"/>
      <c r="M8906" s="132"/>
      <c r="N8906" s="131"/>
      <c r="O8906" s="131"/>
    </row>
    <row r="8907" spans="2:15" x14ac:dyDescent="0.35">
      <c r="B8907" t="s">
        <v>77</v>
      </c>
      <c r="C8907">
        <v>3933</v>
      </c>
      <c r="D8907" t="s">
        <v>25</v>
      </c>
      <c r="E8907">
        <v>86655</v>
      </c>
      <c r="F8907" t="s">
        <v>8341</v>
      </c>
      <c r="G8907" t="s">
        <v>10926</v>
      </c>
      <c r="H8907" s="93">
        <v>46170</v>
      </c>
      <c r="I8907" s="131">
        <v>1</v>
      </c>
      <c r="J8907" s="132">
        <v>1</v>
      </c>
      <c r="K8907" s="132"/>
      <c r="L8907" s="132"/>
      <c r="M8907" s="132"/>
      <c r="N8907" s="131"/>
      <c r="O8907" s="131"/>
    </row>
    <row r="8908" spans="2:15" x14ac:dyDescent="0.35">
      <c r="B8908" t="s">
        <v>77</v>
      </c>
      <c r="C8908">
        <v>3933</v>
      </c>
      <c r="D8908" t="s">
        <v>25</v>
      </c>
      <c r="E8908">
        <v>86875</v>
      </c>
      <c r="F8908" t="s">
        <v>8342</v>
      </c>
      <c r="G8908" t="s">
        <v>10929</v>
      </c>
      <c r="H8908" s="93">
        <v>46182</v>
      </c>
      <c r="I8908" s="131">
        <v>1</v>
      </c>
      <c r="J8908" s="132"/>
      <c r="K8908" s="132"/>
      <c r="L8908" s="132"/>
      <c r="M8908" s="132"/>
      <c r="N8908" s="131"/>
      <c r="O8908" s="131"/>
    </row>
    <row r="8909" spans="2:15" x14ac:dyDescent="0.35">
      <c r="B8909" t="s">
        <v>77</v>
      </c>
      <c r="C8909">
        <v>3933</v>
      </c>
      <c r="D8909" t="s">
        <v>25</v>
      </c>
      <c r="E8909">
        <v>87031</v>
      </c>
      <c r="F8909" t="s">
        <v>8327</v>
      </c>
      <c r="G8909" t="s">
        <v>10929</v>
      </c>
      <c r="H8909" s="93">
        <v>46175</v>
      </c>
      <c r="I8909" s="131">
        <v>1</v>
      </c>
      <c r="J8909" s="132"/>
      <c r="K8909" s="132"/>
      <c r="L8909" s="132"/>
      <c r="M8909" s="132"/>
      <c r="N8909" s="131"/>
      <c r="O8909" s="131"/>
    </row>
    <row r="8910" spans="2:15" x14ac:dyDescent="0.35">
      <c r="B8910" t="s">
        <v>77</v>
      </c>
      <c r="C8910">
        <v>3933</v>
      </c>
      <c r="D8910" t="s">
        <v>25</v>
      </c>
      <c r="E8910">
        <v>87303</v>
      </c>
      <c r="F8910" t="s">
        <v>8343</v>
      </c>
      <c r="G8910" t="s">
        <v>180</v>
      </c>
      <c r="H8910" t="s">
        <v>180</v>
      </c>
      <c r="I8910" s="131"/>
      <c r="J8910" s="132"/>
      <c r="K8910" s="132"/>
      <c r="L8910" s="132"/>
      <c r="M8910" s="132"/>
      <c r="N8910" s="131"/>
      <c r="O8910" s="131"/>
    </row>
    <row r="8911" spans="2:15" x14ac:dyDescent="0.35">
      <c r="B8911" t="s">
        <v>77</v>
      </c>
      <c r="C8911">
        <v>3933</v>
      </c>
      <c r="D8911" t="s">
        <v>25</v>
      </c>
      <c r="E8911">
        <v>89698</v>
      </c>
      <c r="F8911" t="s">
        <v>8344</v>
      </c>
      <c r="G8911" t="s">
        <v>10928</v>
      </c>
      <c r="H8911" s="93">
        <v>46178</v>
      </c>
      <c r="I8911" s="131">
        <v>1</v>
      </c>
      <c r="J8911" s="132"/>
      <c r="K8911" s="132"/>
      <c r="L8911" s="132"/>
      <c r="M8911" s="132"/>
      <c r="N8911" s="131"/>
      <c r="O8911" s="131"/>
    </row>
    <row r="8912" spans="2:15" x14ac:dyDescent="0.35">
      <c r="B8912" t="s">
        <v>77</v>
      </c>
      <c r="C8912">
        <v>3933</v>
      </c>
      <c r="D8912" t="s">
        <v>25</v>
      </c>
      <c r="E8912">
        <v>97075</v>
      </c>
      <c r="F8912" t="s">
        <v>8345</v>
      </c>
      <c r="G8912" t="s">
        <v>10927</v>
      </c>
      <c r="H8912" s="93">
        <v>46183</v>
      </c>
      <c r="I8912" s="131">
        <v>1</v>
      </c>
      <c r="J8912" s="132">
        <v>1</v>
      </c>
      <c r="K8912" s="132"/>
      <c r="L8912" s="132"/>
      <c r="M8912" s="132"/>
      <c r="N8912" s="131"/>
      <c r="O8912" s="131"/>
    </row>
    <row r="8913" spans="2:15" x14ac:dyDescent="0.35">
      <c r="B8913" t="s">
        <v>77</v>
      </c>
      <c r="C8913">
        <v>3933</v>
      </c>
      <c r="D8913" t="s">
        <v>25</v>
      </c>
      <c r="E8913">
        <v>98714</v>
      </c>
      <c r="F8913" t="s">
        <v>8346</v>
      </c>
      <c r="G8913" t="s">
        <v>10927</v>
      </c>
      <c r="H8913" s="93">
        <v>46176</v>
      </c>
      <c r="I8913" s="131">
        <v>1</v>
      </c>
      <c r="J8913" s="132"/>
      <c r="K8913" s="132"/>
      <c r="L8913" s="132"/>
      <c r="M8913" s="132"/>
      <c r="N8913" s="131"/>
      <c r="O8913" s="131"/>
    </row>
    <row r="8914" spans="2:15" x14ac:dyDescent="0.35">
      <c r="B8914" t="s">
        <v>77</v>
      </c>
      <c r="C8914">
        <v>3933</v>
      </c>
      <c r="D8914" t="s">
        <v>25</v>
      </c>
      <c r="E8914">
        <v>101852</v>
      </c>
      <c r="F8914" t="s">
        <v>8347</v>
      </c>
      <c r="G8914" t="s">
        <v>10926</v>
      </c>
      <c r="H8914" s="93">
        <v>46170</v>
      </c>
      <c r="I8914" s="131">
        <v>1</v>
      </c>
      <c r="J8914" s="132">
        <v>1</v>
      </c>
      <c r="K8914" s="132">
        <v>1</v>
      </c>
      <c r="L8914" s="132"/>
      <c r="M8914" s="132"/>
      <c r="N8914" s="131"/>
      <c r="O8914" s="131"/>
    </row>
    <row r="8915" spans="2:15" x14ac:dyDescent="0.35">
      <c r="B8915" t="s">
        <v>77</v>
      </c>
      <c r="C8915">
        <v>3933</v>
      </c>
      <c r="D8915" t="s">
        <v>25</v>
      </c>
      <c r="E8915">
        <v>103716</v>
      </c>
      <c r="F8915" t="s">
        <v>8348</v>
      </c>
      <c r="G8915" t="s">
        <v>10926</v>
      </c>
      <c r="H8915" s="93">
        <v>46170</v>
      </c>
      <c r="I8915" s="131">
        <v>1</v>
      </c>
      <c r="J8915" s="132">
        <v>1</v>
      </c>
      <c r="K8915" s="132"/>
      <c r="L8915" s="132"/>
      <c r="M8915" s="132"/>
      <c r="N8915" s="131"/>
      <c r="O8915" s="131"/>
    </row>
    <row r="8916" spans="2:15" x14ac:dyDescent="0.35">
      <c r="B8916" t="s">
        <v>77</v>
      </c>
      <c r="C8916">
        <v>3933</v>
      </c>
      <c r="D8916" t="s">
        <v>25</v>
      </c>
      <c r="E8916">
        <v>105115</v>
      </c>
      <c r="F8916" t="s">
        <v>8349</v>
      </c>
      <c r="G8916" t="s">
        <v>10930</v>
      </c>
      <c r="H8916" s="93">
        <v>46181</v>
      </c>
      <c r="I8916" s="131">
        <v>1</v>
      </c>
      <c r="J8916" s="132"/>
      <c r="K8916" s="132"/>
      <c r="L8916" s="132"/>
      <c r="M8916" s="132"/>
      <c r="N8916" s="131"/>
      <c r="O8916" s="131"/>
    </row>
    <row r="8917" spans="2:15" x14ac:dyDescent="0.35">
      <c r="B8917" t="s">
        <v>77</v>
      </c>
      <c r="C8917">
        <v>3933</v>
      </c>
      <c r="D8917" t="s">
        <v>25</v>
      </c>
      <c r="E8917">
        <v>109214</v>
      </c>
      <c r="F8917" t="s">
        <v>8350</v>
      </c>
      <c r="G8917" t="s">
        <v>10929</v>
      </c>
      <c r="H8917" s="93">
        <v>46175</v>
      </c>
      <c r="I8917" s="131"/>
      <c r="J8917" s="132"/>
      <c r="K8917" s="132"/>
      <c r="L8917" s="132"/>
      <c r="M8917" s="132"/>
      <c r="N8917" s="131"/>
      <c r="O8917" s="131"/>
    </row>
    <row r="8918" spans="2:15" x14ac:dyDescent="0.35">
      <c r="B8918" t="s">
        <v>77</v>
      </c>
      <c r="C8918">
        <v>3933</v>
      </c>
      <c r="D8918" t="s">
        <v>25</v>
      </c>
      <c r="E8918">
        <v>114806</v>
      </c>
      <c r="F8918" t="s">
        <v>8351</v>
      </c>
      <c r="G8918" t="s">
        <v>10929</v>
      </c>
      <c r="H8918" s="93">
        <v>46182</v>
      </c>
      <c r="I8918" s="131"/>
      <c r="J8918" s="132"/>
      <c r="K8918" s="132"/>
      <c r="L8918" s="132"/>
      <c r="M8918" s="132"/>
      <c r="N8918" s="131"/>
      <c r="O8918" s="131"/>
    </row>
    <row r="8919" spans="2:15" x14ac:dyDescent="0.35">
      <c r="B8919" t="s">
        <v>77</v>
      </c>
      <c r="C8919">
        <v>3933</v>
      </c>
      <c r="D8919" t="s">
        <v>25</v>
      </c>
      <c r="E8919">
        <v>115984</v>
      </c>
      <c r="F8919" t="s">
        <v>8352</v>
      </c>
      <c r="G8919" t="s">
        <v>10929</v>
      </c>
      <c r="H8919" s="93">
        <v>46175</v>
      </c>
      <c r="I8919" s="131">
        <v>1</v>
      </c>
      <c r="J8919" s="132"/>
      <c r="K8919" s="132"/>
      <c r="L8919" s="132"/>
      <c r="M8919" s="132"/>
      <c r="N8919" s="131"/>
      <c r="O8919" s="131"/>
    </row>
    <row r="8920" spans="2:15" x14ac:dyDescent="0.35">
      <c r="B8920" t="s">
        <v>77</v>
      </c>
      <c r="C8920">
        <v>3933</v>
      </c>
      <c r="D8920" t="s">
        <v>25</v>
      </c>
      <c r="E8920">
        <v>116840</v>
      </c>
      <c r="F8920" t="s">
        <v>8353</v>
      </c>
      <c r="G8920" t="s">
        <v>10927</v>
      </c>
      <c r="H8920" s="93">
        <v>46176</v>
      </c>
      <c r="I8920" s="131">
        <v>1</v>
      </c>
      <c r="J8920" s="132"/>
      <c r="K8920" s="132"/>
      <c r="L8920" s="132"/>
      <c r="M8920" s="132"/>
      <c r="N8920" s="131"/>
      <c r="O8920" s="131"/>
    </row>
    <row r="8921" spans="2:15" x14ac:dyDescent="0.35">
      <c r="B8921" t="s">
        <v>77</v>
      </c>
      <c r="C8921">
        <v>3933</v>
      </c>
      <c r="D8921" t="s">
        <v>25</v>
      </c>
      <c r="E8921">
        <v>117316</v>
      </c>
      <c r="F8921" t="s">
        <v>8354</v>
      </c>
      <c r="G8921" t="s">
        <v>10929</v>
      </c>
      <c r="H8921" s="93">
        <v>46182</v>
      </c>
      <c r="I8921" s="131"/>
      <c r="J8921" s="132"/>
      <c r="K8921" s="132"/>
      <c r="L8921" s="132"/>
      <c r="M8921" s="132"/>
      <c r="N8921" s="131"/>
      <c r="O8921" s="131"/>
    </row>
    <row r="8922" spans="2:15" x14ac:dyDescent="0.35">
      <c r="B8922" t="s">
        <v>77</v>
      </c>
      <c r="C8922">
        <v>3933</v>
      </c>
      <c r="D8922" t="s">
        <v>25</v>
      </c>
      <c r="E8922">
        <v>119450</v>
      </c>
      <c r="F8922" t="s">
        <v>8355</v>
      </c>
      <c r="G8922" t="s">
        <v>10928</v>
      </c>
      <c r="H8922" s="93">
        <v>46178</v>
      </c>
      <c r="I8922" s="131">
        <v>1</v>
      </c>
      <c r="J8922" s="132"/>
      <c r="K8922" s="132"/>
      <c r="L8922" s="132"/>
      <c r="M8922" s="132"/>
      <c r="N8922" s="131"/>
      <c r="O8922" s="131"/>
    </row>
    <row r="8923" spans="2:15" x14ac:dyDescent="0.35">
      <c r="B8923" t="s">
        <v>77</v>
      </c>
      <c r="C8923">
        <v>3933</v>
      </c>
      <c r="D8923" t="s">
        <v>25</v>
      </c>
      <c r="E8923">
        <v>120629</v>
      </c>
      <c r="F8923" t="s">
        <v>8356</v>
      </c>
      <c r="G8923" t="s">
        <v>10927</v>
      </c>
      <c r="H8923" s="93">
        <v>46176</v>
      </c>
      <c r="I8923" s="131"/>
      <c r="J8923" s="132"/>
      <c r="K8923" s="132"/>
      <c r="L8923" s="132"/>
      <c r="M8923" s="132"/>
      <c r="N8923" s="131"/>
      <c r="O8923" s="131"/>
    </row>
    <row r="8924" spans="2:15" x14ac:dyDescent="0.35">
      <c r="B8924" t="s">
        <v>77</v>
      </c>
      <c r="C8924">
        <v>3933</v>
      </c>
      <c r="D8924" t="s">
        <v>25</v>
      </c>
      <c r="E8924">
        <v>121423</v>
      </c>
      <c r="F8924" t="s">
        <v>8357</v>
      </c>
      <c r="G8924" t="s">
        <v>10927</v>
      </c>
      <c r="H8924" s="93">
        <v>46183</v>
      </c>
      <c r="I8924" s="131">
        <v>1</v>
      </c>
      <c r="J8924" s="132"/>
      <c r="K8924" s="132"/>
      <c r="L8924" s="132"/>
      <c r="M8924" s="132"/>
      <c r="N8924" s="131"/>
      <c r="O8924" s="131"/>
    </row>
    <row r="8925" spans="2:15" x14ac:dyDescent="0.35">
      <c r="B8925" t="s">
        <v>77</v>
      </c>
      <c r="C8925">
        <v>3933</v>
      </c>
      <c r="D8925" t="s">
        <v>25</v>
      </c>
      <c r="E8925">
        <v>123015</v>
      </c>
      <c r="F8925" t="s">
        <v>8358</v>
      </c>
      <c r="G8925" t="s">
        <v>10930</v>
      </c>
      <c r="H8925" s="93">
        <v>46174</v>
      </c>
      <c r="I8925" s="131"/>
      <c r="J8925" s="132"/>
      <c r="K8925" s="132"/>
      <c r="L8925" s="132"/>
      <c r="M8925" s="132"/>
      <c r="N8925" s="131"/>
      <c r="O8925" s="131"/>
    </row>
    <row r="8926" spans="2:15" x14ac:dyDescent="0.35">
      <c r="B8926" t="s">
        <v>77</v>
      </c>
      <c r="C8926">
        <v>3933</v>
      </c>
      <c r="D8926" t="s">
        <v>25</v>
      </c>
      <c r="E8926">
        <v>123206</v>
      </c>
      <c r="F8926" t="s">
        <v>8359</v>
      </c>
      <c r="G8926" t="s">
        <v>10929</v>
      </c>
      <c r="H8926" s="93">
        <v>46182</v>
      </c>
      <c r="I8926" s="131">
        <v>1</v>
      </c>
      <c r="J8926" s="132">
        <v>1</v>
      </c>
      <c r="K8926" s="132"/>
      <c r="L8926" s="132"/>
      <c r="M8926" s="132"/>
      <c r="N8926" s="131"/>
      <c r="O8926" s="131"/>
    </row>
    <row r="8927" spans="2:15" x14ac:dyDescent="0.35">
      <c r="B8927" t="s">
        <v>77</v>
      </c>
      <c r="C8927">
        <v>3933</v>
      </c>
      <c r="D8927" t="s">
        <v>25</v>
      </c>
      <c r="E8927">
        <v>123491</v>
      </c>
      <c r="F8927" t="s">
        <v>8360</v>
      </c>
      <c r="G8927" t="s">
        <v>10929</v>
      </c>
      <c r="H8927" s="93">
        <v>46175</v>
      </c>
      <c r="I8927" s="131">
        <v>1</v>
      </c>
      <c r="J8927" s="132"/>
      <c r="K8927" s="132"/>
      <c r="L8927" s="132"/>
      <c r="M8927" s="132"/>
      <c r="N8927" s="131"/>
      <c r="O8927" s="131"/>
    </row>
    <row r="8928" spans="2:15" x14ac:dyDescent="0.35">
      <c r="B8928" t="s">
        <v>77</v>
      </c>
      <c r="C8928">
        <v>3933</v>
      </c>
      <c r="D8928" t="s">
        <v>25</v>
      </c>
      <c r="E8928">
        <v>131680</v>
      </c>
      <c r="F8928" t="s">
        <v>8361</v>
      </c>
      <c r="G8928" t="s">
        <v>10930</v>
      </c>
      <c r="H8928" s="93">
        <v>46181</v>
      </c>
      <c r="I8928" s="131">
        <v>1</v>
      </c>
      <c r="J8928" s="132"/>
      <c r="K8928" s="132"/>
      <c r="L8928" s="132"/>
      <c r="M8928" s="132"/>
      <c r="N8928" s="131"/>
      <c r="O8928" s="131"/>
    </row>
    <row r="8929" spans="2:15" x14ac:dyDescent="0.35">
      <c r="B8929" t="s">
        <v>77</v>
      </c>
      <c r="C8929">
        <v>3933</v>
      </c>
      <c r="D8929" t="s">
        <v>25</v>
      </c>
      <c r="E8929">
        <v>132150</v>
      </c>
      <c r="F8929" t="s">
        <v>8362</v>
      </c>
      <c r="G8929" t="s">
        <v>10930</v>
      </c>
      <c r="H8929" s="93">
        <v>46174</v>
      </c>
      <c r="I8929" s="131">
        <v>1</v>
      </c>
      <c r="J8929" s="132"/>
      <c r="K8929" s="132"/>
      <c r="L8929" s="132"/>
      <c r="M8929" s="132"/>
      <c r="N8929" s="131"/>
      <c r="O8929" s="131"/>
    </row>
    <row r="8930" spans="2:15" x14ac:dyDescent="0.35">
      <c r="B8930" t="s">
        <v>77</v>
      </c>
      <c r="C8930">
        <v>3933</v>
      </c>
      <c r="D8930" t="s">
        <v>25</v>
      </c>
      <c r="E8930">
        <v>132955</v>
      </c>
      <c r="F8930" t="s">
        <v>8363</v>
      </c>
      <c r="G8930" t="s">
        <v>10928</v>
      </c>
      <c r="H8930" s="93">
        <v>46178</v>
      </c>
      <c r="I8930" s="131">
        <v>1</v>
      </c>
      <c r="J8930" s="132">
        <v>1</v>
      </c>
      <c r="K8930" s="132"/>
      <c r="L8930" s="132"/>
      <c r="M8930" s="132"/>
      <c r="N8930" s="131"/>
      <c r="O8930" s="131"/>
    </row>
    <row r="8931" spans="2:15" x14ac:dyDescent="0.35">
      <c r="B8931" t="s">
        <v>77</v>
      </c>
      <c r="C8931">
        <v>3933</v>
      </c>
      <c r="D8931" t="s">
        <v>25</v>
      </c>
      <c r="E8931">
        <v>136016</v>
      </c>
      <c r="F8931" t="s">
        <v>8364</v>
      </c>
      <c r="G8931" t="s">
        <v>10929</v>
      </c>
      <c r="H8931" s="93">
        <v>46175</v>
      </c>
      <c r="I8931" s="131">
        <v>1</v>
      </c>
      <c r="J8931" s="132"/>
      <c r="K8931" s="132"/>
      <c r="L8931" s="132"/>
      <c r="M8931" s="132"/>
      <c r="N8931" s="131"/>
      <c r="O8931" s="131"/>
    </row>
    <row r="8932" spans="2:15" x14ac:dyDescent="0.35">
      <c r="B8932" t="s">
        <v>77</v>
      </c>
      <c r="C8932">
        <v>3933</v>
      </c>
      <c r="D8932" t="s">
        <v>25</v>
      </c>
      <c r="E8932">
        <v>136177</v>
      </c>
      <c r="F8932" t="s">
        <v>8365</v>
      </c>
      <c r="G8932" t="s">
        <v>10926</v>
      </c>
      <c r="H8932" s="93">
        <v>46177</v>
      </c>
      <c r="I8932" s="131">
        <v>1</v>
      </c>
      <c r="J8932" s="132"/>
      <c r="K8932" s="132"/>
      <c r="L8932" s="132"/>
      <c r="M8932" s="132"/>
      <c r="N8932" s="131"/>
      <c r="O8932" s="131"/>
    </row>
    <row r="8933" spans="2:15" x14ac:dyDescent="0.35">
      <c r="B8933" t="s">
        <v>77</v>
      </c>
      <c r="C8933">
        <v>3933</v>
      </c>
      <c r="D8933" t="s">
        <v>25</v>
      </c>
      <c r="E8933">
        <v>136648</v>
      </c>
      <c r="F8933" t="s">
        <v>8366</v>
      </c>
      <c r="G8933" t="s">
        <v>10928</v>
      </c>
      <c r="H8933" s="93">
        <v>46178</v>
      </c>
      <c r="I8933" s="131">
        <v>1</v>
      </c>
      <c r="J8933" s="132"/>
      <c r="K8933" s="132"/>
      <c r="L8933" s="132"/>
      <c r="M8933" s="132"/>
      <c r="N8933" s="131"/>
      <c r="O8933" s="131"/>
    </row>
    <row r="8934" spans="2:15" x14ac:dyDescent="0.35">
      <c r="B8934" t="s">
        <v>77</v>
      </c>
      <c r="C8934">
        <v>3933</v>
      </c>
      <c r="D8934" t="s">
        <v>25</v>
      </c>
      <c r="E8934">
        <v>139801</v>
      </c>
      <c r="F8934" t="s">
        <v>3673</v>
      </c>
      <c r="G8934" t="s">
        <v>10929</v>
      </c>
      <c r="H8934" s="93">
        <v>46182</v>
      </c>
      <c r="I8934" s="131">
        <v>1</v>
      </c>
      <c r="J8934" s="132">
        <v>1</v>
      </c>
      <c r="K8934" s="132"/>
      <c r="L8934" s="132"/>
      <c r="M8934" s="132"/>
      <c r="N8934" s="131"/>
      <c r="O8934" s="131"/>
    </row>
    <row r="8935" spans="2:15" x14ac:dyDescent="0.35">
      <c r="B8935" t="s">
        <v>77</v>
      </c>
      <c r="C8935">
        <v>3933</v>
      </c>
      <c r="D8935" t="s">
        <v>25</v>
      </c>
      <c r="E8935">
        <v>142048</v>
      </c>
      <c r="F8935" t="s">
        <v>8367</v>
      </c>
      <c r="G8935" t="s">
        <v>10926</v>
      </c>
      <c r="H8935" s="93">
        <v>46170</v>
      </c>
      <c r="I8935" s="131"/>
      <c r="J8935" s="132"/>
      <c r="K8935" s="132"/>
      <c r="L8935" s="132"/>
      <c r="M8935" s="132"/>
      <c r="N8935" s="131"/>
      <c r="O8935" s="131"/>
    </row>
    <row r="8936" spans="2:15" x14ac:dyDescent="0.35">
      <c r="B8936" t="s">
        <v>77</v>
      </c>
      <c r="C8936">
        <v>3933</v>
      </c>
      <c r="D8936" t="s">
        <v>25</v>
      </c>
      <c r="E8936">
        <v>143174</v>
      </c>
      <c r="F8936" t="s">
        <v>8368</v>
      </c>
      <c r="G8936" t="s">
        <v>10930</v>
      </c>
      <c r="H8936" s="93">
        <v>46181</v>
      </c>
      <c r="I8936" s="131"/>
      <c r="J8936" s="132"/>
      <c r="K8936" s="132"/>
      <c r="L8936" s="132"/>
      <c r="M8936" s="132"/>
      <c r="N8936" s="131"/>
      <c r="O8936" s="131"/>
    </row>
    <row r="8937" spans="2:15" x14ac:dyDescent="0.35">
      <c r="B8937" t="s">
        <v>77</v>
      </c>
      <c r="C8937">
        <v>3933</v>
      </c>
      <c r="D8937" t="s">
        <v>25</v>
      </c>
      <c r="E8937">
        <v>144373</v>
      </c>
      <c r="F8937" t="s">
        <v>8369</v>
      </c>
      <c r="G8937" t="s">
        <v>10929</v>
      </c>
      <c r="H8937" s="93">
        <v>46182</v>
      </c>
      <c r="I8937" s="131">
        <v>1</v>
      </c>
      <c r="J8937" s="132">
        <v>1</v>
      </c>
      <c r="K8937" s="132"/>
      <c r="L8937" s="132"/>
      <c r="M8937" s="132"/>
      <c r="N8937" s="131"/>
      <c r="O8937" s="131"/>
    </row>
    <row r="8938" spans="2:15" x14ac:dyDescent="0.35">
      <c r="B8938" t="s">
        <v>77</v>
      </c>
      <c r="C8938">
        <v>3933</v>
      </c>
      <c r="D8938" t="s">
        <v>25</v>
      </c>
      <c r="E8938">
        <v>144675</v>
      </c>
      <c r="F8938" t="s">
        <v>8370</v>
      </c>
      <c r="G8938" t="s">
        <v>10930</v>
      </c>
      <c r="H8938" s="93">
        <v>46181</v>
      </c>
      <c r="I8938" s="131">
        <v>1</v>
      </c>
      <c r="J8938" s="132"/>
      <c r="K8938" s="132"/>
      <c r="L8938" s="132"/>
      <c r="M8938" s="132"/>
      <c r="N8938" s="131"/>
      <c r="O8938" s="131"/>
    </row>
    <row r="8939" spans="2:15" x14ac:dyDescent="0.35">
      <c r="B8939" t="s">
        <v>77</v>
      </c>
      <c r="C8939">
        <v>3933</v>
      </c>
      <c r="D8939" t="s">
        <v>25</v>
      </c>
      <c r="E8939">
        <v>144795</v>
      </c>
      <c r="F8939" t="s">
        <v>8371</v>
      </c>
      <c r="G8939" t="s">
        <v>10926</v>
      </c>
      <c r="H8939" s="93">
        <v>46177</v>
      </c>
      <c r="I8939" s="131"/>
      <c r="J8939" s="132"/>
      <c r="K8939" s="132"/>
      <c r="L8939" s="132"/>
      <c r="M8939" s="132"/>
      <c r="N8939" s="131"/>
      <c r="O8939" s="131"/>
    </row>
    <row r="8940" spans="2:15" x14ac:dyDescent="0.35">
      <c r="B8940" t="s">
        <v>77</v>
      </c>
      <c r="C8940">
        <v>3933</v>
      </c>
      <c r="D8940" t="s">
        <v>25</v>
      </c>
      <c r="E8940">
        <v>145390</v>
      </c>
      <c r="F8940" t="s">
        <v>8372</v>
      </c>
      <c r="G8940" t="s">
        <v>10927</v>
      </c>
      <c r="H8940" s="93">
        <v>46176</v>
      </c>
      <c r="I8940" s="131">
        <v>1</v>
      </c>
      <c r="J8940" s="132">
        <v>1</v>
      </c>
      <c r="K8940" s="132"/>
      <c r="L8940" s="132"/>
      <c r="M8940" s="132"/>
      <c r="N8940" s="131"/>
      <c r="O8940" s="131"/>
    </row>
    <row r="8941" spans="2:15" x14ac:dyDescent="0.35">
      <c r="B8941" t="s">
        <v>77</v>
      </c>
      <c r="C8941">
        <v>3933</v>
      </c>
      <c r="D8941" t="s">
        <v>25</v>
      </c>
      <c r="E8941">
        <v>147972</v>
      </c>
      <c r="F8941" t="s">
        <v>8373</v>
      </c>
      <c r="G8941" t="s">
        <v>10927</v>
      </c>
      <c r="H8941" s="93">
        <v>46176</v>
      </c>
      <c r="I8941" s="131">
        <v>1</v>
      </c>
      <c r="J8941" s="132"/>
      <c r="K8941" s="132"/>
      <c r="L8941" s="132"/>
      <c r="M8941" s="132"/>
      <c r="N8941" s="131"/>
      <c r="O8941" s="131"/>
    </row>
    <row r="8942" spans="2:15" x14ac:dyDescent="0.35">
      <c r="B8942" t="s">
        <v>77</v>
      </c>
      <c r="C8942">
        <v>3933</v>
      </c>
      <c r="D8942" t="s">
        <v>25</v>
      </c>
      <c r="E8942">
        <v>148737</v>
      </c>
      <c r="F8942" t="s">
        <v>8374</v>
      </c>
      <c r="G8942" t="s">
        <v>10926</v>
      </c>
      <c r="H8942" s="93">
        <v>46170</v>
      </c>
      <c r="I8942" s="131">
        <v>1</v>
      </c>
      <c r="J8942" s="132">
        <v>1</v>
      </c>
      <c r="K8942" s="132"/>
      <c r="L8942" s="132"/>
      <c r="M8942" s="132"/>
      <c r="N8942" s="131"/>
      <c r="O8942" s="131"/>
    </row>
    <row r="8943" spans="2:15" x14ac:dyDescent="0.35">
      <c r="B8943" t="s">
        <v>77</v>
      </c>
      <c r="C8943">
        <v>3933</v>
      </c>
      <c r="D8943" t="s">
        <v>25</v>
      </c>
      <c r="E8943">
        <v>150254</v>
      </c>
      <c r="F8943" t="s">
        <v>8375</v>
      </c>
      <c r="G8943" t="s">
        <v>10927</v>
      </c>
      <c r="H8943" s="93">
        <v>46183</v>
      </c>
      <c r="I8943" s="131">
        <v>1</v>
      </c>
      <c r="J8943" s="132"/>
      <c r="K8943" s="132"/>
      <c r="L8943" s="132"/>
      <c r="M8943" s="132"/>
      <c r="N8943" s="131"/>
      <c r="O8943" s="131"/>
    </row>
    <row r="8944" spans="2:15" x14ac:dyDescent="0.35">
      <c r="B8944" t="s">
        <v>77</v>
      </c>
      <c r="C8944">
        <v>3933</v>
      </c>
      <c r="D8944" t="s">
        <v>25</v>
      </c>
      <c r="E8944">
        <v>152552</v>
      </c>
      <c r="F8944" t="s">
        <v>8376</v>
      </c>
      <c r="G8944" t="s">
        <v>10930</v>
      </c>
      <c r="H8944" s="93">
        <v>46181</v>
      </c>
      <c r="I8944" s="131"/>
      <c r="J8944" s="132"/>
      <c r="K8944" s="132"/>
      <c r="L8944" s="132"/>
      <c r="M8944" s="132"/>
      <c r="N8944" s="131"/>
      <c r="O8944" s="131"/>
    </row>
    <row r="8945" spans="2:15" x14ac:dyDescent="0.35">
      <c r="B8945" t="s">
        <v>77</v>
      </c>
      <c r="C8945">
        <v>3933</v>
      </c>
      <c r="D8945" t="s">
        <v>25</v>
      </c>
      <c r="E8945">
        <v>153061</v>
      </c>
      <c r="F8945" t="s">
        <v>8377</v>
      </c>
      <c r="G8945" t="s">
        <v>10929</v>
      </c>
      <c r="H8945" s="93">
        <v>46182</v>
      </c>
      <c r="I8945" s="131"/>
      <c r="J8945" s="132"/>
      <c r="K8945" s="132"/>
      <c r="L8945" s="132"/>
      <c r="M8945" s="132"/>
      <c r="N8945" s="131"/>
      <c r="O8945" s="131"/>
    </row>
    <row r="8946" spans="2:15" x14ac:dyDescent="0.35">
      <c r="B8946" t="s">
        <v>77</v>
      </c>
      <c r="C8946">
        <v>3933</v>
      </c>
      <c r="D8946" t="s">
        <v>25</v>
      </c>
      <c r="E8946">
        <v>154873</v>
      </c>
      <c r="F8946" t="s">
        <v>8378</v>
      </c>
      <c r="G8946" t="s">
        <v>10930</v>
      </c>
      <c r="H8946" s="93">
        <v>46181</v>
      </c>
      <c r="I8946" s="131">
        <v>1</v>
      </c>
      <c r="J8946" s="132"/>
      <c r="K8946" s="132"/>
      <c r="L8946" s="132"/>
      <c r="M8946" s="132"/>
      <c r="N8946" s="131"/>
      <c r="O8946" s="131"/>
    </row>
    <row r="8947" spans="2:15" x14ac:dyDescent="0.35">
      <c r="B8947" t="s">
        <v>77</v>
      </c>
      <c r="C8947">
        <v>3933</v>
      </c>
      <c r="D8947" t="s">
        <v>25</v>
      </c>
      <c r="E8947">
        <v>156914</v>
      </c>
      <c r="F8947" t="s">
        <v>8379</v>
      </c>
      <c r="G8947" t="s">
        <v>10928</v>
      </c>
      <c r="H8947" s="93">
        <v>46178</v>
      </c>
      <c r="I8947" s="131">
        <v>1</v>
      </c>
      <c r="J8947" s="132"/>
      <c r="K8947" s="132"/>
      <c r="L8947" s="132"/>
      <c r="M8947" s="132"/>
      <c r="N8947" s="131"/>
      <c r="O8947" s="131"/>
    </row>
    <row r="8948" spans="2:15" x14ac:dyDescent="0.35">
      <c r="B8948" t="s">
        <v>77</v>
      </c>
      <c r="C8948">
        <v>3933</v>
      </c>
      <c r="D8948" t="s">
        <v>25</v>
      </c>
      <c r="E8948">
        <v>159868</v>
      </c>
      <c r="F8948" t="s">
        <v>8380</v>
      </c>
      <c r="G8948" t="s">
        <v>10930</v>
      </c>
      <c r="H8948" s="93">
        <v>46181</v>
      </c>
      <c r="I8948" s="131"/>
      <c r="J8948" s="132"/>
      <c r="K8948" s="132"/>
      <c r="L8948" s="132"/>
      <c r="M8948" s="132"/>
      <c r="N8948" s="131"/>
      <c r="O8948" s="131"/>
    </row>
    <row r="8949" spans="2:15" x14ac:dyDescent="0.35">
      <c r="B8949" t="s">
        <v>77</v>
      </c>
      <c r="C8949">
        <v>3933</v>
      </c>
      <c r="D8949" t="s">
        <v>25</v>
      </c>
      <c r="E8949">
        <v>160692</v>
      </c>
      <c r="F8949" t="s">
        <v>8381</v>
      </c>
      <c r="G8949" t="s">
        <v>10928</v>
      </c>
      <c r="H8949" s="93">
        <v>46178</v>
      </c>
      <c r="I8949" s="131"/>
      <c r="J8949" s="132"/>
      <c r="K8949" s="132"/>
      <c r="L8949" s="132"/>
      <c r="M8949" s="132"/>
      <c r="N8949" s="131"/>
      <c r="O8949" s="131"/>
    </row>
    <row r="8950" spans="2:15" x14ac:dyDescent="0.35">
      <c r="B8950" t="s">
        <v>77</v>
      </c>
      <c r="C8950">
        <v>3933</v>
      </c>
      <c r="D8950" t="s">
        <v>25</v>
      </c>
      <c r="E8950">
        <v>161654</v>
      </c>
      <c r="F8950" t="s">
        <v>8382</v>
      </c>
      <c r="G8950" t="s">
        <v>10929</v>
      </c>
      <c r="H8950" s="93">
        <v>46182</v>
      </c>
      <c r="I8950" s="131"/>
      <c r="J8950" s="132"/>
      <c r="K8950" s="132"/>
      <c r="L8950" s="132"/>
      <c r="M8950" s="132"/>
      <c r="N8950" s="131"/>
      <c r="O8950" s="131"/>
    </row>
    <row r="8951" spans="2:15" x14ac:dyDescent="0.35">
      <c r="B8951" t="s">
        <v>77</v>
      </c>
      <c r="C8951">
        <v>3933</v>
      </c>
      <c r="D8951" t="s">
        <v>25</v>
      </c>
      <c r="E8951">
        <v>161795</v>
      </c>
      <c r="F8951" t="s">
        <v>8383</v>
      </c>
      <c r="G8951" t="s">
        <v>10929</v>
      </c>
      <c r="H8951" s="93">
        <v>46182</v>
      </c>
      <c r="I8951" s="131">
        <v>1</v>
      </c>
      <c r="J8951" s="132"/>
      <c r="K8951" s="132"/>
      <c r="L8951" s="132"/>
      <c r="M8951" s="132"/>
      <c r="N8951" s="131"/>
      <c r="O8951" s="131"/>
    </row>
    <row r="8952" spans="2:15" x14ac:dyDescent="0.35">
      <c r="B8952" t="s">
        <v>77</v>
      </c>
      <c r="C8952">
        <v>3933</v>
      </c>
      <c r="D8952" t="s">
        <v>25</v>
      </c>
      <c r="E8952">
        <v>163153</v>
      </c>
      <c r="F8952" t="s">
        <v>8384</v>
      </c>
      <c r="G8952" t="s">
        <v>10929</v>
      </c>
      <c r="H8952" s="93">
        <v>46182</v>
      </c>
      <c r="I8952" s="131"/>
      <c r="J8952" s="132"/>
      <c r="K8952" s="132"/>
      <c r="L8952" s="132"/>
      <c r="M8952" s="132"/>
      <c r="N8952" s="131"/>
      <c r="O8952" s="131"/>
    </row>
    <row r="8953" spans="2:15" x14ac:dyDescent="0.35">
      <c r="B8953" t="s">
        <v>77</v>
      </c>
      <c r="C8953">
        <v>3933</v>
      </c>
      <c r="D8953" t="s">
        <v>25</v>
      </c>
      <c r="E8953">
        <v>166276</v>
      </c>
      <c r="F8953" t="s">
        <v>229</v>
      </c>
      <c r="G8953" t="s">
        <v>10926</v>
      </c>
      <c r="H8953" s="93">
        <v>46170</v>
      </c>
      <c r="I8953" s="131">
        <v>1</v>
      </c>
      <c r="J8953" s="132">
        <v>1</v>
      </c>
      <c r="K8953" s="132"/>
      <c r="L8953" s="132"/>
      <c r="M8953" s="132"/>
      <c r="N8953" s="131"/>
      <c r="O8953" s="131"/>
    </row>
    <row r="8954" spans="2:15" x14ac:dyDescent="0.35">
      <c r="B8954" t="s">
        <v>77</v>
      </c>
      <c r="C8954">
        <v>3933</v>
      </c>
      <c r="D8954" t="s">
        <v>25</v>
      </c>
      <c r="E8954">
        <v>167482</v>
      </c>
      <c r="F8954" t="s">
        <v>8385</v>
      </c>
      <c r="G8954" t="s">
        <v>10928</v>
      </c>
      <c r="H8954" s="93">
        <v>46171</v>
      </c>
      <c r="I8954" s="131">
        <v>1</v>
      </c>
      <c r="J8954" s="132"/>
      <c r="K8954" s="132">
        <v>1</v>
      </c>
      <c r="L8954" s="132"/>
      <c r="M8954" s="132"/>
      <c r="N8954" s="131"/>
      <c r="O8954" s="131"/>
    </row>
    <row r="8955" spans="2:15" x14ac:dyDescent="0.35">
      <c r="B8955" t="s">
        <v>77</v>
      </c>
      <c r="C8955">
        <v>3933</v>
      </c>
      <c r="D8955" t="s">
        <v>25</v>
      </c>
      <c r="E8955">
        <v>168263</v>
      </c>
      <c r="F8955" t="s">
        <v>8386</v>
      </c>
      <c r="G8955" t="s">
        <v>10929</v>
      </c>
      <c r="H8955" s="93">
        <v>46182</v>
      </c>
      <c r="I8955" s="131">
        <v>1</v>
      </c>
      <c r="J8955" s="132"/>
      <c r="K8955" s="132"/>
      <c r="L8955" s="132"/>
      <c r="M8955" s="132"/>
      <c r="N8955" s="131"/>
      <c r="O8955" s="131"/>
    </row>
    <row r="8956" spans="2:15" x14ac:dyDescent="0.35">
      <c r="B8956" t="s">
        <v>77</v>
      </c>
      <c r="C8956">
        <v>3933</v>
      </c>
      <c r="D8956" t="s">
        <v>25</v>
      </c>
      <c r="E8956">
        <v>169118</v>
      </c>
      <c r="F8956" t="s">
        <v>3673</v>
      </c>
      <c r="G8956" t="s">
        <v>10928</v>
      </c>
      <c r="H8956" s="93">
        <v>46171</v>
      </c>
      <c r="I8956" s="131">
        <v>1</v>
      </c>
      <c r="J8956" s="132"/>
      <c r="K8956" s="132"/>
      <c r="L8956" s="132"/>
      <c r="M8956" s="132"/>
      <c r="N8956" s="131"/>
      <c r="O8956" s="131"/>
    </row>
    <row r="8957" spans="2:15" x14ac:dyDescent="0.35">
      <c r="B8957" t="s">
        <v>77</v>
      </c>
      <c r="C8957">
        <v>3933</v>
      </c>
      <c r="D8957" t="s">
        <v>25</v>
      </c>
      <c r="E8957">
        <v>169640</v>
      </c>
      <c r="F8957" t="s">
        <v>8387</v>
      </c>
      <c r="G8957" t="s">
        <v>10926</v>
      </c>
      <c r="H8957" s="93">
        <v>46170</v>
      </c>
      <c r="I8957" s="131"/>
      <c r="J8957" s="132"/>
      <c r="K8957" s="132"/>
      <c r="L8957" s="132"/>
      <c r="M8957" s="132"/>
      <c r="N8957" s="131"/>
      <c r="O8957" s="131"/>
    </row>
    <row r="8958" spans="2:15" x14ac:dyDescent="0.35">
      <c r="B8958" t="s">
        <v>77</v>
      </c>
      <c r="C8958">
        <v>3933</v>
      </c>
      <c r="D8958" t="s">
        <v>25</v>
      </c>
      <c r="E8958">
        <v>170108</v>
      </c>
      <c r="F8958" t="s">
        <v>8388</v>
      </c>
      <c r="G8958" t="s">
        <v>10928</v>
      </c>
      <c r="H8958" s="93">
        <v>46178</v>
      </c>
      <c r="I8958" s="131">
        <v>1</v>
      </c>
      <c r="J8958" s="132"/>
      <c r="K8958" s="132"/>
      <c r="L8958" s="132"/>
      <c r="M8958" s="132"/>
      <c r="N8958" s="131"/>
      <c r="O8958" s="131"/>
    </row>
    <row r="8959" spans="2:15" x14ac:dyDescent="0.35">
      <c r="B8959" t="s">
        <v>77</v>
      </c>
      <c r="C8959">
        <v>3933</v>
      </c>
      <c r="D8959" t="s">
        <v>25</v>
      </c>
      <c r="E8959">
        <v>170722</v>
      </c>
      <c r="F8959" t="s">
        <v>8389</v>
      </c>
      <c r="G8959" t="s">
        <v>10926</v>
      </c>
      <c r="H8959" s="93">
        <v>46177</v>
      </c>
      <c r="I8959" s="131">
        <v>1</v>
      </c>
      <c r="J8959" s="132">
        <v>1</v>
      </c>
      <c r="K8959" s="132">
        <v>1</v>
      </c>
      <c r="L8959" s="132"/>
      <c r="M8959" s="132"/>
      <c r="N8959" s="131"/>
      <c r="O8959" s="131"/>
    </row>
    <row r="8960" spans="2:15" x14ac:dyDescent="0.35">
      <c r="B8960" t="s">
        <v>77</v>
      </c>
      <c r="C8960">
        <v>3933</v>
      </c>
      <c r="D8960" t="s">
        <v>25</v>
      </c>
      <c r="E8960">
        <v>170881</v>
      </c>
      <c r="F8960" t="s">
        <v>8390</v>
      </c>
      <c r="G8960" t="s">
        <v>10927</v>
      </c>
      <c r="H8960" s="93">
        <v>46183</v>
      </c>
      <c r="I8960" s="131">
        <v>1</v>
      </c>
      <c r="J8960" s="132"/>
      <c r="K8960" s="132"/>
      <c r="L8960" s="132"/>
      <c r="M8960" s="132"/>
      <c r="N8960" s="131"/>
      <c r="O8960" s="131"/>
    </row>
    <row r="8961" spans="2:15" x14ac:dyDescent="0.35">
      <c r="B8961" t="s">
        <v>77</v>
      </c>
      <c r="C8961">
        <v>3933</v>
      </c>
      <c r="D8961" t="s">
        <v>25</v>
      </c>
      <c r="E8961">
        <v>171037</v>
      </c>
      <c r="F8961" t="s">
        <v>8391</v>
      </c>
      <c r="G8961" t="s">
        <v>10926</v>
      </c>
      <c r="H8961" s="93">
        <v>46170</v>
      </c>
      <c r="I8961" s="131">
        <v>1</v>
      </c>
      <c r="J8961" s="132"/>
      <c r="K8961" s="132">
        <v>1</v>
      </c>
      <c r="L8961" s="132"/>
      <c r="M8961" s="132"/>
      <c r="N8961" s="131"/>
      <c r="O8961" s="131"/>
    </row>
    <row r="8962" spans="2:15" x14ac:dyDescent="0.35">
      <c r="B8962" t="s">
        <v>77</v>
      </c>
      <c r="C8962">
        <v>3933</v>
      </c>
      <c r="D8962" t="s">
        <v>25</v>
      </c>
      <c r="E8962">
        <v>171396</v>
      </c>
      <c r="F8962" t="s">
        <v>8392</v>
      </c>
      <c r="G8962" t="s">
        <v>10930</v>
      </c>
      <c r="H8962" s="93">
        <v>46174</v>
      </c>
      <c r="I8962" s="131">
        <v>1</v>
      </c>
      <c r="J8962" s="132"/>
      <c r="K8962" s="132">
        <v>1</v>
      </c>
      <c r="L8962" s="132"/>
      <c r="M8962" s="132"/>
      <c r="N8962" s="131"/>
      <c r="O8962" s="131"/>
    </row>
    <row r="8963" spans="2:15" x14ac:dyDescent="0.35">
      <c r="B8963" t="s">
        <v>77</v>
      </c>
      <c r="C8963">
        <v>3933</v>
      </c>
      <c r="D8963" t="s">
        <v>25</v>
      </c>
      <c r="E8963">
        <v>171486</v>
      </c>
      <c r="F8963" t="s">
        <v>8393</v>
      </c>
      <c r="G8963" t="s">
        <v>10930</v>
      </c>
      <c r="H8963" s="93">
        <v>46174</v>
      </c>
      <c r="I8963" s="131">
        <v>1</v>
      </c>
      <c r="J8963" s="132"/>
      <c r="K8963" s="132">
        <v>1</v>
      </c>
      <c r="L8963" s="132"/>
      <c r="M8963" s="132"/>
      <c r="N8963" s="131"/>
      <c r="O8963" s="131"/>
    </row>
    <row r="8964" spans="2:15" x14ac:dyDescent="0.35">
      <c r="B8964" t="s">
        <v>77</v>
      </c>
      <c r="C8964">
        <v>3933</v>
      </c>
      <c r="D8964" t="s">
        <v>25</v>
      </c>
      <c r="E8964">
        <v>171526</v>
      </c>
      <c r="F8964" t="s">
        <v>8394</v>
      </c>
      <c r="G8964" t="s">
        <v>10930</v>
      </c>
      <c r="H8964" s="93">
        <v>46174</v>
      </c>
      <c r="I8964" s="131">
        <v>1</v>
      </c>
      <c r="J8964" s="132">
        <v>1</v>
      </c>
      <c r="K8964" s="132"/>
      <c r="L8964" s="132"/>
      <c r="M8964" s="132"/>
      <c r="N8964" s="131"/>
      <c r="O8964" s="131"/>
    </row>
    <row r="8965" spans="2:15" x14ac:dyDescent="0.35">
      <c r="B8965" t="s">
        <v>77</v>
      </c>
      <c r="C8965">
        <v>3933</v>
      </c>
      <c r="D8965" t="s">
        <v>25</v>
      </c>
      <c r="E8965">
        <v>171653</v>
      </c>
      <c r="F8965" t="s">
        <v>8395</v>
      </c>
      <c r="G8965" t="s">
        <v>180</v>
      </c>
      <c r="H8965" t="s">
        <v>180</v>
      </c>
      <c r="I8965" s="131"/>
      <c r="J8965" s="132"/>
      <c r="K8965" s="132"/>
      <c r="L8965" s="132"/>
      <c r="M8965" s="132"/>
      <c r="N8965" s="131"/>
      <c r="O8965" s="131"/>
    </row>
    <row r="8966" spans="2:15" x14ac:dyDescent="0.35">
      <c r="B8966" t="s">
        <v>77</v>
      </c>
      <c r="C8966">
        <v>3933</v>
      </c>
      <c r="D8966" t="s">
        <v>25</v>
      </c>
      <c r="E8966">
        <v>171783</v>
      </c>
      <c r="F8966" t="s">
        <v>8396</v>
      </c>
      <c r="G8966" t="s">
        <v>10927</v>
      </c>
      <c r="H8966" s="93">
        <v>46183</v>
      </c>
      <c r="I8966" s="131">
        <v>1</v>
      </c>
      <c r="J8966" s="132">
        <v>1</v>
      </c>
      <c r="K8966" s="132">
        <v>1</v>
      </c>
      <c r="L8966" s="132"/>
      <c r="M8966" s="132"/>
      <c r="N8966" s="131"/>
      <c r="O8966" s="131"/>
    </row>
    <row r="8967" spans="2:15" x14ac:dyDescent="0.35">
      <c r="B8967" t="s">
        <v>77</v>
      </c>
      <c r="C8967">
        <v>3933</v>
      </c>
      <c r="D8967" t="s">
        <v>25</v>
      </c>
      <c r="E8967">
        <v>171833</v>
      </c>
      <c r="F8967" t="s">
        <v>8397</v>
      </c>
      <c r="G8967" t="s">
        <v>10930</v>
      </c>
      <c r="H8967" s="93">
        <v>46181</v>
      </c>
      <c r="I8967" s="131">
        <v>1</v>
      </c>
      <c r="J8967" s="132"/>
      <c r="K8967" s="132"/>
      <c r="L8967" s="132"/>
      <c r="M8967" s="132"/>
      <c r="N8967" s="131"/>
      <c r="O8967" s="131"/>
    </row>
    <row r="8968" spans="2:15" x14ac:dyDescent="0.35">
      <c r="B8968" t="s">
        <v>77</v>
      </c>
      <c r="C8968">
        <v>3933</v>
      </c>
      <c r="D8968" t="s">
        <v>25</v>
      </c>
      <c r="E8968">
        <v>171985</v>
      </c>
      <c r="F8968" t="s">
        <v>8398</v>
      </c>
      <c r="G8968" t="s">
        <v>10930</v>
      </c>
      <c r="H8968" s="93">
        <v>46174</v>
      </c>
      <c r="I8968" s="131">
        <v>1</v>
      </c>
      <c r="J8968" s="132"/>
      <c r="K8968" s="132"/>
      <c r="L8968" s="132"/>
      <c r="M8968" s="132"/>
      <c r="N8968" s="131"/>
      <c r="O8968" s="131"/>
    </row>
    <row r="8969" spans="2:15" x14ac:dyDescent="0.35">
      <c r="B8969" t="s">
        <v>77</v>
      </c>
      <c r="C8969">
        <v>3933</v>
      </c>
      <c r="D8969" t="s">
        <v>25</v>
      </c>
      <c r="E8969">
        <v>172077</v>
      </c>
      <c r="F8969" t="s">
        <v>8399</v>
      </c>
      <c r="G8969" t="s">
        <v>10927</v>
      </c>
      <c r="H8969" s="93">
        <v>46176</v>
      </c>
      <c r="I8969" s="131"/>
      <c r="J8969" s="132"/>
      <c r="K8969" s="132"/>
      <c r="L8969" s="132"/>
      <c r="M8969" s="132"/>
      <c r="N8969" s="131"/>
      <c r="O8969" s="131"/>
    </row>
    <row r="8970" spans="2:15" x14ac:dyDescent="0.35">
      <c r="B8970" t="s">
        <v>77</v>
      </c>
      <c r="C8970">
        <v>3933</v>
      </c>
      <c r="D8970" t="s">
        <v>25</v>
      </c>
      <c r="E8970">
        <v>172621</v>
      </c>
      <c r="F8970" t="s">
        <v>8400</v>
      </c>
      <c r="G8970" t="s">
        <v>10928</v>
      </c>
      <c r="H8970" s="93">
        <v>46171</v>
      </c>
      <c r="I8970" s="131"/>
      <c r="J8970" s="132"/>
      <c r="K8970" s="132"/>
      <c r="L8970" s="132"/>
      <c r="M8970" s="132"/>
      <c r="N8970" s="131"/>
      <c r="O8970" s="131"/>
    </row>
    <row r="8971" spans="2:15" x14ac:dyDescent="0.35">
      <c r="B8971" t="s">
        <v>77</v>
      </c>
      <c r="C8971">
        <v>3933</v>
      </c>
      <c r="D8971" t="s">
        <v>25</v>
      </c>
      <c r="E8971">
        <v>173066</v>
      </c>
      <c r="F8971" t="s">
        <v>8401</v>
      </c>
      <c r="G8971" t="s">
        <v>180</v>
      </c>
      <c r="H8971" t="s">
        <v>180</v>
      </c>
      <c r="I8971" s="131"/>
      <c r="J8971" s="132"/>
      <c r="K8971" s="132"/>
      <c r="L8971" s="132"/>
      <c r="M8971" s="132"/>
      <c r="N8971" s="131"/>
      <c r="O8971" s="131"/>
    </row>
    <row r="8972" spans="2:15" x14ac:dyDescent="0.35">
      <c r="B8972" t="s">
        <v>77</v>
      </c>
      <c r="C8972">
        <v>3933</v>
      </c>
      <c r="D8972" t="s">
        <v>25</v>
      </c>
      <c r="E8972">
        <v>173076</v>
      </c>
      <c r="F8972" t="s">
        <v>8402</v>
      </c>
      <c r="G8972" t="s">
        <v>10927</v>
      </c>
      <c r="H8972" s="93">
        <v>46176</v>
      </c>
      <c r="I8972" s="131"/>
      <c r="J8972" s="132"/>
      <c r="K8972" s="132"/>
      <c r="L8972" s="132"/>
      <c r="M8972" s="132"/>
      <c r="N8972" s="131"/>
      <c r="O8972" s="131"/>
    </row>
    <row r="8973" spans="2:15" x14ac:dyDescent="0.35">
      <c r="B8973" t="s">
        <v>77</v>
      </c>
      <c r="C8973">
        <v>3933</v>
      </c>
      <c r="D8973" t="s">
        <v>25</v>
      </c>
      <c r="E8973">
        <v>173081</v>
      </c>
      <c r="F8973" t="s">
        <v>8403</v>
      </c>
      <c r="G8973" t="s">
        <v>10927</v>
      </c>
      <c r="H8973" s="93">
        <v>46183</v>
      </c>
      <c r="I8973" s="131">
        <v>1</v>
      </c>
      <c r="J8973" s="132"/>
      <c r="K8973" s="132"/>
      <c r="L8973" s="132"/>
      <c r="M8973" s="132"/>
      <c r="N8973" s="131"/>
      <c r="O8973" s="131"/>
    </row>
    <row r="8974" spans="2:15" x14ac:dyDescent="0.35">
      <c r="B8974" t="s">
        <v>77</v>
      </c>
      <c r="C8974">
        <v>3933</v>
      </c>
      <c r="D8974" t="s">
        <v>25</v>
      </c>
      <c r="E8974">
        <v>173116</v>
      </c>
      <c r="F8974" t="s">
        <v>8404</v>
      </c>
      <c r="G8974" t="s">
        <v>10927</v>
      </c>
      <c r="H8974" s="93">
        <v>46183</v>
      </c>
      <c r="I8974" s="131">
        <v>1</v>
      </c>
      <c r="J8974" s="132"/>
      <c r="K8974" s="132"/>
      <c r="L8974" s="132"/>
      <c r="M8974" s="132"/>
      <c r="N8974" s="131"/>
      <c r="O8974" s="131"/>
    </row>
    <row r="8975" spans="2:15" x14ac:dyDescent="0.35">
      <c r="B8975" t="s">
        <v>77</v>
      </c>
      <c r="C8975">
        <v>3933</v>
      </c>
      <c r="D8975" t="s">
        <v>25</v>
      </c>
      <c r="E8975">
        <v>173130</v>
      </c>
      <c r="F8975" t="s">
        <v>8405</v>
      </c>
      <c r="G8975" t="s">
        <v>180</v>
      </c>
      <c r="H8975" t="s">
        <v>180</v>
      </c>
      <c r="I8975" s="131"/>
      <c r="J8975" s="132"/>
      <c r="K8975" s="132"/>
      <c r="L8975" s="132"/>
      <c r="M8975" s="132"/>
      <c r="N8975" s="131"/>
      <c r="O8975" s="131"/>
    </row>
    <row r="8976" spans="2:15" x14ac:dyDescent="0.35">
      <c r="B8976" t="s">
        <v>77</v>
      </c>
      <c r="C8976">
        <v>3933</v>
      </c>
      <c r="D8976" t="s">
        <v>25</v>
      </c>
      <c r="E8976">
        <v>173159</v>
      </c>
      <c r="F8976" t="s">
        <v>8406</v>
      </c>
      <c r="G8976" t="s">
        <v>10928</v>
      </c>
      <c r="H8976" s="93">
        <v>46171</v>
      </c>
      <c r="I8976" s="131">
        <v>1</v>
      </c>
      <c r="J8976" s="132">
        <v>1</v>
      </c>
      <c r="K8976" s="132"/>
      <c r="L8976" s="132"/>
      <c r="M8976" s="132"/>
      <c r="N8976" s="131"/>
      <c r="O8976" s="131"/>
    </row>
    <row r="8977" spans="2:15" x14ac:dyDescent="0.35">
      <c r="B8977" t="s">
        <v>77</v>
      </c>
      <c r="C8977">
        <v>3933</v>
      </c>
      <c r="D8977" t="s">
        <v>25</v>
      </c>
      <c r="E8977">
        <v>173160</v>
      </c>
      <c r="F8977" t="s">
        <v>8407</v>
      </c>
      <c r="G8977" t="s">
        <v>10929</v>
      </c>
      <c r="H8977" s="93">
        <v>46175</v>
      </c>
      <c r="I8977" s="131">
        <v>1</v>
      </c>
      <c r="J8977" s="132"/>
      <c r="K8977" s="132"/>
      <c r="L8977" s="132"/>
      <c r="M8977" s="132"/>
      <c r="N8977" s="131"/>
      <c r="O8977" s="131"/>
    </row>
    <row r="8978" spans="2:15" x14ac:dyDescent="0.35">
      <c r="B8978" t="s">
        <v>77</v>
      </c>
      <c r="C8978">
        <v>3933</v>
      </c>
      <c r="D8978" t="s">
        <v>25</v>
      </c>
      <c r="E8978">
        <v>173279</v>
      </c>
      <c r="F8978" t="s">
        <v>8408</v>
      </c>
      <c r="G8978" t="s">
        <v>180</v>
      </c>
      <c r="H8978" t="s">
        <v>180</v>
      </c>
      <c r="I8978" s="131"/>
      <c r="J8978" s="132"/>
      <c r="K8978" s="132"/>
      <c r="L8978" s="132"/>
      <c r="M8978" s="132"/>
      <c r="N8978" s="131"/>
      <c r="O8978" s="131"/>
    </row>
    <row r="8979" spans="2:15" x14ac:dyDescent="0.35">
      <c r="B8979" t="s">
        <v>77</v>
      </c>
      <c r="C8979">
        <v>3933</v>
      </c>
      <c r="D8979" t="s">
        <v>25</v>
      </c>
      <c r="E8979">
        <v>173509</v>
      </c>
      <c r="F8979" t="s">
        <v>8409</v>
      </c>
      <c r="G8979" t="s">
        <v>10929</v>
      </c>
      <c r="H8979" s="93">
        <v>46175</v>
      </c>
      <c r="I8979" s="131"/>
      <c r="J8979" s="132"/>
      <c r="K8979" s="132"/>
      <c r="L8979" s="132"/>
      <c r="M8979" s="132"/>
      <c r="N8979" s="131"/>
      <c r="O8979" s="131"/>
    </row>
    <row r="8980" spans="2:15" x14ac:dyDescent="0.35">
      <c r="B8980" t="s">
        <v>77</v>
      </c>
      <c r="C8980">
        <v>3933</v>
      </c>
      <c r="D8980" t="s">
        <v>25</v>
      </c>
      <c r="E8980">
        <v>173878</v>
      </c>
      <c r="F8980" t="s">
        <v>8410</v>
      </c>
      <c r="G8980" t="s">
        <v>10930</v>
      </c>
      <c r="H8980" s="93">
        <v>46174</v>
      </c>
      <c r="I8980" s="131"/>
      <c r="J8980" s="132"/>
      <c r="K8980" s="132"/>
      <c r="L8980" s="132"/>
      <c r="M8980" s="132"/>
      <c r="N8980" s="131"/>
      <c r="O8980" s="131"/>
    </row>
    <row r="8981" spans="2:15" x14ac:dyDescent="0.35">
      <c r="B8981" t="s">
        <v>77</v>
      </c>
      <c r="C8981">
        <v>3933</v>
      </c>
      <c r="D8981" t="s">
        <v>25</v>
      </c>
      <c r="E8981">
        <v>173892</v>
      </c>
      <c r="F8981" t="s">
        <v>8411</v>
      </c>
      <c r="G8981" t="s">
        <v>10927</v>
      </c>
      <c r="H8981" s="93">
        <v>46176</v>
      </c>
      <c r="I8981" s="131">
        <v>1</v>
      </c>
      <c r="J8981" s="132"/>
      <c r="K8981" s="132">
        <v>1</v>
      </c>
      <c r="L8981" s="132"/>
      <c r="M8981" s="132"/>
      <c r="N8981" s="131"/>
      <c r="O8981" s="131"/>
    </row>
    <row r="8982" spans="2:15" x14ac:dyDescent="0.35">
      <c r="B8982" t="s">
        <v>77</v>
      </c>
      <c r="C8982">
        <v>3933</v>
      </c>
      <c r="D8982" t="s">
        <v>25</v>
      </c>
      <c r="E8982">
        <v>174267</v>
      </c>
      <c r="F8982" t="s">
        <v>8412</v>
      </c>
      <c r="G8982" t="s">
        <v>10928</v>
      </c>
      <c r="H8982" s="93">
        <v>46171</v>
      </c>
      <c r="I8982" s="131"/>
      <c r="J8982" s="132"/>
      <c r="K8982" s="132"/>
      <c r="L8982" s="132"/>
      <c r="M8982" s="132"/>
      <c r="N8982" s="131"/>
      <c r="O8982" s="131"/>
    </row>
    <row r="8983" spans="2:15" x14ac:dyDescent="0.35">
      <c r="B8983" t="s">
        <v>77</v>
      </c>
      <c r="C8983">
        <v>3933</v>
      </c>
      <c r="D8983" t="s">
        <v>25</v>
      </c>
      <c r="E8983">
        <v>175702</v>
      </c>
      <c r="F8983" t="s">
        <v>8413</v>
      </c>
      <c r="G8983" t="s">
        <v>10930</v>
      </c>
      <c r="H8983" s="93">
        <v>46174</v>
      </c>
      <c r="I8983" s="131">
        <v>1</v>
      </c>
      <c r="J8983" s="132"/>
      <c r="K8983" s="132">
        <v>1</v>
      </c>
      <c r="L8983" s="132"/>
      <c r="M8983" s="132"/>
      <c r="N8983" s="131"/>
      <c r="O8983" s="131"/>
    </row>
    <row r="8984" spans="2:15" x14ac:dyDescent="0.35">
      <c r="B8984" t="s">
        <v>77</v>
      </c>
      <c r="C8984">
        <v>3933</v>
      </c>
      <c r="D8984" t="s">
        <v>25</v>
      </c>
      <c r="E8984">
        <v>175724</v>
      </c>
      <c r="F8984" t="s">
        <v>3673</v>
      </c>
      <c r="G8984" t="s">
        <v>10929</v>
      </c>
      <c r="H8984" s="93">
        <v>46175</v>
      </c>
      <c r="I8984" s="131">
        <v>1</v>
      </c>
      <c r="J8984" s="132">
        <v>1</v>
      </c>
      <c r="K8984" s="132"/>
      <c r="L8984" s="132"/>
      <c r="M8984" s="132"/>
      <c r="N8984" s="131"/>
      <c r="O8984" s="131"/>
    </row>
    <row r="8985" spans="2:15" x14ac:dyDescent="0.35">
      <c r="B8985" t="s">
        <v>77</v>
      </c>
      <c r="C8985">
        <v>3933</v>
      </c>
      <c r="D8985" t="s">
        <v>25</v>
      </c>
      <c r="E8985">
        <v>175733</v>
      </c>
      <c r="F8985" t="s">
        <v>8414</v>
      </c>
      <c r="G8985" t="s">
        <v>10928</v>
      </c>
      <c r="H8985" s="93">
        <v>46178</v>
      </c>
      <c r="I8985" s="131">
        <v>1</v>
      </c>
      <c r="J8985" s="132"/>
      <c r="K8985" s="132"/>
      <c r="L8985" s="132"/>
      <c r="M8985" s="132"/>
      <c r="N8985" s="131"/>
      <c r="O8985" s="131"/>
    </row>
    <row r="8986" spans="2:15" x14ac:dyDescent="0.35">
      <c r="B8986" t="s">
        <v>77</v>
      </c>
      <c r="C8986">
        <v>3933</v>
      </c>
      <c r="D8986" t="s">
        <v>25</v>
      </c>
      <c r="E8986">
        <v>176671</v>
      </c>
      <c r="F8986" t="s">
        <v>8415</v>
      </c>
      <c r="G8986" t="s">
        <v>10930</v>
      </c>
      <c r="H8986" s="93">
        <v>46174</v>
      </c>
      <c r="I8986" s="131">
        <v>1</v>
      </c>
      <c r="J8986" s="132"/>
      <c r="K8986" s="132"/>
      <c r="L8986" s="132"/>
      <c r="M8986" s="132"/>
      <c r="N8986" s="131"/>
      <c r="O8986" s="131"/>
    </row>
    <row r="8987" spans="2:15" x14ac:dyDescent="0.35">
      <c r="B8987" t="s">
        <v>77</v>
      </c>
      <c r="C8987">
        <v>3933</v>
      </c>
      <c r="D8987" t="s">
        <v>25</v>
      </c>
      <c r="E8987">
        <v>177235</v>
      </c>
      <c r="F8987" t="s">
        <v>8416</v>
      </c>
      <c r="G8987" t="s">
        <v>10926</v>
      </c>
      <c r="H8987" s="93">
        <v>46177</v>
      </c>
      <c r="I8987" s="131"/>
      <c r="J8987" s="132"/>
      <c r="K8987" s="132"/>
      <c r="L8987" s="132"/>
      <c r="M8987" s="132"/>
      <c r="N8987" s="131"/>
      <c r="O8987" s="131"/>
    </row>
    <row r="8988" spans="2:15" x14ac:dyDescent="0.35">
      <c r="B8988" t="s">
        <v>77</v>
      </c>
      <c r="C8988">
        <v>3933</v>
      </c>
      <c r="D8988" t="s">
        <v>25</v>
      </c>
      <c r="E8988">
        <v>177747</v>
      </c>
      <c r="F8988" t="s">
        <v>11104</v>
      </c>
      <c r="G8988" t="s">
        <v>180</v>
      </c>
      <c r="H8988" t="s">
        <v>180</v>
      </c>
      <c r="I8988" s="131"/>
      <c r="J8988" s="132"/>
      <c r="K8988" s="132"/>
      <c r="L8988" s="132"/>
      <c r="M8988" s="132"/>
      <c r="N8988" s="131"/>
      <c r="O8988" s="131"/>
    </row>
    <row r="8989" spans="2:15" x14ac:dyDescent="0.35">
      <c r="B8989" t="s">
        <v>77</v>
      </c>
      <c r="C8989">
        <v>3933</v>
      </c>
      <c r="D8989" t="s">
        <v>25</v>
      </c>
      <c r="E8989">
        <v>177771</v>
      </c>
      <c r="F8989" t="s">
        <v>8417</v>
      </c>
      <c r="G8989" t="s">
        <v>10929</v>
      </c>
      <c r="H8989" s="93">
        <v>46182</v>
      </c>
      <c r="I8989" s="131"/>
      <c r="J8989" s="132"/>
      <c r="K8989" s="132"/>
      <c r="L8989" s="132"/>
      <c r="M8989" s="132"/>
      <c r="N8989" s="131"/>
      <c r="O8989" s="131"/>
    </row>
    <row r="8990" spans="2:15" x14ac:dyDescent="0.35">
      <c r="B8990" t="s">
        <v>77</v>
      </c>
      <c r="C8990">
        <v>3933</v>
      </c>
      <c r="D8990" t="s">
        <v>25</v>
      </c>
      <c r="E8990">
        <v>178472</v>
      </c>
      <c r="F8990" t="s">
        <v>8418</v>
      </c>
      <c r="G8990" t="s">
        <v>10930</v>
      </c>
      <c r="H8990" s="93">
        <v>46174</v>
      </c>
      <c r="I8990" s="131">
        <v>1</v>
      </c>
      <c r="J8990" s="132">
        <v>1</v>
      </c>
      <c r="K8990" s="132">
        <v>1</v>
      </c>
      <c r="L8990" s="132"/>
      <c r="M8990" s="132"/>
      <c r="N8990" s="131"/>
      <c r="O8990" s="131"/>
    </row>
    <row r="8991" spans="2:15" x14ac:dyDescent="0.35">
      <c r="B8991" t="s">
        <v>77</v>
      </c>
      <c r="C8991">
        <v>3933</v>
      </c>
      <c r="D8991" t="s">
        <v>25</v>
      </c>
      <c r="E8991">
        <v>178790</v>
      </c>
      <c r="F8991" t="s">
        <v>8419</v>
      </c>
      <c r="G8991" t="s">
        <v>10926</v>
      </c>
      <c r="H8991" s="93">
        <v>46177</v>
      </c>
      <c r="I8991" s="131"/>
      <c r="J8991" s="132"/>
      <c r="K8991" s="132"/>
      <c r="L8991" s="132"/>
      <c r="M8991" s="132"/>
      <c r="N8991" s="131"/>
      <c r="O8991" s="131"/>
    </row>
    <row r="8992" spans="2:15" x14ac:dyDescent="0.35">
      <c r="B8992" t="s">
        <v>77</v>
      </c>
      <c r="C8992">
        <v>3933</v>
      </c>
      <c r="D8992" t="s">
        <v>25</v>
      </c>
      <c r="E8992">
        <v>178863</v>
      </c>
      <c r="F8992" t="s">
        <v>8420</v>
      </c>
      <c r="G8992" t="s">
        <v>10928</v>
      </c>
      <c r="H8992" s="93">
        <v>46178</v>
      </c>
      <c r="I8992" s="131"/>
      <c r="J8992" s="132"/>
      <c r="K8992" s="132"/>
      <c r="L8992" s="132"/>
      <c r="M8992" s="132"/>
      <c r="N8992" s="131"/>
      <c r="O8992" s="131"/>
    </row>
    <row r="8993" spans="2:15" x14ac:dyDescent="0.35">
      <c r="B8993" t="s">
        <v>77</v>
      </c>
      <c r="C8993">
        <v>3933</v>
      </c>
      <c r="D8993" t="s">
        <v>25</v>
      </c>
      <c r="E8993">
        <v>179404</v>
      </c>
      <c r="F8993" t="s">
        <v>8421</v>
      </c>
      <c r="G8993" t="s">
        <v>10926</v>
      </c>
      <c r="H8993" s="93">
        <v>46170</v>
      </c>
      <c r="I8993" s="131"/>
      <c r="J8993" s="132"/>
      <c r="K8993" s="132"/>
      <c r="L8993" s="132"/>
      <c r="M8993" s="132"/>
      <c r="N8993" s="131"/>
      <c r="O8993" s="131"/>
    </row>
    <row r="8994" spans="2:15" x14ac:dyDescent="0.35">
      <c r="B8994" t="s">
        <v>77</v>
      </c>
      <c r="C8994">
        <v>3933</v>
      </c>
      <c r="D8994" t="s">
        <v>25</v>
      </c>
      <c r="E8994">
        <v>179631</v>
      </c>
      <c r="F8994" t="s">
        <v>8422</v>
      </c>
      <c r="G8994" t="s">
        <v>10927</v>
      </c>
      <c r="H8994" s="93">
        <v>46176</v>
      </c>
      <c r="I8994" s="131">
        <v>1</v>
      </c>
      <c r="J8994" s="132"/>
      <c r="K8994" s="132"/>
      <c r="L8994" s="132"/>
      <c r="M8994" s="132"/>
      <c r="N8994" s="131"/>
      <c r="O8994" s="131"/>
    </row>
    <row r="8995" spans="2:15" x14ac:dyDescent="0.35">
      <c r="B8995" t="s">
        <v>77</v>
      </c>
      <c r="C8995">
        <v>3933</v>
      </c>
      <c r="D8995" t="s">
        <v>25</v>
      </c>
      <c r="E8995">
        <v>179646</v>
      </c>
      <c r="F8995" t="s">
        <v>8423</v>
      </c>
      <c r="G8995" t="s">
        <v>10927</v>
      </c>
      <c r="H8995" s="93">
        <v>46183</v>
      </c>
      <c r="I8995" s="131">
        <v>1</v>
      </c>
      <c r="J8995" s="132">
        <v>1</v>
      </c>
      <c r="K8995" s="132"/>
      <c r="L8995" s="132"/>
      <c r="M8995" s="132"/>
      <c r="N8995" s="131"/>
      <c r="O8995" s="131"/>
    </row>
    <row r="8996" spans="2:15" x14ac:dyDescent="0.35">
      <c r="B8996" t="s">
        <v>77</v>
      </c>
      <c r="C8996">
        <v>3933</v>
      </c>
      <c r="D8996" t="s">
        <v>25</v>
      </c>
      <c r="E8996">
        <v>179875</v>
      </c>
      <c r="F8996" t="s">
        <v>8424</v>
      </c>
      <c r="G8996" t="s">
        <v>10927</v>
      </c>
      <c r="H8996" s="93">
        <v>46176</v>
      </c>
      <c r="I8996" s="131">
        <v>1</v>
      </c>
      <c r="J8996" s="132"/>
      <c r="K8996" s="132"/>
      <c r="L8996" s="132"/>
      <c r="M8996" s="132"/>
      <c r="N8996" s="131"/>
      <c r="O8996" s="131"/>
    </row>
    <row r="8997" spans="2:15" x14ac:dyDescent="0.35">
      <c r="B8997" t="s">
        <v>77</v>
      </c>
      <c r="C8997">
        <v>3933</v>
      </c>
      <c r="D8997" t="s">
        <v>25</v>
      </c>
      <c r="E8997">
        <v>180163</v>
      </c>
      <c r="F8997" t="s">
        <v>8425</v>
      </c>
      <c r="G8997" t="s">
        <v>10926</v>
      </c>
      <c r="H8997" s="93">
        <v>46170</v>
      </c>
      <c r="I8997" s="131">
        <v>1</v>
      </c>
      <c r="J8997" s="132">
        <v>1</v>
      </c>
      <c r="K8997" s="132"/>
      <c r="L8997" s="132"/>
      <c r="M8997" s="132"/>
      <c r="N8997" s="131"/>
      <c r="O8997" s="131"/>
    </row>
    <row r="8998" spans="2:15" x14ac:dyDescent="0.35">
      <c r="B8998" t="s">
        <v>77</v>
      </c>
      <c r="C8998">
        <v>3933</v>
      </c>
      <c r="D8998" t="s">
        <v>25</v>
      </c>
      <c r="E8998">
        <v>180443</v>
      </c>
      <c r="F8998" t="s">
        <v>8426</v>
      </c>
      <c r="G8998" t="s">
        <v>10926</v>
      </c>
      <c r="H8998" s="93">
        <v>46170</v>
      </c>
      <c r="I8998" s="131"/>
      <c r="J8998" s="132"/>
      <c r="K8998" s="132"/>
      <c r="L8998" s="132"/>
      <c r="M8998" s="132"/>
      <c r="N8998" s="131"/>
      <c r="O8998" s="131"/>
    </row>
    <row r="8999" spans="2:15" x14ac:dyDescent="0.35">
      <c r="B8999" t="s">
        <v>77</v>
      </c>
      <c r="C8999">
        <v>3933</v>
      </c>
      <c r="D8999" t="s">
        <v>25</v>
      </c>
      <c r="E8999">
        <v>180607</v>
      </c>
      <c r="F8999" t="s">
        <v>8427</v>
      </c>
      <c r="G8999" t="s">
        <v>10927</v>
      </c>
      <c r="H8999" s="93">
        <v>46176</v>
      </c>
      <c r="I8999" s="131">
        <v>1</v>
      </c>
      <c r="J8999" s="132"/>
      <c r="K8999" s="132"/>
      <c r="L8999" s="132"/>
      <c r="M8999" s="132"/>
      <c r="N8999" s="131"/>
      <c r="O8999" s="131"/>
    </row>
    <row r="9000" spans="2:15" x14ac:dyDescent="0.35">
      <c r="B9000" t="s">
        <v>77</v>
      </c>
      <c r="C9000">
        <v>3933</v>
      </c>
      <c r="D9000" t="s">
        <v>25</v>
      </c>
      <c r="E9000">
        <v>181393</v>
      </c>
      <c r="F9000" t="s">
        <v>8428</v>
      </c>
      <c r="G9000" t="s">
        <v>10929</v>
      </c>
      <c r="H9000" s="93">
        <v>46175</v>
      </c>
      <c r="I9000" s="131">
        <v>1</v>
      </c>
      <c r="J9000" s="132"/>
      <c r="K9000" s="132"/>
      <c r="L9000" s="132"/>
      <c r="M9000" s="132"/>
      <c r="N9000" s="131"/>
      <c r="O9000" s="131"/>
    </row>
    <row r="9001" spans="2:15" x14ac:dyDescent="0.35">
      <c r="B9001" t="s">
        <v>77</v>
      </c>
      <c r="C9001">
        <v>3933</v>
      </c>
      <c r="D9001" t="s">
        <v>25</v>
      </c>
      <c r="E9001">
        <v>181501</v>
      </c>
      <c r="F9001" t="s">
        <v>8429</v>
      </c>
      <c r="G9001" t="s">
        <v>10930</v>
      </c>
      <c r="H9001" s="93">
        <v>46174</v>
      </c>
      <c r="I9001" s="131"/>
      <c r="J9001" s="132"/>
      <c r="K9001" s="132"/>
      <c r="L9001" s="132"/>
      <c r="M9001" s="132"/>
      <c r="N9001" s="131"/>
      <c r="O9001" s="131"/>
    </row>
    <row r="9002" spans="2:15" x14ac:dyDescent="0.35">
      <c r="B9002" t="s">
        <v>77</v>
      </c>
      <c r="C9002">
        <v>3933</v>
      </c>
      <c r="D9002" t="s">
        <v>25</v>
      </c>
      <c r="E9002">
        <v>181996</v>
      </c>
      <c r="F9002" t="s">
        <v>8430</v>
      </c>
      <c r="G9002" t="s">
        <v>10926</v>
      </c>
      <c r="H9002" s="93">
        <v>46177</v>
      </c>
      <c r="I9002" s="131">
        <v>1</v>
      </c>
      <c r="J9002" s="132"/>
      <c r="K9002" s="132"/>
      <c r="L9002" s="132"/>
      <c r="M9002" s="132"/>
      <c r="N9002" s="131"/>
      <c r="O9002" s="131"/>
    </row>
    <row r="9003" spans="2:15" x14ac:dyDescent="0.35">
      <c r="B9003" t="s">
        <v>77</v>
      </c>
      <c r="C9003">
        <v>3933</v>
      </c>
      <c r="D9003" t="s">
        <v>25</v>
      </c>
      <c r="E9003">
        <v>182027</v>
      </c>
      <c r="F9003" t="s">
        <v>8431</v>
      </c>
      <c r="G9003" t="s">
        <v>10927</v>
      </c>
      <c r="H9003" s="93">
        <v>46183</v>
      </c>
      <c r="I9003" s="131"/>
      <c r="J9003" s="132"/>
      <c r="K9003" s="132"/>
      <c r="L9003" s="132"/>
      <c r="M9003" s="132"/>
      <c r="N9003" s="131"/>
      <c r="O9003" s="131"/>
    </row>
    <row r="9004" spans="2:15" x14ac:dyDescent="0.35">
      <c r="B9004" t="s">
        <v>77</v>
      </c>
      <c r="C9004">
        <v>3933</v>
      </c>
      <c r="D9004" t="s">
        <v>25</v>
      </c>
      <c r="E9004">
        <v>182062</v>
      </c>
      <c r="F9004" t="s">
        <v>8432</v>
      </c>
      <c r="G9004" t="s">
        <v>10927</v>
      </c>
      <c r="H9004" s="93">
        <v>46183</v>
      </c>
      <c r="I9004" s="131">
        <v>1</v>
      </c>
      <c r="J9004" s="132"/>
      <c r="K9004" s="132"/>
      <c r="L9004" s="132"/>
      <c r="M9004" s="132"/>
      <c r="N9004" s="131"/>
      <c r="O9004" s="131"/>
    </row>
    <row r="9005" spans="2:15" x14ac:dyDescent="0.35">
      <c r="B9005" t="s">
        <v>77</v>
      </c>
      <c r="C9005">
        <v>3933</v>
      </c>
      <c r="D9005" t="s">
        <v>25</v>
      </c>
      <c r="E9005">
        <v>182156</v>
      </c>
      <c r="F9005" t="s">
        <v>8433</v>
      </c>
      <c r="G9005" t="s">
        <v>10928</v>
      </c>
      <c r="H9005" s="93">
        <v>46171</v>
      </c>
      <c r="I9005" s="131">
        <v>1</v>
      </c>
      <c r="J9005" s="132"/>
      <c r="K9005" s="132">
        <v>1</v>
      </c>
      <c r="L9005" s="132"/>
      <c r="M9005" s="132"/>
      <c r="N9005" s="131"/>
      <c r="O9005" s="131"/>
    </row>
    <row r="9006" spans="2:15" x14ac:dyDescent="0.35">
      <c r="B9006" t="s">
        <v>77</v>
      </c>
      <c r="C9006">
        <v>3933</v>
      </c>
      <c r="D9006" t="s">
        <v>25</v>
      </c>
      <c r="E9006">
        <v>182221</v>
      </c>
      <c r="F9006" t="s">
        <v>8434</v>
      </c>
      <c r="G9006" t="s">
        <v>10928</v>
      </c>
      <c r="H9006" s="93">
        <v>46171</v>
      </c>
      <c r="I9006" s="131"/>
      <c r="J9006" s="132"/>
      <c r="K9006" s="132"/>
      <c r="L9006" s="132"/>
      <c r="M9006" s="132"/>
      <c r="N9006" s="131"/>
      <c r="O9006" s="131"/>
    </row>
    <row r="9007" spans="2:15" x14ac:dyDescent="0.35">
      <c r="B9007" t="s">
        <v>77</v>
      </c>
      <c r="C9007">
        <v>3933</v>
      </c>
      <c r="D9007" t="s">
        <v>25</v>
      </c>
      <c r="E9007">
        <v>182362</v>
      </c>
      <c r="F9007" t="s">
        <v>8435</v>
      </c>
      <c r="G9007" t="s">
        <v>10927</v>
      </c>
      <c r="H9007" s="93">
        <v>46176</v>
      </c>
      <c r="I9007" s="131">
        <v>1</v>
      </c>
      <c r="J9007" s="132"/>
      <c r="K9007" s="132"/>
      <c r="L9007" s="132"/>
      <c r="M9007" s="132"/>
      <c r="N9007" s="131"/>
      <c r="O9007" s="131"/>
    </row>
    <row r="9008" spans="2:15" x14ac:dyDescent="0.35">
      <c r="B9008" t="s">
        <v>77</v>
      </c>
      <c r="C9008">
        <v>3933</v>
      </c>
      <c r="D9008" t="s">
        <v>25</v>
      </c>
      <c r="E9008">
        <v>182378</v>
      </c>
      <c r="F9008" t="s">
        <v>8436</v>
      </c>
      <c r="G9008" t="s">
        <v>10927</v>
      </c>
      <c r="H9008" s="93">
        <v>46176</v>
      </c>
      <c r="I9008" s="131"/>
      <c r="J9008" s="132"/>
      <c r="K9008" s="132"/>
      <c r="L9008" s="132"/>
      <c r="M9008" s="132"/>
      <c r="N9008" s="131"/>
      <c r="O9008" s="131"/>
    </row>
    <row r="9009" spans="2:15" x14ac:dyDescent="0.35">
      <c r="B9009" t="s">
        <v>77</v>
      </c>
      <c r="C9009">
        <v>3933</v>
      </c>
      <c r="D9009" t="s">
        <v>25</v>
      </c>
      <c r="E9009">
        <v>182533</v>
      </c>
      <c r="F9009" t="s">
        <v>8437</v>
      </c>
      <c r="G9009" t="s">
        <v>10928</v>
      </c>
      <c r="H9009" s="93">
        <v>46178</v>
      </c>
      <c r="I9009" s="131">
        <v>1</v>
      </c>
      <c r="J9009" s="132">
        <v>1</v>
      </c>
      <c r="K9009" s="132">
        <v>1</v>
      </c>
      <c r="L9009" s="132"/>
      <c r="M9009" s="132"/>
      <c r="N9009" s="131"/>
      <c r="O9009" s="131"/>
    </row>
    <row r="9010" spans="2:15" x14ac:dyDescent="0.35">
      <c r="B9010" t="s">
        <v>77</v>
      </c>
      <c r="C9010">
        <v>3933</v>
      </c>
      <c r="D9010" t="s">
        <v>25</v>
      </c>
      <c r="E9010">
        <v>182560</v>
      </c>
      <c r="F9010" t="s">
        <v>8438</v>
      </c>
      <c r="G9010" t="s">
        <v>10927</v>
      </c>
      <c r="H9010" s="93">
        <v>46176</v>
      </c>
      <c r="I9010" s="131"/>
      <c r="J9010" s="132"/>
      <c r="K9010" s="132"/>
      <c r="L9010" s="132"/>
      <c r="M9010" s="132"/>
      <c r="N9010" s="131"/>
      <c r="O9010" s="131"/>
    </row>
    <row r="9011" spans="2:15" x14ac:dyDescent="0.35">
      <c r="B9011" t="s">
        <v>77</v>
      </c>
      <c r="C9011">
        <v>3933</v>
      </c>
      <c r="D9011" t="s">
        <v>25</v>
      </c>
      <c r="E9011">
        <v>182704</v>
      </c>
      <c r="F9011" t="s">
        <v>8439</v>
      </c>
      <c r="G9011" t="s">
        <v>10927</v>
      </c>
      <c r="H9011" s="93">
        <v>46183</v>
      </c>
      <c r="I9011" s="131">
        <v>1</v>
      </c>
      <c r="J9011" s="132"/>
      <c r="K9011" s="132">
        <v>1</v>
      </c>
      <c r="L9011" s="132"/>
      <c r="M9011" s="132"/>
      <c r="N9011" s="131"/>
      <c r="O9011" s="131"/>
    </row>
    <row r="9012" spans="2:15" x14ac:dyDescent="0.35">
      <c r="B9012" t="s">
        <v>77</v>
      </c>
      <c r="C9012">
        <v>3933</v>
      </c>
      <c r="D9012" t="s">
        <v>25</v>
      </c>
      <c r="E9012">
        <v>183083</v>
      </c>
      <c r="F9012" t="s">
        <v>8440</v>
      </c>
      <c r="G9012" t="s">
        <v>10926</v>
      </c>
      <c r="H9012" s="93">
        <v>46170</v>
      </c>
      <c r="I9012" s="131">
        <v>1</v>
      </c>
      <c r="J9012" s="132"/>
      <c r="K9012" s="132"/>
      <c r="L9012" s="132"/>
      <c r="M9012" s="132"/>
      <c r="N9012" s="131"/>
      <c r="O9012" s="131"/>
    </row>
    <row r="9013" spans="2:15" x14ac:dyDescent="0.35">
      <c r="B9013" t="s">
        <v>77</v>
      </c>
      <c r="C9013">
        <v>3933</v>
      </c>
      <c r="D9013" t="s">
        <v>25</v>
      </c>
      <c r="E9013">
        <v>183449</v>
      </c>
      <c r="F9013" t="s">
        <v>8441</v>
      </c>
      <c r="G9013" t="s">
        <v>10930</v>
      </c>
      <c r="H9013" s="93">
        <v>46174</v>
      </c>
      <c r="I9013" s="131"/>
      <c r="J9013" s="132"/>
      <c r="K9013" s="132"/>
      <c r="L9013" s="132"/>
      <c r="M9013" s="132"/>
      <c r="N9013" s="131"/>
      <c r="O9013" s="131"/>
    </row>
    <row r="9014" spans="2:15" x14ac:dyDescent="0.35">
      <c r="B9014" t="s">
        <v>77</v>
      </c>
      <c r="C9014">
        <v>3933</v>
      </c>
      <c r="D9014" t="s">
        <v>25</v>
      </c>
      <c r="E9014">
        <v>183729</v>
      </c>
      <c r="F9014" t="s">
        <v>8442</v>
      </c>
      <c r="G9014" t="s">
        <v>10929</v>
      </c>
      <c r="H9014" s="93">
        <v>46175</v>
      </c>
      <c r="I9014" s="131">
        <v>1</v>
      </c>
      <c r="J9014" s="132"/>
      <c r="K9014" s="132"/>
      <c r="L9014" s="132"/>
      <c r="M9014" s="132"/>
      <c r="N9014" s="131"/>
      <c r="O9014" s="131"/>
    </row>
    <row r="9015" spans="2:15" x14ac:dyDescent="0.35">
      <c r="B9015" t="s">
        <v>77</v>
      </c>
      <c r="C9015">
        <v>3933</v>
      </c>
      <c r="D9015" t="s">
        <v>25</v>
      </c>
      <c r="E9015">
        <v>183973</v>
      </c>
      <c r="F9015" t="s">
        <v>8443</v>
      </c>
      <c r="G9015" t="s">
        <v>10929</v>
      </c>
      <c r="H9015" s="93">
        <v>46175</v>
      </c>
      <c r="I9015" s="131">
        <v>1</v>
      </c>
      <c r="J9015" s="132"/>
      <c r="K9015" s="132"/>
      <c r="L9015" s="132"/>
      <c r="M9015" s="132"/>
      <c r="N9015" s="131"/>
      <c r="O9015" s="131"/>
    </row>
    <row r="9016" spans="2:15" x14ac:dyDescent="0.35">
      <c r="B9016" t="s">
        <v>77</v>
      </c>
      <c r="C9016">
        <v>3933</v>
      </c>
      <c r="D9016" t="s">
        <v>25</v>
      </c>
      <c r="E9016">
        <v>184136</v>
      </c>
      <c r="F9016" t="s">
        <v>8444</v>
      </c>
      <c r="G9016" t="s">
        <v>10930</v>
      </c>
      <c r="H9016" s="93">
        <v>46174</v>
      </c>
      <c r="I9016" s="131">
        <v>1</v>
      </c>
      <c r="J9016" s="132"/>
      <c r="K9016" s="132"/>
      <c r="L9016" s="132"/>
      <c r="M9016" s="132"/>
      <c r="N9016" s="131"/>
      <c r="O9016" s="131"/>
    </row>
    <row r="9017" spans="2:15" x14ac:dyDescent="0.35">
      <c r="B9017" t="s">
        <v>77</v>
      </c>
      <c r="C9017">
        <v>3933</v>
      </c>
      <c r="D9017" t="s">
        <v>25</v>
      </c>
      <c r="E9017">
        <v>184425</v>
      </c>
      <c r="F9017" t="s">
        <v>8348</v>
      </c>
      <c r="G9017" t="s">
        <v>10926</v>
      </c>
      <c r="H9017" s="93">
        <v>46170</v>
      </c>
      <c r="I9017" s="131">
        <v>1</v>
      </c>
      <c r="J9017" s="132">
        <v>1</v>
      </c>
      <c r="K9017" s="132"/>
      <c r="L9017" s="132"/>
      <c r="M9017" s="132"/>
      <c r="N9017" s="131"/>
      <c r="O9017" s="131"/>
    </row>
    <row r="9018" spans="2:15" x14ac:dyDescent="0.35">
      <c r="B9018" t="s">
        <v>77</v>
      </c>
      <c r="C9018">
        <v>3933</v>
      </c>
      <c r="D9018" t="s">
        <v>25</v>
      </c>
      <c r="E9018">
        <v>185720</v>
      </c>
      <c r="F9018" t="s">
        <v>8445</v>
      </c>
      <c r="G9018" t="s">
        <v>10929</v>
      </c>
      <c r="H9018" s="93">
        <v>46182</v>
      </c>
      <c r="I9018" s="131"/>
      <c r="J9018" s="132"/>
      <c r="K9018" s="132"/>
      <c r="L9018" s="132"/>
      <c r="M9018" s="132"/>
      <c r="N9018" s="131"/>
      <c r="O9018" s="131"/>
    </row>
    <row r="9019" spans="2:15" x14ac:dyDescent="0.35">
      <c r="B9019" t="s">
        <v>77</v>
      </c>
      <c r="C9019">
        <v>3933</v>
      </c>
      <c r="D9019" t="s">
        <v>25</v>
      </c>
      <c r="E9019">
        <v>186248</v>
      </c>
      <c r="F9019" t="s">
        <v>8446</v>
      </c>
      <c r="G9019" t="s">
        <v>10930</v>
      </c>
      <c r="H9019" s="93">
        <v>46181</v>
      </c>
      <c r="I9019" s="131">
        <v>1</v>
      </c>
      <c r="J9019" s="132">
        <v>1</v>
      </c>
      <c r="K9019" s="132"/>
      <c r="L9019" s="132"/>
      <c r="M9019" s="132"/>
      <c r="N9019" s="131"/>
      <c r="O9019" s="131"/>
    </row>
    <row r="9020" spans="2:15" x14ac:dyDescent="0.35">
      <c r="B9020" t="s">
        <v>77</v>
      </c>
      <c r="C9020">
        <v>3933</v>
      </c>
      <c r="D9020" t="s">
        <v>25</v>
      </c>
      <c r="E9020">
        <v>186336</v>
      </c>
      <c r="F9020" t="s">
        <v>8447</v>
      </c>
      <c r="G9020" t="s">
        <v>10928</v>
      </c>
      <c r="H9020" s="93">
        <v>46171</v>
      </c>
      <c r="I9020" s="131"/>
      <c r="J9020" s="132"/>
      <c r="K9020" s="132"/>
      <c r="L9020" s="132"/>
      <c r="M9020" s="132"/>
      <c r="N9020" s="131"/>
      <c r="O9020" s="131"/>
    </row>
    <row r="9021" spans="2:15" x14ac:dyDescent="0.35">
      <c r="B9021" t="s">
        <v>77</v>
      </c>
      <c r="C9021">
        <v>3933</v>
      </c>
      <c r="D9021" t="s">
        <v>25</v>
      </c>
      <c r="E9021">
        <v>186359</v>
      </c>
      <c r="F9021" t="s">
        <v>8448</v>
      </c>
      <c r="G9021" t="s">
        <v>10928</v>
      </c>
      <c r="H9021" s="93">
        <v>46171</v>
      </c>
      <c r="I9021" s="131">
        <v>1</v>
      </c>
      <c r="J9021" s="132">
        <v>1</v>
      </c>
      <c r="K9021" s="132"/>
      <c r="L9021" s="132"/>
      <c r="M9021" s="132"/>
      <c r="N9021" s="131"/>
      <c r="O9021" s="131"/>
    </row>
    <row r="9022" spans="2:15" x14ac:dyDescent="0.35">
      <c r="B9022" t="s">
        <v>77</v>
      </c>
      <c r="C9022">
        <v>3933</v>
      </c>
      <c r="D9022" t="s">
        <v>25</v>
      </c>
      <c r="E9022">
        <v>186449</v>
      </c>
      <c r="F9022" t="s">
        <v>8449</v>
      </c>
      <c r="G9022" t="s">
        <v>10929</v>
      </c>
      <c r="H9022" s="93">
        <v>46182</v>
      </c>
      <c r="I9022" s="131">
        <v>1</v>
      </c>
      <c r="J9022" s="132"/>
      <c r="K9022" s="132"/>
      <c r="L9022" s="132"/>
      <c r="M9022" s="132"/>
      <c r="N9022" s="131"/>
      <c r="O9022" s="131"/>
    </row>
    <row r="9023" spans="2:15" x14ac:dyDescent="0.35">
      <c r="B9023" t="s">
        <v>77</v>
      </c>
      <c r="C9023">
        <v>3933</v>
      </c>
      <c r="D9023" t="s">
        <v>25</v>
      </c>
      <c r="E9023">
        <v>186881</v>
      </c>
      <c r="F9023" t="s">
        <v>8450</v>
      </c>
      <c r="G9023" t="s">
        <v>10926</v>
      </c>
      <c r="H9023" s="93">
        <v>46170</v>
      </c>
      <c r="I9023" s="131">
        <v>1</v>
      </c>
      <c r="J9023" s="132">
        <v>1</v>
      </c>
      <c r="K9023" s="132"/>
      <c r="L9023" s="132"/>
      <c r="M9023" s="132"/>
      <c r="N9023" s="131"/>
      <c r="O9023" s="131"/>
    </row>
    <row r="9024" spans="2:15" x14ac:dyDescent="0.35">
      <c r="B9024" t="s">
        <v>77</v>
      </c>
      <c r="C9024">
        <v>3933</v>
      </c>
      <c r="D9024" t="s">
        <v>25</v>
      </c>
      <c r="E9024">
        <v>186883</v>
      </c>
      <c r="F9024" t="s">
        <v>8450</v>
      </c>
      <c r="G9024" t="s">
        <v>10928</v>
      </c>
      <c r="H9024" s="93">
        <v>46171</v>
      </c>
      <c r="I9024" s="131"/>
      <c r="J9024" s="132"/>
      <c r="K9024" s="132"/>
      <c r="L9024" s="132"/>
      <c r="M9024" s="132"/>
      <c r="N9024" s="131"/>
      <c r="O9024" s="131"/>
    </row>
    <row r="9025" spans="2:15" x14ac:dyDescent="0.35">
      <c r="B9025" t="s">
        <v>77</v>
      </c>
      <c r="C9025">
        <v>3933</v>
      </c>
      <c r="D9025" t="s">
        <v>25</v>
      </c>
      <c r="E9025">
        <v>187424</v>
      </c>
      <c r="F9025" t="s">
        <v>8450</v>
      </c>
      <c r="G9025" t="s">
        <v>10927</v>
      </c>
      <c r="H9025" s="93">
        <v>46183</v>
      </c>
      <c r="I9025" s="131">
        <v>1</v>
      </c>
      <c r="J9025" s="132">
        <v>1</v>
      </c>
      <c r="K9025" s="132"/>
      <c r="L9025" s="132"/>
      <c r="M9025" s="132"/>
      <c r="N9025" s="131"/>
      <c r="O9025" s="131"/>
    </row>
    <row r="9026" spans="2:15" x14ac:dyDescent="0.35">
      <c r="B9026" t="s">
        <v>77</v>
      </c>
      <c r="C9026">
        <v>3933</v>
      </c>
      <c r="D9026" t="s">
        <v>25</v>
      </c>
      <c r="E9026">
        <v>187739</v>
      </c>
      <c r="F9026" t="s">
        <v>8451</v>
      </c>
      <c r="G9026" t="s">
        <v>10927</v>
      </c>
      <c r="H9026" s="93">
        <v>46176</v>
      </c>
      <c r="I9026" s="131">
        <v>1</v>
      </c>
      <c r="J9026" s="132"/>
      <c r="K9026" s="132"/>
      <c r="L9026" s="132"/>
      <c r="M9026" s="132"/>
      <c r="N9026" s="131"/>
      <c r="O9026" s="131"/>
    </row>
    <row r="9027" spans="2:15" x14ac:dyDescent="0.35">
      <c r="B9027" t="s">
        <v>77</v>
      </c>
      <c r="C9027">
        <v>3933</v>
      </c>
      <c r="D9027" t="s">
        <v>25</v>
      </c>
      <c r="E9027">
        <v>187878</v>
      </c>
      <c r="F9027" t="s">
        <v>8452</v>
      </c>
      <c r="G9027" t="s">
        <v>10930</v>
      </c>
      <c r="H9027" s="93">
        <v>46174</v>
      </c>
      <c r="I9027" s="131">
        <v>1</v>
      </c>
      <c r="J9027" s="132">
        <v>1</v>
      </c>
      <c r="K9027" s="132"/>
      <c r="L9027" s="132"/>
      <c r="M9027" s="132"/>
      <c r="N9027" s="131"/>
      <c r="O9027" s="131"/>
    </row>
    <row r="9028" spans="2:15" x14ac:dyDescent="0.35">
      <c r="B9028" t="s">
        <v>77</v>
      </c>
      <c r="C9028">
        <v>3933</v>
      </c>
      <c r="D9028" t="s">
        <v>25</v>
      </c>
      <c r="E9028">
        <v>187911</v>
      </c>
      <c r="F9028" t="s">
        <v>8453</v>
      </c>
      <c r="G9028" t="s">
        <v>10930</v>
      </c>
      <c r="H9028" s="93">
        <v>46181</v>
      </c>
      <c r="I9028" s="131"/>
      <c r="J9028" s="132"/>
      <c r="K9028" s="132"/>
      <c r="L9028" s="132"/>
      <c r="M9028" s="132"/>
      <c r="N9028" s="131"/>
      <c r="O9028" s="131"/>
    </row>
    <row r="9029" spans="2:15" x14ac:dyDescent="0.35">
      <c r="B9029" t="s">
        <v>77</v>
      </c>
      <c r="C9029">
        <v>3933</v>
      </c>
      <c r="D9029" t="s">
        <v>25</v>
      </c>
      <c r="E9029">
        <v>188304</v>
      </c>
      <c r="F9029" t="s">
        <v>8454</v>
      </c>
      <c r="G9029" t="s">
        <v>180</v>
      </c>
      <c r="H9029" t="s">
        <v>180</v>
      </c>
      <c r="I9029" s="131"/>
      <c r="J9029" s="132"/>
      <c r="K9029" s="132"/>
      <c r="L9029" s="132"/>
      <c r="M9029" s="132"/>
      <c r="N9029" s="131"/>
      <c r="O9029" s="131"/>
    </row>
    <row r="9030" spans="2:15" x14ac:dyDescent="0.35">
      <c r="B9030" t="s">
        <v>77</v>
      </c>
      <c r="C9030">
        <v>3933</v>
      </c>
      <c r="D9030" t="s">
        <v>25</v>
      </c>
      <c r="E9030">
        <v>188790</v>
      </c>
      <c r="F9030" t="s">
        <v>8455</v>
      </c>
      <c r="G9030" t="s">
        <v>10927</v>
      </c>
      <c r="H9030" s="93">
        <v>46183</v>
      </c>
      <c r="I9030" s="131"/>
      <c r="J9030" s="132"/>
      <c r="K9030" s="132"/>
      <c r="L9030" s="132"/>
      <c r="M9030" s="132"/>
      <c r="N9030" s="131"/>
      <c r="O9030" s="131"/>
    </row>
    <row r="9031" spans="2:15" x14ac:dyDescent="0.35">
      <c r="B9031" t="s">
        <v>77</v>
      </c>
      <c r="C9031">
        <v>3933</v>
      </c>
      <c r="D9031" t="s">
        <v>25</v>
      </c>
      <c r="E9031">
        <v>189007</v>
      </c>
      <c r="F9031" t="s">
        <v>8456</v>
      </c>
      <c r="G9031" t="s">
        <v>10927</v>
      </c>
      <c r="H9031" s="93">
        <v>46176</v>
      </c>
      <c r="I9031" s="131">
        <v>1</v>
      </c>
      <c r="J9031" s="132">
        <v>1</v>
      </c>
      <c r="K9031" s="132">
        <v>1</v>
      </c>
      <c r="L9031" s="132"/>
      <c r="M9031" s="132"/>
      <c r="N9031" s="131"/>
      <c r="O9031" s="131"/>
    </row>
    <row r="9032" spans="2:15" x14ac:dyDescent="0.35">
      <c r="B9032" t="s">
        <v>77</v>
      </c>
      <c r="C9032">
        <v>3933</v>
      </c>
      <c r="D9032" t="s">
        <v>25</v>
      </c>
      <c r="E9032">
        <v>189180</v>
      </c>
      <c r="F9032" t="s">
        <v>8457</v>
      </c>
      <c r="G9032" t="s">
        <v>10926</v>
      </c>
      <c r="H9032" s="93">
        <v>46170</v>
      </c>
      <c r="I9032" s="131">
        <v>1</v>
      </c>
      <c r="J9032" s="132"/>
      <c r="K9032" s="132"/>
      <c r="L9032" s="132"/>
      <c r="M9032" s="132"/>
      <c r="N9032" s="131"/>
      <c r="O9032" s="131"/>
    </row>
    <row r="9033" spans="2:15" x14ac:dyDescent="0.35">
      <c r="B9033" t="s">
        <v>77</v>
      </c>
      <c r="C9033">
        <v>3933</v>
      </c>
      <c r="D9033" t="s">
        <v>25</v>
      </c>
      <c r="E9033">
        <v>189737</v>
      </c>
      <c r="F9033" t="s">
        <v>8458</v>
      </c>
      <c r="G9033" t="s">
        <v>180</v>
      </c>
      <c r="H9033" t="s">
        <v>180</v>
      </c>
      <c r="I9033" s="131"/>
      <c r="J9033" s="132"/>
      <c r="K9033" s="132"/>
      <c r="L9033" s="132"/>
      <c r="M9033" s="132"/>
      <c r="N9033" s="131"/>
      <c r="O9033" s="131"/>
    </row>
    <row r="9034" spans="2:15" x14ac:dyDescent="0.35">
      <c r="B9034" t="s">
        <v>77</v>
      </c>
      <c r="C9034">
        <v>3933</v>
      </c>
      <c r="D9034" t="s">
        <v>25</v>
      </c>
      <c r="E9034">
        <v>189770</v>
      </c>
      <c r="F9034" t="s">
        <v>8459</v>
      </c>
      <c r="G9034" t="s">
        <v>10926</v>
      </c>
      <c r="H9034" s="93">
        <v>46170</v>
      </c>
      <c r="I9034" s="131">
        <v>1</v>
      </c>
      <c r="J9034" s="132">
        <v>1</v>
      </c>
      <c r="K9034" s="132"/>
      <c r="L9034" s="132"/>
      <c r="M9034" s="132"/>
      <c r="N9034" s="131"/>
      <c r="O9034" s="131"/>
    </row>
    <row r="9035" spans="2:15" x14ac:dyDescent="0.35">
      <c r="B9035" t="s">
        <v>77</v>
      </c>
      <c r="C9035">
        <v>3933</v>
      </c>
      <c r="D9035" t="s">
        <v>25</v>
      </c>
      <c r="E9035">
        <v>190021</v>
      </c>
      <c r="F9035" t="s">
        <v>8460</v>
      </c>
      <c r="G9035" t="s">
        <v>180</v>
      </c>
      <c r="H9035" t="s">
        <v>180</v>
      </c>
      <c r="I9035" s="131"/>
      <c r="J9035" s="132"/>
      <c r="K9035" s="132"/>
      <c r="L9035" s="132"/>
      <c r="M9035" s="132"/>
      <c r="N9035" s="131"/>
      <c r="O9035" s="131"/>
    </row>
    <row r="9036" spans="2:15" x14ac:dyDescent="0.35">
      <c r="B9036" t="s">
        <v>77</v>
      </c>
      <c r="C9036">
        <v>3933</v>
      </c>
      <c r="D9036" t="s">
        <v>25</v>
      </c>
      <c r="E9036">
        <v>190089</v>
      </c>
      <c r="F9036" t="s">
        <v>8348</v>
      </c>
      <c r="G9036" t="s">
        <v>10926</v>
      </c>
      <c r="H9036" s="93">
        <v>46170</v>
      </c>
      <c r="I9036" s="131">
        <v>1</v>
      </c>
      <c r="J9036" s="132">
        <v>1</v>
      </c>
      <c r="K9036" s="132"/>
      <c r="L9036" s="132"/>
      <c r="M9036" s="132"/>
      <c r="N9036" s="131"/>
      <c r="O9036" s="131"/>
    </row>
    <row r="9037" spans="2:15" x14ac:dyDescent="0.35">
      <c r="B9037" t="s">
        <v>77</v>
      </c>
      <c r="C9037">
        <v>3933</v>
      </c>
      <c r="D9037" t="s">
        <v>25</v>
      </c>
      <c r="E9037">
        <v>190156</v>
      </c>
      <c r="F9037" t="s">
        <v>8461</v>
      </c>
      <c r="G9037" t="s">
        <v>10927</v>
      </c>
      <c r="H9037" s="93">
        <v>46183</v>
      </c>
      <c r="I9037" s="131"/>
      <c r="J9037" s="132"/>
      <c r="K9037" s="132"/>
      <c r="L9037" s="132"/>
      <c r="M9037" s="132"/>
      <c r="N9037" s="131"/>
      <c r="O9037" s="131"/>
    </row>
    <row r="9038" spans="2:15" x14ac:dyDescent="0.35">
      <c r="B9038" t="s">
        <v>77</v>
      </c>
      <c r="C9038">
        <v>3933</v>
      </c>
      <c r="D9038" t="s">
        <v>25</v>
      </c>
      <c r="E9038">
        <v>190159</v>
      </c>
      <c r="F9038" t="s">
        <v>8462</v>
      </c>
      <c r="G9038" t="s">
        <v>180</v>
      </c>
      <c r="H9038" t="s">
        <v>180</v>
      </c>
      <c r="I9038" s="131">
        <v>1</v>
      </c>
      <c r="J9038" s="132"/>
      <c r="K9038" s="132"/>
      <c r="L9038" s="132"/>
      <c r="M9038" s="132"/>
      <c r="N9038" s="131"/>
      <c r="O9038" s="131"/>
    </row>
    <row r="9039" spans="2:15" x14ac:dyDescent="0.35">
      <c r="B9039" t="s">
        <v>77</v>
      </c>
      <c r="C9039">
        <v>3933</v>
      </c>
      <c r="D9039" t="s">
        <v>25</v>
      </c>
      <c r="E9039">
        <v>190178</v>
      </c>
      <c r="F9039" t="s">
        <v>8463</v>
      </c>
      <c r="G9039" t="s">
        <v>10930</v>
      </c>
      <c r="H9039" s="93">
        <v>46174</v>
      </c>
      <c r="I9039" s="131">
        <v>1</v>
      </c>
      <c r="J9039" s="132"/>
      <c r="K9039" s="132"/>
      <c r="L9039" s="132"/>
      <c r="M9039" s="132"/>
      <c r="N9039" s="131"/>
      <c r="O9039" s="131"/>
    </row>
    <row r="9040" spans="2:15" x14ac:dyDescent="0.35">
      <c r="B9040" t="s">
        <v>77</v>
      </c>
      <c r="C9040">
        <v>3933</v>
      </c>
      <c r="D9040" t="s">
        <v>25</v>
      </c>
      <c r="E9040">
        <v>190179</v>
      </c>
      <c r="F9040" t="s">
        <v>8464</v>
      </c>
      <c r="G9040" t="s">
        <v>180</v>
      </c>
      <c r="H9040" t="s">
        <v>180</v>
      </c>
      <c r="I9040" s="131"/>
      <c r="J9040" s="132"/>
      <c r="K9040" s="132"/>
      <c r="L9040" s="132"/>
      <c r="M9040" s="132"/>
      <c r="N9040" s="131"/>
      <c r="O9040" s="131"/>
    </row>
    <row r="9041" spans="2:15" x14ac:dyDescent="0.35">
      <c r="B9041" t="s">
        <v>77</v>
      </c>
      <c r="C9041">
        <v>3933</v>
      </c>
      <c r="D9041" t="s">
        <v>25</v>
      </c>
      <c r="E9041">
        <v>190203</v>
      </c>
      <c r="F9041" t="s">
        <v>8465</v>
      </c>
      <c r="G9041" t="s">
        <v>10926</v>
      </c>
      <c r="H9041" s="93">
        <v>46170</v>
      </c>
      <c r="I9041" s="131"/>
      <c r="J9041" s="132"/>
      <c r="K9041" s="132"/>
      <c r="L9041" s="132"/>
      <c r="M9041" s="132"/>
      <c r="N9041" s="131"/>
      <c r="O9041" s="131"/>
    </row>
    <row r="9042" spans="2:15" x14ac:dyDescent="0.35">
      <c r="B9042" t="s">
        <v>77</v>
      </c>
      <c r="C9042">
        <v>3933</v>
      </c>
      <c r="D9042" t="s">
        <v>25</v>
      </c>
      <c r="E9042">
        <v>190210</v>
      </c>
      <c r="F9042" t="s">
        <v>8466</v>
      </c>
      <c r="G9042" t="s">
        <v>10929</v>
      </c>
      <c r="H9042" s="93">
        <v>46175</v>
      </c>
      <c r="I9042" s="131"/>
      <c r="J9042" s="132"/>
      <c r="K9042" s="132"/>
      <c r="L9042" s="132"/>
      <c r="M9042" s="132"/>
      <c r="N9042" s="131"/>
      <c r="O9042" s="131"/>
    </row>
    <row r="9043" spans="2:15" x14ac:dyDescent="0.35">
      <c r="B9043" t="s">
        <v>77</v>
      </c>
      <c r="C9043">
        <v>3933</v>
      </c>
      <c r="D9043" t="s">
        <v>25</v>
      </c>
      <c r="E9043">
        <v>190214</v>
      </c>
      <c r="F9043" t="s">
        <v>8467</v>
      </c>
      <c r="G9043" t="s">
        <v>180</v>
      </c>
      <c r="H9043" t="s">
        <v>180</v>
      </c>
      <c r="I9043" s="131"/>
      <c r="J9043" s="132"/>
      <c r="K9043" s="132"/>
      <c r="L9043" s="132"/>
      <c r="M9043" s="132"/>
      <c r="N9043" s="131"/>
      <c r="O9043" s="131"/>
    </row>
    <row r="9044" spans="2:15" x14ac:dyDescent="0.35">
      <c r="B9044" t="s">
        <v>77</v>
      </c>
      <c r="C9044">
        <v>3933</v>
      </c>
      <c r="D9044" t="s">
        <v>25</v>
      </c>
      <c r="E9044">
        <v>190252</v>
      </c>
      <c r="F9044" t="s">
        <v>8468</v>
      </c>
      <c r="G9044" t="s">
        <v>10927</v>
      </c>
      <c r="H9044" s="93">
        <v>46183</v>
      </c>
      <c r="I9044" s="131">
        <v>1</v>
      </c>
      <c r="J9044" s="132">
        <v>1</v>
      </c>
      <c r="K9044" s="132"/>
      <c r="L9044" s="132"/>
      <c r="M9044" s="132"/>
      <c r="N9044" s="131"/>
      <c r="O9044" s="131"/>
    </row>
    <row r="9045" spans="2:15" x14ac:dyDescent="0.35">
      <c r="B9045" t="s">
        <v>77</v>
      </c>
      <c r="C9045">
        <v>3933</v>
      </c>
      <c r="D9045" t="s">
        <v>25</v>
      </c>
      <c r="E9045">
        <v>190255</v>
      </c>
      <c r="F9045" t="s">
        <v>323</v>
      </c>
      <c r="G9045" t="s">
        <v>10928</v>
      </c>
      <c r="H9045" s="93">
        <v>46171</v>
      </c>
      <c r="I9045" s="131"/>
      <c r="J9045" s="132"/>
      <c r="K9045" s="132"/>
      <c r="L9045" s="132"/>
      <c r="M9045" s="132"/>
      <c r="N9045" s="131"/>
      <c r="O9045" s="131"/>
    </row>
    <row r="9046" spans="2:15" x14ac:dyDescent="0.35">
      <c r="B9046" t="s">
        <v>77</v>
      </c>
      <c r="C9046">
        <v>3933</v>
      </c>
      <c r="D9046" t="s">
        <v>25</v>
      </c>
      <c r="E9046">
        <v>190278</v>
      </c>
      <c r="F9046" t="s">
        <v>8469</v>
      </c>
      <c r="G9046" t="s">
        <v>10929</v>
      </c>
      <c r="H9046" s="93">
        <v>46182</v>
      </c>
      <c r="I9046" s="131"/>
      <c r="J9046" s="132"/>
      <c r="K9046" s="132"/>
      <c r="L9046" s="132"/>
      <c r="M9046" s="132"/>
      <c r="N9046" s="131"/>
      <c r="O9046" s="131"/>
    </row>
    <row r="9047" spans="2:15" x14ac:dyDescent="0.35">
      <c r="B9047" t="s">
        <v>77</v>
      </c>
      <c r="C9047">
        <v>3933</v>
      </c>
      <c r="D9047" t="s">
        <v>25</v>
      </c>
      <c r="E9047">
        <v>190310</v>
      </c>
      <c r="F9047" t="s">
        <v>8470</v>
      </c>
      <c r="G9047" t="s">
        <v>10930</v>
      </c>
      <c r="H9047" s="93">
        <v>46181</v>
      </c>
      <c r="I9047" s="131">
        <v>1</v>
      </c>
      <c r="J9047" s="132"/>
      <c r="K9047" s="132"/>
      <c r="L9047" s="132"/>
      <c r="M9047" s="132"/>
      <c r="N9047" s="131"/>
      <c r="O9047" s="131"/>
    </row>
    <row r="9048" spans="2:15" x14ac:dyDescent="0.35">
      <c r="B9048" t="s">
        <v>77</v>
      </c>
      <c r="C9048">
        <v>3933</v>
      </c>
      <c r="D9048" t="s">
        <v>25</v>
      </c>
      <c r="E9048">
        <v>190313</v>
      </c>
      <c r="F9048" t="s">
        <v>8471</v>
      </c>
      <c r="G9048" t="s">
        <v>10929</v>
      </c>
      <c r="H9048" s="93">
        <v>46182</v>
      </c>
      <c r="I9048" s="131">
        <v>1</v>
      </c>
      <c r="J9048" s="132"/>
      <c r="K9048" s="132"/>
      <c r="L9048" s="132"/>
      <c r="M9048" s="132"/>
      <c r="N9048" s="131"/>
      <c r="O9048" s="131"/>
    </row>
    <row r="9049" spans="2:15" x14ac:dyDescent="0.35">
      <c r="B9049" t="s">
        <v>77</v>
      </c>
      <c r="C9049">
        <v>3933</v>
      </c>
      <c r="D9049" t="s">
        <v>25</v>
      </c>
      <c r="E9049">
        <v>190337</v>
      </c>
      <c r="F9049" t="s">
        <v>8472</v>
      </c>
      <c r="G9049" t="s">
        <v>10927</v>
      </c>
      <c r="H9049" s="93">
        <v>46183</v>
      </c>
      <c r="I9049" s="131">
        <v>1</v>
      </c>
      <c r="J9049" s="132">
        <v>1</v>
      </c>
      <c r="K9049" s="132">
        <v>1</v>
      </c>
      <c r="L9049" s="132"/>
      <c r="M9049" s="132"/>
      <c r="N9049" s="131"/>
      <c r="O9049" s="131"/>
    </row>
    <row r="9050" spans="2:15" x14ac:dyDescent="0.35">
      <c r="B9050" t="s">
        <v>77</v>
      </c>
      <c r="C9050">
        <v>3933</v>
      </c>
      <c r="D9050" t="s">
        <v>25</v>
      </c>
      <c r="E9050">
        <v>190383</v>
      </c>
      <c r="F9050" t="s">
        <v>8473</v>
      </c>
      <c r="G9050" t="s">
        <v>10926</v>
      </c>
      <c r="H9050" s="93">
        <v>46177</v>
      </c>
      <c r="I9050" s="131">
        <v>1</v>
      </c>
      <c r="J9050" s="132"/>
      <c r="K9050" s="132">
        <v>1</v>
      </c>
      <c r="L9050" s="132"/>
      <c r="M9050" s="132"/>
      <c r="N9050" s="131"/>
      <c r="O9050" s="131"/>
    </row>
    <row r="9051" spans="2:15" x14ac:dyDescent="0.35">
      <c r="B9051" t="s">
        <v>77</v>
      </c>
      <c r="C9051">
        <v>3933</v>
      </c>
      <c r="D9051" t="s">
        <v>25</v>
      </c>
      <c r="E9051">
        <v>190440</v>
      </c>
      <c r="F9051" t="s">
        <v>8474</v>
      </c>
      <c r="G9051" t="s">
        <v>10927</v>
      </c>
      <c r="H9051" s="93">
        <v>46183</v>
      </c>
      <c r="I9051" s="131">
        <v>1</v>
      </c>
      <c r="J9051" s="132"/>
      <c r="K9051" s="132"/>
      <c r="L9051" s="132"/>
      <c r="M9051" s="132"/>
      <c r="N9051" s="131"/>
      <c r="O9051" s="131"/>
    </row>
    <row r="9052" spans="2:15" x14ac:dyDescent="0.35">
      <c r="B9052" t="s">
        <v>77</v>
      </c>
      <c r="C9052">
        <v>3933</v>
      </c>
      <c r="D9052" t="s">
        <v>25</v>
      </c>
      <c r="E9052">
        <v>190523</v>
      </c>
      <c r="F9052" t="s">
        <v>8475</v>
      </c>
      <c r="G9052" t="s">
        <v>180</v>
      </c>
      <c r="H9052" t="s">
        <v>180</v>
      </c>
      <c r="I9052" s="131"/>
      <c r="J9052" s="132"/>
      <c r="K9052" s="132"/>
      <c r="L9052" s="132"/>
      <c r="M9052" s="132"/>
      <c r="N9052" s="131"/>
      <c r="O9052" s="131"/>
    </row>
    <row r="9053" spans="2:15" x14ac:dyDescent="0.35">
      <c r="B9053" t="s">
        <v>77</v>
      </c>
      <c r="C9053">
        <v>3933</v>
      </c>
      <c r="D9053" t="s">
        <v>25</v>
      </c>
      <c r="E9053">
        <v>190553</v>
      </c>
      <c r="F9053" t="s">
        <v>8476</v>
      </c>
      <c r="G9053" t="s">
        <v>10927</v>
      </c>
      <c r="H9053" s="93">
        <v>46183</v>
      </c>
      <c r="I9053" s="131">
        <v>1</v>
      </c>
      <c r="J9053" s="132"/>
      <c r="K9053" s="132">
        <v>1</v>
      </c>
      <c r="L9053" s="132"/>
      <c r="M9053" s="132"/>
      <c r="N9053" s="131"/>
      <c r="O9053" s="131"/>
    </row>
    <row r="9054" spans="2:15" x14ac:dyDescent="0.35">
      <c r="B9054" t="s">
        <v>77</v>
      </c>
      <c r="C9054">
        <v>3933</v>
      </c>
      <c r="D9054" t="s">
        <v>25</v>
      </c>
      <c r="E9054">
        <v>190723</v>
      </c>
      <c r="F9054" t="s">
        <v>8477</v>
      </c>
      <c r="G9054" t="s">
        <v>10927</v>
      </c>
      <c r="H9054" s="93">
        <v>46176</v>
      </c>
      <c r="I9054" s="131"/>
      <c r="J9054" s="132"/>
      <c r="K9054" s="132"/>
      <c r="L9054" s="132"/>
      <c r="M9054" s="132"/>
      <c r="N9054" s="131"/>
      <c r="O9054" s="131"/>
    </row>
    <row r="9055" spans="2:15" x14ac:dyDescent="0.35">
      <c r="B9055" t="s">
        <v>77</v>
      </c>
      <c r="C9055">
        <v>3933</v>
      </c>
      <c r="D9055" t="s">
        <v>25</v>
      </c>
      <c r="E9055">
        <v>190758</v>
      </c>
      <c r="F9055" t="s">
        <v>8478</v>
      </c>
      <c r="G9055" t="s">
        <v>10926</v>
      </c>
      <c r="H9055" s="93">
        <v>46170</v>
      </c>
      <c r="I9055" s="131">
        <v>1</v>
      </c>
      <c r="J9055" s="132"/>
      <c r="K9055" s="132"/>
      <c r="L9055" s="132"/>
      <c r="M9055" s="132"/>
      <c r="N9055" s="131"/>
      <c r="O9055" s="131"/>
    </row>
    <row r="9056" spans="2:15" x14ac:dyDescent="0.35">
      <c r="B9056" t="s">
        <v>77</v>
      </c>
      <c r="C9056">
        <v>3933</v>
      </c>
      <c r="D9056" t="s">
        <v>25</v>
      </c>
      <c r="E9056">
        <v>190785</v>
      </c>
      <c r="F9056" t="s">
        <v>8479</v>
      </c>
      <c r="G9056" t="s">
        <v>180</v>
      </c>
      <c r="H9056" t="s">
        <v>180</v>
      </c>
      <c r="I9056" s="131"/>
      <c r="J9056" s="132"/>
      <c r="K9056" s="132"/>
      <c r="L9056" s="132"/>
      <c r="M9056" s="132"/>
      <c r="N9056" s="131"/>
      <c r="O9056" s="131"/>
    </row>
    <row r="9057" spans="2:15" x14ac:dyDescent="0.35">
      <c r="B9057" t="s">
        <v>77</v>
      </c>
      <c r="C9057">
        <v>3933</v>
      </c>
      <c r="D9057" t="s">
        <v>25</v>
      </c>
      <c r="E9057">
        <v>190813</v>
      </c>
      <c r="F9057" t="s">
        <v>8480</v>
      </c>
      <c r="G9057" t="s">
        <v>10926</v>
      </c>
      <c r="H9057" s="93">
        <v>46177</v>
      </c>
      <c r="I9057" s="131"/>
      <c r="J9057" s="132"/>
      <c r="K9057" s="132"/>
      <c r="L9057" s="132"/>
      <c r="M9057" s="132"/>
      <c r="N9057" s="131"/>
      <c r="O9057" s="131"/>
    </row>
    <row r="9058" spans="2:15" x14ac:dyDescent="0.35">
      <c r="B9058" t="s">
        <v>77</v>
      </c>
      <c r="C9058">
        <v>3933</v>
      </c>
      <c r="D9058" t="s">
        <v>25</v>
      </c>
      <c r="E9058">
        <v>190830</v>
      </c>
      <c r="F9058" t="s">
        <v>8481</v>
      </c>
      <c r="G9058" t="s">
        <v>180</v>
      </c>
      <c r="H9058" t="s">
        <v>180</v>
      </c>
      <c r="I9058" s="131"/>
      <c r="J9058" s="132"/>
      <c r="K9058" s="132"/>
      <c r="L9058" s="132"/>
      <c r="M9058" s="132"/>
      <c r="N9058" s="131"/>
      <c r="O9058" s="131"/>
    </row>
    <row r="9059" spans="2:15" x14ac:dyDescent="0.35">
      <c r="B9059" t="s">
        <v>77</v>
      </c>
      <c r="C9059">
        <v>3933</v>
      </c>
      <c r="D9059" t="s">
        <v>25</v>
      </c>
      <c r="E9059">
        <v>190897</v>
      </c>
      <c r="F9059" t="s">
        <v>8482</v>
      </c>
      <c r="G9059" t="s">
        <v>10926</v>
      </c>
      <c r="H9059" s="93">
        <v>46170</v>
      </c>
      <c r="I9059" s="131"/>
      <c r="J9059" s="132"/>
      <c r="K9059" s="132"/>
      <c r="L9059" s="132"/>
      <c r="M9059" s="132"/>
      <c r="N9059" s="131"/>
      <c r="O9059" s="131"/>
    </row>
    <row r="9060" spans="2:15" x14ac:dyDescent="0.35">
      <c r="B9060" t="s">
        <v>77</v>
      </c>
      <c r="C9060">
        <v>3933</v>
      </c>
      <c r="D9060" t="s">
        <v>25</v>
      </c>
      <c r="E9060">
        <v>190956</v>
      </c>
      <c r="F9060" t="s">
        <v>8483</v>
      </c>
      <c r="G9060" t="s">
        <v>10927</v>
      </c>
      <c r="H9060" s="93">
        <v>46176</v>
      </c>
      <c r="I9060" s="131">
        <v>1</v>
      </c>
      <c r="J9060" s="132"/>
      <c r="K9060" s="132">
        <v>1</v>
      </c>
      <c r="L9060" s="132"/>
      <c r="M9060" s="132"/>
      <c r="N9060" s="131"/>
      <c r="O9060" s="131"/>
    </row>
    <row r="9061" spans="2:15" x14ac:dyDescent="0.35">
      <c r="B9061" t="s">
        <v>77</v>
      </c>
      <c r="C9061">
        <v>3933</v>
      </c>
      <c r="D9061" t="s">
        <v>25</v>
      </c>
      <c r="E9061">
        <v>190981</v>
      </c>
      <c r="F9061" t="s">
        <v>8484</v>
      </c>
      <c r="G9061" t="s">
        <v>10930</v>
      </c>
      <c r="H9061" s="93">
        <v>46181</v>
      </c>
      <c r="I9061" s="131">
        <v>1</v>
      </c>
      <c r="J9061" s="132"/>
      <c r="K9061" s="132">
        <v>1</v>
      </c>
      <c r="L9061" s="132"/>
      <c r="M9061" s="132"/>
      <c r="N9061" s="131"/>
      <c r="O9061" s="131"/>
    </row>
    <row r="9062" spans="2:15" x14ac:dyDescent="0.35">
      <c r="B9062" t="s">
        <v>77</v>
      </c>
      <c r="C9062">
        <v>3933</v>
      </c>
      <c r="D9062" t="s">
        <v>25</v>
      </c>
      <c r="E9062">
        <v>191007</v>
      </c>
      <c r="F9062" t="s">
        <v>8485</v>
      </c>
      <c r="G9062" t="s">
        <v>10926</v>
      </c>
      <c r="H9062" s="93">
        <v>46170</v>
      </c>
      <c r="I9062" s="131"/>
      <c r="J9062" s="132"/>
      <c r="K9062" s="132"/>
      <c r="L9062" s="132"/>
      <c r="M9062" s="132"/>
      <c r="N9062" s="131"/>
      <c r="O9062" s="131"/>
    </row>
    <row r="9063" spans="2:15" x14ac:dyDescent="0.35">
      <c r="B9063" t="s">
        <v>77</v>
      </c>
      <c r="C9063">
        <v>3933</v>
      </c>
      <c r="D9063" t="s">
        <v>25</v>
      </c>
      <c r="E9063">
        <v>191096</v>
      </c>
      <c r="F9063" t="s">
        <v>8486</v>
      </c>
      <c r="G9063" t="s">
        <v>10929</v>
      </c>
      <c r="H9063" s="93">
        <v>46182</v>
      </c>
      <c r="I9063" s="131"/>
      <c r="J9063" s="132"/>
      <c r="K9063" s="132"/>
      <c r="L9063" s="132"/>
      <c r="M9063" s="132"/>
      <c r="N9063" s="131"/>
      <c r="O9063" s="131"/>
    </row>
    <row r="9064" spans="2:15" x14ac:dyDescent="0.35">
      <c r="B9064" t="s">
        <v>77</v>
      </c>
      <c r="C9064">
        <v>3933</v>
      </c>
      <c r="D9064" t="s">
        <v>25</v>
      </c>
      <c r="E9064">
        <v>191135</v>
      </c>
      <c r="F9064" t="s">
        <v>8487</v>
      </c>
      <c r="G9064" t="s">
        <v>10928</v>
      </c>
      <c r="H9064" s="93">
        <v>46171</v>
      </c>
      <c r="I9064" s="131">
        <v>1</v>
      </c>
      <c r="J9064" s="132">
        <v>1</v>
      </c>
      <c r="K9064" s="132"/>
      <c r="L9064" s="132"/>
      <c r="M9064" s="132"/>
      <c r="N9064" s="131"/>
      <c r="O9064" s="131"/>
    </row>
    <row r="9065" spans="2:15" x14ac:dyDescent="0.35">
      <c r="B9065" t="s">
        <v>77</v>
      </c>
      <c r="C9065">
        <v>3933</v>
      </c>
      <c r="D9065" t="s">
        <v>25</v>
      </c>
      <c r="E9065">
        <v>191148</v>
      </c>
      <c r="F9065" t="s">
        <v>8488</v>
      </c>
      <c r="G9065" t="s">
        <v>180</v>
      </c>
      <c r="H9065" t="s">
        <v>180</v>
      </c>
      <c r="I9065" s="131"/>
      <c r="J9065" s="132"/>
      <c r="K9065" s="132"/>
      <c r="L9065" s="132"/>
      <c r="M9065" s="132"/>
      <c r="N9065" s="131"/>
      <c r="O9065" s="131"/>
    </row>
    <row r="9066" spans="2:15" x14ac:dyDescent="0.35">
      <c r="B9066" t="s">
        <v>77</v>
      </c>
      <c r="C9066">
        <v>3933</v>
      </c>
      <c r="D9066" t="s">
        <v>25</v>
      </c>
      <c r="E9066">
        <v>191280</v>
      </c>
      <c r="F9066" t="s">
        <v>8489</v>
      </c>
      <c r="G9066" t="s">
        <v>10930</v>
      </c>
      <c r="H9066" s="93">
        <v>46181</v>
      </c>
      <c r="I9066" s="131">
        <v>1</v>
      </c>
      <c r="J9066" s="132"/>
      <c r="K9066" s="132">
        <v>1</v>
      </c>
      <c r="L9066" s="132"/>
      <c r="M9066" s="132"/>
      <c r="N9066" s="131"/>
      <c r="O9066" s="131"/>
    </row>
    <row r="9067" spans="2:15" x14ac:dyDescent="0.35">
      <c r="B9067" t="s">
        <v>77</v>
      </c>
      <c r="C9067">
        <v>3933</v>
      </c>
      <c r="D9067" t="s">
        <v>25</v>
      </c>
      <c r="E9067">
        <v>191308</v>
      </c>
      <c r="F9067" t="s">
        <v>8490</v>
      </c>
      <c r="G9067" t="s">
        <v>180</v>
      </c>
      <c r="H9067" t="s">
        <v>180</v>
      </c>
      <c r="I9067" s="131"/>
      <c r="J9067" s="132"/>
      <c r="K9067" s="132"/>
      <c r="L9067" s="132"/>
      <c r="M9067" s="132"/>
      <c r="N9067" s="131"/>
      <c r="O9067" s="131"/>
    </row>
    <row r="9068" spans="2:15" x14ac:dyDescent="0.35">
      <c r="B9068" t="s">
        <v>77</v>
      </c>
      <c r="C9068">
        <v>3933</v>
      </c>
      <c r="D9068" t="s">
        <v>25</v>
      </c>
      <c r="E9068">
        <v>191309</v>
      </c>
      <c r="F9068" t="s">
        <v>8491</v>
      </c>
      <c r="G9068" t="s">
        <v>10927</v>
      </c>
      <c r="H9068" s="93">
        <v>46183</v>
      </c>
      <c r="I9068" s="131"/>
      <c r="J9068" s="132"/>
      <c r="K9068" s="132"/>
      <c r="L9068" s="132"/>
      <c r="M9068" s="132"/>
      <c r="N9068" s="131"/>
      <c r="O9068" s="131"/>
    </row>
    <row r="9069" spans="2:15" x14ac:dyDescent="0.35">
      <c r="B9069" t="s">
        <v>77</v>
      </c>
      <c r="C9069">
        <v>3933</v>
      </c>
      <c r="D9069" t="s">
        <v>25</v>
      </c>
      <c r="E9069">
        <v>191566</v>
      </c>
      <c r="F9069" t="s">
        <v>8492</v>
      </c>
      <c r="G9069" t="s">
        <v>10930</v>
      </c>
      <c r="H9069" s="93">
        <v>46174</v>
      </c>
      <c r="I9069" s="131">
        <v>1</v>
      </c>
      <c r="J9069" s="132"/>
      <c r="K9069" s="132"/>
      <c r="L9069" s="132"/>
      <c r="M9069" s="132"/>
      <c r="N9069" s="131"/>
      <c r="O9069" s="131"/>
    </row>
    <row r="9070" spans="2:15" x14ac:dyDescent="0.35">
      <c r="B9070" t="s">
        <v>77</v>
      </c>
      <c r="C9070">
        <v>3933</v>
      </c>
      <c r="D9070" t="s">
        <v>25</v>
      </c>
      <c r="E9070">
        <v>191628</v>
      </c>
      <c r="F9070" t="s">
        <v>8493</v>
      </c>
      <c r="G9070" t="s">
        <v>180</v>
      </c>
      <c r="H9070" t="s">
        <v>180</v>
      </c>
      <c r="I9070" s="131"/>
      <c r="J9070" s="132"/>
      <c r="K9070" s="132"/>
      <c r="L9070" s="132"/>
      <c r="M9070" s="132"/>
      <c r="N9070" s="131"/>
      <c r="O9070" s="131"/>
    </row>
    <row r="9071" spans="2:15" x14ac:dyDescent="0.35">
      <c r="B9071" t="s">
        <v>77</v>
      </c>
      <c r="C9071">
        <v>3933</v>
      </c>
      <c r="D9071" t="s">
        <v>25</v>
      </c>
      <c r="E9071">
        <v>191788</v>
      </c>
      <c r="F9071" t="s">
        <v>8494</v>
      </c>
      <c r="G9071" t="s">
        <v>180</v>
      </c>
      <c r="H9071" t="s">
        <v>180</v>
      </c>
      <c r="I9071" s="131">
        <v>1</v>
      </c>
      <c r="J9071" s="132"/>
      <c r="K9071" s="132"/>
      <c r="L9071" s="132"/>
      <c r="M9071" s="132"/>
      <c r="N9071" s="131"/>
      <c r="O9071" s="131"/>
    </row>
    <row r="9072" spans="2:15" x14ac:dyDescent="0.35">
      <c r="B9072" t="s">
        <v>77</v>
      </c>
      <c r="C9072">
        <v>3933</v>
      </c>
      <c r="D9072" t="s">
        <v>25</v>
      </c>
      <c r="E9072">
        <v>191841</v>
      </c>
      <c r="F9072" t="s">
        <v>8495</v>
      </c>
      <c r="G9072" t="s">
        <v>180</v>
      </c>
      <c r="H9072" t="s">
        <v>180</v>
      </c>
      <c r="I9072" s="131"/>
      <c r="J9072" s="132"/>
      <c r="K9072" s="132"/>
      <c r="L9072" s="132"/>
      <c r="M9072" s="132"/>
      <c r="N9072" s="131"/>
      <c r="O9072" s="131"/>
    </row>
    <row r="9073" spans="2:15" x14ac:dyDescent="0.35">
      <c r="B9073" t="s">
        <v>77</v>
      </c>
      <c r="C9073">
        <v>3933</v>
      </c>
      <c r="D9073" t="s">
        <v>25</v>
      </c>
      <c r="E9073">
        <v>192010</v>
      </c>
      <c r="F9073" t="s">
        <v>8496</v>
      </c>
      <c r="G9073" t="s">
        <v>180</v>
      </c>
      <c r="H9073" t="s">
        <v>180</v>
      </c>
      <c r="I9073" s="131">
        <v>1</v>
      </c>
      <c r="J9073" s="132"/>
      <c r="K9073" s="132"/>
      <c r="L9073" s="132"/>
      <c r="M9073" s="132"/>
      <c r="N9073" s="131"/>
      <c r="O9073" s="131"/>
    </row>
    <row r="9074" spans="2:15" x14ac:dyDescent="0.35">
      <c r="B9074" t="s">
        <v>77</v>
      </c>
      <c r="C9074">
        <v>3933</v>
      </c>
      <c r="D9074" t="s">
        <v>25</v>
      </c>
      <c r="E9074">
        <v>192030</v>
      </c>
      <c r="F9074" t="s">
        <v>8497</v>
      </c>
      <c r="G9074" t="s">
        <v>180</v>
      </c>
      <c r="H9074" t="s">
        <v>180</v>
      </c>
      <c r="I9074" s="131"/>
      <c r="J9074" s="132"/>
      <c r="K9074" s="132"/>
      <c r="L9074" s="132"/>
      <c r="M9074" s="132"/>
      <c r="N9074" s="131"/>
      <c r="O9074" s="131"/>
    </row>
    <row r="9075" spans="2:15" x14ac:dyDescent="0.35">
      <c r="B9075" t="s">
        <v>77</v>
      </c>
      <c r="C9075">
        <v>3933</v>
      </c>
      <c r="D9075" t="s">
        <v>25</v>
      </c>
      <c r="E9075">
        <v>192176</v>
      </c>
      <c r="F9075" t="s">
        <v>11036</v>
      </c>
      <c r="G9075" t="s">
        <v>180</v>
      </c>
      <c r="H9075" t="s">
        <v>180</v>
      </c>
      <c r="I9075" s="131">
        <v>1</v>
      </c>
      <c r="J9075" s="132">
        <v>1</v>
      </c>
      <c r="K9075" s="132"/>
      <c r="L9075" s="132"/>
      <c r="M9075" s="132"/>
      <c r="N9075" s="131"/>
      <c r="O9075" s="131"/>
    </row>
    <row r="9076" spans="2:15" x14ac:dyDescent="0.35">
      <c r="B9076" t="s">
        <v>77</v>
      </c>
      <c r="C9076">
        <v>3933</v>
      </c>
      <c r="D9076" t="s">
        <v>25</v>
      </c>
      <c r="E9076">
        <v>192268</v>
      </c>
      <c r="F9076" t="s">
        <v>11105</v>
      </c>
      <c r="G9076" t="s">
        <v>180</v>
      </c>
      <c r="H9076" t="s">
        <v>180</v>
      </c>
      <c r="I9076" s="131">
        <v>1</v>
      </c>
      <c r="J9076" s="132">
        <v>1</v>
      </c>
      <c r="K9076" s="132"/>
      <c r="L9076" s="132"/>
      <c r="M9076" s="132"/>
      <c r="N9076" s="131"/>
      <c r="O9076" s="131"/>
    </row>
    <row r="9077" spans="2:15" x14ac:dyDescent="0.35">
      <c r="B9077" t="s">
        <v>77</v>
      </c>
      <c r="C9077">
        <v>4058</v>
      </c>
      <c r="D9077" t="s">
        <v>61</v>
      </c>
      <c r="E9077">
        <v>48137</v>
      </c>
      <c r="F9077" t="s">
        <v>8498</v>
      </c>
      <c r="G9077" t="s">
        <v>10926</v>
      </c>
      <c r="H9077" s="93">
        <v>46177</v>
      </c>
      <c r="I9077" s="131">
        <v>1</v>
      </c>
      <c r="J9077" s="132"/>
      <c r="K9077" s="132"/>
      <c r="L9077" s="132"/>
      <c r="M9077" s="132"/>
      <c r="N9077" s="131"/>
      <c r="O9077" s="131"/>
    </row>
    <row r="9078" spans="2:15" x14ac:dyDescent="0.35">
      <c r="B9078" t="s">
        <v>77</v>
      </c>
      <c r="C9078">
        <v>4058</v>
      </c>
      <c r="D9078" t="s">
        <v>61</v>
      </c>
      <c r="E9078">
        <v>48242</v>
      </c>
      <c r="F9078" t="s">
        <v>8499</v>
      </c>
      <c r="G9078" t="s">
        <v>10930</v>
      </c>
      <c r="H9078" s="93">
        <v>46181</v>
      </c>
      <c r="I9078" s="131">
        <v>1</v>
      </c>
      <c r="J9078" s="132">
        <v>1</v>
      </c>
      <c r="K9078" s="132"/>
      <c r="L9078" s="132"/>
      <c r="M9078" s="132"/>
      <c r="N9078" s="131"/>
      <c r="O9078" s="131"/>
    </row>
    <row r="9079" spans="2:15" x14ac:dyDescent="0.35">
      <c r="B9079" t="s">
        <v>77</v>
      </c>
      <c r="C9079">
        <v>4058</v>
      </c>
      <c r="D9079" t="s">
        <v>61</v>
      </c>
      <c r="E9079">
        <v>49393</v>
      </c>
      <c r="F9079" t="s">
        <v>8500</v>
      </c>
      <c r="G9079" t="s">
        <v>10927</v>
      </c>
      <c r="H9079" s="93">
        <v>46183</v>
      </c>
      <c r="I9079" s="131">
        <v>1</v>
      </c>
      <c r="J9079" s="132"/>
      <c r="K9079" s="132"/>
      <c r="L9079" s="132"/>
      <c r="M9079" s="132"/>
      <c r="N9079" s="131"/>
      <c r="O9079" s="131"/>
    </row>
    <row r="9080" spans="2:15" x14ac:dyDescent="0.35">
      <c r="B9080" t="s">
        <v>77</v>
      </c>
      <c r="C9080">
        <v>4058</v>
      </c>
      <c r="D9080" t="s">
        <v>61</v>
      </c>
      <c r="E9080">
        <v>50235</v>
      </c>
      <c r="F9080" t="s">
        <v>8501</v>
      </c>
      <c r="G9080" t="s">
        <v>10930</v>
      </c>
      <c r="H9080" s="93">
        <v>46181</v>
      </c>
      <c r="I9080" s="131">
        <v>1</v>
      </c>
      <c r="J9080" s="132"/>
      <c r="K9080" s="132"/>
      <c r="L9080" s="132"/>
      <c r="M9080" s="132"/>
      <c r="N9080" s="131"/>
      <c r="O9080" s="131"/>
    </row>
    <row r="9081" spans="2:15" x14ac:dyDescent="0.35">
      <c r="B9081" t="s">
        <v>77</v>
      </c>
      <c r="C9081">
        <v>4058</v>
      </c>
      <c r="D9081" t="s">
        <v>61</v>
      </c>
      <c r="E9081">
        <v>52084</v>
      </c>
      <c r="F9081" t="s">
        <v>8502</v>
      </c>
      <c r="G9081" t="s">
        <v>10926</v>
      </c>
      <c r="H9081" s="93">
        <v>46170</v>
      </c>
      <c r="I9081" s="131"/>
      <c r="J9081" s="132"/>
      <c r="K9081" s="132"/>
      <c r="L9081" s="132"/>
      <c r="M9081" s="132"/>
      <c r="N9081" s="131"/>
      <c r="O9081" s="131"/>
    </row>
    <row r="9082" spans="2:15" x14ac:dyDescent="0.35">
      <c r="B9082" t="s">
        <v>77</v>
      </c>
      <c r="C9082">
        <v>4058</v>
      </c>
      <c r="D9082" t="s">
        <v>61</v>
      </c>
      <c r="E9082">
        <v>53040</v>
      </c>
      <c r="F9082" t="s">
        <v>8503</v>
      </c>
      <c r="G9082" t="s">
        <v>10930</v>
      </c>
      <c r="H9082" s="93">
        <v>46181</v>
      </c>
      <c r="I9082" s="131"/>
      <c r="J9082" s="132"/>
      <c r="K9082" s="132"/>
      <c r="L9082" s="132"/>
      <c r="M9082" s="132"/>
      <c r="N9082" s="131"/>
      <c r="O9082" s="131"/>
    </row>
    <row r="9083" spans="2:15" x14ac:dyDescent="0.35">
      <c r="B9083" t="s">
        <v>77</v>
      </c>
      <c r="C9083">
        <v>4058</v>
      </c>
      <c r="D9083" t="s">
        <v>61</v>
      </c>
      <c r="E9083">
        <v>53366</v>
      </c>
      <c r="F9083" t="s">
        <v>8504</v>
      </c>
      <c r="G9083" t="s">
        <v>10930</v>
      </c>
      <c r="H9083" s="93">
        <v>46181</v>
      </c>
      <c r="I9083" s="131">
        <v>1</v>
      </c>
      <c r="J9083" s="132"/>
      <c r="K9083" s="132"/>
      <c r="L9083" s="132"/>
      <c r="M9083" s="132"/>
      <c r="N9083" s="131"/>
      <c r="O9083" s="131"/>
    </row>
    <row r="9084" spans="2:15" x14ac:dyDescent="0.35">
      <c r="B9084" t="s">
        <v>77</v>
      </c>
      <c r="C9084">
        <v>4058</v>
      </c>
      <c r="D9084" t="s">
        <v>61</v>
      </c>
      <c r="E9084">
        <v>56269</v>
      </c>
      <c r="F9084" t="s">
        <v>8505</v>
      </c>
      <c r="G9084" t="s">
        <v>10930</v>
      </c>
      <c r="H9084" s="93">
        <v>46174</v>
      </c>
      <c r="I9084" s="131">
        <v>1</v>
      </c>
      <c r="J9084" s="132"/>
      <c r="K9084" s="132"/>
      <c r="L9084" s="132"/>
      <c r="M9084" s="132"/>
      <c r="N9084" s="131"/>
      <c r="O9084" s="131"/>
    </row>
    <row r="9085" spans="2:15" x14ac:dyDescent="0.35">
      <c r="B9085" t="s">
        <v>77</v>
      </c>
      <c r="C9085">
        <v>4058</v>
      </c>
      <c r="D9085" t="s">
        <v>61</v>
      </c>
      <c r="E9085">
        <v>60130</v>
      </c>
      <c r="F9085" t="s">
        <v>8506</v>
      </c>
      <c r="G9085" t="s">
        <v>10930</v>
      </c>
      <c r="H9085" s="93">
        <v>46181</v>
      </c>
      <c r="I9085" s="131">
        <v>1</v>
      </c>
      <c r="J9085" s="132"/>
      <c r="K9085" s="132"/>
      <c r="L9085" s="132"/>
      <c r="M9085" s="132"/>
      <c r="N9085" s="131"/>
      <c r="O9085" s="131"/>
    </row>
    <row r="9086" spans="2:15" x14ac:dyDescent="0.35">
      <c r="B9086" t="s">
        <v>77</v>
      </c>
      <c r="C9086">
        <v>4058</v>
      </c>
      <c r="D9086" t="s">
        <v>61</v>
      </c>
      <c r="E9086">
        <v>60379</v>
      </c>
      <c r="F9086" t="s">
        <v>8507</v>
      </c>
      <c r="G9086" t="s">
        <v>10927</v>
      </c>
      <c r="H9086" s="93">
        <v>46183</v>
      </c>
      <c r="I9086" s="131">
        <v>1</v>
      </c>
      <c r="J9086" s="132"/>
      <c r="K9086" s="132"/>
      <c r="L9086" s="132"/>
      <c r="M9086" s="132"/>
      <c r="N9086" s="131"/>
      <c r="O9086" s="131"/>
    </row>
    <row r="9087" spans="2:15" x14ac:dyDescent="0.35">
      <c r="B9087" t="s">
        <v>77</v>
      </c>
      <c r="C9087">
        <v>4058</v>
      </c>
      <c r="D9087" t="s">
        <v>61</v>
      </c>
      <c r="E9087">
        <v>60435</v>
      </c>
      <c r="F9087" t="s">
        <v>8508</v>
      </c>
      <c r="G9087" t="s">
        <v>10929</v>
      </c>
      <c r="H9087" s="93">
        <v>46182</v>
      </c>
      <c r="I9087" s="131">
        <v>1</v>
      </c>
      <c r="J9087" s="132"/>
      <c r="K9087" s="132"/>
      <c r="L9087" s="132"/>
      <c r="M9087" s="132"/>
      <c r="N9087" s="131"/>
      <c r="O9087" s="131"/>
    </row>
    <row r="9088" spans="2:15" x14ac:dyDescent="0.35">
      <c r="B9088" t="s">
        <v>77</v>
      </c>
      <c r="C9088">
        <v>4058</v>
      </c>
      <c r="D9088" t="s">
        <v>61</v>
      </c>
      <c r="E9088">
        <v>61564</v>
      </c>
      <c r="F9088" t="s">
        <v>8509</v>
      </c>
      <c r="G9088" t="s">
        <v>10929</v>
      </c>
      <c r="H9088" s="93">
        <v>46182</v>
      </c>
      <c r="I9088" s="131">
        <v>1</v>
      </c>
      <c r="J9088" s="132"/>
      <c r="K9088" s="132"/>
      <c r="L9088" s="132"/>
      <c r="M9088" s="132"/>
      <c r="N9088" s="131"/>
      <c r="O9088" s="131"/>
    </row>
    <row r="9089" spans="2:15" x14ac:dyDescent="0.35">
      <c r="B9089" t="s">
        <v>77</v>
      </c>
      <c r="C9089">
        <v>4058</v>
      </c>
      <c r="D9089" t="s">
        <v>61</v>
      </c>
      <c r="E9089">
        <v>62722</v>
      </c>
      <c r="F9089" t="s">
        <v>8510</v>
      </c>
      <c r="G9089" t="s">
        <v>10929</v>
      </c>
      <c r="H9089" s="93">
        <v>46182</v>
      </c>
      <c r="I9089" s="131">
        <v>1</v>
      </c>
      <c r="J9089" s="132">
        <v>1</v>
      </c>
      <c r="K9089" s="132">
        <v>1</v>
      </c>
      <c r="L9089" s="132">
        <v>1</v>
      </c>
      <c r="M9089" s="132"/>
      <c r="N9089" s="131"/>
      <c r="O9089" s="131">
        <v>2</v>
      </c>
    </row>
    <row r="9090" spans="2:15" x14ac:dyDescent="0.35">
      <c r="B9090" t="s">
        <v>77</v>
      </c>
      <c r="C9090">
        <v>4058</v>
      </c>
      <c r="D9090" t="s">
        <v>61</v>
      </c>
      <c r="E9090">
        <v>62752</v>
      </c>
      <c r="F9090" t="s">
        <v>8511</v>
      </c>
      <c r="G9090" t="s">
        <v>10930</v>
      </c>
      <c r="H9090" s="93">
        <v>46181</v>
      </c>
      <c r="I9090" s="131"/>
      <c r="J9090" s="132"/>
      <c r="K9090" s="132"/>
      <c r="L9090" s="132"/>
      <c r="M9090" s="132"/>
      <c r="N9090" s="131"/>
      <c r="O9090" s="131"/>
    </row>
    <row r="9091" spans="2:15" x14ac:dyDescent="0.35">
      <c r="B9091" t="s">
        <v>77</v>
      </c>
      <c r="C9091">
        <v>4058</v>
      </c>
      <c r="D9091" t="s">
        <v>61</v>
      </c>
      <c r="E9091">
        <v>62788</v>
      </c>
      <c r="F9091" t="s">
        <v>8512</v>
      </c>
      <c r="G9091" t="s">
        <v>10929</v>
      </c>
      <c r="H9091" s="93">
        <v>46182</v>
      </c>
      <c r="I9091" s="131"/>
      <c r="J9091" s="132"/>
      <c r="K9091" s="132"/>
      <c r="L9091" s="132"/>
      <c r="M9091" s="132"/>
      <c r="N9091" s="131"/>
      <c r="O9091" s="131"/>
    </row>
    <row r="9092" spans="2:15" x14ac:dyDescent="0.35">
      <c r="B9092" t="s">
        <v>77</v>
      </c>
      <c r="C9092">
        <v>4058</v>
      </c>
      <c r="D9092" t="s">
        <v>61</v>
      </c>
      <c r="E9092">
        <v>62805</v>
      </c>
      <c r="F9092" t="s">
        <v>8513</v>
      </c>
      <c r="G9092" t="s">
        <v>10930</v>
      </c>
      <c r="H9092" s="93">
        <v>46174</v>
      </c>
      <c r="I9092" s="131">
        <v>1</v>
      </c>
      <c r="J9092" s="132"/>
      <c r="K9092" s="132"/>
      <c r="L9092" s="132"/>
      <c r="M9092" s="132"/>
      <c r="N9092" s="131"/>
      <c r="O9092" s="131"/>
    </row>
    <row r="9093" spans="2:15" x14ac:dyDescent="0.35">
      <c r="B9093" t="s">
        <v>77</v>
      </c>
      <c r="C9093">
        <v>4058</v>
      </c>
      <c r="D9093" t="s">
        <v>61</v>
      </c>
      <c r="E9093">
        <v>64070</v>
      </c>
      <c r="F9093" t="s">
        <v>8514</v>
      </c>
      <c r="G9093" t="s">
        <v>10929</v>
      </c>
      <c r="H9093" s="93">
        <v>46175</v>
      </c>
      <c r="I9093" s="131">
        <v>1</v>
      </c>
      <c r="J9093" s="132"/>
      <c r="K9093" s="132"/>
      <c r="L9093" s="132"/>
      <c r="M9093" s="132"/>
      <c r="N9093" s="131"/>
      <c r="O9093" s="131"/>
    </row>
    <row r="9094" spans="2:15" x14ac:dyDescent="0.35">
      <c r="B9094" t="s">
        <v>77</v>
      </c>
      <c r="C9094">
        <v>4058</v>
      </c>
      <c r="D9094" t="s">
        <v>61</v>
      </c>
      <c r="E9094">
        <v>65260</v>
      </c>
      <c r="F9094" t="s">
        <v>8515</v>
      </c>
      <c r="G9094" t="s">
        <v>10926</v>
      </c>
      <c r="H9094" s="93">
        <v>46170</v>
      </c>
      <c r="I9094" s="131">
        <v>1</v>
      </c>
      <c r="J9094" s="132"/>
      <c r="K9094" s="132"/>
      <c r="L9094" s="132"/>
      <c r="M9094" s="132"/>
      <c r="N9094" s="131"/>
      <c r="O9094" s="131"/>
    </row>
    <row r="9095" spans="2:15" x14ac:dyDescent="0.35">
      <c r="B9095" t="s">
        <v>77</v>
      </c>
      <c r="C9095">
        <v>4058</v>
      </c>
      <c r="D9095" t="s">
        <v>61</v>
      </c>
      <c r="E9095">
        <v>67299</v>
      </c>
      <c r="F9095" t="s">
        <v>8516</v>
      </c>
      <c r="G9095" t="s">
        <v>10927</v>
      </c>
      <c r="H9095" s="93">
        <v>46176</v>
      </c>
      <c r="I9095" s="131">
        <v>1</v>
      </c>
      <c r="J9095" s="132">
        <v>1</v>
      </c>
      <c r="K9095" s="132"/>
      <c r="L9095" s="132"/>
      <c r="M9095" s="132"/>
      <c r="N9095" s="131"/>
      <c r="O9095" s="131"/>
    </row>
    <row r="9096" spans="2:15" x14ac:dyDescent="0.35">
      <c r="B9096" t="s">
        <v>77</v>
      </c>
      <c r="C9096">
        <v>4058</v>
      </c>
      <c r="D9096" t="s">
        <v>61</v>
      </c>
      <c r="E9096">
        <v>67358</v>
      </c>
      <c r="F9096" t="s">
        <v>8517</v>
      </c>
      <c r="G9096" t="s">
        <v>10927</v>
      </c>
      <c r="H9096" s="93">
        <v>46176</v>
      </c>
      <c r="I9096" s="131">
        <v>1</v>
      </c>
      <c r="J9096" s="132"/>
      <c r="K9096" s="132"/>
      <c r="L9096" s="132"/>
      <c r="M9096" s="132"/>
      <c r="N9096" s="131"/>
      <c r="O9096" s="131"/>
    </row>
    <row r="9097" spans="2:15" x14ac:dyDescent="0.35">
      <c r="B9097" t="s">
        <v>77</v>
      </c>
      <c r="C9097">
        <v>4058</v>
      </c>
      <c r="D9097" t="s">
        <v>61</v>
      </c>
      <c r="E9097">
        <v>69149</v>
      </c>
      <c r="F9097" t="s">
        <v>8518</v>
      </c>
      <c r="G9097" t="s">
        <v>10927</v>
      </c>
      <c r="H9097" s="93">
        <v>46176</v>
      </c>
      <c r="I9097" s="131">
        <v>1</v>
      </c>
      <c r="J9097" s="132"/>
      <c r="K9097" s="132"/>
      <c r="L9097" s="132"/>
      <c r="M9097" s="132"/>
      <c r="N9097" s="131"/>
      <c r="O9097" s="131"/>
    </row>
    <row r="9098" spans="2:15" x14ac:dyDescent="0.35">
      <c r="B9098" t="s">
        <v>77</v>
      </c>
      <c r="C9098">
        <v>4058</v>
      </c>
      <c r="D9098" t="s">
        <v>61</v>
      </c>
      <c r="E9098">
        <v>69200</v>
      </c>
      <c r="F9098" t="s">
        <v>8519</v>
      </c>
      <c r="G9098" t="s">
        <v>10929</v>
      </c>
      <c r="H9098" s="93">
        <v>46182</v>
      </c>
      <c r="I9098" s="131"/>
      <c r="J9098" s="132"/>
      <c r="K9098" s="132"/>
      <c r="L9098" s="132"/>
      <c r="M9098" s="132"/>
      <c r="N9098" s="131"/>
      <c r="O9098" s="131"/>
    </row>
    <row r="9099" spans="2:15" x14ac:dyDescent="0.35">
      <c r="B9099" t="s">
        <v>77</v>
      </c>
      <c r="C9099">
        <v>4058</v>
      </c>
      <c r="D9099" t="s">
        <v>61</v>
      </c>
      <c r="E9099">
        <v>75038</v>
      </c>
      <c r="F9099" t="s">
        <v>8520</v>
      </c>
      <c r="G9099" t="s">
        <v>10930</v>
      </c>
      <c r="H9099" s="93">
        <v>46181</v>
      </c>
      <c r="I9099" s="131"/>
      <c r="J9099" s="132"/>
      <c r="K9099" s="132"/>
      <c r="L9099" s="132"/>
      <c r="M9099" s="132"/>
      <c r="N9099" s="131"/>
      <c r="O9099" s="131"/>
    </row>
    <row r="9100" spans="2:15" x14ac:dyDescent="0.35">
      <c r="B9100" t="s">
        <v>77</v>
      </c>
      <c r="C9100">
        <v>4058</v>
      </c>
      <c r="D9100" t="s">
        <v>61</v>
      </c>
      <c r="E9100">
        <v>76763</v>
      </c>
      <c r="F9100" t="s">
        <v>8521</v>
      </c>
      <c r="G9100" t="s">
        <v>10930</v>
      </c>
      <c r="H9100" s="93">
        <v>46174</v>
      </c>
      <c r="I9100" s="131">
        <v>1</v>
      </c>
      <c r="J9100" s="132"/>
      <c r="K9100" s="132"/>
      <c r="L9100" s="132"/>
      <c r="M9100" s="132"/>
      <c r="N9100" s="131"/>
      <c r="O9100" s="131"/>
    </row>
    <row r="9101" spans="2:15" x14ac:dyDescent="0.35">
      <c r="B9101" t="s">
        <v>77</v>
      </c>
      <c r="C9101">
        <v>4058</v>
      </c>
      <c r="D9101" t="s">
        <v>61</v>
      </c>
      <c r="E9101">
        <v>77028</v>
      </c>
      <c r="F9101" t="s">
        <v>8522</v>
      </c>
      <c r="G9101" t="s">
        <v>10926</v>
      </c>
      <c r="H9101" s="93">
        <v>46170</v>
      </c>
      <c r="I9101" s="131">
        <v>1</v>
      </c>
      <c r="J9101" s="132"/>
      <c r="K9101" s="132"/>
      <c r="L9101" s="132"/>
      <c r="M9101" s="132"/>
      <c r="N9101" s="131"/>
      <c r="O9101" s="131"/>
    </row>
    <row r="9102" spans="2:15" x14ac:dyDescent="0.35">
      <c r="B9102" t="s">
        <v>77</v>
      </c>
      <c r="C9102">
        <v>4058</v>
      </c>
      <c r="D9102" t="s">
        <v>61</v>
      </c>
      <c r="E9102">
        <v>78019</v>
      </c>
      <c r="F9102" t="s">
        <v>8523</v>
      </c>
      <c r="G9102" t="s">
        <v>10930</v>
      </c>
      <c r="H9102" s="93">
        <v>46181</v>
      </c>
      <c r="I9102" s="131">
        <v>1</v>
      </c>
      <c r="J9102" s="132"/>
      <c r="K9102" s="132"/>
      <c r="L9102" s="132"/>
      <c r="M9102" s="132"/>
      <c r="N9102" s="131"/>
      <c r="O9102" s="131"/>
    </row>
    <row r="9103" spans="2:15" x14ac:dyDescent="0.35">
      <c r="B9103" t="s">
        <v>77</v>
      </c>
      <c r="C9103">
        <v>4058</v>
      </c>
      <c r="D9103" t="s">
        <v>61</v>
      </c>
      <c r="E9103">
        <v>78138</v>
      </c>
      <c r="F9103" t="s">
        <v>8524</v>
      </c>
      <c r="G9103" t="s">
        <v>10926</v>
      </c>
      <c r="H9103" s="93">
        <v>46177</v>
      </c>
      <c r="I9103" s="131">
        <v>1</v>
      </c>
      <c r="J9103" s="132"/>
      <c r="K9103" s="132"/>
      <c r="L9103" s="132"/>
      <c r="M9103" s="132"/>
      <c r="N9103" s="131"/>
      <c r="O9103" s="131"/>
    </row>
    <row r="9104" spans="2:15" x14ac:dyDescent="0.35">
      <c r="B9104" t="s">
        <v>77</v>
      </c>
      <c r="C9104">
        <v>4058</v>
      </c>
      <c r="D9104" t="s">
        <v>61</v>
      </c>
      <c r="E9104">
        <v>80547</v>
      </c>
      <c r="F9104" t="s">
        <v>8525</v>
      </c>
      <c r="G9104" t="s">
        <v>10927</v>
      </c>
      <c r="H9104" s="93">
        <v>46176</v>
      </c>
      <c r="I9104" s="131">
        <v>1</v>
      </c>
      <c r="J9104" s="132"/>
      <c r="K9104" s="132"/>
      <c r="L9104" s="132"/>
      <c r="M9104" s="132"/>
      <c r="N9104" s="131"/>
      <c r="O9104" s="131"/>
    </row>
    <row r="9105" spans="2:15" x14ac:dyDescent="0.35">
      <c r="B9105" t="s">
        <v>77</v>
      </c>
      <c r="C9105">
        <v>4058</v>
      </c>
      <c r="D9105" t="s">
        <v>61</v>
      </c>
      <c r="E9105">
        <v>81035</v>
      </c>
      <c r="F9105" t="s">
        <v>8526</v>
      </c>
      <c r="G9105" t="s">
        <v>10930</v>
      </c>
      <c r="H9105" s="93">
        <v>46174</v>
      </c>
      <c r="I9105" s="131">
        <v>1</v>
      </c>
      <c r="J9105" s="132"/>
      <c r="K9105" s="132"/>
      <c r="L9105" s="132"/>
      <c r="M9105" s="132"/>
      <c r="N9105" s="131"/>
      <c r="O9105" s="131"/>
    </row>
    <row r="9106" spans="2:15" x14ac:dyDescent="0.35">
      <c r="B9106" t="s">
        <v>77</v>
      </c>
      <c r="C9106">
        <v>4058</v>
      </c>
      <c r="D9106" t="s">
        <v>61</v>
      </c>
      <c r="E9106">
        <v>81764</v>
      </c>
      <c r="F9106" t="s">
        <v>8527</v>
      </c>
      <c r="G9106" t="s">
        <v>10927</v>
      </c>
      <c r="H9106" s="93">
        <v>46183</v>
      </c>
      <c r="I9106" s="131">
        <v>1</v>
      </c>
      <c r="J9106" s="132"/>
      <c r="K9106" s="132"/>
      <c r="L9106" s="132"/>
      <c r="M9106" s="132"/>
      <c r="N9106" s="131"/>
      <c r="O9106" s="131"/>
    </row>
    <row r="9107" spans="2:15" x14ac:dyDescent="0.35">
      <c r="B9107" t="s">
        <v>77</v>
      </c>
      <c r="C9107">
        <v>4058</v>
      </c>
      <c r="D9107" t="s">
        <v>61</v>
      </c>
      <c r="E9107">
        <v>83564</v>
      </c>
      <c r="F9107" t="s">
        <v>8528</v>
      </c>
      <c r="G9107" t="s">
        <v>10927</v>
      </c>
      <c r="H9107" s="93">
        <v>46176</v>
      </c>
      <c r="I9107" s="131">
        <v>1</v>
      </c>
      <c r="J9107" s="132">
        <v>1</v>
      </c>
      <c r="K9107" s="132"/>
      <c r="L9107" s="132"/>
      <c r="M9107" s="132"/>
      <c r="N9107" s="131"/>
      <c r="O9107" s="131"/>
    </row>
    <row r="9108" spans="2:15" x14ac:dyDescent="0.35">
      <c r="B9108" t="s">
        <v>77</v>
      </c>
      <c r="C9108">
        <v>4058</v>
      </c>
      <c r="D9108" t="s">
        <v>61</v>
      </c>
      <c r="E9108">
        <v>84304</v>
      </c>
      <c r="F9108" t="s">
        <v>8529</v>
      </c>
      <c r="G9108" t="s">
        <v>10928</v>
      </c>
      <c r="H9108" s="93">
        <v>46178</v>
      </c>
      <c r="I9108" s="131">
        <v>1</v>
      </c>
      <c r="J9108" s="132">
        <v>1</v>
      </c>
      <c r="K9108" s="132"/>
      <c r="L9108" s="132"/>
      <c r="M9108" s="132"/>
      <c r="N9108" s="131"/>
      <c r="O9108" s="131"/>
    </row>
    <row r="9109" spans="2:15" x14ac:dyDescent="0.35">
      <c r="B9109" t="s">
        <v>77</v>
      </c>
      <c r="C9109">
        <v>4058</v>
      </c>
      <c r="D9109" t="s">
        <v>61</v>
      </c>
      <c r="E9109">
        <v>87488</v>
      </c>
      <c r="F9109" t="s">
        <v>8530</v>
      </c>
      <c r="G9109" t="s">
        <v>10928</v>
      </c>
      <c r="H9109" s="93">
        <v>46171</v>
      </c>
      <c r="I9109" s="131">
        <v>1</v>
      </c>
      <c r="J9109" s="132"/>
      <c r="K9109" s="132"/>
      <c r="L9109" s="132"/>
      <c r="M9109" s="132"/>
      <c r="N9109" s="131"/>
      <c r="O9109" s="131"/>
    </row>
    <row r="9110" spans="2:15" x14ac:dyDescent="0.35">
      <c r="B9110" t="s">
        <v>77</v>
      </c>
      <c r="C9110">
        <v>4058</v>
      </c>
      <c r="D9110" t="s">
        <v>61</v>
      </c>
      <c r="E9110">
        <v>87716</v>
      </c>
      <c r="F9110" t="s">
        <v>8531</v>
      </c>
      <c r="G9110" t="s">
        <v>180</v>
      </c>
      <c r="H9110" t="s">
        <v>180</v>
      </c>
      <c r="I9110" s="131"/>
      <c r="J9110" s="132"/>
      <c r="K9110" s="132"/>
      <c r="L9110" s="132"/>
      <c r="M9110" s="132"/>
      <c r="N9110" s="131"/>
      <c r="O9110" s="131"/>
    </row>
    <row r="9111" spans="2:15" x14ac:dyDescent="0.35">
      <c r="B9111" t="s">
        <v>77</v>
      </c>
      <c r="C9111">
        <v>4058</v>
      </c>
      <c r="D9111" t="s">
        <v>61</v>
      </c>
      <c r="E9111">
        <v>88798</v>
      </c>
      <c r="F9111" t="s">
        <v>8532</v>
      </c>
      <c r="G9111" t="s">
        <v>10930</v>
      </c>
      <c r="H9111" s="93">
        <v>46174</v>
      </c>
      <c r="I9111" s="131">
        <v>1</v>
      </c>
      <c r="J9111" s="132"/>
      <c r="K9111" s="132"/>
      <c r="L9111" s="132"/>
      <c r="M9111" s="132"/>
      <c r="N9111" s="131"/>
      <c r="O9111" s="131"/>
    </row>
    <row r="9112" spans="2:15" x14ac:dyDescent="0.35">
      <c r="B9112" t="s">
        <v>77</v>
      </c>
      <c r="C9112">
        <v>4058</v>
      </c>
      <c r="D9112" t="s">
        <v>61</v>
      </c>
      <c r="E9112">
        <v>97891</v>
      </c>
      <c r="F9112" t="s">
        <v>8533</v>
      </c>
      <c r="G9112" t="s">
        <v>10930</v>
      </c>
      <c r="H9112" s="93">
        <v>46181</v>
      </c>
      <c r="I9112" s="131">
        <v>1</v>
      </c>
      <c r="J9112" s="132"/>
      <c r="K9112" s="132"/>
      <c r="L9112" s="132"/>
      <c r="M9112" s="132"/>
      <c r="N9112" s="131"/>
      <c r="O9112" s="131"/>
    </row>
    <row r="9113" spans="2:15" x14ac:dyDescent="0.35">
      <c r="B9113" t="s">
        <v>77</v>
      </c>
      <c r="C9113">
        <v>4058</v>
      </c>
      <c r="D9113" t="s">
        <v>61</v>
      </c>
      <c r="E9113">
        <v>98823</v>
      </c>
      <c r="F9113" t="s">
        <v>8534</v>
      </c>
      <c r="G9113" t="s">
        <v>10926</v>
      </c>
      <c r="H9113" s="93">
        <v>46170</v>
      </c>
      <c r="I9113" s="131">
        <v>1</v>
      </c>
      <c r="J9113" s="132">
        <v>1</v>
      </c>
      <c r="K9113" s="132"/>
      <c r="L9113" s="132"/>
      <c r="M9113" s="132"/>
      <c r="N9113" s="131"/>
      <c r="O9113" s="131"/>
    </row>
    <row r="9114" spans="2:15" x14ac:dyDescent="0.35">
      <c r="B9114" t="s">
        <v>77</v>
      </c>
      <c r="C9114">
        <v>4058</v>
      </c>
      <c r="D9114" t="s">
        <v>61</v>
      </c>
      <c r="E9114">
        <v>104287</v>
      </c>
      <c r="F9114" t="s">
        <v>8533</v>
      </c>
      <c r="G9114" t="s">
        <v>10930</v>
      </c>
      <c r="H9114" s="93">
        <v>46181</v>
      </c>
      <c r="I9114" s="131"/>
      <c r="J9114" s="132"/>
      <c r="K9114" s="132"/>
      <c r="L9114" s="132"/>
      <c r="M9114" s="132"/>
      <c r="N9114" s="131"/>
      <c r="O9114" s="131"/>
    </row>
    <row r="9115" spans="2:15" x14ac:dyDescent="0.35">
      <c r="B9115" t="s">
        <v>77</v>
      </c>
      <c r="C9115">
        <v>4058</v>
      </c>
      <c r="D9115" t="s">
        <v>61</v>
      </c>
      <c r="E9115">
        <v>104547</v>
      </c>
      <c r="F9115" t="s">
        <v>8535</v>
      </c>
      <c r="G9115" t="s">
        <v>10927</v>
      </c>
      <c r="H9115" s="93">
        <v>46183</v>
      </c>
      <c r="I9115" s="131">
        <v>1</v>
      </c>
      <c r="J9115" s="132"/>
      <c r="K9115" s="132"/>
      <c r="L9115" s="132"/>
      <c r="M9115" s="132"/>
      <c r="N9115" s="131"/>
      <c r="O9115" s="131"/>
    </row>
    <row r="9116" spans="2:15" x14ac:dyDescent="0.35">
      <c r="B9116" t="s">
        <v>77</v>
      </c>
      <c r="C9116">
        <v>4058</v>
      </c>
      <c r="D9116" t="s">
        <v>61</v>
      </c>
      <c r="E9116">
        <v>112356</v>
      </c>
      <c r="F9116" t="s">
        <v>8536</v>
      </c>
      <c r="G9116" t="s">
        <v>10926</v>
      </c>
      <c r="H9116" s="93">
        <v>46170</v>
      </c>
      <c r="I9116" s="131"/>
      <c r="J9116" s="132"/>
      <c r="K9116" s="132"/>
      <c r="L9116" s="132"/>
      <c r="M9116" s="132"/>
      <c r="N9116" s="131"/>
      <c r="O9116" s="131"/>
    </row>
    <row r="9117" spans="2:15" x14ac:dyDescent="0.35">
      <c r="B9117" t="s">
        <v>77</v>
      </c>
      <c r="C9117">
        <v>4058</v>
      </c>
      <c r="D9117" t="s">
        <v>61</v>
      </c>
      <c r="E9117">
        <v>113839</v>
      </c>
      <c r="F9117" t="s">
        <v>8537</v>
      </c>
      <c r="G9117" t="s">
        <v>10929</v>
      </c>
      <c r="H9117" s="93">
        <v>46175</v>
      </c>
      <c r="I9117" s="131">
        <v>1</v>
      </c>
      <c r="J9117" s="132"/>
      <c r="K9117" s="132"/>
      <c r="L9117" s="132"/>
      <c r="M9117" s="132"/>
      <c r="N9117" s="131"/>
      <c r="O9117" s="131"/>
    </row>
    <row r="9118" spans="2:15" x14ac:dyDescent="0.35">
      <c r="B9118" t="s">
        <v>77</v>
      </c>
      <c r="C9118">
        <v>4058</v>
      </c>
      <c r="D9118" t="s">
        <v>61</v>
      </c>
      <c r="E9118">
        <v>116521</v>
      </c>
      <c r="F9118" t="s">
        <v>8538</v>
      </c>
      <c r="G9118" t="s">
        <v>10927</v>
      </c>
      <c r="H9118" s="93">
        <v>46183</v>
      </c>
      <c r="I9118" s="131">
        <v>1</v>
      </c>
      <c r="J9118" s="132"/>
      <c r="K9118" s="132"/>
      <c r="L9118" s="132"/>
      <c r="M9118" s="132"/>
      <c r="N9118" s="131"/>
      <c r="O9118" s="131"/>
    </row>
    <row r="9119" spans="2:15" x14ac:dyDescent="0.35">
      <c r="B9119" t="s">
        <v>77</v>
      </c>
      <c r="C9119">
        <v>4058</v>
      </c>
      <c r="D9119" t="s">
        <v>61</v>
      </c>
      <c r="E9119">
        <v>122266</v>
      </c>
      <c r="F9119" t="s">
        <v>8539</v>
      </c>
      <c r="G9119" t="s">
        <v>10926</v>
      </c>
      <c r="H9119" s="93">
        <v>46170</v>
      </c>
      <c r="I9119" s="131">
        <v>1</v>
      </c>
      <c r="J9119" s="132">
        <v>1</v>
      </c>
      <c r="K9119" s="132"/>
      <c r="L9119" s="132"/>
      <c r="M9119" s="132"/>
      <c r="N9119" s="131"/>
      <c r="O9119" s="131"/>
    </row>
    <row r="9120" spans="2:15" x14ac:dyDescent="0.35">
      <c r="B9120" t="s">
        <v>77</v>
      </c>
      <c r="C9120">
        <v>4058</v>
      </c>
      <c r="D9120" t="s">
        <v>61</v>
      </c>
      <c r="E9120">
        <v>122527</v>
      </c>
      <c r="F9120" t="s">
        <v>8540</v>
      </c>
      <c r="G9120" t="s">
        <v>10930</v>
      </c>
      <c r="H9120" s="93">
        <v>46181</v>
      </c>
      <c r="I9120" s="131">
        <v>1</v>
      </c>
      <c r="J9120" s="132">
        <v>1</v>
      </c>
      <c r="K9120" s="132"/>
      <c r="L9120" s="132"/>
      <c r="M9120" s="132"/>
      <c r="N9120" s="131"/>
      <c r="O9120" s="131"/>
    </row>
    <row r="9121" spans="2:15" x14ac:dyDescent="0.35">
      <c r="B9121" t="s">
        <v>77</v>
      </c>
      <c r="C9121">
        <v>4058</v>
      </c>
      <c r="D9121" t="s">
        <v>61</v>
      </c>
      <c r="E9121">
        <v>124992</v>
      </c>
      <c r="F9121" t="s">
        <v>8541</v>
      </c>
      <c r="G9121" t="s">
        <v>10930</v>
      </c>
      <c r="H9121" s="93">
        <v>46181</v>
      </c>
      <c r="I9121" s="131">
        <v>1</v>
      </c>
      <c r="J9121" s="132"/>
      <c r="K9121" s="132"/>
      <c r="L9121" s="132"/>
      <c r="M9121" s="132"/>
      <c r="N9121" s="131"/>
      <c r="O9121" s="131"/>
    </row>
    <row r="9122" spans="2:15" x14ac:dyDescent="0.35">
      <c r="B9122" t="s">
        <v>77</v>
      </c>
      <c r="C9122">
        <v>4058</v>
      </c>
      <c r="D9122" t="s">
        <v>61</v>
      </c>
      <c r="E9122">
        <v>125746</v>
      </c>
      <c r="F9122" t="s">
        <v>8542</v>
      </c>
      <c r="G9122" t="s">
        <v>10927</v>
      </c>
      <c r="H9122" s="93">
        <v>46183</v>
      </c>
      <c r="I9122" s="131"/>
      <c r="J9122" s="132"/>
      <c r="K9122" s="132"/>
      <c r="L9122" s="132"/>
      <c r="M9122" s="132"/>
      <c r="N9122" s="131"/>
      <c r="O9122" s="131"/>
    </row>
    <row r="9123" spans="2:15" x14ac:dyDescent="0.35">
      <c r="B9123" t="s">
        <v>77</v>
      </c>
      <c r="C9123">
        <v>4058</v>
      </c>
      <c r="D9123" t="s">
        <v>61</v>
      </c>
      <c r="E9123">
        <v>126390</v>
      </c>
      <c r="F9123" t="s">
        <v>8543</v>
      </c>
      <c r="G9123" t="s">
        <v>10928</v>
      </c>
      <c r="H9123" s="93">
        <v>46171</v>
      </c>
      <c r="I9123" s="131">
        <v>1</v>
      </c>
      <c r="J9123" s="132"/>
      <c r="K9123" s="132"/>
      <c r="L9123" s="132"/>
      <c r="M9123" s="132"/>
      <c r="N9123" s="131"/>
      <c r="O9123" s="131"/>
    </row>
    <row r="9124" spans="2:15" x14ac:dyDescent="0.35">
      <c r="B9124" t="s">
        <v>77</v>
      </c>
      <c r="C9124">
        <v>4058</v>
      </c>
      <c r="D9124" t="s">
        <v>61</v>
      </c>
      <c r="E9124">
        <v>127870</v>
      </c>
      <c r="F9124" t="s">
        <v>8544</v>
      </c>
      <c r="G9124" t="s">
        <v>10929</v>
      </c>
      <c r="H9124" s="93">
        <v>46175</v>
      </c>
      <c r="I9124" s="131">
        <v>1</v>
      </c>
      <c r="J9124" s="132">
        <v>1</v>
      </c>
      <c r="K9124" s="132"/>
      <c r="L9124" s="132"/>
      <c r="M9124" s="132"/>
      <c r="N9124" s="131"/>
      <c r="O9124" s="131"/>
    </row>
    <row r="9125" spans="2:15" x14ac:dyDescent="0.35">
      <c r="B9125" t="s">
        <v>77</v>
      </c>
      <c r="C9125">
        <v>4058</v>
      </c>
      <c r="D9125" t="s">
        <v>61</v>
      </c>
      <c r="E9125">
        <v>130208</v>
      </c>
      <c r="F9125" t="s">
        <v>8545</v>
      </c>
      <c r="G9125" t="s">
        <v>10927</v>
      </c>
      <c r="H9125" s="93">
        <v>46183</v>
      </c>
      <c r="I9125" s="131">
        <v>1</v>
      </c>
      <c r="J9125" s="132"/>
      <c r="K9125" s="132"/>
      <c r="L9125" s="132"/>
      <c r="M9125" s="132"/>
      <c r="N9125" s="131"/>
      <c r="O9125" s="131"/>
    </row>
    <row r="9126" spans="2:15" x14ac:dyDescent="0.35">
      <c r="B9126" t="s">
        <v>77</v>
      </c>
      <c r="C9126">
        <v>4058</v>
      </c>
      <c r="D9126" t="s">
        <v>61</v>
      </c>
      <c r="E9126">
        <v>132093</v>
      </c>
      <c r="F9126" t="s">
        <v>8546</v>
      </c>
      <c r="G9126" t="s">
        <v>10928</v>
      </c>
      <c r="H9126" s="93">
        <v>46171</v>
      </c>
      <c r="I9126" s="131">
        <v>1</v>
      </c>
      <c r="J9126" s="132"/>
      <c r="K9126" s="132"/>
      <c r="L9126" s="132"/>
      <c r="M9126" s="132"/>
      <c r="N9126" s="131"/>
      <c r="O9126" s="131"/>
    </row>
    <row r="9127" spans="2:15" x14ac:dyDescent="0.35">
      <c r="B9127" t="s">
        <v>77</v>
      </c>
      <c r="C9127">
        <v>4058</v>
      </c>
      <c r="D9127" t="s">
        <v>61</v>
      </c>
      <c r="E9127">
        <v>132462</v>
      </c>
      <c r="F9127" t="s">
        <v>8547</v>
      </c>
      <c r="G9127" t="s">
        <v>10927</v>
      </c>
      <c r="H9127" s="93">
        <v>46183</v>
      </c>
      <c r="I9127" s="131">
        <v>1</v>
      </c>
      <c r="J9127" s="132"/>
      <c r="K9127" s="132"/>
      <c r="L9127" s="132"/>
      <c r="M9127" s="132"/>
      <c r="N9127" s="131"/>
      <c r="O9127" s="131"/>
    </row>
    <row r="9128" spans="2:15" x14ac:dyDescent="0.35">
      <c r="B9128" t="s">
        <v>77</v>
      </c>
      <c r="C9128">
        <v>4058</v>
      </c>
      <c r="D9128" t="s">
        <v>61</v>
      </c>
      <c r="E9128">
        <v>132715</v>
      </c>
      <c r="F9128" t="s">
        <v>11106</v>
      </c>
      <c r="G9128" t="s">
        <v>180</v>
      </c>
      <c r="H9128" t="s">
        <v>180</v>
      </c>
      <c r="I9128" s="131"/>
      <c r="J9128" s="132"/>
      <c r="K9128" s="132"/>
      <c r="L9128" s="132"/>
      <c r="M9128" s="132"/>
      <c r="N9128" s="131"/>
      <c r="O9128" s="131"/>
    </row>
    <row r="9129" spans="2:15" x14ac:dyDescent="0.35">
      <c r="B9129" t="s">
        <v>77</v>
      </c>
      <c r="C9129">
        <v>4058</v>
      </c>
      <c r="D9129" t="s">
        <v>61</v>
      </c>
      <c r="E9129">
        <v>134067</v>
      </c>
      <c r="F9129" t="s">
        <v>8548</v>
      </c>
      <c r="G9129" t="s">
        <v>10927</v>
      </c>
      <c r="H9129" s="93">
        <v>46176</v>
      </c>
      <c r="I9129" s="131"/>
      <c r="J9129" s="132"/>
      <c r="K9129" s="132"/>
      <c r="L9129" s="132"/>
      <c r="M9129" s="132"/>
      <c r="N9129" s="131"/>
      <c r="O9129" s="131"/>
    </row>
    <row r="9130" spans="2:15" x14ac:dyDescent="0.35">
      <c r="B9130" t="s">
        <v>77</v>
      </c>
      <c r="C9130">
        <v>4058</v>
      </c>
      <c r="D9130" t="s">
        <v>61</v>
      </c>
      <c r="E9130">
        <v>134764</v>
      </c>
      <c r="F9130" t="s">
        <v>8513</v>
      </c>
      <c r="G9130" t="s">
        <v>10930</v>
      </c>
      <c r="H9130" s="93">
        <v>46181</v>
      </c>
      <c r="I9130" s="131">
        <v>1</v>
      </c>
      <c r="J9130" s="132"/>
      <c r="K9130" s="132"/>
      <c r="L9130" s="132"/>
      <c r="M9130" s="132"/>
      <c r="N9130" s="131"/>
      <c r="O9130" s="131"/>
    </row>
    <row r="9131" spans="2:15" x14ac:dyDescent="0.35">
      <c r="B9131" t="s">
        <v>77</v>
      </c>
      <c r="C9131">
        <v>4058</v>
      </c>
      <c r="D9131" t="s">
        <v>61</v>
      </c>
      <c r="E9131">
        <v>136968</v>
      </c>
      <c r="F9131" t="s">
        <v>8549</v>
      </c>
      <c r="G9131" t="s">
        <v>10927</v>
      </c>
      <c r="H9131" s="93">
        <v>46183</v>
      </c>
      <c r="I9131" s="131">
        <v>1</v>
      </c>
      <c r="J9131" s="132"/>
      <c r="K9131" s="132"/>
      <c r="L9131" s="132"/>
      <c r="M9131" s="132"/>
      <c r="N9131" s="131"/>
      <c r="O9131" s="131"/>
    </row>
    <row r="9132" spans="2:15" x14ac:dyDescent="0.35">
      <c r="B9132" t="s">
        <v>77</v>
      </c>
      <c r="C9132">
        <v>4058</v>
      </c>
      <c r="D9132" t="s">
        <v>61</v>
      </c>
      <c r="E9132">
        <v>139537</v>
      </c>
      <c r="F9132" t="s">
        <v>8550</v>
      </c>
      <c r="G9132" t="s">
        <v>180</v>
      </c>
      <c r="H9132" t="s">
        <v>180</v>
      </c>
      <c r="I9132" s="131"/>
      <c r="J9132" s="132"/>
      <c r="K9132" s="132"/>
      <c r="L9132" s="132"/>
      <c r="M9132" s="132"/>
      <c r="N9132" s="131"/>
      <c r="O9132" s="131"/>
    </row>
    <row r="9133" spans="2:15" x14ac:dyDescent="0.35">
      <c r="B9133" t="s">
        <v>77</v>
      </c>
      <c r="C9133">
        <v>4058</v>
      </c>
      <c r="D9133" t="s">
        <v>61</v>
      </c>
      <c r="E9133">
        <v>146395</v>
      </c>
      <c r="F9133" t="s">
        <v>8551</v>
      </c>
      <c r="G9133" t="s">
        <v>10930</v>
      </c>
      <c r="H9133" s="93">
        <v>46181</v>
      </c>
      <c r="I9133" s="131">
        <v>1</v>
      </c>
      <c r="J9133" s="132">
        <v>1</v>
      </c>
      <c r="K9133" s="132"/>
      <c r="L9133" s="132"/>
      <c r="M9133" s="132"/>
      <c r="N9133" s="131"/>
      <c r="O9133" s="131"/>
    </row>
    <row r="9134" spans="2:15" x14ac:dyDescent="0.35">
      <c r="B9134" t="s">
        <v>77</v>
      </c>
      <c r="C9134">
        <v>4058</v>
      </c>
      <c r="D9134" t="s">
        <v>61</v>
      </c>
      <c r="E9134">
        <v>147003</v>
      </c>
      <c r="F9134" t="s">
        <v>8552</v>
      </c>
      <c r="G9134" t="s">
        <v>10930</v>
      </c>
      <c r="H9134" s="93">
        <v>46181</v>
      </c>
      <c r="I9134" s="131">
        <v>1</v>
      </c>
      <c r="J9134" s="132"/>
      <c r="K9134" s="132"/>
      <c r="L9134" s="132"/>
      <c r="M9134" s="132"/>
      <c r="N9134" s="131"/>
      <c r="O9134" s="131"/>
    </row>
    <row r="9135" spans="2:15" x14ac:dyDescent="0.35">
      <c r="B9135" t="s">
        <v>77</v>
      </c>
      <c r="C9135">
        <v>4058</v>
      </c>
      <c r="D9135" t="s">
        <v>61</v>
      </c>
      <c r="E9135">
        <v>148117</v>
      </c>
      <c r="F9135" t="s">
        <v>8553</v>
      </c>
      <c r="G9135" t="s">
        <v>10927</v>
      </c>
      <c r="H9135" s="93">
        <v>46176</v>
      </c>
      <c r="I9135" s="131"/>
      <c r="J9135" s="132"/>
      <c r="K9135" s="132"/>
      <c r="L9135" s="132"/>
      <c r="M9135" s="132"/>
      <c r="N9135" s="131"/>
      <c r="O9135" s="131"/>
    </row>
    <row r="9136" spans="2:15" x14ac:dyDescent="0.35">
      <c r="B9136" t="s">
        <v>77</v>
      </c>
      <c r="C9136">
        <v>4058</v>
      </c>
      <c r="D9136" t="s">
        <v>61</v>
      </c>
      <c r="E9136">
        <v>152185</v>
      </c>
      <c r="F9136" t="s">
        <v>8554</v>
      </c>
      <c r="G9136" t="s">
        <v>10929</v>
      </c>
      <c r="H9136" s="93">
        <v>46175</v>
      </c>
      <c r="I9136" s="131">
        <v>1</v>
      </c>
      <c r="J9136" s="132"/>
      <c r="K9136" s="132"/>
      <c r="L9136" s="132"/>
      <c r="M9136" s="132"/>
      <c r="N9136" s="131"/>
      <c r="O9136" s="131"/>
    </row>
    <row r="9137" spans="2:15" x14ac:dyDescent="0.35">
      <c r="B9137" t="s">
        <v>77</v>
      </c>
      <c r="C9137">
        <v>4058</v>
      </c>
      <c r="D9137" t="s">
        <v>61</v>
      </c>
      <c r="E9137">
        <v>152290</v>
      </c>
      <c r="F9137" t="s">
        <v>8555</v>
      </c>
      <c r="G9137" t="s">
        <v>10929</v>
      </c>
      <c r="H9137" s="93">
        <v>46182</v>
      </c>
      <c r="I9137" s="131"/>
      <c r="J9137" s="132"/>
      <c r="K9137" s="132"/>
      <c r="L9137" s="132"/>
      <c r="M9137" s="132"/>
      <c r="N9137" s="131"/>
      <c r="O9137" s="131"/>
    </row>
    <row r="9138" spans="2:15" x14ac:dyDescent="0.35">
      <c r="B9138" t="s">
        <v>77</v>
      </c>
      <c r="C9138">
        <v>4058</v>
      </c>
      <c r="D9138" t="s">
        <v>61</v>
      </c>
      <c r="E9138">
        <v>152300</v>
      </c>
      <c r="F9138" t="s">
        <v>8556</v>
      </c>
      <c r="G9138" t="s">
        <v>10928</v>
      </c>
      <c r="H9138" s="93">
        <v>46178</v>
      </c>
      <c r="I9138" s="131"/>
      <c r="J9138" s="132"/>
      <c r="K9138" s="132"/>
      <c r="L9138" s="132"/>
      <c r="M9138" s="132"/>
      <c r="N9138" s="131"/>
      <c r="O9138" s="131"/>
    </row>
    <row r="9139" spans="2:15" x14ac:dyDescent="0.35">
      <c r="B9139" t="s">
        <v>77</v>
      </c>
      <c r="C9139">
        <v>4058</v>
      </c>
      <c r="D9139" t="s">
        <v>61</v>
      </c>
      <c r="E9139">
        <v>158250</v>
      </c>
      <c r="F9139" t="s">
        <v>8557</v>
      </c>
      <c r="G9139" t="s">
        <v>10926</v>
      </c>
      <c r="H9139" s="93">
        <v>46170</v>
      </c>
      <c r="I9139" s="131"/>
      <c r="J9139" s="132"/>
      <c r="K9139" s="132"/>
      <c r="L9139" s="132"/>
      <c r="M9139" s="132"/>
      <c r="N9139" s="131"/>
      <c r="O9139" s="131"/>
    </row>
    <row r="9140" spans="2:15" x14ac:dyDescent="0.35">
      <c r="B9140" t="s">
        <v>77</v>
      </c>
      <c r="C9140">
        <v>4058</v>
      </c>
      <c r="D9140" t="s">
        <v>61</v>
      </c>
      <c r="E9140">
        <v>158274</v>
      </c>
      <c r="F9140" t="s">
        <v>8533</v>
      </c>
      <c r="G9140" t="s">
        <v>10930</v>
      </c>
      <c r="H9140" s="93">
        <v>46181</v>
      </c>
      <c r="I9140" s="131">
        <v>1</v>
      </c>
      <c r="J9140" s="132"/>
      <c r="K9140" s="132"/>
      <c r="L9140" s="132"/>
      <c r="M9140" s="132"/>
      <c r="N9140" s="131"/>
      <c r="O9140" s="131"/>
    </row>
    <row r="9141" spans="2:15" x14ac:dyDescent="0.35">
      <c r="B9141" t="s">
        <v>77</v>
      </c>
      <c r="C9141">
        <v>4058</v>
      </c>
      <c r="D9141" t="s">
        <v>61</v>
      </c>
      <c r="E9141">
        <v>158640</v>
      </c>
      <c r="F9141" t="s">
        <v>8558</v>
      </c>
      <c r="G9141" t="s">
        <v>10929</v>
      </c>
      <c r="H9141" s="93">
        <v>46182</v>
      </c>
      <c r="I9141" s="131">
        <v>1</v>
      </c>
      <c r="J9141" s="132"/>
      <c r="K9141" s="132"/>
      <c r="L9141" s="132"/>
      <c r="M9141" s="132"/>
      <c r="N9141" s="131"/>
      <c r="O9141" s="131"/>
    </row>
    <row r="9142" spans="2:15" x14ac:dyDescent="0.35">
      <c r="B9142" t="s">
        <v>77</v>
      </c>
      <c r="C9142">
        <v>4058</v>
      </c>
      <c r="D9142" t="s">
        <v>61</v>
      </c>
      <c r="E9142">
        <v>158708</v>
      </c>
      <c r="F9142" t="s">
        <v>8559</v>
      </c>
      <c r="G9142" t="s">
        <v>10930</v>
      </c>
      <c r="H9142" s="93">
        <v>46174</v>
      </c>
      <c r="I9142" s="131">
        <v>1</v>
      </c>
      <c r="J9142" s="132"/>
      <c r="K9142" s="132"/>
      <c r="L9142" s="132"/>
      <c r="M9142" s="132"/>
      <c r="N9142" s="131"/>
      <c r="O9142" s="131"/>
    </row>
    <row r="9143" spans="2:15" x14ac:dyDescent="0.35">
      <c r="B9143" t="s">
        <v>77</v>
      </c>
      <c r="C9143">
        <v>4058</v>
      </c>
      <c r="D9143" t="s">
        <v>61</v>
      </c>
      <c r="E9143">
        <v>160385</v>
      </c>
      <c r="F9143" t="s">
        <v>8421</v>
      </c>
      <c r="G9143" t="s">
        <v>10926</v>
      </c>
      <c r="H9143" s="93">
        <v>46170</v>
      </c>
      <c r="I9143" s="131"/>
      <c r="J9143" s="132"/>
      <c r="K9143" s="132"/>
      <c r="L9143" s="132"/>
      <c r="M9143" s="132"/>
      <c r="N9143" s="131"/>
      <c r="O9143" s="131"/>
    </row>
    <row r="9144" spans="2:15" x14ac:dyDescent="0.35">
      <c r="B9144" t="s">
        <v>77</v>
      </c>
      <c r="C9144">
        <v>4058</v>
      </c>
      <c r="D9144" t="s">
        <v>61</v>
      </c>
      <c r="E9144">
        <v>162211</v>
      </c>
      <c r="F9144" t="s">
        <v>8560</v>
      </c>
      <c r="G9144" t="s">
        <v>10927</v>
      </c>
      <c r="H9144" s="93">
        <v>46183</v>
      </c>
      <c r="I9144" s="131">
        <v>1</v>
      </c>
      <c r="J9144" s="132"/>
      <c r="K9144" s="132"/>
      <c r="L9144" s="132"/>
      <c r="M9144" s="132"/>
      <c r="N9144" s="131"/>
      <c r="O9144" s="131"/>
    </row>
    <row r="9145" spans="2:15" x14ac:dyDescent="0.35">
      <c r="B9145" t="s">
        <v>77</v>
      </c>
      <c r="C9145">
        <v>4058</v>
      </c>
      <c r="D9145" t="s">
        <v>61</v>
      </c>
      <c r="E9145">
        <v>162806</v>
      </c>
      <c r="F9145" t="s">
        <v>8561</v>
      </c>
      <c r="G9145" t="s">
        <v>180</v>
      </c>
      <c r="H9145" t="s">
        <v>180</v>
      </c>
      <c r="I9145" s="131"/>
      <c r="J9145" s="132"/>
      <c r="K9145" s="132"/>
      <c r="L9145" s="132"/>
      <c r="M9145" s="132"/>
      <c r="N9145" s="131"/>
      <c r="O9145" s="131"/>
    </row>
    <row r="9146" spans="2:15" x14ac:dyDescent="0.35">
      <c r="B9146" t="s">
        <v>77</v>
      </c>
      <c r="C9146">
        <v>4058</v>
      </c>
      <c r="D9146" t="s">
        <v>61</v>
      </c>
      <c r="E9146">
        <v>163482</v>
      </c>
      <c r="F9146" t="s">
        <v>8562</v>
      </c>
      <c r="G9146" t="s">
        <v>10927</v>
      </c>
      <c r="H9146" s="93">
        <v>46183</v>
      </c>
      <c r="I9146" s="131">
        <v>1</v>
      </c>
      <c r="J9146" s="132"/>
      <c r="K9146" s="132">
        <v>1</v>
      </c>
      <c r="L9146" s="132"/>
      <c r="M9146" s="132"/>
      <c r="N9146" s="131"/>
      <c r="O9146" s="131"/>
    </row>
    <row r="9147" spans="2:15" x14ac:dyDescent="0.35">
      <c r="B9147" t="s">
        <v>77</v>
      </c>
      <c r="C9147">
        <v>4058</v>
      </c>
      <c r="D9147" t="s">
        <v>61</v>
      </c>
      <c r="E9147">
        <v>163581</v>
      </c>
      <c r="F9147" t="s">
        <v>8563</v>
      </c>
      <c r="G9147" t="s">
        <v>10929</v>
      </c>
      <c r="H9147" s="93">
        <v>46175</v>
      </c>
      <c r="I9147" s="131">
        <v>1</v>
      </c>
      <c r="J9147" s="132">
        <v>1</v>
      </c>
      <c r="K9147" s="132"/>
      <c r="L9147" s="132"/>
      <c r="M9147" s="132"/>
      <c r="N9147" s="131"/>
      <c r="O9147" s="131"/>
    </row>
    <row r="9148" spans="2:15" x14ac:dyDescent="0.35">
      <c r="B9148" t="s">
        <v>77</v>
      </c>
      <c r="C9148">
        <v>4058</v>
      </c>
      <c r="D9148" t="s">
        <v>61</v>
      </c>
      <c r="E9148">
        <v>163886</v>
      </c>
      <c r="F9148" t="s">
        <v>8564</v>
      </c>
      <c r="G9148" t="s">
        <v>10927</v>
      </c>
      <c r="H9148" s="93">
        <v>46183</v>
      </c>
      <c r="I9148" s="131"/>
      <c r="J9148" s="132"/>
      <c r="K9148" s="132"/>
      <c r="L9148" s="132"/>
      <c r="M9148" s="132"/>
      <c r="N9148" s="131"/>
      <c r="O9148" s="131"/>
    </row>
    <row r="9149" spans="2:15" x14ac:dyDescent="0.35">
      <c r="B9149" t="s">
        <v>77</v>
      </c>
      <c r="C9149">
        <v>4058</v>
      </c>
      <c r="D9149" t="s">
        <v>61</v>
      </c>
      <c r="E9149">
        <v>164870</v>
      </c>
      <c r="F9149" t="s">
        <v>8565</v>
      </c>
      <c r="G9149" t="s">
        <v>10929</v>
      </c>
      <c r="H9149" s="93">
        <v>46182</v>
      </c>
      <c r="I9149" s="131">
        <v>1</v>
      </c>
      <c r="J9149" s="132"/>
      <c r="K9149" s="132"/>
      <c r="L9149" s="132"/>
      <c r="M9149" s="132"/>
      <c r="N9149" s="131"/>
      <c r="O9149" s="131"/>
    </row>
    <row r="9150" spans="2:15" x14ac:dyDescent="0.35">
      <c r="B9150" t="s">
        <v>77</v>
      </c>
      <c r="C9150">
        <v>4058</v>
      </c>
      <c r="D9150" t="s">
        <v>61</v>
      </c>
      <c r="E9150">
        <v>166470</v>
      </c>
      <c r="F9150" t="s">
        <v>8566</v>
      </c>
      <c r="G9150" t="s">
        <v>10930</v>
      </c>
      <c r="H9150" s="93">
        <v>46181</v>
      </c>
      <c r="I9150" s="131">
        <v>1</v>
      </c>
      <c r="J9150" s="132"/>
      <c r="K9150" s="132"/>
      <c r="L9150" s="132"/>
      <c r="M9150" s="132"/>
      <c r="N9150" s="131"/>
      <c r="O9150" s="131"/>
    </row>
    <row r="9151" spans="2:15" x14ac:dyDescent="0.35">
      <c r="B9151" t="s">
        <v>77</v>
      </c>
      <c r="C9151">
        <v>4058</v>
      </c>
      <c r="D9151" t="s">
        <v>61</v>
      </c>
      <c r="E9151">
        <v>171171</v>
      </c>
      <c r="F9151" t="s">
        <v>8567</v>
      </c>
      <c r="G9151" t="s">
        <v>10926</v>
      </c>
      <c r="H9151" s="93">
        <v>46170</v>
      </c>
      <c r="I9151" s="131">
        <v>1</v>
      </c>
      <c r="J9151" s="132"/>
      <c r="K9151" s="132"/>
      <c r="L9151" s="132"/>
      <c r="M9151" s="132"/>
      <c r="N9151" s="131"/>
      <c r="O9151" s="131"/>
    </row>
    <row r="9152" spans="2:15" x14ac:dyDescent="0.35">
      <c r="B9152" t="s">
        <v>77</v>
      </c>
      <c r="C9152">
        <v>4058</v>
      </c>
      <c r="D9152" t="s">
        <v>61</v>
      </c>
      <c r="E9152">
        <v>171449</v>
      </c>
      <c r="F9152" t="s">
        <v>8568</v>
      </c>
      <c r="G9152" t="s">
        <v>10928</v>
      </c>
      <c r="H9152" s="93">
        <v>46178</v>
      </c>
      <c r="I9152" s="131"/>
      <c r="J9152" s="132"/>
      <c r="K9152" s="132"/>
      <c r="L9152" s="132"/>
      <c r="M9152" s="132"/>
      <c r="N9152" s="131"/>
      <c r="O9152" s="131"/>
    </row>
    <row r="9153" spans="2:15" x14ac:dyDescent="0.35">
      <c r="B9153" t="s">
        <v>77</v>
      </c>
      <c r="C9153">
        <v>4058</v>
      </c>
      <c r="D9153" t="s">
        <v>61</v>
      </c>
      <c r="E9153">
        <v>171743</v>
      </c>
      <c r="F9153" t="s">
        <v>8569</v>
      </c>
      <c r="G9153" t="s">
        <v>10929</v>
      </c>
      <c r="H9153" s="93">
        <v>46175</v>
      </c>
      <c r="I9153" s="131">
        <v>1</v>
      </c>
      <c r="J9153" s="132"/>
      <c r="K9153" s="132"/>
      <c r="L9153" s="132"/>
      <c r="M9153" s="132"/>
      <c r="N9153" s="131"/>
      <c r="O9153" s="131"/>
    </row>
    <row r="9154" spans="2:15" x14ac:dyDescent="0.35">
      <c r="B9154" t="s">
        <v>77</v>
      </c>
      <c r="C9154">
        <v>4058</v>
      </c>
      <c r="D9154" t="s">
        <v>61</v>
      </c>
      <c r="E9154">
        <v>171816</v>
      </c>
      <c r="F9154" t="s">
        <v>8570</v>
      </c>
      <c r="G9154" t="s">
        <v>10929</v>
      </c>
      <c r="H9154" s="93">
        <v>46175</v>
      </c>
      <c r="I9154" s="131"/>
      <c r="J9154" s="132"/>
      <c r="K9154" s="132"/>
      <c r="L9154" s="132"/>
      <c r="M9154" s="132"/>
      <c r="N9154" s="131"/>
      <c r="O9154" s="131"/>
    </row>
    <row r="9155" spans="2:15" x14ac:dyDescent="0.35">
      <c r="B9155" t="s">
        <v>77</v>
      </c>
      <c r="C9155">
        <v>4058</v>
      </c>
      <c r="D9155" t="s">
        <v>61</v>
      </c>
      <c r="E9155">
        <v>171843</v>
      </c>
      <c r="F9155" t="s">
        <v>8571</v>
      </c>
      <c r="G9155" t="s">
        <v>10929</v>
      </c>
      <c r="H9155" s="93">
        <v>46175</v>
      </c>
      <c r="I9155" s="131">
        <v>1</v>
      </c>
      <c r="J9155" s="132"/>
      <c r="K9155" s="132"/>
      <c r="L9155" s="132"/>
      <c r="M9155" s="132"/>
      <c r="N9155" s="131"/>
      <c r="O9155" s="131"/>
    </row>
    <row r="9156" spans="2:15" x14ac:dyDescent="0.35">
      <c r="B9156" t="s">
        <v>77</v>
      </c>
      <c r="C9156">
        <v>4058</v>
      </c>
      <c r="D9156" t="s">
        <v>61</v>
      </c>
      <c r="E9156">
        <v>171871</v>
      </c>
      <c r="F9156" t="s">
        <v>8572</v>
      </c>
      <c r="G9156" t="s">
        <v>10929</v>
      </c>
      <c r="H9156" s="93">
        <v>46182</v>
      </c>
      <c r="I9156" s="131">
        <v>1</v>
      </c>
      <c r="J9156" s="132"/>
      <c r="K9156" s="132">
        <v>1</v>
      </c>
      <c r="L9156" s="132"/>
      <c r="M9156" s="132"/>
      <c r="N9156" s="131"/>
      <c r="O9156" s="131"/>
    </row>
    <row r="9157" spans="2:15" x14ac:dyDescent="0.35">
      <c r="B9157" t="s">
        <v>77</v>
      </c>
      <c r="C9157">
        <v>4058</v>
      </c>
      <c r="D9157" t="s">
        <v>61</v>
      </c>
      <c r="E9157">
        <v>171880</v>
      </c>
      <c r="F9157" t="s">
        <v>8573</v>
      </c>
      <c r="G9157" t="s">
        <v>10927</v>
      </c>
      <c r="H9157" s="93">
        <v>46176</v>
      </c>
      <c r="I9157" s="131">
        <v>1</v>
      </c>
      <c r="J9157" s="132"/>
      <c r="K9157" s="132"/>
      <c r="L9157" s="132"/>
      <c r="M9157" s="132"/>
      <c r="N9157" s="131"/>
      <c r="O9157" s="131"/>
    </row>
    <row r="9158" spans="2:15" x14ac:dyDescent="0.35">
      <c r="B9158" t="s">
        <v>77</v>
      </c>
      <c r="C9158">
        <v>4058</v>
      </c>
      <c r="D9158" t="s">
        <v>61</v>
      </c>
      <c r="E9158">
        <v>171881</v>
      </c>
      <c r="F9158" t="s">
        <v>8574</v>
      </c>
      <c r="G9158" t="s">
        <v>10927</v>
      </c>
      <c r="H9158" s="93">
        <v>46176</v>
      </c>
      <c r="I9158" s="131">
        <v>1</v>
      </c>
      <c r="J9158" s="132">
        <v>1</v>
      </c>
      <c r="K9158" s="132"/>
      <c r="L9158" s="132"/>
      <c r="M9158" s="132"/>
      <c r="N9158" s="131"/>
      <c r="O9158" s="131"/>
    </row>
    <row r="9159" spans="2:15" x14ac:dyDescent="0.35">
      <c r="B9159" t="s">
        <v>77</v>
      </c>
      <c r="C9159">
        <v>4058</v>
      </c>
      <c r="D9159" t="s">
        <v>61</v>
      </c>
      <c r="E9159">
        <v>171885</v>
      </c>
      <c r="F9159" t="s">
        <v>8575</v>
      </c>
      <c r="G9159" t="s">
        <v>10927</v>
      </c>
      <c r="H9159" s="93">
        <v>46176</v>
      </c>
      <c r="I9159" s="131">
        <v>1</v>
      </c>
      <c r="J9159" s="132"/>
      <c r="K9159" s="132"/>
      <c r="L9159" s="132"/>
      <c r="M9159" s="132"/>
      <c r="N9159" s="131"/>
      <c r="O9159" s="131"/>
    </row>
    <row r="9160" spans="2:15" x14ac:dyDescent="0.35">
      <c r="B9160" t="s">
        <v>77</v>
      </c>
      <c r="C9160">
        <v>4058</v>
      </c>
      <c r="D9160" t="s">
        <v>61</v>
      </c>
      <c r="E9160">
        <v>171999</v>
      </c>
      <c r="F9160" t="s">
        <v>8576</v>
      </c>
      <c r="G9160" t="s">
        <v>10927</v>
      </c>
      <c r="H9160" s="93">
        <v>46176</v>
      </c>
      <c r="I9160" s="131">
        <v>1</v>
      </c>
      <c r="J9160" s="132">
        <v>1</v>
      </c>
      <c r="K9160" s="132"/>
      <c r="L9160" s="132"/>
      <c r="M9160" s="132"/>
      <c r="N9160" s="131"/>
      <c r="O9160" s="131"/>
    </row>
    <row r="9161" spans="2:15" x14ac:dyDescent="0.35">
      <c r="B9161" t="s">
        <v>77</v>
      </c>
      <c r="C9161">
        <v>4058</v>
      </c>
      <c r="D9161" t="s">
        <v>61</v>
      </c>
      <c r="E9161">
        <v>172024</v>
      </c>
      <c r="F9161" t="s">
        <v>8577</v>
      </c>
      <c r="G9161" t="s">
        <v>10930</v>
      </c>
      <c r="H9161" s="93">
        <v>46174</v>
      </c>
      <c r="I9161" s="131">
        <v>1</v>
      </c>
      <c r="J9161" s="132"/>
      <c r="K9161" s="132"/>
      <c r="L9161" s="132"/>
      <c r="M9161" s="132"/>
      <c r="N9161" s="131"/>
      <c r="O9161" s="131"/>
    </row>
    <row r="9162" spans="2:15" x14ac:dyDescent="0.35">
      <c r="B9162" t="s">
        <v>77</v>
      </c>
      <c r="C9162">
        <v>4058</v>
      </c>
      <c r="D9162" t="s">
        <v>61</v>
      </c>
      <c r="E9162">
        <v>172051</v>
      </c>
      <c r="F9162" t="s">
        <v>8578</v>
      </c>
      <c r="G9162" t="s">
        <v>10926</v>
      </c>
      <c r="H9162" s="93">
        <v>46177</v>
      </c>
      <c r="I9162" s="131">
        <v>1</v>
      </c>
      <c r="J9162" s="132"/>
      <c r="K9162" s="132"/>
      <c r="L9162" s="132"/>
      <c r="M9162" s="132"/>
      <c r="N9162" s="131"/>
      <c r="O9162" s="131"/>
    </row>
    <row r="9163" spans="2:15" x14ac:dyDescent="0.35">
      <c r="B9163" t="s">
        <v>77</v>
      </c>
      <c r="C9163">
        <v>4058</v>
      </c>
      <c r="D9163" t="s">
        <v>61</v>
      </c>
      <c r="E9163">
        <v>172060</v>
      </c>
      <c r="F9163" t="s">
        <v>8579</v>
      </c>
      <c r="G9163" t="s">
        <v>10926</v>
      </c>
      <c r="H9163" s="93">
        <v>46177</v>
      </c>
      <c r="I9163" s="131"/>
      <c r="J9163" s="132"/>
      <c r="K9163" s="132"/>
      <c r="L9163" s="132"/>
      <c r="M9163" s="132"/>
      <c r="N9163" s="131"/>
      <c r="O9163" s="131"/>
    </row>
    <row r="9164" spans="2:15" x14ac:dyDescent="0.35">
      <c r="B9164" t="s">
        <v>77</v>
      </c>
      <c r="C9164">
        <v>4058</v>
      </c>
      <c r="D9164" t="s">
        <v>61</v>
      </c>
      <c r="E9164">
        <v>172276</v>
      </c>
      <c r="F9164" t="s">
        <v>8580</v>
      </c>
      <c r="G9164" t="s">
        <v>10930</v>
      </c>
      <c r="H9164" s="93">
        <v>46174</v>
      </c>
      <c r="I9164" s="131">
        <v>1</v>
      </c>
      <c r="J9164" s="132"/>
      <c r="K9164" s="132"/>
      <c r="L9164" s="132"/>
      <c r="M9164" s="132"/>
      <c r="N9164" s="131"/>
      <c r="O9164" s="131"/>
    </row>
    <row r="9165" spans="2:15" x14ac:dyDescent="0.35">
      <c r="B9165" t="s">
        <v>77</v>
      </c>
      <c r="C9165">
        <v>4058</v>
      </c>
      <c r="D9165" t="s">
        <v>61</v>
      </c>
      <c r="E9165">
        <v>172447</v>
      </c>
      <c r="F9165" t="s">
        <v>8581</v>
      </c>
      <c r="G9165" t="s">
        <v>10928</v>
      </c>
      <c r="H9165" s="93">
        <v>46171</v>
      </c>
      <c r="I9165" s="131">
        <v>1</v>
      </c>
      <c r="J9165" s="132">
        <v>1</v>
      </c>
      <c r="K9165" s="132"/>
      <c r="L9165" s="132"/>
      <c r="M9165" s="132"/>
      <c r="N9165" s="131"/>
      <c r="O9165" s="131"/>
    </row>
    <row r="9166" spans="2:15" x14ac:dyDescent="0.35">
      <c r="B9166" t="s">
        <v>77</v>
      </c>
      <c r="C9166">
        <v>4058</v>
      </c>
      <c r="D9166" t="s">
        <v>61</v>
      </c>
      <c r="E9166">
        <v>172520</v>
      </c>
      <c r="F9166" t="s">
        <v>8582</v>
      </c>
      <c r="G9166" t="s">
        <v>10929</v>
      </c>
      <c r="H9166" s="93">
        <v>46175</v>
      </c>
      <c r="I9166" s="131"/>
      <c r="J9166" s="132"/>
      <c r="K9166" s="132"/>
      <c r="L9166" s="132"/>
      <c r="M9166" s="132"/>
      <c r="N9166" s="131"/>
      <c r="O9166" s="131"/>
    </row>
    <row r="9167" spans="2:15" x14ac:dyDescent="0.35">
      <c r="B9167" t="s">
        <v>77</v>
      </c>
      <c r="C9167">
        <v>4058</v>
      </c>
      <c r="D9167" t="s">
        <v>61</v>
      </c>
      <c r="E9167">
        <v>172584</v>
      </c>
      <c r="F9167" t="s">
        <v>8583</v>
      </c>
      <c r="G9167" t="s">
        <v>10930</v>
      </c>
      <c r="H9167" s="93">
        <v>46174</v>
      </c>
      <c r="I9167" s="131">
        <v>1</v>
      </c>
      <c r="J9167" s="132">
        <v>1</v>
      </c>
      <c r="K9167" s="132"/>
      <c r="L9167" s="132"/>
      <c r="M9167" s="132"/>
      <c r="N9167" s="131"/>
      <c r="O9167" s="131"/>
    </row>
    <row r="9168" spans="2:15" x14ac:dyDescent="0.35">
      <c r="B9168" t="s">
        <v>77</v>
      </c>
      <c r="C9168">
        <v>4058</v>
      </c>
      <c r="D9168" t="s">
        <v>61</v>
      </c>
      <c r="E9168">
        <v>173030</v>
      </c>
      <c r="F9168" t="s">
        <v>8584</v>
      </c>
      <c r="G9168" t="s">
        <v>10929</v>
      </c>
      <c r="H9168" s="93">
        <v>46175</v>
      </c>
      <c r="I9168" s="131">
        <v>1</v>
      </c>
      <c r="J9168" s="132"/>
      <c r="K9168" s="132"/>
      <c r="L9168" s="132"/>
      <c r="M9168" s="132"/>
      <c r="N9168" s="131"/>
      <c r="O9168" s="131"/>
    </row>
    <row r="9169" spans="2:15" x14ac:dyDescent="0.35">
      <c r="B9169" t="s">
        <v>77</v>
      </c>
      <c r="C9169">
        <v>4058</v>
      </c>
      <c r="D9169" t="s">
        <v>61</v>
      </c>
      <c r="E9169">
        <v>173129</v>
      </c>
      <c r="F9169" t="s">
        <v>8585</v>
      </c>
      <c r="G9169" t="s">
        <v>10929</v>
      </c>
      <c r="H9169" s="93">
        <v>46175</v>
      </c>
      <c r="I9169" s="131">
        <v>1</v>
      </c>
      <c r="J9169" s="132"/>
      <c r="K9169" s="132"/>
      <c r="L9169" s="132"/>
      <c r="M9169" s="132"/>
      <c r="N9169" s="131"/>
      <c r="O9169" s="131"/>
    </row>
    <row r="9170" spans="2:15" x14ac:dyDescent="0.35">
      <c r="B9170" t="s">
        <v>77</v>
      </c>
      <c r="C9170">
        <v>4058</v>
      </c>
      <c r="D9170" t="s">
        <v>61</v>
      </c>
      <c r="E9170">
        <v>174171</v>
      </c>
      <c r="F9170" t="s">
        <v>8586</v>
      </c>
      <c r="G9170" t="s">
        <v>10929</v>
      </c>
      <c r="H9170" s="93">
        <v>46182</v>
      </c>
      <c r="I9170" s="131">
        <v>1</v>
      </c>
      <c r="J9170" s="132"/>
      <c r="K9170" s="132"/>
      <c r="L9170" s="132"/>
      <c r="M9170" s="132"/>
      <c r="N9170" s="131"/>
      <c r="O9170" s="131"/>
    </row>
    <row r="9171" spans="2:15" x14ac:dyDescent="0.35">
      <c r="B9171" t="s">
        <v>77</v>
      </c>
      <c r="C9171">
        <v>4058</v>
      </c>
      <c r="D9171" t="s">
        <v>61</v>
      </c>
      <c r="E9171">
        <v>174783</v>
      </c>
      <c r="F9171" t="s">
        <v>8587</v>
      </c>
      <c r="G9171" t="s">
        <v>10930</v>
      </c>
      <c r="H9171" s="93">
        <v>46174</v>
      </c>
      <c r="I9171" s="131"/>
      <c r="J9171" s="132"/>
      <c r="K9171" s="132"/>
      <c r="L9171" s="132"/>
      <c r="M9171" s="132"/>
      <c r="N9171" s="131"/>
      <c r="O9171" s="131"/>
    </row>
    <row r="9172" spans="2:15" x14ac:dyDescent="0.35">
      <c r="B9172" t="s">
        <v>77</v>
      </c>
      <c r="C9172">
        <v>4058</v>
      </c>
      <c r="D9172" t="s">
        <v>61</v>
      </c>
      <c r="E9172">
        <v>174993</v>
      </c>
      <c r="F9172" t="s">
        <v>8588</v>
      </c>
      <c r="G9172" t="s">
        <v>10930</v>
      </c>
      <c r="H9172" s="93">
        <v>46174</v>
      </c>
      <c r="I9172" s="131">
        <v>1</v>
      </c>
      <c r="J9172" s="132"/>
      <c r="K9172" s="132"/>
      <c r="L9172" s="132"/>
      <c r="M9172" s="132"/>
      <c r="N9172" s="131"/>
      <c r="O9172" s="131"/>
    </row>
    <row r="9173" spans="2:15" x14ac:dyDescent="0.35">
      <c r="B9173" t="s">
        <v>77</v>
      </c>
      <c r="C9173">
        <v>4058</v>
      </c>
      <c r="D9173" t="s">
        <v>61</v>
      </c>
      <c r="E9173">
        <v>175017</v>
      </c>
      <c r="F9173" t="s">
        <v>8589</v>
      </c>
      <c r="G9173" t="s">
        <v>10926</v>
      </c>
      <c r="H9173" s="93">
        <v>46177</v>
      </c>
      <c r="I9173" s="131">
        <v>1</v>
      </c>
      <c r="J9173" s="132"/>
      <c r="K9173" s="132"/>
      <c r="L9173" s="132"/>
      <c r="M9173" s="132"/>
      <c r="N9173" s="131"/>
      <c r="O9173" s="131"/>
    </row>
    <row r="9174" spans="2:15" x14ac:dyDescent="0.35">
      <c r="B9174" t="s">
        <v>77</v>
      </c>
      <c r="C9174">
        <v>4058</v>
      </c>
      <c r="D9174" t="s">
        <v>61</v>
      </c>
      <c r="E9174">
        <v>175413</v>
      </c>
      <c r="F9174" t="s">
        <v>8590</v>
      </c>
      <c r="G9174" t="s">
        <v>10926</v>
      </c>
      <c r="H9174" s="93">
        <v>46170</v>
      </c>
      <c r="I9174" s="131">
        <v>1</v>
      </c>
      <c r="J9174" s="132">
        <v>1</v>
      </c>
      <c r="K9174" s="132"/>
      <c r="L9174" s="132"/>
      <c r="M9174" s="132"/>
      <c r="N9174" s="131"/>
      <c r="O9174" s="131"/>
    </row>
    <row r="9175" spans="2:15" x14ac:dyDescent="0.35">
      <c r="B9175" t="s">
        <v>77</v>
      </c>
      <c r="C9175">
        <v>4058</v>
      </c>
      <c r="D9175" t="s">
        <v>61</v>
      </c>
      <c r="E9175">
        <v>175481</v>
      </c>
      <c r="F9175" t="s">
        <v>8591</v>
      </c>
      <c r="G9175" t="s">
        <v>10926</v>
      </c>
      <c r="H9175" s="93">
        <v>46177</v>
      </c>
      <c r="I9175" s="131">
        <v>1</v>
      </c>
      <c r="J9175" s="132"/>
      <c r="K9175" s="132"/>
      <c r="L9175" s="132"/>
      <c r="M9175" s="132"/>
      <c r="N9175" s="131"/>
      <c r="O9175" s="131"/>
    </row>
    <row r="9176" spans="2:15" x14ac:dyDescent="0.35">
      <c r="B9176" t="s">
        <v>77</v>
      </c>
      <c r="C9176">
        <v>4058</v>
      </c>
      <c r="D9176" t="s">
        <v>61</v>
      </c>
      <c r="E9176">
        <v>175570</v>
      </c>
      <c r="F9176" t="s">
        <v>8592</v>
      </c>
      <c r="G9176" t="s">
        <v>10929</v>
      </c>
      <c r="H9176" s="93">
        <v>46175</v>
      </c>
      <c r="I9176" s="131">
        <v>1</v>
      </c>
      <c r="J9176" s="132"/>
      <c r="K9176" s="132"/>
      <c r="L9176" s="132"/>
      <c r="M9176" s="132"/>
      <c r="N9176" s="131"/>
      <c r="O9176" s="131"/>
    </row>
    <row r="9177" spans="2:15" x14ac:dyDescent="0.35">
      <c r="B9177" t="s">
        <v>77</v>
      </c>
      <c r="C9177">
        <v>4058</v>
      </c>
      <c r="D9177" t="s">
        <v>61</v>
      </c>
      <c r="E9177">
        <v>175586</v>
      </c>
      <c r="F9177" t="s">
        <v>8414</v>
      </c>
      <c r="G9177" t="s">
        <v>10927</v>
      </c>
      <c r="H9177" s="93">
        <v>46176</v>
      </c>
      <c r="I9177" s="131"/>
      <c r="J9177" s="132"/>
      <c r="K9177" s="132"/>
      <c r="L9177" s="132"/>
      <c r="M9177" s="132"/>
      <c r="N9177" s="131"/>
      <c r="O9177" s="131"/>
    </row>
    <row r="9178" spans="2:15" x14ac:dyDescent="0.35">
      <c r="B9178" t="s">
        <v>77</v>
      </c>
      <c r="C9178">
        <v>4058</v>
      </c>
      <c r="D9178" t="s">
        <v>61</v>
      </c>
      <c r="E9178">
        <v>175784</v>
      </c>
      <c r="F9178" t="s">
        <v>8593</v>
      </c>
      <c r="G9178" t="s">
        <v>10930</v>
      </c>
      <c r="H9178" s="93">
        <v>46181</v>
      </c>
      <c r="I9178" s="131">
        <v>1</v>
      </c>
      <c r="J9178" s="132"/>
      <c r="K9178" s="132"/>
      <c r="L9178" s="132"/>
      <c r="M9178" s="132"/>
      <c r="N9178" s="131"/>
      <c r="O9178" s="131"/>
    </row>
    <row r="9179" spans="2:15" x14ac:dyDescent="0.35">
      <c r="B9179" t="s">
        <v>77</v>
      </c>
      <c r="C9179">
        <v>4058</v>
      </c>
      <c r="D9179" t="s">
        <v>61</v>
      </c>
      <c r="E9179">
        <v>175796</v>
      </c>
      <c r="F9179" t="s">
        <v>8594</v>
      </c>
      <c r="G9179" t="s">
        <v>10927</v>
      </c>
      <c r="H9179" s="93">
        <v>46183</v>
      </c>
      <c r="I9179" s="131"/>
      <c r="J9179" s="132"/>
      <c r="K9179" s="132"/>
      <c r="L9179" s="132"/>
      <c r="M9179" s="132"/>
      <c r="N9179" s="131"/>
      <c r="O9179" s="131"/>
    </row>
    <row r="9180" spans="2:15" x14ac:dyDescent="0.35">
      <c r="B9180" t="s">
        <v>77</v>
      </c>
      <c r="C9180">
        <v>4058</v>
      </c>
      <c r="D9180" t="s">
        <v>61</v>
      </c>
      <c r="E9180">
        <v>175840</v>
      </c>
      <c r="F9180" t="s">
        <v>8595</v>
      </c>
      <c r="G9180" t="s">
        <v>10927</v>
      </c>
      <c r="H9180" s="93">
        <v>46183</v>
      </c>
      <c r="I9180" s="131"/>
      <c r="J9180" s="132"/>
      <c r="K9180" s="132"/>
      <c r="L9180" s="132"/>
      <c r="M9180" s="132"/>
      <c r="N9180" s="131"/>
      <c r="O9180" s="131"/>
    </row>
    <row r="9181" spans="2:15" x14ac:dyDescent="0.35">
      <c r="B9181" t="s">
        <v>77</v>
      </c>
      <c r="C9181">
        <v>4058</v>
      </c>
      <c r="D9181" t="s">
        <v>61</v>
      </c>
      <c r="E9181">
        <v>176355</v>
      </c>
      <c r="F9181" t="s">
        <v>8596</v>
      </c>
      <c r="G9181" t="s">
        <v>10930</v>
      </c>
      <c r="H9181" s="93">
        <v>46174</v>
      </c>
      <c r="I9181" s="131"/>
      <c r="J9181" s="132"/>
      <c r="K9181" s="132"/>
      <c r="L9181" s="132"/>
      <c r="M9181" s="132"/>
      <c r="N9181" s="131"/>
      <c r="O9181" s="131"/>
    </row>
    <row r="9182" spans="2:15" x14ac:dyDescent="0.35">
      <c r="B9182" t="s">
        <v>77</v>
      </c>
      <c r="C9182">
        <v>4058</v>
      </c>
      <c r="D9182" t="s">
        <v>61</v>
      </c>
      <c r="E9182">
        <v>176806</v>
      </c>
      <c r="F9182" t="s">
        <v>8597</v>
      </c>
      <c r="G9182" t="s">
        <v>10927</v>
      </c>
      <c r="H9182" s="93">
        <v>46183</v>
      </c>
      <c r="I9182" s="131">
        <v>1</v>
      </c>
      <c r="J9182" s="132"/>
      <c r="K9182" s="132">
        <v>1</v>
      </c>
      <c r="L9182" s="132"/>
      <c r="M9182" s="132"/>
      <c r="N9182" s="131"/>
      <c r="O9182" s="131"/>
    </row>
    <row r="9183" spans="2:15" x14ac:dyDescent="0.35">
      <c r="B9183" t="s">
        <v>77</v>
      </c>
      <c r="C9183">
        <v>4058</v>
      </c>
      <c r="D9183" t="s">
        <v>61</v>
      </c>
      <c r="E9183">
        <v>176911</v>
      </c>
      <c r="F9183" t="s">
        <v>8598</v>
      </c>
      <c r="G9183" t="s">
        <v>10927</v>
      </c>
      <c r="H9183" s="93">
        <v>46176</v>
      </c>
      <c r="I9183" s="131">
        <v>1</v>
      </c>
      <c r="J9183" s="132">
        <v>1</v>
      </c>
      <c r="K9183" s="132"/>
      <c r="L9183" s="132"/>
      <c r="M9183" s="132"/>
      <c r="N9183" s="131"/>
      <c r="O9183" s="131"/>
    </row>
    <row r="9184" spans="2:15" x14ac:dyDescent="0.35">
      <c r="B9184" t="s">
        <v>77</v>
      </c>
      <c r="C9184">
        <v>4058</v>
      </c>
      <c r="D9184" t="s">
        <v>61</v>
      </c>
      <c r="E9184">
        <v>177015</v>
      </c>
      <c r="F9184" t="s">
        <v>8599</v>
      </c>
      <c r="G9184" t="s">
        <v>10928</v>
      </c>
      <c r="H9184" s="93">
        <v>46171</v>
      </c>
      <c r="I9184" s="131">
        <v>1</v>
      </c>
      <c r="J9184" s="132"/>
      <c r="K9184" s="132"/>
      <c r="L9184" s="132"/>
      <c r="M9184" s="132"/>
      <c r="N9184" s="131"/>
      <c r="O9184" s="131"/>
    </row>
    <row r="9185" spans="2:15" x14ac:dyDescent="0.35">
      <c r="B9185" t="s">
        <v>77</v>
      </c>
      <c r="C9185">
        <v>4058</v>
      </c>
      <c r="D9185" t="s">
        <v>61</v>
      </c>
      <c r="E9185">
        <v>177894</v>
      </c>
      <c r="F9185" t="s">
        <v>8414</v>
      </c>
      <c r="G9185" t="s">
        <v>10929</v>
      </c>
      <c r="H9185" s="93">
        <v>46182</v>
      </c>
      <c r="I9185" s="131">
        <v>1</v>
      </c>
      <c r="J9185" s="132"/>
      <c r="K9185" s="132"/>
      <c r="L9185" s="132"/>
      <c r="M9185" s="132"/>
      <c r="N9185" s="131"/>
      <c r="O9185" s="131"/>
    </row>
    <row r="9186" spans="2:15" x14ac:dyDescent="0.35">
      <c r="B9186" t="s">
        <v>77</v>
      </c>
      <c r="C9186">
        <v>4058</v>
      </c>
      <c r="D9186" t="s">
        <v>61</v>
      </c>
      <c r="E9186">
        <v>178065</v>
      </c>
      <c r="F9186" t="s">
        <v>8600</v>
      </c>
      <c r="G9186" t="s">
        <v>10929</v>
      </c>
      <c r="H9186" s="93">
        <v>46182</v>
      </c>
      <c r="I9186" s="131">
        <v>1</v>
      </c>
      <c r="J9186" s="132">
        <v>1</v>
      </c>
      <c r="K9186" s="132"/>
      <c r="L9186" s="132"/>
      <c r="M9186" s="132"/>
      <c r="N9186" s="131"/>
      <c r="O9186" s="131"/>
    </row>
    <row r="9187" spans="2:15" x14ac:dyDescent="0.35">
      <c r="B9187" t="s">
        <v>77</v>
      </c>
      <c r="C9187">
        <v>4058</v>
      </c>
      <c r="D9187" t="s">
        <v>61</v>
      </c>
      <c r="E9187">
        <v>178153</v>
      </c>
      <c r="F9187" t="s">
        <v>8601</v>
      </c>
      <c r="G9187" t="s">
        <v>10929</v>
      </c>
      <c r="H9187" s="93">
        <v>46175</v>
      </c>
      <c r="I9187" s="131">
        <v>1</v>
      </c>
      <c r="J9187" s="132"/>
      <c r="K9187" s="132"/>
      <c r="L9187" s="132"/>
      <c r="M9187" s="132"/>
      <c r="N9187" s="131"/>
      <c r="O9187" s="131"/>
    </row>
    <row r="9188" spans="2:15" x14ac:dyDescent="0.35">
      <c r="B9188" t="s">
        <v>77</v>
      </c>
      <c r="C9188">
        <v>4058</v>
      </c>
      <c r="D9188" t="s">
        <v>61</v>
      </c>
      <c r="E9188">
        <v>178391</v>
      </c>
      <c r="F9188" t="s">
        <v>8602</v>
      </c>
      <c r="G9188" t="s">
        <v>10929</v>
      </c>
      <c r="H9188" s="93">
        <v>46175</v>
      </c>
      <c r="I9188" s="131">
        <v>1</v>
      </c>
      <c r="J9188" s="132"/>
      <c r="K9188" s="132"/>
      <c r="L9188" s="132"/>
      <c r="M9188" s="132"/>
      <c r="N9188" s="131"/>
      <c r="O9188" s="131"/>
    </row>
    <row r="9189" spans="2:15" x14ac:dyDescent="0.35">
      <c r="B9189" t="s">
        <v>77</v>
      </c>
      <c r="C9189">
        <v>4058</v>
      </c>
      <c r="D9189" t="s">
        <v>61</v>
      </c>
      <c r="E9189">
        <v>178892</v>
      </c>
      <c r="F9189" t="s">
        <v>8603</v>
      </c>
      <c r="G9189" t="s">
        <v>10930</v>
      </c>
      <c r="H9189" s="93">
        <v>46181</v>
      </c>
      <c r="I9189" s="131"/>
      <c r="J9189" s="132"/>
      <c r="K9189" s="132"/>
      <c r="L9189" s="132"/>
      <c r="M9189" s="132"/>
      <c r="N9189" s="131"/>
      <c r="O9189" s="131"/>
    </row>
    <row r="9190" spans="2:15" x14ac:dyDescent="0.35">
      <c r="B9190" t="s">
        <v>77</v>
      </c>
      <c r="C9190">
        <v>4058</v>
      </c>
      <c r="D9190" t="s">
        <v>61</v>
      </c>
      <c r="E9190">
        <v>179271</v>
      </c>
      <c r="F9190" t="s">
        <v>8604</v>
      </c>
      <c r="G9190" t="s">
        <v>10930</v>
      </c>
      <c r="H9190" s="93">
        <v>46174</v>
      </c>
      <c r="I9190" s="131">
        <v>1</v>
      </c>
      <c r="J9190" s="132"/>
      <c r="K9190" s="132"/>
      <c r="L9190" s="132"/>
      <c r="M9190" s="132"/>
      <c r="N9190" s="131"/>
      <c r="O9190" s="131"/>
    </row>
    <row r="9191" spans="2:15" x14ac:dyDescent="0.35">
      <c r="B9191" t="s">
        <v>77</v>
      </c>
      <c r="C9191">
        <v>4058</v>
      </c>
      <c r="D9191" t="s">
        <v>61</v>
      </c>
      <c r="E9191">
        <v>179321</v>
      </c>
      <c r="F9191" t="s">
        <v>8605</v>
      </c>
      <c r="G9191" t="s">
        <v>10928</v>
      </c>
      <c r="H9191" s="93">
        <v>46178</v>
      </c>
      <c r="I9191" s="131">
        <v>1</v>
      </c>
      <c r="J9191" s="132">
        <v>1</v>
      </c>
      <c r="K9191" s="132"/>
      <c r="L9191" s="132"/>
      <c r="M9191" s="132"/>
      <c r="N9191" s="131"/>
      <c r="O9191" s="131"/>
    </row>
    <row r="9192" spans="2:15" x14ac:dyDescent="0.35">
      <c r="B9192" t="s">
        <v>77</v>
      </c>
      <c r="C9192">
        <v>4058</v>
      </c>
      <c r="D9192" t="s">
        <v>61</v>
      </c>
      <c r="E9192">
        <v>179489</v>
      </c>
      <c r="F9192" t="s">
        <v>8606</v>
      </c>
      <c r="G9192" t="s">
        <v>10928</v>
      </c>
      <c r="H9192" s="93">
        <v>46178</v>
      </c>
      <c r="I9192" s="131">
        <v>1</v>
      </c>
      <c r="J9192" s="132"/>
      <c r="K9192" s="132"/>
      <c r="L9192" s="132"/>
      <c r="M9192" s="132"/>
      <c r="N9192" s="131"/>
      <c r="O9192" s="131"/>
    </row>
    <row r="9193" spans="2:15" x14ac:dyDescent="0.35">
      <c r="B9193" t="s">
        <v>77</v>
      </c>
      <c r="C9193">
        <v>4058</v>
      </c>
      <c r="D9193" t="s">
        <v>61</v>
      </c>
      <c r="E9193">
        <v>179499</v>
      </c>
      <c r="F9193" t="s">
        <v>8607</v>
      </c>
      <c r="G9193" t="s">
        <v>10930</v>
      </c>
      <c r="H9193" s="93">
        <v>46174</v>
      </c>
      <c r="I9193" s="131">
        <v>1</v>
      </c>
      <c r="J9193" s="132"/>
      <c r="K9193" s="132"/>
      <c r="L9193" s="132"/>
      <c r="M9193" s="132"/>
      <c r="N9193" s="131"/>
      <c r="O9193" s="131"/>
    </row>
    <row r="9194" spans="2:15" x14ac:dyDescent="0.35">
      <c r="B9194" t="s">
        <v>77</v>
      </c>
      <c r="C9194">
        <v>4058</v>
      </c>
      <c r="D9194" t="s">
        <v>61</v>
      </c>
      <c r="E9194">
        <v>179727</v>
      </c>
      <c r="F9194" t="s">
        <v>8608</v>
      </c>
      <c r="G9194" t="s">
        <v>10930</v>
      </c>
      <c r="H9194" s="93">
        <v>46174</v>
      </c>
      <c r="I9194" s="131">
        <v>1</v>
      </c>
      <c r="J9194" s="132"/>
      <c r="K9194" s="132"/>
      <c r="L9194" s="132"/>
      <c r="M9194" s="132"/>
      <c r="N9194" s="131"/>
      <c r="O9194" s="131"/>
    </row>
    <row r="9195" spans="2:15" x14ac:dyDescent="0.35">
      <c r="B9195" t="s">
        <v>77</v>
      </c>
      <c r="C9195">
        <v>4058</v>
      </c>
      <c r="D9195" t="s">
        <v>61</v>
      </c>
      <c r="E9195">
        <v>179784</v>
      </c>
      <c r="F9195" t="s">
        <v>8609</v>
      </c>
      <c r="G9195" t="s">
        <v>10929</v>
      </c>
      <c r="H9195" s="93">
        <v>46182</v>
      </c>
      <c r="I9195" s="131">
        <v>1</v>
      </c>
      <c r="J9195" s="132"/>
      <c r="K9195" s="132">
        <v>1</v>
      </c>
      <c r="L9195" s="132"/>
      <c r="M9195" s="132"/>
      <c r="N9195" s="131"/>
      <c r="O9195" s="131"/>
    </row>
    <row r="9196" spans="2:15" x14ac:dyDescent="0.35">
      <c r="B9196" t="s">
        <v>77</v>
      </c>
      <c r="C9196">
        <v>4058</v>
      </c>
      <c r="D9196" t="s">
        <v>61</v>
      </c>
      <c r="E9196">
        <v>180191</v>
      </c>
      <c r="F9196" t="s">
        <v>8610</v>
      </c>
      <c r="G9196" t="s">
        <v>10929</v>
      </c>
      <c r="H9196" s="93">
        <v>46175</v>
      </c>
      <c r="I9196" s="131"/>
      <c r="J9196" s="132"/>
      <c r="K9196" s="132"/>
      <c r="L9196" s="132"/>
      <c r="M9196" s="132"/>
      <c r="N9196" s="131"/>
      <c r="O9196" s="131"/>
    </row>
    <row r="9197" spans="2:15" x14ac:dyDescent="0.35">
      <c r="B9197" t="s">
        <v>77</v>
      </c>
      <c r="C9197">
        <v>4058</v>
      </c>
      <c r="D9197" t="s">
        <v>61</v>
      </c>
      <c r="E9197">
        <v>180337</v>
      </c>
      <c r="F9197" t="s">
        <v>8611</v>
      </c>
      <c r="G9197" t="s">
        <v>10928</v>
      </c>
      <c r="H9197" s="93">
        <v>46171</v>
      </c>
      <c r="I9197" s="131">
        <v>1</v>
      </c>
      <c r="J9197" s="132"/>
      <c r="K9197" s="132"/>
      <c r="L9197" s="132"/>
      <c r="M9197" s="132"/>
      <c r="N9197" s="131"/>
      <c r="O9197" s="131"/>
    </row>
    <row r="9198" spans="2:15" x14ac:dyDescent="0.35">
      <c r="B9198" t="s">
        <v>77</v>
      </c>
      <c r="C9198">
        <v>4058</v>
      </c>
      <c r="D9198" t="s">
        <v>61</v>
      </c>
      <c r="E9198">
        <v>180769</v>
      </c>
      <c r="F9198" t="s">
        <v>8612</v>
      </c>
      <c r="G9198" t="s">
        <v>10930</v>
      </c>
      <c r="H9198" s="93">
        <v>46181</v>
      </c>
      <c r="I9198" s="131"/>
      <c r="J9198" s="132"/>
      <c r="K9198" s="132"/>
      <c r="L9198" s="132"/>
      <c r="M9198" s="132"/>
      <c r="N9198" s="131"/>
      <c r="O9198" s="131"/>
    </row>
    <row r="9199" spans="2:15" x14ac:dyDescent="0.35">
      <c r="B9199" t="s">
        <v>77</v>
      </c>
      <c r="C9199">
        <v>4058</v>
      </c>
      <c r="D9199" t="s">
        <v>61</v>
      </c>
      <c r="E9199">
        <v>180914</v>
      </c>
      <c r="F9199" t="s">
        <v>8613</v>
      </c>
      <c r="G9199" t="s">
        <v>10927</v>
      </c>
      <c r="H9199" s="93">
        <v>46183</v>
      </c>
      <c r="I9199" s="131"/>
      <c r="J9199" s="132"/>
      <c r="K9199" s="132"/>
      <c r="L9199" s="132"/>
      <c r="M9199" s="132"/>
      <c r="N9199" s="131"/>
      <c r="O9199" s="131"/>
    </row>
    <row r="9200" spans="2:15" x14ac:dyDescent="0.35">
      <c r="B9200" t="s">
        <v>77</v>
      </c>
      <c r="C9200">
        <v>4058</v>
      </c>
      <c r="D9200" t="s">
        <v>61</v>
      </c>
      <c r="E9200">
        <v>181015</v>
      </c>
      <c r="F9200" t="s">
        <v>8614</v>
      </c>
      <c r="G9200" t="s">
        <v>10930</v>
      </c>
      <c r="H9200" s="93">
        <v>46181</v>
      </c>
      <c r="I9200" s="131"/>
      <c r="J9200" s="132"/>
      <c r="K9200" s="132"/>
      <c r="L9200" s="132"/>
      <c r="M9200" s="132"/>
      <c r="N9200" s="131"/>
      <c r="O9200" s="131"/>
    </row>
    <row r="9201" spans="2:15" x14ac:dyDescent="0.35">
      <c r="B9201" t="s">
        <v>77</v>
      </c>
      <c r="C9201">
        <v>4058</v>
      </c>
      <c r="D9201" t="s">
        <v>61</v>
      </c>
      <c r="E9201">
        <v>181273</v>
      </c>
      <c r="F9201" t="s">
        <v>8615</v>
      </c>
      <c r="G9201" t="s">
        <v>10927</v>
      </c>
      <c r="H9201" s="93">
        <v>46176</v>
      </c>
      <c r="I9201" s="131">
        <v>1</v>
      </c>
      <c r="J9201" s="132"/>
      <c r="K9201" s="132"/>
      <c r="L9201" s="132"/>
      <c r="M9201" s="132"/>
      <c r="N9201" s="131"/>
      <c r="O9201" s="131"/>
    </row>
    <row r="9202" spans="2:15" x14ac:dyDescent="0.35">
      <c r="B9202" t="s">
        <v>77</v>
      </c>
      <c r="C9202">
        <v>4058</v>
      </c>
      <c r="D9202" t="s">
        <v>61</v>
      </c>
      <c r="E9202">
        <v>181344</v>
      </c>
      <c r="F9202" t="s">
        <v>8616</v>
      </c>
      <c r="G9202" t="s">
        <v>10929</v>
      </c>
      <c r="H9202" s="93">
        <v>46175</v>
      </c>
      <c r="I9202" s="131">
        <v>1</v>
      </c>
      <c r="J9202" s="132"/>
      <c r="K9202" s="132"/>
      <c r="L9202" s="132"/>
      <c r="M9202" s="132"/>
      <c r="N9202" s="131"/>
      <c r="O9202" s="131"/>
    </row>
    <row r="9203" spans="2:15" x14ac:dyDescent="0.35">
      <c r="B9203" t="s">
        <v>77</v>
      </c>
      <c r="C9203">
        <v>4058</v>
      </c>
      <c r="D9203" t="s">
        <v>61</v>
      </c>
      <c r="E9203">
        <v>181692</v>
      </c>
      <c r="F9203" t="s">
        <v>8617</v>
      </c>
      <c r="G9203" t="s">
        <v>10930</v>
      </c>
      <c r="H9203" s="93">
        <v>46181</v>
      </c>
      <c r="I9203" s="131">
        <v>1</v>
      </c>
      <c r="J9203" s="132"/>
      <c r="K9203" s="132"/>
      <c r="L9203" s="132"/>
      <c r="M9203" s="132"/>
      <c r="N9203" s="131"/>
      <c r="O9203" s="131"/>
    </row>
    <row r="9204" spans="2:15" x14ac:dyDescent="0.35">
      <c r="B9204" t="s">
        <v>77</v>
      </c>
      <c r="C9204">
        <v>4058</v>
      </c>
      <c r="D9204" t="s">
        <v>61</v>
      </c>
      <c r="E9204">
        <v>182000</v>
      </c>
      <c r="F9204" t="s">
        <v>8618</v>
      </c>
      <c r="G9204" t="s">
        <v>10929</v>
      </c>
      <c r="H9204" s="93">
        <v>46182</v>
      </c>
      <c r="I9204" s="131"/>
      <c r="J9204" s="132"/>
      <c r="K9204" s="132"/>
      <c r="L9204" s="132"/>
      <c r="M9204" s="132"/>
      <c r="N9204" s="131"/>
      <c r="O9204" s="131"/>
    </row>
    <row r="9205" spans="2:15" x14ac:dyDescent="0.35">
      <c r="B9205" t="s">
        <v>77</v>
      </c>
      <c r="C9205">
        <v>4058</v>
      </c>
      <c r="D9205" t="s">
        <v>61</v>
      </c>
      <c r="E9205">
        <v>182008</v>
      </c>
      <c r="F9205" t="s">
        <v>8619</v>
      </c>
      <c r="G9205" t="s">
        <v>10929</v>
      </c>
      <c r="H9205" s="93">
        <v>46182</v>
      </c>
      <c r="I9205" s="131">
        <v>1</v>
      </c>
      <c r="J9205" s="132">
        <v>1</v>
      </c>
      <c r="K9205" s="132"/>
      <c r="L9205" s="132"/>
      <c r="M9205" s="132"/>
      <c r="N9205" s="131"/>
      <c r="O9205" s="131"/>
    </row>
    <row r="9206" spans="2:15" x14ac:dyDescent="0.35">
      <c r="B9206" t="s">
        <v>77</v>
      </c>
      <c r="C9206">
        <v>4058</v>
      </c>
      <c r="D9206" t="s">
        <v>61</v>
      </c>
      <c r="E9206">
        <v>182205</v>
      </c>
      <c r="F9206" t="s">
        <v>8620</v>
      </c>
      <c r="G9206" t="s">
        <v>10930</v>
      </c>
      <c r="H9206" s="93">
        <v>46174</v>
      </c>
      <c r="I9206" s="131">
        <v>1</v>
      </c>
      <c r="J9206" s="132"/>
      <c r="K9206" s="132"/>
      <c r="L9206" s="132"/>
      <c r="M9206" s="132"/>
      <c r="N9206" s="131"/>
      <c r="O9206" s="131"/>
    </row>
    <row r="9207" spans="2:15" x14ac:dyDescent="0.35">
      <c r="B9207" t="s">
        <v>77</v>
      </c>
      <c r="C9207">
        <v>4058</v>
      </c>
      <c r="D9207" t="s">
        <v>61</v>
      </c>
      <c r="E9207">
        <v>182538</v>
      </c>
      <c r="F9207" t="s">
        <v>8621</v>
      </c>
      <c r="G9207" t="s">
        <v>10929</v>
      </c>
      <c r="H9207" s="93">
        <v>46175</v>
      </c>
      <c r="I9207" s="131">
        <v>1</v>
      </c>
      <c r="J9207" s="132">
        <v>1</v>
      </c>
      <c r="K9207" s="132"/>
      <c r="L9207" s="132"/>
      <c r="M9207" s="132"/>
      <c r="N9207" s="131"/>
      <c r="O9207" s="131"/>
    </row>
    <row r="9208" spans="2:15" x14ac:dyDescent="0.35">
      <c r="B9208" t="s">
        <v>77</v>
      </c>
      <c r="C9208">
        <v>4058</v>
      </c>
      <c r="D9208" t="s">
        <v>61</v>
      </c>
      <c r="E9208">
        <v>182663</v>
      </c>
      <c r="F9208" t="s">
        <v>8622</v>
      </c>
      <c r="G9208" t="s">
        <v>10926</v>
      </c>
      <c r="H9208" s="93">
        <v>46177</v>
      </c>
      <c r="I9208" s="131"/>
      <c r="J9208" s="132"/>
      <c r="K9208" s="132"/>
      <c r="L9208" s="132"/>
      <c r="M9208" s="132"/>
      <c r="N9208" s="131"/>
      <c r="O9208" s="131"/>
    </row>
    <row r="9209" spans="2:15" x14ac:dyDescent="0.35">
      <c r="B9209" t="s">
        <v>77</v>
      </c>
      <c r="C9209">
        <v>4058</v>
      </c>
      <c r="D9209" t="s">
        <v>61</v>
      </c>
      <c r="E9209">
        <v>182783</v>
      </c>
      <c r="F9209" t="s">
        <v>8623</v>
      </c>
      <c r="G9209" t="s">
        <v>10926</v>
      </c>
      <c r="H9209" s="93">
        <v>46170</v>
      </c>
      <c r="I9209" s="131"/>
      <c r="J9209" s="132"/>
      <c r="K9209" s="132"/>
      <c r="L9209" s="132"/>
      <c r="M9209" s="132"/>
      <c r="N9209" s="131"/>
      <c r="O9209" s="131"/>
    </row>
    <row r="9210" spans="2:15" x14ac:dyDescent="0.35">
      <c r="B9210" t="s">
        <v>77</v>
      </c>
      <c r="C9210">
        <v>4058</v>
      </c>
      <c r="D9210" t="s">
        <v>61</v>
      </c>
      <c r="E9210">
        <v>183164</v>
      </c>
      <c r="F9210" t="s">
        <v>8624</v>
      </c>
      <c r="G9210" t="s">
        <v>10930</v>
      </c>
      <c r="H9210" s="93">
        <v>46181</v>
      </c>
      <c r="I9210" s="131"/>
      <c r="J9210" s="132"/>
      <c r="K9210" s="132"/>
      <c r="L9210" s="132"/>
      <c r="M9210" s="132"/>
      <c r="N9210" s="131"/>
      <c r="O9210" s="131"/>
    </row>
    <row r="9211" spans="2:15" x14ac:dyDescent="0.35">
      <c r="B9211" t="s">
        <v>77</v>
      </c>
      <c r="C9211">
        <v>4058</v>
      </c>
      <c r="D9211" t="s">
        <v>61</v>
      </c>
      <c r="E9211">
        <v>183298</v>
      </c>
      <c r="F9211" t="s">
        <v>8625</v>
      </c>
      <c r="G9211" t="s">
        <v>10930</v>
      </c>
      <c r="H9211" s="93">
        <v>46174</v>
      </c>
      <c r="I9211" s="131"/>
      <c r="J9211" s="132"/>
      <c r="K9211" s="132"/>
      <c r="L9211" s="132"/>
      <c r="M9211" s="132"/>
      <c r="N9211" s="131"/>
      <c r="O9211" s="131"/>
    </row>
    <row r="9212" spans="2:15" x14ac:dyDescent="0.35">
      <c r="B9212" t="s">
        <v>77</v>
      </c>
      <c r="C9212">
        <v>4058</v>
      </c>
      <c r="D9212" t="s">
        <v>61</v>
      </c>
      <c r="E9212">
        <v>183386</v>
      </c>
      <c r="F9212" t="s">
        <v>8626</v>
      </c>
      <c r="G9212" t="s">
        <v>10928</v>
      </c>
      <c r="H9212" s="93">
        <v>46178</v>
      </c>
      <c r="I9212" s="131"/>
      <c r="J9212" s="132"/>
      <c r="K9212" s="132"/>
      <c r="L9212" s="132"/>
      <c r="M9212" s="132"/>
      <c r="N9212" s="131"/>
      <c r="O9212" s="131"/>
    </row>
    <row r="9213" spans="2:15" x14ac:dyDescent="0.35">
      <c r="B9213" t="s">
        <v>77</v>
      </c>
      <c r="C9213">
        <v>4058</v>
      </c>
      <c r="D9213" t="s">
        <v>61</v>
      </c>
      <c r="E9213">
        <v>183468</v>
      </c>
      <c r="F9213" t="s">
        <v>8627</v>
      </c>
      <c r="G9213" t="s">
        <v>10926</v>
      </c>
      <c r="H9213" s="93">
        <v>46170</v>
      </c>
      <c r="I9213" s="131"/>
      <c r="J9213" s="132"/>
      <c r="K9213" s="132"/>
      <c r="L9213" s="132"/>
      <c r="M9213" s="132"/>
      <c r="N9213" s="131"/>
      <c r="O9213" s="131"/>
    </row>
    <row r="9214" spans="2:15" x14ac:dyDescent="0.35">
      <c r="B9214" t="s">
        <v>77</v>
      </c>
      <c r="C9214">
        <v>4058</v>
      </c>
      <c r="D9214" t="s">
        <v>61</v>
      </c>
      <c r="E9214">
        <v>183688</v>
      </c>
      <c r="F9214" t="s">
        <v>8628</v>
      </c>
      <c r="G9214" t="s">
        <v>10927</v>
      </c>
      <c r="H9214" s="93">
        <v>46183</v>
      </c>
      <c r="I9214" s="131">
        <v>1</v>
      </c>
      <c r="J9214" s="132"/>
      <c r="K9214" s="132"/>
      <c r="L9214" s="132"/>
      <c r="M9214" s="132"/>
      <c r="N9214" s="131"/>
      <c r="O9214" s="131"/>
    </row>
    <row r="9215" spans="2:15" x14ac:dyDescent="0.35">
      <c r="B9215" t="s">
        <v>77</v>
      </c>
      <c r="C9215">
        <v>4058</v>
      </c>
      <c r="D9215" t="s">
        <v>61</v>
      </c>
      <c r="E9215">
        <v>183759</v>
      </c>
      <c r="F9215" t="s">
        <v>8629</v>
      </c>
      <c r="G9215" t="s">
        <v>10927</v>
      </c>
      <c r="H9215" s="93">
        <v>46183</v>
      </c>
      <c r="I9215" s="131">
        <v>1</v>
      </c>
      <c r="J9215" s="132"/>
      <c r="K9215" s="132"/>
      <c r="L9215" s="132"/>
      <c r="M9215" s="132"/>
      <c r="N9215" s="131"/>
      <c r="O9215" s="131"/>
    </row>
    <row r="9216" spans="2:15" x14ac:dyDescent="0.35">
      <c r="B9216" t="s">
        <v>77</v>
      </c>
      <c r="C9216">
        <v>4058</v>
      </c>
      <c r="D9216" t="s">
        <v>61</v>
      </c>
      <c r="E9216">
        <v>183817</v>
      </c>
      <c r="F9216" t="s">
        <v>8630</v>
      </c>
      <c r="G9216" t="s">
        <v>10927</v>
      </c>
      <c r="H9216" s="93">
        <v>46183</v>
      </c>
      <c r="I9216" s="131"/>
      <c r="J9216" s="132"/>
      <c r="K9216" s="132"/>
      <c r="L9216" s="132"/>
      <c r="M9216" s="132"/>
      <c r="N9216" s="131"/>
      <c r="O9216" s="131"/>
    </row>
    <row r="9217" spans="2:15" x14ac:dyDescent="0.35">
      <c r="B9217" t="s">
        <v>77</v>
      </c>
      <c r="C9217">
        <v>4058</v>
      </c>
      <c r="D9217" t="s">
        <v>61</v>
      </c>
      <c r="E9217">
        <v>183852</v>
      </c>
      <c r="F9217" t="s">
        <v>8631</v>
      </c>
      <c r="G9217" t="s">
        <v>10930</v>
      </c>
      <c r="H9217" s="93">
        <v>46181</v>
      </c>
      <c r="I9217" s="131">
        <v>1</v>
      </c>
      <c r="J9217" s="132"/>
      <c r="K9217" s="132"/>
      <c r="L9217" s="132"/>
      <c r="M9217" s="132"/>
      <c r="N9217" s="131"/>
      <c r="O9217" s="131"/>
    </row>
    <row r="9218" spans="2:15" x14ac:dyDescent="0.35">
      <c r="B9218" t="s">
        <v>77</v>
      </c>
      <c r="C9218">
        <v>4058</v>
      </c>
      <c r="D9218" t="s">
        <v>61</v>
      </c>
      <c r="E9218">
        <v>183888</v>
      </c>
      <c r="F9218" t="s">
        <v>8632</v>
      </c>
      <c r="G9218" t="s">
        <v>10930</v>
      </c>
      <c r="H9218" s="93">
        <v>46181</v>
      </c>
      <c r="I9218" s="131">
        <v>1</v>
      </c>
      <c r="J9218" s="132"/>
      <c r="K9218" s="132"/>
      <c r="L9218" s="132"/>
      <c r="M9218" s="132"/>
      <c r="N9218" s="131"/>
      <c r="O9218" s="131"/>
    </row>
    <row r="9219" spans="2:15" x14ac:dyDescent="0.35">
      <c r="B9219" t="s">
        <v>77</v>
      </c>
      <c r="C9219">
        <v>4058</v>
      </c>
      <c r="D9219" t="s">
        <v>61</v>
      </c>
      <c r="E9219">
        <v>184037</v>
      </c>
      <c r="F9219" t="s">
        <v>8633</v>
      </c>
      <c r="G9219" t="s">
        <v>180</v>
      </c>
      <c r="H9219" t="s">
        <v>180</v>
      </c>
      <c r="I9219" s="131"/>
      <c r="J9219" s="132"/>
      <c r="K9219" s="132"/>
      <c r="L9219" s="132"/>
      <c r="M9219" s="132"/>
      <c r="N9219" s="131"/>
      <c r="O9219" s="131"/>
    </row>
    <row r="9220" spans="2:15" x14ac:dyDescent="0.35">
      <c r="B9220" t="s">
        <v>77</v>
      </c>
      <c r="C9220">
        <v>4058</v>
      </c>
      <c r="D9220" t="s">
        <v>61</v>
      </c>
      <c r="E9220">
        <v>184222</v>
      </c>
      <c r="F9220" t="s">
        <v>8634</v>
      </c>
      <c r="G9220" t="s">
        <v>10927</v>
      </c>
      <c r="H9220" s="93">
        <v>46183</v>
      </c>
      <c r="I9220" s="131">
        <v>1</v>
      </c>
      <c r="J9220" s="132"/>
      <c r="K9220" s="132"/>
      <c r="L9220" s="132"/>
      <c r="M9220" s="132"/>
      <c r="N9220" s="131"/>
      <c r="O9220" s="131"/>
    </row>
    <row r="9221" spans="2:15" x14ac:dyDescent="0.35">
      <c r="B9221" t="s">
        <v>77</v>
      </c>
      <c r="C9221">
        <v>4058</v>
      </c>
      <c r="D9221" t="s">
        <v>61</v>
      </c>
      <c r="E9221">
        <v>184247</v>
      </c>
      <c r="F9221" t="s">
        <v>8635</v>
      </c>
      <c r="G9221" t="s">
        <v>10928</v>
      </c>
      <c r="H9221" s="93">
        <v>46178</v>
      </c>
      <c r="I9221" s="131"/>
      <c r="J9221" s="132"/>
      <c r="K9221" s="132"/>
      <c r="L9221" s="132"/>
      <c r="M9221" s="132"/>
      <c r="N9221" s="131"/>
      <c r="O9221" s="131"/>
    </row>
    <row r="9222" spans="2:15" x14ac:dyDescent="0.35">
      <c r="B9222" t="s">
        <v>77</v>
      </c>
      <c r="C9222">
        <v>4058</v>
      </c>
      <c r="D9222" t="s">
        <v>61</v>
      </c>
      <c r="E9222">
        <v>184333</v>
      </c>
      <c r="F9222" t="s">
        <v>8636</v>
      </c>
      <c r="G9222" t="s">
        <v>10929</v>
      </c>
      <c r="H9222" s="93">
        <v>46175</v>
      </c>
      <c r="I9222" s="131">
        <v>1</v>
      </c>
      <c r="J9222" s="132">
        <v>1</v>
      </c>
      <c r="K9222" s="132"/>
      <c r="L9222" s="132"/>
      <c r="M9222" s="132"/>
      <c r="N9222" s="131"/>
      <c r="O9222" s="131"/>
    </row>
    <row r="9223" spans="2:15" x14ac:dyDescent="0.35">
      <c r="B9223" t="s">
        <v>77</v>
      </c>
      <c r="C9223">
        <v>4058</v>
      </c>
      <c r="D9223" t="s">
        <v>61</v>
      </c>
      <c r="E9223">
        <v>184422</v>
      </c>
      <c r="F9223" t="s">
        <v>8637</v>
      </c>
      <c r="G9223" t="s">
        <v>10926</v>
      </c>
      <c r="H9223" s="93">
        <v>46170</v>
      </c>
      <c r="I9223" s="131"/>
      <c r="J9223" s="132"/>
      <c r="K9223" s="132"/>
      <c r="L9223" s="132"/>
      <c r="M9223" s="132"/>
      <c r="N9223" s="131"/>
      <c r="O9223" s="131"/>
    </row>
    <row r="9224" spans="2:15" x14ac:dyDescent="0.35">
      <c r="B9224" t="s">
        <v>77</v>
      </c>
      <c r="C9224">
        <v>4058</v>
      </c>
      <c r="D9224" t="s">
        <v>61</v>
      </c>
      <c r="E9224">
        <v>184620</v>
      </c>
      <c r="F9224" t="s">
        <v>8638</v>
      </c>
      <c r="G9224" t="s">
        <v>10930</v>
      </c>
      <c r="H9224" s="93">
        <v>46174</v>
      </c>
      <c r="I9224" s="131">
        <v>1</v>
      </c>
      <c r="J9224" s="132">
        <v>1</v>
      </c>
      <c r="K9224" s="132"/>
      <c r="L9224" s="132"/>
      <c r="M9224" s="132"/>
      <c r="N9224" s="131"/>
      <c r="O9224" s="131"/>
    </row>
    <row r="9225" spans="2:15" x14ac:dyDescent="0.35">
      <c r="B9225" t="s">
        <v>77</v>
      </c>
      <c r="C9225">
        <v>4058</v>
      </c>
      <c r="D9225" t="s">
        <v>61</v>
      </c>
      <c r="E9225">
        <v>185054</v>
      </c>
      <c r="F9225" t="s">
        <v>8639</v>
      </c>
      <c r="G9225" t="s">
        <v>10930</v>
      </c>
      <c r="H9225" s="93">
        <v>46181</v>
      </c>
      <c r="I9225" s="131"/>
      <c r="J9225" s="132"/>
      <c r="K9225" s="132"/>
      <c r="L9225" s="132"/>
      <c r="M9225" s="132"/>
      <c r="N9225" s="131"/>
      <c r="O9225" s="131"/>
    </row>
    <row r="9226" spans="2:15" x14ac:dyDescent="0.35">
      <c r="B9226" t="s">
        <v>77</v>
      </c>
      <c r="C9226">
        <v>4058</v>
      </c>
      <c r="D9226" t="s">
        <v>61</v>
      </c>
      <c r="E9226">
        <v>185091</v>
      </c>
      <c r="F9226" t="s">
        <v>8640</v>
      </c>
      <c r="G9226" t="s">
        <v>10926</v>
      </c>
      <c r="H9226" s="93">
        <v>46177</v>
      </c>
      <c r="I9226" s="131">
        <v>1</v>
      </c>
      <c r="J9226" s="132">
        <v>1</v>
      </c>
      <c r="K9226" s="132"/>
      <c r="L9226" s="132"/>
      <c r="M9226" s="132"/>
      <c r="N9226" s="131"/>
      <c r="O9226" s="131"/>
    </row>
    <row r="9227" spans="2:15" x14ac:dyDescent="0.35">
      <c r="B9227" t="s">
        <v>77</v>
      </c>
      <c r="C9227">
        <v>4058</v>
      </c>
      <c r="D9227" t="s">
        <v>61</v>
      </c>
      <c r="E9227">
        <v>185280</v>
      </c>
      <c r="F9227" t="s">
        <v>8533</v>
      </c>
      <c r="G9227" t="s">
        <v>10930</v>
      </c>
      <c r="H9227" s="93">
        <v>46181</v>
      </c>
      <c r="I9227" s="131">
        <v>1</v>
      </c>
      <c r="J9227" s="132"/>
      <c r="K9227" s="132"/>
      <c r="L9227" s="132"/>
      <c r="M9227" s="132"/>
      <c r="N9227" s="131"/>
      <c r="O9227" s="131"/>
    </row>
    <row r="9228" spans="2:15" x14ac:dyDescent="0.35">
      <c r="B9228" t="s">
        <v>77</v>
      </c>
      <c r="C9228">
        <v>4058</v>
      </c>
      <c r="D9228" t="s">
        <v>61</v>
      </c>
      <c r="E9228">
        <v>185321</v>
      </c>
      <c r="F9228" t="s">
        <v>8641</v>
      </c>
      <c r="G9228" t="s">
        <v>10929</v>
      </c>
      <c r="H9228" s="93">
        <v>46175</v>
      </c>
      <c r="I9228" s="131"/>
      <c r="J9228" s="132"/>
      <c r="K9228" s="132"/>
      <c r="L9228" s="132"/>
      <c r="M9228" s="132"/>
      <c r="N9228" s="131"/>
      <c r="O9228" s="131"/>
    </row>
    <row r="9229" spans="2:15" x14ac:dyDescent="0.35">
      <c r="B9229" t="s">
        <v>77</v>
      </c>
      <c r="C9229">
        <v>4058</v>
      </c>
      <c r="D9229" t="s">
        <v>61</v>
      </c>
      <c r="E9229">
        <v>185368</v>
      </c>
      <c r="F9229" t="s">
        <v>8642</v>
      </c>
      <c r="G9229" t="s">
        <v>10928</v>
      </c>
      <c r="H9229" s="93">
        <v>46178</v>
      </c>
      <c r="I9229" s="131"/>
      <c r="J9229" s="132"/>
      <c r="K9229" s="132"/>
      <c r="L9229" s="132"/>
      <c r="M9229" s="132"/>
      <c r="N9229" s="131"/>
      <c r="O9229" s="131"/>
    </row>
    <row r="9230" spans="2:15" x14ac:dyDescent="0.35">
      <c r="B9230" t="s">
        <v>77</v>
      </c>
      <c r="C9230">
        <v>4058</v>
      </c>
      <c r="D9230" t="s">
        <v>61</v>
      </c>
      <c r="E9230">
        <v>185582</v>
      </c>
      <c r="F9230" t="s">
        <v>8643</v>
      </c>
      <c r="G9230" t="s">
        <v>10928</v>
      </c>
      <c r="H9230" s="93">
        <v>46171</v>
      </c>
      <c r="I9230" s="131"/>
      <c r="J9230" s="132"/>
      <c r="K9230" s="132"/>
      <c r="L9230" s="132"/>
      <c r="M9230" s="132"/>
      <c r="N9230" s="131"/>
      <c r="O9230" s="131"/>
    </row>
    <row r="9231" spans="2:15" x14ac:dyDescent="0.35">
      <c r="B9231" t="s">
        <v>77</v>
      </c>
      <c r="C9231">
        <v>4058</v>
      </c>
      <c r="D9231" t="s">
        <v>61</v>
      </c>
      <c r="E9231">
        <v>185700</v>
      </c>
      <c r="F9231" t="s">
        <v>8644</v>
      </c>
      <c r="G9231" t="s">
        <v>10926</v>
      </c>
      <c r="H9231" s="93">
        <v>46177</v>
      </c>
      <c r="I9231" s="131">
        <v>1</v>
      </c>
      <c r="J9231" s="132"/>
      <c r="K9231" s="132"/>
      <c r="L9231" s="132"/>
      <c r="M9231" s="132"/>
      <c r="N9231" s="131"/>
      <c r="O9231" s="131"/>
    </row>
    <row r="9232" spans="2:15" x14ac:dyDescent="0.35">
      <c r="B9232" t="s">
        <v>77</v>
      </c>
      <c r="C9232">
        <v>4058</v>
      </c>
      <c r="D9232" t="s">
        <v>61</v>
      </c>
      <c r="E9232">
        <v>185927</v>
      </c>
      <c r="F9232" t="s">
        <v>8645</v>
      </c>
      <c r="G9232" t="s">
        <v>10929</v>
      </c>
      <c r="H9232" s="93">
        <v>46175</v>
      </c>
      <c r="I9232" s="131"/>
      <c r="J9232" s="132"/>
      <c r="K9232" s="132"/>
      <c r="L9232" s="132"/>
      <c r="M9232" s="132"/>
      <c r="N9232" s="131"/>
      <c r="O9232" s="131"/>
    </row>
    <row r="9233" spans="2:15" x14ac:dyDescent="0.35">
      <c r="B9233" t="s">
        <v>77</v>
      </c>
      <c r="C9233">
        <v>4058</v>
      </c>
      <c r="D9233" t="s">
        <v>61</v>
      </c>
      <c r="E9233">
        <v>186175</v>
      </c>
      <c r="F9233" t="s">
        <v>8646</v>
      </c>
      <c r="G9233" t="s">
        <v>10927</v>
      </c>
      <c r="H9233" s="93">
        <v>46176</v>
      </c>
      <c r="I9233" s="131"/>
      <c r="J9233" s="132"/>
      <c r="K9233" s="132"/>
      <c r="L9233" s="132"/>
      <c r="M9233" s="132"/>
      <c r="N9233" s="131"/>
      <c r="O9233" s="131"/>
    </row>
    <row r="9234" spans="2:15" x14ac:dyDescent="0.35">
      <c r="B9234" t="s">
        <v>77</v>
      </c>
      <c r="C9234">
        <v>4058</v>
      </c>
      <c r="D9234" t="s">
        <v>61</v>
      </c>
      <c r="E9234">
        <v>186371</v>
      </c>
      <c r="F9234" t="s">
        <v>8647</v>
      </c>
      <c r="G9234" t="s">
        <v>10927</v>
      </c>
      <c r="H9234" s="93">
        <v>46176</v>
      </c>
      <c r="I9234" s="131"/>
      <c r="J9234" s="132"/>
      <c r="K9234" s="132"/>
      <c r="L9234" s="132"/>
      <c r="M9234" s="132"/>
      <c r="N9234" s="131"/>
      <c r="O9234" s="131"/>
    </row>
    <row r="9235" spans="2:15" x14ac:dyDescent="0.35">
      <c r="B9235" t="s">
        <v>77</v>
      </c>
      <c r="C9235">
        <v>4058</v>
      </c>
      <c r="D9235" t="s">
        <v>61</v>
      </c>
      <c r="E9235">
        <v>186453</v>
      </c>
      <c r="F9235" t="s">
        <v>8561</v>
      </c>
      <c r="G9235" t="s">
        <v>10929</v>
      </c>
      <c r="H9235" s="93">
        <v>46182</v>
      </c>
      <c r="I9235" s="131"/>
      <c r="J9235" s="132"/>
      <c r="K9235" s="132"/>
      <c r="L9235" s="132"/>
      <c r="M9235" s="132"/>
      <c r="N9235" s="131"/>
      <c r="O9235" s="131"/>
    </row>
    <row r="9236" spans="2:15" x14ac:dyDescent="0.35">
      <c r="B9236" t="s">
        <v>77</v>
      </c>
      <c r="C9236">
        <v>4058</v>
      </c>
      <c r="D9236" t="s">
        <v>61</v>
      </c>
      <c r="E9236">
        <v>186526</v>
      </c>
      <c r="F9236" t="s">
        <v>8648</v>
      </c>
      <c r="G9236" t="s">
        <v>10927</v>
      </c>
      <c r="H9236" s="93">
        <v>46176</v>
      </c>
      <c r="I9236" s="131">
        <v>1</v>
      </c>
      <c r="J9236" s="132"/>
      <c r="K9236" s="132"/>
      <c r="L9236" s="132"/>
      <c r="M9236" s="132"/>
      <c r="N9236" s="131"/>
      <c r="O9236" s="131"/>
    </row>
    <row r="9237" spans="2:15" x14ac:dyDescent="0.35">
      <c r="B9237" t="s">
        <v>77</v>
      </c>
      <c r="C9237">
        <v>4058</v>
      </c>
      <c r="D9237" t="s">
        <v>61</v>
      </c>
      <c r="E9237">
        <v>186861</v>
      </c>
      <c r="F9237" t="s">
        <v>8649</v>
      </c>
      <c r="G9237" t="s">
        <v>10927</v>
      </c>
      <c r="H9237" s="93">
        <v>46183</v>
      </c>
      <c r="I9237" s="131"/>
      <c r="J9237" s="132"/>
      <c r="K9237" s="132"/>
      <c r="L9237" s="132"/>
      <c r="M9237" s="132"/>
      <c r="N9237" s="131"/>
      <c r="O9237" s="131"/>
    </row>
    <row r="9238" spans="2:15" x14ac:dyDescent="0.35">
      <c r="B9238" t="s">
        <v>77</v>
      </c>
      <c r="C9238">
        <v>4058</v>
      </c>
      <c r="D9238" t="s">
        <v>61</v>
      </c>
      <c r="E9238">
        <v>186882</v>
      </c>
      <c r="F9238" t="s">
        <v>8450</v>
      </c>
      <c r="G9238" t="s">
        <v>10929</v>
      </c>
      <c r="H9238" s="93">
        <v>46175</v>
      </c>
      <c r="I9238" s="131"/>
      <c r="J9238" s="132"/>
      <c r="K9238" s="132"/>
      <c r="L9238" s="132"/>
      <c r="M9238" s="132"/>
      <c r="N9238" s="131"/>
      <c r="O9238" s="131"/>
    </row>
    <row r="9239" spans="2:15" x14ac:dyDescent="0.35">
      <c r="B9239" t="s">
        <v>77</v>
      </c>
      <c r="C9239">
        <v>4058</v>
      </c>
      <c r="D9239" t="s">
        <v>61</v>
      </c>
      <c r="E9239">
        <v>186905</v>
      </c>
      <c r="F9239" t="s">
        <v>8650</v>
      </c>
      <c r="G9239" t="s">
        <v>10928</v>
      </c>
      <c r="H9239" s="93">
        <v>46178</v>
      </c>
      <c r="I9239" s="131"/>
      <c r="J9239" s="132"/>
      <c r="K9239" s="132"/>
      <c r="L9239" s="132"/>
      <c r="M9239" s="132"/>
      <c r="N9239" s="131"/>
      <c r="O9239" s="131"/>
    </row>
    <row r="9240" spans="2:15" x14ac:dyDescent="0.35">
      <c r="B9240" t="s">
        <v>77</v>
      </c>
      <c r="C9240">
        <v>4058</v>
      </c>
      <c r="D9240" t="s">
        <v>61</v>
      </c>
      <c r="E9240">
        <v>187006</v>
      </c>
      <c r="F9240" t="s">
        <v>8651</v>
      </c>
      <c r="G9240" t="s">
        <v>10927</v>
      </c>
      <c r="H9240" s="93">
        <v>46176</v>
      </c>
      <c r="I9240" s="131">
        <v>1</v>
      </c>
      <c r="J9240" s="132"/>
      <c r="K9240" s="132"/>
      <c r="L9240" s="132"/>
      <c r="M9240" s="132"/>
      <c r="N9240" s="131"/>
      <c r="O9240" s="131"/>
    </row>
    <row r="9241" spans="2:15" x14ac:dyDescent="0.35">
      <c r="B9241" t="s">
        <v>77</v>
      </c>
      <c r="C9241">
        <v>4058</v>
      </c>
      <c r="D9241" t="s">
        <v>61</v>
      </c>
      <c r="E9241">
        <v>187071</v>
      </c>
      <c r="F9241" t="s">
        <v>8652</v>
      </c>
      <c r="G9241" t="s">
        <v>10930</v>
      </c>
      <c r="H9241" s="93">
        <v>46174</v>
      </c>
      <c r="I9241" s="131">
        <v>1</v>
      </c>
      <c r="J9241" s="132"/>
      <c r="K9241" s="132"/>
      <c r="L9241" s="132"/>
      <c r="M9241" s="132"/>
      <c r="N9241" s="131"/>
      <c r="O9241" s="131"/>
    </row>
    <row r="9242" spans="2:15" x14ac:dyDescent="0.35">
      <c r="B9242" t="s">
        <v>77</v>
      </c>
      <c r="C9242">
        <v>4058</v>
      </c>
      <c r="D9242" t="s">
        <v>61</v>
      </c>
      <c r="E9242">
        <v>187191</v>
      </c>
      <c r="F9242" t="s">
        <v>8450</v>
      </c>
      <c r="G9242" t="s">
        <v>10929</v>
      </c>
      <c r="H9242" s="93">
        <v>46175</v>
      </c>
      <c r="I9242" s="131"/>
      <c r="J9242" s="132"/>
      <c r="K9242" s="132"/>
      <c r="L9242" s="132"/>
      <c r="M9242" s="132"/>
      <c r="N9242" s="131"/>
      <c r="O9242" s="131"/>
    </row>
    <row r="9243" spans="2:15" x14ac:dyDescent="0.35">
      <c r="B9243" t="s">
        <v>77</v>
      </c>
      <c r="C9243">
        <v>4058</v>
      </c>
      <c r="D9243" t="s">
        <v>61</v>
      </c>
      <c r="E9243">
        <v>187462</v>
      </c>
      <c r="F9243" t="s">
        <v>8653</v>
      </c>
      <c r="G9243" t="s">
        <v>10928</v>
      </c>
      <c r="H9243" s="93">
        <v>46178</v>
      </c>
      <c r="I9243" s="131"/>
      <c r="J9243" s="132"/>
      <c r="K9243" s="132"/>
      <c r="L9243" s="132"/>
      <c r="M9243" s="132"/>
      <c r="N9243" s="131"/>
      <c r="O9243" s="131"/>
    </row>
    <row r="9244" spans="2:15" x14ac:dyDescent="0.35">
      <c r="B9244" t="s">
        <v>77</v>
      </c>
      <c r="C9244">
        <v>4058</v>
      </c>
      <c r="D9244" t="s">
        <v>61</v>
      </c>
      <c r="E9244">
        <v>187509</v>
      </c>
      <c r="F9244" t="s">
        <v>8654</v>
      </c>
      <c r="G9244" t="s">
        <v>10930</v>
      </c>
      <c r="H9244" s="93">
        <v>46174</v>
      </c>
      <c r="I9244" s="131"/>
      <c r="J9244" s="132"/>
      <c r="K9244" s="132"/>
      <c r="L9244" s="132"/>
      <c r="M9244" s="132"/>
      <c r="N9244" s="131"/>
      <c r="O9244" s="131"/>
    </row>
    <row r="9245" spans="2:15" x14ac:dyDescent="0.35">
      <c r="B9245" t="s">
        <v>77</v>
      </c>
      <c r="C9245">
        <v>4058</v>
      </c>
      <c r="D9245" t="s">
        <v>61</v>
      </c>
      <c r="E9245">
        <v>187512</v>
      </c>
      <c r="F9245" t="s">
        <v>8655</v>
      </c>
      <c r="G9245" t="s">
        <v>10926</v>
      </c>
      <c r="H9245" s="93">
        <v>46177</v>
      </c>
      <c r="I9245" s="131"/>
      <c r="J9245" s="132"/>
      <c r="K9245" s="132"/>
      <c r="L9245" s="132"/>
      <c r="M9245" s="132"/>
      <c r="N9245" s="131"/>
      <c r="O9245" s="131"/>
    </row>
    <row r="9246" spans="2:15" x14ac:dyDescent="0.35">
      <c r="B9246" t="s">
        <v>77</v>
      </c>
      <c r="C9246">
        <v>4058</v>
      </c>
      <c r="D9246" t="s">
        <v>61</v>
      </c>
      <c r="E9246">
        <v>187564</v>
      </c>
      <c r="F9246" t="s">
        <v>8656</v>
      </c>
      <c r="G9246" t="s">
        <v>10928</v>
      </c>
      <c r="H9246" s="93">
        <v>46171</v>
      </c>
      <c r="I9246" s="131"/>
      <c r="J9246" s="132"/>
      <c r="K9246" s="132"/>
      <c r="L9246" s="132"/>
      <c r="M9246" s="132"/>
      <c r="N9246" s="131"/>
      <c r="O9246" s="131"/>
    </row>
    <row r="9247" spans="2:15" x14ac:dyDescent="0.35">
      <c r="B9247" t="s">
        <v>77</v>
      </c>
      <c r="C9247">
        <v>4058</v>
      </c>
      <c r="D9247" t="s">
        <v>61</v>
      </c>
      <c r="E9247">
        <v>188172</v>
      </c>
      <c r="F9247" t="s">
        <v>8657</v>
      </c>
      <c r="G9247" t="s">
        <v>10929</v>
      </c>
      <c r="H9247" s="93">
        <v>46175</v>
      </c>
      <c r="I9247" s="131">
        <v>1</v>
      </c>
      <c r="J9247" s="132"/>
      <c r="K9247" s="132"/>
      <c r="L9247" s="132"/>
      <c r="M9247" s="132"/>
      <c r="N9247" s="131"/>
      <c r="O9247" s="131"/>
    </row>
    <row r="9248" spans="2:15" x14ac:dyDescent="0.35">
      <c r="B9248" t="s">
        <v>77</v>
      </c>
      <c r="C9248">
        <v>4058</v>
      </c>
      <c r="D9248" t="s">
        <v>61</v>
      </c>
      <c r="E9248">
        <v>188210</v>
      </c>
      <c r="F9248" t="s">
        <v>8658</v>
      </c>
      <c r="G9248" t="s">
        <v>10927</v>
      </c>
      <c r="H9248" s="93">
        <v>46183</v>
      </c>
      <c r="I9248" s="131">
        <v>1</v>
      </c>
      <c r="J9248" s="132"/>
      <c r="K9248" s="132"/>
      <c r="L9248" s="132"/>
      <c r="M9248" s="132"/>
      <c r="N9248" s="131"/>
      <c r="O9248" s="131"/>
    </row>
    <row r="9249" spans="2:15" x14ac:dyDescent="0.35">
      <c r="B9249" t="s">
        <v>77</v>
      </c>
      <c r="C9249">
        <v>4058</v>
      </c>
      <c r="D9249" t="s">
        <v>61</v>
      </c>
      <c r="E9249">
        <v>188361</v>
      </c>
      <c r="F9249" t="s">
        <v>8659</v>
      </c>
      <c r="G9249" t="s">
        <v>10928</v>
      </c>
      <c r="H9249" s="93">
        <v>46178</v>
      </c>
      <c r="I9249" s="131"/>
      <c r="J9249" s="132"/>
      <c r="K9249" s="132"/>
      <c r="L9249" s="132"/>
      <c r="M9249" s="132"/>
      <c r="N9249" s="131"/>
      <c r="O9249" s="131"/>
    </row>
    <row r="9250" spans="2:15" x14ac:dyDescent="0.35">
      <c r="B9250" t="s">
        <v>77</v>
      </c>
      <c r="C9250">
        <v>4058</v>
      </c>
      <c r="D9250" t="s">
        <v>61</v>
      </c>
      <c r="E9250">
        <v>188442</v>
      </c>
      <c r="F9250" t="s">
        <v>8660</v>
      </c>
      <c r="G9250" t="s">
        <v>10927</v>
      </c>
      <c r="H9250" s="93">
        <v>46176</v>
      </c>
      <c r="I9250" s="131">
        <v>1</v>
      </c>
      <c r="J9250" s="132"/>
      <c r="K9250" s="132"/>
      <c r="L9250" s="132"/>
      <c r="M9250" s="132"/>
      <c r="N9250" s="131"/>
      <c r="O9250" s="131"/>
    </row>
    <row r="9251" spans="2:15" x14ac:dyDescent="0.35">
      <c r="B9251" t="s">
        <v>77</v>
      </c>
      <c r="C9251">
        <v>4058</v>
      </c>
      <c r="D9251" t="s">
        <v>61</v>
      </c>
      <c r="E9251">
        <v>188483</v>
      </c>
      <c r="F9251" t="s">
        <v>8661</v>
      </c>
      <c r="G9251" t="s">
        <v>10929</v>
      </c>
      <c r="H9251" s="93">
        <v>46175</v>
      </c>
      <c r="I9251" s="131"/>
      <c r="J9251" s="132"/>
      <c r="K9251" s="132"/>
      <c r="L9251" s="132"/>
      <c r="M9251" s="132"/>
      <c r="N9251" s="131"/>
      <c r="O9251" s="131"/>
    </row>
    <row r="9252" spans="2:15" x14ac:dyDescent="0.35">
      <c r="B9252" t="s">
        <v>77</v>
      </c>
      <c r="C9252">
        <v>4058</v>
      </c>
      <c r="D9252" t="s">
        <v>61</v>
      </c>
      <c r="E9252">
        <v>188538</v>
      </c>
      <c r="F9252" t="s">
        <v>8662</v>
      </c>
      <c r="G9252" t="s">
        <v>10930</v>
      </c>
      <c r="H9252" s="93">
        <v>46174</v>
      </c>
      <c r="I9252" s="131"/>
      <c r="J9252" s="132"/>
      <c r="K9252" s="132"/>
      <c r="L9252" s="132"/>
      <c r="M9252" s="132"/>
      <c r="N9252" s="131"/>
      <c r="O9252" s="131"/>
    </row>
    <row r="9253" spans="2:15" x14ac:dyDescent="0.35">
      <c r="B9253" t="s">
        <v>77</v>
      </c>
      <c r="C9253">
        <v>4058</v>
      </c>
      <c r="D9253" t="s">
        <v>61</v>
      </c>
      <c r="E9253">
        <v>188768</v>
      </c>
      <c r="F9253" t="s">
        <v>8663</v>
      </c>
      <c r="G9253" t="s">
        <v>10930</v>
      </c>
      <c r="H9253" s="93">
        <v>46181</v>
      </c>
      <c r="I9253" s="131"/>
      <c r="J9253" s="132"/>
      <c r="K9253" s="132"/>
      <c r="L9253" s="132"/>
      <c r="M9253" s="132"/>
      <c r="N9253" s="131"/>
      <c r="O9253" s="131"/>
    </row>
    <row r="9254" spans="2:15" x14ac:dyDescent="0.35">
      <c r="B9254" t="s">
        <v>77</v>
      </c>
      <c r="C9254">
        <v>4058</v>
      </c>
      <c r="D9254" t="s">
        <v>61</v>
      </c>
      <c r="E9254">
        <v>188824</v>
      </c>
      <c r="F9254" t="s">
        <v>8664</v>
      </c>
      <c r="G9254" t="s">
        <v>10927</v>
      </c>
      <c r="H9254" s="93">
        <v>46183</v>
      </c>
      <c r="I9254" s="131">
        <v>1</v>
      </c>
      <c r="J9254" s="132"/>
      <c r="K9254" s="132"/>
      <c r="L9254" s="132"/>
      <c r="M9254" s="132"/>
      <c r="N9254" s="131"/>
      <c r="O9254" s="131"/>
    </row>
    <row r="9255" spans="2:15" x14ac:dyDescent="0.35">
      <c r="B9255" t="s">
        <v>77</v>
      </c>
      <c r="C9255">
        <v>4058</v>
      </c>
      <c r="D9255" t="s">
        <v>61</v>
      </c>
      <c r="E9255">
        <v>189091</v>
      </c>
      <c r="F9255" t="s">
        <v>8665</v>
      </c>
      <c r="G9255" t="s">
        <v>10928</v>
      </c>
      <c r="H9255" s="93">
        <v>46171</v>
      </c>
      <c r="I9255" s="131">
        <v>1</v>
      </c>
      <c r="J9255" s="132"/>
      <c r="K9255" s="132"/>
      <c r="L9255" s="132"/>
      <c r="M9255" s="132"/>
      <c r="N9255" s="131"/>
      <c r="O9255" s="131"/>
    </row>
    <row r="9256" spans="2:15" x14ac:dyDescent="0.35">
      <c r="B9256" t="s">
        <v>77</v>
      </c>
      <c r="C9256">
        <v>4058</v>
      </c>
      <c r="D9256" t="s">
        <v>61</v>
      </c>
      <c r="E9256">
        <v>189444</v>
      </c>
      <c r="F9256" t="s">
        <v>8666</v>
      </c>
      <c r="G9256" t="s">
        <v>180</v>
      </c>
      <c r="H9256" t="s">
        <v>180</v>
      </c>
      <c r="I9256" s="131"/>
      <c r="J9256" s="132"/>
      <c r="K9256" s="132"/>
      <c r="L9256" s="132"/>
      <c r="M9256" s="132"/>
      <c r="N9256" s="131"/>
      <c r="O9256" s="131"/>
    </row>
    <row r="9257" spans="2:15" x14ac:dyDescent="0.35">
      <c r="B9257" t="s">
        <v>77</v>
      </c>
      <c r="C9257">
        <v>4058</v>
      </c>
      <c r="D9257" t="s">
        <v>61</v>
      </c>
      <c r="E9257">
        <v>189688</v>
      </c>
      <c r="F9257" t="s">
        <v>8667</v>
      </c>
      <c r="G9257" t="s">
        <v>180</v>
      </c>
      <c r="H9257" t="s">
        <v>180</v>
      </c>
      <c r="I9257" s="131">
        <v>1</v>
      </c>
      <c r="J9257" s="132"/>
      <c r="K9257" s="132"/>
      <c r="L9257" s="132"/>
      <c r="M9257" s="132"/>
      <c r="N9257" s="131"/>
      <c r="O9257" s="131"/>
    </row>
    <row r="9258" spans="2:15" x14ac:dyDescent="0.35">
      <c r="B9258" t="s">
        <v>77</v>
      </c>
      <c r="C9258">
        <v>4058</v>
      </c>
      <c r="D9258" t="s">
        <v>61</v>
      </c>
      <c r="E9258">
        <v>189906</v>
      </c>
      <c r="F9258" t="s">
        <v>8668</v>
      </c>
      <c r="G9258" t="s">
        <v>180</v>
      </c>
      <c r="H9258" t="s">
        <v>180</v>
      </c>
      <c r="I9258" s="131"/>
      <c r="J9258" s="132"/>
      <c r="K9258" s="132"/>
      <c r="L9258" s="132"/>
      <c r="M9258" s="132"/>
      <c r="N9258" s="131"/>
      <c r="O9258" s="131"/>
    </row>
    <row r="9259" spans="2:15" x14ac:dyDescent="0.35">
      <c r="B9259" t="s">
        <v>77</v>
      </c>
      <c r="C9259">
        <v>4058</v>
      </c>
      <c r="D9259" t="s">
        <v>61</v>
      </c>
      <c r="E9259">
        <v>189912</v>
      </c>
      <c r="F9259" t="s">
        <v>8669</v>
      </c>
      <c r="G9259" t="s">
        <v>180</v>
      </c>
      <c r="H9259" t="s">
        <v>180</v>
      </c>
      <c r="I9259" s="131"/>
      <c r="J9259" s="132"/>
      <c r="K9259" s="132"/>
      <c r="L9259" s="132"/>
      <c r="M9259" s="132"/>
      <c r="N9259" s="131"/>
      <c r="O9259" s="131"/>
    </row>
    <row r="9260" spans="2:15" x14ac:dyDescent="0.35">
      <c r="B9260" t="s">
        <v>77</v>
      </c>
      <c r="C9260">
        <v>4058</v>
      </c>
      <c r="D9260" t="s">
        <v>61</v>
      </c>
      <c r="E9260">
        <v>189995</v>
      </c>
      <c r="F9260" t="s">
        <v>8670</v>
      </c>
      <c r="G9260" t="s">
        <v>180</v>
      </c>
      <c r="H9260" t="s">
        <v>180</v>
      </c>
      <c r="I9260" s="131">
        <v>1</v>
      </c>
      <c r="J9260" s="132"/>
      <c r="K9260" s="132"/>
      <c r="L9260" s="132"/>
      <c r="M9260" s="132"/>
      <c r="N9260" s="131"/>
      <c r="O9260" s="131"/>
    </row>
    <row r="9261" spans="2:15" x14ac:dyDescent="0.35">
      <c r="B9261" t="s">
        <v>77</v>
      </c>
      <c r="C9261">
        <v>4058</v>
      </c>
      <c r="D9261" t="s">
        <v>61</v>
      </c>
      <c r="E9261">
        <v>190535</v>
      </c>
      <c r="F9261" t="s">
        <v>8671</v>
      </c>
      <c r="G9261" t="s">
        <v>180</v>
      </c>
      <c r="H9261" t="s">
        <v>180</v>
      </c>
      <c r="I9261" s="131">
        <v>1</v>
      </c>
      <c r="J9261" s="132"/>
      <c r="K9261" s="132"/>
      <c r="L9261" s="132"/>
      <c r="M9261" s="132"/>
      <c r="N9261" s="131"/>
      <c r="O9261" s="131"/>
    </row>
    <row r="9262" spans="2:15" x14ac:dyDescent="0.35">
      <c r="B9262" t="s">
        <v>77</v>
      </c>
      <c r="C9262">
        <v>4058</v>
      </c>
      <c r="D9262" t="s">
        <v>61</v>
      </c>
      <c r="E9262">
        <v>190563</v>
      </c>
      <c r="F9262" t="s">
        <v>8672</v>
      </c>
      <c r="G9262" t="s">
        <v>180</v>
      </c>
      <c r="H9262" t="s">
        <v>180</v>
      </c>
      <c r="I9262" s="131">
        <v>1</v>
      </c>
      <c r="J9262" s="132"/>
      <c r="K9262" s="132"/>
      <c r="L9262" s="132"/>
      <c r="M9262" s="132"/>
      <c r="N9262" s="131"/>
      <c r="O9262" s="131"/>
    </row>
    <row r="9263" spans="2:15" x14ac:dyDescent="0.35">
      <c r="B9263" t="s">
        <v>77</v>
      </c>
      <c r="C9263">
        <v>4058</v>
      </c>
      <c r="D9263" t="s">
        <v>61</v>
      </c>
      <c r="E9263">
        <v>190769</v>
      </c>
      <c r="F9263" t="s">
        <v>8673</v>
      </c>
      <c r="G9263" t="s">
        <v>180</v>
      </c>
      <c r="H9263" t="s">
        <v>180</v>
      </c>
      <c r="I9263" s="131"/>
      <c r="J9263" s="132"/>
      <c r="K9263" s="132"/>
      <c r="L9263" s="132"/>
      <c r="M9263" s="132"/>
      <c r="N9263" s="131"/>
      <c r="O9263" s="131"/>
    </row>
    <row r="9264" spans="2:15" x14ac:dyDescent="0.35">
      <c r="B9264" t="s">
        <v>77</v>
      </c>
      <c r="C9264">
        <v>4058</v>
      </c>
      <c r="D9264" t="s">
        <v>61</v>
      </c>
      <c r="E9264">
        <v>190817</v>
      </c>
      <c r="F9264" t="s">
        <v>8674</v>
      </c>
      <c r="G9264" t="s">
        <v>10928</v>
      </c>
      <c r="H9264" s="93">
        <v>46171</v>
      </c>
      <c r="I9264" s="131">
        <v>1</v>
      </c>
      <c r="J9264" s="132"/>
      <c r="K9264" s="132"/>
      <c r="L9264" s="132"/>
      <c r="M9264" s="132"/>
      <c r="N9264" s="131"/>
      <c r="O9264" s="131"/>
    </row>
    <row r="9265" spans="2:15" x14ac:dyDescent="0.35">
      <c r="B9265" t="s">
        <v>77</v>
      </c>
      <c r="C9265">
        <v>4058</v>
      </c>
      <c r="D9265" t="s">
        <v>61</v>
      </c>
      <c r="E9265">
        <v>190917</v>
      </c>
      <c r="F9265" t="s">
        <v>8675</v>
      </c>
      <c r="G9265" t="s">
        <v>10930</v>
      </c>
      <c r="H9265" s="93">
        <v>46174</v>
      </c>
      <c r="I9265" s="131"/>
      <c r="J9265" s="132"/>
      <c r="K9265" s="132"/>
      <c r="L9265" s="132"/>
      <c r="M9265" s="132"/>
      <c r="N9265" s="131"/>
      <c r="O9265" s="131"/>
    </row>
    <row r="9266" spans="2:15" x14ac:dyDescent="0.35">
      <c r="B9266" t="s">
        <v>77</v>
      </c>
      <c r="C9266">
        <v>4058</v>
      </c>
      <c r="D9266" t="s">
        <v>61</v>
      </c>
      <c r="E9266">
        <v>190918</v>
      </c>
      <c r="F9266" t="s">
        <v>8676</v>
      </c>
      <c r="G9266" t="s">
        <v>10930</v>
      </c>
      <c r="H9266" s="93">
        <v>46174</v>
      </c>
      <c r="I9266" s="131">
        <v>1</v>
      </c>
      <c r="J9266" s="132">
        <v>1</v>
      </c>
      <c r="K9266" s="132"/>
      <c r="L9266" s="132"/>
      <c r="M9266" s="132"/>
      <c r="N9266" s="131"/>
      <c r="O9266" s="131"/>
    </row>
    <row r="9267" spans="2:15" x14ac:dyDescent="0.35">
      <c r="B9267" t="s">
        <v>77</v>
      </c>
      <c r="C9267">
        <v>4058</v>
      </c>
      <c r="D9267" t="s">
        <v>61</v>
      </c>
      <c r="E9267">
        <v>191015</v>
      </c>
      <c r="F9267" t="s">
        <v>8677</v>
      </c>
      <c r="G9267" t="s">
        <v>180</v>
      </c>
      <c r="H9267" t="s">
        <v>180</v>
      </c>
      <c r="I9267" s="131"/>
      <c r="J9267" s="132"/>
      <c r="K9267" s="132"/>
      <c r="L9267" s="132"/>
      <c r="M9267" s="132"/>
      <c r="N9267" s="131"/>
      <c r="O9267" s="131"/>
    </row>
    <row r="9268" spans="2:15" x14ac:dyDescent="0.35">
      <c r="B9268" t="s">
        <v>77</v>
      </c>
      <c r="C9268">
        <v>4058</v>
      </c>
      <c r="D9268" t="s">
        <v>61</v>
      </c>
      <c r="E9268">
        <v>191019</v>
      </c>
      <c r="F9268" t="s">
        <v>8678</v>
      </c>
      <c r="G9268" t="s">
        <v>10927</v>
      </c>
      <c r="H9268" s="93">
        <v>46176</v>
      </c>
      <c r="I9268" s="131">
        <v>1</v>
      </c>
      <c r="J9268" s="132">
        <v>1</v>
      </c>
      <c r="K9268" s="132">
        <v>1</v>
      </c>
      <c r="L9268" s="132"/>
      <c r="M9268" s="132"/>
      <c r="N9268" s="131"/>
      <c r="O9268" s="131"/>
    </row>
    <row r="9269" spans="2:15" x14ac:dyDescent="0.35">
      <c r="B9269" t="s">
        <v>77</v>
      </c>
      <c r="C9269">
        <v>4058</v>
      </c>
      <c r="D9269" t="s">
        <v>61</v>
      </c>
      <c r="E9269">
        <v>191038</v>
      </c>
      <c r="F9269" t="s">
        <v>8679</v>
      </c>
      <c r="G9269" t="s">
        <v>180</v>
      </c>
      <c r="H9269" t="s">
        <v>180</v>
      </c>
      <c r="I9269" s="131">
        <v>1</v>
      </c>
      <c r="J9269" s="132"/>
      <c r="K9269" s="132"/>
      <c r="L9269" s="132"/>
      <c r="M9269" s="132"/>
      <c r="N9269" s="131"/>
      <c r="O9269" s="131"/>
    </row>
    <row r="9270" spans="2:15" x14ac:dyDescent="0.35">
      <c r="B9270" t="s">
        <v>77</v>
      </c>
      <c r="C9270">
        <v>4058</v>
      </c>
      <c r="D9270" t="s">
        <v>61</v>
      </c>
      <c r="E9270">
        <v>191077</v>
      </c>
      <c r="F9270" t="s">
        <v>8680</v>
      </c>
      <c r="G9270" t="s">
        <v>10926</v>
      </c>
      <c r="H9270" s="93">
        <v>46177</v>
      </c>
      <c r="I9270" s="131">
        <v>1</v>
      </c>
      <c r="J9270" s="132">
        <v>1</v>
      </c>
      <c r="K9270" s="132"/>
      <c r="L9270" s="132"/>
      <c r="M9270" s="132"/>
      <c r="N9270" s="131"/>
      <c r="O9270" s="131"/>
    </row>
    <row r="9271" spans="2:15" x14ac:dyDescent="0.35">
      <c r="B9271" t="s">
        <v>77</v>
      </c>
      <c r="C9271">
        <v>4058</v>
      </c>
      <c r="D9271" t="s">
        <v>61</v>
      </c>
      <c r="E9271">
        <v>191078</v>
      </c>
      <c r="F9271" t="s">
        <v>8681</v>
      </c>
      <c r="G9271" t="s">
        <v>10926</v>
      </c>
      <c r="H9271" s="93">
        <v>46177</v>
      </c>
      <c r="I9271" s="131">
        <v>1</v>
      </c>
      <c r="J9271" s="132"/>
      <c r="K9271" s="132"/>
      <c r="L9271" s="132"/>
      <c r="M9271" s="132"/>
      <c r="N9271" s="131"/>
      <c r="O9271" s="131"/>
    </row>
    <row r="9272" spans="2:15" x14ac:dyDescent="0.35">
      <c r="B9272" t="s">
        <v>77</v>
      </c>
      <c r="C9272">
        <v>4058</v>
      </c>
      <c r="D9272" t="s">
        <v>61</v>
      </c>
      <c r="E9272">
        <v>191117</v>
      </c>
      <c r="F9272" t="s">
        <v>8682</v>
      </c>
      <c r="G9272" t="s">
        <v>180</v>
      </c>
      <c r="H9272" t="s">
        <v>180</v>
      </c>
      <c r="I9272" s="131">
        <v>1</v>
      </c>
      <c r="J9272" s="132"/>
      <c r="K9272" s="132"/>
      <c r="L9272" s="132"/>
      <c r="M9272" s="132"/>
      <c r="N9272" s="131"/>
      <c r="O9272" s="131"/>
    </row>
    <row r="9273" spans="2:15" x14ac:dyDescent="0.35">
      <c r="B9273" t="s">
        <v>77</v>
      </c>
      <c r="C9273">
        <v>4058</v>
      </c>
      <c r="D9273" t="s">
        <v>61</v>
      </c>
      <c r="E9273">
        <v>191129</v>
      </c>
      <c r="F9273" t="s">
        <v>11037</v>
      </c>
      <c r="G9273" t="s">
        <v>180</v>
      </c>
      <c r="H9273" t="s">
        <v>180</v>
      </c>
      <c r="I9273" s="131">
        <v>1</v>
      </c>
      <c r="J9273" s="132"/>
      <c r="K9273" s="132"/>
      <c r="L9273" s="132"/>
      <c r="M9273" s="132"/>
      <c r="N9273" s="131"/>
      <c r="O9273" s="131"/>
    </row>
    <row r="9274" spans="2:15" x14ac:dyDescent="0.35">
      <c r="B9274" t="s">
        <v>77</v>
      </c>
      <c r="C9274">
        <v>4058</v>
      </c>
      <c r="D9274" t="s">
        <v>61</v>
      </c>
      <c r="E9274">
        <v>191247</v>
      </c>
      <c r="F9274" t="s">
        <v>8683</v>
      </c>
      <c r="G9274" t="s">
        <v>10929</v>
      </c>
      <c r="H9274" s="93">
        <v>46175</v>
      </c>
      <c r="I9274" s="131">
        <v>1</v>
      </c>
      <c r="J9274" s="132"/>
      <c r="K9274" s="132"/>
      <c r="L9274" s="132"/>
      <c r="M9274" s="132"/>
      <c r="N9274" s="131"/>
      <c r="O9274" s="131"/>
    </row>
    <row r="9275" spans="2:15" x14ac:dyDescent="0.35">
      <c r="B9275" t="s">
        <v>77</v>
      </c>
      <c r="C9275">
        <v>4058</v>
      </c>
      <c r="D9275" t="s">
        <v>61</v>
      </c>
      <c r="E9275">
        <v>191288</v>
      </c>
      <c r="F9275" t="s">
        <v>8684</v>
      </c>
      <c r="G9275" t="s">
        <v>10926</v>
      </c>
      <c r="H9275" s="93">
        <v>46177</v>
      </c>
      <c r="I9275" s="131">
        <v>1</v>
      </c>
      <c r="J9275" s="132"/>
      <c r="K9275" s="132"/>
      <c r="L9275" s="132"/>
      <c r="M9275" s="132"/>
      <c r="N9275" s="131"/>
      <c r="O9275" s="131"/>
    </row>
    <row r="9276" spans="2:15" x14ac:dyDescent="0.35">
      <c r="B9276" t="s">
        <v>77</v>
      </c>
      <c r="C9276">
        <v>4058</v>
      </c>
      <c r="D9276" t="s">
        <v>61</v>
      </c>
      <c r="E9276">
        <v>191291</v>
      </c>
      <c r="F9276" t="s">
        <v>8685</v>
      </c>
      <c r="G9276" t="s">
        <v>10929</v>
      </c>
      <c r="H9276" s="93">
        <v>46182</v>
      </c>
      <c r="I9276" s="131">
        <v>1</v>
      </c>
      <c r="J9276" s="132"/>
      <c r="K9276" s="132"/>
      <c r="L9276" s="132"/>
      <c r="M9276" s="132"/>
      <c r="N9276" s="131"/>
      <c r="O9276" s="131"/>
    </row>
    <row r="9277" spans="2:15" x14ac:dyDescent="0.35">
      <c r="B9277" t="s">
        <v>77</v>
      </c>
      <c r="C9277">
        <v>4058</v>
      </c>
      <c r="D9277" t="s">
        <v>61</v>
      </c>
      <c r="E9277">
        <v>191302</v>
      </c>
      <c r="F9277" t="s">
        <v>8686</v>
      </c>
      <c r="G9277" t="s">
        <v>180</v>
      </c>
      <c r="H9277" t="s">
        <v>180</v>
      </c>
      <c r="I9277" s="131">
        <v>1</v>
      </c>
      <c r="J9277" s="132"/>
      <c r="K9277" s="132"/>
      <c r="L9277" s="132"/>
      <c r="M9277" s="132"/>
      <c r="N9277" s="131"/>
      <c r="O9277" s="131"/>
    </row>
    <row r="9278" spans="2:15" x14ac:dyDescent="0.35">
      <c r="B9278" t="s">
        <v>77</v>
      </c>
      <c r="C9278">
        <v>4058</v>
      </c>
      <c r="D9278" t="s">
        <v>61</v>
      </c>
      <c r="E9278">
        <v>191365</v>
      </c>
      <c r="F9278" t="s">
        <v>8687</v>
      </c>
      <c r="G9278" t="s">
        <v>180</v>
      </c>
      <c r="H9278" t="s">
        <v>180</v>
      </c>
      <c r="I9278" s="131">
        <v>1</v>
      </c>
      <c r="J9278" s="132">
        <v>1</v>
      </c>
      <c r="K9278" s="132"/>
      <c r="L9278" s="132"/>
      <c r="M9278" s="132"/>
      <c r="N9278" s="131"/>
      <c r="O9278" s="131"/>
    </row>
    <row r="9279" spans="2:15" x14ac:dyDescent="0.35">
      <c r="B9279" t="s">
        <v>77</v>
      </c>
      <c r="C9279">
        <v>4058</v>
      </c>
      <c r="D9279" t="s">
        <v>61</v>
      </c>
      <c r="E9279">
        <v>191407</v>
      </c>
      <c r="F9279" t="s">
        <v>8688</v>
      </c>
      <c r="G9279" t="s">
        <v>180</v>
      </c>
      <c r="H9279" t="s">
        <v>180</v>
      </c>
      <c r="I9279" s="131"/>
      <c r="J9279" s="132"/>
      <c r="K9279" s="132"/>
      <c r="L9279" s="132"/>
      <c r="M9279" s="132"/>
      <c r="N9279" s="131"/>
      <c r="O9279" s="131"/>
    </row>
    <row r="9280" spans="2:15" x14ac:dyDescent="0.35">
      <c r="B9280" t="s">
        <v>77</v>
      </c>
      <c r="C9280">
        <v>4058</v>
      </c>
      <c r="D9280" t="s">
        <v>61</v>
      </c>
      <c r="E9280">
        <v>191425</v>
      </c>
      <c r="F9280" t="s">
        <v>8689</v>
      </c>
      <c r="G9280" t="s">
        <v>180</v>
      </c>
      <c r="H9280" t="s">
        <v>180</v>
      </c>
      <c r="I9280" s="131"/>
      <c r="J9280" s="132"/>
      <c r="K9280" s="132"/>
      <c r="L9280" s="132"/>
      <c r="M9280" s="132"/>
      <c r="N9280" s="131"/>
      <c r="O9280" s="131"/>
    </row>
    <row r="9281" spans="2:15" x14ac:dyDescent="0.35">
      <c r="B9281" t="s">
        <v>77</v>
      </c>
      <c r="C9281">
        <v>4058</v>
      </c>
      <c r="D9281" t="s">
        <v>61</v>
      </c>
      <c r="E9281">
        <v>191564</v>
      </c>
      <c r="F9281" t="s">
        <v>8690</v>
      </c>
      <c r="G9281" t="s">
        <v>10927</v>
      </c>
      <c r="H9281" s="93">
        <v>46183</v>
      </c>
      <c r="I9281" s="131">
        <v>1</v>
      </c>
      <c r="J9281" s="132"/>
      <c r="K9281" s="132"/>
      <c r="L9281" s="132"/>
      <c r="M9281" s="132"/>
      <c r="N9281" s="131"/>
      <c r="O9281" s="131"/>
    </row>
    <row r="9282" spans="2:15" x14ac:dyDescent="0.35">
      <c r="B9282" t="s">
        <v>77</v>
      </c>
      <c r="C9282">
        <v>4058</v>
      </c>
      <c r="D9282" t="s">
        <v>61</v>
      </c>
      <c r="E9282">
        <v>191616</v>
      </c>
      <c r="F9282" t="s">
        <v>8691</v>
      </c>
      <c r="G9282" t="s">
        <v>180</v>
      </c>
      <c r="H9282" t="s">
        <v>180</v>
      </c>
      <c r="I9282" s="131">
        <v>1</v>
      </c>
      <c r="J9282" s="132"/>
      <c r="K9282" s="132">
        <v>1</v>
      </c>
      <c r="L9282" s="132"/>
      <c r="M9282" s="132"/>
      <c r="N9282" s="131"/>
      <c r="O9282" s="131"/>
    </row>
    <row r="9283" spans="2:15" x14ac:dyDescent="0.35">
      <c r="B9283" t="s">
        <v>77</v>
      </c>
      <c r="C9283">
        <v>4058</v>
      </c>
      <c r="D9283" t="s">
        <v>61</v>
      </c>
      <c r="E9283">
        <v>191717</v>
      </c>
      <c r="F9283" t="s">
        <v>8692</v>
      </c>
      <c r="G9283" t="s">
        <v>180</v>
      </c>
      <c r="H9283" t="s">
        <v>180</v>
      </c>
      <c r="I9283" s="131"/>
      <c r="J9283" s="132"/>
      <c r="K9283" s="132"/>
      <c r="L9283" s="132"/>
      <c r="M9283" s="132"/>
      <c r="N9283" s="131"/>
      <c r="O9283" s="131"/>
    </row>
    <row r="9284" spans="2:15" x14ac:dyDescent="0.35">
      <c r="B9284" t="s">
        <v>77</v>
      </c>
      <c r="C9284">
        <v>4058</v>
      </c>
      <c r="D9284" t="s">
        <v>61</v>
      </c>
      <c r="E9284">
        <v>191729</v>
      </c>
      <c r="F9284" t="s">
        <v>8693</v>
      </c>
      <c r="G9284" t="s">
        <v>180</v>
      </c>
      <c r="H9284" t="s">
        <v>180</v>
      </c>
      <c r="I9284" s="131">
        <v>1</v>
      </c>
      <c r="J9284" s="132"/>
      <c r="K9284" s="132"/>
      <c r="L9284" s="132"/>
      <c r="M9284" s="132"/>
      <c r="N9284" s="131"/>
      <c r="O9284" s="131"/>
    </row>
    <row r="9285" spans="2:15" x14ac:dyDescent="0.35">
      <c r="B9285" t="s">
        <v>77</v>
      </c>
      <c r="C9285">
        <v>4058</v>
      </c>
      <c r="D9285" t="s">
        <v>61</v>
      </c>
      <c r="E9285">
        <v>191792</v>
      </c>
      <c r="F9285" t="s">
        <v>8694</v>
      </c>
      <c r="G9285" t="s">
        <v>180</v>
      </c>
      <c r="H9285" t="s">
        <v>180</v>
      </c>
      <c r="I9285" s="131">
        <v>1</v>
      </c>
      <c r="J9285" s="132"/>
      <c r="K9285" s="132"/>
      <c r="L9285" s="132"/>
      <c r="M9285" s="132"/>
      <c r="N9285" s="131"/>
      <c r="O9285" s="131"/>
    </row>
    <row r="9286" spans="2:15" x14ac:dyDescent="0.35">
      <c r="B9286" t="s">
        <v>77</v>
      </c>
      <c r="C9286">
        <v>4058</v>
      </c>
      <c r="D9286" t="s">
        <v>61</v>
      </c>
      <c r="E9286">
        <v>191793</v>
      </c>
      <c r="F9286" t="s">
        <v>8695</v>
      </c>
      <c r="G9286" t="s">
        <v>180</v>
      </c>
      <c r="H9286" t="s">
        <v>180</v>
      </c>
      <c r="I9286" s="131"/>
      <c r="J9286" s="132"/>
      <c r="K9286" s="132"/>
      <c r="L9286" s="132"/>
      <c r="M9286" s="132"/>
      <c r="N9286" s="131"/>
      <c r="O9286" s="131"/>
    </row>
    <row r="9287" spans="2:15" x14ac:dyDescent="0.35">
      <c r="B9287" t="s">
        <v>77</v>
      </c>
      <c r="C9287">
        <v>4058</v>
      </c>
      <c r="D9287" t="s">
        <v>61</v>
      </c>
      <c r="E9287">
        <v>192034</v>
      </c>
      <c r="F9287" t="s">
        <v>8696</v>
      </c>
      <c r="G9287" t="s">
        <v>180</v>
      </c>
      <c r="H9287" t="s">
        <v>180</v>
      </c>
      <c r="I9287" s="131">
        <v>1</v>
      </c>
      <c r="J9287" s="132">
        <v>1</v>
      </c>
      <c r="K9287" s="132"/>
      <c r="L9287" s="132"/>
      <c r="M9287" s="132"/>
      <c r="N9287" s="131"/>
      <c r="O9287" s="131"/>
    </row>
    <row r="9288" spans="2:15" x14ac:dyDescent="0.35">
      <c r="B9288" t="s">
        <v>77</v>
      </c>
      <c r="C9288">
        <v>4058</v>
      </c>
      <c r="D9288" t="s">
        <v>61</v>
      </c>
      <c r="E9288">
        <v>192129</v>
      </c>
      <c r="F9288" t="s">
        <v>11038</v>
      </c>
      <c r="G9288" t="s">
        <v>180</v>
      </c>
      <c r="H9288" t="s">
        <v>180</v>
      </c>
      <c r="I9288" s="131"/>
      <c r="J9288" s="132"/>
      <c r="K9288" s="132"/>
      <c r="L9288" s="132"/>
      <c r="M9288" s="132"/>
      <c r="N9288" s="131"/>
      <c r="O9288" s="131"/>
    </row>
    <row r="9289" spans="2:15" x14ac:dyDescent="0.35">
      <c r="B9289" t="s">
        <v>77</v>
      </c>
      <c r="C9289">
        <v>4058</v>
      </c>
      <c r="D9289" t="s">
        <v>61</v>
      </c>
      <c r="E9289">
        <v>192202</v>
      </c>
      <c r="F9289" t="s">
        <v>11039</v>
      </c>
      <c r="G9289" t="s">
        <v>180</v>
      </c>
      <c r="H9289" t="s">
        <v>180</v>
      </c>
      <c r="I9289" s="131"/>
      <c r="J9289" s="132"/>
      <c r="K9289" s="132"/>
      <c r="L9289" s="132"/>
      <c r="M9289" s="132"/>
      <c r="N9289" s="131"/>
      <c r="O9289" s="131"/>
    </row>
    <row r="9290" spans="2:15" x14ac:dyDescent="0.35">
      <c r="B9290" t="s">
        <v>77</v>
      </c>
      <c r="C9290">
        <v>4058</v>
      </c>
      <c r="D9290" t="s">
        <v>61</v>
      </c>
      <c r="E9290">
        <v>192237</v>
      </c>
      <c r="F9290" t="s">
        <v>11040</v>
      </c>
      <c r="G9290" t="s">
        <v>180</v>
      </c>
      <c r="H9290" t="s">
        <v>180</v>
      </c>
      <c r="I9290" s="131"/>
      <c r="J9290" s="132"/>
      <c r="K9290" s="132"/>
      <c r="L9290" s="132"/>
      <c r="M9290" s="132"/>
      <c r="N9290" s="131"/>
      <c r="O9290" s="131"/>
    </row>
    <row r="9291" spans="2:15" x14ac:dyDescent="0.35">
      <c r="B9291" t="s">
        <v>77</v>
      </c>
      <c r="C9291">
        <v>4058</v>
      </c>
      <c r="D9291" t="s">
        <v>61</v>
      </c>
      <c r="E9291">
        <v>192247</v>
      </c>
      <c r="F9291" t="s">
        <v>11041</v>
      </c>
      <c r="G9291" t="s">
        <v>180</v>
      </c>
      <c r="H9291" t="s">
        <v>180</v>
      </c>
      <c r="I9291" s="131"/>
      <c r="J9291" s="132"/>
      <c r="K9291" s="132"/>
      <c r="L9291" s="132"/>
      <c r="M9291" s="132"/>
      <c r="N9291" s="131"/>
      <c r="O9291" s="131"/>
    </row>
    <row r="9292" spans="2:15" x14ac:dyDescent="0.35">
      <c r="B9292" t="s">
        <v>77</v>
      </c>
      <c r="C9292">
        <v>4058</v>
      </c>
      <c r="D9292" t="s">
        <v>61</v>
      </c>
      <c r="E9292">
        <v>192283</v>
      </c>
      <c r="F9292" t="s">
        <v>11107</v>
      </c>
      <c r="G9292" t="s">
        <v>180</v>
      </c>
      <c r="H9292" t="s">
        <v>180</v>
      </c>
      <c r="I9292" s="131"/>
      <c r="J9292" s="132"/>
      <c r="K9292" s="132"/>
      <c r="L9292" s="132"/>
      <c r="M9292" s="132"/>
      <c r="N9292" s="131"/>
      <c r="O9292" s="131"/>
    </row>
    <row r="9293" spans="2:15" x14ac:dyDescent="0.35">
      <c r="B9293" t="s">
        <v>77</v>
      </c>
      <c r="C9293">
        <v>4059</v>
      </c>
      <c r="D9293" t="s">
        <v>182</v>
      </c>
      <c r="E9293">
        <v>49096</v>
      </c>
      <c r="F9293" t="s">
        <v>8697</v>
      </c>
      <c r="G9293" t="s">
        <v>10929</v>
      </c>
      <c r="H9293" s="93">
        <v>46175</v>
      </c>
      <c r="I9293" s="131">
        <v>1</v>
      </c>
      <c r="J9293" s="132"/>
      <c r="K9293" s="132"/>
      <c r="L9293" s="132"/>
      <c r="M9293" s="132"/>
      <c r="N9293" s="131"/>
      <c r="O9293" s="131"/>
    </row>
    <row r="9294" spans="2:15" x14ac:dyDescent="0.35">
      <c r="B9294" t="s">
        <v>77</v>
      </c>
      <c r="C9294">
        <v>4059</v>
      </c>
      <c r="D9294" t="s">
        <v>182</v>
      </c>
      <c r="E9294">
        <v>49391</v>
      </c>
      <c r="F9294" t="s">
        <v>8698</v>
      </c>
      <c r="G9294" t="s">
        <v>10930</v>
      </c>
      <c r="H9294" s="93">
        <v>46181</v>
      </c>
      <c r="I9294" s="131"/>
      <c r="J9294" s="132"/>
      <c r="K9294" s="132"/>
      <c r="L9294" s="132"/>
      <c r="M9294" s="132"/>
      <c r="N9294" s="131"/>
      <c r="O9294" s="131"/>
    </row>
    <row r="9295" spans="2:15" x14ac:dyDescent="0.35">
      <c r="B9295" t="s">
        <v>77</v>
      </c>
      <c r="C9295">
        <v>4059</v>
      </c>
      <c r="D9295" t="s">
        <v>182</v>
      </c>
      <c r="E9295">
        <v>51329</v>
      </c>
      <c r="F9295" t="s">
        <v>8699</v>
      </c>
      <c r="G9295" t="s">
        <v>10929</v>
      </c>
      <c r="H9295" s="93">
        <v>46182</v>
      </c>
      <c r="I9295" s="131"/>
      <c r="J9295" s="132"/>
      <c r="K9295" s="132"/>
      <c r="L9295" s="132"/>
      <c r="M9295" s="132"/>
      <c r="N9295" s="131"/>
      <c r="O9295" s="131"/>
    </row>
    <row r="9296" spans="2:15" x14ac:dyDescent="0.35">
      <c r="B9296" t="s">
        <v>77</v>
      </c>
      <c r="C9296">
        <v>4059</v>
      </c>
      <c r="D9296" t="s">
        <v>182</v>
      </c>
      <c r="E9296">
        <v>52467</v>
      </c>
      <c r="F9296" t="s">
        <v>8700</v>
      </c>
      <c r="G9296" t="s">
        <v>10928</v>
      </c>
      <c r="H9296" s="93">
        <v>46171</v>
      </c>
      <c r="I9296" s="131">
        <v>1</v>
      </c>
      <c r="J9296" s="132">
        <v>1</v>
      </c>
      <c r="K9296" s="132"/>
      <c r="L9296" s="132"/>
      <c r="M9296" s="132"/>
      <c r="N9296" s="131"/>
      <c r="O9296" s="131"/>
    </row>
    <row r="9297" spans="2:15" x14ac:dyDescent="0.35">
      <c r="B9297" t="s">
        <v>77</v>
      </c>
      <c r="C9297">
        <v>4059</v>
      </c>
      <c r="D9297" t="s">
        <v>182</v>
      </c>
      <c r="E9297">
        <v>52878</v>
      </c>
      <c r="F9297" t="s">
        <v>8701</v>
      </c>
      <c r="G9297" t="s">
        <v>10930</v>
      </c>
      <c r="H9297" s="93">
        <v>46174</v>
      </c>
      <c r="I9297" s="131"/>
      <c r="J9297" s="132"/>
      <c r="K9297" s="132"/>
      <c r="L9297" s="132"/>
      <c r="M9297" s="132"/>
      <c r="N9297" s="131"/>
      <c r="O9297" s="131"/>
    </row>
    <row r="9298" spans="2:15" x14ac:dyDescent="0.35">
      <c r="B9298" t="s">
        <v>77</v>
      </c>
      <c r="C9298">
        <v>4059</v>
      </c>
      <c r="D9298" t="s">
        <v>182</v>
      </c>
      <c r="E9298">
        <v>52880</v>
      </c>
      <c r="F9298" t="s">
        <v>8702</v>
      </c>
      <c r="G9298" t="s">
        <v>10929</v>
      </c>
      <c r="H9298" s="93">
        <v>46182</v>
      </c>
      <c r="I9298" s="131"/>
      <c r="J9298" s="132"/>
      <c r="K9298" s="132"/>
      <c r="L9298" s="132"/>
      <c r="M9298" s="132"/>
      <c r="N9298" s="131"/>
      <c r="O9298" s="131"/>
    </row>
    <row r="9299" spans="2:15" x14ac:dyDescent="0.35">
      <c r="B9299" t="s">
        <v>77</v>
      </c>
      <c r="C9299">
        <v>4059</v>
      </c>
      <c r="D9299" t="s">
        <v>182</v>
      </c>
      <c r="E9299">
        <v>52986</v>
      </c>
      <c r="F9299" t="s">
        <v>8703</v>
      </c>
      <c r="G9299" t="s">
        <v>10926</v>
      </c>
      <c r="H9299" s="93">
        <v>46177</v>
      </c>
      <c r="I9299" s="131">
        <v>1</v>
      </c>
      <c r="J9299" s="132"/>
      <c r="K9299" s="132"/>
      <c r="L9299" s="132"/>
      <c r="M9299" s="132"/>
      <c r="N9299" s="131"/>
      <c r="O9299" s="131"/>
    </row>
    <row r="9300" spans="2:15" x14ac:dyDescent="0.35">
      <c r="B9300" t="s">
        <v>77</v>
      </c>
      <c r="C9300">
        <v>4059</v>
      </c>
      <c r="D9300" t="s">
        <v>182</v>
      </c>
      <c r="E9300">
        <v>53222</v>
      </c>
      <c r="F9300" t="s">
        <v>8704</v>
      </c>
      <c r="G9300" t="s">
        <v>10929</v>
      </c>
      <c r="H9300" s="93">
        <v>46182</v>
      </c>
      <c r="I9300" s="131"/>
      <c r="J9300" s="132"/>
      <c r="K9300" s="132"/>
      <c r="L9300" s="132"/>
      <c r="M9300" s="132"/>
      <c r="N9300" s="131"/>
      <c r="O9300" s="131"/>
    </row>
    <row r="9301" spans="2:15" x14ac:dyDescent="0.35">
      <c r="B9301" t="s">
        <v>77</v>
      </c>
      <c r="C9301">
        <v>4059</v>
      </c>
      <c r="D9301" t="s">
        <v>182</v>
      </c>
      <c r="E9301">
        <v>53294</v>
      </c>
      <c r="F9301" t="s">
        <v>8705</v>
      </c>
      <c r="G9301" t="s">
        <v>10927</v>
      </c>
      <c r="H9301" s="93">
        <v>46183</v>
      </c>
      <c r="I9301" s="131">
        <v>1</v>
      </c>
      <c r="J9301" s="132"/>
      <c r="K9301" s="132"/>
      <c r="L9301" s="132"/>
      <c r="M9301" s="132"/>
      <c r="N9301" s="131"/>
      <c r="O9301" s="131"/>
    </row>
    <row r="9302" spans="2:15" x14ac:dyDescent="0.35">
      <c r="B9302" t="s">
        <v>77</v>
      </c>
      <c r="C9302">
        <v>4059</v>
      </c>
      <c r="D9302" t="s">
        <v>182</v>
      </c>
      <c r="E9302">
        <v>53423</v>
      </c>
      <c r="F9302" t="s">
        <v>8706</v>
      </c>
      <c r="G9302" t="s">
        <v>10928</v>
      </c>
      <c r="H9302" s="93">
        <v>46171</v>
      </c>
      <c r="I9302" s="131">
        <v>1</v>
      </c>
      <c r="J9302" s="132"/>
      <c r="K9302" s="132">
        <v>1</v>
      </c>
      <c r="L9302" s="132"/>
      <c r="M9302" s="132"/>
      <c r="N9302" s="131"/>
      <c r="O9302" s="131"/>
    </row>
    <row r="9303" spans="2:15" x14ac:dyDescent="0.35">
      <c r="B9303" t="s">
        <v>77</v>
      </c>
      <c r="C9303">
        <v>4059</v>
      </c>
      <c r="D9303" t="s">
        <v>182</v>
      </c>
      <c r="E9303">
        <v>54051</v>
      </c>
      <c r="F9303" t="s">
        <v>8707</v>
      </c>
      <c r="G9303" t="s">
        <v>10928</v>
      </c>
      <c r="H9303" s="93">
        <v>46171</v>
      </c>
      <c r="I9303" s="131"/>
      <c r="J9303" s="132"/>
      <c r="K9303" s="132"/>
      <c r="L9303" s="132"/>
      <c r="M9303" s="132"/>
      <c r="N9303" s="131"/>
      <c r="O9303" s="131"/>
    </row>
    <row r="9304" spans="2:15" x14ac:dyDescent="0.35">
      <c r="B9304" t="s">
        <v>77</v>
      </c>
      <c r="C9304">
        <v>4059</v>
      </c>
      <c r="D9304" t="s">
        <v>182</v>
      </c>
      <c r="E9304">
        <v>54092</v>
      </c>
      <c r="F9304" t="s">
        <v>8708</v>
      </c>
      <c r="G9304" t="s">
        <v>10927</v>
      </c>
      <c r="H9304" s="93">
        <v>46176</v>
      </c>
      <c r="I9304" s="131">
        <v>1</v>
      </c>
      <c r="J9304" s="132"/>
      <c r="K9304" s="132">
        <v>1</v>
      </c>
      <c r="L9304" s="132"/>
      <c r="M9304" s="132"/>
      <c r="N9304" s="131"/>
      <c r="O9304" s="131"/>
    </row>
    <row r="9305" spans="2:15" x14ac:dyDescent="0.35">
      <c r="B9305" t="s">
        <v>77</v>
      </c>
      <c r="C9305">
        <v>4059</v>
      </c>
      <c r="D9305" t="s">
        <v>182</v>
      </c>
      <c r="E9305">
        <v>54164</v>
      </c>
      <c r="F9305" t="s">
        <v>8709</v>
      </c>
      <c r="G9305" t="s">
        <v>10928</v>
      </c>
      <c r="H9305" s="93">
        <v>46178</v>
      </c>
      <c r="I9305" s="131"/>
      <c r="J9305" s="132"/>
      <c r="K9305" s="132"/>
      <c r="L9305" s="132"/>
      <c r="M9305" s="132"/>
      <c r="N9305" s="131"/>
      <c r="O9305" s="131"/>
    </row>
    <row r="9306" spans="2:15" x14ac:dyDescent="0.35">
      <c r="B9306" t="s">
        <v>77</v>
      </c>
      <c r="C9306">
        <v>4059</v>
      </c>
      <c r="D9306" t="s">
        <v>182</v>
      </c>
      <c r="E9306">
        <v>55196</v>
      </c>
      <c r="F9306" t="s">
        <v>8710</v>
      </c>
      <c r="G9306" t="s">
        <v>10930</v>
      </c>
      <c r="H9306" s="93">
        <v>46181</v>
      </c>
      <c r="I9306" s="131">
        <v>1</v>
      </c>
      <c r="J9306" s="132"/>
      <c r="K9306" s="132"/>
      <c r="L9306" s="132"/>
      <c r="M9306" s="132"/>
      <c r="N9306" s="131"/>
      <c r="O9306" s="131"/>
    </row>
    <row r="9307" spans="2:15" x14ac:dyDescent="0.35">
      <c r="B9307" t="s">
        <v>77</v>
      </c>
      <c r="C9307">
        <v>4059</v>
      </c>
      <c r="D9307" t="s">
        <v>182</v>
      </c>
      <c r="E9307">
        <v>56164</v>
      </c>
      <c r="F9307" t="s">
        <v>8711</v>
      </c>
      <c r="G9307" t="s">
        <v>10926</v>
      </c>
      <c r="H9307" s="93">
        <v>46177</v>
      </c>
      <c r="I9307" s="131"/>
      <c r="J9307" s="132"/>
      <c r="K9307" s="132"/>
      <c r="L9307" s="132"/>
      <c r="M9307" s="132"/>
      <c r="N9307" s="131"/>
      <c r="O9307" s="131"/>
    </row>
    <row r="9308" spans="2:15" x14ac:dyDescent="0.35">
      <c r="B9308" t="s">
        <v>77</v>
      </c>
      <c r="C9308">
        <v>4059</v>
      </c>
      <c r="D9308" t="s">
        <v>182</v>
      </c>
      <c r="E9308">
        <v>56363</v>
      </c>
      <c r="F9308" t="s">
        <v>8712</v>
      </c>
      <c r="G9308" t="s">
        <v>10926</v>
      </c>
      <c r="H9308" s="93">
        <v>46177</v>
      </c>
      <c r="I9308" s="131">
        <v>1</v>
      </c>
      <c r="J9308" s="132"/>
      <c r="K9308" s="132"/>
      <c r="L9308" s="132"/>
      <c r="M9308" s="132"/>
      <c r="N9308" s="131"/>
      <c r="O9308" s="131"/>
    </row>
    <row r="9309" spans="2:15" x14ac:dyDescent="0.35">
      <c r="B9309" t="s">
        <v>77</v>
      </c>
      <c r="C9309">
        <v>4059</v>
      </c>
      <c r="D9309" t="s">
        <v>182</v>
      </c>
      <c r="E9309">
        <v>56598</v>
      </c>
      <c r="F9309" t="s">
        <v>8713</v>
      </c>
      <c r="G9309" t="s">
        <v>10929</v>
      </c>
      <c r="H9309" s="93">
        <v>46175</v>
      </c>
      <c r="I9309" s="131"/>
      <c r="J9309" s="132"/>
      <c r="K9309" s="132"/>
      <c r="L9309" s="132"/>
      <c r="M9309" s="132"/>
      <c r="N9309" s="131"/>
      <c r="O9309" s="131"/>
    </row>
    <row r="9310" spans="2:15" x14ac:dyDescent="0.35">
      <c r="B9310" t="s">
        <v>77</v>
      </c>
      <c r="C9310">
        <v>4059</v>
      </c>
      <c r="D9310" t="s">
        <v>182</v>
      </c>
      <c r="E9310">
        <v>57524</v>
      </c>
      <c r="F9310" t="s">
        <v>8714</v>
      </c>
      <c r="G9310" t="s">
        <v>10930</v>
      </c>
      <c r="H9310" s="93">
        <v>46181</v>
      </c>
      <c r="I9310" s="131"/>
      <c r="J9310" s="132"/>
      <c r="K9310" s="132"/>
      <c r="L9310" s="132"/>
      <c r="M9310" s="132"/>
      <c r="N9310" s="131"/>
      <c r="O9310" s="131"/>
    </row>
    <row r="9311" spans="2:15" x14ac:dyDescent="0.35">
      <c r="B9311" t="s">
        <v>77</v>
      </c>
      <c r="C9311">
        <v>4059</v>
      </c>
      <c r="D9311" t="s">
        <v>182</v>
      </c>
      <c r="E9311">
        <v>57728</v>
      </c>
      <c r="F9311" t="s">
        <v>8715</v>
      </c>
      <c r="G9311" t="s">
        <v>10930</v>
      </c>
      <c r="H9311" s="93">
        <v>46174</v>
      </c>
      <c r="I9311" s="131">
        <v>1</v>
      </c>
      <c r="J9311" s="132"/>
      <c r="K9311" s="132"/>
      <c r="L9311" s="132"/>
      <c r="M9311" s="132"/>
      <c r="N9311" s="131"/>
      <c r="O9311" s="131"/>
    </row>
    <row r="9312" spans="2:15" x14ac:dyDescent="0.35">
      <c r="B9312" t="s">
        <v>77</v>
      </c>
      <c r="C9312">
        <v>4059</v>
      </c>
      <c r="D9312" t="s">
        <v>182</v>
      </c>
      <c r="E9312">
        <v>57900</v>
      </c>
      <c r="F9312" t="s">
        <v>8716</v>
      </c>
      <c r="G9312" t="s">
        <v>10930</v>
      </c>
      <c r="H9312" s="93">
        <v>46174</v>
      </c>
      <c r="I9312" s="131"/>
      <c r="J9312" s="132"/>
      <c r="K9312" s="132"/>
      <c r="L9312" s="132"/>
      <c r="M9312" s="132"/>
      <c r="N9312" s="131"/>
      <c r="O9312" s="131"/>
    </row>
    <row r="9313" spans="2:15" x14ac:dyDescent="0.35">
      <c r="B9313" t="s">
        <v>77</v>
      </c>
      <c r="C9313">
        <v>4059</v>
      </c>
      <c r="D9313" t="s">
        <v>182</v>
      </c>
      <c r="E9313">
        <v>58093</v>
      </c>
      <c r="F9313" t="s">
        <v>8717</v>
      </c>
      <c r="G9313" t="s">
        <v>10930</v>
      </c>
      <c r="H9313" s="93">
        <v>46174</v>
      </c>
      <c r="I9313" s="131"/>
      <c r="J9313" s="132"/>
      <c r="K9313" s="132"/>
      <c r="L9313" s="132"/>
      <c r="M9313" s="132"/>
      <c r="N9313" s="131"/>
      <c r="O9313" s="131"/>
    </row>
    <row r="9314" spans="2:15" x14ac:dyDescent="0.35">
      <c r="B9314" t="s">
        <v>77</v>
      </c>
      <c r="C9314">
        <v>4059</v>
      </c>
      <c r="D9314" t="s">
        <v>182</v>
      </c>
      <c r="E9314">
        <v>59102</v>
      </c>
      <c r="F9314" t="s">
        <v>8718</v>
      </c>
      <c r="G9314" t="s">
        <v>10928</v>
      </c>
      <c r="H9314" s="93">
        <v>46171</v>
      </c>
      <c r="I9314" s="131"/>
      <c r="J9314" s="132"/>
      <c r="K9314" s="132"/>
      <c r="L9314" s="132"/>
      <c r="M9314" s="132"/>
      <c r="N9314" s="131"/>
      <c r="O9314" s="131"/>
    </row>
    <row r="9315" spans="2:15" x14ac:dyDescent="0.35">
      <c r="B9315" t="s">
        <v>77</v>
      </c>
      <c r="C9315">
        <v>4059</v>
      </c>
      <c r="D9315" t="s">
        <v>182</v>
      </c>
      <c r="E9315">
        <v>61245</v>
      </c>
      <c r="F9315" t="s">
        <v>8719</v>
      </c>
      <c r="G9315" t="s">
        <v>10927</v>
      </c>
      <c r="H9315" s="93">
        <v>46183</v>
      </c>
      <c r="I9315" s="131">
        <v>1</v>
      </c>
      <c r="J9315" s="132"/>
      <c r="K9315" s="132"/>
      <c r="L9315" s="132"/>
      <c r="M9315" s="132"/>
      <c r="N9315" s="131"/>
      <c r="O9315" s="131"/>
    </row>
    <row r="9316" spans="2:15" x14ac:dyDescent="0.35">
      <c r="B9316" t="s">
        <v>77</v>
      </c>
      <c r="C9316">
        <v>4059</v>
      </c>
      <c r="D9316" t="s">
        <v>182</v>
      </c>
      <c r="E9316">
        <v>61367</v>
      </c>
      <c r="F9316" t="s">
        <v>8720</v>
      </c>
      <c r="G9316" t="s">
        <v>10930</v>
      </c>
      <c r="H9316" s="93">
        <v>46174</v>
      </c>
      <c r="I9316" s="131">
        <v>1</v>
      </c>
      <c r="J9316" s="132">
        <v>1</v>
      </c>
      <c r="K9316" s="132"/>
      <c r="L9316" s="132"/>
      <c r="M9316" s="132"/>
      <c r="N9316" s="131"/>
      <c r="O9316" s="131"/>
    </row>
    <row r="9317" spans="2:15" x14ac:dyDescent="0.35">
      <c r="B9317" t="s">
        <v>77</v>
      </c>
      <c r="C9317">
        <v>4059</v>
      </c>
      <c r="D9317" t="s">
        <v>182</v>
      </c>
      <c r="E9317">
        <v>61573</v>
      </c>
      <c r="F9317" t="s">
        <v>8721</v>
      </c>
      <c r="G9317" t="s">
        <v>10926</v>
      </c>
      <c r="H9317" s="93">
        <v>46170</v>
      </c>
      <c r="I9317" s="131">
        <v>1</v>
      </c>
      <c r="J9317" s="132"/>
      <c r="K9317" s="132"/>
      <c r="L9317" s="132"/>
      <c r="M9317" s="132"/>
      <c r="N9317" s="131"/>
      <c r="O9317" s="131"/>
    </row>
    <row r="9318" spans="2:15" x14ac:dyDescent="0.35">
      <c r="B9318" t="s">
        <v>77</v>
      </c>
      <c r="C9318">
        <v>4059</v>
      </c>
      <c r="D9318" t="s">
        <v>182</v>
      </c>
      <c r="E9318">
        <v>62777</v>
      </c>
      <c r="F9318" t="s">
        <v>8722</v>
      </c>
      <c r="G9318" t="s">
        <v>10929</v>
      </c>
      <c r="H9318" s="93">
        <v>46175</v>
      </c>
      <c r="I9318" s="131">
        <v>1</v>
      </c>
      <c r="J9318" s="132">
        <v>1</v>
      </c>
      <c r="K9318" s="132"/>
      <c r="L9318" s="132"/>
      <c r="M9318" s="132"/>
      <c r="N9318" s="131"/>
      <c r="O9318" s="131"/>
    </row>
    <row r="9319" spans="2:15" x14ac:dyDescent="0.35">
      <c r="B9319" t="s">
        <v>77</v>
      </c>
      <c r="C9319">
        <v>4059</v>
      </c>
      <c r="D9319" t="s">
        <v>182</v>
      </c>
      <c r="E9319">
        <v>63245</v>
      </c>
      <c r="F9319" t="s">
        <v>8723</v>
      </c>
      <c r="G9319" t="s">
        <v>10926</v>
      </c>
      <c r="H9319" s="93">
        <v>46170</v>
      </c>
      <c r="I9319" s="131"/>
      <c r="J9319" s="132"/>
      <c r="K9319" s="132"/>
      <c r="L9319" s="132"/>
      <c r="M9319" s="132"/>
      <c r="N9319" s="131"/>
      <c r="O9319" s="131"/>
    </row>
    <row r="9320" spans="2:15" x14ac:dyDescent="0.35">
      <c r="B9320" t="s">
        <v>77</v>
      </c>
      <c r="C9320">
        <v>4059</v>
      </c>
      <c r="D9320" t="s">
        <v>182</v>
      </c>
      <c r="E9320">
        <v>63967</v>
      </c>
      <c r="F9320" t="s">
        <v>8724</v>
      </c>
      <c r="G9320" t="s">
        <v>10930</v>
      </c>
      <c r="H9320" s="93">
        <v>46174</v>
      </c>
      <c r="I9320" s="131">
        <v>1</v>
      </c>
      <c r="J9320" s="132">
        <v>1</v>
      </c>
      <c r="K9320" s="132"/>
      <c r="L9320" s="132"/>
      <c r="M9320" s="132"/>
      <c r="N9320" s="131"/>
      <c r="O9320" s="131"/>
    </row>
    <row r="9321" spans="2:15" x14ac:dyDescent="0.35">
      <c r="B9321" t="s">
        <v>77</v>
      </c>
      <c r="C9321">
        <v>4059</v>
      </c>
      <c r="D9321" t="s">
        <v>182</v>
      </c>
      <c r="E9321">
        <v>63972</v>
      </c>
      <c r="F9321" t="s">
        <v>8725</v>
      </c>
      <c r="G9321" t="s">
        <v>10930</v>
      </c>
      <c r="H9321" s="93">
        <v>46181</v>
      </c>
      <c r="I9321" s="131"/>
      <c r="J9321" s="132"/>
      <c r="K9321" s="132"/>
      <c r="L9321" s="132"/>
      <c r="M9321" s="132"/>
      <c r="N9321" s="131"/>
      <c r="O9321" s="131"/>
    </row>
    <row r="9322" spans="2:15" x14ac:dyDescent="0.35">
      <c r="B9322" t="s">
        <v>77</v>
      </c>
      <c r="C9322">
        <v>4059</v>
      </c>
      <c r="D9322" t="s">
        <v>182</v>
      </c>
      <c r="E9322">
        <v>64454</v>
      </c>
      <c r="F9322" t="s">
        <v>8726</v>
      </c>
      <c r="G9322" t="s">
        <v>10930</v>
      </c>
      <c r="H9322" s="93">
        <v>46174</v>
      </c>
      <c r="I9322" s="131"/>
      <c r="J9322" s="132"/>
      <c r="K9322" s="132"/>
      <c r="L9322" s="132"/>
      <c r="M9322" s="132"/>
      <c r="N9322" s="131"/>
      <c r="O9322" s="131"/>
    </row>
    <row r="9323" spans="2:15" x14ac:dyDescent="0.35">
      <c r="B9323" t="s">
        <v>77</v>
      </c>
      <c r="C9323">
        <v>4059</v>
      </c>
      <c r="D9323" t="s">
        <v>182</v>
      </c>
      <c r="E9323">
        <v>64729</v>
      </c>
      <c r="F9323" t="s">
        <v>8727</v>
      </c>
      <c r="G9323" t="s">
        <v>10927</v>
      </c>
      <c r="H9323" s="93">
        <v>46176</v>
      </c>
      <c r="I9323" s="131">
        <v>1</v>
      </c>
      <c r="J9323" s="132"/>
      <c r="K9323" s="132"/>
      <c r="L9323" s="132"/>
      <c r="M9323" s="132"/>
      <c r="N9323" s="131"/>
      <c r="O9323" s="131"/>
    </row>
    <row r="9324" spans="2:15" x14ac:dyDescent="0.35">
      <c r="B9324" t="s">
        <v>77</v>
      </c>
      <c r="C9324">
        <v>4059</v>
      </c>
      <c r="D9324" t="s">
        <v>182</v>
      </c>
      <c r="E9324">
        <v>65370</v>
      </c>
      <c r="F9324" t="s">
        <v>8728</v>
      </c>
      <c r="G9324" t="s">
        <v>10926</v>
      </c>
      <c r="H9324" s="93">
        <v>46177</v>
      </c>
      <c r="I9324" s="131">
        <v>1</v>
      </c>
      <c r="J9324" s="132">
        <v>1</v>
      </c>
      <c r="K9324" s="132">
        <v>1</v>
      </c>
      <c r="L9324" s="132"/>
      <c r="M9324" s="132"/>
      <c r="N9324" s="131"/>
      <c r="O9324" s="131"/>
    </row>
    <row r="9325" spans="2:15" x14ac:dyDescent="0.35">
      <c r="B9325" t="s">
        <v>77</v>
      </c>
      <c r="C9325">
        <v>4059</v>
      </c>
      <c r="D9325" t="s">
        <v>182</v>
      </c>
      <c r="E9325">
        <v>66564</v>
      </c>
      <c r="F9325" t="s">
        <v>8729</v>
      </c>
      <c r="G9325" t="s">
        <v>10928</v>
      </c>
      <c r="H9325" s="93">
        <v>46178</v>
      </c>
      <c r="I9325" s="131"/>
      <c r="J9325" s="132"/>
      <c r="K9325" s="132"/>
      <c r="L9325" s="132"/>
      <c r="M9325" s="132"/>
      <c r="N9325" s="131"/>
      <c r="O9325" s="131"/>
    </row>
    <row r="9326" spans="2:15" x14ac:dyDescent="0.35">
      <c r="B9326" t="s">
        <v>77</v>
      </c>
      <c r="C9326">
        <v>4059</v>
      </c>
      <c r="D9326" t="s">
        <v>182</v>
      </c>
      <c r="E9326">
        <v>67547</v>
      </c>
      <c r="F9326" t="s">
        <v>8730</v>
      </c>
      <c r="G9326" t="s">
        <v>10927</v>
      </c>
      <c r="H9326" s="93">
        <v>46176</v>
      </c>
      <c r="I9326" s="131">
        <v>1</v>
      </c>
      <c r="J9326" s="132">
        <v>1</v>
      </c>
      <c r="K9326" s="132">
        <v>1</v>
      </c>
      <c r="L9326" s="132"/>
      <c r="M9326" s="132"/>
      <c r="N9326" s="131"/>
      <c r="O9326" s="131"/>
    </row>
    <row r="9327" spans="2:15" x14ac:dyDescent="0.35">
      <c r="B9327" t="s">
        <v>77</v>
      </c>
      <c r="C9327">
        <v>4059</v>
      </c>
      <c r="D9327" t="s">
        <v>182</v>
      </c>
      <c r="E9327">
        <v>68140</v>
      </c>
      <c r="F9327" t="s">
        <v>8731</v>
      </c>
      <c r="G9327" t="s">
        <v>10929</v>
      </c>
      <c r="H9327" s="93">
        <v>46182</v>
      </c>
      <c r="I9327" s="131">
        <v>1</v>
      </c>
      <c r="J9327" s="132"/>
      <c r="K9327" s="132">
        <v>1</v>
      </c>
      <c r="L9327" s="132"/>
      <c r="M9327" s="132"/>
      <c r="N9327" s="131"/>
      <c r="O9327" s="131"/>
    </row>
    <row r="9328" spans="2:15" x14ac:dyDescent="0.35">
      <c r="B9328" t="s">
        <v>77</v>
      </c>
      <c r="C9328">
        <v>4059</v>
      </c>
      <c r="D9328" t="s">
        <v>182</v>
      </c>
      <c r="E9328">
        <v>69064</v>
      </c>
      <c r="F9328" t="s">
        <v>8732</v>
      </c>
      <c r="G9328" t="s">
        <v>10926</v>
      </c>
      <c r="H9328" s="93">
        <v>46177</v>
      </c>
      <c r="I9328" s="131"/>
      <c r="J9328" s="132"/>
      <c r="K9328" s="132"/>
      <c r="L9328" s="132"/>
      <c r="M9328" s="132"/>
      <c r="N9328" s="131"/>
      <c r="O9328" s="131"/>
    </row>
    <row r="9329" spans="2:15" x14ac:dyDescent="0.35">
      <c r="B9329" t="s">
        <v>77</v>
      </c>
      <c r="C9329">
        <v>4059</v>
      </c>
      <c r="D9329" t="s">
        <v>182</v>
      </c>
      <c r="E9329">
        <v>72402</v>
      </c>
      <c r="F9329" t="s">
        <v>8733</v>
      </c>
      <c r="G9329" t="s">
        <v>10929</v>
      </c>
      <c r="H9329" s="93">
        <v>46182</v>
      </c>
      <c r="I9329" s="131">
        <v>1</v>
      </c>
      <c r="J9329" s="132"/>
      <c r="K9329" s="132"/>
      <c r="L9329" s="132"/>
      <c r="M9329" s="132"/>
      <c r="N9329" s="131"/>
      <c r="O9329" s="131"/>
    </row>
    <row r="9330" spans="2:15" x14ac:dyDescent="0.35">
      <c r="B9330" t="s">
        <v>77</v>
      </c>
      <c r="C9330">
        <v>4059</v>
      </c>
      <c r="D9330" t="s">
        <v>182</v>
      </c>
      <c r="E9330">
        <v>73968</v>
      </c>
      <c r="F9330" t="s">
        <v>8734</v>
      </c>
      <c r="G9330" t="s">
        <v>10928</v>
      </c>
      <c r="H9330" s="93">
        <v>46178</v>
      </c>
      <c r="I9330" s="131">
        <v>1</v>
      </c>
      <c r="J9330" s="132">
        <v>1</v>
      </c>
      <c r="K9330" s="132"/>
      <c r="L9330" s="132"/>
      <c r="M9330" s="132"/>
      <c r="N9330" s="131"/>
      <c r="O9330" s="131"/>
    </row>
    <row r="9331" spans="2:15" x14ac:dyDescent="0.35">
      <c r="B9331" t="s">
        <v>77</v>
      </c>
      <c r="C9331">
        <v>4059</v>
      </c>
      <c r="D9331" t="s">
        <v>182</v>
      </c>
      <c r="E9331">
        <v>77617</v>
      </c>
      <c r="F9331" t="s">
        <v>8735</v>
      </c>
      <c r="G9331" t="s">
        <v>10930</v>
      </c>
      <c r="H9331" s="93">
        <v>46181</v>
      </c>
      <c r="I9331" s="131">
        <v>1</v>
      </c>
      <c r="J9331" s="132">
        <v>1</v>
      </c>
      <c r="K9331" s="132"/>
      <c r="L9331" s="132"/>
      <c r="M9331" s="132"/>
      <c r="N9331" s="131"/>
      <c r="O9331" s="131"/>
    </row>
    <row r="9332" spans="2:15" x14ac:dyDescent="0.35">
      <c r="B9332" t="s">
        <v>77</v>
      </c>
      <c r="C9332">
        <v>4059</v>
      </c>
      <c r="D9332" t="s">
        <v>182</v>
      </c>
      <c r="E9332">
        <v>82635</v>
      </c>
      <c r="F9332" t="s">
        <v>8736</v>
      </c>
      <c r="G9332" t="s">
        <v>10930</v>
      </c>
      <c r="H9332" s="93">
        <v>46181</v>
      </c>
      <c r="I9332" s="131"/>
      <c r="J9332" s="132"/>
      <c r="K9332" s="132"/>
      <c r="L9332" s="132"/>
      <c r="M9332" s="132"/>
      <c r="N9332" s="131"/>
      <c r="O9332" s="131"/>
    </row>
    <row r="9333" spans="2:15" x14ac:dyDescent="0.35">
      <c r="B9333" t="s">
        <v>77</v>
      </c>
      <c r="C9333">
        <v>4059</v>
      </c>
      <c r="D9333" t="s">
        <v>182</v>
      </c>
      <c r="E9333">
        <v>86690</v>
      </c>
      <c r="F9333" t="s">
        <v>8737</v>
      </c>
      <c r="G9333" t="s">
        <v>10926</v>
      </c>
      <c r="H9333" s="93">
        <v>46177</v>
      </c>
      <c r="I9333" s="131"/>
      <c r="J9333" s="132"/>
      <c r="K9333" s="132"/>
      <c r="L9333" s="132"/>
      <c r="M9333" s="132"/>
      <c r="N9333" s="131"/>
      <c r="O9333" s="131"/>
    </row>
    <row r="9334" spans="2:15" x14ac:dyDescent="0.35">
      <c r="B9334" t="s">
        <v>77</v>
      </c>
      <c r="C9334">
        <v>4059</v>
      </c>
      <c r="D9334" t="s">
        <v>182</v>
      </c>
      <c r="E9334">
        <v>86713</v>
      </c>
      <c r="F9334" t="s">
        <v>8738</v>
      </c>
      <c r="G9334" t="s">
        <v>10927</v>
      </c>
      <c r="H9334" s="93">
        <v>46176</v>
      </c>
      <c r="I9334" s="131"/>
      <c r="J9334" s="132"/>
      <c r="K9334" s="132"/>
      <c r="L9334" s="132"/>
      <c r="M9334" s="132"/>
      <c r="N9334" s="131"/>
      <c r="O9334" s="131"/>
    </row>
    <row r="9335" spans="2:15" x14ac:dyDescent="0.35">
      <c r="B9335" t="s">
        <v>77</v>
      </c>
      <c r="C9335">
        <v>4059</v>
      </c>
      <c r="D9335" t="s">
        <v>182</v>
      </c>
      <c r="E9335">
        <v>87036</v>
      </c>
      <c r="F9335" t="s">
        <v>8739</v>
      </c>
      <c r="G9335" t="s">
        <v>10930</v>
      </c>
      <c r="H9335" s="93">
        <v>46174</v>
      </c>
      <c r="I9335" s="131"/>
      <c r="J9335" s="132"/>
      <c r="K9335" s="132"/>
      <c r="L9335" s="132"/>
      <c r="M9335" s="132"/>
      <c r="N9335" s="131"/>
      <c r="O9335" s="131"/>
    </row>
    <row r="9336" spans="2:15" x14ac:dyDescent="0.35">
      <c r="B9336" t="s">
        <v>77</v>
      </c>
      <c r="C9336">
        <v>4059</v>
      </c>
      <c r="D9336" t="s">
        <v>182</v>
      </c>
      <c r="E9336">
        <v>87238</v>
      </c>
      <c r="F9336" t="s">
        <v>8740</v>
      </c>
      <c r="G9336" t="s">
        <v>10926</v>
      </c>
      <c r="H9336" s="93">
        <v>46170</v>
      </c>
      <c r="I9336" s="131"/>
      <c r="J9336" s="132"/>
      <c r="K9336" s="132"/>
      <c r="L9336" s="132"/>
      <c r="M9336" s="132"/>
      <c r="N9336" s="131"/>
      <c r="O9336" s="131"/>
    </row>
    <row r="9337" spans="2:15" x14ac:dyDescent="0.35">
      <c r="B9337" t="s">
        <v>77</v>
      </c>
      <c r="C9337">
        <v>4059</v>
      </c>
      <c r="D9337" t="s">
        <v>182</v>
      </c>
      <c r="E9337">
        <v>87437</v>
      </c>
      <c r="F9337" t="s">
        <v>8741</v>
      </c>
      <c r="G9337" t="s">
        <v>10930</v>
      </c>
      <c r="H9337" s="93">
        <v>46181</v>
      </c>
      <c r="I9337" s="131"/>
      <c r="J9337" s="132"/>
      <c r="K9337" s="132"/>
      <c r="L9337" s="132"/>
      <c r="M9337" s="132"/>
      <c r="N9337" s="131"/>
      <c r="O9337" s="131"/>
    </row>
    <row r="9338" spans="2:15" x14ac:dyDescent="0.35">
      <c r="B9338" t="s">
        <v>77</v>
      </c>
      <c r="C9338">
        <v>4059</v>
      </c>
      <c r="D9338" t="s">
        <v>182</v>
      </c>
      <c r="E9338">
        <v>90135</v>
      </c>
      <c r="F9338" t="s">
        <v>8742</v>
      </c>
      <c r="G9338" t="s">
        <v>10927</v>
      </c>
      <c r="H9338" s="93">
        <v>46183</v>
      </c>
      <c r="I9338" s="131">
        <v>1</v>
      </c>
      <c r="J9338" s="132"/>
      <c r="K9338" s="132"/>
      <c r="L9338" s="132"/>
      <c r="M9338" s="132"/>
      <c r="N9338" s="131"/>
      <c r="O9338" s="131"/>
    </row>
    <row r="9339" spans="2:15" x14ac:dyDescent="0.35">
      <c r="B9339" t="s">
        <v>77</v>
      </c>
      <c r="C9339">
        <v>4059</v>
      </c>
      <c r="D9339" t="s">
        <v>182</v>
      </c>
      <c r="E9339">
        <v>91278</v>
      </c>
      <c r="F9339" t="s">
        <v>8743</v>
      </c>
      <c r="G9339" t="s">
        <v>10929</v>
      </c>
      <c r="H9339" s="93">
        <v>46182</v>
      </c>
      <c r="I9339" s="131">
        <v>1</v>
      </c>
      <c r="J9339" s="132"/>
      <c r="K9339" s="132">
        <v>1</v>
      </c>
      <c r="L9339" s="132"/>
      <c r="M9339" s="132"/>
      <c r="N9339" s="131"/>
      <c r="O9339" s="131"/>
    </row>
    <row r="9340" spans="2:15" x14ac:dyDescent="0.35">
      <c r="B9340" t="s">
        <v>77</v>
      </c>
      <c r="C9340">
        <v>4059</v>
      </c>
      <c r="D9340" t="s">
        <v>182</v>
      </c>
      <c r="E9340">
        <v>93039</v>
      </c>
      <c r="F9340" t="s">
        <v>8744</v>
      </c>
      <c r="G9340" t="s">
        <v>10930</v>
      </c>
      <c r="H9340" s="93">
        <v>46174</v>
      </c>
      <c r="I9340" s="131"/>
      <c r="J9340" s="132"/>
      <c r="K9340" s="132"/>
      <c r="L9340" s="132"/>
      <c r="M9340" s="132"/>
      <c r="N9340" s="131"/>
      <c r="O9340" s="131"/>
    </row>
    <row r="9341" spans="2:15" x14ac:dyDescent="0.35">
      <c r="B9341" t="s">
        <v>77</v>
      </c>
      <c r="C9341">
        <v>4059</v>
      </c>
      <c r="D9341" t="s">
        <v>182</v>
      </c>
      <c r="E9341">
        <v>106028</v>
      </c>
      <c r="F9341" t="s">
        <v>8745</v>
      </c>
      <c r="G9341" t="s">
        <v>10929</v>
      </c>
      <c r="H9341" s="93">
        <v>46175</v>
      </c>
      <c r="I9341" s="131"/>
      <c r="J9341" s="132"/>
      <c r="K9341" s="132"/>
      <c r="L9341" s="132"/>
      <c r="M9341" s="132"/>
      <c r="N9341" s="131"/>
      <c r="O9341" s="131"/>
    </row>
    <row r="9342" spans="2:15" x14ac:dyDescent="0.35">
      <c r="B9342" t="s">
        <v>77</v>
      </c>
      <c r="C9342">
        <v>4059</v>
      </c>
      <c r="D9342" t="s">
        <v>182</v>
      </c>
      <c r="E9342">
        <v>108143</v>
      </c>
      <c r="F9342" t="s">
        <v>8746</v>
      </c>
      <c r="G9342" t="s">
        <v>10926</v>
      </c>
      <c r="H9342" s="93">
        <v>46170</v>
      </c>
      <c r="I9342" s="131"/>
      <c r="J9342" s="132"/>
      <c r="K9342" s="132"/>
      <c r="L9342" s="132"/>
      <c r="M9342" s="132"/>
      <c r="N9342" s="131"/>
      <c r="O9342" s="131"/>
    </row>
    <row r="9343" spans="2:15" x14ac:dyDescent="0.35">
      <c r="B9343" t="s">
        <v>77</v>
      </c>
      <c r="C9343">
        <v>4059</v>
      </c>
      <c r="D9343" t="s">
        <v>182</v>
      </c>
      <c r="E9343">
        <v>109532</v>
      </c>
      <c r="F9343" t="s">
        <v>8747</v>
      </c>
      <c r="G9343" t="s">
        <v>10927</v>
      </c>
      <c r="H9343" s="93">
        <v>46176</v>
      </c>
      <c r="I9343" s="131">
        <v>1</v>
      </c>
      <c r="J9343" s="132">
        <v>1</v>
      </c>
      <c r="K9343" s="132"/>
      <c r="L9343" s="132"/>
      <c r="M9343" s="132"/>
      <c r="N9343" s="131"/>
      <c r="O9343" s="131"/>
    </row>
    <row r="9344" spans="2:15" x14ac:dyDescent="0.35">
      <c r="B9344" t="s">
        <v>77</v>
      </c>
      <c r="C9344">
        <v>4059</v>
      </c>
      <c r="D9344" t="s">
        <v>182</v>
      </c>
      <c r="E9344">
        <v>113121</v>
      </c>
      <c r="F9344" t="s">
        <v>8748</v>
      </c>
      <c r="G9344" t="s">
        <v>10929</v>
      </c>
      <c r="H9344" s="93">
        <v>46182</v>
      </c>
      <c r="I9344" s="131"/>
      <c r="J9344" s="132"/>
      <c r="K9344" s="132"/>
      <c r="L9344" s="132"/>
      <c r="M9344" s="132"/>
      <c r="N9344" s="131"/>
      <c r="O9344" s="131"/>
    </row>
    <row r="9345" spans="2:15" x14ac:dyDescent="0.35">
      <c r="B9345" t="s">
        <v>77</v>
      </c>
      <c r="C9345">
        <v>4059</v>
      </c>
      <c r="D9345" t="s">
        <v>182</v>
      </c>
      <c r="E9345">
        <v>113136</v>
      </c>
      <c r="F9345" t="s">
        <v>8749</v>
      </c>
      <c r="G9345" t="s">
        <v>10928</v>
      </c>
      <c r="H9345" s="93">
        <v>46171</v>
      </c>
      <c r="I9345" s="131"/>
      <c r="J9345" s="132"/>
      <c r="K9345" s="132"/>
      <c r="L9345" s="132"/>
      <c r="M9345" s="132"/>
      <c r="N9345" s="131"/>
      <c r="O9345" s="131"/>
    </row>
    <row r="9346" spans="2:15" x14ac:dyDescent="0.35">
      <c r="B9346" t="s">
        <v>77</v>
      </c>
      <c r="C9346">
        <v>4059</v>
      </c>
      <c r="D9346" t="s">
        <v>182</v>
      </c>
      <c r="E9346">
        <v>117420</v>
      </c>
      <c r="F9346" t="s">
        <v>8750</v>
      </c>
      <c r="G9346" t="s">
        <v>10929</v>
      </c>
      <c r="H9346" s="93">
        <v>46175</v>
      </c>
      <c r="I9346" s="131"/>
      <c r="J9346" s="132"/>
      <c r="K9346" s="132"/>
      <c r="L9346" s="132"/>
      <c r="M9346" s="132"/>
      <c r="N9346" s="131"/>
      <c r="O9346" s="131"/>
    </row>
    <row r="9347" spans="2:15" x14ac:dyDescent="0.35">
      <c r="B9347" t="s">
        <v>77</v>
      </c>
      <c r="C9347">
        <v>4059</v>
      </c>
      <c r="D9347" t="s">
        <v>182</v>
      </c>
      <c r="E9347">
        <v>123441</v>
      </c>
      <c r="F9347" t="s">
        <v>8751</v>
      </c>
      <c r="G9347" t="s">
        <v>10929</v>
      </c>
      <c r="H9347" s="93">
        <v>46175</v>
      </c>
      <c r="I9347" s="131">
        <v>1</v>
      </c>
      <c r="J9347" s="132"/>
      <c r="K9347" s="132"/>
      <c r="L9347" s="132"/>
      <c r="M9347" s="132"/>
      <c r="N9347" s="131"/>
      <c r="O9347" s="131"/>
    </row>
    <row r="9348" spans="2:15" x14ac:dyDescent="0.35">
      <c r="B9348" t="s">
        <v>77</v>
      </c>
      <c r="C9348">
        <v>4059</v>
      </c>
      <c r="D9348" t="s">
        <v>182</v>
      </c>
      <c r="E9348">
        <v>125616</v>
      </c>
      <c r="F9348" t="s">
        <v>8752</v>
      </c>
      <c r="G9348" t="s">
        <v>10928</v>
      </c>
      <c r="H9348" s="93">
        <v>46178</v>
      </c>
      <c r="I9348" s="131"/>
      <c r="J9348" s="132"/>
      <c r="K9348" s="132"/>
      <c r="L9348" s="132"/>
      <c r="M9348" s="132"/>
      <c r="N9348" s="131"/>
      <c r="O9348" s="131"/>
    </row>
    <row r="9349" spans="2:15" x14ac:dyDescent="0.35">
      <c r="B9349" t="s">
        <v>77</v>
      </c>
      <c r="C9349">
        <v>4059</v>
      </c>
      <c r="D9349" t="s">
        <v>182</v>
      </c>
      <c r="E9349">
        <v>133018</v>
      </c>
      <c r="F9349" t="s">
        <v>8753</v>
      </c>
      <c r="G9349" t="s">
        <v>10929</v>
      </c>
      <c r="H9349" s="93">
        <v>46182</v>
      </c>
      <c r="I9349" s="131">
        <v>1</v>
      </c>
      <c r="J9349" s="132"/>
      <c r="K9349" s="132"/>
      <c r="L9349" s="132"/>
      <c r="M9349" s="132"/>
      <c r="N9349" s="131"/>
      <c r="O9349" s="131"/>
    </row>
    <row r="9350" spans="2:15" x14ac:dyDescent="0.35">
      <c r="B9350" t="s">
        <v>77</v>
      </c>
      <c r="C9350">
        <v>4059</v>
      </c>
      <c r="D9350" t="s">
        <v>182</v>
      </c>
      <c r="E9350">
        <v>144682</v>
      </c>
      <c r="F9350" t="s">
        <v>8754</v>
      </c>
      <c r="G9350" t="s">
        <v>10926</v>
      </c>
      <c r="H9350" s="93">
        <v>46170</v>
      </c>
      <c r="I9350" s="131"/>
      <c r="J9350" s="132"/>
      <c r="K9350" s="132"/>
      <c r="L9350" s="132"/>
      <c r="M9350" s="132"/>
      <c r="N9350" s="131"/>
      <c r="O9350" s="131"/>
    </row>
    <row r="9351" spans="2:15" x14ac:dyDescent="0.35">
      <c r="B9351" t="s">
        <v>77</v>
      </c>
      <c r="C9351">
        <v>4059</v>
      </c>
      <c r="D9351" t="s">
        <v>182</v>
      </c>
      <c r="E9351">
        <v>148964</v>
      </c>
      <c r="F9351" t="s">
        <v>8755</v>
      </c>
      <c r="G9351" t="s">
        <v>10927</v>
      </c>
      <c r="H9351" s="93">
        <v>46183</v>
      </c>
      <c r="I9351" s="131">
        <v>1</v>
      </c>
      <c r="J9351" s="132"/>
      <c r="K9351" s="132">
        <v>1</v>
      </c>
      <c r="L9351" s="132"/>
      <c r="M9351" s="132"/>
      <c r="N9351" s="131"/>
      <c r="O9351" s="131"/>
    </row>
    <row r="9352" spans="2:15" x14ac:dyDescent="0.35">
      <c r="B9352" t="s">
        <v>77</v>
      </c>
      <c r="C9352">
        <v>4059</v>
      </c>
      <c r="D9352" t="s">
        <v>182</v>
      </c>
      <c r="E9352">
        <v>154804</v>
      </c>
      <c r="F9352" t="s">
        <v>8756</v>
      </c>
      <c r="G9352" t="s">
        <v>10927</v>
      </c>
      <c r="H9352" s="93">
        <v>46183</v>
      </c>
      <c r="I9352" s="131"/>
      <c r="J9352" s="132"/>
      <c r="K9352" s="132"/>
      <c r="L9352" s="132"/>
      <c r="M9352" s="132"/>
      <c r="N9352" s="131"/>
      <c r="O9352" s="131"/>
    </row>
    <row r="9353" spans="2:15" x14ac:dyDescent="0.35">
      <c r="B9353" t="s">
        <v>77</v>
      </c>
      <c r="C9353">
        <v>4059</v>
      </c>
      <c r="D9353" t="s">
        <v>182</v>
      </c>
      <c r="E9353">
        <v>156528</v>
      </c>
      <c r="F9353" t="s">
        <v>8757</v>
      </c>
      <c r="G9353" t="s">
        <v>10926</v>
      </c>
      <c r="H9353" s="93">
        <v>46170</v>
      </c>
      <c r="I9353" s="131">
        <v>1</v>
      </c>
      <c r="J9353" s="132"/>
      <c r="K9353" s="132"/>
      <c r="L9353" s="132"/>
      <c r="M9353" s="132"/>
      <c r="N9353" s="131"/>
      <c r="O9353" s="131"/>
    </row>
    <row r="9354" spans="2:15" x14ac:dyDescent="0.35">
      <c r="B9354" t="s">
        <v>77</v>
      </c>
      <c r="C9354">
        <v>4059</v>
      </c>
      <c r="D9354" t="s">
        <v>182</v>
      </c>
      <c r="E9354">
        <v>162690</v>
      </c>
      <c r="F9354" t="s">
        <v>8758</v>
      </c>
      <c r="G9354" t="s">
        <v>10929</v>
      </c>
      <c r="H9354" s="93">
        <v>46175</v>
      </c>
      <c r="I9354" s="131"/>
      <c r="J9354" s="132"/>
      <c r="K9354" s="132"/>
      <c r="L9354" s="132"/>
      <c r="M9354" s="132"/>
      <c r="N9354" s="131"/>
      <c r="O9354" s="131"/>
    </row>
    <row r="9355" spans="2:15" x14ac:dyDescent="0.35">
      <c r="B9355" t="s">
        <v>77</v>
      </c>
      <c r="C9355">
        <v>4059</v>
      </c>
      <c r="D9355" t="s">
        <v>182</v>
      </c>
      <c r="E9355">
        <v>163584</v>
      </c>
      <c r="F9355" t="s">
        <v>8759</v>
      </c>
      <c r="G9355" t="s">
        <v>10929</v>
      </c>
      <c r="H9355" s="93">
        <v>46175</v>
      </c>
      <c r="I9355" s="131">
        <v>1</v>
      </c>
      <c r="J9355" s="132"/>
      <c r="K9355" s="132">
        <v>1</v>
      </c>
      <c r="L9355" s="132"/>
      <c r="M9355" s="132"/>
      <c r="N9355" s="131"/>
      <c r="O9355" s="131"/>
    </row>
    <row r="9356" spans="2:15" x14ac:dyDescent="0.35">
      <c r="B9356" t="s">
        <v>77</v>
      </c>
      <c r="C9356">
        <v>4059</v>
      </c>
      <c r="D9356" t="s">
        <v>182</v>
      </c>
      <c r="E9356">
        <v>165524</v>
      </c>
      <c r="F9356" t="s">
        <v>8760</v>
      </c>
      <c r="G9356" t="s">
        <v>10926</v>
      </c>
      <c r="H9356" s="93">
        <v>46170</v>
      </c>
      <c r="I9356" s="131">
        <v>1</v>
      </c>
      <c r="J9356" s="132"/>
      <c r="K9356" s="132"/>
      <c r="L9356" s="132"/>
      <c r="M9356" s="132"/>
      <c r="N9356" s="131"/>
      <c r="O9356" s="131"/>
    </row>
    <row r="9357" spans="2:15" x14ac:dyDescent="0.35">
      <c r="B9357" t="s">
        <v>77</v>
      </c>
      <c r="C9357">
        <v>4059</v>
      </c>
      <c r="D9357" t="s">
        <v>182</v>
      </c>
      <c r="E9357">
        <v>166668</v>
      </c>
      <c r="F9357" t="s">
        <v>8761</v>
      </c>
      <c r="G9357" t="s">
        <v>180</v>
      </c>
      <c r="H9357" t="s">
        <v>180</v>
      </c>
      <c r="I9357" s="131"/>
      <c r="J9357" s="132"/>
      <c r="K9357" s="132"/>
      <c r="L9357" s="132"/>
      <c r="M9357" s="132"/>
      <c r="N9357" s="131"/>
      <c r="O9357" s="131"/>
    </row>
    <row r="9358" spans="2:15" x14ac:dyDescent="0.35">
      <c r="B9358" t="s">
        <v>77</v>
      </c>
      <c r="C9358">
        <v>4059</v>
      </c>
      <c r="D9358" t="s">
        <v>182</v>
      </c>
      <c r="E9358">
        <v>166997</v>
      </c>
      <c r="F9358" t="s">
        <v>8762</v>
      </c>
      <c r="G9358" t="s">
        <v>10928</v>
      </c>
      <c r="H9358" s="93">
        <v>46178</v>
      </c>
      <c r="I9358" s="131"/>
      <c r="J9358" s="132"/>
      <c r="K9358" s="132"/>
      <c r="L9358" s="132"/>
      <c r="M9358" s="132"/>
      <c r="N9358" s="131"/>
      <c r="O9358" s="131"/>
    </row>
    <row r="9359" spans="2:15" x14ac:dyDescent="0.35">
      <c r="B9359" t="s">
        <v>77</v>
      </c>
      <c r="C9359">
        <v>4059</v>
      </c>
      <c r="D9359" t="s">
        <v>182</v>
      </c>
      <c r="E9359">
        <v>168484</v>
      </c>
      <c r="F9359" t="s">
        <v>8763</v>
      </c>
      <c r="G9359" t="s">
        <v>10929</v>
      </c>
      <c r="H9359" s="93">
        <v>46182</v>
      </c>
      <c r="I9359" s="131">
        <v>1</v>
      </c>
      <c r="J9359" s="132"/>
      <c r="K9359" s="132"/>
      <c r="L9359" s="132"/>
      <c r="M9359" s="132"/>
      <c r="N9359" s="131"/>
      <c r="O9359" s="131"/>
    </row>
    <row r="9360" spans="2:15" x14ac:dyDescent="0.35">
      <c r="B9360" t="s">
        <v>77</v>
      </c>
      <c r="C9360">
        <v>4059</v>
      </c>
      <c r="D9360" t="s">
        <v>182</v>
      </c>
      <c r="E9360">
        <v>168687</v>
      </c>
      <c r="F9360" t="s">
        <v>8764</v>
      </c>
      <c r="G9360" t="s">
        <v>10926</v>
      </c>
      <c r="H9360" s="93">
        <v>46170</v>
      </c>
      <c r="I9360" s="131"/>
      <c r="J9360" s="132"/>
      <c r="K9360" s="132"/>
      <c r="L9360" s="132"/>
      <c r="M9360" s="132"/>
      <c r="N9360" s="131"/>
      <c r="O9360" s="131"/>
    </row>
    <row r="9361" spans="2:15" x14ac:dyDescent="0.35">
      <c r="B9361" t="s">
        <v>77</v>
      </c>
      <c r="C9361">
        <v>4059</v>
      </c>
      <c r="D9361" t="s">
        <v>182</v>
      </c>
      <c r="E9361">
        <v>169765</v>
      </c>
      <c r="F9361" t="s">
        <v>8765</v>
      </c>
      <c r="G9361" t="s">
        <v>10926</v>
      </c>
      <c r="H9361" s="93">
        <v>46177</v>
      </c>
      <c r="I9361" s="131"/>
      <c r="J9361" s="132"/>
      <c r="K9361" s="132"/>
      <c r="L9361" s="132"/>
      <c r="M9361" s="132"/>
      <c r="N9361" s="131"/>
      <c r="O9361" s="131"/>
    </row>
    <row r="9362" spans="2:15" x14ac:dyDescent="0.35">
      <c r="B9362" t="s">
        <v>77</v>
      </c>
      <c r="C9362">
        <v>4059</v>
      </c>
      <c r="D9362" t="s">
        <v>182</v>
      </c>
      <c r="E9362">
        <v>171489</v>
      </c>
      <c r="F9362" t="s">
        <v>8766</v>
      </c>
      <c r="G9362" t="s">
        <v>10929</v>
      </c>
      <c r="H9362" s="93">
        <v>46182</v>
      </c>
      <c r="I9362" s="131">
        <v>1</v>
      </c>
      <c r="J9362" s="132"/>
      <c r="K9362" s="132"/>
      <c r="L9362" s="132"/>
      <c r="M9362" s="132"/>
      <c r="N9362" s="131"/>
      <c r="O9362" s="131"/>
    </row>
    <row r="9363" spans="2:15" x14ac:dyDescent="0.35">
      <c r="B9363" t="s">
        <v>77</v>
      </c>
      <c r="C9363">
        <v>4059</v>
      </c>
      <c r="D9363" t="s">
        <v>182</v>
      </c>
      <c r="E9363">
        <v>171514</v>
      </c>
      <c r="F9363" t="s">
        <v>8767</v>
      </c>
      <c r="G9363" t="s">
        <v>10929</v>
      </c>
      <c r="H9363" s="93">
        <v>46182</v>
      </c>
      <c r="I9363" s="131"/>
      <c r="J9363" s="132"/>
      <c r="K9363" s="132"/>
      <c r="L9363" s="132"/>
      <c r="M9363" s="132"/>
      <c r="N9363" s="131"/>
      <c r="O9363" s="131"/>
    </row>
    <row r="9364" spans="2:15" x14ac:dyDescent="0.35">
      <c r="B9364" t="s">
        <v>77</v>
      </c>
      <c r="C9364">
        <v>4059</v>
      </c>
      <c r="D9364" t="s">
        <v>182</v>
      </c>
      <c r="E9364">
        <v>171527</v>
      </c>
      <c r="F9364" t="s">
        <v>8768</v>
      </c>
      <c r="G9364" t="s">
        <v>10928</v>
      </c>
      <c r="H9364" s="93">
        <v>46171</v>
      </c>
      <c r="I9364" s="131"/>
      <c r="J9364" s="132"/>
      <c r="K9364" s="132"/>
      <c r="L9364" s="132"/>
      <c r="M9364" s="132"/>
      <c r="N9364" s="131"/>
      <c r="O9364" s="131"/>
    </row>
    <row r="9365" spans="2:15" x14ac:dyDescent="0.35">
      <c r="B9365" t="s">
        <v>77</v>
      </c>
      <c r="C9365">
        <v>4059</v>
      </c>
      <c r="D9365" t="s">
        <v>182</v>
      </c>
      <c r="E9365">
        <v>172266</v>
      </c>
      <c r="F9365" t="s">
        <v>8769</v>
      </c>
      <c r="G9365" t="s">
        <v>10929</v>
      </c>
      <c r="H9365" s="93">
        <v>46182</v>
      </c>
      <c r="I9365" s="131"/>
      <c r="J9365" s="132"/>
      <c r="K9365" s="132"/>
      <c r="L9365" s="132"/>
      <c r="M9365" s="132"/>
      <c r="N9365" s="131"/>
      <c r="O9365" s="131"/>
    </row>
    <row r="9366" spans="2:15" x14ac:dyDescent="0.35">
      <c r="B9366" t="s">
        <v>77</v>
      </c>
      <c r="C9366">
        <v>4059</v>
      </c>
      <c r="D9366" t="s">
        <v>182</v>
      </c>
      <c r="E9366">
        <v>172637</v>
      </c>
      <c r="F9366" t="s">
        <v>8770</v>
      </c>
      <c r="G9366" t="s">
        <v>10927</v>
      </c>
      <c r="H9366" s="93">
        <v>46176</v>
      </c>
      <c r="I9366" s="131"/>
      <c r="J9366" s="132"/>
      <c r="K9366" s="132"/>
      <c r="L9366" s="132"/>
      <c r="M9366" s="132"/>
      <c r="N9366" s="131"/>
      <c r="O9366" s="131"/>
    </row>
    <row r="9367" spans="2:15" x14ac:dyDescent="0.35">
      <c r="B9367" t="s">
        <v>77</v>
      </c>
      <c r="C9367">
        <v>4059</v>
      </c>
      <c r="D9367" t="s">
        <v>182</v>
      </c>
      <c r="E9367">
        <v>173095</v>
      </c>
      <c r="F9367" t="s">
        <v>8771</v>
      </c>
      <c r="G9367" t="s">
        <v>10927</v>
      </c>
      <c r="H9367" s="93">
        <v>46183</v>
      </c>
      <c r="I9367" s="131">
        <v>1</v>
      </c>
      <c r="J9367" s="132"/>
      <c r="K9367" s="132">
        <v>1</v>
      </c>
      <c r="L9367" s="132"/>
      <c r="M9367" s="132"/>
      <c r="N9367" s="131"/>
      <c r="O9367" s="131"/>
    </row>
    <row r="9368" spans="2:15" x14ac:dyDescent="0.35">
      <c r="B9368" t="s">
        <v>77</v>
      </c>
      <c r="C9368">
        <v>4059</v>
      </c>
      <c r="D9368" t="s">
        <v>182</v>
      </c>
      <c r="E9368">
        <v>174986</v>
      </c>
      <c r="F9368" t="s">
        <v>8772</v>
      </c>
      <c r="G9368" t="s">
        <v>10926</v>
      </c>
      <c r="H9368" s="93">
        <v>46170</v>
      </c>
      <c r="I9368" s="131">
        <v>1</v>
      </c>
      <c r="J9368" s="132"/>
      <c r="K9368" s="132"/>
      <c r="L9368" s="132"/>
      <c r="M9368" s="132"/>
      <c r="N9368" s="131"/>
      <c r="O9368" s="131"/>
    </row>
    <row r="9369" spans="2:15" x14ac:dyDescent="0.35">
      <c r="B9369" t="s">
        <v>77</v>
      </c>
      <c r="C9369">
        <v>4059</v>
      </c>
      <c r="D9369" t="s">
        <v>182</v>
      </c>
      <c r="E9369">
        <v>175533</v>
      </c>
      <c r="F9369" t="s">
        <v>8773</v>
      </c>
      <c r="G9369" t="s">
        <v>10927</v>
      </c>
      <c r="H9369" s="93">
        <v>46183</v>
      </c>
      <c r="I9369" s="131">
        <v>1</v>
      </c>
      <c r="J9369" s="132"/>
      <c r="K9369" s="132">
        <v>1</v>
      </c>
      <c r="L9369" s="132"/>
      <c r="M9369" s="132"/>
      <c r="N9369" s="131"/>
      <c r="O9369" s="131"/>
    </row>
    <row r="9370" spans="2:15" x14ac:dyDescent="0.35">
      <c r="B9370" t="s">
        <v>77</v>
      </c>
      <c r="C9370">
        <v>4059</v>
      </c>
      <c r="D9370" t="s">
        <v>182</v>
      </c>
      <c r="E9370">
        <v>175547</v>
      </c>
      <c r="F9370" t="s">
        <v>8774</v>
      </c>
      <c r="G9370" t="s">
        <v>10930</v>
      </c>
      <c r="H9370" s="93">
        <v>46174</v>
      </c>
      <c r="I9370" s="131">
        <v>1</v>
      </c>
      <c r="J9370" s="132"/>
      <c r="K9370" s="132"/>
      <c r="L9370" s="132"/>
      <c r="M9370" s="132"/>
      <c r="N9370" s="131"/>
      <c r="O9370" s="131"/>
    </row>
    <row r="9371" spans="2:15" x14ac:dyDescent="0.35">
      <c r="B9371" t="s">
        <v>77</v>
      </c>
      <c r="C9371">
        <v>4059</v>
      </c>
      <c r="D9371" t="s">
        <v>182</v>
      </c>
      <c r="E9371">
        <v>175637</v>
      </c>
      <c r="F9371" t="s">
        <v>8775</v>
      </c>
      <c r="G9371" t="s">
        <v>10930</v>
      </c>
      <c r="H9371" s="93">
        <v>46174</v>
      </c>
      <c r="I9371" s="131"/>
      <c r="J9371" s="132"/>
      <c r="K9371" s="132"/>
      <c r="L9371" s="132"/>
      <c r="M9371" s="132"/>
      <c r="N9371" s="131"/>
      <c r="O9371" s="131"/>
    </row>
    <row r="9372" spans="2:15" x14ac:dyDescent="0.35">
      <c r="B9372" t="s">
        <v>77</v>
      </c>
      <c r="C9372">
        <v>4059</v>
      </c>
      <c r="D9372" t="s">
        <v>182</v>
      </c>
      <c r="E9372">
        <v>175910</v>
      </c>
      <c r="F9372" t="s">
        <v>8776</v>
      </c>
      <c r="G9372" t="s">
        <v>10929</v>
      </c>
      <c r="H9372" s="93">
        <v>46175</v>
      </c>
      <c r="I9372" s="131">
        <v>1</v>
      </c>
      <c r="J9372" s="132"/>
      <c r="K9372" s="132">
        <v>1</v>
      </c>
      <c r="L9372" s="132"/>
      <c r="M9372" s="132"/>
      <c r="N9372" s="131"/>
      <c r="O9372" s="131"/>
    </row>
    <row r="9373" spans="2:15" x14ac:dyDescent="0.35">
      <c r="B9373" t="s">
        <v>77</v>
      </c>
      <c r="C9373">
        <v>4059</v>
      </c>
      <c r="D9373" t="s">
        <v>182</v>
      </c>
      <c r="E9373">
        <v>175925</v>
      </c>
      <c r="F9373" t="s">
        <v>8777</v>
      </c>
      <c r="G9373" t="s">
        <v>180</v>
      </c>
      <c r="H9373" t="s">
        <v>180</v>
      </c>
      <c r="I9373" s="131">
        <v>1</v>
      </c>
      <c r="J9373" s="132"/>
      <c r="K9373" s="132">
        <v>1</v>
      </c>
      <c r="L9373" s="132"/>
      <c r="M9373" s="132"/>
      <c r="N9373" s="131"/>
      <c r="O9373" s="131"/>
    </row>
    <row r="9374" spans="2:15" x14ac:dyDescent="0.35">
      <c r="B9374" t="s">
        <v>77</v>
      </c>
      <c r="C9374">
        <v>4059</v>
      </c>
      <c r="D9374" t="s">
        <v>182</v>
      </c>
      <c r="E9374">
        <v>176295</v>
      </c>
      <c r="F9374" t="s">
        <v>8778</v>
      </c>
      <c r="G9374" t="s">
        <v>10928</v>
      </c>
      <c r="H9374" s="93">
        <v>46171</v>
      </c>
      <c r="I9374" s="131"/>
      <c r="J9374" s="132"/>
      <c r="K9374" s="132"/>
      <c r="L9374" s="132"/>
      <c r="M9374" s="132"/>
      <c r="N9374" s="131"/>
      <c r="O9374" s="131"/>
    </row>
    <row r="9375" spans="2:15" x14ac:dyDescent="0.35">
      <c r="B9375" t="s">
        <v>77</v>
      </c>
      <c r="C9375">
        <v>4059</v>
      </c>
      <c r="D9375" t="s">
        <v>182</v>
      </c>
      <c r="E9375">
        <v>176500</v>
      </c>
      <c r="F9375" t="s">
        <v>8779</v>
      </c>
      <c r="G9375" t="s">
        <v>10926</v>
      </c>
      <c r="H9375" s="93">
        <v>46170</v>
      </c>
      <c r="I9375" s="131">
        <v>1</v>
      </c>
      <c r="J9375" s="132"/>
      <c r="K9375" s="132"/>
      <c r="L9375" s="132"/>
      <c r="M9375" s="132"/>
      <c r="N9375" s="131"/>
      <c r="O9375" s="131"/>
    </row>
    <row r="9376" spans="2:15" x14ac:dyDescent="0.35">
      <c r="B9376" t="s">
        <v>77</v>
      </c>
      <c r="C9376">
        <v>4059</v>
      </c>
      <c r="D9376" t="s">
        <v>182</v>
      </c>
      <c r="E9376">
        <v>176642</v>
      </c>
      <c r="F9376" t="s">
        <v>8761</v>
      </c>
      <c r="G9376" t="s">
        <v>180</v>
      </c>
      <c r="H9376" t="s">
        <v>180</v>
      </c>
      <c r="I9376" s="131"/>
      <c r="J9376" s="132"/>
      <c r="K9376" s="132"/>
      <c r="L9376" s="132"/>
      <c r="M9376" s="132"/>
      <c r="N9376" s="131"/>
      <c r="O9376" s="131"/>
    </row>
    <row r="9377" spans="2:15" x14ac:dyDescent="0.35">
      <c r="B9377" t="s">
        <v>77</v>
      </c>
      <c r="C9377">
        <v>4059</v>
      </c>
      <c r="D9377" t="s">
        <v>182</v>
      </c>
      <c r="E9377">
        <v>176823</v>
      </c>
      <c r="F9377" t="s">
        <v>11042</v>
      </c>
      <c r="G9377" t="s">
        <v>10926</v>
      </c>
      <c r="H9377" s="93">
        <v>45155</v>
      </c>
      <c r="I9377" s="131"/>
      <c r="J9377" s="132"/>
      <c r="K9377" s="132"/>
      <c r="L9377" s="132"/>
      <c r="M9377" s="132"/>
      <c r="N9377" s="131"/>
      <c r="O9377" s="131"/>
    </row>
    <row r="9378" spans="2:15" x14ac:dyDescent="0.35">
      <c r="B9378" t="s">
        <v>77</v>
      </c>
      <c r="C9378">
        <v>4059</v>
      </c>
      <c r="D9378" t="s">
        <v>182</v>
      </c>
      <c r="E9378">
        <v>176871</v>
      </c>
      <c r="F9378" t="s">
        <v>8780</v>
      </c>
      <c r="G9378" t="s">
        <v>10927</v>
      </c>
      <c r="H9378" s="93">
        <v>46183</v>
      </c>
      <c r="I9378" s="131">
        <v>1</v>
      </c>
      <c r="J9378" s="132"/>
      <c r="K9378" s="132"/>
      <c r="L9378" s="132"/>
      <c r="M9378" s="132"/>
      <c r="N9378" s="131"/>
      <c r="O9378" s="131"/>
    </row>
    <row r="9379" spans="2:15" x14ac:dyDescent="0.35">
      <c r="B9379" t="s">
        <v>77</v>
      </c>
      <c r="C9379">
        <v>4059</v>
      </c>
      <c r="D9379" t="s">
        <v>182</v>
      </c>
      <c r="E9379">
        <v>176904</v>
      </c>
      <c r="F9379" t="s">
        <v>8781</v>
      </c>
      <c r="G9379" t="s">
        <v>10926</v>
      </c>
      <c r="H9379" s="93">
        <v>46170</v>
      </c>
      <c r="I9379" s="131">
        <v>1</v>
      </c>
      <c r="J9379" s="132"/>
      <c r="K9379" s="132"/>
      <c r="L9379" s="132"/>
      <c r="M9379" s="132"/>
      <c r="N9379" s="131"/>
      <c r="O9379" s="131"/>
    </row>
    <row r="9380" spans="2:15" x14ac:dyDescent="0.35">
      <c r="B9380" t="s">
        <v>77</v>
      </c>
      <c r="C9380">
        <v>4059</v>
      </c>
      <c r="D9380" t="s">
        <v>182</v>
      </c>
      <c r="E9380">
        <v>177050</v>
      </c>
      <c r="F9380" t="s">
        <v>8782</v>
      </c>
      <c r="G9380" t="s">
        <v>10930</v>
      </c>
      <c r="H9380" s="93">
        <v>46174</v>
      </c>
      <c r="I9380" s="131"/>
      <c r="J9380" s="132"/>
      <c r="K9380" s="132"/>
      <c r="L9380" s="132"/>
      <c r="M9380" s="132"/>
      <c r="N9380" s="131"/>
      <c r="O9380" s="131"/>
    </row>
    <row r="9381" spans="2:15" x14ac:dyDescent="0.35">
      <c r="B9381" t="s">
        <v>77</v>
      </c>
      <c r="C9381">
        <v>4059</v>
      </c>
      <c r="D9381" t="s">
        <v>182</v>
      </c>
      <c r="E9381">
        <v>177430</v>
      </c>
      <c r="F9381" t="s">
        <v>8783</v>
      </c>
      <c r="G9381" t="s">
        <v>10929</v>
      </c>
      <c r="H9381" s="93">
        <v>46182</v>
      </c>
      <c r="I9381" s="131">
        <v>1</v>
      </c>
      <c r="J9381" s="132"/>
      <c r="K9381" s="132"/>
      <c r="L9381" s="132"/>
      <c r="M9381" s="132"/>
      <c r="N9381" s="131"/>
      <c r="O9381" s="131"/>
    </row>
    <row r="9382" spans="2:15" x14ac:dyDescent="0.35">
      <c r="B9382" t="s">
        <v>77</v>
      </c>
      <c r="C9382">
        <v>4059</v>
      </c>
      <c r="D9382" t="s">
        <v>182</v>
      </c>
      <c r="E9382">
        <v>177521</v>
      </c>
      <c r="F9382" t="s">
        <v>8784</v>
      </c>
      <c r="G9382" t="s">
        <v>10926</v>
      </c>
      <c r="H9382" s="93">
        <v>46170</v>
      </c>
      <c r="I9382" s="131"/>
      <c r="J9382" s="132"/>
      <c r="K9382" s="132"/>
      <c r="L9382" s="132"/>
      <c r="M9382" s="132"/>
      <c r="N9382" s="131"/>
      <c r="O9382" s="131"/>
    </row>
    <row r="9383" spans="2:15" x14ac:dyDescent="0.35">
      <c r="B9383" t="s">
        <v>77</v>
      </c>
      <c r="C9383">
        <v>4059</v>
      </c>
      <c r="D9383" t="s">
        <v>182</v>
      </c>
      <c r="E9383">
        <v>178007</v>
      </c>
      <c r="F9383" t="s">
        <v>8785</v>
      </c>
      <c r="G9383" t="s">
        <v>10929</v>
      </c>
      <c r="H9383" s="93">
        <v>46175</v>
      </c>
      <c r="I9383" s="131"/>
      <c r="J9383" s="132"/>
      <c r="K9383" s="132"/>
      <c r="L9383" s="132"/>
      <c r="M9383" s="132"/>
      <c r="N9383" s="131"/>
      <c r="O9383" s="131"/>
    </row>
    <row r="9384" spans="2:15" x14ac:dyDescent="0.35">
      <c r="B9384" t="s">
        <v>77</v>
      </c>
      <c r="C9384">
        <v>4059</v>
      </c>
      <c r="D9384" t="s">
        <v>182</v>
      </c>
      <c r="E9384">
        <v>178211</v>
      </c>
      <c r="F9384" t="s">
        <v>8786</v>
      </c>
      <c r="G9384" t="s">
        <v>10930</v>
      </c>
      <c r="H9384" s="93">
        <v>46181</v>
      </c>
      <c r="I9384" s="131"/>
      <c r="J9384" s="132"/>
      <c r="K9384" s="132"/>
      <c r="L9384" s="132"/>
      <c r="M9384" s="132"/>
      <c r="N9384" s="131"/>
      <c r="O9384" s="131"/>
    </row>
    <row r="9385" spans="2:15" x14ac:dyDescent="0.35">
      <c r="B9385" t="s">
        <v>77</v>
      </c>
      <c r="C9385">
        <v>4059</v>
      </c>
      <c r="D9385" t="s">
        <v>182</v>
      </c>
      <c r="E9385">
        <v>178908</v>
      </c>
      <c r="F9385" t="s">
        <v>8787</v>
      </c>
      <c r="G9385" t="s">
        <v>10929</v>
      </c>
      <c r="H9385" s="93">
        <v>46175</v>
      </c>
      <c r="I9385" s="131">
        <v>1</v>
      </c>
      <c r="J9385" s="132"/>
      <c r="K9385" s="132"/>
      <c r="L9385" s="132"/>
      <c r="M9385" s="132"/>
      <c r="N9385" s="131"/>
      <c r="O9385" s="131"/>
    </row>
    <row r="9386" spans="2:15" x14ac:dyDescent="0.35">
      <c r="B9386" t="s">
        <v>77</v>
      </c>
      <c r="C9386">
        <v>4059</v>
      </c>
      <c r="D9386" t="s">
        <v>182</v>
      </c>
      <c r="E9386">
        <v>179275</v>
      </c>
      <c r="F9386" t="s">
        <v>8788</v>
      </c>
      <c r="G9386" t="s">
        <v>10927</v>
      </c>
      <c r="H9386" s="93">
        <v>46183</v>
      </c>
      <c r="I9386" s="131">
        <v>1</v>
      </c>
      <c r="J9386" s="132"/>
      <c r="K9386" s="132"/>
      <c r="L9386" s="132"/>
      <c r="M9386" s="132"/>
      <c r="N9386" s="131"/>
      <c r="O9386" s="131"/>
    </row>
    <row r="9387" spans="2:15" x14ac:dyDescent="0.35">
      <c r="B9387" t="s">
        <v>77</v>
      </c>
      <c r="C9387">
        <v>4059</v>
      </c>
      <c r="D9387" t="s">
        <v>182</v>
      </c>
      <c r="E9387">
        <v>179524</v>
      </c>
      <c r="F9387" t="s">
        <v>8789</v>
      </c>
      <c r="G9387" t="s">
        <v>10930</v>
      </c>
      <c r="H9387" s="93">
        <v>46174</v>
      </c>
      <c r="I9387" s="131">
        <v>1</v>
      </c>
      <c r="J9387" s="132"/>
      <c r="K9387" s="132"/>
      <c r="L9387" s="132"/>
      <c r="M9387" s="132"/>
      <c r="N9387" s="131"/>
      <c r="O9387" s="131"/>
    </row>
    <row r="9388" spans="2:15" x14ac:dyDescent="0.35">
      <c r="B9388" t="s">
        <v>77</v>
      </c>
      <c r="C9388">
        <v>4059</v>
      </c>
      <c r="D9388" t="s">
        <v>182</v>
      </c>
      <c r="E9388">
        <v>180651</v>
      </c>
      <c r="F9388" t="s">
        <v>8790</v>
      </c>
      <c r="G9388" t="s">
        <v>10930</v>
      </c>
      <c r="H9388" s="93">
        <v>46181</v>
      </c>
      <c r="I9388" s="131">
        <v>1</v>
      </c>
      <c r="J9388" s="132"/>
      <c r="K9388" s="132"/>
      <c r="L9388" s="132"/>
      <c r="M9388" s="132"/>
      <c r="N9388" s="131"/>
      <c r="O9388" s="131"/>
    </row>
    <row r="9389" spans="2:15" x14ac:dyDescent="0.35">
      <c r="B9389" t="s">
        <v>77</v>
      </c>
      <c r="C9389">
        <v>4059</v>
      </c>
      <c r="D9389" t="s">
        <v>182</v>
      </c>
      <c r="E9389">
        <v>180770</v>
      </c>
      <c r="F9389" t="s">
        <v>8791</v>
      </c>
      <c r="G9389" t="s">
        <v>10926</v>
      </c>
      <c r="H9389" s="93">
        <v>46170</v>
      </c>
      <c r="I9389" s="131">
        <v>1</v>
      </c>
      <c r="J9389" s="132"/>
      <c r="K9389" s="132"/>
      <c r="L9389" s="132"/>
      <c r="M9389" s="132"/>
      <c r="N9389" s="131"/>
      <c r="O9389" s="131"/>
    </row>
    <row r="9390" spans="2:15" x14ac:dyDescent="0.35">
      <c r="B9390" t="s">
        <v>77</v>
      </c>
      <c r="C9390">
        <v>4059</v>
      </c>
      <c r="D9390" t="s">
        <v>182</v>
      </c>
      <c r="E9390">
        <v>180958</v>
      </c>
      <c r="F9390" t="s">
        <v>8792</v>
      </c>
      <c r="G9390" t="s">
        <v>10930</v>
      </c>
      <c r="H9390" s="93">
        <v>46181</v>
      </c>
      <c r="I9390" s="131"/>
      <c r="J9390" s="132"/>
      <c r="K9390" s="132"/>
      <c r="L9390" s="132"/>
      <c r="M9390" s="132"/>
      <c r="N9390" s="131"/>
      <c r="O9390" s="131"/>
    </row>
    <row r="9391" spans="2:15" x14ac:dyDescent="0.35">
      <c r="B9391" t="s">
        <v>77</v>
      </c>
      <c r="C9391">
        <v>4059</v>
      </c>
      <c r="D9391" t="s">
        <v>182</v>
      </c>
      <c r="E9391">
        <v>181044</v>
      </c>
      <c r="F9391" t="s">
        <v>8793</v>
      </c>
      <c r="G9391" t="s">
        <v>10928</v>
      </c>
      <c r="H9391" s="93">
        <v>46178</v>
      </c>
      <c r="I9391" s="131"/>
      <c r="J9391" s="132"/>
      <c r="K9391" s="132"/>
      <c r="L9391" s="132"/>
      <c r="M9391" s="132"/>
      <c r="N9391" s="131"/>
      <c r="O9391" s="131"/>
    </row>
    <row r="9392" spans="2:15" x14ac:dyDescent="0.35">
      <c r="B9392" t="s">
        <v>77</v>
      </c>
      <c r="C9392">
        <v>4059</v>
      </c>
      <c r="D9392" t="s">
        <v>182</v>
      </c>
      <c r="E9392">
        <v>181087</v>
      </c>
      <c r="F9392" t="s">
        <v>8794</v>
      </c>
      <c r="G9392" t="s">
        <v>10927</v>
      </c>
      <c r="H9392" s="93">
        <v>46183</v>
      </c>
      <c r="I9392" s="131"/>
      <c r="J9392" s="132"/>
      <c r="K9392" s="132"/>
      <c r="L9392" s="132"/>
      <c r="M9392" s="132"/>
      <c r="N9392" s="131"/>
      <c r="O9392" s="131"/>
    </row>
    <row r="9393" spans="2:15" x14ac:dyDescent="0.35">
      <c r="B9393" t="s">
        <v>77</v>
      </c>
      <c r="C9393">
        <v>4059</v>
      </c>
      <c r="D9393" t="s">
        <v>182</v>
      </c>
      <c r="E9393">
        <v>181271</v>
      </c>
      <c r="F9393" t="s">
        <v>8795</v>
      </c>
      <c r="G9393" t="s">
        <v>10926</v>
      </c>
      <c r="H9393" s="93">
        <v>46177</v>
      </c>
      <c r="I9393" s="131"/>
      <c r="J9393" s="132"/>
      <c r="K9393" s="132"/>
      <c r="L9393" s="132"/>
      <c r="M9393" s="132"/>
      <c r="N9393" s="131"/>
      <c r="O9393" s="131"/>
    </row>
    <row r="9394" spans="2:15" x14ac:dyDescent="0.35">
      <c r="B9394" t="s">
        <v>77</v>
      </c>
      <c r="C9394">
        <v>4059</v>
      </c>
      <c r="D9394" t="s">
        <v>182</v>
      </c>
      <c r="E9394">
        <v>181394</v>
      </c>
      <c r="F9394" t="s">
        <v>8796</v>
      </c>
      <c r="G9394" t="s">
        <v>10926</v>
      </c>
      <c r="H9394" s="93">
        <v>46170</v>
      </c>
      <c r="I9394" s="131"/>
      <c r="J9394" s="132"/>
      <c r="K9394" s="132"/>
      <c r="L9394" s="132"/>
      <c r="M9394" s="132"/>
      <c r="N9394" s="131"/>
      <c r="O9394" s="131"/>
    </row>
    <row r="9395" spans="2:15" x14ac:dyDescent="0.35">
      <c r="B9395" t="s">
        <v>77</v>
      </c>
      <c r="C9395">
        <v>4059</v>
      </c>
      <c r="D9395" t="s">
        <v>182</v>
      </c>
      <c r="E9395">
        <v>181515</v>
      </c>
      <c r="F9395" t="s">
        <v>8797</v>
      </c>
      <c r="G9395" t="s">
        <v>10928</v>
      </c>
      <c r="H9395" s="93">
        <v>46178</v>
      </c>
      <c r="I9395" s="131"/>
      <c r="J9395" s="132"/>
      <c r="K9395" s="132"/>
      <c r="L9395" s="132"/>
      <c r="M9395" s="132"/>
      <c r="N9395" s="131"/>
      <c r="O9395" s="131"/>
    </row>
    <row r="9396" spans="2:15" x14ac:dyDescent="0.35">
      <c r="B9396" t="s">
        <v>77</v>
      </c>
      <c r="C9396">
        <v>4059</v>
      </c>
      <c r="D9396" t="s">
        <v>182</v>
      </c>
      <c r="E9396">
        <v>181994</v>
      </c>
      <c r="F9396" t="s">
        <v>8798</v>
      </c>
      <c r="G9396" t="s">
        <v>10929</v>
      </c>
      <c r="H9396" s="93">
        <v>46182</v>
      </c>
      <c r="I9396" s="131"/>
      <c r="J9396" s="132"/>
      <c r="K9396" s="132"/>
      <c r="L9396" s="132"/>
      <c r="M9396" s="132"/>
      <c r="N9396" s="131"/>
      <c r="O9396" s="131"/>
    </row>
    <row r="9397" spans="2:15" x14ac:dyDescent="0.35">
      <c r="B9397" t="s">
        <v>77</v>
      </c>
      <c r="C9397">
        <v>4059</v>
      </c>
      <c r="D9397" t="s">
        <v>182</v>
      </c>
      <c r="E9397">
        <v>181995</v>
      </c>
      <c r="F9397" t="s">
        <v>8799</v>
      </c>
      <c r="G9397" t="s">
        <v>10929</v>
      </c>
      <c r="H9397" s="93">
        <v>46182</v>
      </c>
      <c r="I9397" s="131"/>
      <c r="J9397" s="132"/>
      <c r="K9397" s="132"/>
      <c r="L9397" s="132"/>
      <c r="M9397" s="132"/>
      <c r="N9397" s="131"/>
      <c r="O9397" s="131"/>
    </row>
    <row r="9398" spans="2:15" x14ac:dyDescent="0.35">
      <c r="B9398" t="s">
        <v>77</v>
      </c>
      <c r="C9398">
        <v>4059</v>
      </c>
      <c r="D9398" t="s">
        <v>182</v>
      </c>
      <c r="E9398">
        <v>182011</v>
      </c>
      <c r="F9398" t="s">
        <v>8800</v>
      </c>
      <c r="G9398" t="s">
        <v>10927</v>
      </c>
      <c r="H9398" s="93">
        <v>46176</v>
      </c>
      <c r="I9398" s="131"/>
      <c r="J9398" s="132"/>
      <c r="K9398" s="132"/>
      <c r="L9398" s="132"/>
      <c r="M9398" s="132"/>
      <c r="N9398" s="131"/>
      <c r="O9398" s="131"/>
    </row>
    <row r="9399" spans="2:15" x14ac:dyDescent="0.35">
      <c r="B9399" t="s">
        <v>77</v>
      </c>
      <c r="C9399">
        <v>4059</v>
      </c>
      <c r="D9399" t="s">
        <v>182</v>
      </c>
      <c r="E9399">
        <v>182028</v>
      </c>
      <c r="F9399" t="s">
        <v>8801</v>
      </c>
      <c r="G9399" t="s">
        <v>10927</v>
      </c>
      <c r="H9399" s="93">
        <v>46183</v>
      </c>
      <c r="I9399" s="131"/>
      <c r="J9399" s="132"/>
      <c r="K9399" s="132"/>
      <c r="L9399" s="132"/>
      <c r="M9399" s="132"/>
      <c r="N9399" s="131"/>
      <c r="O9399" s="131"/>
    </row>
    <row r="9400" spans="2:15" x14ac:dyDescent="0.35">
      <c r="B9400" t="s">
        <v>77</v>
      </c>
      <c r="C9400">
        <v>4059</v>
      </c>
      <c r="D9400" t="s">
        <v>182</v>
      </c>
      <c r="E9400">
        <v>182036</v>
      </c>
      <c r="F9400" t="s">
        <v>8802</v>
      </c>
      <c r="G9400" t="s">
        <v>10926</v>
      </c>
      <c r="H9400" s="93">
        <v>46177</v>
      </c>
      <c r="I9400" s="131">
        <v>1</v>
      </c>
      <c r="J9400" s="132"/>
      <c r="K9400" s="132"/>
      <c r="L9400" s="132"/>
      <c r="M9400" s="132"/>
      <c r="N9400" s="131"/>
      <c r="O9400" s="131"/>
    </row>
    <row r="9401" spans="2:15" x14ac:dyDescent="0.35">
      <c r="B9401" t="s">
        <v>77</v>
      </c>
      <c r="C9401">
        <v>4059</v>
      </c>
      <c r="D9401" t="s">
        <v>182</v>
      </c>
      <c r="E9401">
        <v>182050</v>
      </c>
      <c r="F9401" t="s">
        <v>8803</v>
      </c>
      <c r="G9401" t="s">
        <v>10927</v>
      </c>
      <c r="H9401" s="93">
        <v>46176</v>
      </c>
      <c r="I9401" s="131">
        <v>1</v>
      </c>
      <c r="J9401" s="132"/>
      <c r="K9401" s="132"/>
      <c r="L9401" s="132"/>
      <c r="M9401" s="132"/>
      <c r="N9401" s="131"/>
      <c r="O9401" s="131"/>
    </row>
    <row r="9402" spans="2:15" x14ac:dyDescent="0.35">
      <c r="B9402" t="s">
        <v>77</v>
      </c>
      <c r="C9402">
        <v>4059</v>
      </c>
      <c r="D9402" t="s">
        <v>182</v>
      </c>
      <c r="E9402">
        <v>182169</v>
      </c>
      <c r="F9402" t="s">
        <v>8804</v>
      </c>
      <c r="G9402" t="s">
        <v>10927</v>
      </c>
      <c r="H9402" s="93">
        <v>46183</v>
      </c>
      <c r="I9402" s="131"/>
      <c r="J9402" s="132"/>
      <c r="K9402" s="132"/>
      <c r="L9402" s="132"/>
      <c r="M9402" s="132"/>
      <c r="N9402" s="131"/>
      <c r="O9402" s="131"/>
    </row>
    <row r="9403" spans="2:15" x14ac:dyDescent="0.35">
      <c r="B9403" t="s">
        <v>77</v>
      </c>
      <c r="C9403">
        <v>4059</v>
      </c>
      <c r="D9403" t="s">
        <v>182</v>
      </c>
      <c r="E9403">
        <v>182202</v>
      </c>
      <c r="F9403" t="s">
        <v>8805</v>
      </c>
      <c r="G9403" t="s">
        <v>10927</v>
      </c>
      <c r="H9403" s="93">
        <v>46183</v>
      </c>
      <c r="I9403" s="131">
        <v>1</v>
      </c>
      <c r="J9403" s="132"/>
      <c r="K9403" s="132"/>
      <c r="L9403" s="132"/>
      <c r="M9403" s="132"/>
      <c r="N9403" s="131"/>
      <c r="O9403" s="131"/>
    </row>
    <row r="9404" spans="2:15" x14ac:dyDescent="0.35">
      <c r="B9404" t="s">
        <v>77</v>
      </c>
      <c r="C9404">
        <v>4059</v>
      </c>
      <c r="D9404" t="s">
        <v>182</v>
      </c>
      <c r="E9404">
        <v>182842</v>
      </c>
      <c r="F9404" t="s">
        <v>8806</v>
      </c>
      <c r="G9404" t="s">
        <v>10928</v>
      </c>
      <c r="H9404" s="93">
        <v>46178</v>
      </c>
      <c r="I9404" s="131">
        <v>1</v>
      </c>
      <c r="J9404" s="132"/>
      <c r="K9404" s="132"/>
      <c r="L9404" s="132"/>
      <c r="M9404" s="132"/>
      <c r="N9404" s="131"/>
      <c r="O9404" s="131"/>
    </row>
    <row r="9405" spans="2:15" x14ac:dyDescent="0.35">
      <c r="B9405" t="s">
        <v>77</v>
      </c>
      <c r="C9405">
        <v>4059</v>
      </c>
      <c r="D9405" t="s">
        <v>182</v>
      </c>
      <c r="E9405">
        <v>183056</v>
      </c>
      <c r="F9405" t="s">
        <v>8807</v>
      </c>
      <c r="G9405" t="s">
        <v>10928</v>
      </c>
      <c r="H9405" s="93">
        <v>46178</v>
      </c>
      <c r="I9405" s="131"/>
      <c r="J9405" s="132"/>
      <c r="K9405" s="132"/>
      <c r="L9405" s="132"/>
      <c r="M9405" s="132"/>
      <c r="N9405" s="131"/>
      <c r="O9405" s="131"/>
    </row>
    <row r="9406" spans="2:15" x14ac:dyDescent="0.35">
      <c r="B9406" t="s">
        <v>77</v>
      </c>
      <c r="C9406">
        <v>4059</v>
      </c>
      <c r="D9406" t="s">
        <v>182</v>
      </c>
      <c r="E9406">
        <v>183461</v>
      </c>
      <c r="F9406" t="s">
        <v>8808</v>
      </c>
      <c r="G9406" t="s">
        <v>10929</v>
      </c>
      <c r="H9406" s="93">
        <v>46175</v>
      </c>
      <c r="I9406" s="131"/>
      <c r="J9406" s="132"/>
      <c r="K9406" s="132"/>
      <c r="L9406" s="132"/>
      <c r="M9406" s="132"/>
      <c r="N9406" s="131"/>
      <c r="O9406" s="131"/>
    </row>
    <row r="9407" spans="2:15" x14ac:dyDescent="0.35">
      <c r="B9407" t="s">
        <v>77</v>
      </c>
      <c r="C9407">
        <v>4059</v>
      </c>
      <c r="D9407" t="s">
        <v>182</v>
      </c>
      <c r="E9407">
        <v>183483</v>
      </c>
      <c r="F9407" t="s">
        <v>8809</v>
      </c>
      <c r="G9407" t="s">
        <v>10927</v>
      </c>
      <c r="H9407" s="93">
        <v>46176</v>
      </c>
      <c r="I9407" s="131">
        <v>1</v>
      </c>
      <c r="J9407" s="132">
        <v>1</v>
      </c>
      <c r="K9407" s="132"/>
      <c r="L9407" s="132"/>
      <c r="M9407" s="132"/>
      <c r="N9407" s="131"/>
      <c r="O9407" s="131"/>
    </row>
    <row r="9408" spans="2:15" x14ac:dyDescent="0.35">
      <c r="B9408" t="s">
        <v>77</v>
      </c>
      <c r="C9408">
        <v>4059</v>
      </c>
      <c r="D9408" t="s">
        <v>182</v>
      </c>
      <c r="E9408">
        <v>183513</v>
      </c>
      <c r="F9408" t="s">
        <v>8810</v>
      </c>
      <c r="G9408" t="s">
        <v>10930</v>
      </c>
      <c r="H9408" s="93">
        <v>46181</v>
      </c>
      <c r="I9408" s="131"/>
      <c r="J9408" s="132"/>
      <c r="K9408" s="132"/>
      <c r="L9408" s="132"/>
      <c r="M9408" s="132"/>
      <c r="N9408" s="131"/>
      <c r="O9408" s="131"/>
    </row>
    <row r="9409" spans="2:15" x14ac:dyDescent="0.35">
      <c r="B9409" t="s">
        <v>77</v>
      </c>
      <c r="C9409">
        <v>4059</v>
      </c>
      <c r="D9409" t="s">
        <v>182</v>
      </c>
      <c r="E9409">
        <v>183885</v>
      </c>
      <c r="F9409" t="s">
        <v>8811</v>
      </c>
      <c r="G9409" t="s">
        <v>10930</v>
      </c>
      <c r="H9409" s="93">
        <v>46181</v>
      </c>
      <c r="I9409" s="131">
        <v>1</v>
      </c>
      <c r="J9409" s="132">
        <v>1</v>
      </c>
      <c r="K9409" s="132"/>
      <c r="L9409" s="132"/>
      <c r="M9409" s="132"/>
      <c r="N9409" s="131"/>
      <c r="O9409" s="131"/>
    </row>
    <row r="9410" spans="2:15" x14ac:dyDescent="0.35">
      <c r="B9410" t="s">
        <v>77</v>
      </c>
      <c r="C9410">
        <v>4059</v>
      </c>
      <c r="D9410" t="s">
        <v>182</v>
      </c>
      <c r="E9410">
        <v>184145</v>
      </c>
      <c r="F9410" t="s">
        <v>8812</v>
      </c>
      <c r="G9410" t="s">
        <v>10927</v>
      </c>
      <c r="H9410" s="93">
        <v>46176</v>
      </c>
      <c r="I9410" s="131">
        <v>1</v>
      </c>
      <c r="J9410" s="132">
        <v>1</v>
      </c>
      <c r="K9410" s="132"/>
      <c r="L9410" s="132"/>
      <c r="M9410" s="132"/>
      <c r="N9410" s="131"/>
      <c r="O9410" s="131"/>
    </row>
    <row r="9411" spans="2:15" x14ac:dyDescent="0.35">
      <c r="B9411" t="s">
        <v>77</v>
      </c>
      <c r="C9411">
        <v>4059</v>
      </c>
      <c r="D9411" t="s">
        <v>182</v>
      </c>
      <c r="E9411">
        <v>184350</v>
      </c>
      <c r="F9411" t="s">
        <v>8813</v>
      </c>
      <c r="G9411" t="s">
        <v>10930</v>
      </c>
      <c r="H9411" s="93">
        <v>46174</v>
      </c>
      <c r="I9411" s="131"/>
      <c r="J9411" s="132"/>
      <c r="K9411" s="132"/>
      <c r="L9411" s="132"/>
      <c r="M9411" s="132"/>
      <c r="N9411" s="131"/>
      <c r="O9411" s="131"/>
    </row>
    <row r="9412" spans="2:15" x14ac:dyDescent="0.35">
      <c r="B9412" t="s">
        <v>77</v>
      </c>
      <c r="C9412">
        <v>4059</v>
      </c>
      <c r="D9412" t="s">
        <v>182</v>
      </c>
      <c r="E9412">
        <v>184805</v>
      </c>
      <c r="F9412" t="s">
        <v>8814</v>
      </c>
      <c r="G9412" t="s">
        <v>10930</v>
      </c>
      <c r="H9412" s="93">
        <v>46174</v>
      </c>
      <c r="I9412" s="131"/>
      <c r="J9412" s="132"/>
      <c r="K9412" s="132"/>
      <c r="L9412" s="132"/>
      <c r="M9412" s="132"/>
      <c r="N9412" s="131"/>
      <c r="O9412" s="131"/>
    </row>
    <row r="9413" spans="2:15" x14ac:dyDescent="0.35">
      <c r="B9413" t="s">
        <v>77</v>
      </c>
      <c r="C9413">
        <v>4059</v>
      </c>
      <c r="D9413" t="s">
        <v>182</v>
      </c>
      <c r="E9413">
        <v>184930</v>
      </c>
      <c r="F9413" t="s">
        <v>8815</v>
      </c>
      <c r="G9413" t="s">
        <v>10926</v>
      </c>
      <c r="H9413" s="93">
        <v>46177</v>
      </c>
      <c r="I9413" s="131"/>
      <c r="J9413" s="132"/>
      <c r="K9413" s="132"/>
      <c r="L9413" s="132"/>
      <c r="M9413" s="132"/>
      <c r="N9413" s="131"/>
      <c r="O9413" s="131"/>
    </row>
    <row r="9414" spans="2:15" x14ac:dyDescent="0.35">
      <c r="B9414" t="s">
        <v>77</v>
      </c>
      <c r="C9414">
        <v>4059</v>
      </c>
      <c r="D9414" t="s">
        <v>182</v>
      </c>
      <c r="E9414">
        <v>185320</v>
      </c>
      <c r="F9414" t="s">
        <v>8816</v>
      </c>
      <c r="G9414" t="s">
        <v>10928</v>
      </c>
      <c r="H9414" s="93">
        <v>46178</v>
      </c>
      <c r="I9414" s="131"/>
      <c r="J9414" s="132"/>
      <c r="K9414" s="132"/>
      <c r="L9414" s="132"/>
      <c r="M9414" s="132"/>
      <c r="N9414" s="131"/>
      <c r="O9414" s="131"/>
    </row>
    <row r="9415" spans="2:15" x14ac:dyDescent="0.35">
      <c r="B9415" t="s">
        <v>77</v>
      </c>
      <c r="C9415">
        <v>4059</v>
      </c>
      <c r="D9415" t="s">
        <v>182</v>
      </c>
      <c r="E9415">
        <v>185334</v>
      </c>
      <c r="F9415" t="s">
        <v>8817</v>
      </c>
      <c r="G9415" t="s">
        <v>10927</v>
      </c>
      <c r="H9415" s="93">
        <v>46183</v>
      </c>
      <c r="I9415" s="131">
        <v>1</v>
      </c>
      <c r="J9415" s="132"/>
      <c r="K9415" s="132"/>
      <c r="L9415" s="132"/>
      <c r="M9415" s="132"/>
      <c r="N9415" s="131"/>
      <c r="O9415" s="131"/>
    </row>
    <row r="9416" spans="2:15" x14ac:dyDescent="0.35">
      <c r="B9416" t="s">
        <v>77</v>
      </c>
      <c r="C9416">
        <v>4059</v>
      </c>
      <c r="D9416" t="s">
        <v>182</v>
      </c>
      <c r="E9416">
        <v>185962</v>
      </c>
      <c r="F9416" t="s">
        <v>8818</v>
      </c>
      <c r="G9416" t="s">
        <v>10929</v>
      </c>
      <c r="H9416" s="93">
        <v>46182</v>
      </c>
      <c r="I9416" s="131">
        <v>1</v>
      </c>
      <c r="J9416" s="132"/>
      <c r="K9416" s="132"/>
      <c r="L9416" s="132"/>
      <c r="M9416" s="132"/>
      <c r="N9416" s="131"/>
      <c r="O9416" s="131"/>
    </row>
    <row r="9417" spans="2:15" x14ac:dyDescent="0.35">
      <c r="B9417" t="s">
        <v>77</v>
      </c>
      <c r="C9417">
        <v>4059</v>
      </c>
      <c r="D9417" t="s">
        <v>182</v>
      </c>
      <c r="E9417">
        <v>186024</v>
      </c>
      <c r="F9417" t="s">
        <v>8819</v>
      </c>
      <c r="G9417" t="s">
        <v>10930</v>
      </c>
      <c r="H9417" s="93">
        <v>46181</v>
      </c>
      <c r="I9417" s="131">
        <v>1</v>
      </c>
      <c r="J9417" s="132"/>
      <c r="K9417" s="132"/>
      <c r="L9417" s="132"/>
      <c r="M9417" s="132"/>
      <c r="N9417" s="131"/>
      <c r="O9417" s="131"/>
    </row>
    <row r="9418" spans="2:15" x14ac:dyDescent="0.35">
      <c r="B9418" t="s">
        <v>77</v>
      </c>
      <c r="C9418">
        <v>4059</v>
      </c>
      <c r="D9418" t="s">
        <v>182</v>
      </c>
      <c r="E9418">
        <v>186316</v>
      </c>
      <c r="F9418" t="s">
        <v>8820</v>
      </c>
      <c r="G9418" t="s">
        <v>10928</v>
      </c>
      <c r="H9418" s="93">
        <v>46171</v>
      </c>
      <c r="I9418" s="131"/>
      <c r="J9418" s="132"/>
      <c r="K9418" s="132"/>
      <c r="L9418" s="132"/>
      <c r="M9418" s="132"/>
      <c r="N9418" s="131"/>
      <c r="O9418" s="131"/>
    </row>
    <row r="9419" spans="2:15" x14ac:dyDescent="0.35">
      <c r="B9419" t="s">
        <v>77</v>
      </c>
      <c r="C9419">
        <v>4059</v>
      </c>
      <c r="D9419" t="s">
        <v>182</v>
      </c>
      <c r="E9419">
        <v>186348</v>
      </c>
      <c r="F9419" t="s">
        <v>8821</v>
      </c>
      <c r="G9419" t="s">
        <v>10930</v>
      </c>
      <c r="H9419" s="93">
        <v>46174</v>
      </c>
      <c r="I9419" s="131">
        <v>1</v>
      </c>
      <c r="J9419" s="132"/>
      <c r="K9419" s="132">
        <v>1</v>
      </c>
      <c r="L9419" s="132"/>
      <c r="M9419" s="132"/>
      <c r="N9419" s="131"/>
      <c r="O9419" s="131"/>
    </row>
    <row r="9420" spans="2:15" x14ac:dyDescent="0.35">
      <c r="B9420" t="s">
        <v>77</v>
      </c>
      <c r="C9420">
        <v>4059</v>
      </c>
      <c r="D9420" t="s">
        <v>182</v>
      </c>
      <c r="E9420">
        <v>186362</v>
      </c>
      <c r="F9420" t="s">
        <v>8822</v>
      </c>
      <c r="G9420" t="s">
        <v>10928</v>
      </c>
      <c r="H9420" s="93">
        <v>46178</v>
      </c>
      <c r="I9420" s="131">
        <v>1</v>
      </c>
      <c r="J9420" s="132">
        <v>1</v>
      </c>
      <c r="K9420" s="132"/>
      <c r="L9420" s="132"/>
      <c r="M9420" s="132"/>
      <c r="N9420" s="131"/>
      <c r="O9420" s="131"/>
    </row>
    <row r="9421" spans="2:15" x14ac:dyDescent="0.35">
      <c r="B9421" t="s">
        <v>77</v>
      </c>
      <c r="C9421">
        <v>4059</v>
      </c>
      <c r="D9421" t="s">
        <v>182</v>
      </c>
      <c r="E9421">
        <v>186389</v>
      </c>
      <c r="F9421" t="s">
        <v>8823</v>
      </c>
      <c r="G9421" t="s">
        <v>10929</v>
      </c>
      <c r="H9421" s="93">
        <v>46175</v>
      </c>
      <c r="I9421" s="131">
        <v>1</v>
      </c>
      <c r="J9421" s="132"/>
      <c r="K9421" s="132"/>
      <c r="L9421" s="132"/>
      <c r="M9421" s="132"/>
      <c r="N9421" s="131"/>
      <c r="O9421" s="131"/>
    </row>
    <row r="9422" spans="2:15" x14ac:dyDescent="0.35">
      <c r="B9422" t="s">
        <v>77</v>
      </c>
      <c r="C9422">
        <v>4059</v>
      </c>
      <c r="D9422" t="s">
        <v>182</v>
      </c>
      <c r="E9422">
        <v>186969</v>
      </c>
      <c r="F9422" t="s">
        <v>8824</v>
      </c>
      <c r="G9422" t="s">
        <v>10929</v>
      </c>
      <c r="H9422" s="93">
        <v>46175</v>
      </c>
      <c r="I9422" s="131"/>
      <c r="J9422" s="132"/>
      <c r="K9422" s="132"/>
      <c r="L9422" s="132"/>
      <c r="M9422" s="132"/>
      <c r="N9422" s="131"/>
      <c r="O9422" s="131"/>
    </row>
    <row r="9423" spans="2:15" x14ac:dyDescent="0.35">
      <c r="B9423" t="s">
        <v>77</v>
      </c>
      <c r="C9423">
        <v>4059</v>
      </c>
      <c r="D9423" t="s">
        <v>182</v>
      </c>
      <c r="E9423">
        <v>187349</v>
      </c>
      <c r="F9423" t="s">
        <v>8825</v>
      </c>
      <c r="G9423" t="s">
        <v>10930</v>
      </c>
      <c r="H9423" s="93">
        <v>46174</v>
      </c>
      <c r="I9423" s="131">
        <v>1</v>
      </c>
      <c r="J9423" s="132"/>
      <c r="K9423" s="132"/>
      <c r="L9423" s="132"/>
      <c r="M9423" s="132"/>
      <c r="N9423" s="131"/>
      <c r="O9423" s="131"/>
    </row>
    <row r="9424" spans="2:15" x14ac:dyDescent="0.35">
      <c r="B9424" t="s">
        <v>77</v>
      </c>
      <c r="C9424">
        <v>4059</v>
      </c>
      <c r="D9424" t="s">
        <v>182</v>
      </c>
      <c r="E9424">
        <v>187721</v>
      </c>
      <c r="F9424" t="s">
        <v>8826</v>
      </c>
      <c r="G9424" t="s">
        <v>10927</v>
      </c>
      <c r="H9424" s="93">
        <v>46176</v>
      </c>
      <c r="I9424" s="131"/>
      <c r="J9424" s="132"/>
      <c r="K9424" s="132"/>
      <c r="L9424" s="132"/>
      <c r="M9424" s="132"/>
      <c r="N9424" s="131"/>
      <c r="O9424" s="131"/>
    </row>
    <row r="9425" spans="2:15" x14ac:dyDescent="0.35">
      <c r="B9425" t="s">
        <v>77</v>
      </c>
      <c r="C9425">
        <v>4059</v>
      </c>
      <c r="D9425" t="s">
        <v>182</v>
      </c>
      <c r="E9425">
        <v>187890</v>
      </c>
      <c r="F9425" t="s">
        <v>8827</v>
      </c>
      <c r="G9425" t="s">
        <v>10927</v>
      </c>
      <c r="H9425" s="93">
        <v>46183</v>
      </c>
      <c r="I9425" s="131"/>
      <c r="J9425" s="132"/>
      <c r="K9425" s="132"/>
      <c r="L9425" s="132"/>
      <c r="M9425" s="132"/>
      <c r="N9425" s="131"/>
      <c r="O9425" s="131"/>
    </row>
    <row r="9426" spans="2:15" x14ac:dyDescent="0.35">
      <c r="B9426" t="s">
        <v>77</v>
      </c>
      <c r="C9426">
        <v>4059</v>
      </c>
      <c r="D9426" t="s">
        <v>182</v>
      </c>
      <c r="E9426">
        <v>187930</v>
      </c>
      <c r="F9426" t="s">
        <v>8828</v>
      </c>
      <c r="G9426" t="s">
        <v>10929</v>
      </c>
      <c r="H9426" s="93">
        <v>46182</v>
      </c>
      <c r="I9426" s="131">
        <v>1</v>
      </c>
      <c r="J9426" s="132"/>
      <c r="K9426" s="132">
        <v>1</v>
      </c>
      <c r="L9426" s="132"/>
      <c r="M9426" s="132"/>
      <c r="N9426" s="131"/>
      <c r="O9426" s="131"/>
    </row>
    <row r="9427" spans="2:15" x14ac:dyDescent="0.35">
      <c r="B9427" t="s">
        <v>77</v>
      </c>
      <c r="C9427">
        <v>4059</v>
      </c>
      <c r="D9427" t="s">
        <v>182</v>
      </c>
      <c r="E9427">
        <v>188093</v>
      </c>
      <c r="F9427" t="s">
        <v>8829</v>
      </c>
      <c r="G9427" t="s">
        <v>10928</v>
      </c>
      <c r="H9427" s="93">
        <v>46171</v>
      </c>
      <c r="I9427" s="131"/>
      <c r="J9427" s="132"/>
      <c r="K9427" s="132"/>
      <c r="L9427" s="132"/>
      <c r="M9427" s="132"/>
      <c r="N9427" s="131"/>
      <c r="O9427" s="131"/>
    </row>
    <row r="9428" spans="2:15" x14ac:dyDescent="0.35">
      <c r="B9428" t="s">
        <v>77</v>
      </c>
      <c r="C9428">
        <v>4059</v>
      </c>
      <c r="D9428" t="s">
        <v>182</v>
      </c>
      <c r="E9428">
        <v>188296</v>
      </c>
      <c r="F9428" t="s">
        <v>8830</v>
      </c>
      <c r="G9428" t="s">
        <v>10929</v>
      </c>
      <c r="H9428" s="93">
        <v>46182</v>
      </c>
      <c r="I9428" s="131"/>
      <c r="J9428" s="132"/>
      <c r="K9428" s="132"/>
      <c r="L9428" s="132"/>
      <c r="M9428" s="132"/>
      <c r="N9428" s="131"/>
      <c r="O9428" s="131"/>
    </row>
    <row r="9429" spans="2:15" x14ac:dyDescent="0.35">
      <c r="B9429" t="s">
        <v>77</v>
      </c>
      <c r="C9429">
        <v>4059</v>
      </c>
      <c r="D9429" t="s">
        <v>182</v>
      </c>
      <c r="E9429">
        <v>188808</v>
      </c>
      <c r="F9429" t="s">
        <v>8831</v>
      </c>
      <c r="G9429" t="s">
        <v>10929</v>
      </c>
      <c r="H9429" s="93">
        <v>46182</v>
      </c>
      <c r="I9429" s="131">
        <v>1</v>
      </c>
      <c r="J9429" s="132"/>
      <c r="K9429" s="132"/>
      <c r="L9429" s="132"/>
      <c r="M9429" s="132"/>
      <c r="N9429" s="131"/>
      <c r="O9429" s="131"/>
    </row>
    <row r="9430" spans="2:15" x14ac:dyDescent="0.35">
      <c r="B9430" t="s">
        <v>77</v>
      </c>
      <c r="C9430">
        <v>4059</v>
      </c>
      <c r="D9430" t="s">
        <v>182</v>
      </c>
      <c r="E9430">
        <v>189090</v>
      </c>
      <c r="F9430" t="s">
        <v>8832</v>
      </c>
      <c r="G9430" t="s">
        <v>10929</v>
      </c>
      <c r="H9430" s="93">
        <v>46182</v>
      </c>
      <c r="I9430" s="131"/>
      <c r="J9430" s="132"/>
      <c r="K9430" s="132"/>
      <c r="L9430" s="132"/>
      <c r="M9430" s="132"/>
      <c r="N9430" s="131"/>
      <c r="O9430" s="131"/>
    </row>
    <row r="9431" spans="2:15" x14ac:dyDescent="0.35">
      <c r="B9431" t="s">
        <v>77</v>
      </c>
      <c r="C9431">
        <v>4059</v>
      </c>
      <c r="D9431" t="s">
        <v>182</v>
      </c>
      <c r="E9431">
        <v>189382</v>
      </c>
      <c r="F9431" t="s">
        <v>8833</v>
      </c>
      <c r="G9431" t="s">
        <v>10926</v>
      </c>
      <c r="H9431" s="93">
        <v>46177</v>
      </c>
      <c r="I9431" s="131">
        <v>1</v>
      </c>
      <c r="J9431" s="132"/>
      <c r="K9431" s="132"/>
      <c r="L9431" s="132"/>
      <c r="M9431" s="132"/>
      <c r="N9431" s="131"/>
      <c r="O9431" s="131"/>
    </row>
    <row r="9432" spans="2:15" x14ac:dyDescent="0.35">
      <c r="B9432" t="s">
        <v>77</v>
      </c>
      <c r="C9432">
        <v>4059</v>
      </c>
      <c r="D9432" t="s">
        <v>182</v>
      </c>
      <c r="E9432">
        <v>189468</v>
      </c>
      <c r="F9432" t="s">
        <v>8834</v>
      </c>
      <c r="G9432" t="s">
        <v>180</v>
      </c>
      <c r="H9432" t="s">
        <v>180</v>
      </c>
      <c r="I9432" s="131"/>
      <c r="J9432" s="132"/>
      <c r="K9432" s="132"/>
      <c r="L9432" s="132"/>
      <c r="M9432" s="132"/>
      <c r="N9432" s="131"/>
      <c r="O9432" s="131"/>
    </row>
    <row r="9433" spans="2:15" x14ac:dyDescent="0.35">
      <c r="B9433" t="s">
        <v>77</v>
      </c>
      <c r="C9433">
        <v>4059</v>
      </c>
      <c r="D9433" t="s">
        <v>182</v>
      </c>
      <c r="E9433">
        <v>189560</v>
      </c>
      <c r="F9433" t="s">
        <v>8835</v>
      </c>
      <c r="G9433" t="s">
        <v>180</v>
      </c>
      <c r="H9433" t="s">
        <v>180</v>
      </c>
      <c r="I9433" s="131">
        <v>1</v>
      </c>
      <c r="J9433" s="132"/>
      <c r="K9433" s="132"/>
      <c r="L9433" s="132"/>
      <c r="M9433" s="132"/>
      <c r="N9433" s="131"/>
      <c r="O9433" s="131"/>
    </row>
    <row r="9434" spans="2:15" x14ac:dyDescent="0.35">
      <c r="B9434" t="s">
        <v>77</v>
      </c>
      <c r="C9434">
        <v>4059</v>
      </c>
      <c r="D9434" t="s">
        <v>182</v>
      </c>
      <c r="E9434">
        <v>189633</v>
      </c>
      <c r="F9434" t="s">
        <v>8836</v>
      </c>
      <c r="G9434" t="s">
        <v>180</v>
      </c>
      <c r="H9434" t="s">
        <v>180</v>
      </c>
      <c r="I9434" s="131">
        <v>1</v>
      </c>
      <c r="J9434" s="132"/>
      <c r="K9434" s="132">
        <v>1</v>
      </c>
      <c r="L9434" s="132"/>
      <c r="M9434" s="132"/>
      <c r="N9434" s="131"/>
      <c r="O9434" s="131"/>
    </row>
    <row r="9435" spans="2:15" x14ac:dyDescent="0.35">
      <c r="B9435" t="s">
        <v>77</v>
      </c>
      <c r="C9435">
        <v>4059</v>
      </c>
      <c r="D9435" t="s">
        <v>182</v>
      </c>
      <c r="E9435">
        <v>189819</v>
      </c>
      <c r="F9435" t="s">
        <v>8837</v>
      </c>
      <c r="G9435" t="s">
        <v>180</v>
      </c>
      <c r="H9435" t="s">
        <v>180</v>
      </c>
      <c r="I9435" s="131"/>
      <c r="J9435" s="132"/>
      <c r="K9435" s="132"/>
      <c r="L9435" s="132"/>
      <c r="M9435" s="132"/>
      <c r="N9435" s="131"/>
      <c r="O9435" s="131"/>
    </row>
    <row r="9436" spans="2:15" x14ac:dyDescent="0.35">
      <c r="B9436" t="s">
        <v>77</v>
      </c>
      <c r="C9436">
        <v>4059</v>
      </c>
      <c r="D9436" t="s">
        <v>182</v>
      </c>
      <c r="E9436">
        <v>189917</v>
      </c>
      <c r="F9436" t="s">
        <v>8838</v>
      </c>
      <c r="G9436" t="s">
        <v>180</v>
      </c>
      <c r="H9436" t="s">
        <v>180</v>
      </c>
      <c r="I9436" s="131">
        <v>1</v>
      </c>
      <c r="J9436" s="132">
        <v>1</v>
      </c>
      <c r="K9436" s="132"/>
      <c r="L9436" s="132"/>
      <c r="M9436" s="132"/>
      <c r="N9436" s="131"/>
      <c r="O9436" s="131"/>
    </row>
    <row r="9437" spans="2:15" x14ac:dyDescent="0.35">
      <c r="B9437" t="s">
        <v>77</v>
      </c>
      <c r="C9437">
        <v>4059</v>
      </c>
      <c r="D9437" t="s">
        <v>182</v>
      </c>
      <c r="E9437">
        <v>189999</v>
      </c>
      <c r="F9437" t="s">
        <v>8839</v>
      </c>
      <c r="G9437" t="s">
        <v>180</v>
      </c>
      <c r="H9437" t="s">
        <v>180</v>
      </c>
      <c r="I9437" s="131"/>
      <c r="J9437" s="132"/>
      <c r="K9437" s="132"/>
      <c r="L9437" s="132"/>
      <c r="M9437" s="132"/>
      <c r="N9437" s="131"/>
      <c r="O9437" s="131"/>
    </row>
    <row r="9438" spans="2:15" x14ac:dyDescent="0.35">
      <c r="B9438" t="s">
        <v>77</v>
      </c>
      <c r="C9438">
        <v>4059</v>
      </c>
      <c r="D9438" t="s">
        <v>182</v>
      </c>
      <c r="E9438">
        <v>190007</v>
      </c>
      <c r="F9438" t="s">
        <v>8840</v>
      </c>
      <c r="G9438" t="s">
        <v>180</v>
      </c>
      <c r="H9438" t="s">
        <v>180</v>
      </c>
      <c r="I9438" s="131"/>
      <c r="J9438" s="132"/>
      <c r="K9438" s="132"/>
      <c r="L9438" s="132"/>
      <c r="M9438" s="132"/>
      <c r="N9438" s="131"/>
      <c r="O9438" s="131"/>
    </row>
    <row r="9439" spans="2:15" x14ac:dyDescent="0.35">
      <c r="B9439" t="s">
        <v>77</v>
      </c>
      <c r="C9439">
        <v>4059</v>
      </c>
      <c r="D9439" t="s">
        <v>182</v>
      </c>
      <c r="E9439">
        <v>190025</v>
      </c>
      <c r="F9439" t="s">
        <v>8841</v>
      </c>
      <c r="G9439" t="s">
        <v>180</v>
      </c>
      <c r="H9439" t="s">
        <v>180</v>
      </c>
      <c r="I9439" s="131"/>
      <c r="J9439" s="132"/>
      <c r="K9439" s="132"/>
      <c r="L9439" s="132"/>
      <c r="M9439" s="132"/>
      <c r="N9439" s="131"/>
      <c r="O9439" s="131"/>
    </row>
    <row r="9440" spans="2:15" x14ac:dyDescent="0.35">
      <c r="B9440" t="s">
        <v>77</v>
      </c>
      <c r="C9440">
        <v>4059</v>
      </c>
      <c r="D9440" t="s">
        <v>182</v>
      </c>
      <c r="E9440">
        <v>190045</v>
      </c>
      <c r="F9440" t="s">
        <v>8842</v>
      </c>
      <c r="G9440" t="s">
        <v>180</v>
      </c>
      <c r="H9440" t="s">
        <v>180</v>
      </c>
      <c r="I9440" s="131"/>
      <c r="J9440" s="132"/>
      <c r="K9440" s="132"/>
      <c r="L9440" s="132"/>
      <c r="M9440" s="132"/>
      <c r="N9440" s="131"/>
      <c r="O9440" s="131"/>
    </row>
    <row r="9441" spans="2:15" x14ac:dyDescent="0.35">
      <c r="B9441" t="s">
        <v>77</v>
      </c>
      <c r="C9441">
        <v>4059</v>
      </c>
      <c r="D9441" t="s">
        <v>182</v>
      </c>
      <c r="E9441">
        <v>190067</v>
      </c>
      <c r="F9441" t="s">
        <v>8843</v>
      </c>
      <c r="G9441" t="s">
        <v>180</v>
      </c>
      <c r="H9441" t="s">
        <v>180</v>
      </c>
      <c r="I9441" s="131"/>
      <c r="J9441" s="132"/>
      <c r="K9441" s="132"/>
      <c r="L9441" s="132"/>
      <c r="M9441" s="132"/>
      <c r="N9441" s="131"/>
      <c r="O9441" s="131"/>
    </row>
    <row r="9442" spans="2:15" x14ac:dyDescent="0.35">
      <c r="B9442" t="s">
        <v>77</v>
      </c>
      <c r="C9442">
        <v>4059</v>
      </c>
      <c r="D9442" t="s">
        <v>182</v>
      </c>
      <c r="E9442">
        <v>190136</v>
      </c>
      <c r="F9442" t="s">
        <v>8773</v>
      </c>
      <c r="G9442" t="s">
        <v>180</v>
      </c>
      <c r="H9442" t="s">
        <v>180</v>
      </c>
      <c r="I9442" s="131"/>
      <c r="J9442" s="132"/>
      <c r="K9442" s="132"/>
      <c r="L9442" s="132"/>
      <c r="M9442" s="132"/>
      <c r="N9442" s="131"/>
      <c r="O9442" s="131"/>
    </row>
    <row r="9443" spans="2:15" x14ac:dyDescent="0.35">
      <c r="B9443" t="s">
        <v>77</v>
      </c>
      <c r="C9443">
        <v>4059</v>
      </c>
      <c r="D9443" t="s">
        <v>182</v>
      </c>
      <c r="E9443">
        <v>190193</v>
      </c>
      <c r="F9443" t="s">
        <v>8844</v>
      </c>
      <c r="G9443" t="s">
        <v>180</v>
      </c>
      <c r="H9443" t="s">
        <v>180</v>
      </c>
      <c r="I9443" s="131"/>
      <c r="J9443" s="132"/>
      <c r="K9443" s="132"/>
      <c r="L9443" s="132"/>
      <c r="M9443" s="132"/>
      <c r="N9443" s="131"/>
      <c r="O9443" s="131"/>
    </row>
    <row r="9444" spans="2:15" x14ac:dyDescent="0.35">
      <c r="B9444" t="s">
        <v>77</v>
      </c>
      <c r="C9444">
        <v>4059</v>
      </c>
      <c r="D9444" t="s">
        <v>182</v>
      </c>
      <c r="E9444">
        <v>190284</v>
      </c>
      <c r="F9444" t="s">
        <v>8845</v>
      </c>
      <c r="G9444" t="s">
        <v>180</v>
      </c>
      <c r="H9444" t="s">
        <v>180</v>
      </c>
      <c r="I9444" s="131"/>
      <c r="J9444" s="132"/>
      <c r="K9444" s="132"/>
      <c r="L9444" s="132"/>
      <c r="M9444" s="132"/>
      <c r="N9444" s="131"/>
      <c r="O9444" s="131"/>
    </row>
    <row r="9445" spans="2:15" x14ac:dyDescent="0.35">
      <c r="B9445" t="s">
        <v>77</v>
      </c>
      <c r="C9445">
        <v>4059</v>
      </c>
      <c r="D9445" t="s">
        <v>182</v>
      </c>
      <c r="E9445">
        <v>190298</v>
      </c>
      <c r="F9445" t="s">
        <v>8846</v>
      </c>
      <c r="G9445" t="s">
        <v>180</v>
      </c>
      <c r="H9445" t="s">
        <v>180</v>
      </c>
      <c r="I9445" s="131"/>
      <c r="J9445" s="132"/>
      <c r="K9445" s="132"/>
      <c r="L9445" s="132"/>
      <c r="M9445" s="132"/>
      <c r="N9445" s="131"/>
      <c r="O9445" s="131"/>
    </row>
    <row r="9446" spans="2:15" x14ac:dyDescent="0.35">
      <c r="B9446" t="s">
        <v>77</v>
      </c>
      <c r="C9446">
        <v>4059</v>
      </c>
      <c r="D9446" t="s">
        <v>182</v>
      </c>
      <c r="E9446">
        <v>190314</v>
      </c>
      <c r="F9446" t="s">
        <v>8847</v>
      </c>
      <c r="G9446" t="s">
        <v>180</v>
      </c>
      <c r="H9446" t="s">
        <v>180</v>
      </c>
      <c r="I9446" s="131">
        <v>1</v>
      </c>
      <c r="J9446" s="132"/>
      <c r="K9446" s="132"/>
      <c r="L9446" s="132"/>
      <c r="M9446" s="132"/>
      <c r="N9446" s="131"/>
      <c r="O9446" s="131"/>
    </row>
    <row r="9447" spans="2:15" x14ac:dyDescent="0.35">
      <c r="B9447" t="s">
        <v>77</v>
      </c>
      <c r="C9447">
        <v>4059</v>
      </c>
      <c r="D9447" t="s">
        <v>182</v>
      </c>
      <c r="E9447">
        <v>190329</v>
      </c>
      <c r="F9447" t="s">
        <v>8848</v>
      </c>
      <c r="G9447" t="s">
        <v>180</v>
      </c>
      <c r="H9447" t="s">
        <v>180</v>
      </c>
      <c r="I9447" s="131">
        <v>1</v>
      </c>
      <c r="J9447" s="132"/>
      <c r="K9447" s="132"/>
      <c r="L9447" s="132"/>
      <c r="M9447" s="132"/>
      <c r="N9447" s="131"/>
      <c r="O9447" s="131"/>
    </row>
    <row r="9448" spans="2:15" x14ac:dyDescent="0.35">
      <c r="B9448" t="s">
        <v>77</v>
      </c>
      <c r="C9448">
        <v>4059</v>
      </c>
      <c r="D9448" t="s">
        <v>182</v>
      </c>
      <c r="E9448">
        <v>190433</v>
      </c>
      <c r="F9448" t="s">
        <v>8849</v>
      </c>
      <c r="G9448" t="s">
        <v>180</v>
      </c>
      <c r="H9448" t="s">
        <v>180</v>
      </c>
      <c r="I9448" s="131"/>
      <c r="J9448" s="132"/>
      <c r="K9448" s="132"/>
      <c r="L9448" s="132"/>
      <c r="M9448" s="132"/>
      <c r="N9448" s="131"/>
      <c r="O9448" s="131"/>
    </row>
    <row r="9449" spans="2:15" x14ac:dyDescent="0.35">
      <c r="B9449" t="s">
        <v>77</v>
      </c>
      <c r="C9449">
        <v>4059</v>
      </c>
      <c r="D9449" t="s">
        <v>182</v>
      </c>
      <c r="E9449">
        <v>190706</v>
      </c>
      <c r="F9449" t="s">
        <v>8850</v>
      </c>
      <c r="G9449" t="s">
        <v>180</v>
      </c>
      <c r="H9449" t="s">
        <v>180</v>
      </c>
      <c r="I9449" s="131"/>
      <c r="J9449" s="132"/>
      <c r="K9449" s="132"/>
      <c r="L9449" s="132"/>
      <c r="M9449" s="132"/>
      <c r="N9449" s="131"/>
      <c r="O9449" s="131"/>
    </row>
    <row r="9450" spans="2:15" x14ac:dyDescent="0.35">
      <c r="B9450" t="s">
        <v>77</v>
      </c>
      <c r="C9450">
        <v>4059</v>
      </c>
      <c r="D9450" t="s">
        <v>182</v>
      </c>
      <c r="E9450">
        <v>190712</v>
      </c>
      <c r="F9450" t="s">
        <v>8851</v>
      </c>
      <c r="G9450" t="s">
        <v>180</v>
      </c>
      <c r="H9450" t="s">
        <v>180</v>
      </c>
      <c r="I9450" s="131"/>
      <c r="J9450" s="132"/>
      <c r="K9450" s="132"/>
      <c r="L9450" s="132"/>
      <c r="M9450" s="132"/>
      <c r="N9450" s="131"/>
      <c r="O9450" s="131"/>
    </row>
    <row r="9451" spans="2:15" x14ac:dyDescent="0.35">
      <c r="B9451" t="s">
        <v>77</v>
      </c>
      <c r="C9451">
        <v>4059</v>
      </c>
      <c r="D9451" t="s">
        <v>182</v>
      </c>
      <c r="E9451">
        <v>190725</v>
      </c>
      <c r="F9451" t="s">
        <v>8852</v>
      </c>
      <c r="G9451" t="s">
        <v>180</v>
      </c>
      <c r="H9451" t="s">
        <v>180</v>
      </c>
      <c r="I9451" s="131"/>
      <c r="J9451" s="132"/>
      <c r="K9451" s="132"/>
      <c r="L9451" s="132"/>
      <c r="M9451" s="132"/>
      <c r="N9451" s="131"/>
      <c r="O9451" s="131"/>
    </row>
    <row r="9452" spans="2:15" x14ac:dyDescent="0.35">
      <c r="B9452" t="s">
        <v>77</v>
      </c>
      <c r="C9452">
        <v>4059</v>
      </c>
      <c r="D9452" t="s">
        <v>182</v>
      </c>
      <c r="E9452">
        <v>190775</v>
      </c>
      <c r="F9452" t="s">
        <v>8853</v>
      </c>
      <c r="G9452" t="s">
        <v>180</v>
      </c>
      <c r="H9452" t="s">
        <v>180</v>
      </c>
      <c r="I9452" s="131">
        <v>1</v>
      </c>
      <c r="J9452" s="132"/>
      <c r="K9452" s="132"/>
      <c r="L9452" s="132"/>
      <c r="M9452" s="132"/>
      <c r="N9452" s="131"/>
      <c r="O9452" s="131"/>
    </row>
    <row r="9453" spans="2:15" x14ac:dyDescent="0.35">
      <c r="B9453" t="s">
        <v>77</v>
      </c>
      <c r="C9453">
        <v>4059</v>
      </c>
      <c r="D9453" t="s">
        <v>182</v>
      </c>
      <c r="E9453">
        <v>190806</v>
      </c>
      <c r="F9453" t="s">
        <v>8854</v>
      </c>
      <c r="G9453" t="s">
        <v>180</v>
      </c>
      <c r="H9453" t="s">
        <v>180</v>
      </c>
      <c r="I9453" s="131"/>
      <c r="J9453" s="132"/>
      <c r="K9453" s="132"/>
      <c r="L9453" s="132"/>
      <c r="M9453" s="132"/>
      <c r="N9453" s="131"/>
      <c r="O9453" s="131"/>
    </row>
    <row r="9454" spans="2:15" x14ac:dyDescent="0.35">
      <c r="B9454" t="s">
        <v>77</v>
      </c>
      <c r="C9454">
        <v>4059</v>
      </c>
      <c r="D9454" t="s">
        <v>182</v>
      </c>
      <c r="E9454">
        <v>190894</v>
      </c>
      <c r="F9454" t="s">
        <v>8855</v>
      </c>
      <c r="G9454" t="s">
        <v>180</v>
      </c>
      <c r="H9454" t="s">
        <v>180</v>
      </c>
      <c r="I9454" s="131"/>
      <c r="J9454" s="132"/>
      <c r="K9454" s="132"/>
      <c r="L9454" s="132"/>
      <c r="M9454" s="132"/>
      <c r="N9454" s="131"/>
      <c r="O9454" s="131"/>
    </row>
    <row r="9455" spans="2:15" x14ac:dyDescent="0.35">
      <c r="B9455" t="s">
        <v>77</v>
      </c>
      <c r="C9455">
        <v>4059</v>
      </c>
      <c r="D9455" t="s">
        <v>182</v>
      </c>
      <c r="E9455">
        <v>191147</v>
      </c>
      <c r="F9455" t="s">
        <v>8856</v>
      </c>
      <c r="G9455" t="s">
        <v>180</v>
      </c>
      <c r="H9455" t="s">
        <v>180</v>
      </c>
      <c r="I9455" s="131"/>
      <c r="J9455" s="132"/>
      <c r="K9455" s="132"/>
      <c r="L9455" s="132"/>
      <c r="M9455" s="132"/>
      <c r="N9455" s="131"/>
      <c r="O9455" s="131"/>
    </row>
    <row r="9456" spans="2:15" x14ac:dyDescent="0.35">
      <c r="B9456" t="s">
        <v>77</v>
      </c>
      <c r="C9456">
        <v>4059</v>
      </c>
      <c r="D9456" t="s">
        <v>182</v>
      </c>
      <c r="E9456">
        <v>191152</v>
      </c>
      <c r="F9456" t="s">
        <v>8857</v>
      </c>
      <c r="G9456" t="s">
        <v>180</v>
      </c>
      <c r="H9456" t="s">
        <v>180</v>
      </c>
      <c r="I9456" s="131"/>
      <c r="J9456" s="132"/>
      <c r="K9456" s="132"/>
      <c r="L9456" s="132"/>
      <c r="M9456" s="132"/>
      <c r="N9456" s="131"/>
      <c r="O9456" s="131"/>
    </row>
    <row r="9457" spans="2:15" x14ac:dyDescent="0.35">
      <c r="B9457" t="s">
        <v>77</v>
      </c>
      <c r="C9457">
        <v>4059</v>
      </c>
      <c r="D9457" t="s">
        <v>182</v>
      </c>
      <c r="E9457">
        <v>191297</v>
      </c>
      <c r="F9457" t="s">
        <v>8858</v>
      </c>
      <c r="G9457" t="s">
        <v>10930</v>
      </c>
      <c r="H9457" s="93">
        <v>46181</v>
      </c>
      <c r="I9457" s="131"/>
      <c r="J9457" s="132"/>
      <c r="K9457" s="132"/>
      <c r="L9457" s="132"/>
      <c r="M9457" s="132"/>
      <c r="N9457" s="131"/>
      <c r="O9457" s="131"/>
    </row>
    <row r="9458" spans="2:15" x14ac:dyDescent="0.35">
      <c r="B9458" t="s">
        <v>77</v>
      </c>
      <c r="C9458">
        <v>4059</v>
      </c>
      <c r="D9458" t="s">
        <v>182</v>
      </c>
      <c r="E9458">
        <v>191437</v>
      </c>
      <c r="F9458" t="s">
        <v>8859</v>
      </c>
      <c r="G9458" t="s">
        <v>180</v>
      </c>
      <c r="H9458" t="s">
        <v>180</v>
      </c>
      <c r="I9458" s="131">
        <v>1</v>
      </c>
      <c r="J9458" s="132">
        <v>1</v>
      </c>
      <c r="K9458" s="132">
        <v>1</v>
      </c>
      <c r="L9458" s="132"/>
      <c r="M9458" s="132"/>
      <c r="N9458" s="131"/>
      <c r="O9458" s="131"/>
    </row>
    <row r="9459" spans="2:15" x14ac:dyDescent="0.35">
      <c r="B9459" t="s">
        <v>77</v>
      </c>
      <c r="C9459">
        <v>4059</v>
      </c>
      <c r="D9459" t="s">
        <v>182</v>
      </c>
      <c r="E9459">
        <v>191452</v>
      </c>
      <c r="F9459" t="s">
        <v>8860</v>
      </c>
      <c r="G9459" t="s">
        <v>180</v>
      </c>
      <c r="H9459" t="s">
        <v>180</v>
      </c>
      <c r="I9459" s="131"/>
      <c r="J9459" s="132"/>
      <c r="K9459" s="132"/>
      <c r="L9459" s="132"/>
      <c r="M9459" s="132"/>
      <c r="N9459" s="131"/>
      <c r="O9459" s="131"/>
    </row>
    <row r="9460" spans="2:15" x14ac:dyDescent="0.35">
      <c r="B9460" t="s">
        <v>77</v>
      </c>
      <c r="C9460">
        <v>4059</v>
      </c>
      <c r="D9460" t="s">
        <v>182</v>
      </c>
      <c r="E9460">
        <v>191576</v>
      </c>
      <c r="F9460" t="s">
        <v>8861</v>
      </c>
      <c r="G9460" t="s">
        <v>180</v>
      </c>
      <c r="H9460" t="s">
        <v>180</v>
      </c>
      <c r="I9460" s="131"/>
      <c r="J9460" s="132"/>
      <c r="K9460" s="132"/>
      <c r="L9460" s="132"/>
      <c r="M9460" s="132"/>
      <c r="N9460" s="131"/>
      <c r="O9460" s="131"/>
    </row>
    <row r="9461" spans="2:15" x14ac:dyDescent="0.35">
      <c r="B9461" t="s">
        <v>77</v>
      </c>
      <c r="C9461">
        <v>4059</v>
      </c>
      <c r="D9461" t="s">
        <v>182</v>
      </c>
      <c r="E9461">
        <v>191610</v>
      </c>
      <c r="F9461" t="s">
        <v>8862</v>
      </c>
      <c r="G9461" t="s">
        <v>180</v>
      </c>
      <c r="H9461" t="s">
        <v>180</v>
      </c>
      <c r="I9461" s="131"/>
      <c r="J9461" s="132"/>
      <c r="K9461" s="132"/>
      <c r="L9461" s="132"/>
      <c r="M9461" s="132"/>
      <c r="N9461" s="131"/>
      <c r="O9461" s="131"/>
    </row>
    <row r="9462" spans="2:15" x14ac:dyDescent="0.35">
      <c r="B9462" t="s">
        <v>77</v>
      </c>
      <c r="C9462">
        <v>4059</v>
      </c>
      <c r="D9462" t="s">
        <v>182</v>
      </c>
      <c r="E9462">
        <v>191775</v>
      </c>
      <c r="F9462" t="s">
        <v>8863</v>
      </c>
      <c r="G9462" t="s">
        <v>10930</v>
      </c>
      <c r="H9462" t="s">
        <v>180</v>
      </c>
      <c r="I9462" s="131"/>
      <c r="J9462" s="132"/>
      <c r="K9462" s="132"/>
      <c r="L9462" s="132"/>
      <c r="M9462" s="132"/>
      <c r="N9462" s="131"/>
      <c r="O9462" s="131"/>
    </row>
    <row r="9463" spans="2:15" x14ac:dyDescent="0.35">
      <c r="B9463" t="s">
        <v>77</v>
      </c>
      <c r="C9463">
        <v>4059</v>
      </c>
      <c r="D9463" t="s">
        <v>182</v>
      </c>
      <c r="E9463">
        <v>191790</v>
      </c>
      <c r="F9463" t="s">
        <v>8864</v>
      </c>
      <c r="G9463" t="s">
        <v>10930</v>
      </c>
      <c r="H9463" t="s">
        <v>180</v>
      </c>
      <c r="I9463" s="131">
        <v>1</v>
      </c>
      <c r="J9463" s="132"/>
      <c r="K9463" s="132">
        <v>1</v>
      </c>
      <c r="L9463" s="132"/>
      <c r="M9463" s="132"/>
      <c r="N9463" s="131"/>
      <c r="O9463" s="131"/>
    </row>
    <row r="9464" spans="2:15" x14ac:dyDescent="0.35">
      <c r="B9464" t="s">
        <v>77</v>
      </c>
      <c r="C9464">
        <v>4059</v>
      </c>
      <c r="D9464" t="s">
        <v>182</v>
      </c>
      <c r="E9464">
        <v>191794</v>
      </c>
      <c r="F9464" t="s">
        <v>8865</v>
      </c>
      <c r="G9464" t="s">
        <v>10930</v>
      </c>
      <c r="H9464" t="s">
        <v>180</v>
      </c>
      <c r="I9464" s="131"/>
      <c r="J9464" s="132"/>
      <c r="K9464" s="132"/>
      <c r="L9464" s="132"/>
      <c r="M9464" s="132"/>
      <c r="N9464" s="131"/>
      <c r="O9464" s="131"/>
    </row>
    <row r="9465" spans="2:15" x14ac:dyDescent="0.35">
      <c r="B9465" t="s">
        <v>77</v>
      </c>
      <c r="C9465">
        <v>4059</v>
      </c>
      <c r="D9465" t="s">
        <v>182</v>
      </c>
      <c r="E9465">
        <v>192025</v>
      </c>
      <c r="F9465" t="s">
        <v>8866</v>
      </c>
      <c r="G9465" t="s">
        <v>10930</v>
      </c>
      <c r="H9465" t="s">
        <v>180</v>
      </c>
      <c r="I9465" s="131">
        <v>1</v>
      </c>
      <c r="J9465" s="132"/>
      <c r="K9465" s="132"/>
      <c r="L9465" s="132"/>
      <c r="M9465" s="132"/>
      <c r="N9465" s="131"/>
      <c r="O9465" s="131"/>
    </row>
    <row r="9466" spans="2:15" x14ac:dyDescent="0.35">
      <c r="B9466" t="s">
        <v>77</v>
      </c>
      <c r="C9466">
        <v>4059</v>
      </c>
      <c r="D9466" t="s">
        <v>182</v>
      </c>
      <c r="E9466">
        <v>192060</v>
      </c>
      <c r="F9466" t="s">
        <v>8866</v>
      </c>
      <c r="G9466" t="s">
        <v>10930</v>
      </c>
      <c r="H9466" t="s">
        <v>180</v>
      </c>
      <c r="I9466" s="131">
        <v>1</v>
      </c>
      <c r="J9466" s="132">
        <v>1</v>
      </c>
      <c r="K9466" s="132">
        <v>1</v>
      </c>
      <c r="L9466" s="132"/>
      <c r="M9466" s="132"/>
      <c r="N9466" s="131"/>
      <c r="O9466" s="131"/>
    </row>
    <row r="9467" spans="2:15" x14ac:dyDescent="0.35">
      <c r="B9467" t="s">
        <v>77</v>
      </c>
      <c r="C9467">
        <v>4059</v>
      </c>
      <c r="D9467" t="s">
        <v>182</v>
      </c>
      <c r="E9467">
        <v>192265</v>
      </c>
      <c r="F9467" t="s">
        <v>11108</v>
      </c>
      <c r="G9467" t="s">
        <v>10930</v>
      </c>
      <c r="H9467" t="s">
        <v>180</v>
      </c>
      <c r="I9467" s="131"/>
      <c r="J9467" s="132"/>
      <c r="K9467" s="132"/>
      <c r="L9467" s="132"/>
      <c r="M9467" s="132"/>
      <c r="N9467" s="131"/>
      <c r="O9467" s="131"/>
    </row>
    <row r="9468" spans="2:15" x14ac:dyDescent="0.35">
      <c r="B9468" t="s">
        <v>77</v>
      </c>
      <c r="C9468">
        <v>4060</v>
      </c>
      <c r="D9468" t="s">
        <v>62</v>
      </c>
      <c r="E9468">
        <v>49631</v>
      </c>
      <c r="F9468" t="s">
        <v>8867</v>
      </c>
      <c r="G9468" t="s">
        <v>10930</v>
      </c>
      <c r="H9468" s="93">
        <v>46181</v>
      </c>
      <c r="I9468" s="131">
        <v>1</v>
      </c>
      <c r="J9468" s="132"/>
      <c r="K9468" s="132"/>
      <c r="L9468" s="132"/>
      <c r="M9468" s="132"/>
      <c r="N9468" s="131"/>
      <c r="O9468" s="131"/>
    </row>
    <row r="9469" spans="2:15" x14ac:dyDescent="0.35">
      <c r="B9469" t="s">
        <v>77</v>
      </c>
      <c r="C9469">
        <v>4060</v>
      </c>
      <c r="D9469" t="s">
        <v>62</v>
      </c>
      <c r="E9469">
        <v>50498</v>
      </c>
      <c r="F9469" t="s">
        <v>8868</v>
      </c>
      <c r="G9469" t="s">
        <v>10929</v>
      </c>
      <c r="H9469" s="93">
        <v>46182</v>
      </c>
      <c r="I9469" s="131">
        <v>1</v>
      </c>
      <c r="J9469" s="132">
        <v>1</v>
      </c>
      <c r="K9469" s="132"/>
      <c r="L9469" s="132"/>
      <c r="M9469" s="132"/>
      <c r="N9469" s="131"/>
      <c r="O9469" s="131"/>
    </row>
    <row r="9470" spans="2:15" x14ac:dyDescent="0.35">
      <c r="B9470" t="s">
        <v>77</v>
      </c>
      <c r="C9470">
        <v>4060</v>
      </c>
      <c r="D9470" t="s">
        <v>62</v>
      </c>
      <c r="E9470">
        <v>50654</v>
      </c>
      <c r="F9470" t="s">
        <v>8869</v>
      </c>
      <c r="G9470" t="s">
        <v>10927</v>
      </c>
      <c r="H9470" s="93">
        <v>46183</v>
      </c>
      <c r="I9470" s="131">
        <v>1</v>
      </c>
      <c r="J9470" s="132"/>
      <c r="K9470" s="132"/>
      <c r="L9470" s="132"/>
      <c r="M9470" s="132"/>
      <c r="N9470" s="131"/>
      <c r="O9470" s="131"/>
    </row>
    <row r="9471" spans="2:15" x14ac:dyDescent="0.35">
      <c r="B9471" t="s">
        <v>77</v>
      </c>
      <c r="C9471">
        <v>4060</v>
      </c>
      <c r="D9471" t="s">
        <v>62</v>
      </c>
      <c r="E9471">
        <v>50693</v>
      </c>
      <c r="F9471" t="s">
        <v>8870</v>
      </c>
      <c r="G9471" t="s">
        <v>10929</v>
      </c>
      <c r="H9471" s="93">
        <v>46175</v>
      </c>
      <c r="I9471" s="131">
        <v>1</v>
      </c>
      <c r="J9471" s="132">
        <v>1</v>
      </c>
      <c r="K9471" s="132"/>
      <c r="L9471" s="132"/>
      <c r="M9471" s="132"/>
      <c r="N9471" s="131"/>
      <c r="O9471" s="131"/>
    </row>
    <row r="9472" spans="2:15" x14ac:dyDescent="0.35">
      <c r="B9472" t="s">
        <v>77</v>
      </c>
      <c r="C9472">
        <v>4060</v>
      </c>
      <c r="D9472" t="s">
        <v>62</v>
      </c>
      <c r="E9472">
        <v>51617</v>
      </c>
      <c r="F9472" t="s">
        <v>8871</v>
      </c>
      <c r="G9472" t="s">
        <v>10927</v>
      </c>
      <c r="H9472" s="93">
        <v>46183</v>
      </c>
      <c r="I9472" s="131">
        <v>1</v>
      </c>
      <c r="J9472" s="132"/>
      <c r="K9472" s="132"/>
      <c r="L9472" s="132"/>
      <c r="M9472" s="132"/>
      <c r="N9472" s="131"/>
      <c r="O9472" s="131"/>
    </row>
    <row r="9473" spans="2:15" x14ac:dyDescent="0.35">
      <c r="B9473" t="s">
        <v>77</v>
      </c>
      <c r="C9473">
        <v>4060</v>
      </c>
      <c r="D9473" t="s">
        <v>62</v>
      </c>
      <c r="E9473">
        <v>51882</v>
      </c>
      <c r="F9473" t="s">
        <v>8872</v>
      </c>
      <c r="G9473" t="s">
        <v>10928</v>
      </c>
      <c r="H9473" s="93">
        <v>46178</v>
      </c>
      <c r="I9473" s="131">
        <v>1</v>
      </c>
      <c r="J9473" s="132"/>
      <c r="K9473" s="132"/>
      <c r="L9473" s="132"/>
      <c r="M9473" s="132"/>
      <c r="N9473" s="131"/>
      <c r="O9473" s="131"/>
    </row>
    <row r="9474" spans="2:15" x14ac:dyDescent="0.35">
      <c r="B9474" t="s">
        <v>77</v>
      </c>
      <c r="C9474">
        <v>4060</v>
      </c>
      <c r="D9474" t="s">
        <v>62</v>
      </c>
      <c r="E9474">
        <v>53059</v>
      </c>
      <c r="F9474" t="s">
        <v>8873</v>
      </c>
      <c r="G9474" t="s">
        <v>10927</v>
      </c>
      <c r="H9474" s="93">
        <v>46183</v>
      </c>
      <c r="I9474" s="131">
        <v>1</v>
      </c>
      <c r="J9474" s="132"/>
      <c r="K9474" s="132"/>
      <c r="L9474" s="132"/>
      <c r="M9474" s="132"/>
      <c r="N9474" s="131"/>
      <c r="O9474" s="131"/>
    </row>
    <row r="9475" spans="2:15" x14ac:dyDescent="0.35">
      <c r="B9475" t="s">
        <v>77</v>
      </c>
      <c r="C9475">
        <v>4060</v>
      </c>
      <c r="D9475" t="s">
        <v>62</v>
      </c>
      <c r="E9475">
        <v>53436</v>
      </c>
      <c r="F9475" t="s">
        <v>8874</v>
      </c>
      <c r="G9475" t="s">
        <v>10926</v>
      </c>
      <c r="H9475" s="93">
        <v>46170</v>
      </c>
      <c r="I9475" s="131"/>
      <c r="J9475" s="132"/>
      <c r="K9475" s="132"/>
      <c r="L9475" s="132"/>
      <c r="M9475" s="132"/>
      <c r="N9475" s="131"/>
      <c r="O9475" s="131"/>
    </row>
    <row r="9476" spans="2:15" x14ac:dyDescent="0.35">
      <c r="B9476" t="s">
        <v>77</v>
      </c>
      <c r="C9476">
        <v>4060</v>
      </c>
      <c r="D9476" t="s">
        <v>62</v>
      </c>
      <c r="E9476">
        <v>53452</v>
      </c>
      <c r="F9476" t="s">
        <v>8875</v>
      </c>
      <c r="G9476" t="s">
        <v>10930</v>
      </c>
      <c r="H9476" s="93">
        <v>46181</v>
      </c>
      <c r="I9476" s="131"/>
      <c r="J9476" s="132"/>
      <c r="K9476" s="132"/>
      <c r="L9476" s="132"/>
      <c r="M9476" s="132"/>
      <c r="N9476" s="131"/>
      <c r="O9476" s="131"/>
    </row>
    <row r="9477" spans="2:15" x14ac:dyDescent="0.35">
      <c r="B9477" t="s">
        <v>77</v>
      </c>
      <c r="C9477">
        <v>4060</v>
      </c>
      <c r="D9477" t="s">
        <v>62</v>
      </c>
      <c r="E9477">
        <v>53524</v>
      </c>
      <c r="F9477" t="s">
        <v>8876</v>
      </c>
      <c r="G9477" t="s">
        <v>10926</v>
      </c>
      <c r="H9477" s="93">
        <v>46177</v>
      </c>
      <c r="I9477" s="131"/>
      <c r="J9477" s="132"/>
      <c r="K9477" s="132"/>
      <c r="L9477" s="132"/>
      <c r="M9477" s="132"/>
      <c r="N9477" s="131"/>
      <c r="O9477" s="131"/>
    </row>
    <row r="9478" spans="2:15" x14ac:dyDescent="0.35">
      <c r="B9478" t="s">
        <v>77</v>
      </c>
      <c r="C9478">
        <v>4060</v>
      </c>
      <c r="D9478" t="s">
        <v>62</v>
      </c>
      <c r="E9478">
        <v>54441</v>
      </c>
      <c r="F9478" t="s">
        <v>8877</v>
      </c>
      <c r="G9478" t="s">
        <v>10930</v>
      </c>
      <c r="H9478" s="93">
        <v>46181</v>
      </c>
      <c r="I9478" s="131"/>
      <c r="J9478" s="132"/>
      <c r="K9478" s="132"/>
      <c r="L9478" s="132"/>
      <c r="M9478" s="132"/>
      <c r="N9478" s="131"/>
      <c r="O9478" s="131"/>
    </row>
    <row r="9479" spans="2:15" x14ac:dyDescent="0.35">
      <c r="B9479" t="s">
        <v>77</v>
      </c>
      <c r="C9479">
        <v>4060</v>
      </c>
      <c r="D9479" t="s">
        <v>62</v>
      </c>
      <c r="E9479">
        <v>54644</v>
      </c>
      <c r="F9479" t="s">
        <v>8878</v>
      </c>
      <c r="G9479" t="s">
        <v>10928</v>
      </c>
      <c r="H9479" s="93">
        <v>46178</v>
      </c>
      <c r="I9479" s="131">
        <v>1</v>
      </c>
      <c r="J9479" s="132"/>
      <c r="K9479" s="132"/>
      <c r="L9479" s="132"/>
      <c r="M9479" s="132"/>
      <c r="N9479" s="131"/>
      <c r="O9479" s="131"/>
    </row>
    <row r="9480" spans="2:15" x14ac:dyDescent="0.35">
      <c r="B9480" t="s">
        <v>77</v>
      </c>
      <c r="C9480">
        <v>4060</v>
      </c>
      <c r="D9480" t="s">
        <v>62</v>
      </c>
      <c r="E9480">
        <v>54681</v>
      </c>
      <c r="F9480" t="s">
        <v>8879</v>
      </c>
      <c r="G9480" t="s">
        <v>10929</v>
      </c>
      <c r="H9480" s="93">
        <v>46175</v>
      </c>
      <c r="I9480" s="131">
        <v>1</v>
      </c>
      <c r="J9480" s="132">
        <v>1</v>
      </c>
      <c r="K9480" s="132"/>
      <c r="L9480" s="132"/>
      <c r="M9480" s="132"/>
      <c r="N9480" s="131"/>
      <c r="O9480" s="131"/>
    </row>
    <row r="9481" spans="2:15" x14ac:dyDescent="0.35">
      <c r="B9481" t="s">
        <v>77</v>
      </c>
      <c r="C9481">
        <v>4060</v>
      </c>
      <c r="D9481" t="s">
        <v>62</v>
      </c>
      <c r="E9481">
        <v>55289</v>
      </c>
      <c r="F9481" t="s">
        <v>8880</v>
      </c>
      <c r="G9481" t="s">
        <v>10929</v>
      </c>
      <c r="H9481" s="93">
        <v>46175</v>
      </c>
      <c r="I9481" s="131"/>
      <c r="J9481" s="132"/>
      <c r="K9481" s="132"/>
      <c r="L9481" s="132"/>
      <c r="M9481" s="132"/>
      <c r="N9481" s="131"/>
      <c r="O9481" s="131"/>
    </row>
    <row r="9482" spans="2:15" x14ac:dyDescent="0.35">
      <c r="B9482" t="s">
        <v>77</v>
      </c>
      <c r="C9482">
        <v>4060</v>
      </c>
      <c r="D9482" t="s">
        <v>62</v>
      </c>
      <c r="E9482">
        <v>55369</v>
      </c>
      <c r="F9482" t="s">
        <v>8881</v>
      </c>
      <c r="G9482" t="s">
        <v>10928</v>
      </c>
      <c r="H9482" s="93">
        <v>46178</v>
      </c>
      <c r="I9482" s="131">
        <v>1</v>
      </c>
      <c r="J9482" s="132"/>
      <c r="K9482" s="132">
        <v>1</v>
      </c>
      <c r="L9482" s="132"/>
      <c r="M9482" s="132"/>
      <c r="N9482" s="131"/>
      <c r="O9482" s="131"/>
    </row>
    <row r="9483" spans="2:15" x14ac:dyDescent="0.35">
      <c r="B9483" t="s">
        <v>77</v>
      </c>
      <c r="C9483">
        <v>4060</v>
      </c>
      <c r="D9483" t="s">
        <v>62</v>
      </c>
      <c r="E9483">
        <v>55416</v>
      </c>
      <c r="F9483" t="s">
        <v>8882</v>
      </c>
      <c r="G9483" t="s">
        <v>10929</v>
      </c>
      <c r="H9483" s="93">
        <v>46175</v>
      </c>
      <c r="I9483" s="131">
        <v>1</v>
      </c>
      <c r="J9483" s="132"/>
      <c r="K9483" s="132"/>
      <c r="L9483" s="132"/>
      <c r="M9483" s="132"/>
      <c r="N9483" s="131"/>
      <c r="O9483" s="131"/>
    </row>
    <row r="9484" spans="2:15" x14ac:dyDescent="0.35">
      <c r="B9484" t="s">
        <v>77</v>
      </c>
      <c r="C9484">
        <v>4060</v>
      </c>
      <c r="D9484" t="s">
        <v>62</v>
      </c>
      <c r="E9484">
        <v>55890</v>
      </c>
      <c r="F9484" t="s">
        <v>8883</v>
      </c>
      <c r="G9484" t="s">
        <v>10929</v>
      </c>
      <c r="H9484" s="93">
        <v>46182</v>
      </c>
      <c r="I9484" s="131">
        <v>1</v>
      </c>
      <c r="J9484" s="132"/>
      <c r="K9484" s="132">
        <v>1</v>
      </c>
      <c r="L9484" s="132"/>
      <c r="M9484" s="132"/>
      <c r="N9484" s="131"/>
      <c r="O9484" s="131"/>
    </row>
    <row r="9485" spans="2:15" x14ac:dyDescent="0.35">
      <c r="B9485" t="s">
        <v>77</v>
      </c>
      <c r="C9485">
        <v>4060</v>
      </c>
      <c r="D9485" t="s">
        <v>62</v>
      </c>
      <c r="E9485">
        <v>55925</v>
      </c>
      <c r="F9485" t="s">
        <v>8884</v>
      </c>
      <c r="G9485" t="s">
        <v>10928</v>
      </c>
      <c r="H9485" s="93">
        <v>46178</v>
      </c>
      <c r="I9485" s="131">
        <v>1</v>
      </c>
      <c r="J9485" s="132"/>
      <c r="K9485" s="132"/>
      <c r="L9485" s="132"/>
      <c r="M9485" s="132"/>
      <c r="N9485" s="131"/>
      <c r="O9485" s="131"/>
    </row>
    <row r="9486" spans="2:15" x14ac:dyDescent="0.35">
      <c r="B9486" t="s">
        <v>77</v>
      </c>
      <c r="C9486">
        <v>4060</v>
      </c>
      <c r="D9486" t="s">
        <v>62</v>
      </c>
      <c r="E9486">
        <v>56687</v>
      </c>
      <c r="F9486" t="s">
        <v>8885</v>
      </c>
      <c r="G9486" t="s">
        <v>10929</v>
      </c>
      <c r="H9486" s="93">
        <v>46182</v>
      </c>
      <c r="I9486" s="131"/>
      <c r="J9486" s="132"/>
      <c r="K9486" s="132"/>
      <c r="L9486" s="132"/>
      <c r="M9486" s="132"/>
      <c r="N9486" s="131"/>
      <c r="O9486" s="131"/>
    </row>
    <row r="9487" spans="2:15" x14ac:dyDescent="0.35">
      <c r="B9487" t="s">
        <v>77</v>
      </c>
      <c r="C9487">
        <v>4060</v>
      </c>
      <c r="D9487" t="s">
        <v>62</v>
      </c>
      <c r="E9487">
        <v>56847</v>
      </c>
      <c r="F9487" t="s">
        <v>8886</v>
      </c>
      <c r="G9487" t="s">
        <v>10927</v>
      </c>
      <c r="H9487" s="93">
        <v>46183</v>
      </c>
      <c r="I9487" s="131"/>
      <c r="J9487" s="132"/>
      <c r="K9487" s="132"/>
      <c r="L9487" s="132"/>
      <c r="M9487" s="132"/>
      <c r="N9487" s="131"/>
      <c r="O9487" s="131"/>
    </row>
    <row r="9488" spans="2:15" x14ac:dyDescent="0.35">
      <c r="B9488" t="s">
        <v>77</v>
      </c>
      <c r="C9488">
        <v>4060</v>
      </c>
      <c r="D9488" t="s">
        <v>62</v>
      </c>
      <c r="E9488">
        <v>57547</v>
      </c>
      <c r="F9488" t="s">
        <v>8887</v>
      </c>
      <c r="G9488" t="s">
        <v>10929</v>
      </c>
      <c r="H9488" s="93">
        <v>46182</v>
      </c>
      <c r="I9488" s="131">
        <v>1</v>
      </c>
      <c r="J9488" s="132"/>
      <c r="K9488" s="132">
        <v>1</v>
      </c>
      <c r="L9488" s="132"/>
      <c r="M9488" s="132"/>
      <c r="N9488" s="131"/>
      <c r="O9488" s="131"/>
    </row>
    <row r="9489" spans="2:15" x14ac:dyDescent="0.35">
      <c r="B9489" t="s">
        <v>77</v>
      </c>
      <c r="C9489">
        <v>4060</v>
      </c>
      <c r="D9489" t="s">
        <v>62</v>
      </c>
      <c r="E9489">
        <v>59129</v>
      </c>
      <c r="F9489" t="s">
        <v>8888</v>
      </c>
      <c r="G9489" t="s">
        <v>10930</v>
      </c>
      <c r="H9489" s="93">
        <v>46181</v>
      </c>
      <c r="I9489" s="131">
        <v>1</v>
      </c>
      <c r="J9489" s="132">
        <v>1</v>
      </c>
      <c r="K9489" s="132"/>
      <c r="L9489" s="132"/>
      <c r="M9489" s="132"/>
      <c r="N9489" s="131"/>
      <c r="O9489" s="131"/>
    </row>
    <row r="9490" spans="2:15" x14ac:dyDescent="0.35">
      <c r="B9490" t="s">
        <v>77</v>
      </c>
      <c r="C9490">
        <v>4060</v>
      </c>
      <c r="D9490" t="s">
        <v>62</v>
      </c>
      <c r="E9490">
        <v>59775</v>
      </c>
      <c r="F9490" t="s">
        <v>8889</v>
      </c>
      <c r="G9490" t="s">
        <v>10926</v>
      </c>
      <c r="H9490" s="93">
        <v>46170</v>
      </c>
      <c r="I9490" s="131">
        <v>1</v>
      </c>
      <c r="J9490" s="132"/>
      <c r="K9490" s="132"/>
      <c r="L9490" s="132"/>
      <c r="M9490" s="132"/>
      <c r="N9490" s="131"/>
      <c r="O9490" s="131"/>
    </row>
    <row r="9491" spans="2:15" x14ac:dyDescent="0.35">
      <c r="B9491" t="s">
        <v>77</v>
      </c>
      <c r="C9491">
        <v>4060</v>
      </c>
      <c r="D9491" t="s">
        <v>62</v>
      </c>
      <c r="E9491">
        <v>67701</v>
      </c>
      <c r="F9491" t="s">
        <v>8890</v>
      </c>
      <c r="G9491" t="s">
        <v>10927</v>
      </c>
      <c r="H9491" s="93">
        <v>46183</v>
      </c>
      <c r="I9491" s="131"/>
      <c r="J9491" s="132"/>
      <c r="K9491" s="132"/>
      <c r="L9491" s="132"/>
      <c r="M9491" s="132"/>
      <c r="N9491" s="131"/>
      <c r="O9491" s="131"/>
    </row>
    <row r="9492" spans="2:15" x14ac:dyDescent="0.35">
      <c r="B9492" t="s">
        <v>77</v>
      </c>
      <c r="C9492">
        <v>4060</v>
      </c>
      <c r="D9492" t="s">
        <v>62</v>
      </c>
      <c r="E9492">
        <v>70587</v>
      </c>
      <c r="F9492" t="s">
        <v>8891</v>
      </c>
      <c r="G9492" t="s">
        <v>10927</v>
      </c>
      <c r="H9492" s="93">
        <v>46176</v>
      </c>
      <c r="I9492" s="131">
        <v>1</v>
      </c>
      <c r="J9492" s="132">
        <v>1</v>
      </c>
      <c r="K9492" s="132"/>
      <c r="L9492" s="132"/>
      <c r="M9492" s="132"/>
      <c r="N9492" s="131"/>
      <c r="O9492" s="131"/>
    </row>
    <row r="9493" spans="2:15" x14ac:dyDescent="0.35">
      <c r="B9493" t="s">
        <v>77</v>
      </c>
      <c r="C9493">
        <v>4060</v>
      </c>
      <c r="D9493" t="s">
        <v>62</v>
      </c>
      <c r="E9493">
        <v>74236</v>
      </c>
      <c r="F9493" t="s">
        <v>8892</v>
      </c>
      <c r="G9493" t="s">
        <v>10927</v>
      </c>
      <c r="H9493" s="93">
        <v>46176</v>
      </c>
      <c r="I9493" s="131">
        <v>1</v>
      </c>
      <c r="J9493" s="132"/>
      <c r="K9493" s="132"/>
      <c r="L9493" s="132"/>
      <c r="M9493" s="132"/>
      <c r="N9493" s="131"/>
      <c r="O9493" s="131"/>
    </row>
    <row r="9494" spans="2:15" x14ac:dyDescent="0.35">
      <c r="B9494" t="s">
        <v>77</v>
      </c>
      <c r="C9494">
        <v>4060</v>
      </c>
      <c r="D9494" t="s">
        <v>62</v>
      </c>
      <c r="E9494">
        <v>75464</v>
      </c>
      <c r="F9494" t="s">
        <v>8893</v>
      </c>
      <c r="G9494" t="s">
        <v>10926</v>
      </c>
      <c r="H9494" s="93">
        <v>46177</v>
      </c>
      <c r="I9494" s="131">
        <v>1</v>
      </c>
      <c r="J9494" s="132"/>
      <c r="K9494" s="132"/>
      <c r="L9494" s="132"/>
      <c r="M9494" s="132"/>
      <c r="N9494" s="131"/>
      <c r="O9494" s="131"/>
    </row>
    <row r="9495" spans="2:15" x14ac:dyDescent="0.35">
      <c r="B9495" t="s">
        <v>77</v>
      </c>
      <c r="C9495">
        <v>4060</v>
      </c>
      <c r="D9495" t="s">
        <v>62</v>
      </c>
      <c r="E9495">
        <v>78434</v>
      </c>
      <c r="F9495" t="s">
        <v>8894</v>
      </c>
      <c r="G9495" t="s">
        <v>10926</v>
      </c>
      <c r="H9495" s="93">
        <v>46170</v>
      </c>
      <c r="I9495" s="131">
        <v>1</v>
      </c>
      <c r="J9495" s="132">
        <v>1</v>
      </c>
      <c r="K9495" s="132"/>
      <c r="L9495" s="132">
        <v>1</v>
      </c>
      <c r="M9495" s="132"/>
      <c r="N9495" s="131"/>
      <c r="O9495" s="131"/>
    </row>
    <row r="9496" spans="2:15" x14ac:dyDescent="0.35">
      <c r="B9496" t="s">
        <v>77</v>
      </c>
      <c r="C9496">
        <v>4060</v>
      </c>
      <c r="D9496" t="s">
        <v>62</v>
      </c>
      <c r="E9496">
        <v>80364</v>
      </c>
      <c r="F9496" t="s">
        <v>8895</v>
      </c>
      <c r="G9496" t="s">
        <v>10926</v>
      </c>
      <c r="H9496" s="93">
        <v>46170</v>
      </c>
      <c r="I9496" s="131"/>
      <c r="J9496" s="132"/>
      <c r="K9496" s="132"/>
      <c r="L9496" s="132"/>
      <c r="M9496" s="132"/>
      <c r="N9496" s="131"/>
      <c r="O9496" s="131"/>
    </row>
    <row r="9497" spans="2:15" x14ac:dyDescent="0.35">
      <c r="B9497" t="s">
        <v>77</v>
      </c>
      <c r="C9497">
        <v>4060</v>
      </c>
      <c r="D9497" t="s">
        <v>62</v>
      </c>
      <c r="E9497">
        <v>80508</v>
      </c>
      <c r="F9497" t="s">
        <v>8896</v>
      </c>
      <c r="G9497" t="s">
        <v>10929</v>
      </c>
      <c r="H9497" s="93">
        <v>46182</v>
      </c>
      <c r="I9497" s="131">
        <v>1</v>
      </c>
      <c r="J9497" s="132"/>
      <c r="K9497" s="132"/>
      <c r="L9497" s="132"/>
      <c r="M9497" s="132"/>
      <c r="N9497" s="131"/>
      <c r="O9497" s="131"/>
    </row>
    <row r="9498" spans="2:15" x14ac:dyDescent="0.35">
      <c r="B9498" t="s">
        <v>77</v>
      </c>
      <c r="C9498">
        <v>4060</v>
      </c>
      <c r="D9498" t="s">
        <v>62</v>
      </c>
      <c r="E9498">
        <v>83961</v>
      </c>
      <c r="F9498" t="s">
        <v>8897</v>
      </c>
      <c r="G9498" t="s">
        <v>10930</v>
      </c>
      <c r="H9498" s="93">
        <v>46181</v>
      </c>
      <c r="I9498" s="131">
        <v>1</v>
      </c>
      <c r="J9498" s="132"/>
      <c r="K9498" s="132"/>
      <c r="L9498" s="132"/>
      <c r="M9498" s="132"/>
      <c r="N9498" s="131"/>
      <c r="O9498" s="131"/>
    </row>
    <row r="9499" spans="2:15" x14ac:dyDescent="0.35">
      <c r="B9499" t="s">
        <v>77</v>
      </c>
      <c r="C9499">
        <v>4060</v>
      </c>
      <c r="D9499" t="s">
        <v>62</v>
      </c>
      <c r="E9499">
        <v>84513</v>
      </c>
      <c r="F9499" t="s">
        <v>8898</v>
      </c>
      <c r="G9499" t="s">
        <v>10926</v>
      </c>
      <c r="H9499" s="93">
        <v>46177</v>
      </c>
      <c r="I9499" s="131"/>
      <c r="J9499" s="132"/>
      <c r="K9499" s="132"/>
      <c r="L9499" s="132"/>
      <c r="M9499" s="132"/>
      <c r="N9499" s="131"/>
      <c r="O9499" s="131"/>
    </row>
    <row r="9500" spans="2:15" x14ac:dyDescent="0.35">
      <c r="B9500" t="s">
        <v>77</v>
      </c>
      <c r="C9500">
        <v>4060</v>
      </c>
      <c r="D9500" t="s">
        <v>62</v>
      </c>
      <c r="E9500">
        <v>87464</v>
      </c>
      <c r="F9500" t="s">
        <v>8899</v>
      </c>
      <c r="G9500" t="s">
        <v>10926</v>
      </c>
      <c r="H9500" s="93">
        <v>46177</v>
      </c>
      <c r="I9500" s="131">
        <v>1</v>
      </c>
      <c r="J9500" s="132"/>
      <c r="K9500" s="132"/>
      <c r="L9500" s="132"/>
      <c r="M9500" s="132"/>
      <c r="N9500" s="131"/>
      <c r="O9500" s="131"/>
    </row>
    <row r="9501" spans="2:15" x14ac:dyDescent="0.35">
      <c r="B9501" t="s">
        <v>77</v>
      </c>
      <c r="C9501">
        <v>4060</v>
      </c>
      <c r="D9501" t="s">
        <v>62</v>
      </c>
      <c r="E9501">
        <v>88262</v>
      </c>
      <c r="F9501" t="s">
        <v>8900</v>
      </c>
      <c r="G9501" t="s">
        <v>10926</v>
      </c>
      <c r="H9501" s="93">
        <v>46177</v>
      </c>
      <c r="I9501" s="131">
        <v>1</v>
      </c>
      <c r="J9501" s="132">
        <v>1</v>
      </c>
      <c r="K9501" s="132"/>
      <c r="L9501" s="132"/>
      <c r="M9501" s="132"/>
      <c r="N9501" s="131"/>
      <c r="O9501" s="131"/>
    </row>
    <row r="9502" spans="2:15" x14ac:dyDescent="0.35">
      <c r="B9502" t="s">
        <v>77</v>
      </c>
      <c r="C9502">
        <v>4060</v>
      </c>
      <c r="D9502" t="s">
        <v>62</v>
      </c>
      <c r="E9502">
        <v>90783</v>
      </c>
      <c r="F9502" t="s">
        <v>8901</v>
      </c>
      <c r="G9502" t="s">
        <v>10928</v>
      </c>
      <c r="H9502" s="93">
        <v>46171</v>
      </c>
      <c r="I9502" s="131"/>
      <c r="J9502" s="132"/>
      <c r="K9502" s="132"/>
      <c r="L9502" s="132"/>
      <c r="M9502" s="132"/>
      <c r="N9502" s="131"/>
      <c r="O9502" s="131"/>
    </row>
    <row r="9503" spans="2:15" x14ac:dyDescent="0.35">
      <c r="B9503" t="s">
        <v>77</v>
      </c>
      <c r="C9503">
        <v>4060</v>
      </c>
      <c r="D9503" t="s">
        <v>62</v>
      </c>
      <c r="E9503">
        <v>91765</v>
      </c>
      <c r="F9503" t="s">
        <v>8902</v>
      </c>
      <c r="G9503" t="s">
        <v>10929</v>
      </c>
      <c r="H9503" s="93">
        <v>46175</v>
      </c>
      <c r="I9503" s="131"/>
      <c r="J9503" s="132"/>
      <c r="K9503" s="132"/>
      <c r="L9503" s="132"/>
      <c r="M9503" s="132"/>
      <c r="N9503" s="131"/>
      <c r="O9503" s="131"/>
    </row>
    <row r="9504" spans="2:15" x14ac:dyDescent="0.35">
      <c r="B9504" t="s">
        <v>77</v>
      </c>
      <c r="C9504">
        <v>4060</v>
      </c>
      <c r="D9504" t="s">
        <v>62</v>
      </c>
      <c r="E9504">
        <v>94355</v>
      </c>
      <c r="F9504" t="s">
        <v>8903</v>
      </c>
      <c r="G9504" t="s">
        <v>10926</v>
      </c>
      <c r="H9504" s="93">
        <v>46177</v>
      </c>
      <c r="I9504" s="131">
        <v>1</v>
      </c>
      <c r="J9504" s="132">
        <v>1</v>
      </c>
      <c r="K9504" s="132"/>
      <c r="L9504" s="132"/>
      <c r="M9504" s="132"/>
      <c r="N9504" s="131"/>
      <c r="O9504" s="131"/>
    </row>
    <row r="9505" spans="2:15" x14ac:dyDescent="0.35">
      <c r="B9505" t="s">
        <v>77</v>
      </c>
      <c r="C9505">
        <v>4060</v>
      </c>
      <c r="D9505" t="s">
        <v>62</v>
      </c>
      <c r="E9505">
        <v>102747</v>
      </c>
      <c r="F9505" t="s">
        <v>8904</v>
      </c>
      <c r="G9505" t="s">
        <v>10930</v>
      </c>
      <c r="H9505" s="93">
        <v>46181</v>
      </c>
      <c r="I9505" s="131"/>
      <c r="J9505" s="132"/>
      <c r="K9505" s="132"/>
      <c r="L9505" s="132"/>
      <c r="M9505" s="132"/>
      <c r="N9505" s="131"/>
      <c r="O9505" s="131"/>
    </row>
    <row r="9506" spans="2:15" x14ac:dyDescent="0.35">
      <c r="B9506" t="s">
        <v>77</v>
      </c>
      <c r="C9506">
        <v>4060</v>
      </c>
      <c r="D9506" t="s">
        <v>62</v>
      </c>
      <c r="E9506">
        <v>106458</v>
      </c>
      <c r="F9506" t="s">
        <v>8905</v>
      </c>
      <c r="G9506" t="s">
        <v>10930</v>
      </c>
      <c r="H9506" s="93">
        <v>46181</v>
      </c>
      <c r="I9506" s="131"/>
      <c r="J9506" s="132"/>
      <c r="K9506" s="132"/>
      <c r="L9506" s="132"/>
      <c r="M9506" s="132"/>
      <c r="N9506" s="131"/>
      <c r="O9506" s="131"/>
    </row>
    <row r="9507" spans="2:15" x14ac:dyDescent="0.35">
      <c r="B9507" t="s">
        <v>77</v>
      </c>
      <c r="C9507">
        <v>4060</v>
      </c>
      <c r="D9507" t="s">
        <v>62</v>
      </c>
      <c r="E9507">
        <v>107010</v>
      </c>
      <c r="F9507" t="s">
        <v>8906</v>
      </c>
      <c r="G9507" t="s">
        <v>10926</v>
      </c>
      <c r="H9507" s="93">
        <v>46177</v>
      </c>
      <c r="I9507" s="131">
        <v>1</v>
      </c>
      <c r="J9507" s="132"/>
      <c r="K9507" s="132"/>
      <c r="L9507" s="132"/>
      <c r="M9507" s="132"/>
      <c r="N9507" s="131"/>
      <c r="O9507" s="131"/>
    </row>
    <row r="9508" spans="2:15" x14ac:dyDescent="0.35">
      <c r="B9508" t="s">
        <v>77</v>
      </c>
      <c r="C9508">
        <v>4060</v>
      </c>
      <c r="D9508" t="s">
        <v>62</v>
      </c>
      <c r="E9508">
        <v>109503</v>
      </c>
      <c r="F9508" t="s">
        <v>8907</v>
      </c>
      <c r="G9508" t="s">
        <v>10930</v>
      </c>
      <c r="H9508" s="93">
        <v>46181</v>
      </c>
      <c r="I9508" s="131">
        <v>1</v>
      </c>
      <c r="J9508" s="132"/>
      <c r="K9508" s="132"/>
      <c r="L9508" s="132"/>
      <c r="M9508" s="132"/>
      <c r="N9508" s="131"/>
      <c r="O9508" s="131"/>
    </row>
    <row r="9509" spans="2:15" x14ac:dyDescent="0.35">
      <c r="B9509" t="s">
        <v>77</v>
      </c>
      <c r="C9509">
        <v>4060</v>
      </c>
      <c r="D9509" t="s">
        <v>62</v>
      </c>
      <c r="E9509">
        <v>110624</v>
      </c>
      <c r="F9509" t="s">
        <v>8908</v>
      </c>
      <c r="G9509" t="s">
        <v>10926</v>
      </c>
      <c r="H9509" s="93">
        <v>46170</v>
      </c>
      <c r="I9509" s="131">
        <v>1</v>
      </c>
      <c r="J9509" s="132"/>
      <c r="K9509" s="132">
        <v>1</v>
      </c>
      <c r="L9509" s="132"/>
      <c r="M9509" s="132"/>
      <c r="N9509" s="131"/>
      <c r="O9509" s="131"/>
    </row>
    <row r="9510" spans="2:15" x14ac:dyDescent="0.35">
      <c r="B9510" t="s">
        <v>77</v>
      </c>
      <c r="C9510">
        <v>4060</v>
      </c>
      <c r="D9510" t="s">
        <v>62</v>
      </c>
      <c r="E9510">
        <v>114339</v>
      </c>
      <c r="F9510" t="s">
        <v>8909</v>
      </c>
      <c r="G9510" t="s">
        <v>10927</v>
      </c>
      <c r="H9510" s="93">
        <v>46176</v>
      </c>
      <c r="I9510" s="131">
        <v>1</v>
      </c>
      <c r="J9510" s="132"/>
      <c r="K9510" s="132"/>
      <c r="L9510" s="132"/>
      <c r="M9510" s="132"/>
      <c r="N9510" s="131"/>
      <c r="O9510" s="131"/>
    </row>
    <row r="9511" spans="2:15" x14ac:dyDescent="0.35">
      <c r="B9511" t="s">
        <v>77</v>
      </c>
      <c r="C9511">
        <v>4060</v>
      </c>
      <c r="D9511" t="s">
        <v>62</v>
      </c>
      <c r="E9511">
        <v>114548</v>
      </c>
      <c r="F9511" t="s">
        <v>8910</v>
      </c>
      <c r="G9511" t="s">
        <v>10929</v>
      </c>
      <c r="H9511" s="93">
        <v>46175</v>
      </c>
      <c r="I9511" s="131">
        <v>1</v>
      </c>
      <c r="J9511" s="132"/>
      <c r="K9511" s="132"/>
      <c r="L9511" s="132"/>
      <c r="M9511" s="132"/>
      <c r="N9511" s="131"/>
      <c r="O9511" s="131"/>
    </row>
    <row r="9512" spans="2:15" x14ac:dyDescent="0.35">
      <c r="B9512" t="s">
        <v>77</v>
      </c>
      <c r="C9512">
        <v>4060</v>
      </c>
      <c r="D9512" t="s">
        <v>62</v>
      </c>
      <c r="E9512">
        <v>121490</v>
      </c>
      <c r="F9512" t="s">
        <v>8911</v>
      </c>
      <c r="G9512" t="s">
        <v>10929</v>
      </c>
      <c r="H9512" s="93">
        <v>46175</v>
      </c>
      <c r="I9512" s="131"/>
      <c r="J9512" s="132"/>
      <c r="K9512" s="132"/>
      <c r="L9512" s="132"/>
      <c r="M9512" s="132"/>
      <c r="N9512" s="131"/>
      <c r="O9512" s="131"/>
    </row>
    <row r="9513" spans="2:15" x14ac:dyDescent="0.35">
      <c r="B9513" t="s">
        <v>77</v>
      </c>
      <c r="C9513">
        <v>4060</v>
      </c>
      <c r="D9513" t="s">
        <v>62</v>
      </c>
      <c r="E9513">
        <v>123016</v>
      </c>
      <c r="F9513" t="s">
        <v>8912</v>
      </c>
      <c r="G9513" t="s">
        <v>10927</v>
      </c>
      <c r="H9513" s="93">
        <v>46176</v>
      </c>
      <c r="I9513" s="131">
        <v>1</v>
      </c>
      <c r="J9513" s="132"/>
      <c r="K9513" s="132"/>
      <c r="L9513" s="132"/>
      <c r="M9513" s="132"/>
      <c r="N9513" s="131"/>
      <c r="O9513" s="131"/>
    </row>
    <row r="9514" spans="2:15" x14ac:dyDescent="0.35">
      <c r="B9514" t="s">
        <v>77</v>
      </c>
      <c r="C9514">
        <v>4060</v>
      </c>
      <c r="D9514" t="s">
        <v>62</v>
      </c>
      <c r="E9514">
        <v>123535</v>
      </c>
      <c r="F9514" t="s">
        <v>8913</v>
      </c>
      <c r="G9514" t="s">
        <v>10930</v>
      </c>
      <c r="H9514" s="93">
        <v>46181</v>
      </c>
      <c r="I9514" s="131"/>
      <c r="J9514" s="132"/>
      <c r="K9514" s="132"/>
      <c r="L9514" s="132"/>
      <c r="M9514" s="132"/>
      <c r="N9514" s="131"/>
      <c r="O9514" s="131"/>
    </row>
    <row r="9515" spans="2:15" x14ac:dyDescent="0.35">
      <c r="B9515" t="s">
        <v>77</v>
      </c>
      <c r="C9515">
        <v>4060</v>
      </c>
      <c r="D9515" t="s">
        <v>62</v>
      </c>
      <c r="E9515">
        <v>126586</v>
      </c>
      <c r="F9515" t="s">
        <v>8914</v>
      </c>
      <c r="G9515" t="s">
        <v>10927</v>
      </c>
      <c r="H9515" s="93">
        <v>46183</v>
      </c>
      <c r="I9515" s="131">
        <v>1</v>
      </c>
      <c r="J9515" s="132"/>
      <c r="K9515" s="132"/>
      <c r="L9515" s="132"/>
      <c r="M9515" s="132"/>
      <c r="N9515" s="131"/>
      <c r="O9515" s="131"/>
    </row>
    <row r="9516" spans="2:15" x14ac:dyDescent="0.35">
      <c r="B9516" t="s">
        <v>77</v>
      </c>
      <c r="C9516">
        <v>4060</v>
      </c>
      <c r="D9516" t="s">
        <v>62</v>
      </c>
      <c r="E9516">
        <v>131320</v>
      </c>
      <c r="F9516" t="s">
        <v>8915</v>
      </c>
      <c r="G9516" t="s">
        <v>10927</v>
      </c>
      <c r="H9516" s="93">
        <v>46176</v>
      </c>
      <c r="I9516" s="131">
        <v>1</v>
      </c>
      <c r="J9516" s="132"/>
      <c r="K9516" s="132">
        <v>1</v>
      </c>
      <c r="L9516" s="132"/>
      <c r="M9516" s="132"/>
      <c r="N9516" s="131"/>
      <c r="O9516" s="131"/>
    </row>
    <row r="9517" spans="2:15" x14ac:dyDescent="0.35">
      <c r="B9517" t="s">
        <v>77</v>
      </c>
      <c r="C9517">
        <v>4060</v>
      </c>
      <c r="D9517" t="s">
        <v>62</v>
      </c>
      <c r="E9517">
        <v>131589</v>
      </c>
      <c r="F9517" t="s">
        <v>8916</v>
      </c>
      <c r="G9517" t="s">
        <v>10929</v>
      </c>
      <c r="H9517" s="93">
        <v>46175</v>
      </c>
      <c r="I9517" s="131"/>
      <c r="J9517" s="132"/>
      <c r="K9517" s="132"/>
      <c r="L9517" s="132"/>
      <c r="M9517" s="132"/>
      <c r="N9517" s="131"/>
      <c r="O9517" s="131"/>
    </row>
    <row r="9518" spans="2:15" x14ac:dyDescent="0.35">
      <c r="B9518" t="s">
        <v>77</v>
      </c>
      <c r="C9518">
        <v>4060</v>
      </c>
      <c r="D9518" t="s">
        <v>62</v>
      </c>
      <c r="E9518">
        <v>131924</v>
      </c>
      <c r="F9518" t="s">
        <v>8917</v>
      </c>
      <c r="G9518" t="s">
        <v>10929</v>
      </c>
      <c r="H9518" s="93">
        <v>46182</v>
      </c>
      <c r="I9518" s="131"/>
      <c r="J9518" s="132"/>
      <c r="K9518" s="132"/>
      <c r="L9518" s="132"/>
      <c r="M9518" s="132"/>
      <c r="N9518" s="131"/>
      <c r="O9518" s="131"/>
    </row>
    <row r="9519" spans="2:15" x14ac:dyDescent="0.35">
      <c r="B9519" t="s">
        <v>77</v>
      </c>
      <c r="C9519">
        <v>4060</v>
      </c>
      <c r="D9519" t="s">
        <v>62</v>
      </c>
      <c r="E9519">
        <v>132927</v>
      </c>
      <c r="F9519" t="s">
        <v>8918</v>
      </c>
      <c r="G9519" t="s">
        <v>10930</v>
      </c>
      <c r="H9519" s="93">
        <v>46174</v>
      </c>
      <c r="I9519" s="131">
        <v>1</v>
      </c>
      <c r="J9519" s="132"/>
      <c r="K9519" s="132">
        <v>1</v>
      </c>
      <c r="L9519" s="132"/>
      <c r="M9519" s="132"/>
      <c r="N9519" s="131"/>
      <c r="O9519" s="131"/>
    </row>
    <row r="9520" spans="2:15" x14ac:dyDescent="0.35">
      <c r="B9520" t="s">
        <v>77</v>
      </c>
      <c r="C9520">
        <v>4060</v>
      </c>
      <c r="D9520" t="s">
        <v>62</v>
      </c>
      <c r="E9520">
        <v>141952</v>
      </c>
      <c r="F9520" t="s">
        <v>8919</v>
      </c>
      <c r="G9520" t="s">
        <v>10929</v>
      </c>
      <c r="H9520" s="93">
        <v>46182</v>
      </c>
      <c r="I9520" s="131">
        <v>1</v>
      </c>
      <c r="J9520" s="132"/>
      <c r="K9520" s="132"/>
      <c r="L9520" s="132"/>
      <c r="M9520" s="132"/>
      <c r="N9520" s="131"/>
      <c r="O9520" s="131"/>
    </row>
    <row r="9521" spans="2:15" x14ac:dyDescent="0.35">
      <c r="B9521" t="s">
        <v>77</v>
      </c>
      <c r="C9521">
        <v>4060</v>
      </c>
      <c r="D9521" t="s">
        <v>62</v>
      </c>
      <c r="E9521">
        <v>143946</v>
      </c>
      <c r="F9521" t="s">
        <v>8920</v>
      </c>
      <c r="G9521" t="s">
        <v>10927</v>
      </c>
      <c r="H9521" s="93">
        <v>46183</v>
      </c>
      <c r="I9521" s="131">
        <v>1</v>
      </c>
      <c r="J9521" s="132"/>
      <c r="K9521" s="132"/>
      <c r="L9521" s="132"/>
      <c r="M9521" s="132"/>
      <c r="N9521" s="131"/>
      <c r="O9521" s="131"/>
    </row>
    <row r="9522" spans="2:15" x14ac:dyDescent="0.35">
      <c r="B9522" t="s">
        <v>77</v>
      </c>
      <c r="C9522">
        <v>4060</v>
      </c>
      <c r="D9522" t="s">
        <v>62</v>
      </c>
      <c r="E9522">
        <v>148554</v>
      </c>
      <c r="F9522" t="s">
        <v>8921</v>
      </c>
      <c r="G9522" t="s">
        <v>10930</v>
      </c>
      <c r="H9522" s="93">
        <v>46174</v>
      </c>
      <c r="I9522" s="131"/>
      <c r="J9522" s="132"/>
      <c r="K9522" s="132"/>
      <c r="L9522" s="132"/>
      <c r="M9522" s="132"/>
      <c r="N9522" s="131"/>
      <c r="O9522" s="131"/>
    </row>
    <row r="9523" spans="2:15" x14ac:dyDescent="0.35">
      <c r="B9523" t="s">
        <v>77</v>
      </c>
      <c r="C9523">
        <v>4060</v>
      </c>
      <c r="D9523" t="s">
        <v>62</v>
      </c>
      <c r="E9523">
        <v>152267</v>
      </c>
      <c r="F9523" t="s">
        <v>8922</v>
      </c>
      <c r="G9523" t="s">
        <v>10927</v>
      </c>
      <c r="H9523" s="93">
        <v>46183</v>
      </c>
      <c r="I9523" s="131">
        <v>1</v>
      </c>
      <c r="J9523" s="132">
        <v>1</v>
      </c>
      <c r="K9523" s="132"/>
      <c r="L9523" s="132"/>
      <c r="M9523" s="132"/>
      <c r="N9523" s="131"/>
      <c r="O9523" s="131"/>
    </row>
    <row r="9524" spans="2:15" x14ac:dyDescent="0.35">
      <c r="B9524" t="s">
        <v>77</v>
      </c>
      <c r="C9524">
        <v>4060</v>
      </c>
      <c r="D9524" t="s">
        <v>62</v>
      </c>
      <c r="E9524">
        <v>152821</v>
      </c>
      <c r="F9524" t="s">
        <v>8923</v>
      </c>
      <c r="G9524" t="s">
        <v>10927</v>
      </c>
      <c r="H9524" s="93">
        <v>46176</v>
      </c>
      <c r="I9524" s="131"/>
      <c r="J9524" s="132"/>
      <c r="K9524" s="132"/>
      <c r="L9524" s="132"/>
      <c r="M9524" s="132"/>
      <c r="N9524" s="131"/>
      <c r="O9524" s="131"/>
    </row>
    <row r="9525" spans="2:15" x14ac:dyDescent="0.35">
      <c r="B9525" t="s">
        <v>77</v>
      </c>
      <c r="C9525">
        <v>4060</v>
      </c>
      <c r="D9525" t="s">
        <v>62</v>
      </c>
      <c r="E9525">
        <v>154534</v>
      </c>
      <c r="F9525" t="s">
        <v>8924</v>
      </c>
      <c r="G9525" t="s">
        <v>10926</v>
      </c>
      <c r="H9525" s="93">
        <v>46177</v>
      </c>
      <c r="I9525" s="131">
        <v>1</v>
      </c>
      <c r="J9525" s="132">
        <v>1</v>
      </c>
      <c r="K9525" s="132"/>
      <c r="L9525" s="132"/>
      <c r="M9525" s="132"/>
      <c r="N9525" s="131"/>
      <c r="O9525" s="131"/>
    </row>
    <row r="9526" spans="2:15" x14ac:dyDescent="0.35">
      <c r="B9526" t="s">
        <v>77</v>
      </c>
      <c r="C9526">
        <v>4060</v>
      </c>
      <c r="D9526" t="s">
        <v>62</v>
      </c>
      <c r="E9526">
        <v>155193</v>
      </c>
      <c r="F9526" t="s">
        <v>8925</v>
      </c>
      <c r="G9526" t="s">
        <v>10929</v>
      </c>
      <c r="H9526" s="93">
        <v>46175</v>
      </c>
      <c r="I9526" s="131"/>
      <c r="J9526" s="132"/>
      <c r="K9526" s="132"/>
      <c r="L9526" s="132"/>
      <c r="M9526" s="132"/>
      <c r="N9526" s="131"/>
      <c r="O9526" s="131"/>
    </row>
    <row r="9527" spans="2:15" x14ac:dyDescent="0.35">
      <c r="B9527" t="s">
        <v>77</v>
      </c>
      <c r="C9527">
        <v>4060</v>
      </c>
      <c r="D9527" t="s">
        <v>62</v>
      </c>
      <c r="E9527">
        <v>157350</v>
      </c>
      <c r="F9527" t="s">
        <v>8926</v>
      </c>
      <c r="G9527" t="s">
        <v>10928</v>
      </c>
      <c r="H9527" s="93">
        <v>46178</v>
      </c>
      <c r="I9527" s="131">
        <v>1</v>
      </c>
      <c r="J9527" s="132"/>
      <c r="K9527" s="132">
        <v>1</v>
      </c>
      <c r="L9527" s="132"/>
      <c r="M9527" s="132"/>
      <c r="N9527" s="131"/>
      <c r="O9527" s="131"/>
    </row>
    <row r="9528" spans="2:15" x14ac:dyDescent="0.35">
      <c r="B9528" t="s">
        <v>77</v>
      </c>
      <c r="C9528">
        <v>4060</v>
      </c>
      <c r="D9528" t="s">
        <v>62</v>
      </c>
      <c r="E9528">
        <v>159771</v>
      </c>
      <c r="F9528" t="s">
        <v>8927</v>
      </c>
      <c r="G9528" t="s">
        <v>10929</v>
      </c>
      <c r="H9528" s="93">
        <v>46182</v>
      </c>
      <c r="I9528" s="131">
        <v>1</v>
      </c>
      <c r="J9528" s="132"/>
      <c r="K9528" s="132"/>
      <c r="L9528" s="132"/>
      <c r="M9528" s="132"/>
      <c r="N9528" s="131"/>
      <c r="O9528" s="131"/>
    </row>
    <row r="9529" spans="2:15" x14ac:dyDescent="0.35">
      <c r="B9529" t="s">
        <v>77</v>
      </c>
      <c r="C9529">
        <v>4060</v>
      </c>
      <c r="D9529" t="s">
        <v>62</v>
      </c>
      <c r="E9529">
        <v>162117</v>
      </c>
      <c r="F9529" t="s">
        <v>8928</v>
      </c>
      <c r="G9529" t="s">
        <v>10930</v>
      </c>
      <c r="H9529" s="93">
        <v>46174</v>
      </c>
      <c r="I9529" s="131"/>
      <c r="J9529" s="132"/>
      <c r="K9529" s="132"/>
      <c r="L9529" s="132"/>
      <c r="M9529" s="132"/>
      <c r="N9529" s="131"/>
      <c r="O9529" s="131"/>
    </row>
    <row r="9530" spans="2:15" x14ac:dyDescent="0.35">
      <c r="B9530" t="s">
        <v>77</v>
      </c>
      <c r="C9530">
        <v>4060</v>
      </c>
      <c r="D9530" t="s">
        <v>62</v>
      </c>
      <c r="E9530">
        <v>163540</v>
      </c>
      <c r="F9530" t="s">
        <v>8929</v>
      </c>
      <c r="G9530" t="s">
        <v>10930</v>
      </c>
      <c r="H9530" s="93">
        <v>46174</v>
      </c>
      <c r="I9530" s="131">
        <v>1</v>
      </c>
      <c r="J9530" s="132"/>
      <c r="K9530" s="132"/>
      <c r="L9530" s="132"/>
      <c r="M9530" s="132"/>
      <c r="N9530" s="131"/>
      <c r="O9530" s="131"/>
    </row>
    <row r="9531" spans="2:15" x14ac:dyDescent="0.35">
      <c r="B9531" t="s">
        <v>77</v>
      </c>
      <c r="C9531">
        <v>4060</v>
      </c>
      <c r="D9531" t="s">
        <v>62</v>
      </c>
      <c r="E9531">
        <v>164986</v>
      </c>
      <c r="F9531" t="s">
        <v>8930</v>
      </c>
      <c r="G9531" t="s">
        <v>10927</v>
      </c>
      <c r="H9531" s="93">
        <v>46176</v>
      </c>
      <c r="I9531" s="131"/>
      <c r="J9531" s="132"/>
      <c r="K9531" s="132"/>
      <c r="L9531" s="132"/>
      <c r="M9531" s="132"/>
      <c r="N9531" s="131"/>
      <c r="O9531" s="131"/>
    </row>
    <row r="9532" spans="2:15" x14ac:dyDescent="0.35">
      <c r="B9532" t="s">
        <v>77</v>
      </c>
      <c r="C9532">
        <v>4060</v>
      </c>
      <c r="D9532" t="s">
        <v>62</v>
      </c>
      <c r="E9532">
        <v>165099</v>
      </c>
      <c r="F9532" t="s">
        <v>8931</v>
      </c>
      <c r="G9532" t="s">
        <v>10930</v>
      </c>
      <c r="H9532" s="93">
        <v>46174</v>
      </c>
      <c r="I9532" s="131">
        <v>1</v>
      </c>
      <c r="J9532" s="132"/>
      <c r="K9532" s="132"/>
      <c r="L9532" s="132"/>
      <c r="M9532" s="132"/>
      <c r="N9532" s="131"/>
      <c r="O9532" s="131"/>
    </row>
    <row r="9533" spans="2:15" x14ac:dyDescent="0.35">
      <c r="B9533" t="s">
        <v>77</v>
      </c>
      <c r="C9533">
        <v>4060</v>
      </c>
      <c r="D9533" t="s">
        <v>62</v>
      </c>
      <c r="E9533">
        <v>165582</v>
      </c>
      <c r="F9533" t="s">
        <v>8932</v>
      </c>
      <c r="G9533" t="s">
        <v>10927</v>
      </c>
      <c r="H9533" s="93">
        <v>46183</v>
      </c>
      <c r="I9533" s="131"/>
      <c r="J9533" s="132"/>
      <c r="K9533" s="132"/>
      <c r="L9533" s="132"/>
      <c r="M9533" s="132"/>
      <c r="N9533" s="131"/>
      <c r="O9533" s="131"/>
    </row>
    <row r="9534" spans="2:15" x14ac:dyDescent="0.35">
      <c r="B9534" t="s">
        <v>77</v>
      </c>
      <c r="C9534">
        <v>4060</v>
      </c>
      <c r="D9534" t="s">
        <v>62</v>
      </c>
      <c r="E9534">
        <v>165688</v>
      </c>
      <c r="F9534" t="s">
        <v>8933</v>
      </c>
      <c r="G9534" t="s">
        <v>10926</v>
      </c>
      <c r="H9534" s="93">
        <v>46177</v>
      </c>
      <c r="I9534" s="131">
        <v>1</v>
      </c>
      <c r="J9534" s="132"/>
      <c r="K9534" s="132"/>
      <c r="L9534" s="132"/>
      <c r="M9534" s="132"/>
      <c r="N9534" s="131"/>
      <c r="O9534" s="131"/>
    </row>
    <row r="9535" spans="2:15" x14ac:dyDescent="0.35">
      <c r="B9535" t="s">
        <v>77</v>
      </c>
      <c r="C9535">
        <v>4060</v>
      </c>
      <c r="D9535" t="s">
        <v>62</v>
      </c>
      <c r="E9535">
        <v>166021</v>
      </c>
      <c r="F9535" t="s">
        <v>8934</v>
      </c>
      <c r="G9535" t="s">
        <v>10926</v>
      </c>
      <c r="H9535" s="93">
        <v>46177</v>
      </c>
      <c r="I9535" s="131">
        <v>1</v>
      </c>
      <c r="J9535" s="132"/>
      <c r="K9535" s="132"/>
      <c r="L9535" s="132"/>
      <c r="M9535" s="132"/>
      <c r="N9535" s="131"/>
      <c r="O9535" s="131"/>
    </row>
    <row r="9536" spans="2:15" x14ac:dyDescent="0.35">
      <c r="B9536" t="s">
        <v>77</v>
      </c>
      <c r="C9536">
        <v>4060</v>
      </c>
      <c r="D9536" t="s">
        <v>62</v>
      </c>
      <c r="E9536">
        <v>166346</v>
      </c>
      <c r="F9536" t="s">
        <v>8935</v>
      </c>
      <c r="G9536" t="s">
        <v>10927</v>
      </c>
      <c r="H9536" s="93">
        <v>46183</v>
      </c>
      <c r="I9536" s="131">
        <v>1</v>
      </c>
      <c r="J9536" s="132"/>
      <c r="K9536" s="132"/>
      <c r="L9536" s="132"/>
      <c r="M9536" s="132"/>
      <c r="N9536" s="131"/>
      <c r="O9536" s="131"/>
    </row>
    <row r="9537" spans="2:15" x14ac:dyDescent="0.35">
      <c r="B9537" t="s">
        <v>77</v>
      </c>
      <c r="C9537">
        <v>4060</v>
      </c>
      <c r="D9537" t="s">
        <v>62</v>
      </c>
      <c r="E9537">
        <v>167013</v>
      </c>
      <c r="F9537" t="s">
        <v>8936</v>
      </c>
      <c r="G9537" t="s">
        <v>10930</v>
      </c>
      <c r="H9537" s="93">
        <v>46174</v>
      </c>
      <c r="I9537" s="131">
        <v>1</v>
      </c>
      <c r="J9537" s="132"/>
      <c r="K9537" s="132"/>
      <c r="L9537" s="132"/>
      <c r="M9537" s="132"/>
      <c r="N9537" s="131"/>
      <c r="O9537" s="131"/>
    </row>
    <row r="9538" spans="2:15" x14ac:dyDescent="0.35">
      <c r="B9538" t="s">
        <v>77</v>
      </c>
      <c r="C9538">
        <v>4060</v>
      </c>
      <c r="D9538" t="s">
        <v>62</v>
      </c>
      <c r="E9538">
        <v>167131</v>
      </c>
      <c r="F9538" t="s">
        <v>8937</v>
      </c>
      <c r="G9538" t="s">
        <v>10926</v>
      </c>
      <c r="H9538" s="93">
        <v>46177</v>
      </c>
      <c r="I9538" s="131">
        <v>1</v>
      </c>
      <c r="J9538" s="132"/>
      <c r="K9538" s="132"/>
      <c r="L9538" s="132"/>
      <c r="M9538" s="132"/>
      <c r="N9538" s="131"/>
      <c r="O9538" s="131"/>
    </row>
    <row r="9539" spans="2:15" x14ac:dyDescent="0.35">
      <c r="B9539" t="s">
        <v>77</v>
      </c>
      <c r="C9539">
        <v>4060</v>
      </c>
      <c r="D9539" t="s">
        <v>62</v>
      </c>
      <c r="E9539">
        <v>168506</v>
      </c>
      <c r="F9539" t="s">
        <v>8938</v>
      </c>
      <c r="G9539" t="s">
        <v>10928</v>
      </c>
      <c r="H9539" s="93">
        <v>46178</v>
      </c>
      <c r="I9539" s="131">
        <v>1</v>
      </c>
      <c r="J9539" s="132"/>
      <c r="K9539" s="132"/>
      <c r="L9539" s="132"/>
      <c r="M9539" s="132"/>
      <c r="N9539" s="131"/>
      <c r="O9539" s="131"/>
    </row>
    <row r="9540" spans="2:15" x14ac:dyDescent="0.35">
      <c r="B9540" t="s">
        <v>77</v>
      </c>
      <c r="C9540">
        <v>4060</v>
      </c>
      <c r="D9540" t="s">
        <v>62</v>
      </c>
      <c r="E9540">
        <v>170157</v>
      </c>
      <c r="F9540" t="s">
        <v>8931</v>
      </c>
      <c r="G9540" t="s">
        <v>10930</v>
      </c>
      <c r="H9540" s="93">
        <v>46174</v>
      </c>
      <c r="I9540" s="131">
        <v>1</v>
      </c>
      <c r="J9540" s="132">
        <v>1</v>
      </c>
      <c r="K9540" s="132">
        <v>1</v>
      </c>
      <c r="L9540" s="132"/>
      <c r="M9540" s="132"/>
      <c r="N9540" s="131"/>
      <c r="O9540" s="131"/>
    </row>
    <row r="9541" spans="2:15" x14ac:dyDescent="0.35">
      <c r="B9541" t="s">
        <v>77</v>
      </c>
      <c r="C9541">
        <v>4060</v>
      </c>
      <c r="D9541" t="s">
        <v>62</v>
      </c>
      <c r="E9541">
        <v>170271</v>
      </c>
      <c r="F9541" t="s">
        <v>8939</v>
      </c>
      <c r="G9541" t="s">
        <v>10927</v>
      </c>
      <c r="H9541" s="93">
        <v>46176</v>
      </c>
      <c r="I9541" s="131">
        <v>1</v>
      </c>
      <c r="J9541" s="132">
        <v>1</v>
      </c>
      <c r="K9541" s="132"/>
      <c r="L9541" s="132"/>
      <c r="M9541" s="132"/>
      <c r="N9541" s="131"/>
      <c r="O9541" s="131"/>
    </row>
    <row r="9542" spans="2:15" x14ac:dyDescent="0.35">
      <c r="B9542" t="s">
        <v>77</v>
      </c>
      <c r="C9542">
        <v>4060</v>
      </c>
      <c r="D9542" t="s">
        <v>62</v>
      </c>
      <c r="E9542">
        <v>171075</v>
      </c>
      <c r="F9542" t="s">
        <v>8940</v>
      </c>
      <c r="G9542" t="s">
        <v>10930</v>
      </c>
      <c r="H9542" s="93">
        <v>46181</v>
      </c>
      <c r="I9542" s="131"/>
      <c r="J9542" s="132"/>
      <c r="K9542" s="132"/>
      <c r="L9542" s="132"/>
      <c r="M9542" s="132"/>
      <c r="N9542" s="131"/>
      <c r="O9542" s="131"/>
    </row>
    <row r="9543" spans="2:15" x14ac:dyDescent="0.35">
      <c r="B9543" t="s">
        <v>77</v>
      </c>
      <c r="C9543">
        <v>4060</v>
      </c>
      <c r="D9543" t="s">
        <v>62</v>
      </c>
      <c r="E9543">
        <v>171541</v>
      </c>
      <c r="F9543" t="s">
        <v>8941</v>
      </c>
      <c r="G9543" t="s">
        <v>10926</v>
      </c>
      <c r="H9543" s="93">
        <v>46170</v>
      </c>
      <c r="I9543" s="131"/>
      <c r="J9543" s="132"/>
      <c r="K9543" s="132"/>
      <c r="L9543" s="132"/>
      <c r="M9543" s="132"/>
      <c r="N9543" s="131"/>
      <c r="O9543" s="131"/>
    </row>
    <row r="9544" spans="2:15" x14ac:dyDescent="0.35">
      <c r="B9544" t="s">
        <v>77</v>
      </c>
      <c r="C9544">
        <v>4060</v>
      </c>
      <c r="D9544" t="s">
        <v>62</v>
      </c>
      <c r="E9544">
        <v>171652</v>
      </c>
      <c r="F9544" t="s">
        <v>8942</v>
      </c>
      <c r="G9544" t="s">
        <v>10930</v>
      </c>
      <c r="H9544" s="93">
        <v>46181</v>
      </c>
      <c r="I9544" s="131">
        <v>1</v>
      </c>
      <c r="J9544" s="132"/>
      <c r="K9544" s="132"/>
      <c r="L9544" s="132"/>
      <c r="M9544" s="132"/>
      <c r="N9544" s="131"/>
      <c r="O9544" s="131"/>
    </row>
    <row r="9545" spans="2:15" x14ac:dyDescent="0.35">
      <c r="B9545" t="s">
        <v>77</v>
      </c>
      <c r="C9545">
        <v>4060</v>
      </c>
      <c r="D9545" t="s">
        <v>62</v>
      </c>
      <c r="E9545">
        <v>171711</v>
      </c>
      <c r="F9545" t="s">
        <v>8943</v>
      </c>
      <c r="G9545" t="s">
        <v>10926</v>
      </c>
      <c r="H9545" s="93">
        <v>46170</v>
      </c>
      <c r="I9545" s="131"/>
      <c r="J9545" s="132"/>
      <c r="K9545" s="132"/>
      <c r="L9545" s="132"/>
      <c r="M9545" s="132"/>
      <c r="N9545" s="131"/>
      <c r="O9545" s="131"/>
    </row>
    <row r="9546" spans="2:15" x14ac:dyDescent="0.35">
      <c r="B9546" t="s">
        <v>77</v>
      </c>
      <c r="C9546">
        <v>4060</v>
      </c>
      <c r="D9546" t="s">
        <v>62</v>
      </c>
      <c r="E9546">
        <v>171897</v>
      </c>
      <c r="F9546" t="s">
        <v>8944</v>
      </c>
      <c r="G9546" t="s">
        <v>10927</v>
      </c>
      <c r="H9546" s="93">
        <v>46183</v>
      </c>
      <c r="I9546" s="131">
        <v>1</v>
      </c>
      <c r="J9546" s="132"/>
      <c r="K9546" s="132"/>
      <c r="L9546" s="132"/>
      <c r="M9546" s="132"/>
      <c r="N9546" s="131"/>
      <c r="O9546" s="131"/>
    </row>
    <row r="9547" spans="2:15" x14ac:dyDescent="0.35">
      <c r="B9547" t="s">
        <v>77</v>
      </c>
      <c r="C9547">
        <v>4060</v>
      </c>
      <c r="D9547" t="s">
        <v>62</v>
      </c>
      <c r="E9547">
        <v>172016</v>
      </c>
      <c r="F9547" t="s">
        <v>8945</v>
      </c>
      <c r="G9547" t="s">
        <v>10929</v>
      </c>
      <c r="H9547" s="93">
        <v>46182</v>
      </c>
      <c r="I9547" s="131"/>
      <c r="J9547" s="132"/>
      <c r="K9547" s="132"/>
      <c r="L9547" s="132"/>
      <c r="M9547" s="132"/>
      <c r="N9547" s="131"/>
      <c r="O9547" s="131"/>
    </row>
    <row r="9548" spans="2:15" x14ac:dyDescent="0.35">
      <c r="B9548" t="s">
        <v>77</v>
      </c>
      <c r="C9548">
        <v>4060</v>
      </c>
      <c r="D9548" t="s">
        <v>62</v>
      </c>
      <c r="E9548">
        <v>172089</v>
      </c>
      <c r="F9548" t="s">
        <v>8946</v>
      </c>
      <c r="G9548" t="s">
        <v>10928</v>
      </c>
      <c r="H9548" s="93">
        <v>46178</v>
      </c>
      <c r="I9548" s="131"/>
      <c r="J9548" s="132"/>
      <c r="K9548" s="132"/>
      <c r="L9548" s="132"/>
      <c r="M9548" s="132"/>
      <c r="N9548" s="131"/>
      <c r="O9548" s="131"/>
    </row>
    <row r="9549" spans="2:15" x14ac:dyDescent="0.35">
      <c r="B9549" t="s">
        <v>77</v>
      </c>
      <c r="C9549">
        <v>4060</v>
      </c>
      <c r="D9549" t="s">
        <v>62</v>
      </c>
      <c r="E9549">
        <v>172095</v>
      </c>
      <c r="F9549" t="s">
        <v>8947</v>
      </c>
      <c r="G9549" t="s">
        <v>10929</v>
      </c>
      <c r="H9549" s="93">
        <v>46182</v>
      </c>
      <c r="I9549" s="131">
        <v>1</v>
      </c>
      <c r="J9549" s="132"/>
      <c r="K9549" s="132">
        <v>1</v>
      </c>
      <c r="L9549" s="132"/>
      <c r="M9549" s="132"/>
      <c r="N9549" s="131"/>
      <c r="O9549" s="131"/>
    </row>
    <row r="9550" spans="2:15" x14ac:dyDescent="0.35">
      <c r="B9550" t="s">
        <v>77</v>
      </c>
      <c r="C9550">
        <v>4060</v>
      </c>
      <c r="D9550" t="s">
        <v>62</v>
      </c>
      <c r="E9550">
        <v>172286</v>
      </c>
      <c r="F9550" t="s">
        <v>8948</v>
      </c>
      <c r="G9550" t="s">
        <v>10926</v>
      </c>
      <c r="H9550" s="93">
        <v>46170</v>
      </c>
      <c r="I9550" s="131">
        <v>1</v>
      </c>
      <c r="J9550" s="132">
        <v>1</v>
      </c>
      <c r="K9550" s="132"/>
      <c r="L9550" s="132"/>
      <c r="M9550" s="132"/>
      <c r="N9550" s="131"/>
      <c r="O9550" s="131"/>
    </row>
    <row r="9551" spans="2:15" x14ac:dyDescent="0.35">
      <c r="B9551" t="s">
        <v>77</v>
      </c>
      <c r="C9551">
        <v>4060</v>
      </c>
      <c r="D9551" t="s">
        <v>62</v>
      </c>
      <c r="E9551">
        <v>172369</v>
      </c>
      <c r="F9551" t="s">
        <v>8949</v>
      </c>
      <c r="G9551" t="s">
        <v>10928</v>
      </c>
      <c r="H9551" s="93">
        <v>46178</v>
      </c>
      <c r="I9551" s="131">
        <v>1</v>
      </c>
      <c r="J9551" s="132"/>
      <c r="K9551" s="132">
        <v>1</v>
      </c>
      <c r="L9551" s="132"/>
      <c r="M9551" s="132"/>
      <c r="N9551" s="131"/>
      <c r="O9551" s="131"/>
    </row>
    <row r="9552" spans="2:15" x14ac:dyDescent="0.35">
      <c r="B9552" t="s">
        <v>77</v>
      </c>
      <c r="C9552">
        <v>4060</v>
      </c>
      <c r="D9552" t="s">
        <v>62</v>
      </c>
      <c r="E9552">
        <v>172399</v>
      </c>
      <c r="F9552" t="s">
        <v>8950</v>
      </c>
      <c r="G9552" t="s">
        <v>10928</v>
      </c>
      <c r="H9552" s="93">
        <v>46171</v>
      </c>
      <c r="I9552" s="131">
        <v>1</v>
      </c>
      <c r="J9552" s="132"/>
      <c r="K9552" s="132">
        <v>1</v>
      </c>
      <c r="L9552" s="132"/>
      <c r="M9552" s="132"/>
      <c r="N9552" s="131"/>
      <c r="O9552" s="131"/>
    </row>
    <row r="9553" spans="2:15" x14ac:dyDescent="0.35">
      <c r="B9553" t="s">
        <v>77</v>
      </c>
      <c r="C9553">
        <v>4060</v>
      </c>
      <c r="D9553" t="s">
        <v>62</v>
      </c>
      <c r="E9553">
        <v>172491</v>
      </c>
      <c r="F9553" t="s">
        <v>8951</v>
      </c>
      <c r="G9553" t="s">
        <v>10927</v>
      </c>
      <c r="H9553" s="93">
        <v>46183</v>
      </c>
      <c r="I9553" s="131"/>
      <c r="J9553" s="132"/>
      <c r="K9553" s="132"/>
      <c r="L9553" s="132"/>
      <c r="M9553" s="132"/>
      <c r="N9553" s="131"/>
      <c r="O9553" s="131"/>
    </row>
    <row r="9554" spans="2:15" x14ac:dyDescent="0.35">
      <c r="B9554" t="s">
        <v>77</v>
      </c>
      <c r="C9554">
        <v>4060</v>
      </c>
      <c r="D9554" t="s">
        <v>62</v>
      </c>
      <c r="E9554">
        <v>174045</v>
      </c>
      <c r="F9554" t="s">
        <v>8952</v>
      </c>
      <c r="G9554" t="s">
        <v>10930</v>
      </c>
      <c r="H9554" s="93">
        <v>46181</v>
      </c>
      <c r="I9554" s="131">
        <v>1</v>
      </c>
      <c r="J9554" s="132">
        <v>1</v>
      </c>
      <c r="K9554" s="132"/>
      <c r="L9554" s="132"/>
      <c r="M9554" s="132"/>
      <c r="N9554" s="131"/>
      <c r="O9554" s="131"/>
    </row>
    <row r="9555" spans="2:15" x14ac:dyDescent="0.35">
      <c r="B9555" t="s">
        <v>77</v>
      </c>
      <c r="C9555">
        <v>4060</v>
      </c>
      <c r="D9555" t="s">
        <v>62</v>
      </c>
      <c r="E9555">
        <v>175516</v>
      </c>
      <c r="F9555" t="s">
        <v>8931</v>
      </c>
      <c r="G9555" t="s">
        <v>10930</v>
      </c>
      <c r="H9555" s="93">
        <v>46174</v>
      </c>
      <c r="I9555" s="131">
        <v>1</v>
      </c>
      <c r="J9555" s="132"/>
      <c r="K9555" s="132"/>
      <c r="L9555" s="132"/>
      <c r="M9555" s="132"/>
      <c r="N9555" s="131"/>
      <c r="O9555" s="131"/>
    </row>
    <row r="9556" spans="2:15" x14ac:dyDescent="0.35">
      <c r="B9556" t="s">
        <v>77</v>
      </c>
      <c r="C9556">
        <v>4060</v>
      </c>
      <c r="D9556" t="s">
        <v>62</v>
      </c>
      <c r="E9556">
        <v>175581</v>
      </c>
      <c r="F9556" t="s">
        <v>8953</v>
      </c>
      <c r="G9556" t="s">
        <v>10926</v>
      </c>
      <c r="H9556" s="93">
        <v>46170</v>
      </c>
      <c r="I9556" s="131">
        <v>1</v>
      </c>
      <c r="J9556" s="132"/>
      <c r="K9556" s="132"/>
      <c r="L9556" s="132"/>
      <c r="M9556" s="132"/>
      <c r="N9556" s="131"/>
      <c r="O9556" s="131"/>
    </row>
    <row r="9557" spans="2:15" x14ac:dyDescent="0.35">
      <c r="B9557" t="s">
        <v>77</v>
      </c>
      <c r="C9557">
        <v>4060</v>
      </c>
      <c r="D9557" t="s">
        <v>62</v>
      </c>
      <c r="E9557">
        <v>175920</v>
      </c>
      <c r="F9557" t="s">
        <v>8954</v>
      </c>
      <c r="G9557" t="s">
        <v>180</v>
      </c>
      <c r="H9557" t="s">
        <v>180</v>
      </c>
      <c r="I9557" s="131"/>
      <c r="J9557" s="132"/>
      <c r="K9557" s="132"/>
      <c r="L9557" s="132"/>
      <c r="M9557" s="132"/>
      <c r="N9557" s="131"/>
      <c r="O9557" s="131"/>
    </row>
    <row r="9558" spans="2:15" x14ac:dyDescent="0.35">
      <c r="B9558" t="s">
        <v>77</v>
      </c>
      <c r="C9558">
        <v>4060</v>
      </c>
      <c r="D9558" t="s">
        <v>62</v>
      </c>
      <c r="E9558">
        <v>178051</v>
      </c>
      <c r="F9558" t="s">
        <v>8955</v>
      </c>
      <c r="G9558" t="s">
        <v>10930</v>
      </c>
      <c r="H9558" s="93">
        <v>46181</v>
      </c>
      <c r="I9558" s="131"/>
      <c r="J9558" s="132"/>
      <c r="K9558" s="132"/>
      <c r="L9558" s="132"/>
      <c r="M9558" s="132"/>
      <c r="N9558" s="131"/>
      <c r="O9558" s="131"/>
    </row>
    <row r="9559" spans="2:15" x14ac:dyDescent="0.35">
      <c r="B9559" t="s">
        <v>77</v>
      </c>
      <c r="C9559">
        <v>4060</v>
      </c>
      <c r="D9559" t="s">
        <v>62</v>
      </c>
      <c r="E9559">
        <v>178052</v>
      </c>
      <c r="F9559" t="s">
        <v>8956</v>
      </c>
      <c r="G9559" t="s">
        <v>180</v>
      </c>
      <c r="H9559" t="s">
        <v>180</v>
      </c>
      <c r="I9559" s="131">
        <v>1</v>
      </c>
      <c r="J9559" s="132">
        <v>1</v>
      </c>
      <c r="K9559" s="132"/>
      <c r="L9559" s="132"/>
      <c r="M9559" s="132"/>
      <c r="N9559" s="131"/>
      <c r="O9559" s="131"/>
    </row>
    <row r="9560" spans="2:15" x14ac:dyDescent="0.35">
      <c r="B9560" t="s">
        <v>77</v>
      </c>
      <c r="C9560">
        <v>4060</v>
      </c>
      <c r="D9560" t="s">
        <v>62</v>
      </c>
      <c r="E9560">
        <v>178235</v>
      </c>
      <c r="F9560" t="s">
        <v>8957</v>
      </c>
      <c r="G9560" t="s">
        <v>10930</v>
      </c>
      <c r="H9560" s="93">
        <v>46181</v>
      </c>
      <c r="I9560" s="131"/>
      <c r="J9560" s="132"/>
      <c r="K9560" s="132"/>
      <c r="L9560" s="132"/>
      <c r="M9560" s="132"/>
      <c r="N9560" s="131"/>
      <c r="O9560" s="131"/>
    </row>
    <row r="9561" spans="2:15" x14ac:dyDescent="0.35">
      <c r="B9561" t="s">
        <v>77</v>
      </c>
      <c r="C9561">
        <v>4060</v>
      </c>
      <c r="D9561" t="s">
        <v>62</v>
      </c>
      <c r="E9561">
        <v>178447</v>
      </c>
      <c r="F9561" t="s">
        <v>8958</v>
      </c>
      <c r="G9561" t="s">
        <v>10927</v>
      </c>
      <c r="H9561" s="93">
        <v>46183</v>
      </c>
      <c r="I9561" s="131">
        <v>1</v>
      </c>
      <c r="J9561" s="132"/>
      <c r="K9561" s="132"/>
      <c r="L9561" s="132"/>
      <c r="M9561" s="132"/>
      <c r="N9561" s="131"/>
      <c r="O9561" s="131"/>
    </row>
    <row r="9562" spans="2:15" x14ac:dyDescent="0.35">
      <c r="B9562" t="s">
        <v>77</v>
      </c>
      <c r="C9562">
        <v>4060</v>
      </c>
      <c r="D9562" t="s">
        <v>62</v>
      </c>
      <c r="E9562">
        <v>179196</v>
      </c>
      <c r="F9562" t="s">
        <v>8959</v>
      </c>
      <c r="G9562" t="s">
        <v>180</v>
      </c>
      <c r="H9562" t="s">
        <v>180</v>
      </c>
      <c r="I9562" s="131"/>
      <c r="J9562" s="132"/>
      <c r="K9562" s="132"/>
      <c r="L9562" s="132"/>
      <c r="M9562" s="132"/>
      <c r="N9562" s="131"/>
      <c r="O9562" s="131"/>
    </row>
    <row r="9563" spans="2:15" x14ac:dyDescent="0.35">
      <c r="B9563" t="s">
        <v>77</v>
      </c>
      <c r="C9563">
        <v>4060</v>
      </c>
      <c r="D9563" t="s">
        <v>62</v>
      </c>
      <c r="E9563">
        <v>179248</v>
      </c>
      <c r="F9563" t="s">
        <v>8960</v>
      </c>
      <c r="G9563" t="s">
        <v>10926</v>
      </c>
      <c r="H9563" s="93">
        <v>46170</v>
      </c>
      <c r="I9563" s="131"/>
      <c r="J9563" s="132"/>
      <c r="K9563" s="132"/>
      <c r="L9563" s="132"/>
      <c r="M9563" s="132"/>
      <c r="N9563" s="131"/>
      <c r="O9563" s="131"/>
    </row>
    <row r="9564" spans="2:15" x14ac:dyDescent="0.35">
      <c r="B9564" t="s">
        <v>77</v>
      </c>
      <c r="C9564">
        <v>4060</v>
      </c>
      <c r="D9564" t="s">
        <v>62</v>
      </c>
      <c r="E9564">
        <v>179693</v>
      </c>
      <c r="F9564" t="s">
        <v>8961</v>
      </c>
      <c r="G9564" t="s">
        <v>10926</v>
      </c>
      <c r="H9564" s="93">
        <v>46170</v>
      </c>
      <c r="I9564" s="131">
        <v>1</v>
      </c>
      <c r="J9564" s="132">
        <v>1</v>
      </c>
      <c r="K9564" s="132">
        <v>1</v>
      </c>
      <c r="L9564" s="132"/>
      <c r="M9564" s="132"/>
      <c r="N9564" s="131"/>
      <c r="O9564" s="131"/>
    </row>
    <row r="9565" spans="2:15" x14ac:dyDescent="0.35">
      <c r="B9565" t="s">
        <v>77</v>
      </c>
      <c r="C9565">
        <v>4060</v>
      </c>
      <c r="D9565" t="s">
        <v>62</v>
      </c>
      <c r="E9565">
        <v>180566</v>
      </c>
      <c r="F9565" t="s">
        <v>8819</v>
      </c>
      <c r="G9565" t="s">
        <v>10926</v>
      </c>
      <c r="H9565" s="93">
        <v>46170</v>
      </c>
      <c r="I9565" s="131">
        <v>1</v>
      </c>
      <c r="J9565" s="132"/>
      <c r="K9565" s="132"/>
      <c r="L9565" s="132"/>
      <c r="M9565" s="132"/>
      <c r="N9565" s="131"/>
      <c r="O9565" s="131"/>
    </row>
    <row r="9566" spans="2:15" x14ac:dyDescent="0.35">
      <c r="B9566" t="s">
        <v>77</v>
      </c>
      <c r="C9566">
        <v>4060</v>
      </c>
      <c r="D9566" t="s">
        <v>62</v>
      </c>
      <c r="E9566">
        <v>180735</v>
      </c>
      <c r="F9566" t="s">
        <v>8962</v>
      </c>
      <c r="G9566" t="s">
        <v>10929</v>
      </c>
      <c r="H9566" s="93">
        <v>46182</v>
      </c>
      <c r="I9566" s="131"/>
      <c r="J9566" s="132"/>
      <c r="K9566" s="132"/>
      <c r="L9566" s="132"/>
      <c r="M9566" s="132"/>
      <c r="N9566" s="131"/>
      <c r="O9566" s="131"/>
    </row>
    <row r="9567" spans="2:15" x14ac:dyDescent="0.35">
      <c r="B9567" t="s">
        <v>77</v>
      </c>
      <c r="C9567">
        <v>4060</v>
      </c>
      <c r="D9567" t="s">
        <v>62</v>
      </c>
      <c r="E9567">
        <v>180900</v>
      </c>
      <c r="F9567" t="s">
        <v>8963</v>
      </c>
      <c r="G9567" t="s">
        <v>10927</v>
      </c>
      <c r="H9567" s="93">
        <v>46183</v>
      </c>
      <c r="I9567" s="131">
        <v>1</v>
      </c>
      <c r="J9567" s="132"/>
      <c r="K9567" s="132"/>
      <c r="L9567" s="132"/>
      <c r="M9567" s="132"/>
      <c r="N9567" s="131"/>
      <c r="O9567" s="131"/>
    </row>
    <row r="9568" spans="2:15" x14ac:dyDescent="0.35">
      <c r="B9568" t="s">
        <v>77</v>
      </c>
      <c r="C9568">
        <v>4060</v>
      </c>
      <c r="D9568" t="s">
        <v>62</v>
      </c>
      <c r="E9568">
        <v>181013</v>
      </c>
      <c r="F9568" t="s">
        <v>8964</v>
      </c>
      <c r="G9568" t="s">
        <v>10928</v>
      </c>
      <c r="H9568" s="93">
        <v>46178</v>
      </c>
      <c r="I9568" s="131">
        <v>1</v>
      </c>
      <c r="J9568" s="132"/>
      <c r="K9568" s="132"/>
      <c r="L9568" s="132"/>
      <c r="M9568" s="132"/>
      <c r="N9568" s="131"/>
      <c r="O9568" s="131"/>
    </row>
    <row r="9569" spans="2:15" x14ac:dyDescent="0.35">
      <c r="B9569" t="s">
        <v>77</v>
      </c>
      <c r="C9569">
        <v>4060</v>
      </c>
      <c r="D9569" t="s">
        <v>62</v>
      </c>
      <c r="E9569">
        <v>181245</v>
      </c>
      <c r="F9569" t="s">
        <v>8965</v>
      </c>
      <c r="G9569" t="s">
        <v>10926</v>
      </c>
      <c r="H9569" s="93">
        <v>46177</v>
      </c>
      <c r="I9569" s="131">
        <v>1</v>
      </c>
      <c r="J9569" s="132"/>
      <c r="K9569" s="132"/>
      <c r="L9569" s="132"/>
      <c r="M9569" s="132"/>
      <c r="N9569" s="131"/>
      <c r="O9569" s="131"/>
    </row>
    <row r="9570" spans="2:15" x14ac:dyDescent="0.35">
      <c r="B9570" t="s">
        <v>77</v>
      </c>
      <c r="C9570">
        <v>4060</v>
      </c>
      <c r="D9570" t="s">
        <v>62</v>
      </c>
      <c r="E9570">
        <v>181986</v>
      </c>
      <c r="F9570" t="s">
        <v>8931</v>
      </c>
      <c r="G9570" t="s">
        <v>10930</v>
      </c>
      <c r="H9570" s="93">
        <v>46174</v>
      </c>
      <c r="I9570" s="131">
        <v>1</v>
      </c>
      <c r="J9570" s="132">
        <v>1</v>
      </c>
      <c r="K9570" s="132"/>
      <c r="L9570" s="132"/>
      <c r="M9570" s="132"/>
      <c r="N9570" s="131"/>
      <c r="O9570" s="131"/>
    </row>
    <row r="9571" spans="2:15" x14ac:dyDescent="0.35">
      <c r="B9571" t="s">
        <v>77</v>
      </c>
      <c r="C9571">
        <v>4060</v>
      </c>
      <c r="D9571" t="s">
        <v>62</v>
      </c>
      <c r="E9571">
        <v>182010</v>
      </c>
      <c r="F9571" t="s">
        <v>8940</v>
      </c>
      <c r="G9571" t="s">
        <v>10928</v>
      </c>
      <c r="H9571" s="93">
        <v>46178</v>
      </c>
      <c r="I9571" s="131"/>
      <c r="J9571" s="132"/>
      <c r="K9571" s="132"/>
      <c r="L9571" s="132"/>
      <c r="M9571" s="132"/>
      <c r="N9571" s="131"/>
      <c r="O9571" s="131"/>
    </row>
    <row r="9572" spans="2:15" x14ac:dyDescent="0.35">
      <c r="B9572" t="s">
        <v>77</v>
      </c>
      <c r="C9572">
        <v>4060</v>
      </c>
      <c r="D9572" t="s">
        <v>62</v>
      </c>
      <c r="E9572">
        <v>182038</v>
      </c>
      <c r="F9572" t="s">
        <v>8966</v>
      </c>
      <c r="G9572" t="s">
        <v>10930</v>
      </c>
      <c r="H9572" s="93">
        <v>46181</v>
      </c>
      <c r="I9572" s="131">
        <v>1</v>
      </c>
      <c r="J9572" s="132"/>
      <c r="K9572" s="132">
        <v>1</v>
      </c>
      <c r="L9572" s="132"/>
      <c r="M9572" s="132"/>
      <c r="N9572" s="131"/>
      <c r="O9572" s="131"/>
    </row>
    <row r="9573" spans="2:15" x14ac:dyDescent="0.35">
      <c r="B9573" t="s">
        <v>77</v>
      </c>
      <c r="C9573">
        <v>4060</v>
      </c>
      <c r="D9573" t="s">
        <v>62</v>
      </c>
      <c r="E9573">
        <v>182187</v>
      </c>
      <c r="F9573" t="s">
        <v>8967</v>
      </c>
      <c r="G9573" t="s">
        <v>10929</v>
      </c>
      <c r="H9573" s="93">
        <v>46175</v>
      </c>
      <c r="I9573" s="131"/>
      <c r="J9573" s="132"/>
      <c r="K9573" s="132"/>
      <c r="L9573" s="132"/>
      <c r="M9573" s="132"/>
      <c r="N9573" s="131"/>
      <c r="O9573" s="131"/>
    </row>
    <row r="9574" spans="2:15" x14ac:dyDescent="0.35">
      <c r="B9574" t="s">
        <v>77</v>
      </c>
      <c r="C9574">
        <v>4060</v>
      </c>
      <c r="D9574" t="s">
        <v>62</v>
      </c>
      <c r="E9574">
        <v>182275</v>
      </c>
      <c r="F9574" t="s">
        <v>8968</v>
      </c>
      <c r="G9574" t="s">
        <v>10928</v>
      </c>
      <c r="H9574" s="93">
        <v>46178</v>
      </c>
      <c r="I9574" s="131">
        <v>1</v>
      </c>
      <c r="J9574" s="132"/>
      <c r="K9574" s="132"/>
      <c r="L9574" s="132"/>
      <c r="M9574" s="132"/>
      <c r="N9574" s="131"/>
      <c r="O9574" s="131"/>
    </row>
    <row r="9575" spans="2:15" x14ac:dyDescent="0.35">
      <c r="B9575" t="s">
        <v>77</v>
      </c>
      <c r="C9575">
        <v>4060</v>
      </c>
      <c r="D9575" t="s">
        <v>62</v>
      </c>
      <c r="E9575">
        <v>182277</v>
      </c>
      <c r="F9575" t="s">
        <v>8969</v>
      </c>
      <c r="G9575" t="s">
        <v>10928</v>
      </c>
      <c r="H9575" s="93">
        <v>46178</v>
      </c>
      <c r="I9575" s="131">
        <v>1</v>
      </c>
      <c r="J9575" s="132"/>
      <c r="K9575" s="132"/>
      <c r="L9575" s="132"/>
      <c r="M9575" s="132"/>
      <c r="N9575" s="131"/>
      <c r="O9575" s="131"/>
    </row>
    <row r="9576" spans="2:15" x14ac:dyDescent="0.35">
      <c r="B9576" t="s">
        <v>77</v>
      </c>
      <c r="C9576">
        <v>4060</v>
      </c>
      <c r="D9576" t="s">
        <v>62</v>
      </c>
      <c r="E9576">
        <v>182334</v>
      </c>
      <c r="F9576" t="s">
        <v>8970</v>
      </c>
      <c r="G9576" t="s">
        <v>10926</v>
      </c>
      <c r="H9576" s="93">
        <v>46177</v>
      </c>
      <c r="I9576" s="131"/>
      <c r="J9576" s="132"/>
      <c r="K9576" s="132"/>
      <c r="L9576" s="132"/>
      <c r="M9576" s="132"/>
      <c r="N9576" s="131"/>
      <c r="O9576" s="131"/>
    </row>
    <row r="9577" spans="2:15" x14ac:dyDescent="0.35">
      <c r="B9577" t="s">
        <v>77</v>
      </c>
      <c r="C9577">
        <v>4060</v>
      </c>
      <c r="D9577" t="s">
        <v>62</v>
      </c>
      <c r="E9577">
        <v>182361</v>
      </c>
      <c r="F9577" t="s">
        <v>8971</v>
      </c>
      <c r="G9577" t="s">
        <v>10930</v>
      </c>
      <c r="H9577" s="93">
        <v>46181</v>
      </c>
      <c r="I9577" s="131"/>
      <c r="J9577" s="132"/>
      <c r="K9577" s="132"/>
      <c r="L9577" s="132"/>
      <c r="M9577" s="132"/>
      <c r="N9577" s="131"/>
      <c r="O9577" s="131"/>
    </row>
    <row r="9578" spans="2:15" x14ac:dyDescent="0.35">
      <c r="B9578" t="s">
        <v>77</v>
      </c>
      <c r="C9578">
        <v>4060</v>
      </c>
      <c r="D9578" t="s">
        <v>62</v>
      </c>
      <c r="E9578">
        <v>182371</v>
      </c>
      <c r="F9578" t="s">
        <v>8972</v>
      </c>
      <c r="G9578" t="s">
        <v>10928</v>
      </c>
      <c r="H9578" s="93">
        <v>46178</v>
      </c>
      <c r="I9578" s="131">
        <v>1</v>
      </c>
      <c r="J9578" s="132"/>
      <c r="K9578" s="132">
        <v>1</v>
      </c>
      <c r="L9578" s="132"/>
      <c r="M9578" s="132"/>
      <c r="N9578" s="131"/>
      <c r="O9578" s="131"/>
    </row>
    <row r="9579" spans="2:15" x14ac:dyDescent="0.35">
      <c r="B9579" t="s">
        <v>77</v>
      </c>
      <c r="C9579">
        <v>4060</v>
      </c>
      <c r="D9579" t="s">
        <v>62</v>
      </c>
      <c r="E9579">
        <v>182445</v>
      </c>
      <c r="F9579" t="s">
        <v>8973</v>
      </c>
      <c r="G9579" t="s">
        <v>10926</v>
      </c>
      <c r="H9579" s="93">
        <v>46170</v>
      </c>
      <c r="I9579" s="131"/>
      <c r="J9579" s="132"/>
      <c r="K9579" s="132"/>
      <c r="L9579" s="132"/>
      <c r="M9579" s="132"/>
      <c r="N9579" s="131"/>
      <c r="O9579" s="131"/>
    </row>
    <row r="9580" spans="2:15" x14ac:dyDescent="0.35">
      <c r="B9580" t="s">
        <v>77</v>
      </c>
      <c r="C9580">
        <v>4060</v>
      </c>
      <c r="D9580" t="s">
        <v>62</v>
      </c>
      <c r="E9580">
        <v>182498</v>
      </c>
      <c r="F9580" t="s">
        <v>8974</v>
      </c>
      <c r="G9580" t="s">
        <v>10926</v>
      </c>
      <c r="H9580" s="93">
        <v>46170</v>
      </c>
      <c r="I9580" s="131"/>
      <c r="J9580" s="132"/>
      <c r="K9580" s="132"/>
      <c r="L9580" s="132"/>
      <c r="M9580" s="132"/>
      <c r="N9580" s="131"/>
      <c r="O9580" s="131"/>
    </row>
    <row r="9581" spans="2:15" x14ac:dyDescent="0.35">
      <c r="B9581" t="s">
        <v>77</v>
      </c>
      <c r="C9581">
        <v>4060</v>
      </c>
      <c r="D9581" t="s">
        <v>62</v>
      </c>
      <c r="E9581">
        <v>182542</v>
      </c>
      <c r="F9581" t="s">
        <v>8975</v>
      </c>
      <c r="G9581" t="s">
        <v>10928</v>
      </c>
      <c r="H9581" s="93">
        <v>46171</v>
      </c>
      <c r="I9581" s="131"/>
      <c r="J9581" s="132"/>
      <c r="K9581" s="132"/>
      <c r="L9581" s="132"/>
      <c r="M9581" s="132"/>
      <c r="N9581" s="131"/>
      <c r="O9581" s="131"/>
    </row>
    <row r="9582" spans="2:15" x14ac:dyDescent="0.35">
      <c r="B9582" t="s">
        <v>77</v>
      </c>
      <c r="C9582">
        <v>4060</v>
      </c>
      <c r="D9582" t="s">
        <v>62</v>
      </c>
      <c r="E9582">
        <v>182931</v>
      </c>
      <c r="F9582" t="s">
        <v>8976</v>
      </c>
      <c r="G9582" t="s">
        <v>10927</v>
      </c>
      <c r="H9582" s="93">
        <v>46176</v>
      </c>
      <c r="I9582" s="131">
        <v>1</v>
      </c>
      <c r="J9582" s="132"/>
      <c r="K9582" s="132"/>
      <c r="L9582" s="132"/>
      <c r="M9582" s="132"/>
      <c r="N9582" s="131"/>
      <c r="O9582" s="131"/>
    </row>
    <row r="9583" spans="2:15" x14ac:dyDescent="0.35">
      <c r="B9583" t="s">
        <v>77</v>
      </c>
      <c r="C9583">
        <v>4060</v>
      </c>
      <c r="D9583" t="s">
        <v>62</v>
      </c>
      <c r="E9583">
        <v>183053</v>
      </c>
      <c r="F9583" t="s">
        <v>8977</v>
      </c>
      <c r="G9583" t="s">
        <v>10928</v>
      </c>
      <c r="H9583" s="93">
        <v>46171</v>
      </c>
      <c r="I9583" s="131">
        <v>1</v>
      </c>
      <c r="J9583" s="132">
        <v>1</v>
      </c>
      <c r="K9583" s="132">
        <v>1</v>
      </c>
      <c r="L9583" s="132"/>
      <c r="M9583" s="132"/>
      <c r="N9583" s="131"/>
      <c r="O9583" s="131"/>
    </row>
    <row r="9584" spans="2:15" x14ac:dyDescent="0.35">
      <c r="B9584" t="s">
        <v>77</v>
      </c>
      <c r="C9584">
        <v>4060</v>
      </c>
      <c r="D9584" t="s">
        <v>62</v>
      </c>
      <c r="E9584">
        <v>183294</v>
      </c>
      <c r="F9584" t="s">
        <v>8978</v>
      </c>
      <c r="G9584" t="s">
        <v>10929</v>
      </c>
      <c r="H9584" s="93">
        <v>46175</v>
      </c>
      <c r="I9584" s="131"/>
      <c r="J9584" s="132"/>
      <c r="K9584" s="132"/>
      <c r="L9584" s="132"/>
      <c r="M9584" s="132"/>
      <c r="N9584" s="131"/>
      <c r="O9584" s="131"/>
    </row>
    <row r="9585" spans="2:15" x14ac:dyDescent="0.35">
      <c r="B9585" t="s">
        <v>77</v>
      </c>
      <c r="C9585">
        <v>4060</v>
      </c>
      <c r="D9585" t="s">
        <v>62</v>
      </c>
      <c r="E9585">
        <v>183528</v>
      </c>
      <c r="F9585" t="s">
        <v>8979</v>
      </c>
      <c r="G9585" t="s">
        <v>10929</v>
      </c>
      <c r="H9585" s="93">
        <v>46175</v>
      </c>
      <c r="I9585" s="131">
        <v>1</v>
      </c>
      <c r="J9585" s="132">
        <v>1</v>
      </c>
      <c r="K9585" s="132"/>
      <c r="L9585" s="132"/>
      <c r="M9585" s="132"/>
      <c r="N9585" s="131"/>
      <c r="O9585" s="131"/>
    </row>
    <row r="9586" spans="2:15" x14ac:dyDescent="0.35">
      <c r="B9586" t="s">
        <v>77</v>
      </c>
      <c r="C9586">
        <v>4060</v>
      </c>
      <c r="D9586" t="s">
        <v>62</v>
      </c>
      <c r="E9586">
        <v>183807</v>
      </c>
      <c r="F9586" t="s">
        <v>8980</v>
      </c>
      <c r="G9586" t="s">
        <v>10928</v>
      </c>
      <c r="H9586" s="93">
        <v>46178</v>
      </c>
      <c r="I9586" s="131"/>
      <c r="J9586" s="132"/>
      <c r="K9586" s="132"/>
      <c r="L9586" s="132"/>
      <c r="M9586" s="132"/>
      <c r="N9586" s="131"/>
      <c r="O9586" s="131"/>
    </row>
    <row r="9587" spans="2:15" x14ac:dyDescent="0.35">
      <c r="B9587" t="s">
        <v>77</v>
      </c>
      <c r="C9587">
        <v>4060</v>
      </c>
      <c r="D9587" t="s">
        <v>62</v>
      </c>
      <c r="E9587">
        <v>183856</v>
      </c>
      <c r="F9587" t="s">
        <v>8981</v>
      </c>
      <c r="G9587" t="s">
        <v>10929</v>
      </c>
      <c r="H9587" s="93">
        <v>46175</v>
      </c>
      <c r="I9587" s="131">
        <v>1</v>
      </c>
      <c r="J9587" s="132"/>
      <c r="K9587" s="132"/>
      <c r="L9587" s="132"/>
      <c r="M9587" s="132"/>
      <c r="N9587" s="131"/>
      <c r="O9587" s="131"/>
    </row>
    <row r="9588" spans="2:15" x14ac:dyDescent="0.35">
      <c r="B9588" t="s">
        <v>77</v>
      </c>
      <c r="C9588">
        <v>4060</v>
      </c>
      <c r="D9588" t="s">
        <v>62</v>
      </c>
      <c r="E9588">
        <v>183999</v>
      </c>
      <c r="F9588" t="s">
        <v>8982</v>
      </c>
      <c r="G9588" t="s">
        <v>10929</v>
      </c>
      <c r="H9588" s="93">
        <v>46182</v>
      </c>
      <c r="I9588" s="131">
        <v>1</v>
      </c>
      <c r="J9588" s="132"/>
      <c r="K9588" s="132"/>
      <c r="L9588" s="132"/>
      <c r="M9588" s="132"/>
      <c r="N9588" s="131"/>
      <c r="O9588" s="131"/>
    </row>
    <row r="9589" spans="2:15" x14ac:dyDescent="0.35">
      <c r="B9589" t="s">
        <v>77</v>
      </c>
      <c r="C9589">
        <v>4060</v>
      </c>
      <c r="D9589" t="s">
        <v>62</v>
      </c>
      <c r="E9589">
        <v>184119</v>
      </c>
      <c r="F9589" t="s">
        <v>8983</v>
      </c>
      <c r="G9589" t="s">
        <v>10929</v>
      </c>
      <c r="H9589" s="93">
        <v>46182</v>
      </c>
      <c r="I9589" s="131">
        <v>1</v>
      </c>
      <c r="J9589" s="132"/>
      <c r="K9589" s="132">
        <v>1</v>
      </c>
      <c r="L9589" s="132"/>
      <c r="M9589" s="132"/>
      <c r="N9589" s="131"/>
      <c r="O9589" s="131"/>
    </row>
    <row r="9590" spans="2:15" x14ac:dyDescent="0.35">
      <c r="B9590" t="s">
        <v>77</v>
      </c>
      <c r="C9590">
        <v>4060</v>
      </c>
      <c r="D9590" t="s">
        <v>62</v>
      </c>
      <c r="E9590">
        <v>184482</v>
      </c>
      <c r="F9590" t="s">
        <v>8984</v>
      </c>
      <c r="G9590" t="s">
        <v>10930</v>
      </c>
      <c r="H9590" s="93">
        <v>46174</v>
      </c>
      <c r="I9590" s="131"/>
      <c r="J9590" s="132"/>
      <c r="K9590" s="132"/>
      <c r="L9590" s="132"/>
      <c r="M9590" s="132"/>
      <c r="N9590" s="131"/>
      <c r="O9590" s="131"/>
    </row>
    <row r="9591" spans="2:15" x14ac:dyDescent="0.35">
      <c r="B9591" t="s">
        <v>77</v>
      </c>
      <c r="C9591">
        <v>4060</v>
      </c>
      <c r="D9591" t="s">
        <v>62</v>
      </c>
      <c r="E9591">
        <v>185006</v>
      </c>
      <c r="F9591" t="s">
        <v>8985</v>
      </c>
      <c r="G9591" t="s">
        <v>10927</v>
      </c>
      <c r="H9591" s="93">
        <v>46183</v>
      </c>
      <c r="I9591" s="131">
        <v>1</v>
      </c>
      <c r="J9591" s="132"/>
      <c r="K9591" s="132"/>
      <c r="L9591" s="132"/>
      <c r="M9591" s="132"/>
      <c r="N9591" s="131"/>
      <c r="O9591" s="131"/>
    </row>
    <row r="9592" spans="2:15" x14ac:dyDescent="0.35">
      <c r="B9592" t="s">
        <v>77</v>
      </c>
      <c r="C9592">
        <v>4060</v>
      </c>
      <c r="D9592" t="s">
        <v>62</v>
      </c>
      <c r="E9592">
        <v>185149</v>
      </c>
      <c r="F9592" t="s">
        <v>8986</v>
      </c>
      <c r="G9592" t="s">
        <v>10928</v>
      </c>
      <c r="H9592" s="93">
        <v>46178</v>
      </c>
      <c r="I9592" s="131">
        <v>1</v>
      </c>
      <c r="J9592" s="132"/>
      <c r="K9592" s="132">
        <v>1</v>
      </c>
      <c r="L9592" s="132"/>
      <c r="M9592" s="132"/>
      <c r="N9592" s="131"/>
      <c r="O9592" s="131"/>
    </row>
    <row r="9593" spans="2:15" x14ac:dyDescent="0.35">
      <c r="B9593" t="s">
        <v>77</v>
      </c>
      <c r="C9593">
        <v>4060</v>
      </c>
      <c r="D9593" t="s">
        <v>62</v>
      </c>
      <c r="E9593">
        <v>185258</v>
      </c>
      <c r="F9593" t="s">
        <v>8987</v>
      </c>
      <c r="G9593" t="s">
        <v>10927</v>
      </c>
      <c r="H9593" s="93">
        <v>46183</v>
      </c>
      <c r="I9593" s="131">
        <v>1</v>
      </c>
      <c r="J9593" s="132">
        <v>1</v>
      </c>
      <c r="K9593" s="132"/>
      <c r="L9593" s="132"/>
      <c r="M9593" s="132"/>
      <c r="N9593" s="131"/>
      <c r="O9593" s="131"/>
    </row>
    <row r="9594" spans="2:15" x14ac:dyDescent="0.35">
      <c r="B9594" t="s">
        <v>77</v>
      </c>
      <c r="C9594">
        <v>4060</v>
      </c>
      <c r="D9594" t="s">
        <v>62</v>
      </c>
      <c r="E9594">
        <v>185726</v>
      </c>
      <c r="F9594" t="s">
        <v>8988</v>
      </c>
      <c r="G9594" t="s">
        <v>10927</v>
      </c>
      <c r="H9594" s="93">
        <v>46176</v>
      </c>
      <c r="I9594" s="131"/>
      <c r="J9594" s="132"/>
      <c r="K9594" s="132"/>
      <c r="L9594" s="132"/>
      <c r="M9594" s="132"/>
      <c r="N9594" s="131"/>
      <c r="O9594" s="131"/>
    </row>
    <row r="9595" spans="2:15" x14ac:dyDescent="0.35">
      <c r="B9595" t="s">
        <v>77</v>
      </c>
      <c r="C9595">
        <v>4060</v>
      </c>
      <c r="D9595" t="s">
        <v>62</v>
      </c>
      <c r="E9595">
        <v>186327</v>
      </c>
      <c r="F9595" t="s">
        <v>8989</v>
      </c>
      <c r="G9595" t="s">
        <v>10926</v>
      </c>
      <c r="H9595" s="93">
        <v>46170</v>
      </c>
      <c r="I9595" s="131">
        <v>1</v>
      </c>
      <c r="J9595" s="132"/>
      <c r="K9595" s="132"/>
      <c r="L9595" s="132"/>
      <c r="M9595" s="132"/>
      <c r="N9595" s="131"/>
      <c r="O9595" s="131"/>
    </row>
    <row r="9596" spans="2:15" x14ac:dyDescent="0.35">
      <c r="B9596" t="s">
        <v>77</v>
      </c>
      <c r="C9596">
        <v>4060</v>
      </c>
      <c r="D9596" t="s">
        <v>62</v>
      </c>
      <c r="E9596">
        <v>186329</v>
      </c>
      <c r="F9596" t="s">
        <v>8990</v>
      </c>
      <c r="G9596" t="s">
        <v>10929</v>
      </c>
      <c r="H9596" s="93">
        <v>46175</v>
      </c>
      <c r="I9596" s="131"/>
      <c r="J9596" s="132"/>
      <c r="K9596" s="132"/>
      <c r="L9596" s="132"/>
      <c r="M9596" s="132"/>
      <c r="N9596" s="131"/>
      <c r="O9596" s="131"/>
    </row>
    <row r="9597" spans="2:15" x14ac:dyDescent="0.35">
      <c r="B9597" t="s">
        <v>77</v>
      </c>
      <c r="C9597">
        <v>4060</v>
      </c>
      <c r="D9597" t="s">
        <v>62</v>
      </c>
      <c r="E9597">
        <v>186605</v>
      </c>
      <c r="F9597" t="s">
        <v>8991</v>
      </c>
      <c r="G9597" t="s">
        <v>10928</v>
      </c>
      <c r="H9597" s="93">
        <v>46171</v>
      </c>
      <c r="I9597" s="131">
        <v>1</v>
      </c>
      <c r="J9597" s="132"/>
      <c r="K9597" s="132"/>
      <c r="L9597" s="132"/>
      <c r="M9597" s="132"/>
      <c r="N9597" s="131"/>
      <c r="O9597" s="131"/>
    </row>
    <row r="9598" spans="2:15" x14ac:dyDescent="0.35">
      <c r="B9598" t="s">
        <v>77</v>
      </c>
      <c r="C9598">
        <v>4060</v>
      </c>
      <c r="D9598" t="s">
        <v>62</v>
      </c>
      <c r="E9598">
        <v>186759</v>
      </c>
      <c r="F9598" t="s">
        <v>8992</v>
      </c>
      <c r="G9598" t="s">
        <v>10926</v>
      </c>
      <c r="H9598" s="93">
        <v>46177</v>
      </c>
      <c r="I9598" s="131">
        <v>1</v>
      </c>
      <c r="J9598" s="132"/>
      <c r="K9598" s="132"/>
      <c r="L9598" s="132"/>
      <c r="M9598" s="132"/>
      <c r="N9598" s="131"/>
      <c r="O9598" s="131"/>
    </row>
    <row r="9599" spans="2:15" x14ac:dyDescent="0.35">
      <c r="B9599" t="s">
        <v>77</v>
      </c>
      <c r="C9599">
        <v>4060</v>
      </c>
      <c r="D9599" t="s">
        <v>62</v>
      </c>
      <c r="E9599">
        <v>187146</v>
      </c>
      <c r="F9599" t="s">
        <v>8993</v>
      </c>
      <c r="G9599" t="s">
        <v>10930</v>
      </c>
      <c r="H9599" s="93">
        <v>46181</v>
      </c>
      <c r="I9599" s="131">
        <v>1</v>
      </c>
      <c r="J9599" s="132">
        <v>1</v>
      </c>
      <c r="K9599" s="132"/>
      <c r="L9599" s="132"/>
      <c r="M9599" s="132"/>
      <c r="N9599" s="131"/>
      <c r="O9599" s="131"/>
    </row>
    <row r="9600" spans="2:15" x14ac:dyDescent="0.35">
      <c r="B9600" t="s">
        <v>77</v>
      </c>
      <c r="C9600">
        <v>4060</v>
      </c>
      <c r="D9600" t="s">
        <v>62</v>
      </c>
      <c r="E9600">
        <v>187702</v>
      </c>
      <c r="F9600" t="s">
        <v>8994</v>
      </c>
      <c r="G9600" t="s">
        <v>10929</v>
      </c>
      <c r="H9600" s="93">
        <v>46175</v>
      </c>
      <c r="I9600" s="131"/>
      <c r="J9600" s="132"/>
      <c r="K9600" s="132"/>
      <c r="L9600" s="132"/>
      <c r="M9600" s="132"/>
      <c r="N9600" s="131"/>
      <c r="O9600" s="131"/>
    </row>
    <row r="9601" spans="2:15" x14ac:dyDescent="0.35">
      <c r="B9601" t="s">
        <v>77</v>
      </c>
      <c r="C9601">
        <v>4060</v>
      </c>
      <c r="D9601" t="s">
        <v>62</v>
      </c>
      <c r="E9601">
        <v>187931</v>
      </c>
      <c r="F9601" t="s">
        <v>8995</v>
      </c>
      <c r="G9601" t="s">
        <v>10926</v>
      </c>
      <c r="H9601" s="93">
        <v>46170</v>
      </c>
      <c r="I9601" s="131">
        <v>1</v>
      </c>
      <c r="J9601" s="132"/>
      <c r="K9601" s="132"/>
      <c r="L9601" s="132"/>
      <c r="M9601" s="132"/>
      <c r="N9601" s="131"/>
      <c r="O9601" s="131"/>
    </row>
    <row r="9602" spans="2:15" x14ac:dyDescent="0.35">
      <c r="B9602" t="s">
        <v>77</v>
      </c>
      <c r="C9602">
        <v>4060</v>
      </c>
      <c r="D9602" t="s">
        <v>62</v>
      </c>
      <c r="E9602">
        <v>188119</v>
      </c>
      <c r="F9602" t="s">
        <v>8996</v>
      </c>
      <c r="G9602" t="s">
        <v>10926</v>
      </c>
      <c r="H9602" s="93">
        <v>46170</v>
      </c>
      <c r="I9602" s="131">
        <v>1</v>
      </c>
      <c r="J9602" s="132"/>
      <c r="K9602" s="132"/>
      <c r="L9602" s="132"/>
      <c r="M9602" s="132"/>
      <c r="N9602" s="131"/>
      <c r="O9602" s="131"/>
    </row>
    <row r="9603" spans="2:15" x14ac:dyDescent="0.35">
      <c r="B9603" t="s">
        <v>77</v>
      </c>
      <c r="C9603">
        <v>4060</v>
      </c>
      <c r="D9603" t="s">
        <v>62</v>
      </c>
      <c r="E9603">
        <v>188502</v>
      </c>
      <c r="F9603" t="s">
        <v>8997</v>
      </c>
      <c r="G9603" t="s">
        <v>10927</v>
      </c>
      <c r="H9603" s="93">
        <v>46176</v>
      </c>
      <c r="I9603" s="131">
        <v>1</v>
      </c>
      <c r="J9603" s="132">
        <v>1</v>
      </c>
      <c r="K9603" s="132"/>
      <c r="L9603" s="132"/>
      <c r="M9603" s="132"/>
      <c r="N9603" s="131"/>
      <c r="O9603" s="131"/>
    </row>
    <row r="9604" spans="2:15" x14ac:dyDescent="0.35">
      <c r="B9604" t="s">
        <v>77</v>
      </c>
      <c r="C9604">
        <v>4060</v>
      </c>
      <c r="D9604" t="s">
        <v>62</v>
      </c>
      <c r="E9604">
        <v>188631</v>
      </c>
      <c r="F9604" t="s">
        <v>8998</v>
      </c>
      <c r="G9604" t="s">
        <v>10929</v>
      </c>
      <c r="H9604" s="93">
        <v>46175</v>
      </c>
      <c r="I9604" s="131"/>
      <c r="J9604" s="132"/>
      <c r="K9604" s="132"/>
      <c r="L9604" s="132"/>
      <c r="M9604" s="132"/>
      <c r="N9604" s="131"/>
      <c r="O9604" s="131"/>
    </row>
    <row r="9605" spans="2:15" x14ac:dyDescent="0.35">
      <c r="B9605" t="s">
        <v>77</v>
      </c>
      <c r="C9605">
        <v>4060</v>
      </c>
      <c r="D9605" t="s">
        <v>62</v>
      </c>
      <c r="E9605">
        <v>188765</v>
      </c>
      <c r="F9605" t="s">
        <v>8999</v>
      </c>
      <c r="G9605" t="s">
        <v>10928</v>
      </c>
      <c r="H9605" s="93">
        <v>46178</v>
      </c>
      <c r="I9605" s="131">
        <v>1</v>
      </c>
      <c r="J9605" s="132"/>
      <c r="K9605" s="132"/>
      <c r="L9605" s="132"/>
      <c r="M9605" s="132"/>
      <c r="N9605" s="131"/>
      <c r="O9605" s="131"/>
    </row>
    <row r="9606" spans="2:15" x14ac:dyDescent="0.35">
      <c r="B9606" t="s">
        <v>77</v>
      </c>
      <c r="C9606">
        <v>4060</v>
      </c>
      <c r="D9606" t="s">
        <v>62</v>
      </c>
      <c r="E9606">
        <v>188789</v>
      </c>
      <c r="F9606" t="s">
        <v>9000</v>
      </c>
      <c r="G9606" t="s">
        <v>10929</v>
      </c>
      <c r="H9606" s="93">
        <v>46182</v>
      </c>
      <c r="I9606" s="131"/>
      <c r="J9606" s="132"/>
      <c r="K9606" s="132"/>
      <c r="L9606" s="132"/>
      <c r="M9606" s="132"/>
      <c r="N9606" s="131"/>
      <c r="O9606" s="131"/>
    </row>
    <row r="9607" spans="2:15" x14ac:dyDescent="0.35">
      <c r="B9607" t="s">
        <v>77</v>
      </c>
      <c r="C9607">
        <v>4060</v>
      </c>
      <c r="D9607" t="s">
        <v>62</v>
      </c>
      <c r="E9607">
        <v>188958</v>
      </c>
      <c r="F9607" t="s">
        <v>9001</v>
      </c>
      <c r="G9607" t="s">
        <v>10930</v>
      </c>
      <c r="H9607" s="93">
        <v>46174</v>
      </c>
      <c r="I9607" s="131">
        <v>1</v>
      </c>
      <c r="J9607" s="132">
        <v>1</v>
      </c>
      <c r="K9607" s="132"/>
      <c r="L9607" s="132"/>
      <c r="M9607" s="132"/>
      <c r="N9607" s="131"/>
      <c r="O9607" s="131"/>
    </row>
    <row r="9608" spans="2:15" x14ac:dyDescent="0.35">
      <c r="B9608" t="s">
        <v>77</v>
      </c>
      <c r="C9608">
        <v>4060</v>
      </c>
      <c r="D9608" t="s">
        <v>62</v>
      </c>
      <c r="E9608">
        <v>189926</v>
      </c>
      <c r="F9608" t="s">
        <v>9002</v>
      </c>
      <c r="G9608" t="s">
        <v>10928</v>
      </c>
      <c r="H9608" s="93">
        <v>46171</v>
      </c>
      <c r="I9608" s="131">
        <v>1</v>
      </c>
      <c r="J9608" s="132"/>
      <c r="K9608" s="132"/>
      <c r="L9608" s="132"/>
      <c r="M9608" s="132"/>
      <c r="N9608" s="131"/>
      <c r="O9608" s="131"/>
    </row>
    <row r="9609" spans="2:15" x14ac:dyDescent="0.35">
      <c r="B9609" t="s">
        <v>77</v>
      </c>
      <c r="C9609">
        <v>4060</v>
      </c>
      <c r="D9609" t="s">
        <v>62</v>
      </c>
      <c r="E9609">
        <v>190076</v>
      </c>
      <c r="F9609" t="s">
        <v>9003</v>
      </c>
      <c r="G9609" t="s">
        <v>10927</v>
      </c>
      <c r="H9609" s="93">
        <v>46176</v>
      </c>
      <c r="I9609" s="131">
        <v>1</v>
      </c>
      <c r="J9609" s="132">
        <v>1</v>
      </c>
      <c r="K9609" s="132"/>
      <c r="L9609" s="132"/>
      <c r="M9609" s="132"/>
      <c r="N9609" s="131"/>
      <c r="O9609" s="131"/>
    </row>
    <row r="9610" spans="2:15" x14ac:dyDescent="0.35">
      <c r="B9610" t="s">
        <v>77</v>
      </c>
      <c r="C9610">
        <v>4060</v>
      </c>
      <c r="D9610" t="s">
        <v>62</v>
      </c>
      <c r="E9610">
        <v>190188</v>
      </c>
      <c r="F9610" t="s">
        <v>9004</v>
      </c>
      <c r="G9610" t="s">
        <v>10927</v>
      </c>
      <c r="H9610" s="93">
        <v>46183</v>
      </c>
      <c r="I9610" s="131">
        <v>1</v>
      </c>
      <c r="J9610" s="132"/>
      <c r="K9610" s="132"/>
      <c r="L9610" s="132"/>
      <c r="M9610" s="132"/>
      <c r="N9610" s="131"/>
      <c r="O9610" s="131"/>
    </row>
    <row r="9611" spans="2:15" x14ac:dyDescent="0.35">
      <c r="B9611" t="s">
        <v>77</v>
      </c>
      <c r="C9611">
        <v>4060</v>
      </c>
      <c r="D9611" t="s">
        <v>62</v>
      </c>
      <c r="E9611">
        <v>190254</v>
      </c>
      <c r="F9611" t="s">
        <v>9005</v>
      </c>
      <c r="G9611" t="s">
        <v>10930</v>
      </c>
      <c r="H9611" s="93">
        <v>46181</v>
      </c>
      <c r="I9611" s="131">
        <v>1</v>
      </c>
      <c r="J9611" s="132"/>
      <c r="K9611" s="132"/>
      <c r="L9611" s="132"/>
      <c r="M9611" s="132"/>
      <c r="N9611" s="131"/>
      <c r="O9611" s="131"/>
    </row>
    <row r="9612" spans="2:15" x14ac:dyDescent="0.35">
      <c r="B9612" t="s">
        <v>77</v>
      </c>
      <c r="C9612">
        <v>4060</v>
      </c>
      <c r="D9612" t="s">
        <v>62</v>
      </c>
      <c r="E9612">
        <v>190362</v>
      </c>
      <c r="F9612" t="s">
        <v>9006</v>
      </c>
      <c r="G9612" t="s">
        <v>10930</v>
      </c>
      <c r="H9612" s="93">
        <v>46181</v>
      </c>
      <c r="I9612" s="131">
        <v>1</v>
      </c>
      <c r="J9612" s="132"/>
      <c r="K9612" s="132"/>
      <c r="L9612" s="132"/>
      <c r="M9612" s="132"/>
      <c r="N9612" s="131"/>
      <c r="O9612" s="131"/>
    </row>
    <row r="9613" spans="2:15" x14ac:dyDescent="0.35">
      <c r="B9613" t="s">
        <v>77</v>
      </c>
      <c r="C9613">
        <v>4060</v>
      </c>
      <c r="D9613" t="s">
        <v>62</v>
      </c>
      <c r="E9613">
        <v>190504</v>
      </c>
      <c r="F9613" t="s">
        <v>9007</v>
      </c>
      <c r="G9613" t="s">
        <v>10928</v>
      </c>
      <c r="H9613" s="93">
        <v>46171</v>
      </c>
      <c r="I9613" s="131">
        <v>1</v>
      </c>
      <c r="J9613" s="132">
        <v>1</v>
      </c>
      <c r="K9613" s="132"/>
      <c r="L9613" s="132"/>
      <c r="M9613" s="132"/>
      <c r="N9613" s="131"/>
      <c r="O9613" s="131"/>
    </row>
    <row r="9614" spans="2:15" x14ac:dyDescent="0.35">
      <c r="B9614" t="s">
        <v>77</v>
      </c>
      <c r="C9614">
        <v>4060</v>
      </c>
      <c r="D9614" t="s">
        <v>62</v>
      </c>
      <c r="E9614">
        <v>190568</v>
      </c>
      <c r="F9614" t="s">
        <v>9008</v>
      </c>
      <c r="G9614" t="s">
        <v>180</v>
      </c>
      <c r="H9614" t="s">
        <v>180</v>
      </c>
      <c r="I9614" s="131"/>
      <c r="J9614" s="132"/>
      <c r="K9614" s="132"/>
      <c r="L9614" s="132"/>
      <c r="M9614" s="132"/>
      <c r="N9614" s="131"/>
      <c r="O9614" s="131"/>
    </row>
    <row r="9615" spans="2:15" x14ac:dyDescent="0.35">
      <c r="B9615" t="s">
        <v>77</v>
      </c>
      <c r="C9615">
        <v>4060</v>
      </c>
      <c r="D9615" t="s">
        <v>62</v>
      </c>
      <c r="E9615">
        <v>190907</v>
      </c>
      <c r="F9615" t="s">
        <v>9009</v>
      </c>
      <c r="G9615" t="s">
        <v>180</v>
      </c>
      <c r="H9615" t="s">
        <v>180</v>
      </c>
      <c r="I9615" s="131"/>
      <c r="J9615" s="132"/>
      <c r="K9615" s="132"/>
      <c r="L9615" s="132"/>
      <c r="M9615" s="132"/>
      <c r="N9615" s="131"/>
      <c r="O9615" s="131"/>
    </row>
    <row r="9616" spans="2:15" x14ac:dyDescent="0.35">
      <c r="B9616" t="s">
        <v>77</v>
      </c>
      <c r="C9616">
        <v>4060</v>
      </c>
      <c r="D9616" t="s">
        <v>62</v>
      </c>
      <c r="E9616">
        <v>191636</v>
      </c>
      <c r="F9616" t="s">
        <v>9010</v>
      </c>
      <c r="G9616" t="s">
        <v>10927</v>
      </c>
      <c r="H9616" s="93">
        <v>46183</v>
      </c>
      <c r="I9616" s="131">
        <v>1</v>
      </c>
      <c r="J9616" s="132"/>
      <c r="K9616" s="132"/>
      <c r="L9616" s="132"/>
      <c r="M9616" s="132"/>
      <c r="N9616" s="131"/>
      <c r="O9616" s="131"/>
    </row>
    <row r="9617" spans="2:15" x14ac:dyDescent="0.35">
      <c r="B9617" t="s">
        <v>77</v>
      </c>
      <c r="C9617">
        <v>4060</v>
      </c>
      <c r="D9617" t="s">
        <v>62</v>
      </c>
      <c r="E9617">
        <v>191723</v>
      </c>
      <c r="F9617" t="s">
        <v>9011</v>
      </c>
      <c r="G9617" t="s">
        <v>10929</v>
      </c>
      <c r="H9617" s="93">
        <v>46182</v>
      </c>
      <c r="I9617" s="131">
        <v>1</v>
      </c>
      <c r="J9617" s="132"/>
      <c r="K9617" s="132">
        <v>1</v>
      </c>
      <c r="L9617" s="132"/>
      <c r="M9617" s="132"/>
      <c r="N9617" s="131"/>
      <c r="O9617" s="131"/>
    </row>
    <row r="9618" spans="2:15" x14ac:dyDescent="0.35">
      <c r="B9618" t="s">
        <v>77</v>
      </c>
      <c r="C9618">
        <v>4060</v>
      </c>
      <c r="D9618" t="s">
        <v>62</v>
      </c>
      <c r="E9618">
        <v>191803</v>
      </c>
      <c r="F9618" t="s">
        <v>9012</v>
      </c>
      <c r="G9618" t="s">
        <v>10930</v>
      </c>
      <c r="H9618" t="s">
        <v>180</v>
      </c>
      <c r="I9618" s="131">
        <v>1</v>
      </c>
      <c r="J9618" s="132">
        <v>1</v>
      </c>
      <c r="K9618" s="132"/>
      <c r="L9618" s="132"/>
      <c r="M9618" s="132"/>
      <c r="N9618" s="131"/>
      <c r="O9618" s="131"/>
    </row>
    <row r="9619" spans="2:15" x14ac:dyDescent="0.35">
      <c r="B9619" t="s">
        <v>77</v>
      </c>
      <c r="C9619">
        <v>4060</v>
      </c>
      <c r="D9619" t="s">
        <v>62</v>
      </c>
      <c r="E9619">
        <v>191830</v>
      </c>
      <c r="F9619" t="s">
        <v>9013</v>
      </c>
      <c r="G9619" t="s">
        <v>10930</v>
      </c>
      <c r="H9619" s="93">
        <v>46181</v>
      </c>
      <c r="I9619" s="131">
        <v>1</v>
      </c>
      <c r="J9619" s="132"/>
      <c r="K9619" s="132"/>
      <c r="L9619" s="132"/>
      <c r="M9619" s="132"/>
      <c r="N9619" s="131"/>
      <c r="O9619" s="131"/>
    </row>
    <row r="9620" spans="2:15" x14ac:dyDescent="0.35">
      <c r="B9620" t="s">
        <v>77</v>
      </c>
      <c r="C9620">
        <v>4060</v>
      </c>
      <c r="D9620" t="s">
        <v>62</v>
      </c>
      <c r="E9620">
        <v>192273</v>
      </c>
      <c r="F9620" t="s">
        <v>11109</v>
      </c>
      <c r="G9620" t="s">
        <v>180</v>
      </c>
      <c r="H9620" t="s">
        <v>180</v>
      </c>
      <c r="I9620" s="131">
        <v>1</v>
      </c>
      <c r="J9620" s="132"/>
      <c r="K9620" s="132"/>
      <c r="L9620" s="132"/>
      <c r="M9620" s="132"/>
      <c r="N9620" s="131"/>
      <c r="O9620" s="131"/>
    </row>
    <row r="9621" spans="2:15" x14ac:dyDescent="0.35">
      <c r="B9621" t="s">
        <v>77</v>
      </c>
      <c r="C9621">
        <v>4060</v>
      </c>
      <c r="D9621" t="s">
        <v>62</v>
      </c>
      <c r="E9621">
        <v>192289</v>
      </c>
      <c r="F9621" t="s">
        <v>11110</v>
      </c>
      <c r="G9621" t="s">
        <v>180</v>
      </c>
      <c r="H9621" t="s">
        <v>180</v>
      </c>
      <c r="I9621" s="131"/>
      <c r="J9621" s="132"/>
      <c r="K9621" s="132"/>
      <c r="L9621" s="132"/>
      <c r="M9621" s="132"/>
      <c r="N9621" s="131"/>
      <c r="O9621" s="131"/>
    </row>
    <row r="9622" spans="2:15" x14ac:dyDescent="0.35">
      <c r="B9622" t="s">
        <v>77</v>
      </c>
      <c r="C9622">
        <v>4062</v>
      </c>
      <c r="D9622" t="s">
        <v>63</v>
      </c>
      <c r="E9622">
        <v>48982</v>
      </c>
      <c r="F9622" t="s">
        <v>9014</v>
      </c>
      <c r="G9622" t="s">
        <v>10930</v>
      </c>
      <c r="H9622" s="93">
        <v>46174</v>
      </c>
      <c r="I9622" s="131">
        <v>1</v>
      </c>
      <c r="J9622" s="132">
        <v>1</v>
      </c>
      <c r="K9622" s="132"/>
      <c r="L9622" s="132"/>
      <c r="M9622" s="132"/>
      <c r="N9622" s="131"/>
      <c r="O9622" s="131"/>
    </row>
    <row r="9623" spans="2:15" x14ac:dyDescent="0.35">
      <c r="B9623" t="s">
        <v>77</v>
      </c>
      <c r="C9623">
        <v>4062</v>
      </c>
      <c r="D9623" t="s">
        <v>63</v>
      </c>
      <c r="E9623">
        <v>49053</v>
      </c>
      <c r="F9623" t="s">
        <v>9015</v>
      </c>
      <c r="G9623" t="s">
        <v>10929</v>
      </c>
      <c r="H9623" s="93">
        <v>46175</v>
      </c>
      <c r="I9623" s="131">
        <v>1</v>
      </c>
      <c r="J9623" s="132"/>
      <c r="K9623" s="132"/>
      <c r="L9623" s="132"/>
      <c r="M9623" s="132"/>
      <c r="N9623" s="131"/>
      <c r="O9623" s="131"/>
    </row>
    <row r="9624" spans="2:15" x14ac:dyDescent="0.35">
      <c r="B9624" t="s">
        <v>77</v>
      </c>
      <c r="C9624">
        <v>4062</v>
      </c>
      <c r="D9624" t="s">
        <v>63</v>
      </c>
      <c r="E9624">
        <v>49437</v>
      </c>
      <c r="F9624" t="s">
        <v>9016</v>
      </c>
      <c r="G9624" t="s">
        <v>10927</v>
      </c>
      <c r="H9624" s="93">
        <v>46176</v>
      </c>
      <c r="I9624" s="131"/>
      <c r="J9624" s="132"/>
      <c r="K9624" s="132"/>
      <c r="L9624" s="132"/>
      <c r="M9624" s="132"/>
      <c r="N9624" s="131"/>
      <c r="O9624" s="131"/>
    </row>
    <row r="9625" spans="2:15" x14ac:dyDescent="0.35">
      <c r="B9625" t="s">
        <v>77</v>
      </c>
      <c r="C9625">
        <v>4062</v>
      </c>
      <c r="D9625" t="s">
        <v>63</v>
      </c>
      <c r="E9625">
        <v>50500</v>
      </c>
      <c r="F9625" t="s">
        <v>9017</v>
      </c>
      <c r="G9625" t="s">
        <v>10930</v>
      </c>
      <c r="H9625" s="93">
        <v>46181</v>
      </c>
      <c r="I9625" s="131">
        <v>1</v>
      </c>
      <c r="J9625" s="132"/>
      <c r="K9625" s="132"/>
      <c r="L9625" s="132"/>
      <c r="M9625" s="132"/>
      <c r="N9625" s="131"/>
      <c r="O9625" s="131"/>
    </row>
    <row r="9626" spans="2:15" x14ac:dyDescent="0.35">
      <c r="B9626" t="s">
        <v>77</v>
      </c>
      <c r="C9626">
        <v>4062</v>
      </c>
      <c r="D9626" t="s">
        <v>63</v>
      </c>
      <c r="E9626">
        <v>50731</v>
      </c>
      <c r="F9626" t="s">
        <v>9018</v>
      </c>
      <c r="G9626" t="s">
        <v>10929</v>
      </c>
      <c r="H9626" s="93">
        <v>46182</v>
      </c>
      <c r="I9626" s="131"/>
      <c r="J9626" s="132"/>
      <c r="K9626" s="132"/>
      <c r="L9626" s="132"/>
      <c r="M9626" s="132"/>
      <c r="N9626" s="131"/>
      <c r="O9626" s="131"/>
    </row>
    <row r="9627" spans="2:15" x14ac:dyDescent="0.35">
      <c r="B9627" t="s">
        <v>77</v>
      </c>
      <c r="C9627">
        <v>4062</v>
      </c>
      <c r="D9627" t="s">
        <v>63</v>
      </c>
      <c r="E9627">
        <v>51059</v>
      </c>
      <c r="F9627" t="s">
        <v>9019</v>
      </c>
      <c r="G9627" t="s">
        <v>10928</v>
      </c>
      <c r="H9627" s="93">
        <v>46171</v>
      </c>
      <c r="I9627" s="131"/>
      <c r="J9627" s="132"/>
      <c r="K9627" s="132"/>
      <c r="L9627" s="132"/>
      <c r="M9627" s="132"/>
      <c r="N9627" s="131"/>
      <c r="O9627" s="131"/>
    </row>
    <row r="9628" spans="2:15" x14ac:dyDescent="0.35">
      <c r="B9628" t="s">
        <v>77</v>
      </c>
      <c r="C9628">
        <v>4062</v>
      </c>
      <c r="D9628" t="s">
        <v>63</v>
      </c>
      <c r="E9628">
        <v>51381</v>
      </c>
      <c r="F9628" t="s">
        <v>9020</v>
      </c>
      <c r="G9628" t="s">
        <v>10928</v>
      </c>
      <c r="H9628" s="93">
        <v>46171</v>
      </c>
      <c r="I9628" s="131">
        <v>1</v>
      </c>
      <c r="J9628" s="132"/>
      <c r="K9628" s="132"/>
      <c r="L9628" s="132"/>
      <c r="M9628" s="132"/>
      <c r="N9628" s="131"/>
      <c r="O9628" s="131"/>
    </row>
    <row r="9629" spans="2:15" x14ac:dyDescent="0.35">
      <c r="B9629" t="s">
        <v>77</v>
      </c>
      <c r="C9629">
        <v>4062</v>
      </c>
      <c r="D9629" t="s">
        <v>63</v>
      </c>
      <c r="E9629">
        <v>52802</v>
      </c>
      <c r="F9629" t="s">
        <v>9021</v>
      </c>
      <c r="G9629" t="s">
        <v>10926</v>
      </c>
      <c r="H9629" s="93">
        <v>46177</v>
      </c>
      <c r="I9629" s="131"/>
      <c r="J9629" s="132"/>
      <c r="K9629" s="132"/>
      <c r="L9629" s="132"/>
      <c r="M9629" s="132"/>
      <c r="N9629" s="131"/>
      <c r="O9629" s="131"/>
    </row>
    <row r="9630" spans="2:15" x14ac:dyDescent="0.35">
      <c r="B9630" t="s">
        <v>77</v>
      </c>
      <c r="C9630">
        <v>4062</v>
      </c>
      <c r="D9630" t="s">
        <v>63</v>
      </c>
      <c r="E9630">
        <v>55598</v>
      </c>
      <c r="F9630" t="s">
        <v>9022</v>
      </c>
      <c r="G9630" t="s">
        <v>10929</v>
      </c>
      <c r="H9630" s="93">
        <v>46175</v>
      </c>
      <c r="I9630" s="131">
        <v>1</v>
      </c>
      <c r="J9630" s="132"/>
      <c r="K9630" s="132"/>
      <c r="L9630" s="132"/>
      <c r="M9630" s="132"/>
      <c r="N9630" s="131"/>
      <c r="O9630" s="131"/>
    </row>
    <row r="9631" spans="2:15" x14ac:dyDescent="0.35">
      <c r="B9631" t="s">
        <v>77</v>
      </c>
      <c r="C9631">
        <v>4062</v>
      </c>
      <c r="D9631" t="s">
        <v>63</v>
      </c>
      <c r="E9631">
        <v>56481</v>
      </c>
      <c r="F9631" t="s">
        <v>9023</v>
      </c>
      <c r="G9631" t="s">
        <v>10929</v>
      </c>
      <c r="H9631" s="93">
        <v>46175</v>
      </c>
      <c r="I9631" s="131">
        <v>1</v>
      </c>
      <c r="J9631" s="132"/>
      <c r="K9631" s="132"/>
      <c r="L9631" s="132"/>
      <c r="M9631" s="132"/>
      <c r="N9631" s="131"/>
      <c r="O9631" s="131"/>
    </row>
    <row r="9632" spans="2:15" x14ac:dyDescent="0.35">
      <c r="B9632" t="s">
        <v>77</v>
      </c>
      <c r="C9632">
        <v>4062</v>
      </c>
      <c r="D9632" t="s">
        <v>63</v>
      </c>
      <c r="E9632">
        <v>56538</v>
      </c>
      <c r="F9632" t="s">
        <v>9024</v>
      </c>
      <c r="G9632" t="s">
        <v>10929</v>
      </c>
      <c r="H9632" s="93">
        <v>46182</v>
      </c>
      <c r="I9632" s="131"/>
      <c r="J9632" s="132"/>
      <c r="K9632" s="132"/>
      <c r="L9632" s="132"/>
      <c r="M9632" s="132"/>
      <c r="N9632" s="131"/>
      <c r="O9632" s="131"/>
    </row>
    <row r="9633" spans="2:15" x14ac:dyDescent="0.35">
      <c r="B9633" t="s">
        <v>77</v>
      </c>
      <c r="C9633">
        <v>4062</v>
      </c>
      <c r="D9633" t="s">
        <v>63</v>
      </c>
      <c r="E9633">
        <v>58007</v>
      </c>
      <c r="F9633" t="s">
        <v>9025</v>
      </c>
      <c r="G9633" t="s">
        <v>10926</v>
      </c>
      <c r="H9633" s="93">
        <v>46177</v>
      </c>
      <c r="I9633" s="131">
        <v>1</v>
      </c>
      <c r="J9633" s="132"/>
      <c r="K9633" s="132"/>
      <c r="L9633" s="132"/>
      <c r="M9633" s="132"/>
      <c r="N9633" s="131"/>
      <c r="O9633" s="131"/>
    </row>
    <row r="9634" spans="2:15" x14ac:dyDescent="0.35">
      <c r="B9634" t="s">
        <v>77</v>
      </c>
      <c r="C9634">
        <v>4062</v>
      </c>
      <c r="D9634" t="s">
        <v>63</v>
      </c>
      <c r="E9634">
        <v>58550</v>
      </c>
      <c r="F9634" t="s">
        <v>9026</v>
      </c>
      <c r="G9634" t="s">
        <v>10929</v>
      </c>
      <c r="H9634" s="93">
        <v>46175</v>
      </c>
      <c r="I9634" s="131">
        <v>1</v>
      </c>
      <c r="J9634" s="132"/>
      <c r="K9634" s="132"/>
      <c r="L9634" s="132"/>
      <c r="M9634" s="132"/>
      <c r="N9634" s="131"/>
      <c r="O9634" s="131"/>
    </row>
    <row r="9635" spans="2:15" x14ac:dyDescent="0.35">
      <c r="B9635" t="s">
        <v>77</v>
      </c>
      <c r="C9635">
        <v>4062</v>
      </c>
      <c r="D9635" t="s">
        <v>63</v>
      </c>
      <c r="E9635">
        <v>59586</v>
      </c>
      <c r="F9635" t="s">
        <v>9027</v>
      </c>
      <c r="G9635" t="s">
        <v>10927</v>
      </c>
      <c r="H9635" s="93">
        <v>46183</v>
      </c>
      <c r="I9635" s="131"/>
      <c r="J9635" s="132"/>
      <c r="K9635" s="132"/>
      <c r="L9635" s="132"/>
      <c r="M9635" s="132"/>
      <c r="N9635" s="131"/>
      <c r="O9635" s="131"/>
    </row>
    <row r="9636" spans="2:15" x14ac:dyDescent="0.35">
      <c r="B9636" t="s">
        <v>77</v>
      </c>
      <c r="C9636">
        <v>4062</v>
      </c>
      <c r="D9636" t="s">
        <v>63</v>
      </c>
      <c r="E9636">
        <v>59865</v>
      </c>
      <c r="F9636" t="s">
        <v>9028</v>
      </c>
      <c r="G9636" t="s">
        <v>10926</v>
      </c>
      <c r="H9636" s="93">
        <v>46170</v>
      </c>
      <c r="I9636" s="131">
        <v>1</v>
      </c>
      <c r="J9636" s="132"/>
      <c r="K9636" s="132">
        <v>1</v>
      </c>
      <c r="L9636" s="132"/>
      <c r="M9636" s="132"/>
      <c r="N9636" s="131"/>
      <c r="O9636" s="131"/>
    </row>
    <row r="9637" spans="2:15" x14ac:dyDescent="0.35">
      <c r="B9637" t="s">
        <v>77</v>
      </c>
      <c r="C9637">
        <v>4062</v>
      </c>
      <c r="D9637" t="s">
        <v>63</v>
      </c>
      <c r="E9637">
        <v>60695</v>
      </c>
      <c r="F9637" t="s">
        <v>9027</v>
      </c>
      <c r="G9637" t="s">
        <v>10928</v>
      </c>
      <c r="H9637" s="93">
        <v>46178</v>
      </c>
      <c r="I9637" s="131">
        <v>1</v>
      </c>
      <c r="J9637" s="132"/>
      <c r="K9637" s="132"/>
      <c r="L9637" s="132"/>
      <c r="M9637" s="132"/>
      <c r="N9637" s="131"/>
      <c r="O9637" s="131"/>
    </row>
    <row r="9638" spans="2:15" x14ac:dyDescent="0.35">
      <c r="B9638" t="s">
        <v>77</v>
      </c>
      <c r="C9638">
        <v>4062</v>
      </c>
      <c r="D9638" t="s">
        <v>63</v>
      </c>
      <c r="E9638">
        <v>61298</v>
      </c>
      <c r="F9638" t="s">
        <v>9029</v>
      </c>
      <c r="G9638" t="s">
        <v>10926</v>
      </c>
      <c r="H9638" s="93">
        <v>46177</v>
      </c>
      <c r="I9638" s="131">
        <v>1</v>
      </c>
      <c r="J9638" s="132"/>
      <c r="K9638" s="132">
        <v>1</v>
      </c>
      <c r="L9638" s="132"/>
      <c r="M9638" s="132"/>
      <c r="N9638" s="131"/>
      <c r="O9638" s="131"/>
    </row>
    <row r="9639" spans="2:15" x14ac:dyDescent="0.35">
      <c r="B9639" t="s">
        <v>77</v>
      </c>
      <c r="C9639">
        <v>4062</v>
      </c>
      <c r="D9639" t="s">
        <v>63</v>
      </c>
      <c r="E9639">
        <v>62342</v>
      </c>
      <c r="F9639" t="s">
        <v>9030</v>
      </c>
      <c r="G9639" t="s">
        <v>10926</v>
      </c>
      <c r="H9639" s="93">
        <v>46170</v>
      </c>
      <c r="I9639" s="131"/>
      <c r="J9639" s="132"/>
      <c r="K9639" s="132"/>
      <c r="L9639" s="132"/>
      <c r="M9639" s="132"/>
      <c r="N9639" s="131"/>
      <c r="O9639" s="131"/>
    </row>
    <row r="9640" spans="2:15" x14ac:dyDescent="0.35">
      <c r="B9640" t="s">
        <v>77</v>
      </c>
      <c r="C9640">
        <v>4062</v>
      </c>
      <c r="D9640" t="s">
        <v>63</v>
      </c>
      <c r="E9640">
        <v>67311</v>
      </c>
      <c r="F9640" t="s">
        <v>9031</v>
      </c>
      <c r="G9640" t="s">
        <v>10928</v>
      </c>
      <c r="H9640" s="93">
        <v>46178</v>
      </c>
      <c r="I9640" s="131"/>
      <c r="J9640" s="132"/>
      <c r="K9640" s="132"/>
      <c r="L9640" s="132"/>
      <c r="M9640" s="132"/>
      <c r="N9640" s="131"/>
      <c r="O9640" s="131"/>
    </row>
    <row r="9641" spans="2:15" x14ac:dyDescent="0.35">
      <c r="B9641" t="s">
        <v>77</v>
      </c>
      <c r="C9641">
        <v>4062</v>
      </c>
      <c r="D9641" t="s">
        <v>63</v>
      </c>
      <c r="E9641">
        <v>69823</v>
      </c>
      <c r="F9641" t="s">
        <v>9032</v>
      </c>
      <c r="G9641" t="s">
        <v>10929</v>
      </c>
      <c r="H9641" s="93">
        <v>46182</v>
      </c>
      <c r="I9641" s="131">
        <v>1</v>
      </c>
      <c r="J9641" s="132"/>
      <c r="K9641" s="132"/>
      <c r="L9641" s="132"/>
      <c r="M9641" s="132"/>
      <c r="N9641" s="131"/>
      <c r="O9641" s="131"/>
    </row>
    <row r="9642" spans="2:15" x14ac:dyDescent="0.35">
      <c r="B9642" t="s">
        <v>77</v>
      </c>
      <c r="C9642">
        <v>4062</v>
      </c>
      <c r="D9642" t="s">
        <v>63</v>
      </c>
      <c r="E9642">
        <v>72238</v>
      </c>
      <c r="F9642" t="s">
        <v>9033</v>
      </c>
      <c r="G9642" t="s">
        <v>10926</v>
      </c>
      <c r="H9642" s="93">
        <v>46177</v>
      </c>
      <c r="I9642" s="131">
        <v>1</v>
      </c>
      <c r="J9642" s="132">
        <v>1</v>
      </c>
      <c r="K9642" s="132"/>
      <c r="L9642" s="132"/>
      <c r="M9642" s="132"/>
      <c r="N9642" s="131"/>
      <c r="O9642" s="131"/>
    </row>
    <row r="9643" spans="2:15" x14ac:dyDescent="0.35">
      <c r="B9643" t="s">
        <v>77</v>
      </c>
      <c r="C9643">
        <v>4062</v>
      </c>
      <c r="D9643" t="s">
        <v>63</v>
      </c>
      <c r="E9643">
        <v>74417</v>
      </c>
      <c r="F9643" t="s">
        <v>9034</v>
      </c>
      <c r="G9643" t="s">
        <v>10929</v>
      </c>
      <c r="H9643" s="93">
        <v>46182</v>
      </c>
      <c r="I9643" s="131">
        <v>1</v>
      </c>
      <c r="J9643" s="132"/>
      <c r="K9643" s="132"/>
      <c r="L9643" s="132"/>
      <c r="M9643" s="132"/>
      <c r="N9643" s="131"/>
      <c r="O9643" s="131"/>
    </row>
    <row r="9644" spans="2:15" x14ac:dyDescent="0.35">
      <c r="B9644" t="s">
        <v>77</v>
      </c>
      <c r="C9644">
        <v>4062</v>
      </c>
      <c r="D9644" t="s">
        <v>63</v>
      </c>
      <c r="E9644">
        <v>74938</v>
      </c>
      <c r="F9644" t="s">
        <v>9035</v>
      </c>
      <c r="G9644" t="s">
        <v>10927</v>
      </c>
      <c r="H9644" s="93">
        <v>46183</v>
      </c>
      <c r="I9644" s="131">
        <v>1</v>
      </c>
      <c r="J9644" s="132"/>
      <c r="K9644" s="132"/>
      <c r="L9644" s="132"/>
      <c r="M9644" s="132"/>
      <c r="N9644" s="131"/>
      <c r="O9644" s="131"/>
    </row>
    <row r="9645" spans="2:15" x14ac:dyDescent="0.35">
      <c r="B9645" t="s">
        <v>77</v>
      </c>
      <c r="C9645">
        <v>4062</v>
      </c>
      <c r="D9645" t="s">
        <v>63</v>
      </c>
      <c r="E9645">
        <v>75375</v>
      </c>
      <c r="F9645" t="s">
        <v>9036</v>
      </c>
      <c r="G9645" t="s">
        <v>10927</v>
      </c>
      <c r="H9645" s="93">
        <v>46183</v>
      </c>
      <c r="I9645" s="131">
        <v>1</v>
      </c>
      <c r="J9645" s="132"/>
      <c r="K9645" s="132"/>
      <c r="L9645" s="132"/>
      <c r="M9645" s="132"/>
      <c r="N9645" s="131"/>
      <c r="O9645" s="131"/>
    </row>
    <row r="9646" spans="2:15" x14ac:dyDescent="0.35">
      <c r="B9646" t="s">
        <v>77</v>
      </c>
      <c r="C9646">
        <v>4062</v>
      </c>
      <c r="D9646" t="s">
        <v>63</v>
      </c>
      <c r="E9646">
        <v>76162</v>
      </c>
      <c r="F9646" t="s">
        <v>9037</v>
      </c>
      <c r="G9646" t="s">
        <v>10926</v>
      </c>
      <c r="H9646" s="93">
        <v>46177</v>
      </c>
      <c r="I9646" s="131">
        <v>1</v>
      </c>
      <c r="J9646" s="132"/>
      <c r="K9646" s="132">
        <v>1</v>
      </c>
      <c r="L9646" s="132"/>
      <c r="M9646" s="132"/>
      <c r="N9646" s="131"/>
      <c r="O9646" s="131"/>
    </row>
    <row r="9647" spans="2:15" x14ac:dyDescent="0.35">
      <c r="B9647" t="s">
        <v>77</v>
      </c>
      <c r="C9647">
        <v>4062</v>
      </c>
      <c r="D9647" t="s">
        <v>63</v>
      </c>
      <c r="E9647">
        <v>76368</v>
      </c>
      <c r="F9647" t="s">
        <v>9038</v>
      </c>
      <c r="G9647" t="s">
        <v>10927</v>
      </c>
      <c r="H9647" s="93">
        <v>46176</v>
      </c>
      <c r="I9647" s="131">
        <v>1</v>
      </c>
      <c r="J9647" s="132"/>
      <c r="K9647" s="132"/>
      <c r="L9647" s="132"/>
      <c r="M9647" s="132"/>
      <c r="N9647" s="131"/>
      <c r="O9647" s="131"/>
    </row>
    <row r="9648" spans="2:15" x14ac:dyDescent="0.35">
      <c r="B9648" t="s">
        <v>77</v>
      </c>
      <c r="C9648">
        <v>4062</v>
      </c>
      <c r="D9648" t="s">
        <v>63</v>
      </c>
      <c r="E9648">
        <v>76540</v>
      </c>
      <c r="F9648" t="s">
        <v>9039</v>
      </c>
      <c r="G9648" t="s">
        <v>10928</v>
      </c>
      <c r="H9648" s="93">
        <v>46171</v>
      </c>
      <c r="I9648" s="131">
        <v>1</v>
      </c>
      <c r="J9648" s="132"/>
      <c r="K9648" s="132"/>
      <c r="L9648" s="132"/>
      <c r="M9648" s="132"/>
      <c r="N9648" s="131"/>
      <c r="O9648" s="131"/>
    </row>
    <row r="9649" spans="2:15" x14ac:dyDescent="0.35">
      <c r="B9649" t="s">
        <v>77</v>
      </c>
      <c r="C9649">
        <v>4062</v>
      </c>
      <c r="D9649" t="s">
        <v>63</v>
      </c>
      <c r="E9649">
        <v>78035</v>
      </c>
      <c r="F9649" t="s">
        <v>9040</v>
      </c>
      <c r="G9649" t="s">
        <v>10927</v>
      </c>
      <c r="H9649" s="93">
        <v>46183</v>
      </c>
      <c r="I9649" s="131">
        <v>1</v>
      </c>
      <c r="J9649" s="132"/>
      <c r="K9649" s="132"/>
      <c r="L9649" s="132"/>
      <c r="M9649" s="132"/>
      <c r="N9649" s="131"/>
      <c r="O9649" s="131"/>
    </row>
    <row r="9650" spans="2:15" x14ac:dyDescent="0.35">
      <c r="B9650" t="s">
        <v>77</v>
      </c>
      <c r="C9650">
        <v>4062</v>
      </c>
      <c r="D9650" t="s">
        <v>63</v>
      </c>
      <c r="E9650">
        <v>80402</v>
      </c>
      <c r="F9650" t="s">
        <v>9041</v>
      </c>
      <c r="G9650" t="s">
        <v>10928</v>
      </c>
      <c r="H9650" s="93">
        <v>46178</v>
      </c>
      <c r="I9650" s="131">
        <v>1</v>
      </c>
      <c r="J9650" s="132"/>
      <c r="K9650" s="132"/>
      <c r="L9650" s="132"/>
      <c r="M9650" s="132"/>
      <c r="N9650" s="131"/>
      <c r="O9650" s="131"/>
    </row>
    <row r="9651" spans="2:15" x14ac:dyDescent="0.35">
      <c r="B9651" t="s">
        <v>77</v>
      </c>
      <c r="C9651">
        <v>4062</v>
      </c>
      <c r="D9651" t="s">
        <v>63</v>
      </c>
      <c r="E9651">
        <v>87056</v>
      </c>
      <c r="F9651" t="s">
        <v>9042</v>
      </c>
      <c r="G9651" t="s">
        <v>10929</v>
      </c>
      <c r="H9651" s="93">
        <v>46175</v>
      </c>
      <c r="I9651" s="131">
        <v>1</v>
      </c>
      <c r="J9651" s="132"/>
      <c r="K9651" s="132"/>
      <c r="L9651" s="132"/>
      <c r="M9651" s="132"/>
      <c r="N9651" s="131"/>
      <c r="O9651" s="131"/>
    </row>
    <row r="9652" spans="2:15" x14ac:dyDescent="0.35">
      <c r="B9652" t="s">
        <v>77</v>
      </c>
      <c r="C9652">
        <v>4062</v>
      </c>
      <c r="D9652" t="s">
        <v>63</v>
      </c>
      <c r="E9652">
        <v>87354</v>
      </c>
      <c r="F9652" t="s">
        <v>9043</v>
      </c>
      <c r="G9652" t="s">
        <v>10927</v>
      </c>
      <c r="H9652" s="93">
        <v>46183</v>
      </c>
      <c r="I9652" s="131">
        <v>1</v>
      </c>
      <c r="J9652" s="132"/>
      <c r="K9652" s="132"/>
      <c r="L9652" s="132"/>
      <c r="M9652" s="132"/>
      <c r="N9652" s="131"/>
      <c r="O9652" s="131"/>
    </row>
    <row r="9653" spans="2:15" x14ac:dyDescent="0.35">
      <c r="B9653" t="s">
        <v>77</v>
      </c>
      <c r="C9653">
        <v>4062</v>
      </c>
      <c r="D9653" t="s">
        <v>63</v>
      </c>
      <c r="E9653">
        <v>88932</v>
      </c>
      <c r="F9653" t="s">
        <v>9044</v>
      </c>
      <c r="G9653" t="s">
        <v>10928</v>
      </c>
      <c r="H9653" s="93">
        <v>46178</v>
      </c>
      <c r="I9653" s="131">
        <v>1</v>
      </c>
      <c r="J9653" s="132">
        <v>1</v>
      </c>
      <c r="K9653" s="132">
        <v>1</v>
      </c>
      <c r="L9653" s="132"/>
      <c r="M9653" s="132"/>
      <c r="N9653" s="131"/>
      <c r="O9653" s="131"/>
    </row>
    <row r="9654" spans="2:15" x14ac:dyDescent="0.35">
      <c r="B9654" t="s">
        <v>77</v>
      </c>
      <c r="C9654">
        <v>4062</v>
      </c>
      <c r="D9654" t="s">
        <v>63</v>
      </c>
      <c r="E9654">
        <v>89323</v>
      </c>
      <c r="F9654" t="s">
        <v>9045</v>
      </c>
      <c r="G9654" t="s">
        <v>10928</v>
      </c>
      <c r="H9654" s="93">
        <v>46171</v>
      </c>
      <c r="I9654" s="131">
        <v>1</v>
      </c>
      <c r="J9654" s="132"/>
      <c r="K9654" s="132"/>
      <c r="L9654" s="132"/>
      <c r="M9654" s="132"/>
      <c r="N9654" s="131"/>
      <c r="O9654" s="131"/>
    </row>
    <row r="9655" spans="2:15" x14ac:dyDescent="0.35">
      <c r="B9655" t="s">
        <v>77</v>
      </c>
      <c r="C9655">
        <v>4062</v>
      </c>
      <c r="D9655" t="s">
        <v>63</v>
      </c>
      <c r="E9655">
        <v>90785</v>
      </c>
      <c r="F9655" t="s">
        <v>9046</v>
      </c>
      <c r="G9655" t="s">
        <v>10928</v>
      </c>
      <c r="H9655" s="93">
        <v>46178</v>
      </c>
      <c r="I9655" s="131"/>
      <c r="J9655" s="132"/>
      <c r="K9655" s="132"/>
      <c r="L9655" s="132"/>
      <c r="M9655" s="132"/>
      <c r="N9655" s="131"/>
      <c r="O9655" s="131"/>
    </row>
    <row r="9656" spans="2:15" x14ac:dyDescent="0.35">
      <c r="B9656" t="s">
        <v>77</v>
      </c>
      <c r="C9656">
        <v>4062</v>
      </c>
      <c r="D9656" t="s">
        <v>63</v>
      </c>
      <c r="E9656">
        <v>94884</v>
      </c>
      <c r="F9656" t="s">
        <v>9047</v>
      </c>
      <c r="G9656" t="s">
        <v>10926</v>
      </c>
      <c r="H9656" s="93">
        <v>46170</v>
      </c>
      <c r="I9656" s="131">
        <v>1</v>
      </c>
      <c r="J9656" s="132">
        <v>1</v>
      </c>
      <c r="K9656" s="132">
        <v>1</v>
      </c>
      <c r="L9656" s="132"/>
      <c r="M9656" s="132"/>
      <c r="N9656" s="131"/>
      <c r="O9656" s="131"/>
    </row>
    <row r="9657" spans="2:15" x14ac:dyDescent="0.35">
      <c r="B9657" t="s">
        <v>77</v>
      </c>
      <c r="C9657">
        <v>4062</v>
      </c>
      <c r="D9657" t="s">
        <v>63</v>
      </c>
      <c r="E9657">
        <v>95260</v>
      </c>
      <c r="F9657" t="s">
        <v>9048</v>
      </c>
      <c r="G9657" t="s">
        <v>10926</v>
      </c>
      <c r="H9657" s="93">
        <v>46170</v>
      </c>
      <c r="I9657" s="131"/>
      <c r="J9657" s="132"/>
      <c r="K9657" s="132"/>
      <c r="L9657" s="132"/>
      <c r="M9657" s="132"/>
      <c r="N9657" s="131"/>
      <c r="O9657" s="131"/>
    </row>
    <row r="9658" spans="2:15" x14ac:dyDescent="0.35">
      <c r="B9658" t="s">
        <v>77</v>
      </c>
      <c r="C9658">
        <v>4062</v>
      </c>
      <c r="D9658" t="s">
        <v>63</v>
      </c>
      <c r="E9658">
        <v>95664</v>
      </c>
      <c r="F9658" t="s">
        <v>9049</v>
      </c>
      <c r="G9658" t="s">
        <v>10926</v>
      </c>
      <c r="H9658" s="93">
        <v>46170</v>
      </c>
      <c r="I9658" s="131">
        <v>1</v>
      </c>
      <c r="J9658" s="132"/>
      <c r="K9658" s="132"/>
      <c r="L9658" s="132"/>
      <c r="M9658" s="132"/>
      <c r="N9658" s="131"/>
      <c r="O9658" s="131"/>
    </row>
    <row r="9659" spans="2:15" x14ac:dyDescent="0.35">
      <c r="B9659" t="s">
        <v>77</v>
      </c>
      <c r="C9659">
        <v>4062</v>
      </c>
      <c r="D9659" t="s">
        <v>63</v>
      </c>
      <c r="E9659">
        <v>97067</v>
      </c>
      <c r="F9659" t="s">
        <v>9050</v>
      </c>
      <c r="G9659" t="s">
        <v>10930</v>
      </c>
      <c r="H9659" s="93">
        <v>46181</v>
      </c>
      <c r="I9659" s="131">
        <v>1</v>
      </c>
      <c r="J9659" s="132"/>
      <c r="K9659" s="132"/>
      <c r="L9659" s="132"/>
      <c r="M9659" s="132"/>
      <c r="N9659" s="131"/>
      <c r="O9659" s="131"/>
    </row>
    <row r="9660" spans="2:15" x14ac:dyDescent="0.35">
      <c r="B9660" t="s">
        <v>77</v>
      </c>
      <c r="C9660">
        <v>4062</v>
      </c>
      <c r="D9660" t="s">
        <v>63</v>
      </c>
      <c r="E9660">
        <v>97112</v>
      </c>
      <c r="F9660" t="s">
        <v>9051</v>
      </c>
      <c r="G9660" t="s">
        <v>10929</v>
      </c>
      <c r="H9660" s="93">
        <v>46175</v>
      </c>
      <c r="I9660" s="131"/>
      <c r="J9660" s="132"/>
      <c r="K9660" s="132"/>
      <c r="L9660" s="132"/>
      <c r="M9660" s="132"/>
      <c r="N9660" s="131"/>
      <c r="O9660" s="131"/>
    </row>
    <row r="9661" spans="2:15" x14ac:dyDescent="0.35">
      <c r="B9661" t="s">
        <v>77</v>
      </c>
      <c r="C9661">
        <v>4062</v>
      </c>
      <c r="D9661" t="s">
        <v>63</v>
      </c>
      <c r="E9661">
        <v>97565</v>
      </c>
      <c r="F9661" t="s">
        <v>9052</v>
      </c>
      <c r="G9661" t="s">
        <v>10927</v>
      </c>
      <c r="H9661" s="93">
        <v>46183</v>
      </c>
      <c r="I9661" s="131"/>
      <c r="J9661" s="132"/>
      <c r="K9661" s="132"/>
      <c r="L9661" s="132"/>
      <c r="M9661" s="132"/>
      <c r="N9661" s="131"/>
      <c r="O9661" s="131"/>
    </row>
    <row r="9662" spans="2:15" x14ac:dyDescent="0.35">
      <c r="B9662" t="s">
        <v>77</v>
      </c>
      <c r="C9662">
        <v>4062</v>
      </c>
      <c r="D9662" t="s">
        <v>63</v>
      </c>
      <c r="E9662">
        <v>98866</v>
      </c>
      <c r="F9662" t="s">
        <v>9053</v>
      </c>
      <c r="G9662" t="s">
        <v>10929</v>
      </c>
      <c r="H9662" s="93">
        <v>46175</v>
      </c>
      <c r="I9662" s="131">
        <v>1</v>
      </c>
      <c r="J9662" s="132"/>
      <c r="K9662" s="132"/>
      <c r="L9662" s="132"/>
      <c r="M9662" s="132"/>
      <c r="N9662" s="131"/>
      <c r="O9662" s="131"/>
    </row>
    <row r="9663" spans="2:15" x14ac:dyDescent="0.35">
      <c r="B9663" t="s">
        <v>77</v>
      </c>
      <c r="C9663">
        <v>4062</v>
      </c>
      <c r="D9663" t="s">
        <v>63</v>
      </c>
      <c r="E9663">
        <v>99448</v>
      </c>
      <c r="F9663" t="s">
        <v>9054</v>
      </c>
      <c r="G9663" t="s">
        <v>10928</v>
      </c>
      <c r="H9663" s="93">
        <v>46178</v>
      </c>
      <c r="I9663" s="131">
        <v>1</v>
      </c>
      <c r="J9663" s="132"/>
      <c r="K9663" s="132"/>
      <c r="L9663" s="132"/>
      <c r="M9663" s="132"/>
      <c r="N9663" s="131"/>
      <c r="O9663" s="131"/>
    </row>
    <row r="9664" spans="2:15" x14ac:dyDescent="0.35">
      <c r="B9664" t="s">
        <v>77</v>
      </c>
      <c r="C9664">
        <v>4062</v>
      </c>
      <c r="D9664" t="s">
        <v>63</v>
      </c>
      <c r="E9664">
        <v>100624</v>
      </c>
      <c r="F9664" t="s">
        <v>9055</v>
      </c>
      <c r="G9664" t="s">
        <v>10926</v>
      </c>
      <c r="H9664" s="93">
        <v>46177</v>
      </c>
      <c r="I9664" s="131"/>
      <c r="J9664" s="132"/>
      <c r="K9664" s="132"/>
      <c r="L9664" s="132"/>
      <c r="M9664" s="132"/>
      <c r="N9664" s="131"/>
      <c r="O9664" s="131"/>
    </row>
    <row r="9665" spans="2:15" x14ac:dyDescent="0.35">
      <c r="B9665" t="s">
        <v>77</v>
      </c>
      <c r="C9665">
        <v>4062</v>
      </c>
      <c r="D9665" t="s">
        <v>63</v>
      </c>
      <c r="E9665">
        <v>100695</v>
      </c>
      <c r="F9665" t="s">
        <v>9056</v>
      </c>
      <c r="G9665" t="s">
        <v>10930</v>
      </c>
      <c r="H9665" s="93">
        <v>46174</v>
      </c>
      <c r="I9665" s="131">
        <v>1</v>
      </c>
      <c r="J9665" s="132"/>
      <c r="K9665" s="132"/>
      <c r="L9665" s="132"/>
      <c r="M9665" s="132"/>
      <c r="N9665" s="131"/>
      <c r="O9665" s="131"/>
    </row>
    <row r="9666" spans="2:15" x14ac:dyDescent="0.35">
      <c r="B9666" t="s">
        <v>77</v>
      </c>
      <c r="C9666">
        <v>4062</v>
      </c>
      <c r="D9666" t="s">
        <v>63</v>
      </c>
      <c r="E9666">
        <v>103101</v>
      </c>
      <c r="F9666" t="s">
        <v>9057</v>
      </c>
      <c r="G9666" t="s">
        <v>10930</v>
      </c>
      <c r="H9666" s="93">
        <v>46174</v>
      </c>
      <c r="I9666" s="131">
        <v>1</v>
      </c>
      <c r="J9666" s="132"/>
      <c r="K9666" s="132"/>
      <c r="L9666" s="132"/>
      <c r="M9666" s="132"/>
      <c r="N9666" s="131"/>
      <c r="O9666" s="131"/>
    </row>
    <row r="9667" spans="2:15" x14ac:dyDescent="0.35">
      <c r="B9667" t="s">
        <v>77</v>
      </c>
      <c r="C9667">
        <v>4062</v>
      </c>
      <c r="D9667" t="s">
        <v>63</v>
      </c>
      <c r="E9667">
        <v>106993</v>
      </c>
      <c r="F9667" t="s">
        <v>9058</v>
      </c>
      <c r="G9667" t="s">
        <v>10930</v>
      </c>
      <c r="H9667" s="93">
        <v>46174</v>
      </c>
      <c r="I9667" s="131"/>
      <c r="J9667" s="132"/>
      <c r="K9667" s="132"/>
      <c r="L9667" s="132"/>
      <c r="M9667" s="132"/>
      <c r="N9667" s="131"/>
      <c r="O9667" s="131"/>
    </row>
    <row r="9668" spans="2:15" x14ac:dyDescent="0.35">
      <c r="B9668" t="s">
        <v>77</v>
      </c>
      <c r="C9668">
        <v>4062</v>
      </c>
      <c r="D9668" t="s">
        <v>63</v>
      </c>
      <c r="E9668">
        <v>107238</v>
      </c>
      <c r="F9668" t="s">
        <v>9059</v>
      </c>
      <c r="G9668" t="s">
        <v>10927</v>
      </c>
      <c r="H9668" s="93">
        <v>46183</v>
      </c>
      <c r="I9668" s="131">
        <v>1</v>
      </c>
      <c r="J9668" s="132"/>
      <c r="K9668" s="132"/>
      <c r="L9668" s="132"/>
      <c r="M9668" s="132"/>
      <c r="N9668" s="131"/>
      <c r="O9668" s="131"/>
    </row>
    <row r="9669" spans="2:15" x14ac:dyDescent="0.35">
      <c r="B9669" t="s">
        <v>77</v>
      </c>
      <c r="C9669">
        <v>4062</v>
      </c>
      <c r="D9669" t="s">
        <v>63</v>
      </c>
      <c r="E9669">
        <v>107549</v>
      </c>
      <c r="F9669" t="s">
        <v>9060</v>
      </c>
      <c r="G9669" t="s">
        <v>10927</v>
      </c>
      <c r="H9669" s="93">
        <v>46183</v>
      </c>
      <c r="I9669" s="131">
        <v>1</v>
      </c>
      <c r="J9669" s="132"/>
      <c r="K9669" s="132"/>
      <c r="L9669" s="132"/>
      <c r="M9669" s="132"/>
      <c r="N9669" s="131"/>
      <c r="O9669" s="131"/>
    </row>
    <row r="9670" spans="2:15" x14ac:dyDescent="0.35">
      <c r="B9670" t="s">
        <v>77</v>
      </c>
      <c r="C9670">
        <v>4062</v>
      </c>
      <c r="D9670" t="s">
        <v>63</v>
      </c>
      <c r="E9670">
        <v>108492</v>
      </c>
      <c r="F9670" t="s">
        <v>9061</v>
      </c>
      <c r="G9670" t="s">
        <v>10930</v>
      </c>
      <c r="H9670" s="93">
        <v>46174</v>
      </c>
      <c r="I9670" s="131">
        <v>1</v>
      </c>
      <c r="J9670" s="132"/>
      <c r="K9670" s="132"/>
      <c r="L9670" s="132"/>
      <c r="M9670" s="132"/>
      <c r="N9670" s="131"/>
      <c r="O9670" s="131"/>
    </row>
    <row r="9671" spans="2:15" x14ac:dyDescent="0.35">
      <c r="B9671" t="s">
        <v>77</v>
      </c>
      <c r="C9671">
        <v>4062</v>
      </c>
      <c r="D9671" t="s">
        <v>63</v>
      </c>
      <c r="E9671">
        <v>113462</v>
      </c>
      <c r="F9671" t="s">
        <v>9062</v>
      </c>
      <c r="G9671" t="s">
        <v>10927</v>
      </c>
      <c r="H9671" s="93">
        <v>46183</v>
      </c>
      <c r="I9671" s="131">
        <v>1</v>
      </c>
      <c r="J9671" s="132"/>
      <c r="K9671" s="132"/>
      <c r="L9671" s="132"/>
      <c r="M9671" s="132"/>
      <c r="N9671" s="131"/>
      <c r="O9671" s="131"/>
    </row>
    <row r="9672" spans="2:15" x14ac:dyDescent="0.35">
      <c r="B9672" t="s">
        <v>77</v>
      </c>
      <c r="C9672">
        <v>4062</v>
      </c>
      <c r="D9672" t="s">
        <v>63</v>
      </c>
      <c r="E9672">
        <v>114154</v>
      </c>
      <c r="F9672" t="s">
        <v>9063</v>
      </c>
      <c r="G9672" t="s">
        <v>10928</v>
      </c>
      <c r="H9672" s="93">
        <v>46178</v>
      </c>
      <c r="I9672" s="131">
        <v>1</v>
      </c>
      <c r="J9672" s="132"/>
      <c r="K9672" s="132"/>
      <c r="L9672" s="132"/>
      <c r="M9672" s="132"/>
      <c r="N9672" s="131"/>
      <c r="O9672" s="131"/>
    </row>
    <row r="9673" spans="2:15" x14ac:dyDescent="0.35">
      <c r="B9673" t="s">
        <v>77</v>
      </c>
      <c r="C9673">
        <v>4062</v>
      </c>
      <c r="D9673" t="s">
        <v>63</v>
      </c>
      <c r="E9673">
        <v>115323</v>
      </c>
      <c r="F9673" t="s">
        <v>9064</v>
      </c>
      <c r="G9673" t="s">
        <v>10930</v>
      </c>
      <c r="H9673" s="93">
        <v>46181</v>
      </c>
      <c r="I9673" s="131">
        <v>1</v>
      </c>
      <c r="J9673" s="132"/>
      <c r="K9673" s="132"/>
      <c r="L9673" s="132"/>
      <c r="M9673" s="132"/>
      <c r="N9673" s="131"/>
      <c r="O9673" s="131"/>
    </row>
    <row r="9674" spans="2:15" x14ac:dyDescent="0.35">
      <c r="B9674" t="s">
        <v>77</v>
      </c>
      <c r="C9674">
        <v>4062</v>
      </c>
      <c r="D9674" t="s">
        <v>63</v>
      </c>
      <c r="E9674">
        <v>118205</v>
      </c>
      <c r="F9674" t="s">
        <v>9065</v>
      </c>
      <c r="G9674" t="s">
        <v>10929</v>
      </c>
      <c r="H9674" s="93">
        <v>46182</v>
      </c>
      <c r="I9674" s="131">
        <v>1</v>
      </c>
      <c r="J9674" s="132"/>
      <c r="K9674" s="132"/>
      <c r="L9674" s="132"/>
      <c r="M9674" s="132"/>
      <c r="N9674" s="131"/>
      <c r="O9674" s="131"/>
    </row>
    <row r="9675" spans="2:15" x14ac:dyDescent="0.35">
      <c r="B9675" t="s">
        <v>77</v>
      </c>
      <c r="C9675">
        <v>4062</v>
      </c>
      <c r="D9675" t="s">
        <v>63</v>
      </c>
      <c r="E9675">
        <v>119269</v>
      </c>
      <c r="F9675" t="s">
        <v>9066</v>
      </c>
      <c r="G9675" t="s">
        <v>10929</v>
      </c>
      <c r="H9675" s="93">
        <v>46175</v>
      </c>
      <c r="I9675" s="131"/>
      <c r="J9675" s="132"/>
      <c r="K9675" s="132"/>
      <c r="L9675" s="132"/>
      <c r="M9675" s="132"/>
      <c r="N9675" s="131"/>
      <c r="O9675" s="131"/>
    </row>
    <row r="9676" spans="2:15" x14ac:dyDescent="0.35">
      <c r="B9676" t="s">
        <v>77</v>
      </c>
      <c r="C9676">
        <v>4062</v>
      </c>
      <c r="D9676" t="s">
        <v>63</v>
      </c>
      <c r="E9676">
        <v>120510</v>
      </c>
      <c r="F9676" t="s">
        <v>9067</v>
      </c>
      <c r="G9676" t="s">
        <v>10930</v>
      </c>
      <c r="H9676" s="93">
        <v>46181</v>
      </c>
      <c r="I9676" s="131">
        <v>1</v>
      </c>
      <c r="J9676" s="132"/>
      <c r="K9676" s="132"/>
      <c r="L9676" s="132"/>
      <c r="M9676" s="132"/>
      <c r="N9676" s="131"/>
      <c r="O9676" s="131"/>
    </row>
    <row r="9677" spans="2:15" x14ac:dyDescent="0.35">
      <c r="B9677" t="s">
        <v>77</v>
      </c>
      <c r="C9677">
        <v>4062</v>
      </c>
      <c r="D9677" t="s">
        <v>63</v>
      </c>
      <c r="E9677">
        <v>120720</v>
      </c>
      <c r="F9677" t="s">
        <v>9068</v>
      </c>
      <c r="G9677" t="s">
        <v>10926</v>
      </c>
      <c r="H9677" s="93">
        <v>46170</v>
      </c>
      <c r="I9677" s="131">
        <v>1</v>
      </c>
      <c r="J9677" s="132"/>
      <c r="K9677" s="132"/>
      <c r="L9677" s="132"/>
      <c r="M9677" s="132"/>
      <c r="N9677" s="131"/>
      <c r="O9677" s="131"/>
    </row>
    <row r="9678" spans="2:15" x14ac:dyDescent="0.35">
      <c r="B9678" t="s">
        <v>77</v>
      </c>
      <c r="C9678">
        <v>4062</v>
      </c>
      <c r="D9678" t="s">
        <v>63</v>
      </c>
      <c r="E9678">
        <v>121233</v>
      </c>
      <c r="F9678" t="s">
        <v>9069</v>
      </c>
      <c r="G9678" t="s">
        <v>10929</v>
      </c>
      <c r="H9678" s="93">
        <v>46182</v>
      </c>
      <c r="I9678" s="131">
        <v>1</v>
      </c>
      <c r="J9678" s="132"/>
      <c r="K9678" s="132">
        <v>1</v>
      </c>
      <c r="L9678" s="132"/>
      <c r="M9678" s="132"/>
      <c r="N9678" s="131"/>
      <c r="O9678" s="131"/>
    </row>
    <row r="9679" spans="2:15" x14ac:dyDescent="0.35">
      <c r="B9679" t="s">
        <v>77</v>
      </c>
      <c r="C9679">
        <v>4062</v>
      </c>
      <c r="D9679" t="s">
        <v>63</v>
      </c>
      <c r="E9679">
        <v>123023</v>
      </c>
      <c r="F9679" t="s">
        <v>9070</v>
      </c>
      <c r="G9679" t="s">
        <v>10926</v>
      </c>
      <c r="H9679" s="93">
        <v>46170</v>
      </c>
      <c r="I9679" s="131"/>
      <c r="J9679" s="132"/>
      <c r="K9679" s="132"/>
      <c r="L9679" s="132"/>
      <c r="M9679" s="132"/>
      <c r="N9679" s="131"/>
      <c r="O9679" s="131"/>
    </row>
    <row r="9680" spans="2:15" x14ac:dyDescent="0.35">
      <c r="B9680" t="s">
        <v>77</v>
      </c>
      <c r="C9680">
        <v>4062</v>
      </c>
      <c r="D9680" t="s">
        <v>63</v>
      </c>
      <c r="E9680">
        <v>123027</v>
      </c>
      <c r="F9680" t="s">
        <v>9071</v>
      </c>
      <c r="G9680" t="s">
        <v>10927</v>
      </c>
      <c r="H9680" s="93">
        <v>46183</v>
      </c>
      <c r="I9680" s="131">
        <v>1</v>
      </c>
      <c r="J9680" s="132"/>
      <c r="K9680" s="132"/>
      <c r="L9680" s="132"/>
      <c r="M9680" s="132"/>
      <c r="N9680" s="131"/>
      <c r="O9680" s="131"/>
    </row>
    <row r="9681" spans="2:15" x14ac:dyDescent="0.35">
      <c r="B9681" t="s">
        <v>77</v>
      </c>
      <c r="C9681">
        <v>4062</v>
      </c>
      <c r="D9681" t="s">
        <v>63</v>
      </c>
      <c r="E9681">
        <v>125030</v>
      </c>
      <c r="F9681" t="s">
        <v>9072</v>
      </c>
      <c r="G9681" t="s">
        <v>10930</v>
      </c>
      <c r="H9681" s="93">
        <v>46181</v>
      </c>
      <c r="I9681" s="131">
        <v>1</v>
      </c>
      <c r="J9681" s="132"/>
      <c r="K9681" s="132">
        <v>1</v>
      </c>
      <c r="L9681" s="132"/>
      <c r="M9681" s="132"/>
      <c r="N9681" s="131"/>
      <c r="O9681" s="131"/>
    </row>
    <row r="9682" spans="2:15" x14ac:dyDescent="0.35">
      <c r="B9682" t="s">
        <v>77</v>
      </c>
      <c r="C9682">
        <v>4062</v>
      </c>
      <c r="D9682" t="s">
        <v>63</v>
      </c>
      <c r="E9682">
        <v>126569</v>
      </c>
      <c r="F9682" t="s">
        <v>9073</v>
      </c>
      <c r="G9682" t="s">
        <v>10929</v>
      </c>
      <c r="H9682" s="93">
        <v>46175</v>
      </c>
      <c r="I9682" s="131">
        <v>1</v>
      </c>
      <c r="J9682" s="132"/>
      <c r="K9682" s="132"/>
      <c r="L9682" s="132"/>
      <c r="M9682" s="132"/>
      <c r="N9682" s="131"/>
      <c r="O9682" s="131"/>
    </row>
    <row r="9683" spans="2:15" x14ac:dyDescent="0.35">
      <c r="B9683" t="s">
        <v>77</v>
      </c>
      <c r="C9683">
        <v>4062</v>
      </c>
      <c r="D9683" t="s">
        <v>63</v>
      </c>
      <c r="E9683">
        <v>126943</v>
      </c>
      <c r="F9683" t="s">
        <v>9074</v>
      </c>
      <c r="G9683" t="s">
        <v>10926</v>
      </c>
      <c r="H9683" s="93">
        <v>46177</v>
      </c>
      <c r="I9683" s="131">
        <v>1</v>
      </c>
      <c r="J9683" s="132"/>
      <c r="K9683" s="132"/>
      <c r="L9683" s="132"/>
      <c r="M9683" s="132"/>
      <c r="N9683" s="131"/>
      <c r="O9683" s="131"/>
    </row>
    <row r="9684" spans="2:15" x14ac:dyDescent="0.35">
      <c r="B9684" t="s">
        <v>77</v>
      </c>
      <c r="C9684">
        <v>4062</v>
      </c>
      <c r="D9684" t="s">
        <v>63</v>
      </c>
      <c r="E9684">
        <v>129790</v>
      </c>
      <c r="F9684" t="s">
        <v>9075</v>
      </c>
      <c r="G9684" t="s">
        <v>10926</v>
      </c>
      <c r="H9684" s="93">
        <v>46177</v>
      </c>
      <c r="I9684" s="131"/>
      <c r="J9684" s="132"/>
      <c r="K9684" s="132"/>
      <c r="L9684" s="132"/>
      <c r="M9684" s="132"/>
      <c r="N9684" s="131"/>
      <c r="O9684" s="131"/>
    </row>
    <row r="9685" spans="2:15" x14ac:dyDescent="0.35">
      <c r="B9685" t="s">
        <v>77</v>
      </c>
      <c r="C9685">
        <v>4062</v>
      </c>
      <c r="D9685" t="s">
        <v>63</v>
      </c>
      <c r="E9685">
        <v>138422</v>
      </c>
      <c r="F9685" t="s">
        <v>9076</v>
      </c>
      <c r="G9685" t="s">
        <v>10927</v>
      </c>
      <c r="H9685" s="93">
        <v>46176</v>
      </c>
      <c r="I9685" s="131"/>
      <c r="J9685" s="132"/>
      <c r="K9685" s="132"/>
      <c r="L9685" s="132"/>
      <c r="M9685" s="132"/>
      <c r="N9685" s="131"/>
      <c r="O9685" s="131"/>
    </row>
    <row r="9686" spans="2:15" x14ac:dyDescent="0.35">
      <c r="B9686" t="s">
        <v>77</v>
      </c>
      <c r="C9686">
        <v>4062</v>
      </c>
      <c r="D9686" t="s">
        <v>63</v>
      </c>
      <c r="E9686">
        <v>139152</v>
      </c>
      <c r="F9686" t="s">
        <v>9077</v>
      </c>
      <c r="G9686" t="s">
        <v>10927</v>
      </c>
      <c r="H9686" s="93">
        <v>46176</v>
      </c>
      <c r="I9686" s="131">
        <v>1</v>
      </c>
      <c r="J9686" s="132">
        <v>1</v>
      </c>
      <c r="K9686" s="132"/>
      <c r="L9686" s="132"/>
      <c r="M9686" s="132"/>
      <c r="N9686" s="131"/>
      <c r="O9686" s="131"/>
    </row>
    <row r="9687" spans="2:15" x14ac:dyDescent="0.35">
      <c r="B9687" t="s">
        <v>77</v>
      </c>
      <c r="C9687">
        <v>4062</v>
      </c>
      <c r="D9687" t="s">
        <v>63</v>
      </c>
      <c r="E9687">
        <v>139505</v>
      </c>
      <c r="F9687" t="s">
        <v>9078</v>
      </c>
      <c r="G9687" t="s">
        <v>10930</v>
      </c>
      <c r="H9687" s="93">
        <v>46181</v>
      </c>
      <c r="I9687" s="131">
        <v>1</v>
      </c>
      <c r="J9687" s="132"/>
      <c r="K9687" s="132"/>
      <c r="L9687" s="132"/>
      <c r="M9687" s="132"/>
      <c r="N9687" s="131"/>
      <c r="O9687" s="131"/>
    </row>
    <row r="9688" spans="2:15" x14ac:dyDescent="0.35">
      <c r="B9688" t="s">
        <v>77</v>
      </c>
      <c r="C9688">
        <v>4062</v>
      </c>
      <c r="D9688" t="s">
        <v>63</v>
      </c>
      <c r="E9688">
        <v>139804</v>
      </c>
      <c r="F9688" t="s">
        <v>9079</v>
      </c>
      <c r="G9688" t="s">
        <v>10930</v>
      </c>
      <c r="H9688" s="93">
        <v>46174</v>
      </c>
      <c r="I9688" s="131"/>
      <c r="J9688" s="132"/>
      <c r="K9688" s="132"/>
      <c r="L9688" s="132"/>
      <c r="M9688" s="132"/>
      <c r="N9688" s="131"/>
      <c r="O9688" s="131"/>
    </row>
    <row r="9689" spans="2:15" x14ac:dyDescent="0.35">
      <c r="B9689" t="s">
        <v>77</v>
      </c>
      <c r="C9689">
        <v>4062</v>
      </c>
      <c r="D9689" t="s">
        <v>63</v>
      </c>
      <c r="E9689">
        <v>140178</v>
      </c>
      <c r="F9689" t="s">
        <v>9080</v>
      </c>
      <c r="G9689" t="s">
        <v>10930</v>
      </c>
      <c r="H9689" s="93">
        <v>46181</v>
      </c>
      <c r="I9689" s="131"/>
      <c r="J9689" s="132"/>
      <c r="K9689" s="132"/>
      <c r="L9689" s="132"/>
      <c r="M9689" s="132"/>
      <c r="N9689" s="131"/>
      <c r="O9689" s="131"/>
    </row>
    <row r="9690" spans="2:15" x14ac:dyDescent="0.35">
      <c r="B9690" t="s">
        <v>77</v>
      </c>
      <c r="C9690">
        <v>4062</v>
      </c>
      <c r="D9690" t="s">
        <v>63</v>
      </c>
      <c r="E9690">
        <v>140599</v>
      </c>
      <c r="F9690" t="s">
        <v>9081</v>
      </c>
      <c r="G9690" t="s">
        <v>10928</v>
      </c>
      <c r="H9690" s="93">
        <v>46178</v>
      </c>
      <c r="I9690" s="131">
        <v>1</v>
      </c>
      <c r="J9690" s="132"/>
      <c r="K9690" s="132"/>
      <c r="L9690" s="132"/>
      <c r="M9690" s="132"/>
      <c r="N9690" s="131"/>
      <c r="O9690" s="131"/>
    </row>
    <row r="9691" spans="2:15" x14ac:dyDescent="0.35">
      <c r="B9691" t="s">
        <v>77</v>
      </c>
      <c r="C9691">
        <v>4062</v>
      </c>
      <c r="D9691" t="s">
        <v>63</v>
      </c>
      <c r="E9691">
        <v>145677</v>
      </c>
      <c r="F9691" t="s">
        <v>9082</v>
      </c>
      <c r="G9691" t="s">
        <v>10926</v>
      </c>
      <c r="H9691" s="93">
        <v>46177</v>
      </c>
      <c r="I9691" s="131">
        <v>1</v>
      </c>
      <c r="J9691" s="132"/>
      <c r="K9691" s="132"/>
      <c r="L9691" s="132"/>
      <c r="M9691" s="132"/>
      <c r="N9691" s="131"/>
      <c r="O9691" s="131"/>
    </row>
    <row r="9692" spans="2:15" x14ac:dyDescent="0.35">
      <c r="B9692" t="s">
        <v>77</v>
      </c>
      <c r="C9692">
        <v>4062</v>
      </c>
      <c r="D9692" t="s">
        <v>63</v>
      </c>
      <c r="E9692">
        <v>145724</v>
      </c>
      <c r="F9692" t="s">
        <v>9083</v>
      </c>
      <c r="G9692" t="s">
        <v>10929</v>
      </c>
      <c r="H9692" s="93">
        <v>46182</v>
      </c>
      <c r="I9692" s="131"/>
      <c r="J9692" s="132"/>
      <c r="K9692" s="132"/>
      <c r="L9692" s="132"/>
      <c r="M9692" s="132"/>
      <c r="N9692" s="131"/>
      <c r="O9692" s="131"/>
    </row>
    <row r="9693" spans="2:15" x14ac:dyDescent="0.35">
      <c r="B9693" t="s">
        <v>77</v>
      </c>
      <c r="C9693">
        <v>4062</v>
      </c>
      <c r="D9693" t="s">
        <v>63</v>
      </c>
      <c r="E9693">
        <v>147021</v>
      </c>
      <c r="F9693" t="s">
        <v>9084</v>
      </c>
      <c r="G9693" t="s">
        <v>10926</v>
      </c>
      <c r="H9693" s="93">
        <v>46177</v>
      </c>
      <c r="I9693" s="131">
        <v>1</v>
      </c>
      <c r="J9693" s="132"/>
      <c r="K9693" s="132"/>
      <c r="L9693" s="132"/>
      <c r="M9693" s="132"/>
      <c r="N9693" s="131"/>
      <c r="O9693" s="131"/>
    </row>
    <row r="9694" spans="2:15" x14ac:dyDescent="0.35">
      <c r="B9694" t="s">
        <v>77</v>
      </c>
      <c r="C9694">
        <v>4062</v>
      </c>
      <c r="D9694" t="s">
        <v>63</v>
      </c>
      <c r="E9694">
        <v>147901</v>
      </c>
      <c r="F9694" t="s">
        <v>9085</v>
      </c>
      <c r="G9694" t="s">
        <v>10930</v>
      </c>
      <c r="H9694" s="93">
        <v>46174</v>
      </c>
      <c r="I9694" s="131">
        <v>1</v>
      </c>
      <c r="J9694" s="132">
        <v>1</v>
      </c>
      <c r="K9694" s="132">
        <v>1</v>
      </c>
      <c r="L9694" s="132"/>
      <c r="M9694" s="132"/>
      <c r="N9694" s="131"/>
      <c r="O9694" s="131"/>
    </row>
    <row r="9695" spans="2:15" x14ac:dyDescent="0.35">
      <c r="B9695" t="s">
        <v>77</v>
      </c>
      <c r="C9695">
        <v>4062</v>
      </c>
      <c r="D9695" t="s">
        <v>63</v>
      </c>
      <c r="E9695">
        <v>148055</v>
      </c>
      <c r="F9695" t="s">
        <v>9086</v>
      </c>
      <c r="G9695" t="s">
        <v>10929</v>
      </c>
      <c r="H9695" s="93">
        <v>46182</v>
      </c>
      <c r="I9695" s="131"/>
      <c r="J9695" s="132"/>
      <c r="K9695" s="132"/>
      <c r="L9695" s="132"/>
      <c r="M9695" s="132"/>
      <c r="N9695" s="131"/>
      <c r="O9695" s="131"/>
    </row>
    <row r="9696" spans="2:15" x14ac:dyDescent="0.35">
      <c r="B9696" t="s">
        <v>77</v>
      </c>
      <c r="C9696">
        <v>4062</v>
      </c>
      <c r="D9696" t="s">
        <v>63</v>
      </c>
      <c r="E9696">
        <v>148629</v>
      </c>
      <c r="F9696" t="s">
        <v>9087</v>
      </c>
      <c r="G9696" t="s">
        <v>10930</v>
      </c>
      <c r="H9696" s="93">
        <v>46174</v>
      </c>
      <c r="I9696" s="131"/>
      <c r="J9696" s="132"/>
      <c r="K9696" s="132"/>
      <c r="L9696" s="132"/>
      <c r="M9696" s="132"/>
      <c r="N9696" s="131"/>
      <c r="O9696" s="131"/>
    </row>
    <row r="9697" spans="2:15" x14ac:dyDescent="0.35">
      <c r="B9697" t="s">
        <v>77</v>
      </c>
      <c r="C9697">
        <v>4062</v>
      </c>
      <c r="D9697" t="s">
        <v>63</v>
      </c>
      <c r="E9697">
        <v>150323</v>
      </c>
      <c r="F9697" t="s">
        <v>9088</v>
      </c>
      <c r="G9697" t="s">
        <v>10930</v>
      </c>
      <c r="H9697" s="93">
        <v>46181</v>
      </c>
      <c r="I9697" s="131">
        <v>1</v>
      </c>
      <c r="J9697" s="132"/>
      <c r="K9697" s="132"/>
      <c r="L9697" s="132"/>
      <c r="M9697" s="132"/>
      <c r="N9697" s="131"/>
      <c r="O9697" s="131"/>
    </row>
    <row r="9698" spans="2:15" x14ac:dyDescent="0.35">
      <c r="B9698" t="s">
        <v>77</v>
      </c>
      <c r="C9698">
        <v>4062</v>
      </c>
      <c r="D9698" t="s">
        <v>63</v>
      </c>
      <c r="E9698">
        <v>152199</v>
      </c>
      <c r="F9698" t="s">
        <v>9089</v>
      </c>
      <c r="G9698" t="s">
        <v>10927</v>
      </c>
      <c r="H9698" s="93">
        <v>46176</v>
      </c>
      <c r="I9698" s="131"/>
      <c r="J9698" s="132"/>
      <c r="K9698" s="132"/>
      <c r="L9698" s="132"/>
      <c r="M9698" s="132"/>
      <c r="N9698" s="131"/>
      <c r="O9698" s="131"/>
    </row>
    <row r="9699" spans="2:15" x14ac:dyDescent="0.35">
      <c r="B9699" t="s">
        <v>77</v>
      </c>
      <c r="C9699">
        <v>4062</v>
      </c>
      <c r="D9699" t="s">
        <v>63</v>
      </c>
      <c r="E9699">
        <v>152583</v>
      </c>
      <c r="F9699" t="s">
        <v>9090</v>
      </c>
      <c r="G9699" t="s">
        <v>10926</v>
      </c>
      <c r="H9699" s="93">
        <v>46170</v>
      </c>
      <c r="I9699" s="131"/>
      <c r="J9699" s="132"/>
      <c r="K9699" s="132"/>
      <c r="L9699" s="132"/>
      <c r="M9699" s="132"/>
      <c r="N9699" s="131"/>
      <c r="O9699" s="131"/>
    </row>
    <row r="9700" spans="2:15" x14ac:dyDescent="0.35">
      <c r="B9700" t="s">
        <v>77</v>
      </c>
      <c r="C9700">
        <v>4062</v>
      </c>
      <c r="D9700" t="s">
        <v>63</v>
      </c>
      <c r="E9700">
        <v>152617</v>
      </c>
      <c r="F9700" t="s">
        <v>9091</v>
      </c>
      <c r="G9700" t="s">
        <v>10930</v>
      </c>
      <c r="H9700" s="93">
        <v>46181</v>
      </c>
      <c r="I9700" s="131"/>
      <c r="J9700" s="132"/>
      <c r="K9700" s="132"/>
      <c r="L9700" s="132"/>
      <c r="M9700" s="132"/>
      <c r="N9700" s="131"/>
      <c r="O9700" s="131"/>
    </row>
    <row r="9701" spans="2:15" x14ac:dyDescent="0.35">
      <c r="B9701" t="s">
        <v>77</v>
      </c>
      <c r="C9701">
        <v>4062</v>
      </c>
      <c r="D9701" t="s">
        <v>63</v>
      </c>
      <c r="E9701">
        <v>152820</v>
      </c>
      <c r="F9701" t="s">
        <v>9092</v>
      </c>
      <c r="G9701" t="s">
        <v>10930</v>
      </c>
      <c r="H9701" s="93">
        <v>46181</v>
      </c>
      <c r="I9701" s="131">
        <v>1</v>
      </c>
      <c r="J9701" s="132"/>
      <c r="K9701" s="132"/>
      <c r="L9701" s="132"/>
      <c r="M9701" s="132"/>
      <c r="N9701" s="131"/>
      <c r="O9701" s="131"/>
    </row>
    <row r="9702" spans="2:15" x14ac:dyDescent="0.35">
      <c r="B9702" t="s">
        <v>77</v>
      </c>
      <c r="C9702">
        <v>4062</v>
      </c>
      <c r="D9702" t="s">
        <v>63</v>
      </c>
      <c r="E9702">
        <v>159248</v>
      </c>
      <c r="F9702" t="s">
        <v>9093</v>
      </c>
      <c r="G9702" t="s">
        <v>10928</v>
      </c>
      <c r="H9702" s="93">
        <v>46171</v>
      </c>
      <c r="I9702" s="131"/>
      <c r="J9702" s="132"/>
      <c r="K9702" s="132"/>
      <c r="L9702" s="132"/>
      <c r="M9702" s="132"/>
      <c r="N9702" s="131"/>
      <c r="O9702" s="131"/>
    </row>
    <row r="9703" spans="2:15" x14ac:dyDescent="0.35">
      <c r="B9703" t="s">
        <v>77</v>
      </c>
      <c r="C9703">
        <v>4062</v>
      </c>
      <c r="D9703" t="s">
        <v>63</v>
      </c>
      <c r="E9703">
        <v>161162</v>
      </c>
      <c r="F9703" t="s">
        <v>9094</v>
      </c>
      <c r="G9703" t="s">
        <v>10928</v>
      </c>
      <c r="H9703" s="93">
        <v>46171</v>
      </c>
      <c r="I9703" s="131">
        <v>1</v>
      </c>
      <c r="J9703" s="132"/>
      <c r="K9703" s="132"/>
      <c r="L9703" s="132"/>
      <c r="M9703" s="132"/>
      <c r="N9703" s="131"/>
      <c r="O9703" s="131"/>
    </row>
    <row r="9704" spans="2:15" x14ac:dyDescent="0.35">
      <c r="B9704" t="s">
        <v>77</v>
      </c>
      <c r="C9704">
        <v>4062</v>
      </c>
      <c r="D9704" t="s">
        <v>63</v>
      </c>
      <c r="E9704">
        <v>161555</v>
      </c>
      <c r="F9704" t="s">
        <v>9095</v>
      </c>
      <c r="G9704" t="s">
        <v>10928</v>
      </c>
      <c r="H9704" s="93">
        <v>46171</v>
      </c>
      <c r="I9704" s="131">
        <v>1</v>
      </c>
      <c r="J9704" s="132"/>
      <c r="K9704" s="132"/>
      <c r="L9704" s="132"/>
      <c r="M9704" s="132"/>
      <c r="N9704" s="131"/>
      <c r="O9704" s="131"/>
    </row>
    <row r="9705" spans="2:15" x14ac:dyDescent="0.35">
      <c r="B9705" t="s">
        <v>77</v>
      </c>
      <c r="C9705">
        <v>4062</v>
      </c>
      <c r="D9705" t="s">
        <v>63</v>
      </c>
      <c r="E9705">
        <v>161891</v>
      </c>
      <c r="F9705" t="s">
        <v>9096</v>
      </c>
      <c r="G9705" t="s">
        <v>10929</v>
      </c>
      <c r="H9705" s="93">
        <v>46182</v>
      </c>
      <c r="I9705" s="131">
        <v>1</v>
      </c>
      <c r="J9705" s="132"/>
      <c r="K9705" s="132">
        <v>1</v>
      </c>
      <c r="L9705" s="132"/>
      <c r="M9705" s="132"/>
      <c r="N9705" s="131"/>
      <c r="O9705" s="131"/>
    </row>
    <row r="9706" spans="2:15" x14ac:dyDescent="0.35">
      <c r="B9706" t="s">
        <v>77</v>
      </c>
      <c r="C9706">
        <v>4062</v>
      </c>
      <c r="D9706" t="s">
        <v>63</v>
      </c>
      <c r="E9706">
        <v>162097</v>
      </c>
      <c r="F9706" t="s">
        <v>9097</v>
      </c>
      <c r="G9706" t="s">
        <v>10926</v>
      </c>
      <c r="H9706" s="93">
        <v>46177</v>
      </c>
      <c r="I9706" s="131"/>
      <c r="J9706" s="132"/>
      <c r="K9706" s="132"/>
      <c r="L9706" s="132"/>
      <c r="M9706" s="132"/>
      <c r="N9706" s="131"/>
      <c r="O9706" s="131"/>
    </row>
    <row r="9707" spans="2:15" x14ac:dyDescent="0.35">
      <c r="B9707" t="s">
        <v>77</v>
      </c>
      <c r="C9707">
        <v>4062</v>
      </c>
      <c r="D9707" t="s">
        <v>63</v>
      </c>
      <c r="E9707">
        <v>166379</v>
      </c>
      <c r="F9707" t="s">
        <v>9098</v>
      </c>
      <c r="G9707" t="s">
        <v>10926</v>
      </c>
      <c r="H9707" s="93">
        <v>46177</v>
      </c>
      <c r="I9707" s="131">
        <v>1</v>
      </c>
      <c r="J9707" s="132"/>
      <c r="K9707" s="132"/>
      <c r="L9707" s="132"/>
      <c r="M9707" s="132"/>
      <c r="N9707" s="131"/>
      <c r="O9707" s="131"/>
    </row>
    <row r="9708" spans="2:15" x14ac:dyDescent="0.35">
      <c r="B9708" t="s">
        <v>77</v>
      </c>
      <c r="C9708">
        <v>4062</v>
      </c>
      <c r="D9708" t="s">
        <v>63</v>
      </c>
      <c r="E9708">
        <v>167971</v>
      </c>
      <c r="F9708" t="s">
        <v>9099</v>
      </c>
      <c r="G9708" t="s">
        <v>10929</v>
      </c>
      <c r="H9708" s="93">
        <v>46182</v>
      </c>
      <c r="I9708" s="131"/>
      <c r="J9708" s="132"/>
      <c r="K9708" s="132"/>
      <c r="L9708" s="132"/>
      <c r="M9708" s="132"/>
      <c r="N9708" s="131"/>
      <c r="O9708" s="131"/>
    </row>
    <row r="9709" spans="2:15" x14ac:dyDescent="0.35">
      <c r="B9709" t="s">
        <v>77</v>
      </c>
      <c r="C9709">
        <v>4062</v>
      </c>
      <c r="D9709" t="s">
        <v>63</v>
      </c>
      <c r="E9709">
        <v>168488</v>
      </c>
      <c r="F9709" t="s">
        <v>9100</v>
      </c>
      <c r="G9709" t="s">
        <v>10926</v>
      </c>
      <c r="H9709" s="93">
        <v>46177</v>
      </c>
      <c r="I9709" s="131">
        <v>1</v>
      </c>
      <c r="J9709" s="132"/>
      <c r="K9709" s="132"/>
      <c r="L9709" s="132"/>
      <c r="M9709" s="132"/>
      <c r="N9709" s="131"/>
      <c r="O9709" s="131"/>
    </row>
    <row r="9710" spans="2:15" x14ac:dyDescent="0.35">
      <c r="B9710" t="s">
        <v>77</v>
      </c>
      <c r="C9710">
        <v>4062</v>
      </c>
      <c r="D9710" t="s">
        <v>63</v>
      </c>
      <c r="E9710">
        <v>168544</v>
      </c>
      <c r="F9710" t="s">
        <v>9101</v>
      </c>
      <c r="G9710" t="s">
        <v>10927</v>
      </c>
      <c r="H9710" s="93">
        <v>46183</v>
      </c>
      <c r="I9710" s="131">
        <v>1</v>
      </c>
      <c r="J9710" s="132"/>
      <c r="K9710" s="132"/>
      <c r="L9710" s="132"/>
      <c r="M9710" s="132"/>
      <c r="N9710" s="131"/>
      <c r="O9710" s="131"/>
    </row>
    <row r="9711" spans="2:15" x14ac:dyDescent="0.35">
      <c r="B9711" t="s">
        <v>77</v>
      </c>
      <c r="C9711">
        <v>4062</v>
      </c>
      <c r="D9711" t="s">
        <v>63</v>
      </c>
      <c r="E9711">
        <v>169800</v>
      </c>
      <c r="F9711" t="s">
        <v>9102</v>
      </c>
      <c r="G9711" t="s">
        <v>10927</v>
      </c>
      <c r="H9711" s="93">
        <v>46176</v>
      </c>
      <c r="I9711" s="131">
        <v>1</v>
      </c>
      <c r="J9711" s="132"/>
      <c r="K9711" s="132"/>
      <c r="L9711" s="132"/>
      <c r="M9711" s="132"/>
      <c r="N9711" s="131"/>
      <c r="O9711" s="131"/>
    </row>
    <row r="9712" spans="2:15" x14ac:dyDescent="0.35">
      <c r="B9712" t="s">
        <v>77</v>
      </c>
      <c r="C9712">
        <v>4062</v>
      </c>
      <c r="D9712" t="s">
        <v>63</v>
      </c>
      <c r="E9712">
        <v>169886</v>
      </c>
      <c r="F9712" t="s">
        <v>9103</v>
      </c>
      <c r="G9712" t="s">
        <v>10928</v>
      </c>
      <c r="H9712" s="93">
        <v>46178</v>
      </c>
      <c r="I9712" s="131"/>
      <c r="J9712" s="132"/>
      <c r="K9712" s="132"/>
      <c r="L9712" s="132"/>
      <c r="M9712" s="132"/>
      <c r="N9712" s="131"/>
      <c r="O9712" s="131"/>
    </row>
    <row r="9713" spans="2:15" x14ac:dyDescent="0.35">
      <c r="B9713" t="s">
        <v>77</v>
      </c>
      <c r="C9713">
        <v>4062</v>
      </c>
      <c r="D9713" t="s">
        <v>63</v>
      </c>
      <c r="E9713">
        <v>170467</v>
      </c>
      <c r="F9713" t="s">
        <v>9104</v>
      </c>
      <c r="G9713" t="s">
        <v>10929</v>
      </c>
      <c r="H9713" s="93">
        <v>46175</v>
      </c>
      <c r="I9713" s="131"/>
      <c r="J9713" s="132"/>
      <c r="K9713" s="132"/>
      <c r="L9713" s="132"/>
      <c r="M9713" s="132"/>
      <c r="N9713" s="131"/>
      <c r="O9713" s="131"/>
    </row>
    <row r="9714" spans="2:15" x14ac:dyDescent="0.35">
      <c r="B9714" t="s">
        <v>77</v>
      </c>
      <c r="C9714">
        <v>4062</v>
      </c>
      <c r="D9714" t="s">
        <v>63</v>
      </c>
      <c r="E9714">
        <v>170689</v>
      </c>
      <c r="F9714" t="s">
        <v>9105</v>
      </c>
      <c r="G9714" t="s">
        <v>10930</v>
      </c>
      <c r="H9714" s="93">
        <v>46174</v>
      </c>
      <c r="I9714" s="131"/>
      <c r="J9714" s="132"/>
      <c r="K9714" s="132"/>
      <c r="L9714" s="132"/>
      <c r="M9714" s="132"/>
      <c r="N9714" s="131"/>
      <c r="O9714" s="131"/>
    </row>
    <row r="9715" spans="2:15" x14ac:dyDescent="0.35">
      <c r="B9715" t="s">
        <v>77</v>
      </c>
      <c r="C9715">
        <v>4062</v>
      </c>
      <c r="D9715" t="s">
        <v>63</v>
      </c>
      <c r="E9715">
        <v>170970</v>
      </c>
      <c r="F9715" t="s">
        <v>9075</v>
      </c>
      <c r="G9715" t="s">
        <v>10926</v>
      </c>
      <c r="H9715" s="93">
        <v>46177</v>
      </c>
      <c r="I9715" s="131">
        <v>1</v>
      </c>
      <c r="J9715" s="132"/>
      <c r="K9715" s="132"/>
      <c r="L9715" s="132"/>
      <c r="M9715" s="132"/>
      <c r="N9715" s="131"/>
      <c r="O9715" s="131"/>
    </row>
    <row r="9716" spans="2:15" x14ac:dyDescent="0.35">
      <c r="B9716" t="s">
        <v>77</v>
      </c>
      <c r="C9716">
        <v>4062</v>
      </c>
      <c r="D9716" t="s">
        <v>63</v>
      </c>
      <c r="E9716">
        <v>171108</v>
      </c>
      <c r="F9716" t="s">
        <v>9106</v>
      </c>
      <c r="G9716" t="s">
        <v>10926</v>
      </c>
      <c r="H9716" s="93">
        <v>46177</v>
      </c>
      <c r="I9716" s="131"/>
      <c r="J9716" s="132"/>
      <c r="K9716" s="132"/>
      <c r="L9716" s="132"/>
      <c r="M9716" s="132"/>
      <c r="N9716" s="131"/>
      <c r="O9716" s="131"/>
    </row>
    <row r="9717" spans="2:15" x14ac:dyDescent="0.35">
      <c r="B9717" t="s">
        <v>77</v>
      </c>
      <c r="C9717">
        <v>4062</v>
      </c>
      <c r="D9717" t="s">
        <v>63</v>
      </c>
      <c r="E9717">
        <v>171181</v>
      </c>
      <c r="F9717" t="s">
        <v>9107</v>
      </c>
      <c r="G9717" t="s">
        <v>10928</v>
      </c>
      <c r="H9717" s="93">
        <v>46171</v>
      </c>
      <c r="I9717" s="131">
        <v>1</v>
      </c>
      <c r="J9717" s="132"/>
      <c r="K9717" s="132"/>
      <c r="L9717" s="132"/>
      <c r="M9717" s="132"/>
      <c r="N9717" s="131"/>
      <c r="O9717" s="131"/>
    </row>
    <row r="9718" spans="2:15" x14ac:dyDescent="0.35">
      <c r="B9718" t="s">
        <v>77</v>
      </c>
      <c r="C9718">
        <v>4062</v>
      </c>
      <c r="D9718" t="s">
        <v>63</v>
      </c>
      <c r="E9718">
        <v>171293</v>
      </c>
      <c r="F9718" t="s">
        <v>9108</v>
      </c>
      <c r="G9718" t="s">
        <v>10926</v>
      </c>
      <c r="H9718" s="93">
        <v>46177</v>
      </c>
      <c r="I9718" s="131">
        <v>1</v>
      </c>
      <c r="J9718" s="132"/>
      <c r="K9718" s="132"/>
      <c r="L9718" s="132"/>
      <c r="M9718" s="132"/>
      <c r="N9718" s="131"/>
      <c r="O9718" s="131"/>
    </row>
    <row r="9719" spans="2:15" x14ac:dyDescent="0.35">
      <c r="B9719" t="s">
        <v>77</v>
      </c>
      <c r="C9719">
        <v>4062</v>
      </c>
      <c r="D9719" t="s">
        <v>63</v>
      </c>
      <c r="E9719">
        <v>171344</v>
      </c>
      <c r="F9719" t="s">
        <v>9109</v>
      </c>
      <c r="G9719" t="s">
        <v>10929</v>
      </c>
      <c r="H9719" s="93">
        <v>46175</v>
      </c>
      <c r="I9719" s="131">
        <v>1</v>
      </c>
      <c r="J9719" s="132"/>
      <c r="K9719" s="132"/>
      <c r="L9719" s="132"/>
      <c r="M9719" s="132"/>
      <c r="N9719" s="131"/>
      <c r="O9719" s="131"/>
    </row>
    <row r="9720" spans="2:15" x14ac:dyDescent="0.35">
      <c r="B9720" t="s">
        <v>77</v>
      </c>
      <c r="C9720">
        <v>4062</v>
      </c>
      <c r="D9720" t="s">
        <v>63</v>
      </c>
      <c r="E9720">
        <v>171776</v>
      </c>
      <c r="F9720" t="s">
        <v>9110</v>
      </c>
      <c r="G9720" t="s">
        <v>10927</v>
      </c>
      <c r="H9720" s="93">
        <v>46176</v>
      </c>
      <c r="I9720" s="131">
        <v>1</v>
      </c>
      <c r="J9720" s="132"/>
      <c r="K9720" s="132">
        <v>1</v>
      </c>
      <c r="L9720" s="132"/>
      <c r="M9720" s="132"/>
      <c r="N9720" s="131"/>
      <c r="O9720" s="131"/>
    </row>
    <row r="9721" spans="2:15" x14ac:dyDescent="0.35">
      <c r="B9721" t="s">
        <v>77</v>
      </c>
      <c r="C9721">
        <v>4062</v>
      </c>
      <c r="D9721" t="s">
        <v>63</v>
      </c>
      <c r="E9721">
        <v>171828</v>
      </c>
      <c r="F9721" t="s">
        <v>9111</v>
      </c>
      <c r="G9721" t="s">
        <v>10928</v>
      </c>
      <c r="H9721" s="93">
        <v>46171</v>
      </c>
      <c r="I9721" s="131">
        <v>1</v>
      </c>
      <c r="J9721" s="132"/>
      <c r="K9721" s="132"/>
      <c r="L9721" s="132"/>
      <c r="M9721" s="132"/>
      <c r="N9721" s="131"/>
      <c r="O9721" s="131"/>
    </row>
    <row r="9722" spans="2:15" x14ac:dyDescent="0.35">
      <c r="B9722" t="s">
        <v>77</v>
      </c>
      <c r="C9722">
        <v>4062</v>
      </c>
      <c r="D9722" t="s">
        <v>63</v>
      </c>
      <c r="E9722">
        <v>173404</v>
      </c>
      <c r="F9722" t="s">
        <v>9112</v>
      </c>
      <c r="G9722" t="s">
        <v>10928</v>
      </c>
      <c r="H9722" s="93">
        <v>46178</v>
      </c>
      <c r="I9722" s="131"/>
      <c r="J9722" s="132"/>
      <c r="K9722" s="132"/>
      <c r="L9722" s="132"/>
      <c r="M9722" s="132"/>
      <c r="N9722" s="131"/>
      <c r="O9722" s="131"/>
    </row>
    <row r="9723" spans="2:15" x14ac:dyDescent="0.35">
      <c r="B9723" t="s">
        <v>77</v>
      </c>
      <c r="C9723">
        <v>4062</v>
      </c>
      <c r="D9723" t="s">
        <v>63</v>
      </c>
      <c r="E9723">
        <v>173414</v>
      </c>
      <c r="F9723" t="s">
        <v>9113</v>
      </c>
      <c r="G9723" t="s">
        <v>10928</v>
      </c>
      <c r="H9723" s="93">
        <v>46178</v>
      </c>
      <c r="I9723" s="131"/>
      <c r="J9723" s="132"/>
      <c r="K9723" s="132"/>
      <c r="L9723" s="132"/>
      <c r="M9723" s="132"/>
      <c r="N9723" s="131"/>
      <c r="O9723" s="131"/>
    </row>
    <row r="9724" spans="2:15" x14ac:dyDescent="0.35">
      <c r="B9724" t="s">
        <v>77</v>
      </c>
      <c r="C9724">
        <v>4062</v>
      </c>
      <c r="D9724" t="s">
        <v>63</v>
      </c>
      <c r="E9724">
        <v>173415</v>
      </c>
      <c r="F9724" t="s">
        <v>9114</v>
      </c>
      <c r="G9724" t="s">
        <v>10928</v>
      </c>
      <c r="H9724" s="93">
        <v>46178</v>
      </c>
      <c r="I9724" s="131"/>
      <c r="J9724" s="132"/>
      <c r="K9724" s="132"/>
      <c r="L9724" s="132"/>
      <c r="M9724" s="132"/>
      <c r="N9724" s="131"/>
      <c r="O9724" s="131"/>
    </row>
    <row r="9725" spans="2:15" x14ac:dyDescent="0.35">
      <c r="B9725" t="s">
        <v>77</v>
      </c>
      <c r="C9725">
        <v>4062</v>
      </c>
      <c r="D9725" t="s">
        <v>63</v>
      </c>
      <c r="E9725">
        <v>173541</v>
      </c>
      <c r="F9725" t="s">
        <v>9115</v>
      </c>
      <c r="G9725" t="s">
        <v>10927</v>
      </c>
      <c r="H9725" s="93">
        <v>46183</v>
      </c>
      <c r="I9725" s="131"/>
      <c r="J9725" s="132"/>
      <c r="K9725" s="132"/>
      <c r="L9725" s="132"/>
      <c r="M9725" s="132"/>
      <c r="N9725" s="131"/>
      <c r="O9725" s="131"/>
    </row>
    <row r="9726" spans="2:15" x14ac:dyDescent="0.35">
      <c r="B9726" t="s">
        <v>77</v>
      </c>
      <c r="C9726">
        <v>4062</v>
      </c>
      <c r="D9726" t="s">
        <v>63</v>
      </c>
      <c r="E9726">
        <v>173601</v>
      </c>
      <c r="F9726" t="s">
        <v>9116</v>
      </c>
      <c r="G9726" t="s">
        <v>10926</v>
      </c>
      <c r="H9726" s="93">
        <v>46177</v>
      </c>
      <c r="I9726" s="131">
        <v>1</v>
      </c>
      <c r="J9726" s="132"/>
      <c r="K9726" s="132"/>
      <c r="L9726" s="132"/>
      <c r="M9726" s="132"/>
      <c r="N9726" s="131"/>
      <c r="O9726" s="131"/>
    </row>
    <row r="9727" spans="2:15" x14ac:dyDescent="0.35">
      <c r="B9727" t="s">
        <v>77</v>
      </c>
      <c r="C9727">
        <v>4062</v>
      </c>
      <c r="D9727" t="s">
        <v>63</v>
      </c>
      <c r="E9727">
        <v>174317</v>
      </c>
      <c r="F9727" t="s">
        <v>9117</v>
      </c>
      <c r="G9727" t="s">
        <v>10929</v>
      </c>
      <c r="H9727" s="93">
        <v>46175</v>
      </c>
      <c r="I9727" s="131">
        <v>1</v>
      </c>
      <c r="J9727" s="132">
        <v>1</v>
      </c>
      <c r="K9727" s="132"/>
      <c r="L9727" s="132"/>
      <c r="M9727" s="132"/>
      <c r="N9727" s="131"/>
      <c r="O9727" s="131"/>
    </row>
    <row r="9728" spans="2:15" x14ac:dyDescent="0.35">
      <c r="B9728" t="s">
        <v>77</v>
      </c>
      <c r="C9728">
        <v>4062</v>
      </c>
      <c r="D9728" t="s">
        <v>63</v>
      </c>
      <c r="E9728">
        <v>175026</v>
      </c>
      <c r="F9728" t="s">
        <v>9118</v>
      </c>
      <c r="G9728" t="s">
        <v>10930</v>
      </c>
      <c r="H9728" s="93">
        <v>46181</v>
      </c>
      <c r="I9728" s="131">
        <v>1</v>
      </c>
      <c r="J9728" s="132"/>
      <c r="K9728" s="132"/>
      <c r="L9728" s="132"/>
      <c r="M9728" s="132"/>
      <c r="N9728" s="131"/>
      <c r="O9728" s="131"/>
    </row>
    <row r="9729" spans="2:15" x14ac:dyDescent="0.35">
      <c r="B9729" t="s">
        <v>77</v>
      </c>
      <c r="C9729">
        <v>4062</v>
      </c>
      <c r="D9729" t="s">
        <v>63</v>
      </c>
      <c r="E9729">
        <v>175380</v>
      </c>
      <c r="F9729" t="s">
        <v>9119</v>
      </c>
      <c r="G9729" t="s">
        <v>10926</v>
      </c>
      <c r="H9729" s="93">
        <v>46170</v>
      </c>
      <c r="I9729" s="131"/>
      <c r="J9729" s="132"/>
      <c r="K9729" s="132"/>
      <c r="L9729" s="132"/>
      <c r="M9729" s="132"/>
      <c r="N9729" s="131"/>
      <c r="O9729" s="131"/>
    </row>
    <row r="9730" spans="2:15" x14ac:dyDescent="0.35">
      <c r="B9730" t="s">
        <v>77</v>
      </c>
      <c r="C9730">
        <v>4062</v>
      </c>
      <c r="D9730" t="s">
        <v>63</v>
      </c>
      <c r="E9730">
        <v>175954</v>
      </c>
      <c r="F9730" t="s">
        <v>9120</v>
      </c>
      <c r="G9730" t="s">
        <v>10929</v>
      </c>
      <c r="H9730" s="93">
        <v>46182</v>
      </c>
      <c r="I9730" s="131">
        <v>1</v>
      </c>
      <c r="J9730" s="132"/>
      <c r="K9730" s="132">
        <v>1</v>
      </c>
      <c r="L9730" s="132"/>
      <c r="M9730" s="132"/>
      <c r="N9730" s="131"/>
      <c r="O9730" s="131"/>
    </row>
    <row r="9731" spans="2:15" x14ac:dyDescent="0.35">
      <c r="B9731" t="s">
        <v>77</v>
      </c>
      <c r="C9731">
        <v>4062</v>
      </c>
      <c r="D9731" t="s">
        <v>63</v>
      </c>
      <c r="E9731">
        <v>176386</v>
      </c>
      <c r="F9731" t="s">
        <v>9121</v>
      </c>
      <c r="G9731" t="s">
        <v>10926</v>
      </c>
      <c r="H9731" s="93">
        <v>46170</v>
      </c>
      <c r="I9731" s="131"/>
      <c r="J9731" s="132"/>
      <c r="K9731" s="132"/>
      <c r="L9731" s="132"/>
      <c r="M9731" s="132"/>
      <c r="N9731" s="131"/>
      <c r="O9731" s="131"/>
    </row>
    <row r="9732" spans="2:15" x14ac:dyDescent="0.35">
      <c r="B9732" t="s">
        <v>77</v>
      </c>
      <c r="C9732">
        <v>4062</v>
      </c>
      <c r="D9732" t="s">
        <v>63</v>
      </c>
      <c r="E9732">
        <v>176596</v>
      </c>
      <c r="F9732" t="s">
        <v>9122</v>
      </c>
      <c r="G9732" t="s">
        <v>10926</v>
      </c>
      <c r="H9732" s="93">
        <v>46170</v>
      </c>
      <c r="I9732" s="131">
        <v>1</v>
      </c>
      <c r="J9732" s="132"/>
      <c r="K9732" s="132"/>
      <c r="L9732" s="132"/>
      <c r="M9732" s="132"/>
      <c r="N9732" s="131"/>
      <c r="O9732" s="131"/>
    </row>
    <row r="9733" spans="2:15" x14ac:dyDescent="0.35">
      <c r="B9733" t="s">
        <v>77</v>
      </c>
      <c r="C9733">
        <v>4062</v>
      </c>
      <c r="D9733" t="s">
        <v>63</v>
      </c>
      <c r="E9733">
        <v>176630</v>
      </c>
      <c r="F9733" t="s">
        <v>9123</v>
      </c>
      <c r="G9733" t="s">
        <v>10929</v>
      </c>
      <c r="H9733" s="93">
        <v>46182</v>
      </c>
      <c r="I9733" s="131"/>
      <c r="J9733" s="132"/>
      <c r="K9733" s="132"/>
      <c r="L9733" s="132"/>
      <c r="M9733" s="132"/>
      <c r="N9733" s="131"/>
      <c r="O9733" s="131"/>
    </row>
    <row r="9734" spans="2:15" x14ac:dyDescent="0.35">
      <c r="B9734" t="s">
        <v>77</v>
      </c>
      <c r="C9734">
        <v>4062</v>
      </c>
      <c r="D9734" t="s">
        <v>63</v>
      </c>
      <c r="E9734">
        <v>176777</v>
      </c>
      <c r="F9734" t="s">
        <v>9124</v>
      </c>
      <c r="G9734" t="s">
        <v>10928</v>
      </c>
      <c r="H9734" s="93">
        <v>46171</v>
      </c>
      <c r="I9734" s="131">
        <v>1</v>
      </c>
      <c r="J9734" s="132"/>
      <c r="K9734" s="132"/>
      <c r="L9734" s="132"/>
      <c r="M9734" s="132"/>
      <c r="N9734" s="131"/>
      <c r="O9734" s="131"/>
    </row>
    <row r="9735" spans="2:15" x14ac:dyDescent="0.35">
      <c r="B9735" t="s">
        <v>77</v>
      </c>
      <c r="C9735">
        <v>4062</v>
      </c>
      <c r="D9735" t="s">
        <v>63</v>
      </c>
      <c r="E9735">
        <v>177461</v>
      </c>
      <c r="F9735" t="s">
        <v>9125</v>
      </c>
      <c r="G9735" t="s">
        <v>10929</v>
      </c>
      <c r="H9735" s="93">
        <v>46182</v>
      </c>
      <c r="I9735" s="131">
        <v>1</v>
      </c>
      <c r="J9735" s="132"/>
      <c r="K9735" s="132"/>
      <c r="L9735" s="132"/>
      <c r="M9735" s="132"/>
      <c r="N9735" s="131"/>
      <c r="O9735" s="131"/>
    </row>
    <row r="9736" spans="2:15" x14ac:dyDescent="0.35">
      <c r="B9736" t="s">
        <v>77</v>
      </c>
      <c r="C9736">
        <v>4062</v>
      </c>
      <c r="D9736" t="s">
        <v>63</v>
      </c>
      <c r="E9736">
        <v>177594</v>
      </c>
      <c r="F9736" t="s">
        <v>9126</v>
      </c>
      <c r="G9736" t="s">
        <v>10928</v>
      </c>
      <c r="H9736" s="93">
        <v>46171</v>
      </c>
      <c r="I9736" s="131">
        <v>1</v>
      </c>
      <c r="J9736" s="132"/>
      <c r="K9736" s="132"/>
      <c r="L9736" s="132"/>
      <c r="M9736" s="132"/>
      <c r="N9736" s="131"/>
      <c r="O9736" s="131"/>
    </row>
    <row r="9737" spans="2:15" x14ac:dyDescent="0.35">
      <c r="B9737" t="s">
        <v>77</v>
      </c>
      <c r="C9737">
        <v>4062</v>
      </c>
      <c r="D9737" t="s">
        <v>63</v>
      </c>
      <c r="E9737">
        <v>177814</v>
      </c>
      <c r="F9737" t="s">
        <v>9127</v>
      </c>
      <c r="G9737" t="s">
        <v>10928</v>
      </c>
      <c r="H9737" s="93">
        <v>46171</v>
      </c>
      <c r="I9737" s="131">
        <v>1</v>
      </c>
      <c r="J9737" s="132"/>
      <c r="K9737" s="132"/>
      <c r="L9737" s="132"/>
      <c r="M9737" s="132"/>
      <c r="N9737" s="131"/>
      <c r="O9737" s="131"/>
    </row>
    <row r="9738" spans="2:15" x14ac:dyDescent="0.35">
      <c r="B9738" t="s">
        <v>77</v>
      </c>
      <c r="C9738">
        <v>4062</v>
      </c>
      <c r="D9738" t="s">
        <v>63</v>
      </c>
      <c r="E9738">
        <v>177838</v>
      </c>
      <c r="F9738" t="s">
        <v>9128</v>
      </c>
      <c r="G9738" t="s">
        <v>10930</v>
      </c>
      <c r="H9738" s="93">
        <v>46174</v>
      </c>
      <c r="I9738" s="131"/>
      <c r="J9738" s="132"/>
      <c r="K9738" s="132"/>
      <c r="L9738" s="132"/>
      <c r="M9738" s="132"/>
      <c r="N9738" s="131"/>
      <c r="O9738" s="131"/>
    </row>
    <row r="9739" spans="2:15" x14ac:dyDescent="0.35">
      <c r="B9739" t="s">
        <v>77</v>
      </c>
      <c r="C9739">
        <v>4062</v>
      </c>
      <c r="D9739" t="s">
        <v>63</v>
      </c>
      <c r="E9739">
        <v>178047</v>
      </c>
      <c r="F9739" t="s">
        <v>9129</v>
      </c>
      <c r="G9739" t="s">
        <v>10928</v>
      </c>
      <c r="H9739" s="93">
        <v>46178</v>
      </c>
      <c r="I9739" s="131">
        <v>1</v>
      </c>
      <c r="J9739" s="132"/>
      <c r="K9739" s="132"/>
      <c r="L9739" s="132"/>
      <c r="M9739" s="132"/>
      <c r="N9739" s="131"/>
      <c r="O9739" s="131"/>
    </row>
    <row r="9740" spans="2:15" x14ac:dyDescent="0.35">
      <c r="B9740" t="s">
        <v>77</v>
      </c>
      <c r="C9740">
        <v>4062</v>
      </c>
      <c r="D9740" t="s">
        <v>63</v>
      </c>
      <c r="E9740">
        <v>178405</v>
      </c>
      <c r="F9740" t="s">
        <v>9130</v>
      </c>
      <c r="G9740" t="s">
        <v>10928</v>
      </c>
      <c r="H9740" s="93">
        <v>46178</v>
      </c>
      <c r="I9740" s="131"/>
      <c r="J9740" s="132"/>
      <c r="K9740" s="132"/>
      <c r="L9740" s="132"/>
      <c r="M9740" s="132"/>
      <c r="N9740" s="131"/>
      <c r="O9740" s="131"/>
    </row>
    <row r="9741" spans="2:15" x14ac:dyDescent="0.35">
      <c r="B9741" t="s">
        <v>77</v>
      </c>
      <c r="C9741">
        <v>4062</v>
      </c>
      <c r="D9741" t="s">
        <v>63</v>
      </c>
      <c r="E9741">
        <v>178473</v>
      </c>
      <c r="F9741" t="s">
        <v>9131</v>
      </c>
      <c r="G9741" t="s">
        <v>10929</v>
      </c>
      <c r="H9741" s="93">
        <v>46182</v>
      </c>
      <c r="I9741" s="131">
        <v>1</v>
      </c>
      <c r="J9741" s="132"/>
      <c r="K9741" s="132"/>
      <c r="L9741" s="132"/>
      <c r="M9741" s="132"/>
      <c r="N9741" s="131"/>
      <c r="O9741" s="131"/>
    </row>
    <row r="9742" spans="2:15" x14ac:dyDescent="0.35">
      <c r="B9742" t="s">
        <v>77</v>
      </c>
      <c r="C9742">
        <v>4062</v>
      </c>
      <c r="D9742" t="s">
        <v>63</v>
      </c>
      <c r="E9742">
        <v>178693</v>
      </c>
      <c r="F9742" t="s">
        <v>9132</v>
      </c>
      <c r="G9742" t="s">
        <v>10929</v>
      </c>
      <c r="H9742" s="93">
        <v>46182</v>
      </c>
      <c r="I9742" s="131">
        <v>1</v>
      </c>
      <c r="J9742" s="132"/>
      <c r="K9742" s="132"/>
      <c r="L9742" s="132"/>
      <c r="M9742" s="132"/>
      <c r="N9742" s="131"/>
      <c r="O9742" s="131"/>
    </row>
    <row r="9743" spans="2:15" x14ac:dyDescent="0.35">
      <c r="B9743" t="s">
        <v>77</v>
      </c>
      <c r="C9743">
        <v>4062</v>
      </c>
      <c r="D9743" t="s">
        <v>63</v>
      </c>
      <c r="E9743">
        <v>179174</v>
      </c>
      <c r="F9743" t="s">
        <v>9133</v>
      </c>
      <c r="G9743" t="s">
        <v>10926</v>
      </c>
      <c r="H9743" s="93">
        <v>46170</v>
      </c>
      <c r="I9743" s="131">
        <v>1</v>
      </c>
      <c r="J9743" s="132"/>
      <c r="K9743" s="132"/>
      <c r="L9743" s="132"/>
      <c r="M9743" s="132"/>
      <c r="N9743" s="131"/>
      <c r="O9743" s="131"/>
    </row>
    <row r="9744" spans="2:15" x14ac:dyDescent="0.35">
      <c r="B9744" t="s">
        <v>77</v>
      </c>
      <c r="C9744">
        <v>4062</v>
      </c>
      <c r="D9744" t="s">
        <v>63</v>
      </c>
      <c r="E9744">
        <v>179318</v>
      </c>
      <c r="F9744" t="s">
        <v>9134</v>
      </c>
      <c r="G9744" t="s">
        <v>10930</v>
      </c>
      <c r="H9744" s="93">
        <v>46181</v>
      </c>
      <c r="I9744" s="131">
        <v>1</v>
      </c>
      <c r="J9744" s="132">
        <v>1</v>
      </c>
      <c r="K9744" s="132"/>
      <c r="L9744" s="132"/>
      <c r="M9744" s="132"/>
      <c r="N9744" s="131"/>
      <c r="O9744" s="131"/>
    </row>
    <row r="9745" spans="2:15" x14ac:dyDescent="0.35">
      <c r="B9745" t="s">
        <v>77</v>
      </c>
      <c r="C9745">
        <v>4062</v>
      </c>
      <c r="D9745" t="s">
        <v>63</v>
      </c>
      <c r="E9745">
        <v>179373</v>
      </c>
      <c r="F9745" t="s">
        <v>9135</v>
      </c>
      <c r="G9745" t="s">
        <v>10927</v>
      </c>
      <c r="H9745" s="93">
        <v>46183</v>
      </c>
      <c r="I9745" s="131">
        <v>1</v>
      </c>
      <c r="J9745" s="132"/>
      <c r="K9745" s="132"/>
      <c r="L9745" s="132"/>
      <c r="M9745" s="132"/>
      <c r="N9745" s="131"/>
      <c r="O9745" s="131"/>
    </row>
    <row r="9746" spans="2:15" x14ac:dyDescent="0.35">
      <c r="B9746" t="s">
        <v>77</v>
      </c>
      <c r="C9746">
        <v>4062</v>
      </c>
      <c r="D9746" t="s">
        <v>63</v>
      </c>
      <c r="E9746">
        <v>179597</v>
      </c>
      <c r="F9746" t="s">
        <v>9136</v>
      </c>
      <c r="G9746" t="s">
        <v>10928</v>
      </c>
      <c r="H9746" s="93">
        <v>46178</v>
      </c>
      <c r="I9746" s="131"/>
      <c r="J9746" s="132"/>
      <c r="K9746" s="132"/>
      <c r="L9746" s="132"/>
      <c r="M9746" s="132"/>
      <c r="N9746" s="131"/>
      <c r="O9746" s="131"/>
    </row>
    <row r="9747" spans="2:15" x14ac:dyDescent="0.35">
      <c r="B9747" t="s">
        <v>77</v>
      </c>
      <c r="C9747">
        <v>4062</v>
      </c>
      <c r="D9747" t="s">
        <v>63</v>
      </c>
      <c r="E9747">
        <v>180040</v>
      </c>
      <c r="F9747" t="s">
        <v>9137</v>
      </c>
      <c r="G9747" t="s">
        <v>10930</v>
      </c>
      <c r="H9747" s="93">
        <v>46174</v>
      </c>
      <c r="I9747" s="131"/>
      <c r="J9747" s="132"/>
      <c r="K9747" s="132"/>
      <c r="L9747" s="132"/>
      <c r="M9747" s="132"/>
      <c r="N9747" s="131"/>
      <c r="O9747" s="131"/>
    </row>
    <row r="9748" spans="2:15" x14ac:dyDescent="0.35">
      <c r="B9748" t="s">
        <v>77</v>
      </c>
      <c r="C9748">
        <v>4062</v>
      </c>
      <c r="D9748" t="s">
        <v>63</v>
      </c>
      <c r="E9748">
        <v>180111</v>
      </c>
      <c r="F9748" t="s">
        <v>9138</v>
      </c>
      <c r="G9748" t="s">
        <v>10929</v>
      </c>
      <c r="H9748" s="93">
        <v>46175</v>
      </c>
      <c r="I9748" s="131">
        <v>1</v>
      </c>
      <c r="J9748" s="132"/>
      <c r="K9748" s="132"/>
      <c r="L9748" s="132"/>
      <c r="M9748" s="132"/>
      <c r="N9748" s="131"/>
      <c r="O9748" s="131"/>
    </row>
    <row r="9749" spans="2:15" x14ac:dyDescent="0.35">
      <c r="B9749" t="s">
        <v>77</v>
      </c>
      <c r="C9749">
        <v>4062</v>
      </c>
      <c r="D9749" t="s">
        <v>63</v>
      </c>
      <c r="E9749">
        <v>180134</v>
      </c>
      <c r="F9749" t="s">
        <v>9139</v>
      </c>
      <c r="G9749" t="s">
        <v>10929</v>
      </c>
      <c r="H9749" s="93">
        <v>46182</v>
      </c>
      <c r="I9749" s="131"/>
      <c r="J9749" s="132"/>
      <c r="K9749" s="132"/>
      <c r="L9749" s="132"/>
      <c r="M9749" s="132"/>
      <c r="N9749" s="131"/>
      <c r="O9749" s="131"/>
    </row>
    <row r="9750" spans="2:15" x14ac:dyDescent="0.35">
      <c r="B9750" t="s">
        <v>77</v>
      </c>
      <c r="C9750">
        <v>4062</v>
      </c>
      <c r="D9750" t="s">
        <v>63</v>
      </c>
      <c r="E9750">
        <v>180176</v>
      </c>
      <c r="F9750" t="s">
        <v>9140</v>
      </c>
      <c r="G9750" t="s">
        <v>10926</v>
      </c>
      <c r="H9750" s="93">
        <v>46170</v>
      </c>
      <c r="I9750" s="131"/>
      <c r="J9750" s="132"/>
      <c r="K9750" s="132"/>
      <c r="L9750" s="132"/>
      <c r="M9750" s="132"/>
      <c r="N9750" s="131"/>
      <c r="O9750" s="131"/>
    </row>
    <row r="9751" spans="2:15" x14ac:dyDescent="0.35">
      <c r="B9751" t="s">
        <v>77</v>
      </c>
      <c r="C9751">
        <v>4062</v>
      </c>
      <c r="D9751" t="s">
        <v>63</v>
      </c>
      <c r="E9751">
        <v>180732</v>
      </c>
      <c r="F9751" t="s">
        <v>9141</v>
      </c>
      <c r="G9751" t="s">
        <v>10930</v>
      </c>
      <c r="H9751" s="93">
        <v>46181</v>
      </c>
      <c r="I9751" s="131"/>
      <c r="J9751" s="132"/>
      <c r="K9751" s="132"/>
      <c r="L9751" s="132"/>
      <c r="M9751" s="132"/>
      <c r="N9751" s="131"/>
      <c r="O9751" s="131"/>
    </row>
    <row r="9752" spans="2:15" x14ac:dyDescent="0.35">
      <c r="B9752" t="s">
        <v>77</v>
      </c>
      <c r="C9752">
        <v>4062</v>
      </c>
      <c r="D9752" t="s">
        <v>63</v>
      </c>
      <c r="E9752">
        <v>181292</v>
      </c>
      <c r="F9752" t="s">
        <v>9142</v>
      </c>
      <c r="G9752" t="s">
        <v>10930</v>
      </c>
      <c r="H9752" s="93">
        <v>46174</v>
      </c>
      <c r="I9752" s="131">
        <v>1</v>
      </c>
      <c r="J9752" s="132"/>
      <c r="K9752" s="132"/>
      <c r="L9752" s="132"/>
      <c r="M9752" s="132"/>
      <c r="N9752" s="131"/>
      <c r="O9752" s="131"/>
    </row>
    <row r="9753" spans="2:15" x14ac:dyDescent="0.35">
      <c r="B9753" t="s">
        <v>77</v>
      </c>
      <c r="C9753">
        <v>4062</v>
      </c>
      <c r="D9753" t="s">
        <v>63</v>
      </c>
      <c r="E9753">
        <v>181312</v>
      </c>
      <c r="F9753" t="s">
        <v>9143</v>
      </c>
      <c r="G9753" t="s">
        <v>10926</v>
      </c>
      <c r="H9753" s="93">
        <v>46170</v>
      </c>
      <c r="I9753" s="131"/>
      <c r="J9753" s="132"/>
      <c r="K9753" s="132"/>
      <c r="L9753" s="132"/>
      <c r="M9753" s="132"/>
      <c r="N9753" s="131"/>
      <c r="O9753" s="131"/>
    </row>
    <row r="9754" spans="2:15" x14ac:dyDescent="0.35">
      <c r="B9754" t="s">
        <v>77</v>
      </c>
      <c r="C9754">
        <v>4062</v>
      </c>
      <c r="D9754" t="s">
        <v>63</v>
      </c>
      <c r="E9754">
        <v>181548</v>
      </c>
      <c r="F9754" t="s">
        <v>9138</v>
      </c>
      <c r="G9754" t="s">
        <v>10929</v>
      </c>
      <c r="H9754" s="93">
        <v>46175</v>
      </c>
      <c r="I9754" s="131">
        <v>1</v>
      </c>
      <c r="J9754" s="132"/>
      <c r="K9754" s="132">
        <v>1</v>
      </c>
      <c r="L9754" s="132"/>
      <c r="M9754" s="132"/>
      <c r="N9754" s="131"/>
      <c r="O9754" s="131"/>
    </row>
    <row r="9755" spans="2:15" x14ac:dyDescent="0.35">
      <c r="B9755" t="s">
        <v>77</v>
      </c>
      <c r="C9755">
        <v>4062</v>
      </c>
      <c r="D9755" t="s">
        <v>63</v>
      </c>
      <c r="E9755">
        <v>181804</v>
      </c>
      <c r="F9755" t="s">
        <v>9144</v>
      </c>
      <c r="G9755" t="s">
        <v>10926</v>
      </c>
      <c r="H9755" s="93">
        <v>46177</v>
      </c>
      <c r="I9755" s="131">
        <v>1</v>
      </c>
      <c r="J9755" s="132"/>
      <c r="K9755" s="132"/>
      <c r="L9755" s="132"/>
      <c r="M9755" s="132"/>
      <c r="N9755" s="131"/>
      <c r="O9755" s="131"/>
    </row>
    <row r="9756" spans="2:15" x14ac:dyDescent="0.35">
      <c r="B9756" t="s">
        <v>77</v>
      </c>
      <c r="C9756">
        <v>4062</v>
      </c>
      <c r="D9756" t="s">
        <v>63</v>
      </c>
      <c r="E9756">
        <v>182121</v>
      </c>
      <c r="F9756" t="s">
        <v>9145</v>
      </c>
      <c r="G9756" t="s">
        <v>10927</v>
      </c>
      <c r="H9756" s="93">
        <v>46176</v>
      </c>
      <c r="I9756" s="131">
        <v>1</v>
      </c>
      <c r="J9756" s="132"/>
      <c r="K9756" s="132"/>
      <c r="L9756" s="132"/>
      <c r="M9756" s="132"/>
      <c r="N9756" s="131"/>
      <c r="O9756" s="131"/>
    </row>
    <row r="9757" spans="2:15" x14ac:dyDescent="0.35">
      <c r="B9757" t="s">
        <v>77</v>
      </c>
      <c r="C9757">
        <v>4062</v>
      </c>
      <c r="D9757" t="s">
        <v>63</v>
      </c>
      <c r="E9757">
        <v>182134</v>
      </c>
      <c r="F9757" t="s">
        <v>9146</v>
      </c>
      <c r="G9757" t="s">
        <v>10927</v>
      </c>
      <c r="H9757" s="93">
        <v>46183</v>
      </c>
      <c r="I9757" s="131">
        <v>1</v>
      </c>
      <c r="J9757" s="132"/>
      <c r="K9757" s="132"/>
      <c r="L9757" s="132"/>
      <c r="M9757" s="132"/>
      <c r="N9757" s="131"/>
      <c r="O9757" s="131"/>
    </row>
    <row r="9758" spans="2:15" x14ac:dyDescent="0.35">
      <c r="B9758" t="s">
        <v>77</v>
      </c>
      <c r="C9758">
        <v>4062</v>
      </c>
      <c r="D9758" t="s">
        <v>63</v>
      </c>
      <c r="E9758">
        <v>182230</v>
      </c>
      <c r="F9758" t="s">
        <v>9147</v>
      </c>
      <c r="G9758" t="s">
        <v>10927</v>
      </c>
      <c r="H9758" s="93">
        <v>46176</v>
      </c>
      <c r="I9758" s="131">
        <v>1</v>
      </c>
      <c r="J9758" s="132">
        <v>1</v>
      </c>
      <c r="K9758" s="132"/>
      <c r="L9758" s="132"/>
      <c r="M9758" s="132"/>
      <c r="N9758" s="131"/>
      <c r="O9758" s="131"/>
    </row>
    <row r="9759" spans="2:15" x14ac:dyDescent="0.35">
      <c r="B9759" t="s">
        <v>77</v>
      </c>
      <c r="C9759">
        <v>4062</v>
      </c>
      <c r="D9759" t="s">
        <v>63</v>
      </c>
      <c r="E9759">
        <v>182310</v>
      </c>
      <c r="F9759" t="s">
        <v>9148</v>
      </c>
      <c r="G9759" t="s">
        <v>10927</v>
      </c>
      <c r="H9759" s="93">
        <v>46183</v>
      </c>
      <c r="I9759" s="131">
        <v>1</v>
      </c>
      <c r="J9759" s="132">
        <v>1</v>
      </c>
      <c r="K9759" s="132"/>
      <c r="L9759" s="132"/>
      <c r="M9759" s="132"/>
      <c r="N9759" s="131"/>
      <c r="O9759" s="131"/>
    </row>
    <row r="9760" spans="2:15" x14ac:dyDescent="0.35">
      <c r="B9760" t="s">
        <v>77</v>
      </c>
      <c r="C9760">
        <v>4062</v>
      </c>
      <c r="D9760" t="s">
        <v>63</v>
      </c>
      <c r="E9760">
        <v>182426</v>
      </c>
      <c r="F9760" t="s">
        <v>9149</v>
      </c>
      <c r="G9760" t="s">
        <v>10928</v>
      </c>
      <c r="H9760" s="93">
        <v>46171</v>
      </c>
      <c r="I9760" s="131"/>
      <c r="J9760" s="132"/>
      <c r="K9760" s="132"/>
      <c r="L9760" s="132"/>
      <c r="M9760" s="132"/>
      <c r="N9760" s="131"/>
      <c r="O9760" s="131"/>
    </row>
    <row r="9761" spans="2:15" x14ac:dyDescent="0.35">
      <c r="B9761" t="s">
        <v>77</v>
      </c>
      <c r="C9761">
        <v>4062</v>
      </c>
      <c r="D9761" t="s">
        <v>63</v>
      </c>
      <c r="E9761">
        <v>182486</v>
      </c>
      <c r="F9761" t="s">
        <v>9150</v>
      </c>
      <c r="G9761" t="s">
        <v>10927</v>
      </c>
      <c r="H9761" s="93">
        <v>46183</v>
      </c>
      <c r="I9761" s="131">
        <v>1</v>
      </c>
      <c r="J9761" s="132"/>
      <c r="K9761" s="132"/>
      <c r="L9761" s="132"/>
      <c r="M9761" s="132"/>
      <c r="N9761" s="131"/>
      <c r="O9761" s="131"/>
    </row>
    <row r="9762" spans="2:15" x14ac:dyDescent="0.35">
      <c r="B9762" t="s">
        <v>77</v>
      </c>
      <c r="C9762">
        <v>4062</v>
      </c>
      <c r="D9762" t="s">
        <v>63</v>
      </c>
      <c r="E9762">
        <v>182737</v>
      </c>
      <c r="F9762" t="s">
        <v>8269</v>
      </c>
      <c r="G9762" t="s">
        <v>10926</v>
      </c>
      <c r="H9762" s="93">
        <v>46170</v>
      </c>
      <c r="I9762" s="131"/>
      <c r="J9762" s="132"/>
      <c r="K9762" s="132"/>
      <c r="L9762" s="132"/>
      <c r="M9762" s="132"/>
      <c r="N9762" s="131"/>
      <c r="O9762" s="131"/>
    </row>
    <row r="9763" spans="2:15" x14ac:dyDescent="0.35">
      <c r="B9763" t="s">
        <v>77</v>
      </c>
      <c r="C9763">
        <v>4062</v>
      </c>
      <c r="D9763" t="s">
        <v>63</v>
      </c>
      <c r="E9763">
        <v>182809</v>
      </c>
      <c r="F9763" t="s">
        <v>9151</v>
      </c>
      <c r="G9763" t="s">
        <v>10926</v>
      </c>
      <c r="H9763" s="93">
        <v>46177</v>
      </c>
      <c r="I9763" s="131">
        <v>1</v>
      </c>
      <c r="J9763" s="132"/>
      <c r="K9763" s="132"/>
      <c r="L9763" s="132"/>
      <c r="M9763" s="132"/>
      <c r="N9763" s="131"/>
      <c r="O9763" s="131"/>
    </row>
    <row r="9764" spans="2:15" x14ac:dyDescent="0.35">
      <c r="B9764" t="s">
        <v>77</v>
      </c>
      <c r="C9764">
        <v>4062</v>
      </c>
      <c r="D9764" t="s">
        <v>63</v>
      </c>
      <c r="E9764">
        <v>183411</v>
      </c>
      <c r="F9764" t="s">
        <v>9152</v>
      </c>
      <c r="G9764" t="s">
        <v>10927</v>
      </c>
      <c r="H9764" s="93">
        <v>46176</v>
      </c>
      <c r="I9764" s="131">
        <v>1</v>
      </c>
      <c r="J9764" s="132"/>
      <c r="K9764" s="132">
        <v>1</v>
      </c>
      <c r="L9764" s="132"/>
      <c r="M9764" s="132"/>
      <c r="N9764" s="131"/>
      <c r="O9764" s="131"/>
    </row>
    <row r="9765" spans="2:15" x14ac:dyDescent="0.35">
      <c r="B9765" t="s">
        <v>77</v>
      </c>
      <c r="C9765">
        <v>4062</v>
      </c>
      <c r="D9765" t="s">
        <v>63</v>
      </c>
      <c r="E9765">
        <v>183412</v>
      </c>
      <c r="F9765" t="s">
        <v>9153</v>
      </c>
      <c r="G9765" t="s">
        <v>10926</v>
      </c>
      <c r="H9765" s="93">
        <v>46177</v>
      </c>
      <c r="I9765" s="131">
        <v>1</v>
      </c>
      <c r="J9765" s="132"/>
      <c r="K9765" s="132"/>
      <c r="L9765" s="132"/>
      <c r="M9765" s="132"/>
      <c r="N9765" s="131"/>
      <c r="O9765" s="131"/>
    </row>
    <row r="9766" spans="2:15" x14ac:dyDescent="0.35">
      <c r="B9766" t="s">
        <v>77</v>
      </c>
      <c r="C9766">
        <v>4062</v>
      </c>
      <c r="D9766" t="s">
        <v>63</v>
      </c>
      <c r="E9766">
        <v>183569</v>
      </c>
      <c r="F9766" t="s">
        <v>9154</v>
      </c>
      <c r="G9766" t="s">
        <v>10930</v>
      </c>
      <c r="H9766" s="93">
        <v>46174</v>
      </c>
      <c r="I9766" s="131">
        <v>1</v>
      </c>
      <c r="J9766" s="132"/>
      <c r="K9766" s="132"/>
      <c r="L9766" s="132"/>
      <c r="M9766" s="132"/>
      <c r="N9766" s="131"/>
      <c r="O9766" s="131"/>
    </row>
    <row r="9767" spans="2:15" x14ac:dyDescent="0.35">
      <c r="B9767" t="s">
        <v>77</v>
      </c>
      <c r="C9767">
        <v>4062</v>
      </c>
      <c r="D9767" t="s">
        <v>63</v>
      </c>
      <c r="E9767">
        <v>183724</v>
      </c>
      <c r="F9767" t="s">
        <v>9155</v>
      </c>
      <c r="G9767" t="s">
        <v>10926</v>
      </c>
      <c r="H9767" s="93">
        <v>46170</v>
      </c>
      <c r="I9767" s="131">
        <v>1</v>
      </c>
      <c r="J9767" s="132">
        <v>1</v>
      </c>
      <c r="K9767" s="132"/>
      <c r="L9767" s="132"/>
      <c r="M9767" s="132"/>
      <c r="N9767" s="131"/>
      <c r="O9767" s="131"/>
    </row>
    <row r="9768" spans="2:15" x14ac:dyDescent="0.35">
      <c r="B9768" t="s">
        <v>77</v>
      </c>
      <c r="C9768">
        <v>4062</v>
      </c>
      <c r="D9768" t="s">
        <v>63</v>
      </c>
      <c r="E9768">
        <v>183964</v>
      </c>
      <c r="F9768" t="s">
        <v>9156</v>
      </c>
      <c r="G9768" t="s">
        <v>10929</v>
      </c>
      <c r="H9768" s="93">
        <v>46175</v>
      </c>
      <c r="I9768" s="131"/>
      <c r="J9768" s="132"/>
      <c r="K9768" s="132"/>
      <c r="L9768" s="132"/>
      <c r="M9768" s="132"/>
      <c r="N9768" s="131"/>
      <c r="O9768" s="131"/>
    </row>
    <row r="9769" spans="2:15" x14ac:dyDescent="0.35">
      <c r="B9769" t="s">
        <v>77</v>
      </c>
      <c r="C9769">
        <v>4062</v>
      </c>
      <c r="D9769" t="s">
        <v>63</v>
      </c>
      <c r="E9769">
        <v>184073</v>
      </c>
      <c r="F9769" t="s">
        <v>9157</v>
      </c>
      <c r="G9769" t="s">
        <v>10926</v>
      </c>
      <c r="H9769" s="93">
        <v>46177</v>
      </c>
      <c r="I9769" s="131">
        <v>1</v>
      </c>
      <c r="J9769" s="132"/>
      <c r="K9769" s="132"/>
      <c r="L9769" s="132"/>
      <c r="M9769" s="132"/>
      <c r="N9769" s="131"/>
      <c r="O9769" s="131"/>
    </row>
    <row r="9770" spans="2:15" x14ac:dyDescent="0.35">
      <c r="B9770" t="s">
        <v>77</v>
      </c>
      <c r="C9770">
        <v>4062</v>
      </c>
      <c r="D9770" t="s">
        <v>63</v>
      </c>
      <c r="E9770">
        <v>184513</v>
      </c>
      <c r="F9770" t="s">
        <v>9158</v>
      </c>
      <c r="G9770" t="s">
        <v>10930</v>
      </c>
      <c r="H9770" s="93">
        <v>46181</v>
      </c>
      <c r="I9770" s="131"/>
      <c r="J9770" s="132"/>
      <c r="K9770" s="132"/>
      <c r="L9770" s="132"/>
      <c r="M9770" s="132"/>
      <c r="N9770" s="131"/>
      <c r="O9770" s="131"/>
    </row>
    <row r="9771" spans="2:15" x14ac:dyDescent="0.35">
      <c r="B9771" t="s">
        <v>77</v>
      </c>
      <c r="C9771">
        <v>4062</v>
      </c>
      <c r="D9771" t="s">
        <v>63</v>
      </c>
      <c r="E9771">
        <v>184568</v>
      </c>
      <c r="F9771" t="s">
        <v>9159</v>
      </c>
      <c r="G9771" t="s">
        <v>10926</v>
      </c>
      <c r="H9771" s="93">
        <v>46177</v>
      </c>
      <c r="I9771" s="131">
        <v>1</v>
      </c>
      <c r="J9771" s="132"/>
      <c r="K9771" s="132"/>
      <c r="L9771" s="132"/>
      <c r="M9771" s="132"/>
      <c r="N9771" s="131"/>
      <c r="O9771" s="131"/>
    </row>
    <row r="9772" spans="2:15" x14ac:dyDescent="0.35">
      <c r="B9772" t="s">
        <v>77</v>
      </c>
      <c r="C9772">
        <v>4062</v>
      </c>
      <c r="D9772" t="s">
        <v>63</v>
      </c>
      <c r="E9772">
        <v>185096</v>
      </c>
      <c r="F9772" t="s">
        <v>9160</v>
      </c>
      <c r="G9772" t="s">
        <v>10926</v>
      </c>
      <c r="H9772" s="93">
        <v>46170</v>
      </c>
      <c r="I9772" s="131"/>
      <c r="J9772" s="132"/>
      <c r="K9772" s="132"/>
      <c r="L9772" s="132"/>
      <c r="M9772" s="132"/>
      <c r="N9772" s="131"/>
      <c r="O9772" s="131"/>
    </row>
    <row r="9773" spans="2:15" x14ac:dyDescent="0.35">
      <c r="B9773" t="s">
        <v>77</v>
      </c>
      <c r="C9773">
        <v>4062</v>
      </c>
      <c r="D9773" t="s">
        <v>63</v>
      </c>
      <c r="E9773">
        <v>185142</v>
      </c>
      <c r="F9773" t="s">
        <v>9161</v>
      </c>
      <c r="G9773" t="s">
        <v>10928</v>
      </c>
      <c r="H9773" s="93">
        <v>46171</v>
      </c>
      <c r="I9773" s="131"/>
      <c r="J9773" s="132"/>
      <c r="K9773" s="132"/>
      <c r="L9773" s="132"/>
      <c r="M9773" s="132"/>
      <c r="N9773" s="131"/>
      <c r="O9773" s="131"/>
    </row>
    <row r="9774" spans="2:15" x14ac:dyDescent="0.35">
      <c r="B9774" t="s">
        <v>77</v>
      </c>
      <c r="C9774">
        <v>4062</v>
      </c>
      <c r="D9774" t="s">
        <v>63</v>
      </c>
      <c r="E9774">
        <v>185673</v>
      </c>
      <c r="F9774" t="s">
        <v>9162</v>
      </c>
      <c r="G9774" t="s">
        <v>10928</v>
      </c>
      <c r="H9774" s="93">
        <v>46171</v>
      </c>
      <c r="I9774" s="131">
        <v>1</v>
      </c>
      <c r="J9774" s="132">
        <v>1</v>
      </c>
      <c r="K9774" s="132"/>
      <c r="L9774" s="132"/>
      <c r="M9774" s="132"/>
      <c r="N9774" s="131"/>
      <c r="O9774" s="131"/>
    </row>
    <row r="9775" spans="2:15" x14ac:dyDescent="0.35">
      <c r="B9775" t="s">
        <v>77</v>
      </c>
      <c r="C9775">
        <v>4062</v>
      </c>
      <c r="D9775" t="s">
        <v>63</v>
      </c>
      <c r="E9775">
        <v>185809</v>
      </c>
      <c r="F9775" t="s">
        <v>9163</v>
      </c>
      <c r="G9775" t="s">
        <v>10926</v>
      </c>
      <c r="H9775" s="93">
        <v>46170</v>
      </c>
      <c r="I9775" s="131"/>
      <c r="J9775" s="132"/>
      <c r="K9775" s="132"/>
      <c r="L9775" s="132"/>
      <c r="M9775" s="132"/>
      <c r="N9775" s="131"/>
      <c r="O9775" s="131"/>
    </row>
    <row r="9776" spans="2:15" x14ac:dyDescent="0.35">
      <c r="B9776" t="s">
        <v>77</v>
      </c>
      <c r="C9776">
        <v>4062</v>
      </c>
      <c r="D9776" t="s">
        <v>63</v>
      </c>
      <c r="E9776">
        <v>185810</v>
      </c>
      <c r="F9776" t="s">
        <v>9164</v>
      </c>
      <c r="G9776" t="s">
        <v>10926</v>
      </c>
      <c r="H9776" s="93">
        <v>46177</v>
      </c>
      <c r="I9776" s="131"/>
      <c r="J9776" s="132"/>
      <c r="K9776" s="132"/>
      <c r="L9776" s="132"/>
      <c r="M9776" s="132"/>
      <c r="N9776" s="131"/>
      <c r="O9776" s="131"/>
    </row>
    <row r="9777" spans="2:15" x14ac:dyDescent="0.35">
      <c r="B9777" t="s">
        <v>77</v>
      </c>
      <c r="C9777">
        <v>4062</v>
      </c>
      <c r="D9777" t="s">
        <v>63</v>
      </c>
      <c r="E9777">
        <v>185911</v>
      </c>
      <c r="F9777" t="s">
        <v>9165</v>
      </c>
      <c r="G9777" t="s">
        <v>10926</v>
      </c>
      <c r="H9777" s="93">
        <v>46177</v>
      </c>
      <c r="I9777" s="131">
        <v>1</v>
      </c>
      <c r="J9777" s="132"/>
      <c r="K9777" s="132"/>
      <c r="L9777" s="132"/>
      <c r="M9777" s="132"/>
      <c r="N9777" s="131"/>
      <c r="O9777" s="131"/>
    </row>
    <row r="9778" spans="2:15" x14ac:dyDescent="0.35">
      <c r="B9778" t="s">
        <v>77</v>
      </c>
      <c r="C9778">
        <v>4062</v>
      </c>
      <c r="D9778" t="s">
        <v>63</v>
      </c>
      <c r="E9778">
        <v>186106</v>
      </c>
      <c r="F9778" t="s">
        <v>9166</v>
      </c>
      <c r="G9778" t="s">
        <v>10927</v>
      </c>
      <c r="H9778" s="93">
        <v>46176</v>
      </c>
      <c r="I9778" s="131"/>
      <c r="J9778" s="132"/>
      <c r="K9778" s="132"/>
      <c r="L9778" s="132"/>
      <c r="M9778" s="132"/>
      <c r="N9778" s="131"/>
      <c r="O9778" s="131"/>
    </row>
    <row r="9779" spans="2:15" x14ac:dyDescent="0.35">
      <c r="B9779" t="s">
        <v>77</v>
      </c>
      <c r="C9779">
        <v>4062</v>
      </c>
      <c r="D9779" t="s">
        <v>63</v>
      </c>
      <c r="E9779">
        <v>186124</v>
      </c>
      <c r="F9779" t="s">
        <v>9167</v>
      </c>
      <c r="G9779" t="s">
        <v>10930</v>
      </c>
      <c r="H9779" s="93">
        <v>46174</v>
      </c>
      <c r="I9779" s="131"/>
      <c r="J9779" s="132"/>
      <c r="K9779" s="132"/>
      <c r="L9779" s="132"/>
      <c r="M9779" s="132"/>
      <c r="N9779" s="131"/>
      <c r="O9779" s="131"/>
    </row>
    <row r="9780" spans="2:15" x14ac:dyDescent="0.35">
      <c r="B9780" t="s">
        <v>77</v>
      </c>
      <c r="C9780">
        <v>4062</v>
      </c>
      <c r="D9780" t="s">
        <v>63</v>
      </c>
      <c r="E9780">
        <v>186392</v>
      </c>
      <c r="F9780" t="s">
        <v>9168</v>
      </c>
      <c r="G9780" t="s">
        <v>10926</v>
      </c>
      <c r="H9780" s="93">
        <v>46170</v>
      </c>
      <c r="I9780" s="131"/>
      <c r="J9780" s="132"/>
      <c r="K9780" s="132"/>
      <c r="L9780" s="132"/>
      <c r="M9780" s="132"/>
      <c r="N9780" s="131"/>
      <c r="O9780" s="131"/>
    </row>
    <row r="9781" spans="2:15" x14ac:dyDescent="0.35">
      <c r="B9781" t="s">
        <v>77</v>
      </c>
      <c r="C9781">
        <v>4062</v>
      </c>
      <c r="D9781" t="s">
        <v>63</v>
      </c>
      <c r="E9781">
        <v>186558</v>
      </c>
      <c r="F9781" t="s">
        <v>9169</v>
      </c>
      <c r="G9781" t="s">
        <v>10930</v>
      </c>
      <c r="H9781" s="93">
        <v>46174</v>
      </c>
      <c r="I9781" s="131"/>
      <c r="J9781" s="132"/>
      <c r="K9781" s="132"/>
      <c r="L9781" s="132"/>
      <c r="M9781" s="132"/>
      <c r="N9781" s="131"/>
      <c r="O9781" s="131"/>
    </row>
    <row r="9782" spans="2:15" x14ac:dyDescent="0.35">
      <c r="B9782" t="s">
        <v>77</v>
      </c>
      <c r="C9782">
        <v>4062</v>
      </c>
      <c r="D9782" t="s">
        <v>63</v>
      </c>
      <c r="E9782">
        <v>186576</v>
      </c>
      <c r="F9782" t="s">
        <v>9170</v>
      </c>
      <c r="G9782" t="s">
        <v>10930</v>
      </c>
      <c r="H9782" s="93">
        <v>46174</v>
      </c>
      <c r="I9782" s="131"/>
      <c r="J9782" s="132"/>
      <c r="K9782" s="132"/>
      <c r="L9782" s="132"/>
      <c r="M9782" s="132"/>
      <c r="N9782" s="131"/>
      <c r="O9782" s="131"/>
    </row>
    <row r="9783" spans="2:15" x14ac:dyDescent="0.35">
      <c r="B9783" t="s">
        <v>77</v>
      </c>
      <c r="C9783">
        <v>4062</v>
      </c>
      <c r="D9783" t="s">
        <v>63</v>
      </c>
      <c r="E9783">
        <v>186618</v>
      </c>
      <c r="F9783" t="s">
        <v>9171</v>
      </c>
      <c r="G9783" t="s">
        <v>10928</v>
      </c>
      <c r="H9783" s="93">
        <v>46171</v>
      </c>
      <c r="I9783" s="131"/>
      <c r="J9783" s="132"/>
      <c r="K9783" s="132"/>
      <c r="L9783" s="132"/>
      <c r="M9783" s="132"/>
      <c r="N9783" s="131"/>
      <c r="O9783" s="131"/>
    </row>
    <row r="9784" spans="2:15" x14ac:dyDescent="0.35">
      <c r="B9784" t="s">
        <v>77</v>
      </c>
      <c r="C9784">
        <v>4062</v>
      </c>
      <c r="D9784" t="s">
        <v>63</v>
      </c>
      <c r="E9784">
        <v>186654</v>
      </c>
      <c r="F9784" t="s">
        <v>9172</v>
      </c>
      <c r="G9784" t="s">
        <v>10927</v>
      </c>
      <c r="H9784" s="93">
        <v>46183</v>
      </c>
      <c r="I9784" s="131">
        <v>1</v>
      </c>
      <c r="J9784" s="132"/>
      <c r="K9784" s="132"/>
      <c r="L9784" s="132"/>
      <c r="M9784" s="132"/>
      <c r="N9784" s="131"/>
      <c r="O9784" s="131"/>
    </row>
    <row r="9785" spans="2:15" x14ac:dyDescent="0.35">
      <c r="B9785" t="s">
        <v>77</v>
      </c>
      <c r="C9785">
        <v>4062</v>
      </c>
      <c r="D9785" t="s">
        <v>63</v>
      </c>
      <c r="E9785">
        <v>186752</v>
      </c>
      <c r="F9785" t="s">
        <v>9129</v>
      </c>
      <c r="G9785" t="s">
        <v>10928</v>
      </c>
      <c r="H9785" s="93">
        <v>46178</v>
      </c>
      <c r="I9785" s="131">
        <v>1</v>
      </c>
      <c r="J9785" s="132"/>
      <c r="K9785" s="132"/>
      <c r="L9785" s="132"/>
      <c r="M9785" s="132"/>
      <c r="N9785" s="131"/>
      <c r="O9785" s="131"/>
    </row>
    <row r="9786" spans="2:15" x14ac:dyDescent="0.35">
      <c r="B9786" t="s">
        <v>77</v>
      </c>
      <c r="C9786">
        <v>4062</v>
      </c>
      <c r="D9786" t="s">
        <v>63</v>
      </c>
      <c r="E9786">
        <v>186907</v>
      </c>
      <c r="F9786" t="s">
        <v>9173</v>
      </c>
      <c r="G9786" t="s">
        <v>10929</v>
      </c>
      <c r="H9786" s="93">
        <v>46175</v>
      </c>
      <c r="I9786" s="131">
        <v>1</v>
      </c>
      <c r="J9786" s="132"/>
      <c r="K9786" s="132"/>
      <c r="L9786" s="132"/>
      <c r="M9786" s="132"/>
      <c r="N9786" s="131"/>
      <c r="O9786" s="131"/>
    </row>
    <row r="9787" spans="2:15" x14ac:dyDescent="0.35">
      <c r="B9787" t="s">
        <v>77</v>
      </c>
      <c r="C9787">
        <v>4062</v>
      </c>
      <c r="D9787" t="s">
        <v>63</v>
      </c>
      <c r="E9787">
        <v>187036</v>
      </c>
      <c r="F9787" t="s">
        <v>9174</v>
      </c>
      <c r="G9787" t="s">
        <v>10930</v>
      </c>
      <c r="H9787" s="93">
        <v>46181</v>
      </c>
      <c r="I9787" s="131">
        <v>1</v>
      </c>
      <c r="J9787" s="132"/>
      <c r="K9787" s="132">
        <v>1</v>
      </c>
      <c r="L9787" s="132"/>
      <c r="M9787" s="132"/>
      <c r="N9787" s="131"/>
      <c r="O9787" s="131"/>
    </row>
    <row r="9788" spans="2:15" x14ac:dyDescent="0.35">
      <c r="B9788" t="s">
        <v>77</v>
      </c>
      <c r="C9788">
        <v>4062</v>
      </c>
      <c r="D9788" t="s">
        <v>63</v>
      </c>
      <c r="E9788">
        <v>187050</v>
      </c>
      <c r="F9788" t="s">
        <v>9175</v>
      </c>
      <c r="G9788" t="s">
        <v>10929</v>
      </c>
      <c r="H9788" s="93">
        <v>46182</v>
      </c>
      <c r="I9788" s="131"/>
      <c r="J9788" s="132"/>
      <c r="K9788" s="132"/>
      <c r="L9788" s="132"/>
      <c r="M9788" s="132"/>
      <c r="N9788" s="131"/>
      <c r="O9788" s="131"/>
    </row>
    <row r="9789" spans="2:15" x14ac:dyDescent="0.35">
      <c r="B9789" t="s">
        <v>77</v>
      </c>
      <c r="C9789">
        <v>4062</v>
      </c>
      <c r="D9789" t="s">
        <v>63</v>
      </c>
      <c r="E9789">
        <v>187404</v>
      </c>
      <c r="F9789" t="s">
        <v>9176</v>
      </c>
      <c r="G9789" t="s">
        <v>10926</v>
      </c>
      <c r="H9789" s="93">
        <v>46177</v>
      </c>
      <c r="I9789" s="131"/>
      <c r="J9789" s="132"/>
      <c r="K9789" s="132"/>
      <c r="L9789" s="132"/>
      <c r="M9789" s="132"/>
      <c r="N9789" s="131"/>
      <c r="O9789" s="131"/>
    </row>
    <row r="9790" spans="2:15" x14ac:dyDescent="0.35">
      <c r="B9790" t="s">
        <v>77</v>
      </c>
      <c r="C9790">
        <v>4062</v>
      </c>
      <c r="D9790" t="s">
        <v>63</v>
      </c>
      <c r="E9790">
        <v>187927</v>
      </c>
      <c r="F9790" t="s">
        <v>9177</v>
      </c>
      <c r="G9790" t="s">
        <v>10928</v>
      </c>
      <c r="H9790" s="93">
        <v>46171</v>
      </c>
      <c r="I9790" s="131"/>
      <c r="J9790" s="132"/>
      <c r="K9790" s="132"/>
      <c r="L9790" s="132"/>
      <c r="M9790" s="132"/>
      <c r="N9790" s="131"/>
      <c r="O9790" s="131"/>
    </row>
    <row r="9791" spans="2:15" x14ac:dyDescent="0.35">
      <c r="B9791" t="s">
        <v>77</v>
      </c>
      <c r="C9791">
        <v>4062</v>
      </c>
      <c r="D9791" t="s">
        <v>63</v>
      </c>
      <c r="E9791">
        <v>187949</v>
      </c>
      <c r="F9791" t="s">
        <v>9178</v>
      </c>
      <c r="G9791" t="s">
        <v>10927</v>
      </c>
      <c r="H9791" s="93">
        <v>46176</v>
      </c>
      <c r="I9791" s="131"/>
      <c r="J9791" s="132"/>
      <c r="K9791" s="132"/>
      <c r="L9791" s="132"/>
      <c r="M9791" s="132"/>
      <c r="N9791" s="131"/>
      <c r="O9791" s="131"/>
    </row>
    <row r="9792" spans="2:15" x14ac:dyDescent="0.35">
      <c r="B9792" t="s">
        <v>77</v>
      </c>
      <c r="C9792">
        <v>4062</v>
      </c>
      <c r="D9792" t="s">
        <v>63</v>
      </c>
      <c r="E9792">
        <v>188050</v>
      </c>
      <c r="F9792" t="s">
        <v>9179</v>
      </c>
      <c r="G9792" t="s">
        <v>10927</v>
      </c>
      <c r="H9792" s="93">
        <v>46176</v>
      </c>
      <c r="I9792" s="131"/>
      <c r="J9792" s="132"/>
      <c r="K9792" s="132"/>
      <c r="L9792" s="132"/>
      <c r="M9792" s="132"/>
      <c r="N9792" s="131"/>
      <c r="O9792" s="131"/>
    </row>
    <row r="9793" spans="2:15" x14ac:dyDescent="0.35">
      <c r="B9793" t="s">
        <v>77</v>
      </c>
      <c r="C9793">
        <v>4062</v>
      </c>
      <c r="D9793" t="s">
        <v>63</v>
      </c>
      <c r="E9793">
        <v>188081</v>
      </c>
      <c r="F9793" t="s">
        <v>9180</v>
      </c>
      <c r="G9793" t="s">
        <v>10927</v>
      </c>
      <c r="H9793" s="93">
        <v>46176</v>
      </c>
      <c r="I9793" s="131"/>
      <c r="J9793" s="132"/>
      <c r="K9793" s="132"/>
      <c r="L9793" s="132"/>
      <c r="M9793" s="132"/>
      <c r="N9793" s="131"/>
      <c r="O9793" s="131"/>
    </row>
    <row r="9794" spans="2:15" x14ac:dyDescent="0.35">
      <c r="B9794" t="s">
        <v>77</v>
      </c>
      <c r="C9794">
        <v>4062</v>
      </c>
      <c r="D9794" t="s">
        <v>63</v>
      </c>
      <c r="E9794">
        <v>188082</v>
      </c>
      <c r="F9794" t="s">
        <v>9181</v>
      </c>
      <c r="G9794" t="s">
        <v>10926</v>
      </c>
      <c r="H9794" s="93">
        <v>46170</v>
      </c>
      <c r="I9794" s="131">
        <v>1</v>
      </c>
      <c r="J9794" s="132">
        <v>1</v>
      </c>
      <c r="K9794" s="132">
        <v>1</v>
      </c>
      <c r="L9794" s="132"/>
      <c r="M9794" s="132"/>
      <c r="N9794" s="131"/>
      <c r="O9794" s="131"/>
    </row>
    <row r="9795" spans="2:15" x14ac:dyDescent="0.35">
      <c r="B9795" t="s">
        <v>77</v>
      </c>
      <c r="C9795">
        <v>4062</v>
      </c>
      <c r="D9795" t="s">
        <v>63</v>
      </c>
      <c r="E9795">
        <v>188327</v>
      </c>
      <c r="F9795" t="s">
        <v>9182</v>
      </c>
      <c r="G9795" t="s">
        <v>10930</v>
      </c>
      <c r="H9795" s="93">
        <v>46174</v>
      </c>
      <c r="I9795" s="131">
        <v>1</v>
      </c>
      <c r="J9795" s="132"/>
      <c r="K9795" s="132"/>
      <c r="L9795" s="132"/>
      <c r="M9795" s="132"/>
      <c r="N9795" s="131"/>
      <c r="O9795" s="131"/>
    </row>
    <row r="9796" spans="2:15" x14ac:dyDescent="0.35">
      <c r="B9796" t="s">
        <v>77</v>
      </c>
      <c r="C9796">
        <v>4062</v>
      </c>
      <c r="D9796" t="s">
        <v>63</v>
      </c>
      <c r="E9796">
        <v>188328</v>
      </c>
      <c r="F9796" t="s">
        <v>9183</v>
      </c>
      <c r="G9796" t="s">
        <v>10926</v>
      </c>
      <c r="H9796" s="93">
        <v>46170</v>
      </c>
      <c r="I9796" s="131"/>
      <c r="J9796" s="132"/>
      <c r="K9796" s="132"/>
      <c r="L9796" s="132"/>
      <c r="M9796" s="132"/>
      <c r="N9796" s="131"/>
      <c r="O9796" s="131"/>
    </row>
    <row r="9797" spans="2:15" x14ac:dyDescent="0.35">
      <c r="B9797" t="s">
        <v>77</v>
      </c>
      <c r="C9797">
        <v>4062</v>
      </c>
      <c r="D9797" t="s">
        <v>63</v>
      </c>
      <c r="E9797">
        <v>188380</v>
      </c>
      <c r="F9797" t="s">
        <v>9184</v>
      </c>
      <c r="G9797" t="s">
        <v>180</v>
      </c>
      <c r="H9797" t="s">
        <v>180</v>
      </c>
      <c r="I9797" s="131"/>
      <c r="J9797" s="132"/>
      <c r="K9797" s="132"/>
      <c r="L9797" s="132"/>
      <c r="M9797" s="132"/>
      <c r="N9797" s="131"/>
      <c r="O9797" s="131"/>
    </row>
    <row r="9798" spans="2:15" x14ac:dyDescent="0.35">
      <c r="B9798" t="s">
        <v>77</v>
      </c>
      <c r="C9798">
        <v>4062</v>
      </c>
      <c r="D9798" t="s">
        <v>63</v>
      </c>
      <c r="E9798">
        <v>188780</v>
      </c>
      <c r="F9798" t="s">
        <v>9185</v>
      </c>
      <c r="G9798" t="s">
        <v>10927</v>
      </c>
      <c r="H9798" s="93">
        <v>46183</v>
      </c>
      <c r="I9798" s="131">
        <v>1</v>
      </c>
      <c r="J9798" s="132"/>
      <c r="K9798" s="132"/>
      <c r="L9798" s="132"/>
      <c r="M9798" s="132"/>
      <c r="N9798" s="131"/>
      <c r="O9798" s="131"/>
    </row>
    <row r="9799" spans="2:15" x14ac:dyDescent="0.35">
      <c r="B9799" t="s">
        <v>77</v>
      </c>
      <c r="C9799">
        <v>4062</v>
      </c>
      <c r="D9799" t="s">
        <v>63</v>
      </c>
      <c r="E9799">
        <v>188858</v>
      </c>
      <c r="F9799" t="s">
        <v>9186</v>
      </c>
      <c r="G9799" t="s">
        <v>10928</v>
      </c>
      <c r="H9799" s="93">
        <v>46171</v>
      </c>
      <c r="I9799" s="131">
        <v>1</v>
      </c>
      <c r="J9799" s="132"/>
      <c r="K9799" s="132"/>
      <c r="L9799" s="132"/>
      <c r="M9799" s="132"/>
      <c r="N9799" s="131"/>
      <c r="O9799" s="131"/>
    </row>
    <row r="9800" spans="2:15" x14ac:dyDescent="0.35">
      <c r="B9800" t="s">
        <v>77</v>
      </c>
      <c r="C9800">
        <v>4062</v>
      </c>
      <c r="D9800" t="s">
        <v>63</v>
      </c>
      <c r="E9800">
        <v>188871</v>
      </c>
      <c r="F9800" t="s">
        <v>9187</v>
      </c>
      <c r="G9800" t="s">
        <v>10928</v>
      </c>
      <c r="H9800" s="93">
        <v>46171</v>
      </c>
      <c r="I9800" s="131"/>
      <c r="J9800" s="132"/>
      <c r="K9800" s="132"/>
      <c r="L9800" s="132"/>
      <c r="M9800" s="132"/>
      <c r="N9800" s="131"/>
      <c r="O9800" s="131"/>
    </row>
    <row r="9801" spans="2:15" x14ac:dyDescent="0.35">
      <c r="B9801" t="s">
        <v>77</v>
      </c>
      <c r="C9801">
        <v>4062</v>
      </c>
      <c r="D9801" t="s">
        <v>63</v>
      </c>
      <c r="E9801">
        <v>189084</v>
      </c>
      <c r="F9801" t="s">
        <v>9188</v>
      </c>
      <c r="G9801" t="s">
        <v>10930</v>
      </c>
      <c r="H9801" s="93">
        <v>46181</v>
      </c>
      <c r="I9801" s="131">
        <v>1</v>
      </c>
      <c r="J9801" s="132"/>
      <c r="K9801" s="132"/>
      <c r="L9801" s="132"/>
      <c r="M9801" s="132"/>
      <c r="N9801" s="131"/>
      <c r="O9801" s="131"/>
    </row>
    <row r="9802" spans="2:15" x14ac:dyDescent="0.35">
      <c r="B9802" t="s">
        <v>77</v>
      </c>
      <c r="C9802">
        <v>4062</v>
      </c>
      <c r="D9802" t="s">
        <v>63</v>
      </c>
      <c r="E9802">
        <v>189498</v>
      </c>
      <c r="F9802" t="s">
        <v>9189</v>
      </c>
      <c r="G9802" t="s">
        <v>180</v>
      </c>
      <c r="H9802" t="s">
        <v>180</v>
      </c>
      <c r="I9802" s="131"/>
      <c r="J9802" s="132"/>
      <c r="K9802" s="132"/>
      <c r="L9802" s="132"/>
      <c r="M9802" s="132"/>
      <c r="N9802" s="131"/>
      <c r="O9802" s="131"/>
    </row>
    <row r="9803" spans="2:15" x14ac:dyDescent="0.35">
      <c r="B9803" t="s">
        <v>77</v>
      </c>
      <c r="C9803">
        <v>4062</v>
      </c>
      <c r="D9803" t="s">
        <v>63</v>
      </c>
      <c r="E9803">
        <v>189553</v>
      </c>
      <c r="F9803" t="s">
        <v>9190</v>
      </c>
      <c r="G9803" t="s">
        <v>180</v>
      </c>
      <c r="H9803" t="s">
        <v>180</v>
      </c>
      <c r="I9803" s="131">
        <v>1</v>
      </c>
      <c r="J9803" s="132"/>
      <c r="K9803" s="132"/>
      <c r="L9803" s="132"/>
      <c r="M9803" s="132"/>
      <c r="N9803" s="131"/>
      <c r="O9803" s="131"/>
    </row>
    <row r="9804" spans="2:15" x14ac:dyDescent="0.35">
      <c r="B9804" t="s">
        <v>77</v>
      </c>
      <c r="C9804">
        <v>4062</v>
      </c>
      <c r="D9804" t="s">
        <v>63</v>
      </c>
      <c r="E9804">
        <v>189618</v>
      </c>
      <c r="F9804" t="s">
        <v>9191</v>
      </c>
      <c r="G9804" t="s">
        <v>10929</v>
      </c>
      <c r="H9804" s="93">
        <v>46175</v>
      </c>
      <c r="I9804" s="131"/>
      <c r="J9804" s="132"/>
      <c r="K9804" s="132"/>
      <c r="L9804" s="132"/>
      <c r="M9804" s="132"/>
      <c r="N9804" s="131"/>
      <c r="O9804" s="131"/>
    </row>
    <row r="9805" spans="2:15" x14ac:dyDescent="0.35">
      <c r="B9805" t="s">
        <v>77</v>
      </c>
      <c r="C9805">
        <v>4062</v>
      </c>
      <c r="D9805" t="s">
        <v>63</v>
      </c>
      <c r="E9805">
        <v>189769</v>
      </c>
      <c r="F9805" t="s">
        <v>9192</v>
      </c>
      <c r="G9805" t="s">
        <v>10927</v>
      </c>
      <c r="H9805" s="93">
        <v>46183</v>
      </c>
      <c r="I9805" s="131">
        <v>1</v>
      </c>
      <c r="J9805" s="132"/>
      <c r="K9805" s="132"/>
      <c r="L9805" s="132"/>
      <c r="M9805" s="132"/>
      <c r="N9805" s="131"/>
      <c r="O9805" s="131"/>
    </row>
    <row r="9806" spans="2:15" x14ac:dyDescent="0.35">
      <c r="B9806" t="s">
        <v>77</v>
      </c>
      <c r="C9806">
        <v>4062</v>
      </c>
      <c r="D9806" t="s">
        <v>63</v>
      </c>
      <c r="E9806">
        <v>190114</v>
      </c>
      <c r="F9806" t="s">
        <v>9193</v>
      </c>
      <c r="G9806" t="s">
        <v>180</v>
      </c>
      <c r="H9806" t="s">
        <v>180</v>
      </c>
      <c r="I9806" s="131"/>
      <c r="J9806" s="132"/>
      <c r="K9806" s="132"/>
      <c r="L9806" s="132"/>
      <c r="M9806" s="132"/>
      <c r="N9806" s="131"/>
      <c r="O9806" s="131"/>
    </row>
    <row r="9807" spans="2:15" x14ac:dyDescent="0.35">
      <c r="B9807" t="s">
        <v>77</v>
      </c>
      <c r="C9807">
        <v>4062</v>
      </c>
      <c r="D9807" t="s">
        <v>63</v>
      </c>
      <c r="E9807">
        <v>190196</v>
      </c>
      <c r="F9807" t="s">
        <v>9194</v>
      </c>
      <c r="G9807" t="s">
        <v>180</v>
      </c>
      <c r="H9807" t="s">
        <v>180</v>
      </c>
      <c r="I9807" s="131"/>
      <c r="J9807" s="132"/>
      <c r="K9807" s="132"/>
      <c r="L9807" s="132"/>
      <c r="M9807" s="132"/>
      <c r="N9807" s="131"/>
      <c r="O9807" s="131"/>
    </row>
    <row r="9808" spans="2:15" x14ac:dyDescent="0.35">
      <c r="B9808" t="s">
        <v>77</v>
      </c>
      <c r="C9808">
        <v>4062</v>
      </c>
      <c r="D9808" t="s">
        <v>63</v>
      </c>
      <c r="E9808">
        <v>190295</v>
      </c>
      <c r="F9808" t="s">
        <v>9195</v>
      </c>
      <c r="G9808" t="s">
        <v>10927</v>
      </c>
      <c r="H9808" s="93">
        <v>46176</v>
      </c>
      <c r="I9808" s="131">
        <v>1</v>
      </c>
      <c r="J9808" s="132"/>
      <c r="K9808" s="132"/>
      <c r="L9808" s="132"/>
      <c r="M9808" s="132"/>
      <c r="N9808" s="131"/>
      <c r="O9808" s="131"/>
    </row>
    <row r="9809" spans="2:15" x14ac:dyDescent="0.35">
      <c r="B9809" t="s">
        <v>77</v>
      </c>
      <c r="C9809">
        <v>4062</v>
      </c>
      <c r="D9809" t="s">
        <v>63</v>
      </c>
      <c r="E9809">
        <v>190424</v>
      </c>
      <c r="F9809" t="s">
        <v>9196</v>
      </c>
      <c r="G9809" t="s">
        <v>180</v>
      </c>
      <c r="H9809" t="s">
        <v>180</v>
      </c>
      <c r="I9809" s="131"/>
      <c r="J9809" s="132"/>
      <c r="K9809" s="132"/>
      <c r="L9809" s="132"/>
      <c r="M9809" s="132"/>
      <c r="N9809" s="131"/>
      <c r="O9809" s="131"/>
    </row>
    <row r="9810" spans="2:15" x14ac:dyDescent="0.35">
      <c r="B9810" t="s">
        <v>77</v>
      </c>
      <c r="C9810">
        <v>4062</v>
      </c>
      <c r="D9810" t="s">
        <v>63</v>
      </c>
      <c r="E9810">
        <v>190425</v>
      </c>
      <c r="F9810" t="s">
        <v>9197</v>
      </c>
      <c r="G9810" t="s">
        <v>180</v>
      </c>
      <c r="H9810" t="s">
        <v>180</v>
      </c>
      <c r="I9810" s="131"/>
      <c r="J9810" s="132"/>
      <c r="K9810" s="132"/>
      <c r="L9810" s="132"/>
      <c r="M9810" s="132"/>
      <c r="N9810" s="131"/>
      <c r="O9810" s="131"/>
    </row>
    <row r="9811" spans="2:15" x14ac:dyDescent="0.35">
      <c r="B9811" t="s">
        <v>77</v>
      </c>
      <c r="C9811">
        <v>4062</v>
      </c>
      <c r="D9811" t="s">
        <v>63</v>
      </c>
      <c r="E9811">
        <v>190499</v>
      </c>
      <c r="F9811" t="s">
        <v>9198</v>
      </c>
      <c r="G9811" t="s">
        <v>180</v>
      </c>
      <c r="H9811" t="s">
        <v>180</v>
      </c>
      <c r="I9811" s="131"/>
      <c r="J9811" s="132"/>
      <c r="K9811" s="132"/>
      <c r="L9811" s="132"/>
      <c r="M9811" s="132"/>
      <c r="N9811" s="131"/>
      <c r="O9811" s="131"/>
    </row>
    <row r="9812" spans="2:15" x14ac:dyDescent="0.35">
      <c r="B9812" t="s">
        <v>77</v>
      </c>
      <c r="C9812">
        <v>4062</v>
      </c>
      <c r="D9812" t="s">
        <v>63</v>
      </c>
      <c r="E9812">
        <v>190514</v>
      </c>
      <c r="F9812" t="s">
        <v>9199</v>
      </c>
      <c r="G9812" t="s">
        <v>10930</v>
      </c>
      <c r="H9812" s="93">
        <v>46181</v>
      </c>
      <c r="I9812" s="131">
        <v>1</v>
      </c>
      <c r="J9812" s="132">
        <v>1</v>
      </c>
      <c r="K9812" s="132"/>
      <c r="L9812" s="132"/>
      <c r="M9812" s="132"/>
      <c r="N9812" s="131"/>
      <c r="O9812" s="131"/>
    </row>
    <row r="9813" spans="2:15" x14ac:dyDescent="0.35">
      <c r="B9813" t="s">
        <v>77</v>
      </c>
      <c r="C9813">
        <v>4062</v>
      </c>
      <c r="D9813" t="s">
        <v>63</v>
      </c>
      <c r="E9813">
        <v>190580</v>
      </c>
      <c r="F9813" t="s">
        <v>9200</v>
      </c>
      <c r="G9813" t="s">
        <v>180</v>
      </c>
      <c r="H9813" t="s">
        <v>180</v>
      </c>
      <c r="I9813" s="131"/>
      <c r="J9813" s="132"/>
      <c r="K9813" s="132"/>
      <c r="L9813" s="132"/>
      <c r="M9813" s="132"/>
      <c r="N9813" s="131"/>
      <c r="O9813" s="131"/>
    </row>
    <row r="9814" spans="2:15" x14ac:dyDescent="0.35">
      <c r="B9814" t="s">
        <v>77</v>
      </c>
      <c r="C9814">
        <v>4062</v>
      </c>
      <c r="D9814" t="s">
        <v>63</v>
      </c>
      <c r="E9814">
        <v>190625</v>
      </c>
      <c r="F9814" t="s">
        <v>9201</v>
      </c>
      <c r="G9814" t="s">
        <v>10926</v>
      </c>
      <c r="H9814" s="93">
        <v>46170</v>
      </c>
      <c r="I9814" s="131">
        <v>1</v>
      </c>
      <c r="J9814" s="132">
        <v>1</v>
      </c>
      <c r="K9814" s="132"/>
      <c r="L9814" s="132"/>
      <c r="M9814" s="132"/>
      <c r="N9814" s="131"/>
      <c r="O9814" s="131"/>
    </row>
    <row r="9815" spans="2:15" x14ac:dyDescent="0.35">
      <c r="B9815" t="s">
        <v>77</v>
      </c>
      <c r="C9815">
        <v>4062</v>
      </c>
      <c r="D9815" t="s">
        <v>63</v>
      </c>
      <c r="E9815">
        <v>190980</v>
      </c>
      <c r="F9815" t="s">
        <v>9202</v>
      </c>
      <c r="G9815" t="s">
        <v>180</v>
      </c>
      <c r="H9815" t="s">
        <v>180</v>
      </c>
      <c r="I9815" s="131"/>
      <c r="J9815" s="132"/>
      <c r="K9815" s="132"/>
      <c r="L9815" s="132"/>
      <c r="M9815" s="132"/>
      <c r="N9815" s="131"/>
      <c r="O9815" s="131"/>
    </row>
    <row r="9816" spans="2:15" x14ac:dyDescent="0.35">
      <c r="B9816" t="s">
        <v>77</v>
      </c>
      <c r="C9816">
        <v>4062</v>
      </c>
      <c r="D9816" t="s">
        <v>63</v>
      </c>
      <c r="E9816">
        <v>191003</v>
      </c>
      <c r="F9816" t="s">
        <v>9203</v>
      </c>
      <c r="G9816" t="s">
        <v>10927</v>
      </c>
      <c r="H9816" s="93">
        <v>46176</v>
      </c>
      <c r="I9816" s="131">
        <v>1</v>
      </c>
      <c r="J9816" s="132">
        <v>1</v>
      </c>
      <c r="K9816" s="132"/>
      <c r="L9816" s="132"/>
      <c r="M9816" s="132"/>
      <c r="N9816" s="131"/>
      <c r="O9816" s="131"/>
    </row>
    <row r="9817" spans="2:15" x14ac:dyDescent="0.35">
      <c r="B9817" t="s">
        <v>77</v>
      </c>
      <c r="C9817">
        <v>4062</v>
      </c>
      <c r="D9817" t="s">
        <v>63</v>
      </c>
      <c r="E9817">
        <v>191037</v>
      </c>
      <c r="F9817" t="s">
        <v>9204</v>
      </c>
      <c r="G9817" t="s">
        <v>10930</v>
      </c>
      <c r="H9817" s="93">
        <v>46174</v>
      </c>
      <c r="I9817" s="131"/>
      <c r="J9817" s="132"/>
      <c r="K9817" s="132"/>
      <c r="L9817" s="132"/>
      <c r="M9817" s="132"/>
      <c r="N9817" s="131"/>
      <c r="O9817" s="131"/>
    </row>
    <row r="9818" spans="2:15" x14ac:dyDescent="0.35">
      <c r="B9818" t="s">
        <v>77</v>
      </c>
      <c r="C9818">
        <v>4062</v>
      </c>
      <c r="D9818" t="s">
        <v>63</v>
      </c>
      <c r="E9818">
        <v>191319</v>
      </c>
      <c r="F9818" t="s">
        <v>9205</v>
      </c>
      <c r="G9818" t="s">
        <v>180</v>
      </c>
      <c r="H9818" t="s">
        <v>180</v>
      </c>
      <c r="I9818" s="131">
        <v>1</v>
      </c>
      <c r="J9818" s="132"/>
      <c r="K9818" s="132"/>
      <c r="L9818" s="132"/>
      <c r="M9818" s="132"/>
      <c r="N9818" s="131"/>
      <c r="O9818" s="131"/>
    </row>
    <row r="9819" spans="2:15" x14ac:dyDescent="0.35">
      <c r="B9819" t="s">
        <v>77</v>
      </c>
      <c r="C9819">
        <v>4062</v>
      </c>
      <c r="D9819" t="s">
        <v>63</v>
      </c>
      <c r="E9819">
        <v>191336</v>
      </c>
      <c r="F9819" t="s">
        <v>9206</v>
      </c>
      <c r="G9819" t="s">
        <v>10927</v>
      </c>
      <c r="H9819" s="93">
        <v>46176</v>
      </c>
      <c r="I9819" s="131">
        <v>1</v>
      </c>
      <c r="J9819" s="132"/>
      <c r="K9819" s="132"/>
      <c r="L9819" s="132"/>
      <c r="M9819" s="132"/>
      <c r="N9819" s="131"/>
      <c r="O9819" s="131"/>
    </row>
    <row r="9820" spans="2:15" x14ac:dyDescent="0.35">
      <c r="B9820" t="s">
        <v>77</v>
      </c>
      <c r="C9820">
        <v>4062</v>
      </c>
      <c r="D9820" t="s">
        <v>63</v>
      </c>
      <c r="E9820">
        <v>191342</v>
      </c>
      <c r="F9820" t="s">
        <v>9207</v>
      </c>
      <c r="G9820" t="s">
        <v>180</v>
      </c>
      <c r="H9820" t="s">
        <v>180</v>
      </c>
      <c r="I9820" s="131"/>
      <c r="J9820" s="132"/>
      <c r="K9820" s="132"/>
      <c r="L9820" s="132"/>
      <c r="M9820" s="132"/>
      <c r="N9820" s="131"/>
      <c r="O9820" s="131"/>
    </row>
    <row r="9821" spans="2:15" x14ac:dyDescent="0.35">
      <c r="B9821" t="s">
        <v>77</v>
      </c>
      <c r="C9821">
        <v>4062</v>
      </c>
      <c r="D9821" t="s">
        <v>63</v>
      </c>
      <c r="E9821">
        <v>191980</v>
      </c>
      <c r="F9821" t="s">
        <v>9208</v>
      </c>
      <c r="G9821" t="s">
        <v>10930</v>
      </c>
      <c r="H9821" s="93">
        <v>46181</v>
      </c>
      <c r="I9821" s="131">
        <v>1</v>
      </c>
      <c r="J9821" s="132"/>
      <c r="K9821" s="132"/>
      <c r="L9821" s="132"/>
      <c r="M9821" s="132"/>
      <c r="N9821" s="131"/>
      <c r="O9821" s="131"/>
    </row>
    <row r="9822" spans="2:15" x14ac:dyDescent="0.35">
      <c r="B9822" t="s">
        <v>77</v>
      </c>
      <c r="C9822">
        <v>4069</v>
      </c>
      <c r="D9822" t="s">
        <v>64</v>
      </c>
      <c r="E9822">
        <v>48884</v>
      </c>
      <c r="F9822" t="s">
        <v>9209</v>
      </c>
      <c r="G9822" t="s">
        <v>10927</v>
      </c>
      <c r="H9822" s="93">
        <v>46183</v>
      </c>
      <c r="I9822" s="131">
        <v>1</v>
      </c>
      <c r="J9822" s="132"/>
      <c r="K9822" s="132"/>
      <c r="L9822" s="132"/>
      <c r="M9822" s="132"/>
      <c r="N9822" s="131"/>
      <c r="O9822" s="131"/>
    </row>
    <row r="9823" spans="2:15" x14ac:dyDescent="0.35">
      <c r="B9823" t="s">
        <v>77</v>
      </c>
      <c r="C9823">
        <v>4069</v>
      </c>
      <c r="D9823" t="s">
        <v>64</v>
      </c>
      <c r="E9823">
        <v>50139</v>
      </c>
      <c r="F9823" t="s">
        <v>9210</v>
      </c>
      <c r="G9823" t="s">
        <v>10927</v>
      </c>
      <c r="H9823" s="93">
        <v>46183</v>
      </c>
      <c r="I9823" s="131">
        <v>1</v>
      </c>
      <c r="J9823" s="132"/>
      <c r="K9823" s="132"/>
      <c r="L9823" s="132"/>
      <c r="M9823" s="132"/>
      <c r="N9823" s="131"/>
      <c r="O9823" s="131"/>
    </row>
    <row r="9824" spans="2:15" x14ac:dyDescent="0.35">
      <c r="B9824" t="s">
        <v>77</v>
      </c>
      <c r="C9824">
        <v>4069</v>
      </c>
      <c r="D9824" t="s">
        <v>64</v>
      </c>
      <c r="E9824">
        <v>50590</v>
      </c>
      <c r="F9824" t="s">
        <v>9211</v>
      </c>
      <c r="G9824" t="s">
        <v>10927</v>
      </c>
      <c r="H9824" s="93">
        <v>46183</v>
      </c>
      <c r="I9824" s="131"/>
      <c r="J9824" s="132"/>
      <c r="K9824" s="132"/>
      <c r="L9824" s="132"/>
      <c r="M9824" s="132"/>
      <c r="N9824" s="131"/>
      <c r="O9824" s="131"/>
    </row>
    <row r="9825" spans="2:15" x14ac:dyDescent="0.35">
      <c r="B9825" t="s">
        <v>77</v>
      </c>
      <c r="C9825">
        <v>4069</v>
      </c>
      <c r="D9825" t="s">
        <v>64</v>
      </c>
      <c r="E9825">
        <v>51553</v>
      </c>
      <c r="F9825" t="s">
        <v>9212</v>
      </c>
      <c r="G9825" t="s">
        <v>10927</v>
      </c>
      <c r="H9825" s="93">
        <v>46176</v>
      </c>
      <c r="I9825" s="131">
        <v>1</v>
      </c>
      <c r="J9825" s="132"/>
      <c r="K9825" s="132"/>
      <c r="L9825" s="132"/>
      <c r="M9825" s="132"/>
      <c r="N9825" s="131"/>
      <c r="O9825" s="131"/>
    </row>
    <row r="9826" spans="2:15" x14ac:dyDescent="0.35">
      <c r="B9826" t="s">
        <v>77</v>
      </c>
      <c r="C9826">
        <v>4069</v>
      </c>
      <c r="D9826" t="s">
        <v>64</v>
      </c>
      <c r="E9826">
        <v>51739</v>
      </c>
      <c r="F9826" t="s">
        <v>9213</v>
      </c>
      <c r="G9826" t="s">
        <v>10926</v>
      </c>
      <c r="H9826" s="93">
        <v>46177</v>
      </c>
      <c r="I9826" s="131">
        <v>1</v>
      </c>
      <c r="J9826" s="132"/>
      <c r="K9826" s="132"/>
      <c r="L9826" s="132"/>
      <c r="M9826" s="132"/>
      <c r="N9826" s="131"/>
      <c r="O9826" s="131"/>
    </row>
    <row r="9827" spans="2:15" x14ac:dyDescent="0.35">
      <c r="B9827" t="s">
        <v>77</v>
      </c>
      <c r="C9827">
        <v>4069</v>
      </c>
      <c r="D9827" t="s">
        <v>64</v>
      </c>
      <c r="E9827">
        <v>55113</v>
      </c>
      <c r="F9827" t="s">
        <v>1988</v>
      </c>
      <c r="G9827" t="s">
        <v>10930</v>
      </c>
      <c r="H9827" s="93">
        <v>46174</v>
      </c>
      <c r="I9827" s="131">
        <v>1</v>
      </c>
      <c r="J9827" s="132">
        <v>1</v>
      </c>
      <c r="K9827" s="132"/>
      <c r="L9827" s="132"/>
      <c r="M9827" s="132"/>
      <c r="N9827" s="131"/>
      <c r="O9827" s="131"/>
    </row>
    <row r="9828" spans="2:15" x14ac:dyDescent="0.35">
      <c r="B9828" t="s">
        <v>77</v>
      </c>
      <c r="C9828">
        <v>4069</v>
      </c>
      <c r="D9828" t="s">
        <v>64</v>
      </c>
      <c r="E9828">
        <v>55114</v>
      </c>
      <c r="F9828" t="s">
        <v>1988</v>
      </c>
      <c r="G9828" t="s">
        <v>10929</v>
      </c>
      <c r="H9828" s="93">
        <v>46182</v>
      </c>
      <c r="I9828" s="131">
        <v>1</v>
      </c>
      <c r="J9828" s="132">
        <v>1</v>
      </c>
      <c r="K9828" s="132">
        <v>1</v>
      </c>
      <c r="L9828" s="132"/>
      <c r="M9828" s="132"/>
      <c r="N9828" s="131"/>
      <c r="O9828" s="131"/>
    </row>
    <row r="9829" spans="2:15" x14ac:dyDescent="0.35">
      <c r="B9829" t="s">
        <v>77</v>
      </c>
      <c r="C9829">
        <v>4069</v>
      </c>
      <c r="D9829" t="s">
        <v>64</v>
      </c>
      <c r="E9829">
        <v>55295</v>
      </c>
      <c r="F9829" t="s">
        <v>1988</v>
      </c>
      <c r="G9829" t="s">
        <v>10928</v>
      </c>
      <c r="H9829" s="93">
        <v>46178</v>
      </c>
      <c r="I9829" s="131">
        <v>1</v>
      </c>
      <c r="J9829" s="132"/>
      <c r="K9829" s="132"/>
      <c r="L9829" s="132"/>
      <c r="M9829" s="132"/>
      <c r="N9829" s="131"/>
      <c r="O9829" s="131"/>
    </row>
    <row r="9830" spans="2:15" x14ac:dyDescent="0.35">
      <c r="B9830" t="s">
        <v>77</v>
      </c>
      <c r="C9830">
        <v>4069</v>
      </c>
      <c r="D9830" t="s">
        <v>64</v>
      </c>
      <c r="E9830">
        <v>56009</v>
      </c>
      <c r="F9830" t="s">
        <v>9214</v>
      </c>
      <c r="G9830" t="s">
        <v>10929</v>
      </c>
      <c r="H9830" s="93">
        <v>46175</v>
      </c>
      <c r="I9830" s="131">
        <v>1</v>
      </c>
      <c r="J9830" s="132"/>
      <c r="K9830" s="132"/>
      <c r="L9830" s="132"/>
      <c r="M9830" s="132"/>
      <c r="N9830" s="131"/>
      <c r="O9830" s="131"/>
    </row>
    <row r="9831" spans="2:15" x14ac:dyDescent="0.35">
      <c r="B9831" t="s">
        <v>77</v>
      </c>
      <c r="C9831">
        <v>4069</v>
      </c>
      <c r="D9831" t="s">
        <v>64</v>
      </c>
      <c r="E9831">
        <v>56403</v>
      </c>
      <c r="F9831" t="s">
        <v>9215</v>
      </c>
      <c r="G9831" t="s">
        <v>10930</v>
      </c>
      <c r="H9831" s="93">
        <v>46181</v>
      </c>
      <c r="I9831" s="131">
        <v>1</v>
      </c>
      <c r="J9831" s="132"/>
      <c r="K9831" s="132"/>
      <c r="L9831" s="132"/>
      <c r="M9831" s="132"/>
      <c r="N9831" s="131"/>
      <c r="O9831" s="131"/>
    </row>
    <row r="9832" spans="2:15" x14ac:dyDescent="0.35">
      <c r="B9832" t="s">
        <v>77</v>
      </c>
      <c r="C9832">
        <v>4069</v>
      </c>
      <c r="D9832" t="s">
        <v>64</v>
      </c>
      <c r="E9832">
        <v>57144</v>
      </c>
      <c r="F9832" t="s">
        <v>9216</v>
      </c>
      <c r="G9832" t="s">
        <v>10927</v>
      </c>
      <c r="H9832" s="93">
        <v>46183</v>
      </c>
      <c r="I9832" s="131"/>
      <c r="J9832" s="132"/>
      <c r="K9832" s="132"/>
      <c r="L9832" s="132"/>
      <c r="M9832" s="132"/>
      <c r="N9832" s="131"/>
      <c r="O9832" s="131"/>
    </row>
    <row r="9833" spans="2:15" x14ac:dyDescent="0.35">
      <c r="B9833" t="s">
        <v>77</v>
      </c>
      <c r="C9833">
        <v>4069</v>
      </c>
      <c r="D9833" t="s">
        <v>64</v>
      </c>
      <c r="E9833">
        <v>57784</v>
      </c>
      <c r="F9833" t="s">
        <v>9217</v>
      </c>
      <c r="G9833" t="s">
        <v>10930</v>
      </c>
      <c r="H9833" s="93">
        <v>46174</v>
      </c>
      <c r="I9833" s="131">
        <v>1</v>
      </c>
      <c r="J9833" s="132"/>
      <c r="K9833" s="132"/>
      <c r="L9833" s="132"/>
      <c r="M9833" s="132"/>
      <c r="N9833" s="131"/>
      <c r="O9833" s="131"/>
    </row>
    <row r="9834" spans="2:15" x14ac:dyDescent="0.35">
      <c r="B9834" t="s">
        <v>77</v>
      </c>
      <c r="C9834">
        <v>4069</v>
      </c>
      <c r="D9834" t="s">
        <v>64</v>
      </c>
      <c r="E9834">
        <v>58116</v>
      </c>
      <c r="F9834" t="s">
        <v>9218</v>
      </c>
      <c r="G9834" t="s">
        <v>10929</v>
      </c>
      <c r="H9834" s="93">
        <v>46182</v>
      </c>
      <c r="I9834" s="131">
        <v>1</v>
      </c>
      <c r="J9834" s="132">
        <v>1</v>
      </c>
      <c r="K9834" s="132">
        <v>1</v>
      </c>
      <c r="L9834" s="132"/>
      <c r="M9834" s="132"/>
      <c r="N9834" s="131"/>
      <c r="O9834" s="131"/>
    </row>
    <row r="9835" spans="2:15" x14ac:dyDescent="0.35">
      <c r="B9835" t="s">
        <v>77</v>
      </c>
      <c r="C9835">
        <v>4069</v>
      </c>
      <c r="D9835" t="s">
        <v>64</v>
      </c>
      <c r="E9835">
        <v>60544</v>
      </c>
      <c r="F9835" t="s">
        <v>9219</v>
      </c>
      <c r="G9835" t="s">
        <v>10929</v>
      </c>
      <c r="H9835" s="93">
        <v>46175</v>
      </c>
      <c r="I9835" s="131"/>
      <c r="J9835" s="132"/>
      <c r="K9835" s="132"/>
      <c r="L9835" s="132"/>
      <c r="M9835" s="132"/>
      <c r="N9835" s="131"/>
      <c r="O9835" s="131"/>
    </row>
    <row r="9836" spans="2:15" x14ac:dyDescent="0.35">
      <c r="B9836" t="s">
        <v>77</v>
      </c>
      <c r="C9836">
        <v>4069</v>
      </c>
      <c r="D9836" t="s">
        <v>64</v>
      </c>
      <c r="E9836">
        <v>60878</v>
      </c>
      <c r="F9836" t="s">
        <v>9220</v>
      </c>
      <c r="G9836" t="s">
        <v>10928</v>
      </c>
      <c r="H9836" s="93">
        <v>46171</v>
      </c>
      <c r="I9836" s="131">
        <v>1</v>
      </c>
      <c r="J9836" s="132"/>
      <c r="K9836" s="132"/>
      <c r="L9836" s="132"/>
      <c r="M9836" s="132"/>
      <c r="N9836" s="131"/>
      <c r="O9836" s="131"/>
    </row>
    <row r="9837" spans="2:15" x14ac:dyDescent="0.35">
      <c r="B9837" t="s">
        <v>77</v>
      </c>
      <c r="C9837">
        <v>4069</v>
      </c>
      <c r="D9837" t="s">
        <v>64</v>
      </c>
      <c r="E9837">
        <v>67381</v>
      </c>
      <c r="F9837" t="s">
        <v>9221</v>
      </c>
      <c r="G9837" t="s">
        <v>10929</v>
      </c>
      <c r="H9837" s="93">
        <v>46182</v>
      </c>
      <c r="I9837" s="131"/>
      <c r="J9837" s="132"/>
      <c r="K9837" s="132"/>
      <c r="L9837" s="132"/>
      <c r="M9837" s="132"/>
      <c r="N9837" s="131"/>
      <c r="O9837" s="131"/>
    </row>
    <row r="9838" spans="2:15" x14ac:dyDescent="0.35">
      <c r="B9838" t="s">
        <v>77</v>
      </c>
      <c r="C9838">
        <v>4069</v>
      </c>
      <c r="D9838" t="s">
        <v>64</v>
      </c>
      <c r="E9838">
        <v>71099</v>
      </c>
      <c r="F9838" t="s">
        <v>9222</v>
      </c>
      <c r="G9838" t="s">
        <v>10929</v>
      </c>
      <c r="H9838" s="93">
        <v>46175</v>
      </c>
      <c r="I9838" s="131"/>
      <c r="J9838" s="132"/>
      <c r="K9838" s="132"/>
      <c r="L9838" s="132"/>
      <c r="M9838" s="132"/>
      <c r="N9838" s="131"/>
      <c r="O9838" s="131"/>
    </row>
    <row r="9839" spans="2:15" x14ac:dyDescent="0.35">
      <c r="B9839" t="s">
        <v>77</v>
      </c>
      <c r="C9839">
        <v>4069</v>
      </c>
      <c r="D9839" t="s">
        <v>64</v>
      </c>
      <c r="E9839">
        <v>71854</v>
      </c>
      <c r="F9839" t="s">
        <v>9223</v>
      </c>
      <c r="G9839" t="s">
        <v>10930</v>
      </c>
      <c r="H9839" s="93">
        <v>46181</v>
      </c>
      <c r="I9839" s="131">
        <v>1</v>
      </c>
      <c r="J9839" s="132"/>
      <c r="K9839" s="132">
        <v>1</v>
      </c>
      <c r="L9839" s="132"/>
      <c r="M9839" s="132"/>
      <c r="N9839" s="131"/>
      <c r="O9839" s="131"/>
    </row>
    <row r="9840" spans="2:15" x14ac:dyDescent="0.35">
      <c r="B9840" t="s">
        <v>77</v>
      </c>
      <c r="C9840">
        <v>4069</v>
      </c>
      <c r="D9840" t="s">
        <v>64</v>
      </c>
      <c r="E9840">
        <v>75066</v>
      </c>
      <c r="F9840" t="s">
        <v>9224</v>
      </c>
      <c r="G9840" t="s">
        <v>10928</v>
      </c>
      <c r="H9840" s="93">
        <v>46171</v>
      </c>
      <c r="I9840" s="131">
        <v>1</v>
      </c>
      <c r="J9840" s="132"/>
      <c r="K9840" s="132"/>
      <c r="L9840" s="132"/>
      <c r="M9840" s="132"/>
      <c r="N9840" s="131"/>
      <c r="O9840" s="131"/>
    </row>
    <row r="9841" spans="2:15" x14ac:dyDescent="0.35">
      <c r="B9841" t="s">
        <v>77</v>
      </c>
      <c r="C9841">
        <v>4069</v>
      </c>
      <c r="D9841" t="s">
        <v>64</v>
      </c>
      <c r="E9841">
        <v>76087</v>
      </c>
      <c r="F9841" t="s">
        <v>9225</v>
      </c>
      <c r="G9841" t="s">
        <v>10926</v>
      </c>
      <c r="H9841" s="93">
        <v>46177</v>
      </c>
      <c r="I9841" s="131">
        <v>1</v>
      </c>
      <c r="J9841" s="132"/>
      <c r="K9841" s="132"/>
      <c r="L9841" s="132"/>
      <c r="M9841" s="132"/>
      <c r="N9841" s="131"/>
      <c r="O9841" s="131"/>
    </row>
    <row r="9842" spans="2:15" x14ac:dyDescent="0.35">
      <c r="B9842" t="s">
        <v>77</v>
      </c>
      <c r="C9842">
        <v>4069</v>
      </c>
      <c r="D9842" t="s">
        <v>64</v>
      </c>
      <c r="E9842">
        <v>76790</v>
      </c>
      <c r="F9842" t="s">
        <v>9226</v>
      </c>
      <c r="G9842" t="s">
        <v>10929</v>
      </c>
      <c r="H9842" s="93">
        <v>46182</v>
      </c>
      <c r="I9842" s="131">
        <v>1</v>
      </c>
      <c r="J9842" s="132"/>
      <c r="K9842" s="132"/>
      <c r="L9842" s="132"/>
      <c r="M9842" s="132"/>
      <c r="N9842" s="131"/>
      <c r="O9842" s="131"/>
    </row>
    <row r="9843" spans="2:15" x14ac:dyDescent="0.35">
      <c r="B9843" t="s">
        <v>77</v>
      </c>
      <c r="C9843">
        <v>4069</v>
      </c>
      <c r="D9843" t="s">
        <v>64</v>
      </c>
      <c r="E9843">
        <v>81967</v>
      </c>
      <c r="F9843" t="s">
        <v>9227</v>
      </c>
      <c r="G9843" t="s">
        <v>10926</v>
      </c>
      <c r="H9843" s="93">
        <v>46170</v>
      </c>
      <c r="I9843" s="131">
        <v>1</v>
      </c>
      <c r="J9843" s="132"/>
      <c r="K9843" s="132"/>
      <c r="L9843" s="132"/>
      <c r="M9843" s="132"/>
      <c r="N9843" s="131"/>
      <c r="O9843" s="131"/>
    </row>
    <row r="9844" spans="2:15" x14ac:dyDescent="0.35">
      <c r="B9844" t="s">
        <v>77</v>
      </c>
      <c r="C9844">
        <v>4069</v>
      </c>
      <c r="D9844" t="s">
        <v>64</v>
      </c>
      <c r="E9844">
        <v>83324</v>
      </c>
      <c r="F9844" t="s">
        <v>9228</v>
      </c>
      <c r="G9844" t="s">
        <v>10929</v>
      </c>
      <c r="H9844" s="93">
        <v>46175</v>
      </c>
      <c r="I9844" s="131"/>
      <c r="J9844" s="132"/>
      <c r="K9844" s="132"/>
      <c r="L9844" s="132"/>
      <c r="M9844" s="132"/>
      <c r="N9844" s="131"/>
      <c r="O9844" s="131"/>
    </row>
    <row r="9845" spans="2:15" x14ac:dyDescent="0.35">
      <c r="B9845" t="s">
        <v>77</v>
      </c>
      <c r="C9845">
        <v>4069</v>
      </c>
      <c r="D9845" t="s">
        <v>64</v>
      </c>
      <c r="E9845">
        <v>83471</v>
      </c>
      <c r="F9845" t="s">
        <v>9229</v>
      </c>
      <c r="G9845" t="s">
        <v>10930</v>
      </c>
      <c r="H9845" s="93">
        <v>46174</v>
      </c>
      <c r="I9845" s="131">
        <v>1</v>
      </c>
      <c r="J9845" s="132"/>
      <c r="K9845" s="132"/>
      <c r="L9845" s="132"/>
      <c r="M9845" s="132"/>
      <c r="N9845" s="131"/>
      <c r="O9845" s="131"/>
    </row>
    <row r="9846" spans="2:15" x14ac:dyDescent="0.35">
      <c r="B9846" t="s">
        <v>77</v>
      </c>
      <c r="C9846">
        <v>4069</v>
      </c>
      <c r="D9846" t="s">
        <v>64</v>
      </c>
      <c r="E9846">
        <v>85333</v>
      </c>
      <c r="F9846" t="s">
        <v>9230</v>
      </c>
      <c r="G9846" t="s">
        <v>10927</v>
      </c>
      <c r="H9846" s="93">
        <v>46176</v>
      </c>
      <c r="I9846" s="131"/>
      <c r="J9846" s="132"/>
      <c r="K9846" s="132"/>
      <c r="L9846" s="132"/>
      <c r="M9846" s="132"/>
      <c r="N9846" s="131"/>
      <c r="O9846" s="131"/>
    </row>
    <row r="9847" spans="2:15" x14ac:dyDescent="0.35">
      <c r="B9847" t="s">
        <v>77</v>
      </c>
      <c r="C9847">
        <v>4069</v>
      </c>
      <c r="D9847" t="s">
        <v>64</v>
      </c>
      <c r="E9847">
        <v>86002</v>
      </c>
      <c r="F9847" t="s">
        <v>9231</v>
      </c>
      <c r="G9847" t="s">
        <v>10930</v>
      </c>
      <c r="H9847" s="93">
        <v>46181</v>
      </c>
      <c r="I9847" s="131">
        <v>1</v>
      </c>
      <c r="J9847" s="132"/>
      <c r="K9847" s="132"/>
      <c r="L9847" s="132"/>
      <c r="M9847" s="132"/>
      <c r="N9847" s="131"/>
      <c r="O9847" s="131"/>
    </row>
    <row r="9848" spans="2:15" x14ac:dyDescent="0.35">
      <c r="B9848" t="s">
        <v>77</v>
      </c>
      <c r="C9848">
        <v>4069</v>
      </c>
      <c r="D9848" t="s">
        <v>64</v>
      </c>
      <c r="E9848">
        <v>86142</v>
      </c>
      <c r="F9848" t="s">
        <v>9232</v>
      </c>
      <c r="G9848" t="s">
        <v>10927</v>
      </c>
      <c r="H9848" s="93">
        <v>46183</v>
      </c>
      <c r="I9848" s="131">
        <v>1</v>
      </c>
      <c r="J9848" s="132"/>
      <c r="K9848" s="132"/>
      <c r="L9848" s="132"/>
      <c r="M9848" s="132"/>
      <c r="N9848" s="131"/>
      <c r="O9848" s="131"/>
    </row>
    <row r="9849" spans="2:15" x14ac:dyDescent="0.35">
      <c r="B9849" t="s">
        <v>77</v>
      </c>
      <c r="C9849">
        <v>4069</v>
      </c>
      <c r="D9849" t="s">
        <v>64</v>
      </c>
      <c r="E9849">
        <v>89868</v>
      </c>
      <c r="F9849" t="s">
        <v>9233</v>
      </c>
      <c r="G9849" t="s">
        <v>10927</v>
      </c>
      <c r="H9849" s="93">
        <v>46176</v>
      </c>
      <c r="I9849" s="131">
        <v>1</v>
      </c>
      <c r="J9849" s="132"/>
      <c r="K9849" s="132"/>
      <c r="L9849" s="132"/>
      <c r="M9849" s="132"/>
      <c r="N9849" s="131"/>
      <c r="O9849" s="131"/>
    </row>
    <row r="9850" spans="2:15" x14ac:dyDescent="0.35">
      <c r="B9850" t="s">
        <v>77</v>
      </c>
      <c r="C9850">
        <v>4069</v>
      </c>
      <c r="D9850" t="s">
        <v>64</v>
      </c>
      <c r="E9850">
        <v>90519</v>
      </c>
      <c r="F9850" t="s">
        <v>9234</v>
      </c>
      <c r="G9850" t="s">
        <v>10929</v>
      </c>
      <c r="H9850" s="93">
        <v>46175</v>
      </c>
      <c r="I9850" s="131"/>
      <c r="J9850" s="132"/>
      <c r="K9850" s="132"/>
      <c r="L9850" s="132"/>
      <c r="M9850" s="132"/>
      <c r="N9850" s="131"/>
      <c r="O9850" s="131"/>
    </row>
    <row r="9851" spans="2:15" x14ac:dyDescent="0.35">
      <c r="B9851" t="s">
        <v>77</v>
      </c>
      <c r="C9851">
        <v>4069</v>
      </c>
      <c r="D9851" t="s">
        <v>64</v>
      </c>
      <c r="E9851">
        <v>94556</v>
      </c>
      <c r="F9851" t="s">
        <v>9235</v>
      </c>
      <c r="G9851" t="s">
        <v>10930</v>
      </c>
      <c r="H9851" s="93">
        <v>46174</v>
      </c>
      <c r="I9851" s="131">
        <v>1</v>
      </c>
      <c r="J9851" s="132">
        <v>1</v>
      </c>
      <c r="K9851" s="132"/>
      <c r="L9851" s="132"/>
      <c r="M9851" s="132"/>
      <c r="N9851" s="131"/>
      <c r="O9851" s="131"/>
    </row>
    <row r="9852" spans="2:15" x14ac:dyDescent="0.35">
      <c r="B9852" t="s">
        <v>77</v>
      </c>
      <c r="C9852">
        <v>4069</v>
      </c>
      <c r="D9852" t="s">
        <v>64</v>
      </c>
      <c r="E9852">
        <v>98516</v>
      </c>
      <c r="F9852" t="s">
        <v>9236</v>
      </c>
      <c r="G9852" t="s">
        <v>10929</v>
      </c>
      <c r="H9852" s="93">
        <v>46182</v>
      </c>
      <c r="I9852" s="131"/>
      <c r="J9852" s="132"/>
      <c r="K9852" s="132"/>
      <c r="L9852" s="132"/>
      <c r="M9852" s="132"/>
      <c r="N9852" s="131"/>
      <c r="O9852" s="131"/>
    </row>
    <row r="9853" spans="2:15" x14ac:dyDescent="0.35">
      <c r="B9853" t="s">
        <v>77</v>
      </c>
      <c r="C9853">
        <v>4069</v>
      </c>
      <c r="D9853" t="s">
        <v>64</v>
      </c>
      <c r="E9853">
        <v>99036</v>
      </c>
      <c r="F9853" t="s">
        <v>9237</v>
      </c>
      <c r="G9853" t="s">
        <v>10929</v>
      </c>
      <c r="H9853" s="93">
        <v>46182</v>
      </c>
      <c r="I9853" s="131">
        <v>1</v>
      </c>
      <c r="J9853" s="132"/>
      <c r="K9853" s="132"/>
      <c r="L9853" s="132"/>
      <c r="M9853" s="132"/>
      <c r="N9853" s="131"/>
      <c r="O9853" s="131"/>
    </row>
    <row r="9854" spans="2:15" x14ac:dyDescent="0.35">
      <c r="B9854" t="s">
        <v>77</v>
      </c>
      <c r="C9854">
        <v>4069</v>
      </c>
      <c r="D9854" t="s">
        <v>64</v>
      </c>
      <c r="E9854">
        <v>99487</v>
      </c>
      <c r="F9854" t="s">
        <v>9238</v>
      </c>
      <c r="G9854" t="s">
        <v>10929</v>
      </c>
      <c r="H9854" s="93">
        <v>46175</v>
      </c>
      <c r="I9854" s="131"/>
      <c r="J9854" s="132"/>
      <c r="K9854" s="132"/>
      <c r="L9854" s="132"/>
      <c r="M9854" s="132"/>
      <c r="N9854" s="131"/>
      <c r="O9854" s="131"/>
    </row>
    <row r="9855" spans="2:15" x14ac:dyDescent="0.35">
      <c r="B9855" t="s">
        <v>77</v>
      </c>
      <c r="C9855">
        <v>4069</v>
      </c>
      <c r="D9855" t="s">
        <v>64</v>
      </c>
      <c r="E9855">
        <v>99803</v>
      </c>
      <c r="F9855" t="s">
        <v>9239</v>
      </c>
      <c r="G9855" t="s">
        <v>10928</v>
      </c>
      <c r="H9855" s="93">
        <v>46178</v>
      </c>
      <c r="I9855" s="131"/>
      <c r="J9855" s="132"/>
      <c r="K9855" s="132"/>
      <c r="L9855" s="132"/>
      <c r="M9855" s="132"/>
      <c r="N9855" s="131"/>
      <c r="O9855" s="131"/>
    </row>
    <row r="9856" spans="2:15" x14ac:dyDescent="0.35">
      <c r="B9856" t="s">
        <v>77</v>
      </c>
      <c r="C9856">
        <v>4069</v>
      </c>
      <c r="D9856" t="s">
        <v>64</v>
      </c>
      <c r="E9856">
        <v>104460</v>
      </c>
      <c r="F9856" t="s">
        <v>9240</v>
      </c>
      <c r="G9856" t="s">
        <v>10930</v>
      </c>
      <c r="H9856" s="93">
        <v>46181</v>
      </c>
      <c r="I9856" s="131">
        <v>1</v>
      </c>
      <c r="J9856" s="132"/>
      <c r="K9856" s="132"/>
      <c r="L9856" s="132"/>
      <c r="M9856" s="132"/>
      <c r="N9856" s="131"/>
      <c r="O9856" s="131"/>
    </row>
    <row r="9857" spans="2:15" x14ac:dyDescent="0.35">
      <c r="B9857" t="s">
        <v>77</v>
      </c>
      <c r="C9857">
        <v>4069</v>
      </c>
      <c r="D9857" t="s">
        <v>64</v>
      </c>
      <c r="E9857">
        <v>114157</v>
      </c>
      <c r="F9857" t="s">
        <v>9241</v>
      </c>
      <c r="G9857" t="s">
        <v>10929</v>
      </c>
      <c r="H9857" s="93">
        <v>46182</v>
      </c>
      <c r="I9857" s="131">
        <v>1</v>
      </c>
      <c r="J9857" s="132"/>
      <c r="K9857" s="132"/>
      <c r="L9857" s="132"/>
      <c r="M9857" s="132"/>
      <c r="N9857" s="131"/>
      <c r="O9857" s="131"/>
    </row>
    <row r="9858" spans="2:15" x14ac:dyDescent="0.35">
      <c r="B9858" t="s">
        <v>77</v>
      </c>
      <c r="C9858">
        <v>4069</v>
      </c>
      <c r="D9858" t="s">
        <v>64</v>
      </c>
      <c r="E9858">
        <v>115045</v>
      </c>
      <c r="F9858" t="s">
        <v>9242</v>
      </c>
      <c r="G9858" t="s">
        <v>10927</v>
      </c>
      <c r="H9858" s="93">
        <v>46176</v>
      </c>
      <c r="I9858" s="131">
        <v>1</v>
      </c>
      <c r="J9858" s="132">
        <v>1</v>
      </c>
      <c r="K9858" s="132"/>
      <c r="L9858" s="132"/>
      <c r="M9858" s="132"/>
      <c r="N9858" s="131"/>
      <c r="O9858" s="131"/>
    </row>
    <row r="9859" spans="2:15" x14ac:dyDescent="0.35">
      <c r="B9859" t="s">
        <v>77</v>
      </c>
      <c r="C9859">
        <v>4069</v>
      </c>
      <c r="D9859" t="s">
        <v>64</v>
      </c>
      <c r="E9859">
        <v>117001</v>
      </c>
      <c r="F9859" t="s">
        <v>9243</v>
      </c>
      <c r="G9859" t="s">
        <v>10930</v>
      </c>
      <c r="H9859" s="93">
        <v>46174</v>
      </c>
      <c r="I9859" s="131">
        <v>1</v>
      </c>
      <c r="J9859" s="132"/>
      <c r="K9859" s="132"/>
      <c r="L9859" s="132"/>
      <c r="M9859" s="132"/>
      <c r="N9859" s="131"/>
      <c r="O9859" s="131"/>
    </row>
    <row r="9860" spans="2:15" x14ac:dyDescent="0.35">
      <c r="B9860" t="s">
        <v>77</v>
      </c>
      <c r="C9860">
        <v>4069</v>
      </c>
      <c r="D9860" t="s">
        <v>64</v>
      </c>
      <c r="E9860">
        <v>118225</v>
      </c>
      <c r="F9860" t="s">
        <v>9244</v>
      </c>
      <c r="G9860" t="s">
        <v>10928</v>
      </c>
      <c r="H9860" s="93">
        <v>46178</v>
      </c>
      <c r="I9860" s="131">
        <v>1</v>
      </c>
      <c r="J9860" s="132"/>
      <c r="K9860" s="132"/>
      <c r="L9860" s="132"/>
      <c r="M9860" s="132"/>
      <c r="N9860" s="131"/>
      <c r="O9860" s="131"/>
    </row>
    <row r="9861" spans="2:15" x14ac:dyDescent="0.35">
      <c r="B9861" t="s">
        <v>77</v>
      </c>
      <c r="C9861">
        <v>4069</v>
      </c>
      <c r="D9861" t="s">
        <v>64</v>
      </c>
      <c r="E9861">
        <v>118244</v>
      </c>
      <c r="F9861" t="s">
        <v>9245</v>
      </c>
      <c r="G9861" t="s">
        <v>10929</v>
      </c>
      <c r="H9861" s="93">
        <v>46182</v>
      </c>
      <c r="I9861" s="131">
        <v>1</v>
      </c>
      <c r="J9861" s="132"/>
      <c r="K9861" s="132"/>
      <c r="L9861" s="132"/>
      <c r="M9861" s="132"/>
      <c r="N9861" s="131"/>
      <c r="O9861" s="131"/>
    </row>
    <row r="9862" spans="2:15" x14ac:dyDescent="0.35">
      <c r="B9862" t="s">
        <v>77</v>
      </c>
      <c r="C9862">
        <v>4069</v>
      </c>
      <c r="D9862" t="s">
        <v>64</v>
      </c>
      <c r="E9862">
        <v>119080</v>
      </c>
      <c r="F9862" t="s">
        <v>9246</v>
      </c>
      <c r="G9862" t="s">
        <v>10929</v>
      </c>
      <c r="H9862" s="93">
        <v>46175</v>
      </c>
      <c r="I9862" s="131">
        <v>1</v>
      </c>
      <c r="J9862" s="132">
        <v>1</v>
      </c>
      <c r="K9862" s="132">
        <v>1</v>
      </c>
      <c r="L9862" s="132"/>
      <c r="M9862" s="132"/>
      <c r="N9862" s="131"/>
      <c r="O9862" s="131"/>
    </row>
    <row r="9863" spans="2:15" x14ac:dyDescent="0.35">
      <c r="B9863" t="s">
        <v>77</v>
      </c>
      <c r="C9863">
        <v>4069</v>
      </c>
      <c r="D9863" t="s">
        <v>64</v>
      </c>
      <c r="E9863">
        <v>120957</v>
      </c>
      <c r="F9863" t="s">
        <v>9247</v>
      </c>
      <c r="G9863" t="s">
        <v>10929</v>
      </c>
      <c r="H9863" s="93">
        <v>46182</v>
      </c>
      <c r="I9863" s="131">
        <v>1</v>
      </c>
      <c r="J9863" s="132"/>
      <c r="K9863" s="132"/>
      <c r="L9863" s="132"/>
      <c r="M9863" s="132"/>
      <c r="N9863" s="131"/>
      <c r="O9863" s="131"/>
    </row>
    <row r="9864" spans="2:15" x14ac:dyDescent="0.35">
      <c r="B9864" t="s">
        <v>77</v>
      </c>
      <c r="C9864">
        <v>4069</v>
      </c>
      <c r="D9864" t="s">
        <v>64</v>
      </c>
      <c r="E9864">
        <v>121304</v>
      </c>
      <c r="F9864" t="s">
        <v>9248</v>
      </c>
      <c r="G9864" t="s">
        <v>10927</v>
      </c>
      <c r="H9864" s="93">
        <v>46176</v>
      </c>
      <c r="I9864" s="131">
        <v>1</v>
      </c>
      <c r="J9864" s="132">
        <v>1</v>
      </c>
      <c r="K9864" s="132"/>
      <c r="L9864" s="132"/>
      <c r="M9864" s="132"/>
      <c r="N9864" s="131"/>
      <c r="O9864" s="131"/>
    </row>
    <row r="9865" spans="2:15" x14ac:dyDescent="0.35">
      <c r="B9865" t="s">
        <v>77</v>
      </c>
      <c r="C9865">
        <v>4069</v>
      </c>
      <c r="D9865" t="s">
        <v>64</v>
      </c>
      <c r="E9865">
        <v>122015</v>
      </c>
      <c r="F9865" t="s">
        <v>9249</v>
      </c>
      <c r="G9865" t="s">
        <v>10929</v>
      </c>
      <c r="H9865" s="93">
        <v>46175</v>
      </c>
      <c r="I9865" s="131"/>
      <c r="J9865" s="132"/>
      <c r="K9865" s="132"/>
      <c r="L9865" s="132"/>
      <c r="M9865" s="132"/>
      <c r="N9865" s="131"/>
      <c r="O9865" s="131"/>
    </row>
    <row r="9866" spans="2:15" x14ac:dyDescent="0.35">
      <c r="B9866" t="s">
        <v>77</v>
      </c>
      <c r="C9866">
        <v>4069</v>
      </c>
      <c r="D9866" t="s">
        <v>64</v>
      </c>
      <c r="E9866">
        <v>122890</v>
      </c>
      <c r="F9866" t="s">
        <v>9250</v>
      </c>
      <c r="G9866" t="s">
        <v>10927</v>
      </c>
      <c r="H9866" s="93">
        <v>46183</v>
      </c>
      <c r="I9866" s="131">
        <v>1</v>
      </c>
      <c r="J9866" s="132"/>
      <c r="K9866" s="132"/>
      <c r="L9866" s="132"/>
      <c r="M9866" s="132"/>
      <c r="N9866" s="131"/>
      <c r="O9866" s="131"/>
    </row>
    <row r="9867" spans="2:15" x14ac:dyDescent="0.35">
      <c r="B9867" t="s">
        <v>77</v>
      </c>
      <c r="C9867">
        <v>4069</v>
      </c>
      <c r="D9867" t="s">
        <v>64</v>
      </c>
      <c r="E9867">
        <v>124423</v>
      </c>
      <c r="F9867" t="s">
        <v>9251</v>
      </c>
      <c r="G9867" t="s">
        <v>10926</v>
      </c>
      <c r="H9867" s="93">
        <v>46170</v>
      </c>
      <c r="I9867" s="131">
        <v>1</v>
      </c>
      <c r="J9867" s="132"/>
      <c r="K9867" s="132"/>
      <c r="L9867" s="132"/>
      <c r="M9867" s="132"/>
      <c r="N9867" s="131"/>
      <c r="O9867" s="131"/>
    </row>
    <row r="9868" spans="2:15" x14ac:dyDescent="0.35">
      <c r="B9868" t="s">
        <v>77</v>
      </c>
      <c r="C9868">
        <v>4069</v>
      </c>
      <c r="D9868" t="s">
        <v>64</v>
      </c>
      <c r="E9868">
        <v>125684</v>
      </c>
      <c r="F9868" t="s">
        <v>9252</v>
      </c>
      <c r="G9868" t="s">
        <v>10927</v>
      </c>
      <c r="H9868" s="93">
        <v>46176</v>
      </c>
      <c r="I9868" s="131"/>
      <c r="J9868" s="132"/>
      <c r="K9868" s="132"/>
      <c r="L9868" s="132"/>
      <c r="M9868" s="132"/>
      <c r="N9868" s="131"/>
      <c r="O9868" s="131"/>
    </row>
    <row r="9869" spans="2:15" x14ac:dyDescent="0.35">
      <c r="B9869" t="s">
        <v>77</v>
      </c>
      <c r="C9869">
        <v>4069</v>
      </c>
      <c r="D9869" t="s">
        <v>64</v>
      </c>
      <c r="E9869">
        <v>126470</v>
      </c>
      <c r="F9869" t="s">
        <v>9253</v>
      </c>
      <c r="G9869" t="s">
        <v>10926</v>
      </c>
      <c r="H9869" s="93">
        <v>46170</v>
      </c>
      <c r="I9869" s="131"/>
      <c r="J9869" s="132"/>
      <c r="K9869" s="132"/>
      <c r="L9869" s="132"/>
      <c r="M9869" s="132"/>
      <c r="N9869" s="131"/>
      <c r="O9869" s="131"/>
    </row>
    <row r="9870" spans="2:15" x14ac:dyDescent="0.35">
      <c r="B9870" t="s">
        <v>77</v>
      </c>
      <c r="C9870">
        <v>4069</v>
      </c>
      <c r="D9870" t="s">
        <v>64</v>
      </c>
      <c r="E9870">
        <v>127364</v>
      </c>
      <c r="F9870" t="s">
        <v>9254</v>
      </c>
      <c r="G9870" t="s">
        <v>10928</v>
      </c>
      <c r="H9870" s="93">
        <v>46178</v>
      </c>
      <c r="I9870" s="131"/>
      <c r="J9870" s="132"/>
      <c r="K9870" s="132"/>
      <c r="L9870" s="132"/>
      <c r="M9870" s="132"/>
      <c r="N9870" s="131"/>
      <c r="O9870" s="131"/>
    </row>
    <row r="9871" spans="2:15" x14ac:dyDescent="0.35">
      <c r="B9871" t="s">
        <v>77</v>
      </c>
      <c r="C9871">
        <v>4069</v>
      </c>
      <c r="D9871" t="s">
        <v>64</v>
      </c>
      <c r="E9871">
        <v>128608</v>
      </c>
      <c r="F9871" t="s">
        <v>9255</v>
      </c>
      <c r="G9871" t="s">
        <v>10929</v>
      </c>
      <c r="H9871" s="93">
        <v>46175</v>
      </c>
      <c r="I9871" s="131">
        <v>1</v>
      </c>
      <c r="J9871" s="132"/>
      <c r="K9871" s="132"/>
      <c r="L9871" s="132"/>
      <c r="M9871" s="132"/>
      <c r="N9871" s="131"/>
      <c r="O9871" s="131"/>
    </row>
    <row r="9872" spans="2:15" x14ac:dyDescent="0.35">
      <c r="B9872" t="s">
        <v>77</v>
      </c>
      <c r="C9872">
        <v>4069</v>
      </c>
      <c r="D9872" t="s">
        <v>64</v>
      </c>
      <c r="E9872">
        <v>130489</v>
      </c>
      <c r="F9872" t="s">
        <v>9256</v>
      </c>
      <c r="G9872" t="s">
        <v>10930</v>
      </c>
      <c r="H9872" s="93">
        <v>46174</v>
      </c>
      <c r="I9872" s="131">
        <v>1</v>
      </c>
      <c r="J9872" s="132"/>
      <c r="K9872" s="132"/>
      <c r="L9872" s="132"/>
      <c r="M9872" s="132"/>
      <c r="N9872" s="131"/>
      <c r="O9872" s="131"/>
    </row>
    <row r="9873" spans="2:15" x14ac:dyDescent="0.35">
      <c r="B9873" t="s">
        <v>77</v>
      </c>
      <c r="C9873">
        <v>4069</v>
      </c>
      <c r="D9873" t="s">
        <v>64</v>
      </c>
      <c r="E9873">
        <v>133580</v>
      </c>
      <c r="F9873" t="s">
        <v>9257</v>
      </c>
      <c r="G9873" t="s">
        <v>10927</v>
      </c>
      <c r="H9873" s="93">
        <v>46176</v>
      </c>
      <c r="I9873" s="131"/>
      <c r="J9873" s="132"/>
      <c r="K9873" s="132"/>
      <c r="L9873" s="132"/>
      <c r="M9873" s="132"/>
      <c r="N9873" s="131"/>
      <c r="O9873" s="131"/>
    </row>
    <row r="9874" spans="2:15" x14ac:dyDescent="0.35">
      <c r="B9874" t="s">
        <v>77</v>
      </c>
      <c r="C9874">
        <v>4069</v>
      </c>
      <c r="D9874" t="s">
        <v>64</v>
      </c>
      <c r="E9874">
        <v>136596</v>
      </c>
      <c r="F9874" t="s">
        <v>9258</v>
      </c>
      <c r="G9874" t="s">
        <v>10926</v>
      </c>
      <c r="H9874" s="93">
        <v>46170</v>
      </c>
      <c r="I9874" s="131"/>
      <c r="J9874" s="132"/>
      <c r="K9874" s="132"/>
      <c r="L9874" s="132"/>
      <c r="M9874" s="132"/>
      <c r="N9874" s="131"/>
      <c r="O9874" s="131"/>
    </row>
    <row r="9875" spans="2:15" x14ac:dyDescent="0.35">
      <c r="B9875" t="s">
        <v>77</v>
      </c>
      <c r="C9875">
        <v>4069</v>
      </c>
      <c r="D9875" t="s">
        <v>64</v>
      </c>
      <c r="E9875">
        <v>140351</v>
      </c>
      <c r="F9875" t="s">
        <v>9259</v>
      </c>
      <c r="G9875" t="s">
        <v>10926</v>
      </c>
      <c r="H9875" s="93">
        <v>46170</v>
      </c>
      <c r="I9875" s="131"/>
      <c r="J9875" s="132"/>
      <c r="K9875" s="132"/>
      <c r="L9875" s="132"/>
      <c r="M9875" s="132"/>
      <c r="N9875" s="131"/>
      <c r="O9875" s="131"/>
    </row>
    <row r="9876" spans="2:15" x14ac:dyDescent="0.35">
      <c r="B9876" t="s">
        <v>77</v>
      </c>
      <c r="C9876">
        <v>4069</v>
      </c>
      <c r="D9876" t="s">
        <v>64</v>
      </c>
      <c r="E9876">
        <v>145247</v>
      </c>
      <c r="F9876" t="s">
        <v>9260</v>
      </c>
      <c r="G9876" t="s">
        <v>10929</v>
      </c>
      <c r="H9876" s="93">
        <v>46175</v>
      </c>
      <c r="I9876" s="131"/>
      <c r="J9876" s="132"/>
      <c r="K9876" s="132"/>
      <c r="L9876" s="132"/>
      <c r="M9876" s="132"/>
      <c r="N9876" s="131"/>
      <c r="O9876" s="131"/>
    </row>
    <row r="9877" spans="2:15" x14ac:dyDescent="0.35">
      <c r="B9877" t="s">
        <v>77</v>
      </c>
      <c r="C9877">
        <v>4069</v>
      </c>
      <c r="D9877" t="s">
        <v>64</v>
      </c>
      <c r="E9877">
        <v>145303</v>
      </c>
      <c r="F9877" t="s">
        <v>9261</v>
      </c>
      <c r="G9877" t="s">
        <v>10930</v>
      </c>
      <c r="H9877" s="93">
        <v>46181</v>
      </c>
      <c r="I9877" s="131"/>
      <c r="J9877" s="132"/>
      <c r="K9877" s="132"/>
      <c r="L9877" s="132"/>
      <c r="M9877" s="132"/>
      <c r="N9877" s="131"/>
      <c r="O9877" s="131"/>
    </row>
    <row r="9878" spans="2:15" x14ac:dyDescent="0.35">
      <c r="B9878" t="s">
        <v>77</v>
      </c>
      <c r="C9878">
        <v>4069</v>
      </c>
      <c r="D9878" t="s">
        <v>64</v>
      </c>
      <c r="E9878">
        <v>150344</v>
      </c>
      <c r="F9878" t="s">
        <v>9262</v>
      </c>
      <c r="G9878" t="s">
        <v>10928</v>
      </c>
      <c r="H9878" s="93">
        <v>46178</v>
      </c>
      <c r="I9878" s="131">
        <v>1</v>
      </c>
      <c r="J9878" s="132"/>
      <c r="K9878" s="132"/>
      <c r="L9878" s="132"/>
      <c r="M9878" s="132"/>
      <c r="N9878" s="131"/>
      <c r="O9878" s="131"/>
    </row>
    <row r="9879" spans="2:15" x14ac:dyDescent="0.35">
      <c r="B9879" t="s">
        <v>77</v>
      </c>
      <c r="C9879">
        <v>4069</v>
      </c>
      <c r="D9879" t="s">
        <v>64</v>
      </c>
      <c r="E9879">
        <v>150596</v>
      </c>
      <c r="F9879" t="s">
        <v>9263</v>
      </c>
      <c r="G9879" t="s">
        <v>10930</v>
      </c>
      <c r="H9879" s="93">
        <v>46181</v>
      </c>
      <c r="I9879" s="131"/>
      <c r="J9879" s="132"/>
      <c r="K9879" s="132"/>
      <c r="L9879" s="132"/>
      <c r="M9879" s="132"/>
      <c r="N9879" s="131"/>
      <c r="O9879" s="131"/>
    </row>
    <row r="9880" spans="2:15" x14ac:dyDescent="0.35">
      <c r="B9880" t="s">
        <v>77</v>
      </c>
      <c r="C9880">
        <v>4069</v>
      </c>
      <c r="D9880" t="s">
        <v>64</v>
      </c>
      <c r="E9880">
        <v>150600</v>
      </c>
      <c r="F9880" t="s">
        <v>9264</v>
      </c>
      <c r="G9880" t="s">
        <v>10928</v>
      </c>
      <c r="H9880" s="93">
        <v>46171</v>
      </c>
      <c r="I9880" s="131">
        <v>1</v>
      </c>
      <c r="J9880" s="132"/>
      <c r="K9880" s="132"/>
      <c r="L9880" s="132"/>
      <c r="M9880" s="132"/>
      <c r="N9880" s="131"/>
      <c r="O9880" s="131"/>
    </row>
    <row r="9881" spans="2:15" x14ac:dyDescent="0.35">
      <c r="B9881" t="s">
        <v>77</v>
      </c>
      <c r="C9881">
        <v>4069</v>
      </c>
      <c r="D9881" t="s">
        <v>64</v>
      </c>
      <c r="E9881">
        <v>150812</v>
      </c>
      <c r="F9881" t="s">
        <v>9265</v>
      </c>
      <c r="G9881" t="s">
        <v>10928</v>
      </c>
      <c r="H9881" s="93">
        <v>46178</v>
      </c>
      <c r="I9881" s="131">
        <v>1</v>
      </c>
      <c r="J9881" s="132"/>
      <c r="K9881" s="132">
        <v>1</v>
      </c>
      <c r="L9881" s="132"/>
      <c r="M9881" s="132"/>
      <c r="N9881" s="131"/>
      <c r="O9881" s="131"/>
    </row>
    <row r="9882" spans="2:15" x14ac:dyDescent="0.35">
      <c r="B9882" t="s">
        <v>77</v>
      </c>
      <c r="C9882">
        <v>4069</v>
      </c>
      <c r="D9882" t="s">
        <v>64</v>
      </c>
      <c r="E9882">
        <v>156361</v>
      </c>
      <c r="F9882" t="s">
        <v>9266</v>
      </c>
      <c r="G9882" t="s">
        <v>10930</v>
      </c>
      <c r="H9882" s="93">
        <v>46174</v>
      </c>
      <c r="I9882" s="131">
        <v>1</v>
      </c>
      <c r="J9882" s="132"/>
      <c r="K9882" s="132"/>
      <c r="L9882" s="132"/>
      <c r="M9882" s="132"/>
      <c r="N9882" s="131"/>
      <c r="O9882" s="131"/>
    </row>
    <row r="9883" spans="2:15" x14ac:dyDescent="0.35">
      <c r="B9883" t="s">
        <v>77</v>
      </c>
      <c r="C9883">
        <v>4069</v>
      </c>
      <c r="D9883" t="s">
        <v>64</v>
      </c>
      <c r="E9883">
        <v>157051</v>
      </c>
      <c r="F9883" t="s">
        <v>9267</v>
      </c>
      <c r="G9883" t="s">
        <v>10929</v>
      </c>
      <c r="H9883" s="93">
        <v>46182</v>
      </c>
      <c r="I9883" s="131"/>
      <c r="J9883" s="132"/>
      <c r="K9883" s="132"/>
      <c r="L9883" s="132"/>
      <c r="M9883" s="132"/>
      <c r="N9883" s="131"/>
      <c r="O9883" s="131"/>
    </row>
    <row r="9884" spans="2:15" x14ac:dyDescent="0.35">
      <c r="B9884" t="s">
        <v>77</v>
      </c>
      <c r="C9884">
        <v>4069</v>
      </c>
      <c r="D9884" t="s">
        <v>64</v>
      </c>
      <c r="E9884">
        <v>164355</v>
      </c>
      <c r="F9884" t="s">
        <v>9268</v>
      </c>
      <c r="G9884" t="s">
        <v>10929</v>
      </c>
      <c r="H9884" s="93">
        <v>46182</v>
      </c>
      <c r="I9884" s="131">
        <v>1</v>
      </c>
      <c r="J9884" s="132"/>
      <c r="K9884" s="132"/>
      <c r="L9884" s="132"/>
      <c r="M9884" s="132"/>
      <c r="N9884" s="131"/>
      <c r="O9884" s="131"/>
    </row>
    <row r="9885" spans="2:15" x14ac:dyDescent="0.35">
      <c r="B9885" t="s">
        <v>77</v>
      </c>
      <c r="C9885">
        <v>4069</v>
      </c>
      <c r="D9885" t="s">
        <v>64</v>
      </c>
      <c r="E9885">
        <v>165238</v>
      </c>
      <c r="F9885" t="s">
        <v>9269</v>
      </c>
      <c r="G9885" t="s">
        <v>10930</v>
      </c>
      <c r="H9885" s="93">
        <v>46181</v>
      </c>
      <c r="I9885" s="131"/>
      <c r="J9885" s="132"/>
      <c r="K9885" s="132"/>
      <c r="L9885" s="132"/>
      <c r="M9885" s="132"/>
      <c r="N9885" s="131"/>
      <c r="O9885" s="131"/>
    </row>
    <row r="9886" spans="2:15" x14ac:dyDescent="0.35">
      <c r="B9886" t="s">
        <v>77</v>
      </c>
      <c r="C9886">
        <v>4069</v>
      </c>
      <c r="D9886" t="s">
        <v>64</v>
      </c>
      <c r="E9886">
        <v>166406</v>
      </c>
      <c r="F9886" t="s">
        <v>9270</v>
      </c>
      <c r="G9886" t="s">
        <v>10930</v>
      </c>
      <c r="H9886" s="93">
        <v>46174</v>
      </c>
      <c r="I9886" s="131"/>
      <c r="J9886" s="132"/>
      <c r="K9886" s="132"/>
      <c r="L9886" s="132"/>
      <c r="M9886" s="132"/>
      <c r="N9886" s="131"/>
      <c r="O9886" s="131"/>
    </row>
    <row r="9887" spans="2:15" x14ac:dyDescent="0.35">
      <c r="B9887" t="s">
        <v>77</v>
      </c>
      <c r="C9887">
        <v>4069</v>
      </c>
      <c r="D9887" t="s">
        <v>64</v>
      </c>
      <c r="E9887">
        <v>166442</v>
      </c>
      <c r="F9887" t="s">
        <v>9271</v>
      </c>
      <c r="G9887" t="s">
        <v>10926</v>
      </c>
      <c r="H9887" s="93">
        <v>46170</v>
      </c>
      <c r="I9887" s="131"/>
      <c r="J9887" s="132"/>
      <c r="K9887" s="132"/>
      <c r="L9887" s="132"/>
      <c r="M9887" s="132"/>
      <c r="N9887" s="131"/>
      <c r="O9887" s="131"/>
    </row>
    <row r="9888" spans="2:15" x14ac:dyDescent="0.35">
      <c r="B9888" t="s">
        <v>77</v>
      </c>
      <c r="C9888">
        <v>4069</v>
      </c>
      <c r="D9888" t="s">
        <v>64</v>
      </c>
      <c r="E9888">
        <v>166518</v>
      </c>
      <c r="F9888" t="s">
        <v>9272</v>
      </c>
      <c r="G9888" t="s">
        <v>10929</v>
      </c>
      <c r="H9888" s="93">
        <v>46175</v>
      </c>
      <c r="I9888" s="131">
        <v>1</v>
      </c>
      <c r="J9888" s="132"/>
      <c r="K9888" s="132"/>
      <c r="L9888" s="132"/>
      <c r="M9888" s="132"/>
      <c r="N9888" s="131"/>
      <c r="O9888" s="131"/>
    </row>
    <row r="9889" spans="2:15" x14ac:dyDescent="0.35">
      <c r="B9889" t="s">
        <v>77</v>
      </c>
      <c r="C9889">
        <v>4069</v>
      </c>
      <c r="D9889" t="s">
        <v>64</v>
      </c>
      <c r="E9889">
        <v>166916</v>
      </c>
      <c r="F9889" t="s">
        <v>9273</v>
      </c>
      <c r="G9889" t="s">
        <v>10927</v>
      </c>
      <c r="H9889" s="93">
        <v>46176</v>
      </c>
      <c r="I9889" s="131">
        <v>1</v>
      </c>
      <c r="J9889" s="132"/>
      <c r="K9889" s="132"/>
      <c r="L9889" s="132"/>
      <c r="M9889" s="132"/>
      <c r="N9889" s="131"/>
      <c r="O9889" s="131"/>
    </row>
    <row r="9890" spans="2:15" x14ac:dyDescent="0.35">
      <c r="B9890" t="s">
        <v>77</v>
      </c>
      <c r="C9890">
        <v>4069</v>
      </c>
      <c r="D9890" t="s">
        <v>64</v>
      </c>
      <c r="E9890">
        <v>167700</v>
      </c>
      <c r="F9890" t="s">
        <v>9225</v>
      </c>
      <c r="G9890" t="s">
        <v>10926</v>
      </c>
      <c r="H9890" s="93">
        <v>46177</v>
      </c>
      <c r="I9890" s="131">
        <v>1</v>
      </c>
      <c r="J9890" s="132"/>
      <c r="K9890" s="132"/>
      <c r="L9890" s="132"/>
      <c r="M9890" s="132"/>
      <c r="N9890" s="131"/>
      <c r="O9890" s="131"/>
    </row>
    <row r="9891" spans="2:15" x14ac:dyDescent="0.35">
      <c r="B9891" t="s">
        <v>77</v>
      </c>
      <c r="C9891">
        <v>4069</v>
      </c>
      <c r="D9891" t="s">
        <v>64</v>
      </c>
      <c r="E9891">
        <v>167796</v>
      </c>
      <c r="F9891" t="s">
        <v>9274</v>
      </c>
      <c r="G9891" t="s">
        <v>10926</v>
      </c>
      <c r="H9891" s="93">
        <v>46177</v>
      </c>
      <c r="I9891" s="131"/>
      <c r="J9891" s="132"/>
      <c r="K9891" s="132"/>
      <c r="L9891" s="132"/>
      <c r="M9891" s="132"/>
      <c r="N9891" s="131"/>
      <c r="O9891" s="131"/>
    </row>
    <row r="9892" spans="2:15" x14ac:dyDescent="0.35">
      <c r="B9892" t="s">
        <v>77</v>
      </c>
      <c r="C9892">
        <v>4069</v>
      </c>
      <c r="D9892" t="s">
        <v>64</v>
      </c>
      <c r="E9892">
        <v>167934</v>
      </c>
      <c r="F9892" t="s">
        <v>9275</v>
      </c>
      <c r="G9892" t="s">
        <v>10927</v>
      </c>
      <c r="H9892" s="93">
        <v>46176</v>
      </c>
      <c r="I9892" s="131"/>
      <c r="J9892" s="132"/>
      <c r="K9892" s="132"/>
      <c r="L9892" s="132"/>
      <c r="M9892" s="132"/>
      <c r="N9892" s="131"/>
      <c r="O9892" s="131"/>
    </row>
    <row r="9893" spans="2:15" x14ac:dyDescent="0.35">
      <c r="B9893" t="s">
        <v>77</v>
      </c>
      <c r="C9893">
        <v>4069</v>
      </c>
      <c r="D9893" t="s">
        <v>64</v>
      </c>
      <c r="E9893">
        <v>167939</v>
      </c>
      <c r="F9893" t="s">
        <v>9276</v>
      </c>
      <c r="G9893" t="s">
        <v>10927</v>
      </c>
      <c r="H9893" s="93">
        <v>46176</v>
      </c>
      <c r="I9893" s="131">
        <v>1</v>
      </c>
      <c r="J9893" s="132">
        <v>1</v>
      </c>
      <c r="K9893" s="132"/>
      <c r="L9893" s="132"/>
      <c r="M9893" s="132"/>
      <c r="N9893" s="131"/>
      <c r="O9893" s="131"/>
    </row>
    <row r="9894" spans="2:15" x14ac:dyDescent="0.35">
      <c r="B9894" t="s">
        <v>77</v>
      </c>
      <c r="C9894">
        <v>4069</v>
      </c>
      <c r="D9894" t="s">
        <v>64</v>
      </c>
      <c r="E9894">
        <v>168009</v>
      </c>
      <c r="F9894" t="s">
        <v>9277</v>
      </c>
      <c r="G9894" t="s">
        <v>10926</v>
      </c>
      <c r="H9894" s="93">
        <v>46170</v>
      </c>
      <c r="I9894" s="131">
        <v>1</v>
      </c>
      <c r="J9894" s="132">
        <v>1</v>
      </c>
      <c r="K9894" s="132"/>
      <c r="L9894" s="132"/>
      <c r="M9894" s="132"/>
      <c r="N9894" s="131"/>
      <c r="O9894" s="131"/>
    </row>
    <row r="9895" spans="2:15" x14ac:dyDescent="0.35">
      <c r="B9895" t="s">
        <v>77</v>
      </c>
      <c r="C9895">
        <v>4069</v>
      </c>
      <c r="D9895" t="s">
        <v>64</v>
      </c>
      <c r="E9895">
        <v>168157</v>
      </c>
      <c r="F9895" t="s">
        <v>9278</v>
      </c>
      <c r="G9895" t="s">
        <v>10927</v>
      </c>
      <c r="H9895" s="93">
        <v>46183</v>
      </c>
      <c r="I9895" s="131">
        <v>1</v>
      </c>
      <c r="J9895" s="132">
        <v>1</v>
      </c>
      <c r="K9895" s="132">
        <v>1</v>
      </c>
      <c r="L9895" s="132"/>
      <c r="M9895" s="132"/>
      <c r="N9895" s="131"/>
      <c r="O9895" s="131"/>
    </row>
    <row r="9896" spans="2:15" x14ac:dyDescent="0.35">
      <c r="B9896" t="s">
        <v>77</v>
      </c>
      <c r="C9896">
        <v>4069</v>
      </c>
      <c r="D9896" t="s">
        <v>64</v>
      </c>
      <c r="E9896">
        <v>169253</v>
      </c>
      <c r="F9896" t="s">
        <v>9279</v>
      </c>
      <c r="G9896" t="s">
        <v>10928</v>
      </c>
      <c r="H9896" s="93">
        <v>46171</v>
      </c>
      <c r="I9896" s="131"/>
      <c r="J9896" s="132"/>
      <c r="K9896" s="132"/>
      <c r="L9896" s="132"/>
      <c r="M9896" s="132"/>
      <c r="N9896" s="131"/>
      <c r="O9896" s="131"/>
    </row>
    <row r="9897" spans="2:15" x14ac:dyDescent="0.35">
      <c r="B9897" t="s">
        <v>77</v>
      </c>
      <c r="C9897">
        <v>4069</v>
      </c>
      <c r="D9897" t="s">
        <v>64</v>
      </c>
      <c r="E9897">
        <v>170330</v>
      </c>
      <c r="F9897" t="s">
        <v>9280</v>
      </c>
      <c r="G9897" t="s">
        <v>10926</v>
      </c>
      <c r="H9897" s="93">
        <v>46170</v>
      </c>
      <c r="I9897" s="131">
        <v>1</v>
      </c>
      <c r="J9897" s="132">
        <v>1</v>
      </c>
      <c r="K9897" s="132"/>
      <c r="L9897" s="132"/>
      <c r="M9897" s="132"/>
      <c r="N9897" s="131"/>
      <c r="O9897" s="131"/>
    </row>
    <row r="9898" spans="2:15" x14ac:dyDescent="0.35">
      <c r="B9898" t="s">
        <v>77</v>
      </c>
      <c r="C9898">
        <v>4069</v>
      </c>
      <c r="D9898" t="s">
        <v>64</v>
      </c>
      <c r="E9898">
        <v>170675</v>
      </c>
      <c r="F9898" t="s">
        <v>9281</v>
      </c>
      <c r="G9898" t="s">
        <v>10928</v>
      </c>
      <c r="H9898" s="93">
        <v>46178</v>
      </c>
      <c r="I9898" s="131">
        <v>1</v>
      </c>
      <c r="J9898" s="132"/>
      <c r="K9898" s="132"/>
      <c r="L9898" s="132"/>
      <c r="M9898" s="132"/>
      <c r="N9898" s="131"/>
      <c r="O9898" s="131"/>
    </row>
    <row r="9899" spans="2:15" x14ac:dyDescent="0.35">
      <c r="B9899" t="s">
        <v>77</v>
      </c>
      <c r="C9899">
        <v>4069</v>
      </c>
      <c r="D9899" t="s">
        <v>64</v>
      </c>
      <c r="E9899">
        <v>170750</v>
      </c>
      <c r="F9899" t="s">
        <v>11111</v>
      </c>
      <c r="G9899" t="s">
        <v>10929</v>
      </c>
      <c r="H9899" s="93">
        <v>46091</v>
      </c>
      <c r="I9899" s="131"/>
      <c r="J9899" s="132"/>
      <c r="K9899" s="132"/>
      <c r="L9899" s="132"/>
      <c r="M9899" s="132"/>
      <c r="N9899" s="131"/>
      <c r="O9899" s="131"/>
    </row>
    <row r="9900" spans="2:15" x14ac:dyDescent="0.35">
      <c r="B9900" t="s">
        <v>77</v>
      </c>
      <c r="C9900">
        <v>4069</v>
      </c>
      <c r="D9900" t="s">
        <v>64</v>
      </c>
      <c r="E9900">
        <v>170821</v>
      </c>
      <c r="F9900" t="s">
        <v>9282</v>
      </c>
      <c r="G9900" t="s">
        <v>10926</v>
      </c>
      <c r="H9900" s="93">
        <v>46177</v>
      </c>
      <c r="I9900" s="131"/>
      <c r="J9900" s="132"/>
      <c r="K9900" s="132"/>
      <c r="L9900" s="132"/>
      <c r="M9900" s="132"/>
      <c r="N9900" s="131"/>
      <c r="O9900" s="131"/>
    </row>
    <row r="9901" spans="2:15" x14ac:dyDescent="0.35">
      <c r="B9901" t="s">
        <v>77</v>
      </c>
      <c r="C9901">
        <v>4069</v>
      </c>
      <c r="D9901" t="s">
        <v>64</v>
      </c>
      <c r="E9901">
        <v>171313</v>
      </c>
      <c r="F9901" t="s">
        <v>9283</v>
      </c>
      <c r="G9901" t="s">
        <v>10930</v>
      </c>
      <c r="H9901" s="93">
        <v>46174</v>
      </c>
      <c r="I9901" s="131"/>
      <c r="J9901" s="132"/>
      <c r="K9901" s="132"/>
      <c r="L9901" s="132"/>
      <c r="M9901" s="132"/>
      <c r="N9901" s="131"/>
      <c r="O9901" s="131"/>
    </row>
    <row r="9902" spans="2:15" x14ac:dyDescent="0.35">
      <c r="B9902" t="s">
        <v>77</v>
      </c>
      <c r="C9902">
        <v>4069</v>
      </c>
      <c r="D9902" t="s">
        <v>64</v>
      </c>
      <c r="E9902">
        <v>171684</v>
      </c>
      <c r="F9902" t="s">
        <v>9284</v>
      </c>
      <c r="G9902" t="s">
        <v>10928</v>
      </c>
      <c r="H9902" s="93">
        <v>46171</v>
      </c>
      <c r="I9902" s="131">
        <v>1</v>
      </c>
      <c r="J9902" s="132"/>
      <c r="K9902" s="132"/>
      <c r="L9902" s="132"/>
      <c r="M9902" s="132"/>
      <c r="N9902" s="131"/>
      <c r="O9902" s="131"/>
    </row>
    <row r="9903" spans="2:15" x14ac:dyDescent="0.35">
      <c r="B9903" t="s">
        <v>77</v>
      </c>
      <c r="C9903">
        <v>4069</v>
      </c>
      <c r="D9903" t="s">
        <v>64</v>
      </c>
      <c r="E9903">
        <v>171894</v>
      </c>
      <c r="F9903" t="s">
        <v>9285</v>
      </c>
      <c r="G9903" t="s">
        <v>10926</v>
      </c>
      <c r="H9903" s="93">
        <v>46177</v>
      </c>
      <c r="I9903" s="131"/>
      <c r="J9903" s="132"/>
      <c r="K9903" s="132"/>
      <c r="L9903" s="132"/>
      <c r="M9903" s="132"/>
      <c r="N9903" s="131"/>
      <c r="O9903" s="131"/>
    </row>
    <row r="9904" spans="2:15" x14ac:dyDescent="0.35">
      <c r="B9904" t="s">
        <v>77</v>
      </c>
      <c r="C9904">
        <v>4069</v>
      </c>
      <c r="D9904" t="s">
        <v>64</v>
      </c>
      <c r="E9904">
        <v>171976</v>
      </c>
      <c r="F9904" t="s">
        <v>9286</v>
      </c>
      <c r="G9904" t="s">
        <v>10926</v>
      </c>
      <c r="H9904" s="93">
        <v>46177</v>
      </c>
      <c r="I9904" s="131">
        <v>1</v>
      </c>
      <c r="J9904" s="132"/>
      <c r="K9904" s="132"/>
      <c r="L9904" s="132"/>
      <c r="M9904" s="132"/>
      <c r="N9904" s="131"/>
      <c r="O9904" s="131"/>
    </row>
    <row r="9905" spans="2:15" x14ac:dyDescent="0.35">
      <c r="B9905" t="s">
        <v>77</v>
      </c>
      <c r="C9905">
        <v>4069</v>
      </c>
      <c r="D9905" t="s">
        <v>64</v>
      </c>
      <c r="E9905">
        <v>172388</v>
      </c>
      <c r="F9905" t="s">
        <v>9287</v>
      </c>
      <c r="G9905" t="s">
        <v>10928</v>
      </c>
      <c r="H9905" s="93">
        <v>46178</v>
      </c>
      <c r="I9905" s="131"/>
      <c r="J9905" s="132"/>
      <c r="K9905" s="132"/>
      <c r="L9905" s="132"/>
      <c r="M9905" s="132"/>
      <c r="N9905" s="131"/>
      <c r="O9905" s="131"/>
    </row>
    <row r="9906" spans="2:15" x14ac:dyDescent="0.35">
      <c r="B9906" t="s">
        <v>77</v>
      </c>
      <c r="C9906">
        <v>4069</v>
      </c>
      <c r="D9906" t="s">
        <v>64</v>
      </c>
      <c r="E9906">
        <v>174874</v>
      </c>
      <c r="F9906" t="s">
        <v>9283</v>
      </c>
      <c r="G9906" t="s">
        <v>10929</v>
      </c>
      <c r="H9906" s="93">
        <v>46182</v>
      </c>
      <c r="I9906" s="131">
        <v>1</v>
      </c>
      <c r="J9906" s="132"/>
      <c r="K9906" s="132"/>
      <c r="L9906" s="132"/>
      <c r="M9906" s="132"/>
      <c r="N9906" s="131"/>
      <c r="O9906" s="131"/>
    </row>
    <row r="9907" spans="2:15" x14ac:dyDescent="0.35">
      <c r="B9907" t="s">
        <v>77</v>
      </c>
      <c r="C9907">
        <v>4069</v>
      </c>
      <c r="D9907" t="s">
        <v>64</v>
      </c>
      <c r="E9907">
        <v>174921</v>
      </c>
      <c r="F9907" t="s">
        <v>9288</v>
      </c>
      <c r="G9907" t="s">
        <v>10929</v>
      </c>
      <c r="H9907" s="93">
        <v>46175</v>
      </c>
      <c r="I9907" s="131"/>
      <c r="J9907" s="132"/>
      <c r="K9907" s="132"/>
      <c r="L9907" s="132"/>
      <c r="M9907" s="132"/>
      <c r="N9907" s="131"/>
      <c r="O9907" s="131"/>
    </row>
    <row r="9908" spans="2:15" x14ac:dyDescent="0.35">
      <c r="B9908" t="s">
        <v>77</v>
      </c>
      <c r="C9908">
        <v>4069</v>
      </c>
      <c r="D9908" t="s">
        <v>64</v>
      </c>
      <c r="E9908">
        <v>175333</v>
      </c>
      <c r="F9908" t="s">
        <v>9289</v>
      </c>
      <c r="G9908" t="s">
        <v>10930</v>
      </c>
      <c r="H9908" s="93">
        <v>46174</v>
      </c>
      <c r="I9908" s="131">
        <v>1</v>
      </c>
      <c r="J9908" s="132">
        <v>1</v>
      </c>
      <c r="K9908" s="132">
        <v>1</v>
      </c>
      <c r="L9908" s="132"/>
      <c r="M9908" s="132"/>
      <c r="N9908" s="131"/>
      <c r="O9908" s="131"/>
    </row>
    <row r="9909" spans="2:15" x14ac:dyDescent="0.35">
      <c r="B9909" t="s">
        <v>77</v>
      </c>
      <c r="C9909">
        <v>4069</v>
      </c>
      <c r="D9909" t="s">
        <v>64</v>
      </c>
      <c r="E9909">
        <v>175523</v>
      </c>
      <c r="F9909" t="s">
        <v>9290</v>
      </c>
      <c r="G9909" t="s">
        <v>10929</v>
      </c>
      <c r="H9909" s="93">
        <v>46182</v>
      </c>
      <c r="I9909" s="131">
        <v>1</v>
      </c>
      <c r="J9909" s="132"/>
      <c r="K9909" s="132"/>
      <c r="L9909" s="132"/>
      <c r="M9909" s="132"/>
      <c r="N9909" s="131"/>
      <c r="O9909" s="131"/>
    </row>
    <row r="9910" spans="2:15" x14ac:dyDescent="0.35">
      <c r="B9910" t="s">
        <v>77</v>
      </c>
      <c r="C9910">
        <v>4069</v>
      </c>
      <c r="D9910" t="s">
        <v>64</v>
      </c>
      <c r="E9910">
        <v>175648</v>
      </c>
      <c r="F9910" t="s">
        <v>9291</v>
      </c>
      <c r="G9910" t="s">
        <v>10928</v>
      </c>
      <c r="H9910" s="93">
        <v>46178</v>
      </c>
      <c r="I9910" s="131"/>
      <c r="J9910" s="132"/>
      <c r="K9910" s="132"/>
      <c r="L9910" s="132"/>
      <c r="M9910" s="132"/>
      <c r="N9910" s="131"/>
      <c r="O9910" s="131"/>
    </row>
    <row r="9911" spans="2:15" x14ac:dyDescent="0.35">
      <c r="B9911" t="s">
        <v>77</v>
      </c>
      <c r="C9911">
        <v>4069</v>
      </c>
      <c r="D9911" t="s">
        <v>64</v>
      </c>
      <c r="E9911">
        <v>175785</v>
      </c>
      <c r="F9911" t="s">
        <v>9292</v>
      </c>
      <c r="G9911" t="s">
        <v>10930</v>
      </c>
      <c r="H9911" s="93">
        <v>46174</v>
      </c>
      <c r="I9911" s="131"/>
      <c r="J9911" s="132"/>
      <c r="K9911" s="132"/>
      <c r="L9911" s="132"/>
      <c r="M9911" s="132"/>
      <c r="N9911" s="131"/>
      <c r="O9911" s="131"/>
    </row>
    <row r="9912" spans="2:15" x14ac:dyDescent="0.35">
      <c r="B9912" t="s">
        <v>77</v>
      </c>
      <c r="C9912">
        <v>4069</v>
      </c>
      <c r="D9912" t="s">
        <v>64</v>
      </c>
      <c r="E9912">
        <v>175998</v>
      </c>
      <c r="F9912" t="s">
        <v>9293</v>
      </c>
      <c r="G9912" t="s">
        <v>10930</v>
      </c>
      <c r="H9912" s="93">
        <v>46181</v>
      </c>
      <c r="I9912" s="131"/>
      <c r="J9912" s="132"/>
      <c r="K9912" s="132"/>
      <c r="L9912" s="132"/>
      <c r="M9912" s="132"/>
      <c r="N9912" s="131"/>
      <c r="O9912" s="131"/>
    </row>
    <row r="9913" spans="2:15" x14ac:dyDescent="0.35">
      <c r="B9913" t="s">
        <v>77</v>
      </c>
      <c r="C9913">
        <v>4069</v>
      </c>
      <c r="D9913" t="s">
        <v>64</v>
      </c>
      <c r="E9913">
        <v>176102</v>
      </c>
      <c r="F9913" t="s">
        <v>9294</v>
      </c>
      <c r="G9913" t="s">
        <v>10927</v>
      </c>
      <c r="H9913" s="93">
        <v>46183</v>
      </c>
      <c r="I9913" s="131"/>
      <c r="J9913" s="132"/>
      <c r="K9913" s="132"/>
      <c r="L9913" s="132"/>
      <c r="M9913" s="132"/>
      <c r="N9913" s="131"/>
      <c r="O9913" s="131"/>
    </row>
    <row r="9914" spans="2:15" x14ac:dyDescent="0.35">
      <c r="B9914" t="s">
        <v>77</v>
      </c>
      <c r="C9914">
        <v>4069</v>
      </c>
      <c r="D9914" t="s">
        <v>64</v>
      </c>
      <c r="E9914">
        <v>176502</v>
      </c>
      <c r="F9914" t="s">
        <v>9295</v>
      </c>
      <c r="G9914" t="s">
        <v>10926</v>
      </c>
      <c r="H9914" s="93">
        <v>46177</v>
      </c>
      <c r="I9914" s="131">
        <v>1</v>
      </c>
      <c r="J9914" s="132">
        <v>1</v>
      </c>
      <c r="K9914" s="132"/>
      <c r="L9914" s="132"/>
      <c r="M9914" s="132"/>
      <c r="N9914" s="131"/>
      <c r="O9914" s="131"/>
    </row>
    <row r="9915" spans="2:15" x14ac:dyDescent="0.35">
      <c r="B9915" t="s">
        <v>77</v>
      </c>
      <c r="C9915">
        <v>4069</v>
      </c>
      <c r="D9915" t="s">
        <v>64</v>
      </c>
      <c r="E9915">
        <v>177132</v>
      </c>
      <c r="F9915" t="s">
        <v>9296</v>
      </c>
      <c r="G9915" t="s">
        <v>10929</v>
      </c>
      <c r="H9915" s="93">
        <v>46182</v>
      </c>
      <c r="I9915" s="131"/>
      <c r="J9915" s="132"/>
      <c r="K9915" s="132"/>
      <c r="L9915" s="132"/>
      <c r="M9915" s="132"/>
      <c r="N9915" s="131"/>
      <c r="O9915" s="131"/>
    </row>
    <row r="9916" spans="2:15" x14ac:dyDescent="0.35">
      <c r="B9916" t="s">
        <v>77</v>
      </c>
      <c r="C9916">
        <v>4069</v>
      </c>
      <c r="D9916" t="s">
        <v>64</v>
      </c>
      <c r="E9916">
        <v>177255</v>
      </c>
      <c r="F9916" t="s">
        <v>9297</v>
      </c>
      <c r="G9916" t="s">
        <v>10927</v>
      </c>
      <c r="H9916" s="93">
        <v>46176</v>
      </c>
      <c r="I9916" s="131">
        <v>1</v>
      </c>
      <c r="J9916" s="132">
        <v>1</v>
      </c>
      <c r="K9916" s="132"/>
      <c r="L9916" s="132"/>
      <c r="M9916" s="132"/>
      <c r="N9916" s="131"/>
      <c r="O9916" s="131"/>
    </row>
    <row r="9917" spans="2:15" x14ac:dyDescent="0.35">
      <c r="B9917" t="s">
        <v>77</v>
      </c>
      <c r="C9917">
        <v>4069</v>
      </c>
      <c r="D9917" t="s">
        <v>64</v>
      </c>
      <c r="E9917">
        <v>178353</v>
      </c>
      <c r="F9917" t="s">
        <v>9298</v>
      </c>
      <c r="G9917" t="s">
        <v>10927</v>
      </c>
      <c r="H9917" s="93">
        <v>46183</v>
      </c>
      <c r="I9917" s="131"/>
      <c r="J9917" s="132"/>
      <c r="K9917" s="132"/>
      <c r="L9917" s="132"/>
      <c r="M9917" s="132"/>
      <c r="N9917" s="131"/>
      <c r="O9917" s="131"/>
    </row>
    <row r="9918" spans="2:15" x14ac:dyDescent="0.35">
      <c r="B9918" t="s">
        <v>77</v>
      </c>
      <c r="C9918">
        <v>4069</v>
      </c>
      <c r="D9918" t="s">
        <v>64</v>
      </c>
      <c r="E9918">
        <v>178799</v>
      </c>
      <c r="F9918" t="s">
        <v>9299</v>
      </c>
      <c r="G9918" t="s">
        <v>10927</v>
      </c>
      <c r="H9918" s="93">
        <v>46176</v>
      </c>
      <c r="I9918" s="131">
        <v>1</v>
      </c>
      <c r="J9918" s="132"/>
      <c r="K9918" s="132"/>
      <c r="L9918" s="132"/>
      <c r="M9918" s="132"/>
      <c r="N9918" s="131"/>
      <c r="O9918" s="131"/>
    </row>
    <row r="9919" spans="2:15" x14ac:dyDescent="0.35">
      <c r="B9919" t="s">
        <v>77</v>
      </c>
      <c r="C9919">
        <v>4069</v>
      </c>
      <c r="D9919" t="s">
        <v>64</v>
      </c>
      <c r="E9919">
        <v>179146</v>
      </c>
      <c r="F9919" t="s">
        <v>9300</v>
      </c>
      <c r="G9919" t="s">
        <v>10928</v>
      </c>
      <c r="H9919" s="93">
        <v>46171</v>
      </c>
      <c r="I9919" s="131">
        <v>1</v>
      </c>
      <c r="J9919" s="132"/>
      <c r="K9919" s="132"/>
      <c r="L9919" s="132"/>
      <c r="M9919" s="132"/>
      <c r="N9919" s="131"/>
      <c r="O9919" s="131"/>
    </row>
    <row r="9920" spans="2:15" x14ac:dyDescent="0.35">
      <c r="B9920" t="s">
        <v>77</v>
      </c>
      <c r="C9920">
        <v>4069</v>
      </c>
      <c r="D9920" t="s">
        <v>64</v>
      </c>
      <c r="E9920">
        <v>179525</v>
      </c>
      <c r="F9920" t="s">
        <v>9301</v>
      </c>
      <c r="G9920" t="s">
        <v>10926</v>
      </c>
      <c r="H9920" s="93">
        <v>46170</v>
      </c>
      <c r="I9920" s="131"/>
      <c r="J9920" s="132"/>
      <c r="K9920" s="132"/>
      <c r="L9920" s="132"/>
      <c r="M9920" s="132"/>
      <c r="N9920" s="131"/>
      <c r="O9920" s="131"/>
    </row>
    <row r="9921" spans="2:15" x14ac:dyDescent="0.35">
      <c r="B9921" t="s">
        <v>77</v>
      </c>
      <c r="C9921">
        <v>4069</v>
      </c>
      <c r="D9921" t="s">
        <v>64</v>
      </c>
      <c r="E9921">
        <v>180787</v>
      </c>
      <c r="F9921" t="s">
        <v>9302</v>
      </c>
      <c r="G9921" t="s">
        <v>10930</v>
      </c>
      <c r="H9921" s="93">
        <v>46181</v>
      </c>
      <c r="I9921" s="131"/>
      <c r="J9921" s="132"/>
      <c r="K9921" s="132"/>
      <c r="L9921" s="132"/>
      <c r="M9921" s="132"/>
      <c r="N9921" s="131"/>
      <c r="O9921" s="131"/>
    </row>
    <row r="9922" spans="2:15" x14ac:dyDescent="0.35">
      <c r="B9922" t="s">
        <v>77</v>
      </c>
      <c r="C9922">
        <v>4069</v>
      </c>
      <c r="D9922" t="s">
        <v>64</v>
      </c>
      <c r="E9922">
        <v>180855</v>
      </c>
      <c r="F9922" t="s">
        <v>9303</v>
      </c>
      <c r="G9922" t="s">
        <v>10927</v>
      </c>
      <c r="H9922" s="93">
        <v>46183</v>
      </c>
      <c r="I9922" s="131"/>
      <c r="J9922" s="132"/>
      <c r="K9922" s="132"/>
      <c r="L9922" s="132"/>
      <c r="M9922" s="132"/>
      <c r="N9922" s="131"/>
      <c r="O9922" s="131"/>
    </row>
    <row r="9923" spans="2:15" x14ac:dyDescent="0.35">
      <c r="B9923" t="s">
        <v>77</v>
      </c>
      <c r="C9923">
        <v>4069</v>
      </c>
      <c r="D9923" t="s">
        <v>64</v>
      </c>
      <c r="E9923">
        <v>180866</v>
      </c>
      <c r="F9923" t="s">
        <v>9304</v>
      </c>
      <c r="G9923" t="s">
        <v>10930</v>
      </c>
      <c r="H9923" s="93">
        <v>46181</v>
      </c>
      <c r="I9923" s="131"/>
      <c r="J9923" s="132"/>
      <c r="K9923" s="132"/>
      <c r="L9923" s="132"/>
      <c r="M9923" s="132"/>
      <c r="N9923" s="131"/>
      <c r="O9923" s="131"/>
    </row>
    <row r="9924" spans="2:15" x14ac:dyDescent="0.35">
      <c r="B9924" t="s">
        <v>77</v>
      </c>
      <c r="C9924">
        <v>4069</v>
      </c>
      <c r="D9924" t="s">
        <v>64</v>
      </c>
      <c r="E9924">
        <v>181334</v>
      </c>
      <c r="F9924" t="s">
        <v>9305</v>
      </c>
      <c r="G9924" t="s">
        <v>10929</v>
      </c>
      <c r="H9924" s="93">
        <v>46182</v>
      </c>
      <c r="I9924" s="131"/>
      <c r="J9924" s="132"/>
      <c r="K9924" s="132"/>
      <c r="L9924" s="132"/>
      <c r="M9924" s="132"/>
      <c r="N9924" s="131"/>
      <c r="O9924" s="131"/>
    </row>
    <row r="9925" spans="2:15" x14ac:dyDescent="0.35">
      <c r="B9925" t="s">
        <v>77</v>
      </c>
      <c r="C9925">
        <v>4069</v>
      </c>
      <c r="D9925" t="s">
        <v>64</v>
      </c>
      <c r="E9925">
        <v>181337</v>
      </c>
      <c r="F9925" t="s">
        <v>9306</v>
      </c>
      <c r="G9925" t="s">
        <v>10929</v>
      </c>
      <c r="H9925" s="93">
        <v>46182</v>
      </c>
      <c r="I9925" s="131">
        <v>1</v>
      </c>
      <c r="J9925" s="132"/>
      <c r="K9925" s="132">
        <v>1</v>
      </c>
      <c r="L9925" s="132"/>
      <c r="M9925" s="132"/>
      <c r="N9925" s="131"/>
      <c r="O9925" s="131"/>
    </row>
    <row r="9926" spans="2:15" x14ac:dyDescent="0.35">
      <c r="B9926" t="s">
        <v>77</v>
      </c>
      <c r="C9926">
        <v>4069</v>
      </c>
      <c r="D9926" t="s">
        <v>64</v>
      </c>
      <c r="E9926">
        <v>181351</v>
      </c>
      <c r="F9926" t="s">
        <v>9307</v>
      </c>
      <c r="G9926" t="s">
        <v>10930</v>
      </c>
      <c r="H9926" s="93">
        <v>46174</v>
      </c>
      <c r="I9926" s="131">
        <v>1</v>
      </c>
      <c r="J9926" s="132"/>
      <c r="K9926" s="132"/>
      <c r="L9926" s="132"/>
      <c r="M9926" s="132"/>
      <c r="N9926" s="131"/>
      <c r="O9926" s="131"/>
    </row>
    <row r="9927" spans="2:15" x14ac:dyDescent="0.35">
      <c r="B9927" t="s">
        <v>77</v>
      </c>
      <c r="C9927">
        <v>4069</v>
      </c>
      <c r="D9927" t="s">
        <v>64</v>
      </c>
      <c r="E9927">
        <v>181362</v>
      </c>
      <c r="F9927" t="s">
        <v>9308</v>
      </c>
      <c r="G9927" t="s">
        <v>10930</v>
      </c>
      <c r="H9927" s="93">
        <v>46174</v>
      </c>
      <c r="I9927" s="131"/>
      <c r="J9927" s="132"/>
      <c r="K9927" s="132"/>
      <c r="L9927" s="132"/>
      <c r="M9927" s="132"/>
      <c r="N9927" s="131"/>
      <c r="O9927" s="131"/>
    </row>
    <row r="9928" spans="2:15" x14ac:dyDescent="0.35">
      <c r="B9928" t="s">
        <v>77</v>
      </c>
      <c r="C9928">
        <v>4069</v>
      </c>
      <c r="D9928" t="s">
        <v>64</v>
      </c>
      <c r="E9928">
        <v>181389</v>
      </c>
      <c r="F9928" t="s">
        <v>9309</v>
      </c>
      <c r="G9928" t="s">
        <v>10927</v>
      </c>
      <c r="H9928" s="93">
        <v>46183</v>
      </c>
      <c r="I9928" s="131">
        <v>1</v>
      </c>
      <c r="J9928" s="132"/>
      <c r="K9928" s="132"/>
      <c r="L9928" s="132"/>
      <c r="M9928" s="132"/>
      <c r="N9928" s="131"/>
      <c r="O9928" s="131"/>
    </row>
    <row r="9929" spans="2:15" x14ac:dyDescent="0.35">
      <c r="B9929" t="s">
        <v>77</v>
      </c>
      <c r="C9929">
        <v>4069</v>
      </c>
      <c r="D9929" t="s">
        <v>64</v>
      </c>
      <c r="E9929">
        <v>181516</v>
      </c>
      <c r="F9929" t="s">
        <v>9310</v>
      </c>
      <c r="G9929" t="s">
        <v>10928</v>
      </c>
      <c r="H9929" s="93">
        <v>46178</v>
      </c>
      <c r="I9929" s="131"/>
      <c r="J9929" s="132"/>
      <c r="K9929" s="132"/>
      <c r="L9929" s="132"/>
      <c r="M9929" s="132"/>
      <c r="N9929" s="131"/>
      <c r="O9929" s="131"/>
    </row>
    <row r="9930" spans="2:15" x14ac:dyDescent="0.35">
      <c r="B9930" t="s">
        <v>77</v>
      </c>
      <c r="C9930">
        <v>4069</v>
      </c>
      <c r="D9930" t="s">
        <v>64</v>
      </c>
      <c r="E9930">
        <v>181549</v>
      </c>
      <c r="F9930" t="s">
        <v>9311</v>
      </c>
      <c r="G9930" t="s">
        <v>10926</v>
      </c>
      <c r="H9930" s="93">
        <v>46177</v>
      </c>
      <c r="I9930" s="131">
        <v>1</v>
      </c>
      <c r="J9930" s="132"/>
      <c r="K9930" s="132"/>
      <c r="L9930" s="132"/>
      <c r="M9930" s="132"/>
      <c r="N9930" s="131"/>
      <c r="O9930" s="131"/>
    </row>
    <row r="9931" spans="2:15" x14ac:dyDescent="0.35">
      <c r="B9931" t="s">
        <v>77</v>
      </c>
      <c r="C9931">
        <v>4069</v>
      </c>
      <c r="D9931" t="s">
        <v>64</v>
      </c>
      <c r="E9931">
        <v>181550</v>
      </c>
      <c r="F9931" t="s">
        <v>9312</v>
      </c>
      <c r="G9931" t="s">
        <v>10930</v>
      </c>
      <c r="H9931" s="93">
        <v>46174</v>
      </c>
      <c r="I9931" s="131">
        <v>1</v>
      </c>
      <c r="J9931" s="132"/>
      <c r="K9931" s="132"/>
      <c r="L9931" s="132"/>
      <c r="M9931" s="132"/>
      <c r="N9931" s="131"/>
      <c r="O9931" s="131"/>
    </row>
    <row r="9932" spans="2:15" x14ac:dyDescent="0.35">
      <c r="B9932" t="s">
        <v>77</v>
      </c>
      <c r="C9932">
        <v>4069</v>
      </c>
      <c r="D9932" t="s">
        <v>64</v>
      </c>
      <c r="E9932">
        <v>181604</v>
      </c>
      <c r="F9932" t="s">
        <v>9313</v>
      </c>
      <c r="G9932" t="s">
        <v>10926</v>
      </c>
      <c r="H9932" s="93">
        <v>46177</v>
      </c>
      <c r="I9932" s="131"/>
      <c r="J9932" s="132"/>
      <c r="K9932" s="132"/>
      <c r="L9932" s="132"/>
      <c r="M9932" s="132"/>
      <c r="N9932" s="131"/>
      <c r="O9932" s="131"/>
    </row>
    <row r="9933" spans="2:15" x14ac:dyDescent="0.35">
      <c r="B9933" t="s">
        <v>77</v>
      </c>
      <c r="C9933">
        <v>4069</v>
      </c>
      <c r="D9933" t="s">
        <v>64</v>
      </c>
      <c r="E9933">
        <v>181605</v>
      </c>
      <c r="F9933" t="s">
        <v>9314</v>
      </c>
      <c r="G9933" t="s">
        <v>10926</v>
      </c>
      <c r="H9933" s="93">
        <v>46177</v>
      </c>
      <c r="I9933" s="131">
        <v>1</v>
      </c>
      <c r="J9933" s="132"/>
      <c r="K9933" s="132"/>
      <c r="L9933" s="132"/>
      <c r="M9933" s="132"/>
      <c r="N9933" s="131"/>
      <c r="O9933" s="131"/>
    </row>
    <row r="9934" spans="2:15" x14ac:dyDescent="0.35">
      <c r="B9934" t="s">
        <v>77</v>
      </c>
      <c r="C9934">
        <v>4069</v>
      </c>
      <c r="D9934" t="s">
        <v>64</v>
      </c>
      <c r="E9934">
        <v>181612</v>
      </c>
      <c r="F9934" t="s">
        <v>9315</v>
      </c>
      <c r="G9934" t="s">
        <v>10930</v>
      </c>
      <c r="H9934" s="93">
        <v>46181</v>
      </c>
      <c r="I9934" s="131"/>
      <c r="J9934" s="132"/>
      <c r="K9934" s="132"/>
      <c r="L9934" s="132"/>
      <c r="M9934" s="132"/>
      <c r="N9934" s="131"/>
      <c r="O9934" s="131"/>
    </row>
    <row r="9935" spans="2:15" x14ac:dyDescent="0.35">
      <c r="B9935" t="s">
        <v>77</v>
      </c>
      <c r="C9935">
        <v>4069</v>
      </c>
      <c r="D9935" t="s">
        <v>64</v>
      </c>
      <c r="E9935">
        <v>181892</v>
      </c>
      <c r="F9935" t="s">
        <v>9316</v>
      </c>
      <c r="G9935" t="s">
        <v>10929</v>
      </c>
      <c r="H9935" s="93">
        <v>46182</v>
      </c>
      <c r="I9935" s="131">
        <v>1</v>
      </c>
      <c r="J9935" s="132">
        <v>1</v>
      </c>
      <c r="K9935" s="132"/>
      <c r="L9935" s="132"/>
      <c r="M9935" s="132"/>
      <c r="N9935" s="131"/>
      <c r="O9935" s="131"/>
    </row>
    <row r="9936" spans="2:15" x14ac:dyDescent="0.35">
      <c r="B9936" t="s">
        <v>77</v>
      </c>
      <c r="C9936">
        <v>4069</v>
      </c>
      <c r="D9936" t="s">
        <v>64</v>
      </c>
      <c r="E9936">
        <v>181940</v>
      </c>
      <c r="F9936" t="s">
        <v>11043</v>
      </c>
      <c r="G9936" t="s">
        <v>10927</v>
      </c>
      <c r="H9936" s="93">
        <v>46183</v>
      </c>
      <c r="I9936" s="131"/>
      <c r="J9936" s="132"/>
      <c r="K9936" s="132"/>
      <c r="L9936" s="132"/>
      <c r="M9936" s="132"/>
      <c r="N9936" s="131"/>
      <c r="O9936" s="131"/>
    </row>
    <row r="9937" spans="2:15" x14ac:dyDescent="0.35">
      <c r="B9937" t="s">
        <v>77</v>
      </c>
      <c r="C9937">
        <v>4069</v>
      </c>
      <c r="D9937" t="s">
        <v>64</v>
      </c>
      <c r="E9937">
        <v>182152</v>
      </c>
      <c r="F9937" t="s">
        <v>9317</v>
      </c>
      <c r="G9937" t="s">
        <v>10926</v>
      </c>
      <c r="H9937" s="93">
        <v>46170</v>
      </c>
      <c r="I9937" s="131">
        <v>1</v>
      </c>
      <c r="J9937" s="132"/>
      <c r="K9937" s="132"/>
      <c r="L9937" s="132"/>
      <c r="M9937" s="132"/>
      <c r="N9937" s="131"/>
      <c r="O9937" s="131"/>
    </row>
    <row r="9938" spans="2:15" x14ac:dyDescent="0.35">
      <c r="B9938" t="s">
        <v>77</v>
      </c>
      <c r="C9938">
        <v>4069</v>
      </c>
      <c r="D9938" t="s">
        <v>64</v>
      </c>
      <c r="E9938">
        <v>182615</v>
      </c>
      <c r="F9938" t="s">
        <v>9318</v>
      </c>
      <c r="G9938" t="s">
        <v>10929</v>
      </c>
      <c r="H9938" s="93">
        <v>46182</v>
      </c>
      <c r="I9938" s="131">
        <v>1</v>
      </c>
      <c r="J9938" s="132"/>
      <c r="K9938" s="132">
        <v>1</v>
      </c>
      <c r="L9938" s="132"/>
      <c r="M9938" s="132"/>
      <c r="N9938" s="131"/>
      <c r="O9938" s="131"/>
    </row>
    <row r="9939" spans="2:15" x14ac:dyDescent="0.35">
      <c r="B9939" t="s">
        <v>77</v>
      </c>
      <c r="C9939">
        <v>4069</v>
      </c>
      <c r="D9939" t="s">
        <v>64</v>
      </c>
      <c r="E9939">
        <v>182941</v>
      </c>
      <c r="F9939" t="s">
        <v>9319</v>
      </c>
      <c r="G9939" t="s">
        <v>10926</v>
      </c>
      <c r="H9939" s="93">
        <v>46170</v>
      </c>
      <c r="I9939" s="131"/>
      <c r="J9939" s="132"/>
      <c r="K9939" s="132"/>
      <c r="L9939" s="132"/>
      <c r="M9939" s="132"/>
      <c r="N9939" s="131"/>
      <c r="O9939" s="131"/>
    </row>
    <row r="9940" spans="2:15" x14ac:dyDescent="0.35">
      <c r="B9940" t="s">
        <v>77</v>
      </c>
      <c r="C9940">
        <v>4069</v>
      </c>
      <c r="D9940" t="s">
        <v>64</v>
      </c>
      <c r="E9940">
        <v>183583</v>
      </c>
      <c r="F9940" t="s">
        <v>9320</v>
      </c>
      <c r="G9940" t="s">
        <v>180</v>
      </c>
      <c r="H9940" t="s">
        <v>180</v>
      </c>
      <c r="I9940" s="131"/>
      <c r="J9940" s="132"/>
      <c r="K9940" s="132"/>
      <c r="L9940" s="132"/>
      <c r="M9940" s="132"/>
      <c r="N9940" s="131"/>
      <c r="O9940" s="131"/>
    </row>
    <row r="9941" spans="2:15" x14ac:dyDescent="0.35">
      <c r="B9941" t="s">
        <v>77</v>
      </c>
      <c r="C9941">
        <v>4069</v>
      </c>
      <c r="D9941" t="s">
        <v>64</v>
      </c>
      <c r="E9941">
        <v>184053</v>
      </c>
      <c r="F9941" t="s">
        <v>9321</v>
      </c>
      <c r="G9941" t="s">
        <v>10928</v>
      </c>
      <c r="H9941" s="93">
        <v>46178</v>
      </c>
      <c r="I9941" s="131"/>
      <c r="J9941" s="132"/>
      <c r="K9941" s="132"/>
      <c r="L9941" s="132"/>
      <c r="M9941" s="132"/>
      <c r="N9941" s="131"/>
      <c r="O9941" s="131"/>
    </row>
    <row r="9942" spans="2:15" x14ac:dyDescent="0.35">
      <c r="B9942" t="s">
        <v>77</v>
      </c>
      <c r="C9942">
        <v>4069</v>
      </c>
      <c r="D9942" t="s">
        <v>64</v>
      </c>
      <c r="E9942">
        <v>184085</v>
      </c>
      <c r="F9942" t="s">
        <v>9322</v>
      </c>
      <c r="G9942" t="s">
        <v>10927</v>
      </c>
      <c r="H9942" s="93">
        <v>46176</v>
      </c>
      <c r="I9942" s="131"/>
      <c r="J9942" s="132"/>
      <c r="K9942" s="132"/>
      <c r="L9942" s="132"/>
      <c r="M9942" s="132"/>
      <c r="N9942" s="131"/>
      <c r="O9942" s="131"/>
    </row>
    <row r="9943" spans="2:15" x14ac:dyDescent="0.35">
      <c r="B9943" t="s">
        <v>77</v>
      </c>
      <c r="C9943">
        <v>4069</v>
      </c>
      <c r="D9943" t="s">
        <v>64</v>
      </c>
      <c r="E9943">
        <v>184121</v>
      </c>
      <c r="F9943" t="s">
        <v>9323</v>
      </c>
      <c r="G9943" t="s">
        <v>10930</v>
      </c>
      <c r="H9943" s="93">
        <v>46181</v>
      </c>
      <c r="I9943" s="131">
        <v>1</v>
      </c>
      <c r="J9943" s="132"/>
      <c r="K9943" s="132"/>
      <c r="L9943" s="132"/>
      <c r="M9943" s="132"/>
      <c r="N9943" s="131"/>
      <c r="O9943" s="131"/>
    </row>
    <row r="9944" spans="2:15" x14ac:dyDescent="0.35">
      <c r="B9944" t="s">
        <v>77</v>
      </c>
      <c r="C9944">
        <v>4069</v>
      </c>
      <c r="D9944" t="s">
        <v>64</v>
      </c>
      <c r="E9944">
        <v>184147</v>
      </c>
      <c r="F9944" t="s">
        <v>9324</v>
      </c>
      <c r="G9944" t="s">
        <v>10926</v>
      </c>
      <c r="H9944" s="93">
        <v>46170</v>
      </c>
      <c r="I9944" s="131"/>
      <c r="J9944" s="132"/>
      <c r="K9944" s="132"/>
      <c r="L9944" s="132"/>
      <c r="M9944" s="132"/>
      <c r="N9944" s="131"/>
      <c r="O9944" s="131"/>
    </row>
    <row r="9945" spans="2:15" x14ac:dyDescent="0.35">
      <c r="B9945" t="s">
        <v>77</v>
      </c>
      <c r="C9945">
        <v>4069</v>
      </c>
      <c r="D9945" t="s">
        <v>64</v>
      </c>
      <c r="E9945">
        <v>184281</v>
      </c>
      <c r="F9945" t="s">
        <v>9325</v>
      </c>
      <c r="G9945" t="s">
        <v>10928</v>
      </c>
      <c r="H9945" s="93">
        <v>46178</v>
      </c>
      <c r="I9945" s="131">
        <v>1</v>
      </c>
      <c r="J9945" s="132"/>
      <c r="K9945" s="132"/>
      <c r="L9945" s="132"/>
      <c r="M9945" s="132"/>
      <c r="N9945" s="131"/>
      <c r="O9945" s="131"/>
    </row>
    <row r="9946" spans="2:15" x14ac:dyDescent="0.35">
      <c r="B9946" t="s">
        <v>77</v>
      </c>
      <c r="C9946">
        <v>4069</v>
      </c>
      <c r="D9946" t="s">
        <v>64</v>
      </c>
      <c r="E9946">
        <v>184910</v>
      </c>
      <c r="F9946" t="s">
        <v>9326</v>
      </c>
      <c r="G9946" t="s">
        <v>10928</v>
      </c>
      <c r="H9946" s="93">
        <v>46171</v>
      </c>
      <c r="I9946" s="131"/>
      <c r="J9946" s="132"/>
      <c r="K9946" s="132"/>
      <c r="L9946" s="132"/>
      <c r="M9946" s="132"/>
      <c r="N9946" s="131"/>
      <c r="O9946" s="131"/>
    </row>
    <row r="9947" spans="2:15" x14ac:dyDescent="0.35">
      <c r="B9947" t="s">
        <v>77</v>
      </c>
      <c r="C9947">
        <v>4069</v>
      </c>
      <c r="D9947" t="s">
        <v>64</v>
      </c>
      <c r="E9947">
        <v>184918</v>
      </c>
      <c r="F9947" t="s">
        <v>9327</v>
      </c>
      <c r="G9947" t="s">
        <v>10930</v>
      </c>
      <c r="H9947" s="93">
        <v>46174</v>
      </c>
      <c r="I9947" s="131"/>
      <c r="J9947" s="132"/>
      <c r="K9947" s="132"/>
      <c r="L9947" s="132"/>
      <c r="M9947" s="132"/>
      <c r="N9947" s="131"/>
      <c r="O9947" s="131"/>
    </row>
    <row r="9948" spans="2:15" x14ac:dyDescent="0.35">
      <c r="B9948" t="s">
        <v>77</v>
      </c>
      <c r="C9948">
        <v>4069</v>
      </c>
      <c r="D9948" t="s">
        <v>64</v>
      </c>
      <c r="E9948">
        <v>184919</v>
      </c>
      <c r="F9948" t="s">
        <v>9328</v>
      </c>
      <c r="G9948" t="s">
        <v>10930</v>
      </c>
      <c r="H9948" s="93">
        <v>46174</v>
      </c>
      <c r="I9948" s="131">
        <v>1</v>
      </c>
      <c r="J9948" s="132"/>
      <c r="K9948" s="132"/>
      <c r="L9948" s="132"/>
      <c r="M9948" s="132"/>
      <c r="N9948" s="131"/>
      <c r="O9948" s="131"/>
    </row>
    <row r="9949" spans="2:15" x14ac:dyDescent="0.35">
      <c r="B9949" t="s">
        <v>77</v>
      </c>
      <c r="C9949">
        <v>4069</v>
      </c>
      <c r="D9949" t="s">
        <v>64</v>
      </c>
      <c r="E9949">
        <v>185286</v>
      </c>
      <c r="F9949" t="s">
        <v>9329</v>
      </c>
      <c r="G9949" t="s">
        <v>10928</v>
      </c>
      <c r="H9949" s="93">
        <v>46178</v>
      </c>
      <c r="I9949" s="131">
        <v>1</v>
      </c>
      <c r="J9949" s="132"/>
      <c r="K9949" s="132"/>
      <c r="L9949" s="132"/>
      <c r="M9949" s="132"/>
      <c r="N9949" s="131"/>
      <c r="O9949" s="131"/>
    </row>
    <row r="9950" spans="2:15" x14ac:dyDescent="0.35">
      <c r="B9950" t="s">
        <v>77</v>
      </c>
      <c r="C9950">
        <v>4069</v>
      </c>
      <c r="D9950" t="s">
        <v>64</v>
      </c>
      <c r="E9950">
        <v>185690</v>
      </c>
      <c r="F9950" t="s">
        <v>9330</v>
      </c>
      <c r="G9950" t="s">
        <v>10929</v>
      </c>
      <c r="H9950" s="93">
        <v>46175</v>
      </c>
      <c r="I9950" s="131"/>
      <c r="J9950" s="132"/>
      <c r="K9950" s="132"/>
      <c r="L9950" s="132"/>
      <c r="M9950" s="132"/>
      <c r="N9950" s="131"/>
      <c r="O9950" s="131"/>
    </row>
    <row r="9951" spans="2:15" x14ac:dyDescent="0.35">
      <c r="B9951" t="s">
        <v>77</v>
      </c>
      <c r="C9951">
        <v>4069</v>
      </c>
      <c r="D9951" t="s">
        <v>64</v>
      </c>
      <c r="E9951">
        <v>185898</v>
      </c>
      <c r="F9951" t="s">
        <v>9331</v>
      </c>
      <c r="G9951" t="s">
        <v>10930</v>
      </c>
      <c r="H9951" s="93">
        <v>46181</v>
      </c>
      <c r="I9951" s="131">
        <v>1</v>
      </c>
      <c r="J9951" s="132">
        <v>1</v>
      </c>
      <c r="K9951" s="132"/>
      <c r="L9951" s="132"/>
      <c r="M9951" s="132"/>
      <c r="N9951" s="131"/>
      <c r="O9951" s="131"/>
    </row>
    <row r="9952" spans="2:15" x14ac:dyDescent="0.35">
      <c r="B9952" t="s">
        <v>77</v>
      </c>
      <c r="C9952">
        <v>4069</v>
      </c>
      <c r="D9952" t="s">
        <v>64</v>
      </c>
      <c r="E9952">
        <v>186019</v>
      </c>
      <c r="F9952" t="s">
        <v>9332</v>
      </c>
      <c r="G9952" t="s">
        <v>10929</v>
      </c>
      <c r="H9952" s="93">
        <v>46175</v>
      </c>
      <c r="I9952" s="131"/>
      <c r="J9952" s="132"/>
      <c r="K9952" s="132"/>
      <c r="L9952" s="132"/>
      <c r="M9952" s="132"/>
      <c r="N9952" s="131"/>
      <c r="O9952" s="131"/>
    </row>
    <row r="9953" spans="2:15" x14ac:dyDescent="0.35">
      <c r="B9953" t="s">
        <v>77</v>
      </c>
      <c r="C9953">
        <v>4069</v>
      </c>
      <c r="D9953" t="s">
        <v>64</v>
      </c>
      <c r="E9953">
        <v>186059</v>
      </c>
      <c r="F9953" t="s">
        <v>9333</v>
      </c>
      <c r="G9953" t="s">
        <v>10927</v>
      </c>
      <c r="H9953" s="93">
        <v>46176</v>
      </c>
      <c r="I9953" s="131"/>
      <c r="J9953" s="132"/>
      <c r="K9953" s="132"/>
      <c r="L9953" s="132"/>
      <c r="M9953" s="132"/>
      <c r="N9953" s="131"/>
      <c r="O9953" s="131"/>
    </row>
    <row r="9954" spans="2:15" x14ac:dyDescent="0.35">
      <c r="B9954" t="s">
        <v>77</v>
      </c>
      <c r="C9954">
        <v>4069</v>
      </c>
      <c r="D9954" t="s">
        <v>64</v>
      </c>
      <c r="E9954">
        <v>186062</v>
      </c>
      <c r="F9954" t="s">
        <v>9334</v>
      </c>
      <c r="G9954" t="s">
        <v>10930</v>
      </c>
      <c r="H9954" s="93">
        <v>46181</v>
      </c>
      <c r="I9954" s="131"/>
      <c r="J9954" s="132"/>
      <c r="K9954" s="132"/>
      <c r="L9954" s="132"/>
      <c r="M9954" s="132"/>
      <c r="N9954" s="131"/>
      <c r="O9954" s="131"/>
    </row>
    <row r="9955" spans="2:15" x14ac:dyDescent="0.35">
      <c r="B9955" t="s">
        <v>77</v>
      </c>
      <c r="C9955">
        <v>4069</v>
      </c>
      <c r="D9955" t="s">
        <v>64</v>
      </c>
      <c r="E9955">
        <v>186063</v>
      </c>
      <c r="F9955" t="s">
        <v>9334</v>
      </c>
      <c r="G9955" t="s">
        <v>10930</v>
      </c>
      <c r="H9955" s="93">
        <v>46181</v>
      </c>
      <c r="I9955" s="131"/>
      <c r="J9955" s="132"/>
      <c r="K9955" s="132"/>
      <c r="L9955" s="132"/>
      <c r="M9955" s="132"/>
      <c r="N9955" s="131"/>
      <c r="O9955" s="131"/>
    </row>
    <row r="9956" spans="2:15" x14ac:dyDescent="0.35">
      <c r="B9956" t="s">
        <v>77</v>
      </c>
      <c r="C9956">
        <v>4069</v>
      </c>
      <c r="D9956" t="s">
        <v>64</v>
      </c>
      <c r="E9956">
        <v>186064</v>
      </c>
      <c r="F9956" t="s">
        <v>9335</v>
      </c>
      <c r="G9956" t="s">
        <v>10930</v>
      </c>
      <c r="H9956" s="93">
        <v>46181</v>
      </c>
      <c r="I9956" s="131"/>
      <c r="J9956" s="132"/>
      <c r="K9956" s="132"/>
      <c r="L9956" s="132"/>
      <c r="M9956" s="132"/>
      <c r="N9956" s="131"/>
      <c r="O9956" s="131"/>
    </row>
    <row r="9957" spans="2:15" x14ac:dyDescent="0.35">
      <c r="B9957" t="s">
        <v>77</v>
      </c>
      <c r="C9957">
        <v>4069</v>
      </c>
      <c r="D9957" t="s">
        <v>64</v>
      </c>
      <c r="E9957">
        <v>186161</v>
      </c>
      <c r="F9957" t="s">
        <v>9336</v>
      </c>
      <c r="G9957" t="s">
        <v>10926</v>
      </c>
      <c r="H9957" s="93">
        <v>46177</v>
      </c>
      <c r="I9957" s="131">
        <v>1</v>
      </c>
      <c r="J9957" s="132"/>
      <c r="K9957" s="132"/>
      <c r="L9957" s="132"/>
      <c r="M9957" s="132"/>
      <c r="N9957" s="131"/>
      <c r="O9957" s="131"/>
    </row>
    <row r="9958" spans="2:15" x14ac:dyDescent="0.35">
      <c r="B9958" t="s">
        <v>77</v>
      </c>
      <c r="C9958">
        <v>4069</v>
      </c>
      <c r="D9958" t="s">
        <v>64</v>
      </c>
      <c r="E9958">
        <v>186315</v>
      </c>
      <c r="F9958" t="s">
        <v>9337</v>
      </c>
      <c r="G9958" t="s">
        <v>10927</v>
      </c>
      <c r="H9958" s="93">
        <v>46183</v>
      </c>
      <c r="I9958" s="131"/>
      <c r="J9958" s="132"/>
      <c r="K9958" s="132"/>
      <c r="L9958" s="132"/>
      <c r="M9958" s="132"/>
      <c r="N9958" s="131"/>
      <c r="O9958" s="131"/>
    </row>
    <row r="9959" spans="2:15" x14ac:dyDescent="0.35">
      <c r="B9959" t="s">
        <v>77</v>
      </c>
      <c r="C9959">
        <v>4069</v>
      </c>
      <c r="D9959" t="s">
        <v>64</v>
      </c>
      <c r="E9959">
        <v>186475</v>
      </c>
      <c r="F9959" t="s">
        <v>9338</v>
      </c>
      <c r="G9959" t="s">
        <v>10929</v>
      </c>
      <c r="H9959" s="93">
        <v>46182</v>
      </c>
      <c r="I9959" s="131"/>
      <c r="J9959" s="132"/>
      <c r="K9959" s="132"/>
      <c r="L9959" s="132"/>
      <c r="M9959" s="132"/>
      <c r="N9959" s="131"/>
      <c r="O9959" s="131"/>
    </row>
    <row r="9960" spans="2:15" x14ac:dyDescent="0.35">
      <c r="B9960" t="s">
        <v>77</v>
      </c>
      <c r="C9960">
        <v>4069</v>
      </c>
      <c r="D9960" t="s">
        <v>64</v>
      </c>
      <c r="E9960">
        <v>186541</v>
      </c>
      <c r="F9960" t="s">
        <v>3518</v>
      </c>
      <c r="G9960" t="s">
        <v>10930</v>
      </c>
      <c r="H9960" s="93">
        <v>46181</v>
      </c>
      <c r="I9960" s="131"/>
      <c r="J9960" s="132"/>
      <c r="K9960" s="132"/>
      <c r="L9960" s="132"/>
      <c r="M9960" s="132"/>
      <c r="N9960" s="131"/>
      <c r="O9960" s="131"/>
    </row>
    <row r="9961" spans="2:15" x14ac:dyDescent="0.35">
      <c r="B9961" t="s">
        <v>77</v>
      </c>
      <c r="C9961">
        <v>4069</v>
      </c>
      <c r="D9961" t="s">
        <v>64</v>
      </c>
      <c r="E9961">
        <v>186698</v>
      </c>
      <c r="F9961" t="s">
        <v>9339</v>
      </c>
      <c r="G9961" t="s">
        <v>10927</v>
      </c>
      <c r="H9961" s="93">
        <v>46176</v>
      </c>
      <c r="I9961" s="131"/>
      <c r="J9961" s="132"/>
      <c r="K9961" s="132"/>
      <c r="L9961" s="132"/>
      <c r="M9961" s="132"/>
      <c r="N9961" s="131"/>
      <c r="O9961" s="131"/>
    </row>
    <row r="9962" spans="2:15" x14ac:dyDescent="0.35">
      <c r="B9962" t="s">
        <v>77</v>
      </c>
      <c r="C9962">
        <v>4069</v>
      </c>
      <c r="D9962" t="s">
        <v>64</v>
      </c>
      <c r="E9962">
        <v>186802</v>
      </c>
      <c r="F9962" t="s">
        <v>9340</v>
      </c>
      <c r="G9962" t="s">
        <v>10927</v>
      </c>
      <c r="H9962" s="93">
        <v>46176</v>
      </c>
      <c r="I9962" s="131"/>
      <c r="J9962" s="132"/>
      <c r="K9962" s="132"/>
      <c r="L9962" s="132"/>
      <c r="M9962" s="132"/>
      <c r="N9962" s="131"/>
      <c r="O9962" s="131"/>
    </row>
    <row r="9963" spans="2:15" x14ac:dyDescent="0.35">
      <c r="B9963" t="s">
        <v>77</v>
      </c>
      <c r="C9963">
        <v>4069</v>
      </c>
      <c r="D9963" t="s">
        <v>64</v>
      </c>
      <c r="E9963">
        <v>186860</v>
      </c>
      <c r="F9963" t="s">
        <v>9341</v>
      </c>
      <c r="G9963" t="s">
        <v>10928</v>
      </c>
      <c r="H9963" s="93">
        <v>46171</v>
      </c>
      <c r="I9963" s="131"/>
      <c r="J9963" s="132"/>
      <c r="K9963" s="132"/>
      <c r="L9963" s="132"/>
      <c r="M9963" s="132"/>
      <c r="N9963" s="131"/>
      <c r="O9963" s="131"/>
    </row>
    <row r="9964" spans="2:15" x14ac:dyDescent="0.35">
      <c r="B9964" t="s">
        <v>77</v>
      </c>
      <c r="C9964">
        <v>4069</v>
      </c>
      <c r="D9964" t="s">
        <v>64</v>
      </c>
      <c r="E9964">
        <v>186935</v>
      </c>
      <c r="F9964" t="s">
        <v>9342</v>
      </c>
      <c r="G9964" t="s">
        <v>10928</v>
      </c>
      <c r="H9964" s="93">
        <v>46178</v>
      </c>
      <c r="I9964" s="131">
        <v>1</v>
      </c>
      <c r="J9964" s="132"/>
      <c r="K9964" s="132"/>
      <c r="L9964" s="132"/>
      <c r="M9964" s="132"/>
      <c r="N9964" s="131"/>
      <c r="O9964" s="131"/>
    </row>
    <row r="9965" spans="2:15" x14ac:dyDescent="0.35">
      <c r="B9965" t="s">
        <v>77</v>
      </c>
      <c r="C9965">
        <v>4069</v>
      </c>
      <c r="D9965" t="s">
        <v>64</v>
      </c>
      <c r="E9965">
        <v>186950</v>
      </c>
      <c r="F9965" t="s">
        <v>9343</v>
      </c>
      <c r="G9965" t="s">
        <v>10930</v>
      </c>
      <c r="H9965" s="93">
        <v>46174</v>
      </c>
      <c r="I9965" s="131"/>
      <c r="J9965" s="132"/>
      <c r="K9965" s="132"/>
      <c r="L9965" s="132"/>
      <c r="M9965" s="132"/>
      <c r="N9965" s="131"/>
      <c r="O9965" s="131"/>
    </row>
    <row r="9966" spans="2:15" x14ac:dyDescent="0.35">
      <c r="B9966" t="s">
        <v>77</v>
      </c>
      <c r="C9966">
        <v>4069</v>
      </c>
      <c r="D9966" t="s">
        <v>64</v>
      </c>
      <c r="E9966">
        <v>186980</v>
      </c>
      <c r="F9966" t="s">
        <v>9344</v>
      </c>
      <c r="G9966" t="s">
        <v>10927</v>
      </c>
      <c r="H9966" s="93">
        <v>46183</v>
      </c>
      <c r="I9966" s="131"/>
      <c r="J9966" s="132"/>
      <c r="K9966" s="132"/>
      <c r="L9966" s="132"/>
      <c r="M9966" s="132"/>
      <c r="N9966" s="131"/>
      <c r="O9966" s="131"/>
    </row>
    <row r="9967" spans="2:15" x14ac:dyDescent="0.35">
      <c r="B9967" t="s">
        <v>77</v>
      </c>
      <c r="C9967">
        <v>4069</v>
      </c>
      <c r="D9967" t="s">
        <v>64</v>
      </c>
      <c r="E9967">
        <v>186984</v>
      </c>
      <c r="F9967" t="s">
        <v>9345</v>
      </c>
      <c r="G9967" t="s">
        <v>10926</v>
      </c>
      <c r="H9967" s="93">
        <v>46170</v>
      </c>
      <c r="I9967" s="131"/>
      <c r="J9967" s="132"/>
      <c r="K9967" s="132"/>
      <c r="L9967" s="132"/>
      <c r="M9967" s="132"/>
      <c r="N9967" s="131"/>
      <c r="O9967" s="131"/>
    </row>
    <row r="9968" spans="2:15" x14ac:dyDescent="0.35">
      <c r="B9968" t="s">
        <v>77</v>
      </c>
      <c r="C9968">
        <v>4069</v>
      </c>
      <c r="D9968" t="s">
        <v>64</v>
      </c>
      <c r="E9968">
        <v>186987</v>
      </c>
      <c r="F9968" t="s">
        <v>9346</v>
      </c>
      <c r="G9968" t="s">
        <v>10928</v>
      </c>
      <c r="H9968" s="93">
        <v>46178</v>
      </c>
      <c r="I9968" s="131">
        <v>1</v>
      </c>
      <c r="J9968" s="132"/>
      <c r="K9968" s="132"/>
      <c r="L9968" s="132"/>
      <c r="M9968" s="132"/>
      <c r="N9968" s="131"/>
      <c r="O9968" s="131"/>
    </row>
    <row r="9969" spans="2:15" x14ac:dyDescent="0.35">
      <c r="B9969" t="s">
        <v>77</v>
      </c>
      <c r="C9969">
        <v>4069</v>
      </c>
      <c r="D9969" t="s">
        <v>64</v>
      </c>
      <c r="E9969">
        <v>187152</v>
      </c>
      <c r="F9969" t="s">
        <v>9347</v>
      </c>
      <c r="G9969" t="s">
        <v>10929</v>
      </c>
      <c r="H9969" s="93">
        <v>46175</v>
      </c>
      <c r="I9969" s="131"/>
      <c r="J9969" s="132"/>
      <c r="K9969" s="132"/>
      <c r="L9969" s="132"/>
      <c r="M9969" s="132"/>
      <c r="N9969" s="131"/>
      <c r="O9969" s="131"/>
    </row>
    <row r="9970" spans="2:15" x14ac:dyDescent="0.35">
      <c r="B9970" t="s">
        <v>77</v>
      </c>
      <c r="C9970">
        <v>4069</v>
      </c>
      <c r="D9970" t="s">
        <v>64</v>
      </c>
      <c r="E9970">
        <v>187174</v>
      </c>
      <c r="F9970" t="s">
        <v>9348</v>
      </c>
      <c r="G9970" t="s">
        <v>10929</v>
      </c>
      <c r="H9970" s="93">
        <v>46175</v>
      </c>
      <c r="I9970" s="131"/>
      <c r="J9970" s="132"/>
      <c r="K9970" s="132"/>
      <c r="L9970" s="132"/>
      <c r="M9970" s="132"/>
      <c r="N9970" s="131"/>
      <c r="O9970" s="131"/>
    </row>
    <row r="9971" spans="2:15" x14ac:dyDescent="0.35">
      <c r="B9971" t="s">
        <v>77</v>
      </c>
      <c r="C9971">
        <v>4069</v>
      </c>
      <c r="D9971" t="s">
        <v>64</v>
      </c>
      <c r="E9971">
        <v>187187</v>
      </c>
      <c r="F9971" t="s">
        <v>9349</v>
      </c>
      <c r="G9971" t="s">
        <v>10927</v>
      </c>
      <c r="H9971" s="93">
        <v>46183</v>
      </c>
      <c r="I9971" s="131"/>
      <c r="J9971" s="132"/>
      <c r="K9971" s="132"/>
      <c r="L9971" s="132"/>
      <c r="M9971" s="132"/>
      <c r="N9971" s="131"/>
      <c r="O9971" s="131"/>
    </row>
    <row r="9972" spans="2:15" x14ac:dyDescent="0.35">
      <c r="B9972" t="s">
        <v>77</v>
      </c>
      <c r="C9972">
        <v>4069</v>
      </c>
      <c r="D9972" t="s">
        <v>64</v>
      </c>
      <c r="E9972">
        <v>187193</v>
      </c>
      <c r="F9972" t="s">
        <v>6149</v>
      </c>
      <c r="G9972" t="s">
        <v>10929</v>
      </c>
      <c r="H9972" s="93">
        <v>46182</v>
      </c>
      <c r="I9972" s="131"/>
      <c r="J9972" s="132"/>
      <c r="K9972" s="132"/>
      <c r="L9972" s="132"/>
      <c r="M9972" s="132"/>
      <c r="N9972" s="131"/>
      <c r="O9972" s="131"/>
    </row>
    <row r="9973" spans="2:15" x14ac:dyDescent="0.35">
      <c r="B9973" t="s">
        <v>77</v>
      </c>
      <c r="C9973">
        <v>4069</v>
      </c>
      <c r="D9973" t="s">
        <v>64</v>
      </c>
      <c r="E9973">
        <v>187219</v>
      </c>
      <c r="F9973" t="s">
        <v>9350</v>
      </c>
      <c r="G9973" t="s">
        <v>10927</v>
      </c>
      <c r="H9973" s="93">
        <v>46176</v>
      </c>
      <c r="I9973" s="131"/>
      <c r="J9973" s="132"/>
      <c r="K9973" s="132"/>
      <c r="L9973" s="132"/>
      <c r="M9973" s="132"/>
      <c r="N9973" s="131"/>
      <c r="O9973" s="131"/>
    </row>
    <row r="9974" spans="2:15" x14ac:dyDescent="0.35">
      <c r="B9974" t="s">
        <v>77</v>
      </c>
      <c r="C9974">
        <v>4069</v>
      </c>
      <c r="D9974" t="s">
        <v>64</v>
      </c>
      <c r="E9974">
        <v>187415</v>
      </c>
      <c r="F9974" t="s">
        <v>9351</v>
      </c>
      <c r="G9974" t="s">
        <v>10930</v>
      </c>
      <c r="H9974" s="93">
        <v>46174</v>
      </c>
      <c r="I9974" s="131"/>
      <c r="J9974" s="132"/>
      <c r="K9974" s="132"/>
      <c r="L9974" s="132"/>
      <c r="M9974" s="132"/>
      <c r="N9974" s="131"/>
      <c r="O9974" s="131"/>
    </row>
    <row r="9975" spans="2:15" x14ac:dyDescent="0.35">
      <c r="B9975" t="s">
        <v>77</v>
      </c>
      <c r="C9975">
        <v>4069</v>
      </c>
      <c r="D9975" t="s">
        <v>64</v>
      </c>
      <c r="E9975">
        <v>187452</v>
      </c>
      <c r="F9975" t="s">
        <v>9352</v>
      </c>
      <c r="G9975" t="s">
        <v>10928</v>
      </c>
      <c r="H9975" s="93">
        <v>46171</v>
      </c>
      <c r="I9975" s="131"/>
      <c r="J9975" s="132"/>
      <c r="K9975" s="132"/>
      <c r="L9975" s="132"/>
      <c r="M9975" s="132"/>
      <c r="N9975" s="131"/>
      <c r="O9975" s="131"/>
    </row>
    <row r="9976" spans="2:15" x14ac:dyDescent="0.35">
      <c r="B9976" t="s">
        <v>77</v>
      </c>
      <c r="C9976">
        <v>4069</v>
      </c>
      <c r="D9976" t="s">
        <v>64</v>
      </c>
      <c r="E9976">
        <v>187539</v>
      </c>
      <c r="F9976" t="s">
        <v>9353</v>
      </c>
      <c r="G9976" t="s">
        <v>10926</v>
      </c>
      <c r="H9976" s="93">
        <v>46177</v>
      </c>
      <c r="I9976" s="131">
        <v>1</v>
      </c>
      <c r="J9976" s="132"/>
      <c r="K9976" s="132"/>
      <c r="L9976" s="132"/>
      <c r="M9976" s="132"/>
      <c r="N9976" s="131"/>
      <c r="O9976" s="131"/>
    </row>
    <row r="9977" spans="2:15" x14ac:dyDescent="0.35">
      <c r="B9977" t="s">
        <v>77</v>
      </c>
      <c r="C9977">
        <v>4069</v>
      </c>
      <c r="D9977" t="s">
        <v>64</v>
      </c>
      <c r="E9977">
        <v>187557</v>
      </c>
      <c r="F9977" t="s">
        <v>9354</v>
      </c>
      <c r="G9977" t="s">
        <v>10926</v>
      </c>
      <c r="H9977" s="93">
        <v>46177</v>
      </c>
      <c r="I9977" s="131"/>
      <c r="J9977" s="132"/>
      <c r="K9977" s="132"/>
      <c r="L9977" s="132"/>
      <c r="M9977" s="132"/>
      <c r="N9977" s="131"/>
      <c r="O9977" s="131"/>
    </row>
    <row r="9978" spans="2:15" x14ac:dyDescent="0.35">
      <c r="B9978" t="s">
        <v>77</v>
      </c>
      <c r="C9978">
        <v>4069</v>
      </c>
      <c r="D9978" t="s">
        <v>64</v>
      </c>
      <c r="E9978">
        <v>187599</v>
      </c>
      <c r="F9978" t="s">
        <v>9355</v>
      </c>
      <c r="G9978" t="s">
        <v>10930</v>
      </c>
      <c r="H9978" s="93">
        <v>46181</v>
      </c>
      <c r="I9978" s="131"/>
      <c r="J9978" s="132"/>
      <c r="K9978" s="132"/>
      <c r="L9978" s="132"/>
      <c r="M9978" s="132"/>
      <c r="N9978" s="131"/>
      <c r="O9978" s="131"/>
    </row>
    <row r="9979" spans="2:15" x14ac:dyDescent="0.35">
      <c r="B9979" t="s">
        <v>77</v>
      </c>
      <c r="C9979">
        <v>4069</v>
      </c>
      <c r="D9979" t="s">
        <v>64</v>
      </c>
      <c r="E9979">
        <v>187670</v>
      </c>
      <c r="F9979" t="s">
        <v>9356</v>
      </c>
      <c r="G9979" t="s">
        <v>10930</v>
      </c>
      <c r="H9979" s="93">
        <v>46174</v>
      </c>
      <c r="I9979" s="131">
        <v>1</v>
      </c>
      <c r="J9979" s="132"/>
      <c r="K9979" s="132"/>
      <c r="L9979" s="132"/>
      <c r="M9979" s="132"/>
      <c r="N9979" s="131"/>
      <c r="O9979" s="131"/>
    </row>
    <row r="9980" spans="2:15" x14ac:dyDescent="0.35">
      <c r="B9980" t="s">
        <v>77</v>
      </c>
      <c r="C9980">
        <v>4069</v>
      </c>
      <c r="D9980" t="s">
        <v>64</v>
      </c>
      <c r="E9980">
        <v>187747</v>
      </c>
      <c r="F9980" t="s">
        <v>9357</v>
      </c>
      <c r="G9980" t="s">
        <v>10927</v>
      </c>
      <c r="H9980" s="93">
        <v>46183</v>
      </c>
      <c r="I9980" s="131">
        <v>1</v>
      </c>
      <c r="J9980" s="132"/>
      <c r="K9980" s="132"/>
      <c r="L9980" s="132"/>
      <c r="M9980" s="132"/>
      <c r="N9980" s="131"/>
      <c r="O9980" s="131"/>
    </row>
    <row r="9981" spans="2:15" x14ac:dyDescent="0.35">
      <c r="B9981" t="s">
        <v>77</v>
      </c>
      <c r="C9981">
        <v>4069</v>
      </c>
      <c r="D9981" t="s">
        <v>64</v>
      </c>
      <c r="E9981">
        <v>187950</v>
      </c>
      <c r="F9981" t="s">
        <v>9358</v>
      </c>
      <c r="G9981" t="s">
        <v>10929</v>
      </c>
      <c r="H9981" s="93">
        <v>46175</v>
      </c>
      <c r="I9981" s="131"/>
      <c r="J9981" s="132"/>
      <c r="K9981" s="132"/>
      <c r="L9981" s="132"/>
      <c r="M9981" s="132"/>
      <c r="N9981" s="131"/>
      <c r="O9981" s="131"/>
    </row>
    <row r="9982" spans="2:15" x14ac:dyDescent="0.35">
      <c r="B9982" t="s">
        <v>77</v>
      </c>
      <c r="C9982">
        <v>4069</v>
      </c>
      <c r="D9982" t="s">
        <v>64</v>
      </c>
      <c r="E9982">
        <v>188085</v>
      </c>
      <c r="F9982" t="s">
        <v>9359</v>
      </c>
      <c r="G9982" t="s">
        <v>10930</v>
      </c>
      <c r="H9982" s="93">
        <v>46181</v>
      </c>
      <c r="I9982" s="131"/>
      <c r="J9982" s="132"/>
      <c r="K9982" s="132"/>
      <c r="L9982" s="132"/>
      <c r="M9982" s="132"/>
      <c r="N9982" s="131"/>
      <c r="O9982" s="131"/>
    </row>
    <row r="9983" spans="2:15" x14ac:dyDescent="0.35">
      <c r="B9983" t="s">
        <v>77</v>
      </c>
      <c r="C9983">
        <v>4069</v>
      </c>
      <c r="D9983" t="s">
        <v>64</v>
      </c>
      <c r="E9983">
        <v>188128</v>
      </c>
      <c r="F9983" t="s">
        <v>9360</v>
      </c>
      <c r="G9983" t="s">
        <v>10929</v>
      </c>
      <c r="H9983" s="93">
        <v>46182</v>
      </c>
      <c r="I9983" s="131">
        <v>1</v>
      </c>
      <c r="J9983" s="132"/>
      <c r="K9983" s="132"/>
      <c r="L9983" s="132"/>
      <c r="M9983" s="132"/>
      <c r="N9983" s="131"/>
      <c r="O9983" s="131"/>
    </row>
    <row r="9984" spans="2:15" x14ac:dyDescent="0.35">
      <c r="B9984" t="s">
        <v>77</v>
      </c>
      <c r="C9984">
        <v>4069</v>
      </c>
      <c r="D9984" t="s">
        <v>64</v>
      </c>
      <c r="E9984">
        <v>188340</v>
      </c>
      <c r="F9984" t="s">
        <v>9361</v>
      </c>
      <c r="G9984" t="s">
        <v>10926</v>
      </c>
      <c r="H9984" s="93">
        <v>46170</v>
      </c>
      <c r="I9984" s="131"/>
      <c r="J9984" s="132"/>
      <c r="K9984" s="132"/>
      <c r="L9984" s="132"/>
      <c r="M9984" s="132"/>
      <c r="N9984" s="131"/>
      <c r="O9984" s="131"/>
    </row>
    <row r="9985" spans="2:15" x14ac:dyDescent="0.35">
      <c r="B9985" t="s">
        <v>77</v>
      </c>
      <c r="C9985">
        <v>4069</v>
      </c>
      <c r="D9985" t="s">
        <v>64</v>
      </c>
      <c r="E9985">
        <v>188379</v>
      </c>
      <c r="F9985" t="s">
        <v>9362</v>
      </c>
      <c r="G9985" t="s">
        <v>10929</v>
      </c>
      <c r="H9985" s="93">
        <v>46182</v>
      </c>
      <c r="I9985" s="131"/>
      <c r="J9985" s="132"/>
      <c r="K9985" s="132"/>
      <c r="L9985" s="132"/>
      <c r="M9985" s="132"/>
      <c r="N9985" s="131"/>
      <c r="O9985" s="131"/>
    </row>
    <row r="9986" spans="2:15" x14ac:dyDescent="0.35">
      <c r="B9986" t="s">
        <v>77</v>
      </c>
      <c r="C9986">
        <v>4069</v>
      </c>
      <c r="D9986" t="s">
        <v>64</v>
      </c>
      <c r="E9986">
        <v>188469</v>
      </c>
      <c r="F9986" t="s">
        <v>9363</v>
      </c>
      <c r="G9986" t="s">
        <v>180</v>
      </c>
      <c r="H9986" t="s">
        <v>180</v>
      </c>
      <c r="I9986" s="131"/>
      <c r="J9986" s="132"/>
      <c r="K9986" s="132"/>
      <c r="L9986" s="132"/>
      <c r="M9986" s="132"/>
      <c r="N9986" s="131"/>
      <c r="O9986" s="131"/>
    </row>
    <row r="9987" spans="2:15" x14ac:dyDescent="0.35">
      <c r="B9987" t="s">
        <v>77</v>
      </c>
      <c r="C9987">
        <v>4069</v>
      </c>
      <c r="D9987" t="s">
        <v>64</v>
      </c>
      <c r="E9987">
        <v>188488</v>
      </c>
      <c r="F9987" t="s">
        <v>9364</v>
      </c>
      <c r="G9987" t="s">
        <v>10930</v>
      </c>
      <c r="H9987" s="93">
        <v>46181</v>
      </c>
      <c r="I9987" s="131"/>
      <c r="J9987" s="132"/>
      <c r="K9987" s="132"/>
      <c r="L9987" s="132"/>
      <c r="M9987" s="132"/>
      <c r="N9987" s="131"/>
      <c r="O9987" s="131"/>
    </row>
    <row r="9988" spans="2:15" x14ac:dyDescent="0.35">
      <c r="B9988" t="s">
        <v>77</v>
      </c>
      <c r="C9988">
        <v>4069</v>
      </c>
      <c r="D9988" t="s">
        <v>64</v>
      </c>
      <c r="E9988">
        <v>188888</v>
      </c>
      <c r="F9988" t="s">
        <v>9365</v>
      </c>
      <c r="G9988" t="s">
        <v>10927</v>
      </c>
      <c r="H9988" s="93">
        <v>46176</v>
      </c>
      <c r="I9988" s="131">
        <v>1</v>
      </c>
      <c r="J9988" s="132"/>
      <c r="K9988" s="132"/>
      <c r="L9988" s="132"/>
      <c r="M9988" s="132"/>
      <c r="N9988" s="131"/>
      <c r="O9988" s="131"/>
    </row>
    <row r="9989" spans="2:15" x14ac:dyDescent="0.35">
      <c r="B9989" t="s">
        <v>77</v>
      </c>
      <c r="C9989">
        <v>4069</v>
      </c>
      <c r="D9989" t="s">
        <v>64</v>
      </c>
      <c r="E9989">
        <v>188927</v>
      </c>
      <c r="F9989" t="s">
        <v>9366</v>
      </c>
      <c r="G9989" t="s">
        <v>10928</v>
      </c>
      <c r="H9989" s="93">
        <v>46178</v>
      </c>
      <c r="I9989" s="131">
        <v>1</v>
      </c>
      <c r="J9989" s="132"/>
      <c r="K9989" s="132"/>
      <c r="L9989" s="132"/>
      <c r="M9989" s="132"/>
      <c r="N9989" s="131"/>
      <c r="O9989" s="131"/>
    </row>
    <row r="9990" spans="2:15" x14ac:dyDescent="0.35">
      <c r="B9990" t="s">
        <v>77</v>
      </c>
      <c r="C9990">
        <v>4069</v>
      </c>
      <c r="D9990" t="s">
        <v>64</v>
      </c>
      <c r="E9990">
        <v>189036</v>
      </c>
      <c r="F9990" t="s">
        <v>9367</v>
      </c>
      <c r="G9990" t="s">
        <v>10928</v>
      </c>
      <c r="H9990" s="93">
        <v>46171</v>
      </c>
      <c r="I9990" s="131"/>
      <c r="J9990" s="132"/>
      <c r="K9990" s="132"/>
      <c r="L9990" s="132"/>
      <c r="M9990" s="132"/>
      <c r="N9990" s="131"/>
      <c r="O9990" s="131"/>
    </row>
    <row r="9991" spans="2:15" x14ac:dyDescent="0.35">
      <c r="B9991" t="s">
        <v>77</v>
      </c>
      <c r="C9991">
        <v>4069</v>
      </c>
      <c r="D9991" t="s">
        <v>64</v>
      </c>
      <c r="E9991">
        <v>189162</v>
      </c>
      <c r="F9991" t="s">
        <v>9368</v>
      </c>
      <c r="G9991" t="s">
        <v>10927</v>
      </c>
      <c r="H9991" s="93">
        <v>46183</v>
      </c>
      <c r="I9991" s="131"/>
      <c r="J9991" s="132"/>
      <c r="K9991" s="132"/>
      <c r="L9991" s="132"/>
      <c r="M9991" s="132"/>
      <c r="N9991" s="131"/>
      <c r="O9991" s="131"/>
    </row>
    <row r="9992" spans="2:15" x14ac:dyDescent="0.35">
      <c r="B9992" t="s">
        <v>77</v>
      </c>
      <c r="C9992">
        <v>4069</v>
      </c>
      <c r="D9992" t="s">
        <v>64</v>
      </c>
      <c r="E9992">
        <v>189239</v>
      </c>
      <c r="F9992" t="s">
        <v>9276</v>
      </c>
      <c r="G9992" t="s">
        <v>10927</v>
      </c>
      <c r="H9992" s="93">
        <v>46176</v>
      </c>
      <c r="I9992" s="131">
        <v>1</v>
      </c>
      <c r="J9992" s="132">
        <v>1</v>
      </c>
      <c r="K9992" s="132"/>
      <c r="L9992" s="132"/>
      <c r="M9992" s="132"/>
      <c r="N9992" s="131"/>
      <c r="O9992" s="131"/>
    </row>
    <row r="9993" spans="2:15" x14ac:dyDescent="0.35">
      <c r="B9993" t="s">
        <v>77</v>
      </c>
      <c r="C9993">
        <v>4069</v>
      </c>
      <c r="D9993" t="s">
        <v>64</v>
      </c>
      <c r="E9993">
        <v>189242</v>
      </c>
      <c r="F9993" t="s">
        <v>9276</v>
      </c>
      <c r="G9993" t="s">
        <v>10927</v>
      </c>
      <c r="H9993" s="93">
        <v>46176</v>
      </c>
      <c r="I9993" s="131"/>
      <c r="J9993" s="132"/>
      <c r="K9993" s="132"/>
      <c r="L9993" s="132"/>
      <c r="M9993" s="132"/>
      <c r="N9993" s="131"/>
      <c r="O9993" s="131"/>
    </row>
    <row r="9994" spans="2:15" x14ac:dyDescent="0.35">
      <c r="B9994" t="s">
        <v>77</v>
      </c>
      <c r="C9994">
        <v>4069</v>
      </c>
      <c r="D9994" t="s">
        <v>64</v>
      </c>
      <c r="E9994">
        <v>189277</v>
      </c>
      <c r="F9994" t="s">
        <v>9369</v>
      </c>
      <c r="G9994" t="s">
        <v>180</v>
      </c>
      <c r="H9994" t="s">
        <v>180</v>
      </c>
      <c r="I9994" s="131"/>
      <c r="J9994" s="132"/>
      <c r="K9994" s="132"/>
      <c r="L9994" s="132"/>
      <c r="M9994" s="132"/>
      <c r="N9994" s="131"/>
      <c r="O9994" s="131"/>
    </row>
    <row r="9995" spans="2:15" x14ac:dyDescent="0.35">
      <c r="B9995" t="s">
        <v>77</v>
      </c>
      <c r="C9995">
        <v>4069</v>
      </c>
      <c r="D9995" t="s">
        <v>64</v>
      </c>
      <c r="E9995">
        <v>189278</v>
      </c>
      <c r="F9995" t="s">
        <v>9370</v>
      </c>
      <c r="G9995" t="s">
        <v>10927</v>
      </c>
      <c r="H9995" s="93">
        <v>46176</v>
      </c>
      <c r="I9995" s="131"/>
      <c r="J9995" s="132"/>
      <c r="K9995" s="132"/>
      <c r="L9995" s="132"/>
      <c r="M9995" s="132"/>
      <c r="N9995" s="131"/>
      <c r="O9995" s="131"/>
    </row>
    <row r="9996" spans="2:15" x14ac:dyDescent="0.35">
      <c r="B9996" t="s">
        <v>77</v>
      </c>
      <c r="C9996">
        <v>4069</v>
      </c>
      <c r="D9996" t="s">
        <v>64</v>
      </c>
      <c r="E9996">
        <v>189397</v>
      </c>
      <c r="F9996" t="s">
        <v>9371</v>
      </c>
      <c r="G9996" t="s">
        <v>10930</v>
      </c>
      <c r="H9996" s="93">
        <v>46174</v>
      </c>
      <c r="I9996" s="131"/>
      <c r="J9996" s="132"/>
      <c r="K9996" s="132"/>
      <c r="L9996" s="132"/>
      <c r="M9996" s="132"/>
      <c r="N9996" s="131"/>
      <c r="O9996" s="131"/>
    </row>
    <row r="9997" spans="2:15" x14ac:dyDescent="0.35">
      <c r="B9997" t="s">
        <v>77</v>
      </c>
      <c r="C9997">
        <v>4069</v>
      </c>
      <c r="D9997" t="s">
        <v>64</v>
      </c>
      <c r="E9997">
        <v>189585</v>
      </c>
      <c r="F9997" t="s">
        <v>9372</v>
      </c>
      <c r="G9997" t="s">
        <v>10926</v>
      </c>
      <c r="H9997" s="93">
        <v>46177</v>
      </c>
      <c r="I9997" s="131">
        <v>1</v>
      </c>
      <c r="J9997" s="132"/>
      <c r="K9997" s="132"/>
      <c r="L9997" s="132"/>
      <c r="M9997" s="132"/>
      <c r="N9997" s="131"/>
      <c r="O9997" s="131"/>
    </row>
    <row r="9998" spans="2:15" x14ac:dyDescent="0.35">
      <c r="B9998" t="s">
        <v>77</v>
      </c>
      <c r="C9998">
        <v>4069</v>
      </c>
      <c r="D9998" t="s">
        <v>64</v>
      </c>
      <c r="E9998">
        <v>189792</v>
      </c>
      <c r="F9998" t="s">
        <v>9356</v>
      </c>
      <c r="G9998" t="s">
        <v>10930</v>
      </c>
      <c r="H9998" s="93">
        <v>46174</v>
      </c>
      <c r="I9998" s="131"/>
      <c r="J9998" s="132"/>
      <c r="K9998" s="132"/>
      <c r="L9998" s="132"/>
      <c r="M9998" s="132"/>
      <c r="N9998" s="131"/>
      <c r="O9998" s="131"/>
    </row>
    <row r="9999" spans="2:15" x14ac:dyDescent="0.35">
      <c r="B9999" t="s">
        <v>77</v>
      </c>
      <c r="C9999">
        <v>4069</v>
      </c>
      <c r="D9999" t="s">
        <v>64</v>
      </c>
      <c r="E9999">
        <v>190119</v>
      </c>
      <c r="F9999" t="s">
        <v>9373</v>
      </c>
      <c r="G9999" t="s">
        <v>10930</v>
      </c>
      <c r="H9999" s="93">
        <v>46174</v>
      </c>
      <c r="I9999" s="131"/>
      <c r="J9999" s="132"/>
      <c r="K9999" s="132"/>
      <c r="L9999" s="132"/>
      <c r="M9999" s="132"/>
      <c r="N9999" s="131"/>
      <c r="O9999" s="131"/>
    </row>
    <row r="10000" spans="2:15" x14ac:dyDescent="0.35">
      <c r="B10000" t="s">
        <v>77</v>
      </c>
      <c r="C10000">
        <v>4069</v>
      </c>
      <c r="D10000" t="s">
        <v>64</v>
      </c>
      <c r="E10000">
        <v>190467</v>
      </c>
      <c r="F10000" t="s">
        <v>9374</v>
      </c>
      <c r="G10000" t="s">
        <v>10930</v>
      </c>
      <c r="H10000" s="93">
        <v>46174</v>
      </c>
      <c r="I10000" s="131"/>
      <c r="J10000" s="132"/>
      <c r="K10000" s="132"/>
      <c r="L10000" s="132"/>
      <c r="M10000" s="132"/>
      <c r="N10000" s="131"/>
      <c r="O10000" s="131"/>
    </row>
    <row r="10001" spans="2:15" x14ac:dyDescent="0.35">
      <c r="B10001" t="s">
        <v>77</v>
      </c>
      <c r="C10001">
        <v>4069</v>
      </c>
      <c r="D10001" t="s">
        <v>64</v>
      </c>
      <c r="E10001">
        <v>190538</v>
      </c>
      <c r="F10001" t="s">
        <v>9375</v>
      </c>
      <c r="G10001" t="s">
        <v>10928</v>
      </c>
      <c r="H10001" s="93">
        <v>46171</v>
      </c>
      <c r="I10001" s="131">
        <v>1</v>
      </c>
      <c r="J10001" s="132"/>
      <c r="K10001" s="132"/>
      <c r="L10001" s="132"/>
      <c r="M10001" s="132"/>
      <c r="N10001" s="131"/>
      <c r="O10001" s="131"/>
    </row>
    <row r="10002" spans="2:15" x14ac:dyDescent="0.35">
      <c r="B10002" t="s">
        <v>77</v>
      </c>
      <c r="C10002">
        <v>4069</v>
      </c>
      <c r="D10002" t="s">
        <v>64</v>
      </c>
      <c r="E10002">
        <v>190539</v>
      </c>
      <c r="F10002" t="s">
        <v>9376</v>
      </c>
      <c r="G10002" t="s">
        <v>10930</v>
      </c>
      <c r="H10002" s="93">
        <v>46174</v>
      </c>
      <c r="I10002" s="131">
        <v>1</v>
      </c>
      <c r="J10002" s="132"/>
      <c r="K10002" s="132">
        <v>1</v>
      </c>
      <c r="L10002" s="132"/>
      <c r="M10002" s="132"/>
      <c r="N10002" s="131"/>
      <c r="O10002" s="131"/>
    </row>
    <row r="10003" spans="2:15" x14ac:dyDescent="0.35">
      <c r="B10003" t="s">
        <v>77</v>
      </c>
      <c r="C10003">
        <v>4069</v>
      </c>
      <c r="D10003" t="s">
        <v>64</v>
      </c>
      <c r="E10003">
        <v>190628</v>
      </c>
      <c r="F10003" t="s">
        <v>9377</v>
      </c>
      <c r="G10003" t="s">
        <v>10929</v>
      </c>
      <c r="H10003" s="93">
        <v>46175</v>
      </c>
      <c r="I10003" s="131"/>
      <c r="J10003" s="132"/>
      <c r="K10003" s="132"/>
      <c r="L10003" s="132"/>
      <c r="M10003" s="132"/>
      <c r="N10003" s="131"/>
      <c r="O10003" s="131"/>
    </row>
    <row r="10004" spans="2:15" x14ac:dyDescent="0.35">
      <c r="B10004" t="s">
        <v>77</v>
      </c>
      <c r="C10004">
        <v>4069</v>
      </c>
      <c r="D10004" t="s">
        <v>64</v>
      </c>
      <c r="E10004">
        <v>191265</v>
      </c>
      <c r="F10004" t="s">
        <v>9378</v>
      </c>
      <c r="G10004" t="s">
        <v>10927</v>
      </c>
      <c r="H10004" s="93">
        <v>46176</v>
      </c>
      <c r="I10004" s="131">
        <v>1</v>
      </c>
      <c r="J10004" s="132"/>
      <c r="K10004" s="132"/>
      <c r="L10004" s="132"/>
      <c r="M10004" s="132"/>
      <c r="N10004" s="131"/>
      <c r="O10004" s="131"/>
    </row>
    <row r="10005" spans="2:15" x14ac:dyDescent="0.35">
      <c r="B10005" t="s">
        <v>77</v>
      </c>
      <c r="C10005">
        <v>4069</v>
      </c>
      <c r="D10005" t="s">
        <v>64</v>
      </c>
      <c r="E10005">
        <v>191401</v>
      </c>
      <c r="F10005" t="s">
        <v>9379</v>
      </c>
      <c r="G10005" t="s">
        <v>10926</v>
      </c>
      <c r="H10005" s="93">
        <v>46177</v>
      </c>
      <c r="I10005" s="131">
        <v>1</v>
      </c>
      <c r="J10005" s="132"/>
      <c r="K10005" s="132"/>
      <c r="L10005" s="132"/>
      <c r="M10005" s="132"/>
      <c r="N10005" s="131"/>
      <c r="O10005" s="131"/>
    </row>
    <row r="10006" spans="2:15" x14ac:dyDescent="0.35">
      <c r="B10006" t="s">
        <v>77</v>
      </c>
      <c r="C10006">
        <v>4069</v>
      </c>
      <c r="D10006" t="s">
        <v>64</v>
      </c>
      <c r="E10006">
        <v>191511</v>
      </c>
      <c r="F10006" t="s">
        <v>9380</v>
      </c>
      <c r="G10006" t="s">
        <v>10930</v>
      </c>
      <c r="H10006" s="93">
        <v>46174</v>
      </c>
      <c r="I10006" s="131"/>
      <c r="J10006" s="132"/>
      <c r="K10006" s="132"/>
      <c r="L10006" s="132"/>
      <c r="M10006" s="132"/>
      <c r="N10006" s="131"/>
      <c r="O10006" s="131"/>
    </row>
    <row r="10007" spans="2:15" x14ac:dyDescent="0.35">
      <c r="B10007" t="s">
        <v>77</v>
      </c>
      <c r="C10007">
        <v>4069</v>
      </c>
      <c r="D10007" t="s">
        <v>64</v>
      </c>
      <c r="E10007">
        <v>191512</v>
      </c>
      <c r="F10007" t="s">
        <v>9381</v>
      </c>
      <c r="G10007" t="s">
        <v>180</v>
      </c>
      <c r="H10007" t="s">
        <v>180</v>
      </c>
      <c r="I10007" s="131">
        <v>1</v>
      </c>
      <c r="J10007" s="132"/>
      <c r="K10007" s="132"/>
      <c r="L10007" s="132"/>
      <c r="M10007" s="132"/>
      <c r="N10007" s="131"/>
      <c r="O10007" s="131"/>
    </row>
    <row r="10008" spans="2:15" x14ac:dyDescent="0.35">
      <c r="B10008" t="s">
        <v>77</v>
      </c>
      <c r="C10008">
        <v>4069</v>
      </c>
      <c r="D10008" t="s">
        <v>64</v>
      </c>
      <c r="E10008">
        <v>191650</v>
      </c>
      <c r="F10008" t="s">
        <v>9382</v>
      </c>
      <c r="G10008" t="s">
        <v>10926</v>
      </c>
      <c r="H10008" s="93">
        <v>46177</v>
      </c>
      <c r="I10008" s="131"/>
      <c r="J10008" s="132"/>
      <c r="K10008" s="132"/>
      <c r="L10008" s="132"/>
      <c r="M10008" s="132"/>
      <c r="N10008" s="131"/>
      <c r="O10008" s="131"/>
    </row>
    <row r="10009" spans="2:15" x14ac:dyDescent="0.35">
      <c r="B10009" t="s">
        <v>77</v>
      </c>
      <c r="C10009">
        <v>4069</v>
      </c>
      <c r="D10009" t="s">
        <v>64</v>
      </c>
      <c r="E10009">
        <v>191656</v>
      </c>
      <c r="F10009" t="s">
        <v>9383</v>
      </c>
      <c r="G10009" t="s">
        <v>10930</v>
      </c>
      <c r="H10009" s="93">
        <v>46174</v>
      </c>
      <c r="I10009" s="131">
        <v>1</v>
      </c>
      <c r="J10009" s="132"/>
      <c r="K10009" s="132"/>
      <c r="L10009" s="132"/>
      <c r="M10009" s="132"/>
      <c r="N10009" s="131"/>
      <c r="O10009" s="131"/>
    </row>
    <row r="10010" spans="2:15" x14ac:dyDescent="0.35">
      <c r="B10010" t="s">
        <v>77</v>
      </c>
      <c r="C10010">
        <v>4069</v>
      </c>
      <c r="D10010" t="s">
        <v>64</v>
      </c>
      <c r="E10010">
        <v>191699</v>
      </c>
      <c r="F10010" t="s">
        <v>9384</v>
      </c>
      <c r="G10010" t="s">
        <v>10930</v>
      </c>
      <c r="H10010" s="93">
        <v>46174</v>
      </c>
      <c r="I10010" s="131">
        <v>1</v>
      </c>
      <c r="J10010" s="132"/>
      <c r="K10010" s="132"/>
      <c r="L10010" s="132"/>
      <c r="M10010" s="132"/>
      <c r="N10010" s="131"/>
      <c r="O10010" s="131"/>
    </row>
    <row r="10011" spans="2:15" x14ac:dyDescent="0.35">
      <c r="B10011" t="s">
        <v>77</v>
      </c>
      <c r="C10011">
        <v>4069</v>
      </c>
      <c r="D10011" t="s">
        <v>64</v>
      </c>
      <c r="E10011">
        <v>191710</v>
      </c>
      <c r="F10011" t="s">
        <v>9385</v>
      </c>
      <c r="G10011" t="s">
        <v>180</v>
      </c>
      <c r="H10011" t="s">
        <v>180</v>
      </c>
      <c r="I10011" s="131">
        <v>1</v>
      </c>
      <c r="J10011" s="132"/>
      <c r="K10011" s="132"/>
      <c r="L10011" s="132"/>
      <c r="M10011" s="132"/>
      <c r="N10011" s="131"/>
      <c r="O10011" s="131"/>
    </row>
    <row r="10012" spans="2:15" x14ac:dyDescent="0.35">
      <c r="B10012" t="s">
        <v>77</v>
      </c>
      <c r="C10012">
        <v>4069</v>
      </c>
      <c r="D10012" t="s">
        <v>64</v>
      </c>
      <c r="E10012">
        <v>191994</v>
      </c>
      <c r="F10012" t="s">
        <v>9386</v>
      </c>
      <c r="G10012" t="s">
        <v>10930</v>
      </c>
      <c r="H10012" s="93">
        <v>46174</v>
      </c>
      <c r="I10012" s="131"/>
      <c r="J10012" s="132"/>
      <c r="K10012" s="132"/>
      <c r="L10012" s="132"/>
      <c r="M10012" s="132"/>
      <c r="N10012" s="131"/>
      <c r="O10012" s="131"/>
    </row>
    <row r="10013" spans="2:15" x14ac:dyDescent="0.35">
      <c r="B10013" t="s">
        <v>77</v>
      </c>
      <c r="C10013">
        <v>4070</v>
      </c>
      <c r="D10013" t="s">
        <v>65</v>
      </c>
      <c r="E10013">
        <v>49190</v>
      </c>
      <c r="F10013" t="s">
        <v>9387</v>
      </c>
      <c r="G10013" t="s">
        <v>10929</v>
      </c>
      <c r="H10013" s="93">
        <v>46182</v>
      </c>
      <c r="I10013" s="131"/>
      <c r="J10013" s="132"/>
      <c r="K10013" s="132"/>
      <c r="L10013" s="132"/>
      <c r="M10013" s="132"/>
      <c r="N10013" s="131"/>
      <c r="O10013" s="131"/>
    </row>
    <row r="10014" spans="2:15" x14ac:dyDescent="0.35">
      <c r="B10014" t="s">
        <v>77</v>
      </c>
      <c r="C10014">
        <v>4070</v>
      </c>
      <c r="D10014" t="s">
        <v>65</v>
      </c>
      <c r="E10014">
        <v>49755</v>
      </c>
      <c r="F10014" t="s">
        <v>9388</v>
      </c>
      <c r="G10014" t="s">
        <v>10927</v>
      </c>
      <c r="H10014" s="93">
        <v>46183</v>
      </c>
      <c r="I10014" s="131">
        <v>1</v>
      </c>
      <c r="J10014" s="132">
        <v>1</v>
      </c>
      <c r="K10014" s="132">
        <v>1</v>
      </c>
      <c r="L10014" s="132"/>
      <c r="M10014" s="132"/>
      <c r="N10014" s="131"/>
      <c r="O10014" s="131"/>
    </row>
    <row r="10015" spans="2:15" x14ac:dyDescent="0.35">
      <c r="B10015" t="s">
        <v>77</v>
      </c>
      <c r="C10015">
        <v>4070</v>
      </c>
      <c r="D10015" t="s">
        <v>65</v>
      </c>
      <c r="E10015">
        <v>50605</v>
      </c>
      <c r="F10015" t="s">
        <v>9389</v>
      </c>
      <c r="G10015" t="s">
        <v>10927</v>
      </c>
      <c r="H10015" s="93">
        <v>46176</v>
      </c>
      <c r="I10015" s="131">
        <v>1</v>
      </c>
      <c r="J10015" s="132"/>
      <c r="K10015" s="132"/>
      <c r="L10015" s="132"/>
      <c r="M10015" s="132"/>
      <c r="N10015" s="131"/>
      <c r="O10015" s="131"/>
    </row>
    <row r="10016" spans="2:15" x14ac:dyDescent="0.35">
      <c r="B10016" t="s">
        <v>77</v>
      </c>
      <c r="C10016">
        <v>4070</v>
      </c>
      <c r="D10016" t="s">
        <v>65</v>
      </c>
      <c r="E10016">
        <v>51990</v>
      </c>
      <c r="F10016" t="s">
        <v>1988</v>
      </c>
      <c r="G10016" t="s">
        <v>10929</v>
      </c>
      <c r="H10016" s="93">
        <v>46175</v>
      </c>
      <c r="I10016" s="131">
        <v>1</v>
      </c>
      <c r="J10016" s="132"/>
      <c r="K10016" s="132">
        <v>1</v>
      </c>
      <c r="L10016" s="132"/>
      <c r="M10016" s="132"/>
      <c r="N10016" s="131"/>
      <c r="O10016" s="131"/>
    </row>
    <row r="10017" spans="2:15" x14ac:dyDescent="0.35">
      <c r="B10017" t="s">
        <v>77</v>
      </c>
      <c r="C10017">
        <v>4070</v>
      </c>
      <c r="D10017" t="s">
        <v>65</v>
      </c>
      <c r="E10017">
        <v>52071</v>
      </c>
      <c r="F10017" t="s">
        <v>9390</v>
      </c>
      <c r="G10017" t="s">
        <v>10927</v>
      </c>
      <c r="H10017" s="93">
        <v>46183</v>
      </c>
      <c r="I10017" s="131">
        <v>1</v>
      </c>
      <c r="J10017" s="132">
        <v>1</v>
      </c>
      <c r="K10017" s="132">
        <v>1</v>
      </c>
      <c r="L10017" s="132"/>
      <c r="M10017" s="132"/>
      <c r="N10017" s="131"/>
      <c r="O10017" s="131"/>
    </row>
    <row r="10018" spans="2:15" x14ac:dyDescent="0.35">
      <c r="B10018" t="s">
        <v>77</v>
      </c>
      <c r="C10018">
        <v>4070</v>
      </c>
      <c r="D10018" t="s">
        <v>65</v>
      </c>
      <c r="E10018">
        <v>52086</v>
      </c>
      <c r="F10018" t="s">
        <v>9391</v>
      </c>
      <c r="G10018" t="s">
        <v>10928</v>
      </c>
      <c r="H10018" s="93">
        <v>46178</v>
      </c>
      <c r="I10018" s="131">
        <v>1</v>
      </c>
      <c r="J10018" s="132"/>
      <c r="K10018" s="132"/>
      <c r="L10018" s="132"/>
      <c r="M10018" s="132"/>
      <c r="N10018" s="131"/>
      <c r="O10018" s="131"/>
    </row>
    <row r="10019" spans="2:15" x14ac:dyDescent="0.35">
      <c r="B10019" t="s">
        <v>77</v>
      </c>
      <c r="C10019">
        <v>4070</v>
      </c>
      <c r="D10019" t="s">
        <v>65</v>
      </c>
      <c r="E10019">
        <v>52166</v>
      </c>
      <c r="F10019" t="s">
        <v>1988</v>
      </c>
      <c r="G10019" t="s">
        <v>10928</v>
      </c>
      <c r="H10019" s="93">
        <v>46178</v>
      </c>
      <c r="I10019" s="131">
        <v>1</v>
      </c>
      <c r="J10019" s="132"/>
      <c r="K10019" s="132"/>
      <c r="L10019" s="132"/>
      <c r="M10019" s="132"/>
      <c r="N10019" s="131"/>
      <c r="O10019" s="131"/>
    </row>
    <row r="10020" spans="2:15" x14ac:dyDescent="0.35">
      <c r="B10020" t="s">
        <v>77</v>
      </c>
      <c r="C10020">
        <v>4070</v>
      </c>
      <c r="D10020" t="s">
        <v>65</v>
      </c>
      <c r="E10020">
        <v>52373</v>
      </c>
      <c r="F10020" t="s">
        <v>9392</v>
      </c>
      <c r="G10020" t="s">
        <v>10928</v>
      </c>
      <c r="H10020" s="93">
        <v>46171</v>
      </c>
      <c r="I10020" s="131">
        <v>1</v>
      </c>
      <c r="J10020" s="132"/>
      <c r="K10020" s="132"/>
      <c r="L10020" s="132"/>
      <c r="M10020" s="132"/>
      <c r="N10020" s="131"/>
      <c r="O10020" s="131"/>
    </row>
    <row r="10021" spans="2:15" x14ac:dyDescent="0.35">
      <c r="B10021" t="s">
        <v>77</v>
      </c>
      <c r="C10021">
        <v>4070</v>
      </c>
      <c r="D10021" t="s">
        <v>65</v>
      </c>
      <c r="E10021">
        <v>54425</v>
      </c>
      <c r="F10021" t="s">
        <v>9393</v>
      </c>
      <c r="G10021" t="s">
        <v>10927</v>
      </c>
      <c r="H10021" s="93">
        <v>46176</v>
      </c>
      <c r="I10021" s="131"/>
      <c r="J10021" s="132"/>
      <c r="K10021" s="132"/>
      <c r="L10021" s="132"/>
      <c r="M10021" s="132"/>
      <c r="N10021" s="131"/>
      <c r="O10021" s="131"/>
    </row>
    <row r="10022" spans="2:15" x14ac:dyDescent="0.35">
      <c r="B10022" t="s">
        <v>77</v>
      </c>
      <c r="C10022">
        <v>4070</v>
      </c>
      <c r="D10022" t="s">
        <v>65</v>
      </c>
      <c r="E10022">
        <v>55264</v>
      </c>
      <c r="F10022" t="s">
        <v>1988</v>
      </c>
      <c r="G10022" t="s">
        <v>10927</v>
      </c>
      <c r="H10022" s="93">
        <v>46183</v>
      </c>
      <c r="I10022" s="131">
        <v>1</v>
      </c>
      <c r="J10022" s="132"/>
      <c r="K10022" s="132">
        <v>1</v>
      </c>
      <c r="L10022" s="132"/>
      <c r="M10022" s="132"/>
      <c r="N10022" s="131"/>
      <c r="O10022" s="131"/>
    </row>
    <row r="10023" spans="2:15" x14ac:dyDescent="0.35">
      <c r="B10023" t="s">
        <v>77</v>
      </c>
      <c r="C10023">
        <v>4070</v>
      </c>
      <c r="D10023" t="s">
        <v>65</v>
      </c>
      <c r="E10023">
        <v>55265</v>
      </c>
      <c r="F10023" t="s">
        <v>1988</v>
      </c>
      <c r="G10023" t="s">
        <v>10927</v>
      </c>
      <c r="H10023" s="93">
        <v>46176</v>
      </c>
      <c r="I10023" s="131">
        <v>1</v>
      </c>
      <c r="J10023" s="132"/>
      <c r="K10023" s="132">
        <v>1</v>
      </c>
      <c r="L10023" s="132"/>
      <c r="M10023" s="132"/>
      <c r="N10023" s="131"/>
      <c r="O10023" s="131"/>
    </row>
    <row r="10024" spans="2:15" x14ac:dyDescent="0.35">
      <c r="B10024" t="s">
        <v>77</v>
      </c>
      <c r="C10024">
        <v>4070</v>
      </c>
      <c r="D10024" t="s">
        <v>65</v>
      </c>
      <c r="E10024">
        <v>55275</v>
      </c>
      <c r="F10024" t="s">
        <v>1988</v>
      </c>
      <c r="G10024" t="s">
        <v>10929</v>
      </c>
      <c r="H10024" s="93">
        <v>46182</v>
      </c>
      <c r="I10024" s="131">
        <v>1</v>
      </c>
      <c r="J10024" s="132"/>
      <c r="K10024" s="132"/>
      <c r="L10024" s="132"/>
      <c r="M10024" s="132"/>
      <c r="N10024" s="131"/>
      <c r="O10024" s="131"/>
    </row>
    <row r="10025" spans="2:15" x14ac:dyDescent="0.35">
      <c r="B10025" t="s">
        <v>77</v>
      </c>
      <c r="C10025">
        <v>4070</v>
      </c>
      <c r="D10025" t="s">
        <v>65</v>
      </c>
      <c r="E10025">
        <v>56706</v>
      </c>
      <c r="F10025" t="s">
        <v>1988</v>
      </c>
      <c r="G10025" t="s">
        <v>10930</v>
      </c>
      <c r="H10025" s="93">
        <v>46174</v>
      </c>
      <c r="I10025" s="131">
        <v>1</v>
      </c>
      <c r="J10025" s="132"/>
      <c r="K10025" s="132"/>
      <c r="L10025" s="132"/>
      <c r="M10025" s="132"/>
      <c r="N10025" s="131"/>
      <c r="O10025" s="131"/>
    </row>
    <row r="10026" spans="2:15" x14ac:dyDescent="0.35">
      <c r="B10026" t="s">
        <v>77</v>
      </c>
      <c r="C10026">
        <v>4070</v>
      </c>
      <c r="D10026" t="s">
        <v>65</v>
      </c>
      <c r="E10026">
        <v>58011</v>
      </c>
      <c r="F10026" t="s">
        <v>9394</v>
      </c>
      <c r="G10026" t="s">
        <v>10926</v>
      </c>
      <c r="H10026" s="93">
        <v>46177</v>
      </c>
      <c r="I10026" s="131">
        <v>1</v>
      </c>
      <c r="J10026" s="132"/>
      <c r="K10026" s="132"/>
      <c r="L10026" s="132"/>
      <c r="M10026" s="132"/>
      <c r="N10026" s="131"/>
      <c r="O10026" s="131"/>
    </row>
    <row r="10027" spans="2:15" x14ac:dyDescent="0.35">
      <c r="B10027" t="s">
        <v>77</v>
      </c>
      <c r="C10027">
        <v>4070</v>
      </c>
      <c r="D10027" t="s">
        <v>65</v>
      </c>
      <c r="E10027">
        <v>59900</v>
      </c>
      <c r="F10027" t="s">
        <v>9395</v>
      </c>
      <c r="G10027" t="s">
        <v>10926</v>
      </c>
      <c r="H10027" s="93">
        <v>46177</v>
      </c>
      <c r="I10027" s="131">
        <v>1</v>
      </c>
      <c r="J10027" s="132"/>
      <c r="K10027" s="132"/>
      <c r="L10027" s="132"/>
      <c r="M10027" s="132"/>
      <c r="N10027" s="131"/>
      <c r="O10027" s="131"/>
    </row>
    <row r="10028" spans="2:15" x14ac:dyDescent="0.35">
      <c r="B10028" t="s">
        <v>77</v>
      </c>
      <c r="C10028">
        <v>4070</v>
      </c>
      <c r="D10028" t="s">
        <v>65</v>
      </c>
      <c r="E10028">
        <v>64767</v>
      </c>
      <c r="F10028" t="s">
        <v>9396</v>
      </c>
      <c r="G10028" t="s">
        <v>10930</v>
      </c>
      <c r="H10028" s="93">
        <v>46174</v>
      </c>
      <c r="I10028" s="131"/>
      <c r="J10028" s="132"/>
      <c r="K10028" s="132"/>
      <c r="L10028" s="132"/>
      <c r="M10028" s="132"/>
      <c r="N10028" s="131"/>
      <c r="O10028" s="131"/>
    </row>
    <row r="10029" spans="2:15" x14ac:dyDescent="0.35">
      <c r="B10029" t="s">
        <v>77</v>
      </c>
      <c r="C10029">
        <v>4070</v>
      </c>
      <c r="D10029" t="s">
        <v>65</v>
      </c>
      <c r="E10029">
        <v>67873</v>
      </c>
      <c r="F10029" t="s">
        <v>9397</v>
      </c>
      <c r="G10029" t="s">
        <v>10930</v>
      </c>
      <c r="H10029" s="93">
        <v>46174</v>
      </c>
      <c r="I10029" s="131">
        <v>1</v>
      </c>
      <c r="J10029" s="132"/>
      <c r="K10029" s="132"/>
      <c r="L10029" s="132"/>
      <c r="M10029" s="132"/>
      <c r="N10029" s="131"/>
      <c r="O10029" s="131"/>
    </row>
    <row r="10030" spans="2:15" x14ac:dyDescent="0.35">
      <c r="B10030" t="s">
        <v>77</v>
      </c>
      <c r="C10030">
        <v>4070</v>
      </c>
      <c r="D10030" t="s">
        <v>65</v>
      </c>
      <c r="E10030">
        <v>76419</v>
      </c>
      <c r="F10030" t="s">
        <v>9398</v>
      </c>
      <c r="G10030" t="s">
        <v>10929</v>
      </c>
      <c r="H10030" s="93">
        <v>46182</v>
      </c>
      <c r="I10030" s="131">
        <v>1</v>
      </c>
      <c r="J10030" s="132"/>
      <c r="K10030" s="132"/>
      <c r="L10030" s="132"/>
      <c r="M10030" s="132"/>
      <c r="N10030" s="131"/>
      <c r="O10030" s="131"/>
    </row>
    <row r="10031" spans="2:15" x14ac:dyDescent="0.35">
      <c r="B10031" t="s">
        <v>77</v>
      </c>
      <c r="C10031">
        <v>4070</v>
      </c>
      <c r="D10031" t="s">
        <v>65</v>
      </c>
      <c r="E10031">
        <v>76870</v>
      </c>
      <c r="F10031" t="s">
        <v>9399</v>
      </c>
      <c r="G10031" t="s">
        <v>10927</v>
      </c>
      <c r="H10031" s="93">
        <v>46183</v>
      </c>
      <c r="I10031" s="131">
        <v>1</v>
      </c>
      <c r="J10031" s="132"/>
      <c r="K10031" s="132"/>
      <c r="L10031" s="132"/>
      <c r="M10031" s="132"/>
      <c r="N10031" s="131"/>
      <c r="O10031" s="131"/>
    </row>
    <row r="10032" spans="2:15" x14ac:dyDescent="0.35">
      <c r="B10032" t="s">
        <v>77</v>
      </c>
      <c r="C10032">
        <v>4070</v>
      </c>
      <c r="D10032" t="s">
        <v>65</v>
      </c>
      <c r="E10032">
        <v>77248</v>
      </c>
      <c r="F10032" t="s">
        <v>9400</v>
      </c>
      <c r="G10032" t="s">
        <v>10927</v>
      </c>
      <c r="H10032" s="93">
        <v>46183</v>
      </c>
      <c r="I10032" s="131">
        <v>1</v>
      </c>
      <c r="J10032" s="132"/>
      <c r="K10032" s="132"/>
      <c r="L10032" s="132"/>
      <c r="M10032" s="132"/>
      <c r="N10032" s="131"/>
      <c r="O10032" s="131"/>
    </row>
    <row r="10033" spans="2:15" x14ac:dyDescent="0.35">
      <c r="B10033" t="s">
        <v>77</v>
      </c>
      <c r="C10033">
        <v>4070</v>
      </c>
      <c r="D10033" t="s">
        <v>65</v>
      </c>
      <c r="E10033">
        <v>77359</v>
      </c>
      <c r="F10033" t="s">
        <v>9401</v>
      </c>
      <c r="G10033" t="s">
        <v>10929</v>
      </c>
      <c r="H10033" s="93">
        <v>46182</v>
      </c>
      <c r="I10033" s="131">
        <v>1</v>
      </c>
      <c r="J10033" s="132">
        <v>1</v>
      </c>
      <c r="K10033" s="132"/>
      <c r="L10033" s="132"/>
      <c r="M10033" s="132"/>
      <c r="N10033" s="131"/>
      <c r="O10033" s="131"/>
    </row>
    <row r="10034" spans="2:15" x14ac:dyDescent="0.35">
      <c r="B10034" t="s">
        <v>77</v>
      </c>
      <c r="C10034">
        <v>4070</v>
      </c>
      <c r="D10034" t="s">
        <v>65</v>
      </c>
      <c r="E10034">
        <v>77410</v>
      </c>
      <c r="F10034" t="s">
        <v>9402</v>
      </c>
      <c r="G10034" t="s">
        <v>10927</v>
      </c>
      <c r="H10034" s="93">
        <v>46176</v>
      </c>
      <c r="I10034" s="131"/>
      <c r="J10034" s="132"/>
      <c r="K10034" s="132"/>
      <c r="L10034" s="132"/>
      <c r="M10034" s="132"/>
      <c r="N10034" s="131"/>
      <c r="O10034" s="131"/>
    </row>
    <row r="10035" spans="2:15" x14ac:dyDescent="0.35">
      <c r="B10035" t="s">
        <v>77</v>
      </c>
      <c r="C10035">
        <v>4070</v>
      </c>
      <c r="D10035" t="s">
        <v>65</v>
      </c>
      <c r="E10035">
        <v>79286</v>
      </c>
      <c r="F10035" t="s">
        <v>9403</v>
      </c>
      <c r="G10035" t="s">
        <v>10930</v>
      </c>
      <c r="H10035" s="93">
        <v>46174</v>
      </c>
      <c r="I10035" s="131"/>
      <c r="J10035" s="132"/>
      <c r="K10035" s="132"/>
      <c r="L10035" s="132"/>
      <c r="M10035" s="132"/>
      <c r="N10035" s="131"/>
      <c r="O10035" s="131"/>
    </row>
    <row r="10036" spans="2:15" x14ac:dyDescent="0.35">
      <c r="B10036" t="s">
        <v>77</v>
      </c>
      <c r="C10036">
        <v>4070</v>
      </c>
      <c r="D10036" t="s">
        <v>65</v>
      </c>
      <c r="E10036">
        <v>81910</v>
      </c>
      <c r="F10036" t="s">
        <v>9404</v>
      </c>
      <c r="G10036" t="s">
        <v>10926</v>
      </c>
      <c r="H10036" s="93">
        <v>46177</v>
      </c>
      <c r="I10036" s="131"/>
      <c r="J10036" s="132"/>
      <c r="K10036" s="132"/>
      <c r="L10036" s="132"/>
      <c r="M10036" s="132"/>
      <c r="N10036" s="131"/>
      <c r="O10036" s="131"/>
    </row>
    <row r="10037" spans="2:15" x14ac:dyDescent="0.35">
      <c r="B10037" t="s">
        <v>77</v>
      </c>
      <c r="C10037">
        <v>4070</v>
      </c>
      <c r="D10037" t="s">
        <v>65</v>
      </c>
      <c r="E10037">
        <v>82652</v>
      </c>
      <c r="F10037" t="s">
        <v>9405</v>
      </c>
      <c r="G10037" t="s">
        <v>10929</v>
      </c>
      <c r="H10037" s="93">
        <v>46175</v>
      </c>
      <c r="I10037" s="131">
        <v>1</v>
      </c>
      <c r="J10037" s="132"/>
      <c r="K10037" s="132"/>
      <c r="L10037" s="132"/>
      <c r="M10037" s="132"/>
      <c r="N10037" s="131"/>
      <c r="O10037" s="131"/>
    </row>
    <row r="10038" spans="2:15" x14ac:dyDescent="0.35">
      <c r="B10038" t="s">
        <v>77</v>
      </c>
      <c r="C10038">
        <v>4070</v>
      </c>
      <c r="D10038" t="s">
        <v>65</v>
      </c>
      <c r="E10038">
        <v>83501</v>
      </c>
      <c r="F10038" t="s">
        <v>9406</v>
      </c>
      <c r="G10038" t="s">
        <v>10928</v>
      </c>
      <c r="H10038" s="93">
        <v>46171</v>
      </c>
      <c r="I10038" s="131"/>
      <c r="J10038" s="132"/>
      <c r="K10038" s="132"/>
      <c r="L10038" s="132"/>
      <c r="M10038" s="132"/>
      <c r="N10038" s="131"/>
      <c r="O10038" s="131"/>
    </row>
    <row r="10039" spans="2:15" x14ac:dyDescent="0.35">
      <c r="B10039" t="s">
        <v>77</v>
      </c>
      <c r="C10039">
        <v>4070</v>
      </c>
      <c r="D10039" t="s">
        <v>65</v>
      </c>
      <c r="E10039">
        <v>90675</v>
      </c>
      <c r="F10039" t="s">
        <v>9407</v>
      </c>
      <c r="G10039" t="s">
        <v>10930</v>
      </c>
      <c r="H10039" s="93">
        <v>46181</v>
      </c>
      <c r="I10039" s="131"/>
      <c r="J10039" s="132"/>
      <c r="K10039" s="132"/>
      <c r="L10039" s="132"/>
      <c r="M10039" s="132"/>
      <c r="N10039" s="131"/>
      <c r="O10039" s="131"/>
    </row>
    <row r="10040" spans="2:15" x14ac:dyDescent="0.35">
      <c r="B10040" t="s">
        <v>77</v>
      </c>
      <c r="C10040">
        <v>4070</v>
      </c>
      <c r="D10040" t="s">
        <v>65</v>
      </c>
      <c r="E10040">
        <v>90778</v>
      </c>
      <c r="F10040" t="s">
        <v>9408</v>
      </c>
      <c r="G10040" t="s">
        <v>10929</v>
      </c>
      <c r="H10040" s="93">
        <v>46175</v>
      </c>
      <c r="I10040" s="131"/>
      <c r="J10040" s="132"/>
      <c r="K10040" s="132"/>
      <c r="L10040" s="132"/>
      <c r="M10040" s="132"/>
      <c r="N10040" s="131"/>
      <c r="O10040" s="131"/>
    </row>
    <row r="10041" spans="2:15" x14ac:dyDescent="0.35">
      <c r="B10041" t="s">
        <v>77</v>
      </c>
      <c r="C10041">
        <v>4070</v>
      </c>
      <c r="D10041" t="s">
        <v>65</v>
      </c>
      <c r="E10041">
        <v>95654</v>
      </c>
      <c r="F10041" t="s">
        <v>9409</v>
      </c>
      <c r="G10041" t="s">
        <v>10927</v>
      </c>
      <c r="H10041" s="93">
        <v>46183</v>
      </c>
      <c r="I10041" s="131">
        <v>1</v>
      </c>
      <c r="J10041" s="132">
        <v>1</v>
      </c>
      <c r="K10041" s="132"/>
      <c r="L10041" s="132"/>
      <c r="M10041" s="132"/>
      <c r="N10041" s="131"/>
      <c r="O10041" s="131"/>
    </row>
    <row r="10042" spans="2:15" x14ac:dyDescent="0.35">
      <c r="B10042" t="s">
        <v>77</v>
      </c>
      <c r="C10042">
        <v>4070</v>
      </c>
      <c r="D10042" t="s">
        <v>65</v>
      </c>
      <c r="E10042">
        <v>95961</v>
      </c>
      <c r="F10042" t="s">
        <v>9410</v>
      </c>
      <c r="G10042" t="s">
        <v>10927</v>
      </c>
      <c r="H10042" s="93">
        <v>46183</v>
      </c>
      <c r="I10042" s="131">
        <v>1</v>
      </c>
      <c r="J10042" s="132">
        <v>1</v>
      </c>
      <c r="K10042" s="132"/>
      <c r="L10042" s="132"/>
      <c r="M10042" s="132"/>
      <c r="N10042" s="131"/>
      <c r="O10042" s="131"/>
    </row>
    <row r="10043" spans="2:15" x14ac:dyDescent="0.35">
      <c r="B10043" t="s">
        <v>77</v>
      </c>
      <c r="C10043">
        <v>4070</v>
      </c>
      <c r="D10043" t="s">
        <v>65</v>
      </c>
      <c r="E10043">
        <v>95962</v>
      </c>
      <c r="F10043" t="s">
        <v>9411</v>
      </c>
      <c r="G10043" t="s">
        <v>10927</v>
      </c>
      <c r="H10043" s="93">
        <v>46183</v>
      </c>
      <c r="I10043" s="131"/>
      <c r="J10043" s="132"/>
      <c r="K10043" s="132"/>
      <c r="L10043" s="132"/>
      <c r="M10043" s="132"/>
      <c r="N10043" s="131"/>
      <c r="O10043" s="131"/>
    </row>
    <row r="10044" spans="2:15" x14ac:dyDescent="0.35">
      <c r="B10044" t="s">
        <v>77</v>
      </c>
      <c r="C10044">
        <v>4070</v>
      </c>
      <c r="D10044" t="s">
        <v>65</v>
      </c>
      <c r="E10044">
        <v>96251</v>
      </c>
      <c r="F10044" t="s">
        <v>9412</v>
      </c>
      <c r="G10044" t="s">
        <v>10927</v>
      </c>
      <c r="H10044" s="93">
        <v>46183</v>
      </c>
      <c r="I10044" s="131">
        <v>1</v>
      </c>
      <c r="J10044" s="132"/>
      <c r="K10044" s="132"/>
      <c r="L10044" s="132"/>
      <c r="M10044" s="132"/>
      <c r="N10044" s="131"/>
      <c r="O10044" s="131"/>
    </row>
    <row r="10045" spans="2:15" x14ac:dyDescent="0.35">
      <c r="B10045" t="s">
        <v>77</v>
      </c>
      <c r="C10045">
        <v>4070</v>
      </c>
      <c r="D10045" t="s">
        <v>65</v>
      </c>
      <c r="E10045">
        <v>96618</v>
      </c>
      <c r="F10045" t="s">
        <v>9413</v>
      </c>
      <c r="G10045" t="s">
        <v>10930</v>
      </c>
      <c r="H10045" s="93">
        <v>46174</v>
      </c>
      <c r="I10045" s="131"/>
      <c r="J10045" s="132"/>
      <c r="K10045" s="132"/>
      <c r="L10045" s="132"/>
      <c r="M10045" s="132"/>
      <c r="N10045" s="131"/>
      <c r="O10045" s="131"/>
    </row>
    <row r="10046" spans="2:15" x14ac:dyDescent="0.35">
      <c r="B10046" t="s">
        <v>77</v>
      </c>
      <c r="C10046">
        <v>4070</v>
      </c>
      <c r="D10046" t="s">
        <v>65</v>
      </c>
      <c r="E10046">
        <v>97561</v>
      </c>
      <c r="F10046" t="s">
        <v>9414</v>
      </c>
      <c r="G10046" t="s">
        <v>10927</v>
      </c>
      <c r="H10046" s="93">
        <v>46183</v>
      </c>
      <c r="I10046" s="131">
        <v>1</v>
      </c>
      <c r="J10046" s="132"/>
      <c r="K10046" s="132"/>
      <c r="L10046" s="132"/>
      <c r="M10046" s="132"/>
      <c r="N10046" s="131"/>
      <c r="O10046" s="131"/>
    </row>
    <row r="10047" spans="2:15" x14ac:dyDescent="0.35">
      <c r="B10047" t="s">
        <v>77</v>
      </c>
      <c r="C10047">
        <v>4070</v>
      </c>
      <c r="D10047" t="s">
        <v>65</v>
      </c>
      <c r="E10047">
        <v>97737</v>
      </c>
      <c r="F10047" t="s">
        <v>9415</v>
      </c>
      <c r="G10047" t="s">
        <v>10929</v>
      </c>
      <c r="H10047" s="93">
        <v>46175</v>
      </c>
      <c r="I10047" s="131">
        <v>1</v>
      </c>
      <c r="J10047" s="132"/>
      <c r="K10047" s="132"/>
      <c r="L10047" s="132"/>
      <c r="M10047" s="132"/>
      <c r="N10047" s="131"/>
      <c r="O10047" s="131"/>
    </row>
    <row r="10048" spans="2:15" x14ac:dyDescent="0.35">
      <c r="B10048" t="s">
        <v>77</v>
      </c>
      <c r="C10048">
        <v>4070</v>
      </c>
      <c r="D10048" t="s">
        <v>65</v>
      </c>
      <c r="E10048">
        <v>99474</v>
      </c>
      <c r="F10048" t="s">
        <v>9416</v>
      </c>
      <c r="G10048" t="s">
        <v>10930</v>
      </c>
      <c r="H10048" s="93">
        <v>46181</v>
      </c>
      <c r="I10048" s="131">
        <v>1</v>
      </c>
      <c r="J10048" s="132"/>
      <c r="K10048" s="132"/>
      <c r="L10048" s="132"/>
      <c r="M10048" s="132"/>
      <c r="N10048" s="131"/>
      <c r="O10048" s="131"/>
    </row>
    <row r="10049" spans="2:15" x14ac:dyDescent="0.35">
      <c r="B10049" t="s">
        <v>77</v>
      </c>
      <c r="C10049">
        <v>4070</v>
      </c>
      <c r="D10049" t="s">
        <v>65</v>
      </c>
      <c r="E10049">
        <v>102333</v>
      </c>
      <c r="F10049" t="s">
        <v>9417</v>
      </c>
      <c r="G10049" t="s">
        <v>10926</v>
      </c>
      <c r="H10049" s="93">
        <v>46177</v>
      </c>
      <c r="I10049" s="131"/>
      <c r="J10049" s="132"/>
      <c r="K10049" s="132"/>
      <c r="L10049" s="132"/>
      <c r="M10049" s="132"/>
      <c r="N10049" s="131"/>
      <c r="O10049" s="131"/>
    </row>
    <row r="10050" spans="2:15" x14ac:dyDescent="0.35">
      <c r="B10050" t="s">
        <v>77</v>
      </c>
      <c r="C10050">
        <v>4070</v>
      </c>
      <c r="D10050" t="s">
        <v>65</v>
      </c>
      <c r="E10050">
        <v>103494</v>
      </c>
      <c r="F10050" t="s">
        <v>9418</v>
      </c>
      <c r="G10050" t="s">
        <v>10927</v>
      </c>
      <c r="H10050" s="93">
        <v>46183</v>
      </c>
      <c r="I10050" s="131">
        <v>1</v>
      </c>
      <c r="J10050" s="132"/>
      <c r="K10050" s="132"/>
      <c r="L10050" s="132"/>
      <c r="M10050" s="132"/>
      <c r="N10050" s="131"/>
      <c r="O10050" s="131"/>
    </row>
    <row r="10051" spans="2:15" x14ac:dyDescent="0.35">
      <c r="B10051" t="s">
        <v>77</v>
      </c>
      <c r="C10051">
        <v>4070</v>
      </c>
      <c r="D10051" t="s">
        <v>65</v>
      </c>
      <c r="E10051">
        <v>104537</v>
      </c>
      <c r="F10051" t="s">
        <v>9419</v>
      </c>
      <c r="G10051" t="s">
        <v>10929</v>
      </c>
      <c r="H10051" s="93">
        <v>46182</v>
      </c>
      <c r="I10051" s="131">
        <v>1</v>
      </c>
      <c r="J10051" s="132"/>
      <c r="K10051" s="132"/>
      <c r="L10051" s="132"/>
      <c r="M10051" s="132"/>
      <c r="N10051" s="131"/>
      <c r="O10051" s="131"/>
    </row>
    <row r="10052" spans="2:15" x14ac:dyDescent="0.35">
      <c r="B10052" t="s">
        <v>77</v>
      </c>
      <c r="C10052">
        <v>4070</v>
      </c>
      <c r="D10052" t="s">
        <v>65</v>
      </c>
      <c r="E10052">
        <v>107241</v>
      </c>
      <c r="F10052" t="s">
        <v>9420</v>
      </c>
      <c r="G10052" t="s">
        <v>10929</v>
      </c>
      <c r="H10052" s="93">
        <v>46175</v>
      </c>
      <c r="I10052" s="131"/>
      <c r="J10052" s="132"/>
      <c r="K10052" s="132"/>
      <c r="L10052" s="132"/>
      <c r="M10052" s="132"/>
      <c r="N10052" s="131"/>
      <c r="O10052" s="131"/>
    </row>
    <row r="10053" spans="2:15" x14ac:dyDescent="0.35">
      <c r="B10053" t="s">
        <v>77</v>
      </c>
      <c r="C10053">
        <v>4070</v>
      </c>
      <c r="D10053" t="s">
        <v>65</v>
      </c>
      <c r="E10053">
        <v>107348</v>
      </c>
      <c r="F10053" t="s">
        <v>9421</v>
      </c>
      <c r="G10053" t="s">
        <v>10927</v>
      </c>
      <c r="H10053" s="93">
        <v>46183</v>
      </c>
      <c r="I10053" s="131"/>
      <c r="J10053" s="132"/>
      <c r="K10053" s="132"/>
      <c r="L10053" s="132"/>
      <c r="M10053" s="132"/>
      <c r="N10053" s="131"/>
      <c r="O10053" s="131"/>
    </row>
    <row r="10054" spans="2:15" x14ac:dyDescent="0.35">
      <c r="B10054" t="s">
        <v>77</v>
      </c>
      <c r="C10054">
        <v>4070</v>
      </c>
      <c r="D10054" t="s">
        <v>65</v>
      </c>
      <c r="E10054">
        <v>107349</v>
      </c>
      <c r="F10054" t="s">
        <v>9422</v>
      </c>
      <c r="G10054" t="s">
        <v>10927</v>
      </c>
      <c r="H10054" s="93">
        <v>46183</v>
      </c>
      <c r="I10054" s="131"/>
      <c r="J10054" s="132"/>
      <c r="K10054" s="132"/>
      <c r="L10054" s="132"/>
      <c r="M10054" s="132"/>
      <c r="N10054" s="131"/>
      <c r="O10054" s="131"/>
    </row>
    <row r="10055" spans="2:15" x14ac:dyDescent="0.35">
      <c r="B10055" t="s">
        <v>77</v>
      </c>
      <c r="C10055">
        <v>4070</v>
      </c>
      <c r="D10055" t="s">
        <v>65</v>
      </c>
      <c r="E10055">
        <v>107880</v>
      </c>
      <c r="F10055" t="s">
        <v>9423</v>
      </c>
      <c r="G10055" t="s">
        <v>10930</v>
      </c>
      <c r="H10055" s="93">
        <v>46181</v>
      </c>
      <c r="I10055" s="131">
        <v>1</v>
      </c>
      <c r="J10055" s="132"/>
      <c r="K10055" s="132"/>
      <c r="L10055" s="132"/>
      <c r="M10055" s="132"/>
      <c r="N10055" s="131"/>
      <c r="O10055" s="131"/>
    </row>
    <row r="10056" spans="2:15" x14ac:dyDescent="0.35">
      <c r="B10056" t="s">
        <v>77</v>
      </c>
      <c r="C10056">
        <v>4070</v>
      </c>
      <c r="D10056" t="s">
        <v>65</v>
      </c>
      <c r="E10056">
        <v>112775</v>
      </c>
      <c r="F10056" t="s">
        <v>9424</v>
      </c>
      <c r="G10056" t="s">
        <v>10930</v>
      </c>
      <c r="H10056" s="93">
        <v>46181</v>
      </c>
      <c r="I10056" s="131">
        <v>1</v>
      </c>
      <c r="J10056" s="132"/>
      <c r="K10056" s="132"/>
      <c r="L10056" s="132"/>
      <c r="M10056" s="132"/>
      <c r="N10056" s="131"/>
      <c r="O10056" s="131"/>
    </row>
    <row r="10057" spans="2:15" x14ac:dyDescent="0.35">
      <c r="B10057" t="s">
        <v>77</v>
      </c>
      <c r="C10057">
        <v>4070</v>
      </c>
      <c r="D10057" t="s">
        <v>65</v>
      </c>
      <c r="E10057">
        <v>113317</v>
      </c>
      <c r="F10057" t="s">
        <v>9425</v>
      </c>
      <c r="G10057" t="s">
        <v>10928</v>
      </c>
      <c r="H10057" s="93">
        <v>46171</v>
      </c>
      <c r="I10057" s="131">
        <v>1</v>
      </c>
      <c r="J10057" s="132"/>
      <c r="K10057" s="132"/>
      <c r="L10057" s="132"/>
      <c r="M10057" s="132"/>
      <c r="N10057" s="131"/>
      <c r="O10057" s="131"/>
    </row>
    <row r="10058" spans="2:15" x14ac:dyDescent="0.35">
      <c r="B10058" t="s">
        <v>77</v>
      </c>
      <c r="C10058">
        <v>4070</v>
      </c>
      <c r="D10058" t="s">
        <v>65</v>
      </c>
      <c r="E10058">
        <v>119024</v>
      </c>
      <c r="F10058" t="s">
        <v>9426</v>
      </c>
      <c r="G10058" t="s">
        <v>10926</v>
      </c>
      <c r="H10058" s="93">
        <v>46170</v>
      </c>
      <c r="I10058" s="131">
        <v>1</v>
      </c>
      <c r="J10058" s="132"/>
      <c r="K10058" s="132"/>
      <c r="L10058" s="132"/>
      <c r="M10058" s="132"/>
      <c r="N10058" s="131"/>
      <c r="O10058" s="131"/>
    </row>
    <row r="10059" spans="2:15" x14ac:dyDescent="0.35">
      <c r="B10059" t="s">
        <v>77</v>
      </c>
      <c r="C10059">
        <v>4070</v>
      </c>
      <c r="D10059" t="s">
        <v>65</v>
      </c>
      <c r="E10059">
        <v>121556</v>
      </c>
      <c r="F10059" t="s">
        <v>9427</v>
      </c>
      <c r="G10059" t="s">
        <v>10930</v>
      </c>
      <c r="H10059" s="93">
        <v>46181</v>
      </c>
      <c r="I10059" s="131">
        <v>1</v>
      </c>
      <c r="J10059" s="132"/>
      <c r="K10059" s="132"/>
      <c r="L10059" s="132"/>
      <c r="M10059" s="132"/>
      <c r="N10059" s="131"/>
      <c r="O10059" s="131"/>
    </row>
    <row r="10060" spans="2:15" x14ac:dyDescent="0.35">
      <c r="B10060" t="s">
        <v>77</v>
      </c>
      <c r="C10060">
        <v>4070</v>
      </c>
      <c r="D10060" t="s">
        <v>65</v>
      </c>
      <c r="E10060">
        <v>122100</v>
      </c>
      <c r="F10060" t="s">
        <v>9428</v>
      </c>
      <c r="G10060" t="s">
        <v>10926</v>
      </c>
      <c r="H10060" s="93">
        <v>46170</v>
      </c>
      <c r="I10060" s="131"/>
      <c r="J10060" s="132"/>
      <c r="K10060" s="132"/>
      <c r="L10060" s="132"/>
      <c r="M10060" s="132"/>
      <c r="N10060" s="131"/>
      <c r="O10060" s="131"/>
    </row>
    <row r="10061" spans="2:15" x14ac:dyDescent="0.35">
      <c r="B10061" t="s">
        <v>77</v>
      </c>
      <c r="C10061">
        <v>4070</v>
      </c>
      <c r="D10061" t="s">
        <v>65</v>
      </c>
      <c r="E10061">
        <v>129775</v>
      </c>
      <c r="F10061" t="s">
        <v>9429</v>
      </c>
      <c r="G10061" t="s">
        <v>10927</v>
      </c>
      <c r="H10061" s="93">
        <v>46183</v>
      </c>
      <c r="I10061" s="131"/>
      <c r="J10061" s="132"/>
      <c r="K10061" s="132"/>
      <c r="L10061" s="132"/>
      <c r="M10061" s="132"/>
      <c r="N10061" s="131"/>
      <c r="O10061" s="131"/>
    </row>
    <row r="10062" spans="2:15" x14ac:dyDescent="0.35">
      <c r="B10062" t="s">
        <v>77</v>
      </c>
      <c r="C10062">
        <v>4070</v>
      </c>
      <c r="D10062" t="s">
        <v>65</v>
      </c>
      <c r="E10062">
        <v>130284</v>
      </c>
      <c r="F10062" t="s">
        <v>9430</v>
      </c>
      <c r="G10062" t="s">
        <v>10930</v>
      </c>
      <c r="H10062" s="93">
        <v>46181</v>
      </c>
      <c r="I10062" s="131">
        <v>1</v>
      </c>
      <c r="J10062" s="132"/>
      <c r="K10062" s="132"/>
      <c r="L10062" s="132"/>
      <c r="M10062" s="132"/>
      <c r="N10062" s="131"/>
      <c r="O10062" s="131"/>
    </row>
    <row r="10063" spans="2:15" x14ac:dyDescent="0.35">
      <c r="B10063" t="s">
        <v>77</v>
      </c>
      <c r="C10063">
        <v>4070</v>
      </c>
      <c r="D10063" t="s">
        <v>65</v>
      </c>
      <c r="E10063">
        <v>130929</v>
      </c>
      <c r="F10063" t="s">
        <v>9431</v>
      </c>
      <c r="G10063" t="s">
        <v>10928</v>
      </c>
      <c r="H10063" s="93">
        <v>46178</v>
      </c>
      <c r="I10063" s="131"/>
      <c r="J10063" s="132"/>
      <c r="K10063" s="132"/>
      <c r="L10063" s="132"/>
      <c r="M10063" s="132"/>
      <c r="N10063" s="131"/>
      <c r="O10063" s="131"/>
    </row>
    <row r="10064" spans="2:15" x14ac:dyDescent="0.35">
      <c r="B10064" t="s">
        <v>77</v>
      </c>
      <c r="C10064">
        <v>4070</v>
      </c>
      <c r="D10064" t="s">
        <v>65</v>
      </c>
      <c r="E10064">
        <v>141518</v>
      </c>
      <c r="F10064" t="s">
        <v>9432</v>
      </c>
      <c r="G10064" t="s">
        <v>10930</v>
      </c>
      <c r="H10064" s="93">
        <v>46181</v>
      </c>
      <c r="I10064" s="131">
        <v>1</v>
      </c>
      <c r="J10064" s="132"/>
      <c r="K10064" s="132"/>
      <c r="L10064" s="132"/>
      <c r="M10064" s="132"/>
      <c r="N10064" s="131"/>
      <c r="O10064" s="131"/>
    </row>
    <row r="10065" spans="2:15" x14ac:dyDescent="0.35">
      <c r="B10065" t="s">
        <v>77</v>
      </c>
      <c r="C10065">
        <v>4070</v>
      </c>
      <c r="D10065" t="s">
        <v>65</v>
      </c>
      <c r="E10065">
        <v>148739</v>
      </c>
      <c r="F10065" t="s">
        <v>9433</v>
      </c>
      <c r="G10065" t="s">
        <v>10927</v>
      </c>
      <c r="H10065" s="93">
        <v>46176</v>
      </c>
      <c r="I10065" s="131">
        <v>1</v>
      </c>
      <c r="J10065" s="132"/>
      <c r="K10065" s="132"/>
      <c r="L10065" s="132"/>
      <c r="M10065" s="132"/>
      <c r="N10065" s="131"/>
      <c r="O10065" s="131"/>
    </row>
    <row r="10066" spans="2:15" x14ac:dyDescent="0.35">
      <c r="B10066" t="s">
        <v>77</v>
      </c>
      <c r="C10066">
        <v>4070</v>
      </c>
      <c r="D10066" t="s">
        <v>65</v>
      </c>
      <c r="E10066">
        <v>150807</v>
      </c>
      <c r="F10066" t="s">
        <v>9434</v>
      </c>
      <c r="G10066" t="s">
        <v>10926</v>
      </c>
      <c r="H10066" s="93">
        <v>46170</v>
      </c>
      <c r="I10066" s="131">
        <v>1</v>
      </c>
      <c r="J10066" s="132"/>
      <c r="K10066" s="132"/>
      <c r="L10066" s="132"/>
      <c r="M10066" s="132"/>
      <c r="N10066" s="131"/>
      <c r="O10066" s="131"/>
    </row>
    <row r="10067" spans="2:15" x14ac:dyDescent="0.35">
      <c r="B10067" t="s">
        <v>77</v>
      </c>
      <c r="C10067">
        <v>4070</v>
      </c>
      <c r="D10067" t="s">
        <v>65</v>
      </c>
      <c r="E10067">
        <v>153998</v>
      </c>
      <c r="F10067" t="s">
        <v>9435</v>
      </c>
      <c r="G10067" t="s">
        <v>10930</v>
      </c>
      <c r="H10067" s="93">
        <v>46174</v>
      </c>
      <c r="I10067" s="131">
        <v>1</v>
      </c>
      <c r="J10067" s="132"/>
      <c r="K10067" s="132"/>
      <c r="L10067" s="132"/>
      <c r="M10067" s="132"/>
      <c r="N10067" s="131"/>
      <c r="O10067" s="131"/>
    </row>
    <row r="10068" spans="2:15" x14ac:dyDescent="0.35">
      <c r="B10068" t="s">
        <v>77</v>
      </c>
      <c r="C10068">
        <v>4070</v>
      </c>
      <c r="D10068" t="s">
        <v>65</v>
      </c>
      <c r="E10068">
        <v>154377</v>
      </c>
      <c r="F10068" t="s">
        <v>9436</v>
      </c>
      <c r="G10068" t="s">
        <v>10929</v>
      </c>
      <c r="H10068" s="93">
        <v>46182</v>
      </c>
      <c r="I10068" s="131"/>
      <c r="J10068" s="132"/>
      <c r="K10068" s="132"/>
      <c r="L10068" s="132"/>
      <c r="M10068" s="132"/>
      <c r="N10068" s="131"/>
      <c r="O10068" s="131"/>
    </row>
    <row r="10069" spans="2:15" x14ac:dyDescent="0.35">
      <c r="B10069" t="s">
        <v>77</v>
      </c>
      <c r="C10069">
        <v>4070</v>
      </c>
      <c r="D10069" t="s">
        <v>65</v>
      </c>
      <c r="E10069">
        <v>154493</v>
      </c>
      <c r="F10069" t="s">
        <v>9437</v>
      </c>
      <c r="G10069" t="s">
        <v>10927</v>
      </c>
      <c r="H10069" s="93">
        <v>46176</v>
      </c>
      <c r="I10069" s="131"/>
      <c r="J10069" s="132"/>
      <c r="K10069" s="132"/>
      <c r="L10069" s="132"/>
      <c r="M10069" s="132"/>
      <c r="N10069" s="131"/>
      <c r="O10069" s="131"/>
    </row>
    <row r="10070" spans="2:15" x14ac:dyDescent="0.35">
      <c r="B10070" t="s">
        <v>77</v>
      </c>
      <c r="C10070">
        <v>4070</v>
      </c>
      <c r="D10070" t="s">
        <v>65</v>
      </c>
      <c r="E10070">
        <v>154590</v>
      </c>
      <c r="F10070" t="s">
        <v>9438</v>
      </c>
      <c r="G10070" t="s">
        <v>10930</v>
      </c>
      <c r="H10070" s="93">
        <v>46174</v>
      </c>
      <c r="I10070" s="131">
        <v>1</v>
      </c>
      <c r="J10070" s="132"/>
      <c r="K10070" s="132"/>
      <c r="L10070" s="132"/>
      <c r="M10070" s="132"/>
      <c r="N10070" s="131"/>
      <c r="O10070" s="131"/>
    </row>
    <row r="10071" spans="2:15" x14ac:dyDescent="0.35">
      <c r="B10071" t="s">
        <v>77</v>
      </c>
      <c r="C10071">
        <v>4070</v>
      </c>
      <c r="D10071" t="s">
        <v>65</v>
      </c>
      <c r="E10071">
        <v>154856</v>
      </c>
      <c r="F10071" t="s">
        <v>9439</v>
      </c>
      <c r="G10071" t="s">
        <v>10929</v>
      </c>
      <c r="H10071" s="93">
        <v>46182</v>
      </c>
      <c r="I10071" s="131">
        <v>1</v>
      </c>
      <c r="J10071" s="132"/>
      <c r="K10071" s="132"/>
      <c r="L10071" s="132"/>
      <c r="M10071" s="132"/>
      <c r="N10071" s="131"/>
      <c r="O10071" s="131"/>
    </row>
    <row r="10072" spans="2:15" x14ac:dyDescent="0.35">
      <c r="B10072" t="s">
        <v>77</v>
      </c>
      <c r="C10072">
        <v>4070</v>
      </c>
      <c r="D10072" t="s">
        <v>65</v>
      </c>
      <c r="E10072">
        <v>154944</v>
      </c>
      <c r="F10072" t="s">
        <v>9440</v>
      </c>
      <c r="G10072" t="s">
        <v>10927</v>
      </c>
      <c r="H10072" s="93">
        <v>46176</v>
      </c>
      <c r="I10072" s="131">
        <v>1</v>
      </c>
      <c r="J10072" s="132"/>
      <c r="K10072" s="132"/>
      <c r="L10072" s="132"/>
      <c r="M10072" s="132"/>
      <c r="N10072" s="131"/>
      <c r="O10072" s="131"/>
    </row>
    <row r="10073" spans="2:15" x14ac:dyDescent="0.35">
      <c r="B10073" t="s">
        <v>77</v>
      </c>
      <c r="C10073">
        <v>4070</v>
      </c>
      <c r="D10073" t="s">
        <v>65</v>
      </c>
      <c r="E10073">
        <v>156066</v>
      </c>
      <c r="F10073" t="s">
        <v>9441</v>
      </c>
      <c r="G10073" t="s">
        <v>10929</v>
      </c>
      <c r="H10073" s="93">
        <v>46182</v>
      </c>
      <c r="I10073" s="131"/>
      <c r="J10073" s="132"/>
      <c r="K10073" s="132"/>
      <c r="L10073" s="132"/>
      <c r="M10073" s="132"/>
      <c r="N10073" s="131"/>
      <c r="O10073" s="131"/>
    </row>
    <row r="10074" spans="2:15" x14ac:dyDescent="0.35">
      <c r="B10074" t="s">
        <v>77</v>
      </c>
      <c r="C10074">
        <v>4070</v>
      </c>
      <c r="D10074" t="s">
        <v>65</v>
      </c>
      <c r="E10074">
        <v>156251</v>
      </c>
      <c r="F10074" t="s">
        <v>9442</v>
      </c>
      <c r="G10074" t="s">
        <v>10929</v>
      </c>
      <c r="H10074" s="93">
        <v>46182</v>
      </c>
      <c r="I10074" s="131"/>
      <c r="J10074" s="132"/>
      <c r="K10074" s="132"/>
      <c r="L10074" s="132"/>
      <c r="M10074" s="132"/>
      <c r="N10074" s="131"/>
      <c r="O10074" s="131"/>
    </row>
    <row r="10075" spans="2:15" x14ac:dyDescent="0.35">
      <c r="B10075" t="s">
        <v>77</v>
      </c>
      <c r="C10075">
        <v>4070</v>
      </c>
      <c r="D10075" t="s">
        <v>65</v>
      </c>
      <c r="E10075">
        <v>157965</v>
      </c>
      <c r="F10075" t="s">
        <v>9443</v>
      </c>
      <c r="G10075" t="s">
        <v>10929</v>
      </c>
      <c r="H10075" s="93">
        <v>46182</v>
      </c>
      <c r="I10075" s="131"/>
      <c r="J10075" s="132"/>
      <c r="K10075" s="132"/>
      <c r="L10075" s="132"/>
      <c r="M10075" s="132"/>
      <c r="N10075" s="131"/>
      <c r="O10075" s="131"/>
    </row>
    <row r="10076" spans="2:15" x14ac:dyDescent="0.35">
      <c r="B10076" t="s">
        <v>77</v>
      </c>
      <c r="C10076">
        <v>4070</v>
      </c>
      <c r="D10076" t="s">
        <v>65</v>
      </c>
      <c r="E10076">
        <v>164542</v>
      </c>
      <c r="F10076" t="s">
        <v>9444</v>
      </c>
      <c r="G10076" t="s">
        <v>10927</v>
      </c>
      <c r="H10076" s="93">
        <v>46183</v>
      </c>
      <c r="I10076" s="131"/>
      <c r="J10076" s="132"/>
      <c r="K10076" s="132"/>
      <c r="L10076" s="132"/>
      <c r="M10076" s="132"/>
      <c r="N10076" s="131"/>
      <c r="O10076" s="131"/>
    </row>
    <row r="10077" spans="2:15" x14ac:dyDescent="0.35">
      <c r="B10077" t="s">
        <v>77</v>
      </c>
      <c r="C10077">
        <v>4070</v>
      </c>
      <c r="D10077" t="s">
        <v>65</v>
      </c>
      <c r="E10077">
        <v>167926</v>
      </c>
      <c r="F10077" t="s">
        <v>9445</v>
      </c>
      <c r="G10077" t="s">
        <v>10928</v>
      </c>
      <c r="H10077" s="93">
        <v>46178</v>
      </c>
      <c r="I10077" s="131">
        <v>1</v>
      </c>
      <c r="J10077" s="132"/>
      <c r="K10077" s="132"/>
      <c r="L10077" s="132"/>
      <c r="M10077" s="132"/>
      <c r="N10077" s="131"/>
      <c r="O10077" s="131"/>
    </row>
    <row r="10078" spans="2:15" x14ac:dyDescent="0.35">
      <c r="B10078" t="s">
        <v>77</v>
      </c>
      <c r="C10078">
        <v>4070</v>
      </c>
      <c r="D10078" t="s">
        <v>65</v>
      </c>
      <c r="E10078">
        <v>169347</v>
      </c>
      <c r="F10078" t="s">
        <v>9446</v>
      </c>
      <c r="G10078" t="s">
        <v>10930</v>
      </c>
      <c r="H10078" s="93">
        <v>46174</v>
      </c>
      <c r="I10078" s="131">
        <v>1</v>
      </c>
      <c r="J10078" s="132"/>
      <c r="K10078" s="132"/>
      <c r="L10078" s="132"/>
      <c r="M10078" s="132"/>
      <c r="N10078" s="131"/>
      <c r="O10078" s="131"/>
    </row>
    <row r="10079" spans="2:15" x14ac:dyDescent="0.35">
      <c r="B10079" t="s">
        <v>77</v>
      </c>
      <c r="C10079">
        <v>4070</v>
      </c>
      <c r="D10079" t="s">
        <v>65</v>
      </c>
      <c r="E10079">
        <v>169388</v>
      </c>
      <c r="F10079" t="s">
        <v>9447</v>
      </c>
      <c r="G10079" t="s">
        <v>10927</v>
      </c>
      <c r="H10079" s="93">
        <v>46183</v>
      </c>
      <c r="I10079" s="131">
        <v>1</v>
      </c>
      <c r="J10079" s="132">
        <v>1</v>
      </c>
      <c r="K10079" s="132"/>
      <c r="L10079" s="132"/>
      <c r="M10079" s="132"/>
      <c r="N10079" s="131"/>
      <c r="O10079" s="131"/>
    </row>
    <row r="10080" spans="2:15" x14ac:dyDescent="0.35">
      <c r="B10080" t="s">
        <v>77</v>
      </c>
      <c r="C10080">
        <v>4070</v>
      </c>
      <c r="D10080" t="s">
        <v>65</v>
      </c>
      <c r="E10080">
        <v>169635</v>
      </c>
      <c r="F10080" t="s">
        <v>9448</v>
      </c>
      <c r="G10080" t="s">
        <v>10930</v>
      </c>
      <c r="H10080" s="93">
        <v>46181</v>
      </c>
      <c r="I10080" s="131">
        <v>1</v>
      </c>
      <c r="J10080" s="132"/>
      <c r="K10080" s="132"/>
      <c r="L10080" s="132"/>
      <c r="M10080" s="132"/>
      <c r="N10080" s="131"/>
      <c r="O10080" s="131"/>
    </row>
    <row r="10081" spans="2:15" x14ac:dyDescent="0.35">
      <c r="B10081" t="s">
        <v>77</v>
      </c>
      <c r="C10081">
        <v>4070</v>
      </c>
      <c r="D10081" t="s">
        <v>65</v>
      </c>
      <c r="E10081">
        <v>170063</v>
      </c>
      <c r="F10081" t="s">
        <v>9388</v>
      </c>
      <c r="G10081" t="s">
        <v>10927</v>
      </c>
      <c r="H10081" s="93">
        <v>46183</v>
      </c>
      <c r="I10081" s="131">
        <v>1</v>
      </c>
      <c r="J10081" s="132">
        <v>1</v>
      </c>
      <c r="K10081" s="132">
        <v>1</v>
      </c>
      <c r="L10081" s="132"/>
      <c r="M10081" s="132"/>
      <c r="N10081" s="131"/>
      <c r="O10081" s="131"/>
    </row>
    <row r="10082" spans="2:15" x14ac:dyDescent="0.35">
      <c r="B10082" t="s">
        <v>77</v>
      </c>
      <c r="C10082">
        <v>4070</v>
      </c>
      <c r="D10082" t="s">
        <v>65</v>
      </c>
      <c r="E10082">
        <v>170461</v>
      </c>
      <c r="F10082" t="s">
        <v>9449</v>
      </c>
      <c r="G10082" t="s">
        <v>10927</v>
      </c>
      <c r="H10082" s="93">
        <v>46183</v>
      </c>
      <c r="I10082" s="131">
        <v>1</v>
      </c>
      <c r="J10082" s="132"/>
      <c r="K10082" s="132"/>
      <c r="L10082" s="132"/>
      <c r="M10082" s="132"/>
      <c r="N10082" s="131"/>
      <c r="O10082" s="131"/>
    </row>
    <row r="10083" spans="2:15" x14ac:dyDescent="0.35">
      <c r="B10083" t="s">
        <v>77</v>
      </c>
      <c r="C10083">
        <v>4070</v>
      </c>
      <c r="D10083" t="s">
        <v>65</v>
      </c>
      <c r="E10083">
        <v>170903</v>
      </c>
      <c r="F10083" t="s">
        <v>9450</v>
      </c>
      <c r="G10083" t="s">
        <v>10929</v>
      </c>
      <c r="H10083" s="93">
        <v>46182</v>
      </c>
      <c r="I10083" s="131"/>
      <c r="J10083" s="132"/>
      <c r="K10083" s="132"/>
      <c r="L10083" s="132"/>
      <c r="M10083" s="132"/>
      <c r="N10083" s="131"/>
      <c r="O10083" s="131"/>
    </row>
    <row r="10084" spans="2:15" x14ac:dyDescent="0.35">
      <c r="B10084" t="s">
        <v>77</v>
      </c>
      <c r="C10084">
        <v>4070</v>
      </c>
      <c r="D10084" t="s">
        <v>65</v>
      </c>
      <c r="E10084">
        <v>171057</v>
      </c>
      <c r="F10084" t="s">
        <v>9438</v>
      </c>
      <c r="G10084" t="s">
        <v>10930</v>
      </c>
      <c r="H10084" s="93">
        <v>46174</v>
      </c>
      <c r="I10084" s="131">
        <v>1</v>
      </c>
      <c r="J10084" s="132">
        <v>1</v>
      </c>
      <c r="K10084" s="132"/>
      <c r="L10084" s="132"/>
      <c r="M10084" s="132"/>
      <c r="N10084" s="131"/>
      <c r="O10084" s="131"/>
    </row>
    <row r="10085" spans="2:15" x14ac:dyDescent="0.35">
      <c r="B10085" t="s">
        <v>77</v>
      </c>
      <c r="C10085">
        <v>4070</v>
      </c>
      <c r="D10085" t="s">
        <v>65</v>
      </c>
      <c r="E10085">
        <v>172206</v>
      </c>
      <c r="F10085" t="s">
        <v>9451</v>
      </c>
      <c r="G10085" t="s">
        <v>10930</v>
      </c>
      <c r="H10085" s="93">
        <v>46181</v>
      </c>
      <c r="I10085" s="131">
        <v>1</v>
      </c>
      <c r="J10085" s="132"/>
      <c r="K10085" s="132"/>
      <c r="L10085" s="132"/>
      <c r="M10085" s="132"/>
      <c r="N10085" s="131"/>
      <c r="O10085" s="131"/>
    </row>
    <row r="10086" spans="2:15" x14ac:dyDescent="0.35">
      <c r="B10086" t="s">
        <v>77</v>
      </c>
      <c r="C10086">
        <v>4070</v>
      </c>
      <c r="D10086" t="s">
        <v>65</v>
      </c>
      <c r="E10086">
        <v>172656</v>
      </c>
      <c r="F10086" t="s">
        <v>9452</v>
      </c>
      <c r="G10086" t="s">
        <v>10926</v>
      </c>
      <c r="H10086" s="93">
        <v>46177</v>
      </c>
      <c r="I10086" s="131"/>
      <c r="J10086" s="132"/>
      <c r="K10086" s="132"/>
      <c r="L10086" s="132"/>
      <c r="M10086" s="132"/>
      <c r="N10086" s="131"/>
      <c r="O10086" s="131"/>
    </row>
    <row r="10087" spans="2:15" x14ac:dyDescent="0.35">
      <c r="B10087" t="s">
        <v>77</v>
      </c>
      <c r="C10087">
        <v>4070</v>
      </c>
      <c r="D10087" t="s">
        <v>65</v>
      </c>
      <c r="E10087">
        <v>175194</v>
      </c>
      <c r="F10087" t="s">
        <v>9453</v>
      </c>
      <c r="G10087" t="s">
        <v>10929</v>
      </c>
      <c r="H10087" s="93">
        <v>46182</v>
      </c>
      <c r="I10087" s="131"/>
      <c r="J10087" s="132"/>
      <c r="K10087" s="132"/>
      <c r="L10087" s="132"/>
      <c r="M10087" s="132"/>
      <c r="N10087" s="131"/>
      <c r="O10087" s="131"/>
    </row>
    <row r="10088" spans="2:15" x14ac:dyDescent="0.35">
      <c r="B10088" t="s">
        <v>77</v>
      </c>
      <c r="C10088">
        <v>4070</v>
      </c>
      <c r="D10088" t="s">
        <v>65</v>
      </c>
      <c r="E10088">
        <v>176192</v>
      </c>
      <c r="F10088" t="s">
        <v>9454</v>
      </c>
      <c r="G10088" t="s">
        <v>10926</v>
      </c>
      <c r="H10088" s="93">
        <v>46177</v>
      </c>
      <c r="I10088" s="131">
        <v>1</v>
      </c>
      <c r="J10088" s="132"/>
      <c r="K10088" s="132"/>
      <c r="L10088" s="132"/>
      <c r="M10088" s="132"/>
      <c r="N10088" s="131"/>
      <c r="O10088" s="131"/>
    </row>
    <row r="10089" spans="2:15" x14ac:dyDescent="0.35">
      <c r="B10089" t="s">
        <v>77</v>
      </c>
      <c r="C10089">
        <v>4070</v>
      </c>
      <c r="D10089" t="s">
        <v>65</v>
      </c>
      <c r="E10089">
        <v>176296</v>
      </c>
      <c r="F10089" t="s">
        <v>9455</v>
      </c>
      <c r="G10089" t="s">
        <v>10929</v>
      </c>
      <c r="H10089" s="93">
        <v>46182</v>
      </c>
      <c r="I10089" s="131"/>
      <c r="J10089" s="132"/>
      <c r="K10089" s="132"/>
      <c r="L10089" s="132"/>
      <c r="M10089" s="132"/>
      <c r="N10089" s="131"/>
      <c r="O10089" s="131"/>
    </row>
    <row r="10090" spans="2:15" x14ac:dyDescent="0.35">
      <c r="B10090" t="s">
        <v>77</v>
      </c>
      <c r="C10090">
        <v>4070</v>
      </c>
      <c r="D10090" t="s">
        <v>65</v>
      </c>
      <c r="E10090">
        <v>176499</v>
      </c>
      <c r="F10090" t="s">
        <v>9456</v>
      </c>
      <c r="G10090" t="s">
        <v>10926</v>
      </c>
      <c r="H10090" s="93">
        <v>46177</v>
      </c>
      <c r="I10090" s="131"/>
      <c r="J10090" s="132"/>
      <c r="K10090" s="132"/>
      <c r="L10090" s="132"/>
      <c r="M10090" s="132"/>
      <c r="N10090" s="131"/>
      <c r="O10090" s="131"/>
    </row>
    <row r="10091" spans="2:15" x14ac:dyDescent="0.35">
      <c r="B10091" t="s">
        <v>77</v>
      </c>
      <c r="C10091">
        <v>4070</v>
      </c>
      <c r="D10091" t="s">
        <v>65</v>
      </c>
      <c r="E10091">
        <v>176635</v>
      </c>
      <c r="F10091" t="s">
        <v>9457</v>
      </c>
      <c r="G10091" t="s">
        <v>10926</v>
      </c>
      <c r="H10091" s="93">
        <v>46170</v>
      </c>
      <c r="I10091" s="131">
        <v>1</v>
      </c>
      <c r="J10091" s="132"/>
      <c r="K10091" s="132"/>
      <c r="L10091" s="132"/>
      <c r="M10091" s="132"/>
      <c r="N10091" s="131"/>
      <c r="O10091" s="131"/>
    </row>
    <row r="10092" spans="2:15" x14ac:dyDescent="0.35">
      <c r="B10092" t="s">
        <v>77</v>
      </c>
      <c r="C10092">
        <v>4070</v>
      </c>
      <c r="D10092" t="s">
        <v>65</v>
      </c>
      <c r="E10092">
        <v>176665</v>
      </c>
      <c r="F10092" t="s">
        <v>9458</v>
      </c>
      <c r="G10092" t="s">
        <v>10929</v>
      </c>
      <c r="H10092" s="93">
        <v>46182</v>
      </c>
      <c r="I10092" s="131">
        <v>1</v>
      </c>
      <c r="J10092" s="132"/>
      <c r="K10092" s="132"/>
      <c r="L10092" s="132"/>
      <c r="M10092" s="132"/>
      <c r="N10092" s="131"/>
      <c r="O10092" s="131"/>
    </row>
    <row r="10093" spans="2:15" x14ac:dyDescent="0.35">
      <c r="B10093" t="s">
        <v>77</v>
      </c>
      <c r="C10093">
        <v>4070</v>
      </c>
      <c r="D10093" t="s">
        <v>65</v>
      </c>
      <c r="E10093">
        <v>176775</v>
      </c>
      <c r="F10093" t="s">
        <v>9459</v>
      </c>
      <c r="G10093" t="s">
        <v>10927</v>
      </c>
      <c r="H10093" s="93">
        <v>46183</v>
      </c>
      <c r="I10093" s="131"/>
      <c r="J10093" s="132"/>
      <c r="K10093" s="132"/>
      <c r="L10093" s="132"/>
      <c r="M10093" s="132"/>
      <c r="N10093" s="131"/>
      <c r="O10093" s="131"/>
    </row>
    <row r="10094" spans="2:15" x14ac:dyDescent="0.35">
      <c r="B10094" t="s">
        <v>77</v>
      </c>
      <c r="C10094">
        <v>4070</v>
      </c>
      <c r="D10094" t="s">
        <v>65</v>
      </c>
      <c r="E10094">
        <v>176795</v>
      </c>
      <c r="F10094" t="s">
        <v>9460</v>
      </c>
      <c r="G10094" t="s">
        <v>10930</v>
      </c>
      <c r="H10094" s="93">
        <v>46181</v>
      </c>
      <c r="I10094" s="131"/>
      <c r="J10094" s="132"/>
      <c r="K10094" s="132"/>
      <c r="L10094" s="132"/>
      <c r="M10094" s="132"/>
      <c r="N10094" s="131"/>
      <c r="O10094" s="131"/>
    </row>
    <row r="10095" spans="2:15" x14ac:dyDescent="0.35">
      <c r="B10095" t="s">
        <v>77</v>
      </c>
      <c r="C10095">
        <v>4070</v>
      </c>
      <c r="D10095" t="s">
        <v>65</v>
      </c>
      <c r="E10095">
        <v>176861</v>
      </c>
      <c r="F10095" t="s">
        <v>9461</v>
      </c>
      <c r="G10095" t="s">
        <v>10930</v>
      </c>
      <c r="H10095" s="93">
        <v>46174</v>
      </c>
      <c r="I10095" s="131">
        <v>1</v>
      </c>
      <c r="J10095" s="132"/>
      <c r="K10095" s="132"/>
      <c r="L10095" s="132"/>
      <c r="M10095" s="132"/>
      <c r="N10095" s="131"/>
      <c r="O10095" s="131"/>
    </row>
    <row r="10096" spans="2:15" x14ac:dyDescent="0.35">
      <c r="B10096" t="s">
        <v>77</v>
      </c>
      <c r="C10096">
        <v>4070</v>
      </c>
      <c r="D10096" t="s">
        <v>65</v>
      </c>
      <c r="E10096">
        <v>177331</v>
      </c>
      <c r="F10096" t="s">
        <v>9462</v>
      </c>
      <c r="G10096" t="s">
        <v>10926</v>
      </c>
      <c r="H10096" s="93">
        <v>46170</v>
      </c>
      <c r="I10096" s="131"/>
      <c r="J10096" s="132"/>
      <c r="K10096" s="132"/>
      <c r="L10096" s="132"/>
      <c r="M10096" s="132"/>
      <c r="N10096" s="131"/>
      <c r="O10096" s="131"/>
    </row>
    <row r="10097" spans="2:15" x14ac:dyDescent="0.35">
      <c r="B10097" t="s">
        <v>77</v>
      </c>
      <c r="C10097">
        <v>4070</v>
      </c>
      <c r="D10097" t="s">
        <v>65</v>
      </c>
      <c r="E10097">
        <v>177850</v>
      </c>
      <c r="F10097" t="s">
        <v>9463</v>
      </c>
      <c r="G10097" t="s">
        <v>10929</v>
      </c>
      <c r="H10097" s="93">
        <v>46182</v>
      </c>
      <c r="I10097" s="131">
        <v>1</v>
      </c>
      <c r="J10097" s="132"/>
      <c r="K10097" s="132"/>
      <c r="L10097" s="132"/>
      <c r="M10097" s="132"/>
      <c r="N10097" s="131"/>
      <c r="O10097" s="131"/>
    </row>
    <row r="10098" spans="2:15" x14ac:dyDescent="0.35">
      <c r="B10098" t="s">
        <v>77</v>
      </c>
      <c r="C10098">
        <v>4070</v>
      </c>
      <c r="D10098" t="s">
        <v>65</v>
      </c>
      <c r="E10098">
        <v>177909</v>
      </c>
      <c r="F10098" t="s">
        <v>9464</v>
      </c>
      <c r="G10098" t="s">
        <v>10930</v>
      </c>
      <c r="H10098" s="93">
        <v>46181</v>
      </c>
      <c r="I10098" s="131"/>
      <c r="J10098" s="132"/>
      <c r="K10098" s="132"/>
      <c r="L10098" s="132"/>
      <c r="M10098" s="132"/>
      <c r="N10098" s="131"/>
      <c r="O10098" s="131"/>
    </row>
    <row r="10099" spans="2:15" x14ac:dyDescent="0.35">
      <c r="B10099" t="s">
        <v>77</v>
      </c>
      <c r="C10099">
        <v>4070</v>
      </c>
      <c r="D10099" t="s">
        <v>65</v>
      </c>
      <c r="E10099">
        <v>178265</v>
      </c>
      <c r="F10099" t="s">
        <v>9438</v>
      </c>
      <c r="G10099" t="s">
        <v>10930</v>
      </c>
      <c r="H10099" s="93">
        <v>46174</v>
      </c>
      <c r="I10099" s="131">
        <v>1</v>
      </c>
      <c r="J10099" s="132">
        <v>1</v>
      </c>
      <c r="K10099" s="132"/>
      <c r="L10099" s="132"/>
      <c r="M10099" s="132"/>
      <c r="N10099" s="131"/>
      <c r="O10099" s="131"/>
    </row>
    <row r="10100" spans="2:15" x14ac:dyDescent="0.35">
      <c r="B10100" t="s">
        <v>77</v>
      </c>
      <c r="C10100">
        <v>4070</v>
      </c>
      <c r="D10100" t="s">
        <v>65</v>
      </c>
      <c r="E10100">
        <v>178381</v>
      </c>
      <c r="F10100" t="s">
        <v>9465</v>
      </c>
      <c r="G10100" t="s">
        <v>10927</v>
      </c>
      <c r="H10100" s="93">
        <v>46183</v>
      </c>
      <c r="I10100" s="131">
        <v>1</v>
      </c>
      <c r="J10100" s="132"/>
      <c r="K10100" s="132"/>
      <c r="L10100" s="132"/>
      <c r="M10100" s="132"/>
      <c r="N10100" s="131"/>
      <c r="O10100" s="131"/>
    </row>
    <row r="10101" spans="2:15" x14ac:dyDescent="0.35">
      <c r="B10101" t="s">
        <v>77</v>
      </c>
      <c r="C10101">
        <v>4070</v>
      </c>
      <c r="D10101" t="s">
        <v>65</v>
      </c>
      <c r="E10101">
        <v>178690</v>
      </c>
      <c r="F10101" t="s">
        <v>9466</v>
      </c>
      <c r="G10101" t="s">
        <v>10930</v>
      </c>
      <c r="H10101" s="93">
        <v>46181</v>
      </c>
      <c r="I10101" s="131"/>
      <c r="J10101" s="132"/>
      <c r="K10101" s="132"/>
      <c r="L10101" s="132"/>
      <c r="M10101" s="132"/>
      <c r="N10101" s="131"/>
      <c r="O10101" s="131"/>
    </row>
    <row r="10102" spans="2:15" x14ac:dyDescent="0.35">
      <c r="B10102" t="s">
        <v>77</v>
      </c>
      <c r="C10102">
        <v>4070</v>
      </c>
      <c r="D10102" t="s">
        <v>65</v>
      </c>
      <c r="E10102">
        <v>178770</v>
      </c>
      <c r="F10102" t="s">
        <v>9467</v>
      </c>
      <c r="G10102" t="s">
        <v>10929</v>
      </c>
      <c r="H10102" s="93">
        <v>46182</v>
      </c>
      <c r="I10102" s="131">
        <v>1</v>
      </c>
      <c r="J10102" s="132">
        <v>1</v>
      </c>
      <c r="K10102" s="132"/>
      <c r="L10102" s="132"/>
      <c r="M10102" s="132"/>
      <c r="N10102" s="131"/>
      <c r="O10102" s="131"/>
    </row>
    <row r="10103" spans="2:15" x14ac:dyDescent="0.35">
      <c r="B10103" t="s">
        <v>77</v>
      </c>
      <c r="C10103">
        <v>4070</v>
      </c>
      <c r="D10103" t="s">
        <v>65</v>
      </c>
      <c r="E10103">
        <v>179164</v>
      </c>
      <c r="F10103" t="s">
        <v>9468</v>
      </c>
      <c r="G10103" t="s">
        <v>10930</v>
      </c>
      <c r="H10103" s="93">
        <v>46181</v>
      </c>
      <c r="I10103" s="131"/>
      <c r="J10103" s="132"/>
      <c r="K10103" s="132"/>
      <c r="L10103" s="132"/>
      <c r="M10103" s="132"/>
      <c r="N10103" s="131"/>
      <c r="O10103" s="131"/>
    </row>
    <row r="10104" spans="2:15" x14ac:dyDescent="0.35">
      <c r="B10104" t="s">
        <v>77</v>
      </c>
      <c r="C10104">
        <v>4070</v>
      </c>
      <c r="D10104" t="s">
        <v>65</v>
      </c>
      <c r="E10104">
        <v>179774</v>
      </c>
      <c r="F10104" t="s">
        <v>9469</v>
      </c>
      <c r="G10104" t="s">
        <v>10927</v>
      </c>
      <c r="H10104" s="93">
        <v>46183</v>
      </c>
      <c r="I10104" s="131">
        <v>1</v>
      </c>
      <c r="J10104" s="132"/>
      <c r="K10104" s="132"/>
      <c r="L10104" s="132"/>
      <c r="M10104" s="132"/>
      <c r="N10104" s="131"/>
      <c r="O10104" s="131"/>
    </row>
    <row r="10105" spans="2:15" x14ac:dyDescent="0.35">
      <c r="B10105" t="s">
        <v>77</v>
      </c>
      <c r="C10105">
        <v>4070</v>
      </c>
      <c r="D10105" t="s">
        <v>65</v>
      </c>
      <c r="E10105">
        <v>180025</v>
      </c>
      <c r="F10105" t="s">
        <v>9470</v>
      </c>
      <c r="G10105" t="s">
        <v>10927</v>
      </c>
      <c r="H10105" s="93">
        <v>46176</v>
      </c>
      <c r="I10105" s="131">
        <v>1</v>
      </c>
      <c r="J10105" s="132"/>
      <c r="K10105" s="132"/>
      <c r="L10105" s="132"/>
      <c r="M10105" s="132"/>
      <c r="N10105" s="131"/>
      <c r="O10105" s="131"/>
    </row>
    <row r="10106" spans="2:15" x14ac:dyDescent="0.35">
      <c r="B10106" t="s">
        <v>77</v>
      </c>
      <c r="C10106">
        <v>4070</v>
      </c>
      <c r="D10106" t="s">
        <v>65</v>
      </c>
      <c r="E10106">
        <v>180107</v>
      </c>
      <c r="F10106" t="s">
        <v>9137</v>
      </c>
      <c r="G10106" t="s">
        <v>10928</v>
      </c>
      <c r="H10106" s="93">
        <v>46178</v>
      </c>
      <c r="I10106" s="131"/>
      <c r="J10106" s="132"/>
      <c r="K10106" s="132"/>
      <c r="L10106" s="132"/>
      <c r="M10106" s="132"/>
      <c r="N10106" s="131"/>
      <c r="O10106" s="131"/>
    </row>
    <row r="10107" spans="2:15" x14ac:dyDescent="0.35">
      <c r="B10107" t="s">
        <v>77</v>
      </c>
      <c r="C10107">
        <v>4070</v>
      </c>
      <c r="D10107" t="s">
        <v>65</v>
      </c>
      <c r="E10107">
        <v>180402</v>
      </c>
      <c r="F10107" t="s">
        <v>9471</v>
      </c>
      <c r="G10107" t="s">
        <v>10927</v>
      </c>
      <c r="H10107" s="93">
        <v>46183</v>
      </c>
      <c r="I10107" s="131"/>
      <c r="J10107" s="132"/>
      <c r="K10107" s="132"/>
      <c r="L10107" s="132"/>
      <c r="M10107" s="132"/>
      <c r="N10107" s="131"/>
      <c r="O10107" s="131"/>
    </row>
    <row r="10108" spans="2:15" x14ac:dyDescent="0.35">
      <c r="B10108" t="s">
        <v>77</v>
      </c>
      <c r="C10108">
        <v>4070</v>
      </c>
      <c r="D10108" t="s">
        <v>65</v>
      </c>
      <c r="E10108">
        <v>180668</v>
      </c>
      <c r="F10108" t="s">
        <v>9388</v>
      </c>
      <c r="G10108" t="s">
        <v>10927</v>
      </c>
      <c r="H10108" s="93">
        <v>46183</v>
      </c>
      <c r="I10108" s="131">
        <v>1</v>
      </c>
      <c r="J10108" s="132">
        <v>1</v>
      </c>
      <c r="K10108" s="132">
        <v>1</v>
      </c>
      <c r="L10108" s="132"/>
      <c r="M10108" s="132"/>
      <c r="N10108" s="131"/>
      <c r="O10108" s="131"/>
    </row>
    <row r="10109" spans="2:15" x14ac:dyDescent="0.35">
      <c r="B10109" t="s">
        <v>77</v>
      </c>
      <c r="C10109">
        <v>4070</v>
      </c>
      <c r="D10109" t="s">
        <v>65</v>
      </c>
      <c r="E10109">
        <v>180701</v>
      </c>
      <c r="F10109" t="s">
        <v>9472</v>
      </c>
      <c r="G10109" t="s">
        <v>10928</v>
      </c>
      <c r="H10109" s="93">
        <v>46171</v>
      </c>
      <c r="I10109" s="131"/>
      <c r="J10109" s="132"/>
      <c r="K10109" s="132"/>
      <c r="L10109" s="132"/>
      <c r="M10109" s="132"/>
      <c r="N10109" s="131"/>
      <c r="O10109" s="131"/>
    </row>
    <row r="10110" spans="2:15" x14ac:dyDescent="0.35">
      <c r="B10110" t="s">
        <v>77</v>
      </c>
      <c r="C10110">
        <v>4070</v>
      </c>
      <c r="D10110" t="s">
        <v>65</v>
      </c>
      <c r="E10110">
        <v>180781</v>
      </c>
      <c r="F10110" t="s">
        <v>9473</v>
      </c>
      <c r="G10110" t="s">
        <v>10927</v>
      </c>
      <c r="H10110" s="93">
        <v>46183</v>
      </c>
      <c r="I10110" s="131"/>
      <c r="J10110" s="132"/>
      <c r="K10110" s="132"/>
      <c r="L10110" s="132"/>
      <c r="M10110" s="132"/>
      <c r="N10110" s="131"/>
      <c r="O10110" s="131"/>
    </row>
    <row r="10111" spans="2:15" x14ac:dyDescent="0.35">
      <c r="B10111" t="s">
        <v>77</v>
      </c>
      <c r="C10111">
        <v>4070</v>
      </c>
      <c r="D10111" t="s">
        <v>65</v>
      </c>
      <c r="E10111">
        <v>181442</v>
      </c>
      <c r="F10111" t="s">
        <v>9474</v>
      </c>
      <c r="G10111" t="s">
        <v>10929</v>
      </c>
      <c r="H10111" s="93">
        <v>46175</v>
      </c>
      <c r="I10111" s="131"/>
      <c r="J10111" s="132"/>
      <c r="K10111" s="132"/>
      <c r="L10111" s="132"/>
      <c r="M10111" s="132"/>
      <c r="N10111" s="131"/>
      <c r="O10111" s="131"/>
    </row>
    <row r="10112" spans="2:15" x14ac:dyDescent="0.35">
      <c r="B10112" t="s">
        <v>77</v>
      </c>
      <c r="C10112">
        <v>4070</v>
      </c>
      <c r="D10112" t="s">
        <v>65</v>
      </c>
      <c r="E10112">
        <v>181443</v>
      </c>
      <c r="F10112" t="s">
        <v>9475</v>
      </c>
      <c r="G10112" t="s">
        <v>10929</v>
      </c>
      <c r="H10112" s="93">
        <v>46175</v>
      </c>
      <c r="I10112" s="131">
        <v>1</v>
      </c>
      <c r="J10112" s="132"/>
      <c r="K10112" s="132"/>
      <c r="L10112" s="132"/>
      <c r="M10112" s="132"/>
      <c r="N10112" s="131"/>
      <c r="O10112" s="131"/>
    </row>
    <row r="10113" spans="2:15" x14ac:dyDescent="0.35">
      <c r="B10113" t="s">
        <v>77</v>
      </c>
      <c r="C10113">
        <v>4070</v>
      </c>
      <c r="D10113" t="s">
        <v>65</v>
      </c>
      <c r="E10113">
        <v>181445</v>
      </c>
      <c r="F10113" t="s">
        <v>9476</v>
      </c>
      <c r="G10113" t="s">
        <v>10930</v>
      </c>
      <c r="H10113" s="93">
        <v>46174</v>
      </c>
      <c r="I10113" s="131">
        <v>1</v>
      </c>
      <c r="J10113" s="132"/>
      <c r="K10113" s="132"/>
      <c r="L10113" s="132"/>
      <c r="M10113" s="132"/>
      <c r="N10113" s="131"/>
      <c r="O10113" s="131"/>
    </row>
    <row r="10114" spans="2:15" x14ac:dyDescent="0.35">
      <c r="B10114" t="s">
        <v>77</v>
      </c>
      <c r="C10114">
        <v>4070</v>
      </c>
      <c r="D10114" t="s">
        <v>65</v>
      </c>
      <c r="E10114">
        <v>181447</v>
      </c>
      <c r="F10114" t="s">
        <v>9477</v>
      </c>
      <c r="G10114" t="s">
        <v>10930</v>
      </c>
      <c r="H10114" s="93">
        <v>46181</v>
      </c>
      <c r="I10114" s="131"/>
      <c r="J10114" s="132"/>
      <c r="K10114" s="132"/>
      <c r="L10114" s="132"/>
      <c r="M10114" s="132"/>
      <c r="N10114" s="131"/>
      <c r="O10114" s="131"/>
    </row>
    <row r="10115" spans="2:15" x14ac:dyDescent="0.35">
      <c r="B10115" t="s">
        <v>77</v>
      </c>
      <c r="C10115">
        <v>4070</v>
      </c>
      <c r="D10115" t="s">
        <v>65</v>
      </c>
      <c r="E10115">
        <v>181448</v>
      </c>
      <c r="F10115" t="s">
        <v>9478</v>
      </c>
      <c r="G10115" t="s">
        <v>10930</v>
      </c>
      <c r="H10115" s="93">
        <v>46181</v>
      </c>
      <c r="I10115" s="131"/>
      <c r="J10115" s="132"/>
      <c r="K10115" s="132"/>
      <c r="L10115" s="132"/>
      <c r="M10115" s="132"/>
      <c r="N10115" s="131"/>
      <c r="O10115" s="131"/>
    </row>
    <row r="10116" spans="2:15" x14ac:dyDescent="0.35">
      <c r="B10116" t="s">
        <v>77</v>
      </c>
      <c r="C10116">
        <v>4070</v>
      </c>
      <c r="D10116" t="s">
        <v>65</v>
      </c>
      <c r="E10116">
        <v>181499</v>
      </c>
      <c r="F10116" t="s">
        <v>9479</v>
      </c>
      <c r="G10116" t="s">
        <v>10928</v>
      </c>
      <c r="H10116" s="93">
        <v>46178</v>
      </c>
      <c r="I10116" s="131"/>
      <c r="J10116" s="132"/>
      <c r="K10116" s="132"/>
      <c r="L10116" s="132"/>
      <c r="M10116" s="132"/>
      <c r="N10116" s="131"/>
      <c r="O10116" s="131"/>
    </row>
    <row r="10117" spans="2:15" x14ac:dyDescent="0.35">
      <c r="B10117" t="s">
        <v>77</v>
      </c>
      <c r="C10117">
        <v>4070</v>
      </c>
      <c r="D10117" t="s">
        <v>65</v>
      </c>
      <c r="E10117">
        <v>181500</v>
      </c>
      <c r="F10117" t="s">
        <v>9480</v>
      </c>
      <c r="G10117" t="s">
        <v>10928</v>
      </c>
      <c r="H10117" s="93">
        <v>46178</v>
      </c>
      <c r="I10117" s="131"/>
      <c r="J10117" s="132"/>
      <c r="K10117" s="132"/>
      <c r="L10117" s="132"/>
      <c r="M10117" s="132"/>
      <c r="N10117" s="131"/>
      <c r="O10117" s="131"/>
    </row>
    <row r="10118" spans="2:15" x14ac:dyDescent="0.35">
      <c r="B10118" t="s">
        <v>77</v>
      </c>
      <c r="C10118">
        <v>4070</v>
      </c>
      <c r="D10118" t="s">
        <v>65</v>
      </c>
      <c r="E10118">
        <v>181557</v>
      </c>
      <c r="F10118" t="s">
        <v>9481</v>
      </c>
      <c r="G10118" t="s">
        <v>10927</v>
      </c>
      <c r="H10118" s="93">
        <v>46183</v>
      </c>
      <c r="I10118" s="131"/>
      <c r="J10118" s="132"/>
      <c r="K10118" s="132"/>
      <c r="L10118" s="132"/>
      <c r="M10118" s="132"/>
      <c r="N10118" s="131"/>
      <c r="O10118" s="131"/>
    </row>
    <row r="10119" spans="2:15" x14ac:dyDescent="0.35">
      <c r="B10119" t="s">
        <v>77</v>
      </c>
      <c r="C10119">
        <v>4070</v>
      </c>
      <c r="D10119" t="s">
        <v>65</v>
      </c>
      <c r="E10119">
        <v>181566</v>
      </c>
      <c r="F10119" t="s">
        <v>9482</v>
      </c>
      <c r="G10119" t="s">
        <v>10927</v>
      </c>
      <c r="H10119" s="93">
        <v>46183</v>
      </c>
      <c r="I10119" s="131"/>
      <c r="J10119" s="132"/>
      <c r="K10119" s="132"/>
      <c r="L10119" s="132"/>
      <c r="M10119" s="132"/>
      <c r="N10119" s="131"/>
      <c r="O10119" s="131"/>
    </row>
    <row r="10120" spans="2:15" x14ac:dyDescent="0.35">
      <c r="B10120" t="s">
        <v>77</v>
      </c>
      <c r="C10120">
        <v>4070</v>
      </c>
      <c r="D10120" t="s">
        <v>65</v>
      </c>
      <c r="E10120">
        <v>181582</v>
      </c>
      <c r="F10120" t="s">
        <v>9483</v>
      </c>
      <c r="G10120" t="s">
        <v>10929</v>
      </c>
      <c r="H10120" s="93">
        <v>46182</v>
      </c>
      <c r="I10120" s="131">
        <v>1</v>
      </c>
      <c r="J10120" s="132"/>
      <c r="K10120" s="132"/>
      <c r="L10120" s="132"/>
      <c r="M10120" s="132"/>
      <c r="N10120" s="131"/>
      <c r="O10120" s="131"/>
    </row>
    <row r="10121" spans="2:15" x14ac:dyDescent="0.35">
      <c r="B10121" t="s">
        <v>77</v>
      </c>
      <c r="C10121">
        <v>4070</v>
      </c>
      <c r="D10121" t="s">
        <v>65</v>
      </c>
      <c r="E10121">
        <v>181660</v>
      </c>
      <c r="F10121" t="s">
        <v>9484</v>
      </c>
      <c r="G10121" t="s">
        <v>10930</v>
      </c>
      <c r="H10121" s="93">
        <v>46174</v>
      </c>
      <c r="I10121" s="131">
        <v>1</v>
      </c>
      <c r="J10121" s="132"/>
      <c r="K10121" s="132"/>
      <c r="L10121" s="132"/>
      <c r="M10121" s="132"/>
      <c r="N10121" s="131"/>
      <c r="O10121" s="131"/>
    </row>
    <row r="10122" spans="2:15" x14ac:dyDescent="0.35">
      <c r="B10122" t="s">
        <v>77</v>
      </c>
      <c r="C10122">
        <v>4070</v>
      </c>
      <c r="D10122" t="s">
        <v>65</v>
      </c>
      <c r="E10122">
        <v>182504</v>
      </c>
      <c r="F10122" t="s">
        <v>9485</v>
      </c>
      <c r="G10122" t="s">
        <v>10929</v>
      </c>
      <c r="H10122" s="93">
        <v>46182</v>
      </c>
      <c r="I10122" s="131"/>
      <c r="J10122" s="132"/>
      <c r="K10122" s="132"/>
      <c r="L10122" s="132"/>
      <c r="M10122" s="132"/>
      <c r="N10122" s="131"/>
      <c r="O10122" s="131"/>
    </row>
    <row r="10123" spans="2:15" x14ac:dyDescent="0.35">
      <c r="B10123" t="s">
        <v>77</v>
      </c>
      <c r="C10123">
        <v>4070</v>
      </c>
      <c r="D10123" t="s">
        <v>65</v>
      </c>
      <c r="E10123">
        <v>183007</v>
      </c>
      <c r="F10123" t="s">
        <v>9486</v>
      </c>
      <c r="G10123" t="s">
        <v>10929</v>
      </c>
      <c r="H10123" s="93">
        <v>46175</v>
      </c>
      <c r="I10123" s="131"/>
      <c r="J10123" s="132"/>
      <c r="K10123" s="132"/>
      <c r="L10123" s="132"/>
      <c r="M10123" s="132"/>
      <c r="N10123" s="131"/>
      <c r="O10123" s="131"/>
    </row>
    <row r="10124" spans="2:15" x14ac:dyDescent="0.35">
      <c r="B10124" t="s">
        <v>77</v>
      </c>
      <c r="C10124">
        <v>4070</v>
      </c>
      <c r="D10124" t="s">
        <v>65</v>
      </c>
      <c r="E10124">
        <v>183138</v>
      </c>
      <c r="F10124" t="s">
        <v>9487</v>
      </c>
      <c r="G10124" t="s">
        <v>10929</v>
      </c>
      <c r="H10124" s="93">
        <v>46182</v>
      </c>
      <c r="I10124" s="131">
        <v>1</v>
      </c>
      <c r="J10124" s="132">
        <v>1</v>
      </c>
      <c r="K10124" s="132"/>
      <c r="L10124" s="132"/>
      <c r="M10124" s="132"/>
      <c r="N10124" s="131"/>
      <c r="O10124" s="131"/>
    </row>
    <row r="10125" spans="2:15" x14ac:dyDescent="0.35">
      <c r="B10125" t="s">
        <v>77</v>
      </c>
      <c r="C10125">
        <v>4070</v>
      </c>
      <c r="D10125" t="s">
        <v>65</v>
      </c>
      <c r="E10125">
        <v>183364</v>
      </c>
      <c r="F10125" t="s">
        <v>9488</v>
      </c>
      <c r="G10125" t="s">
        <v>10926</v>
      </c>
      <c r="H10125" s="93">
        <v>46177</v>
      </c>
      <c r="I10125" s="131">
        <v>1</v>
      </c>
      <c r="J10125" s="132">
        <v>1</v>
      </c>
      <c r="K10125" s="132"/>
      <c r="L10125" s="132"/>
      <c r="M10125" s="132"/>
      <c r="N10125" s="131"/>
      <c r="O10125" s="131"/>
    </row>
    <row r="10126" spans="2:15" x14ac:dyDescent="0.35">
      <c r="B10126" t="s">
        <v>77</v>
      </c>
      <c r="C10126">
        <v>4070</v>
      </c>
      <c r="D10126" t="s">
        <v>65</v>
      </c>
      <c r="E10126">
        <v>183789</v>
      </c>
      <c r="F10126" t="s">
        <v>9489</v>
      </c>
      <c r="G10126" t="s">
        <v>10927</v>
      </c>
      <c r="H10126" s="93">
        <v>46183</v>
      </c>
      <c r="I10126" s="131"/>
      <c r="J10126" s="132"/>
      <c r="K10126" s="132"/>
      <c r="L10126" s="132"/>
      <c r="M10126" s="132"/>
      <c r="N10126" s="131"/>
      <c r="O10126" s="131"/>
    </row>
    <row r="10127" spans="2:15" x14ac:dyDescent="0.35">
      <c r="B10127" t="s">
        <v>77</v>
      </c>
      <c r="C10127">
        <v>4070</v>
      </c>
      <c r="D10127" t="s">
        <v>65</v>
      </c>
      <c r="E10127">
        <v>183791</v>
      </c>
      <c r="F10127" t="s">
        <v>9490</v>
      </c>
      <c r="G10127" t="s">
        <v>10927</v>
      </c>
      <c r="H10127" s="93">
        <v>46183</v>
      </c>
      <c r="I10127" s="131"/>
      <c r="J10127" s="132"/>
      <c r="K10127" s="132"/>
      <c r="L10127" s="132"/>
      <c r="M10127" s="132"/>
      <c r="N10127" s="131"/>
      <c r="O10127" s="131"/>
    </row>
    <row r="10128" spans="2:15" x14ac:dyDescent="0.35">
      <c r="B10128" t="s">
        <v>77</v>
      </c>
      <c r="C10128">
        <v>4070</v>
      </c>
      <c r="D10128" t="s">
        <v>65</v>
      </c>
      <c r="E10128">
        <v>184109</v>
      </c>
      <c r="F10128" t="s">
        <v>9491</v>
      </c>
      <c r="G10128" t="s">
        <v>10928</v>
      </c>
      <c r="H10128" s="93">
        <v>46171</v>
      </c>
      <c r="I10128" s="131"/>
      <c r="J10128" s="132"/>
      <c r="K10128" s="132"/>
      <c r="L10128" s="132"/>
      <c r="M10128" s="132"/>
      <c r="N10128" s="131"/>
      <c r="O10128" s="131"/>
    </row>
    <row r="10129" spans="2:15" x14ac:dyDescent="0.35">
      <c r="B10129" t="s">
        <v>77</v>
      </c>
      <c r="C10129">
        <v>4070</v>
      </c>
      <c r="D10129" t="s">
        <v>65</v>
      </c>
      <c r="E10129">
        <v>184160</v>
      </c>
      <c r="F10129" t="s">
        <v>9492</v>
      </c>
      <c r="G10129" t="s">
        <v>10929</v>
      </c>
      <c r="H10129" s="93">
        <v>46175</v>
      </c>
      <c r="I10129" s="131">
        <v>1</v>
      </c>
      <c r="J10129" s="132"/>
      <c r="K10129" s="132"/>
      <c r="L10129" s="132"/>
      <c r="M10129" s="132"/>
      <c r="N10129" s="131"/>
      <c r="O10129" s="131"/>
    </row>
    <row r="10130" spans="2:15" x14ac:dyDescent="0.35">
      <c r="B10130" t="s">
        <v>77</v>
      </c>
      <c r="C10130">
        <v>4070</v>
      </c>
      <c r="D10130" t="s">
        <v>65</v>
      </c>
      <c r="E10130">
        <v>185475</v>
      </c>
      <c r="F10130" t="s">
        <v>9493</v>
      </c>
      <c r="G10130" t="s">
        <v>10930</v>
      </c>
      <c r="H10130" s="93">
        <v>46174</v>
      </c>
      <c r="I10130" s="131">
        <v>1</v>
      </c>
      <c r="J10130" s="132">
        <v>1</v>
      </c>
      <c r="K10130" s="132"/>
      <c r="L10130" s="132"/>
      <c r="M10130" s="132"/>
      <c r="N10130" s="131"/>
      <c r="O10130" s="131"/>
    </row>
    <row r="10131" spans="2:15" x14ac:dyDescent="0.35">
      <c r="B10131" t="s">
        <v>77</v>
      </c>
      <c r="C10131">
        <v>4070</v>
      </c>
      <c r="D10131" t="s">
        <v>65</v>
      </c>
      <c r="E10131">
        <v>186003</v>
      </c>
      <c r="F10131" t="s">
        <v>9494</v>
      </c>
      <c r="G10131" t="s">
        <v>10926</v>
      </c>
      <c r="H10131" s="93">
        <v>46177</v>
      </c>
      <c r="I10131" s="131"/>
      <c r="J10131" s="132"/>
      <c r="K10131" s="132"/>
      <c r="L10131" s="132"/>
      <c r="M10131" s="132"/>
      <c r="N10131" s="131"/>
      <c r="O10131" s="131"/>
    </row>
    <row r="10132" spans="2:15" x14ac:dyDescent="0.35">
      <c r="B10132" t="s">
        <v>77</v>
      </c>
      <c r="C10132">
        <v>4070</v>
      </c>
      <c r="D10132" t="s">
        <v>65</v>
      </c>
      <c r="E10132">
        <v>186032</v>
      </c>
      <c r="F10132" t="s">
        <v>9495</v>
      </c>
      <c r="G10132" t="s">
        <v>10929</v>
      </c>
      <c r="H10132" s="93">
        <v>46182</v>
      </c>
      <c r="I10132" s="131">
        <v>1</v>
      </c>
      <c r="J10132" s="132"/>
      <c r="K10132" s="132"/>
      <c r="L10132" s="132"/>
      <c r="M10132" s="132"/>
      <c r="N10132" s="131"/>
      <c r="O10132" s="131"/>
    </row>
    <row r="10133" spans="2:15" x14ac:dyDescent="0.35">
      <c r="B10133" t="s">
        <v>77</v>
      </c>
      <c r="C10133">
        <v>4070</v>
      </c>
      <c r="D10133" t="s">
        <v>65</v>
      </c>
      <c r="E10133">
        <v>186555</v>
      </c>
      <c r="F10133" t="s">
        <v>9496</v>
      </c>
      <c r="G10133" t="s">
        <v>10930</v>
      </c>
      <c r="H10133" s="93">
        <v>46174</v>
      </c>
      <c r="I10133" s="131"/>
      <c r="J10133" s="132"/>
      <c r="K10133" s="132"/>
      <c r="L10133" s="132"/>
      <c r="M10133" s="132"/>
      <c r="N10133" s="131"/>
      <c r="O10133" s="131"/>
    </row>
    <row r="10134" spans="2:15" x14ac:dyDescent="0.35">
      <c r="B10134" t="s">
        <v>77</v>
      </c>
      <c r="C10134">
        <v>4070</v>
      </c>
      <c r="D10134" t="s">
        <v>65</v>
      </c>
      <c r="E10134">
        <v>186800</v>
      </c>
      <c r="F10134" t="s">
        <v>9497</v>
      </c>
      <c r="G10134" t="s">
        <v>10928</v>
      </c>
      <c r="H10134" s="93">
        <v>46171</v>
      </c>
      <c r="I10134" s="131">
        <v>1</v>
      </c>
      <c r="J10134" s="132">
        <v>1</v>
      </c>
      <c r="K10134" s="132"/>
      <c r="L10134" s="132"/>
      <c r="M10134" s="132"/>
      <c r="N10134" s="131"/>
      <c r="O10134" s="131"/>
    </row>
    <row r="10135" spans="2:15" x14ac:dyDescent="0.35">
      <c r="B10135" t="s">
        <v>77</v>
      </c>
      <c r="C10135">
        <v>4070</v>
      </c>
      <c r="D10135" t="s">
        <v>65</v>
      </c>
      <c r="E10135">
        <v>188330</v>
      </c>
      <c r="F10135" t="s">
        <v>9498</v>
      </c>
      <c r="G10135" t="s">
        <v>10928</v>
      </c>
      <c r="H10135" s="93">
        <v>46178</v>
      </c>
      <c r="I10135" s="131"/>
      <c r="J10135" s="132"/>
      <c r="K10135" s="132"/>
      <c r="L10135" s="132"/>
      <c r="M10135" s="132"/>
      <c r="N10135" s="131"/>
      <c r="O10135" s="131"/>
    </row>
    <row r="10136" spans="2:15" x14ac:dyDescent="0.35">
      <c r="B10136" t="s">
        <v>77</v>
      </c>
      <c r="C10136">
        <v>4070</v>
      </c>
      <c r="D10136" t="s">
        <v>65</v>
      </c>
      <c r="E10136">
        <v>188336</v>
      </c>
      <c r="F10136" t="s">
        <v>9499</v>
      </c>
      <c r="G10136" t="s">
        <v>10928</v>
      </c>
      <c r="H10136" s="93">
        <v>46171</v>
      </c>
      <c r="I10136" s="131"/>
      <c r="J10136" s="132"/>
      <c r="K10136" s="132"/>
      <c r="L10136" s="132"/>
      <c r="M10136" s="132"/>
      <c r="N10136" s="131"/>
      <c r="O10136" s="131"/>
    </row>
    <row r="10137" spans="2:15" x14ac:dyDescent="0.35">
      <c r="B10137" t="s">
        <v>77</v>
      </c>
      <c r="C10137">
        <v>4070</v>
      </c>
      <c r="D10137" t="s">
        <v>65</v>
      </c>
      <c r="E10137">
        <v>188779</v>
      </c>
      <c r="F10137" t="s">
        <v>9500</v>
      </c>
      <c r="G10137" t="s">
        <v>10927</v>
      </c>
      <c r="H10137" s="93">
        <v>46176</v>
      </c>
      <c r="I10137" s="131">
        <v>1</v>
      </c>
      <c r="J10137" s="132"/>
      <c r="K10137" s="132"/>
      <c r="L10137" s="132"/>
      <c r="M10137" s="132"/>
      <c r="N10137" s="131"/>
      <c r="O10137" s="131"/>
    </row>
    <row r="10138" spans="2:15" x14ac:dyDescent="0.35">
      <c r="B10138" t="s">
        <v>77</v>
      </c>
      <c r="C10138">
        <v>4070</v>
      </c>
      <c r="D10138" t="s">
        <v>65</v>
      </c>
      <c r="E10138">
        <v>189185</v>
      </c>
      <c r="F10138" t="s">
        <v>9501</v>
      </c>
      <c r="G10138" t="s">
        <v>10928</v>
      </c>
      <c r="H10138" s="93">
        <v>46171</v>
      </c>
      <c r="I10138" s="131"/>
      <c r="J10138" s="132"/>
      <c r="K10138" s="132"/>
      <c r="L10138" s="132"/>
      <c r="M10138" s="132"/>
      <c r="N10138" s="131"/>
      <c r="O10138" s="131"/>
    </row>
    <row r="10139" spans="2:15" x14ac:dyDescent="0.35">
      <c r="B10139" t="s">
        <v>77</v>
      </c>
      <c r="C10139">
        <v>4070</v>
      </c>
      <c r="D10139" t="s">
        <v>65</v>
      </c>
      <c r="E10139">
        <v>189284</v>
      </c>
      <c r="F10139" t="s">
        <v>9502</v>
      </c>
      <c r="G10139" t="s">
        <v>10928</v>
      </c>
      <c r="H10139" s="93">
        <v>46171</v>
      </c>
      <c r="I10139" s="131"/>
      <c r="J10139" s="132"/>
      <c r="K10139" s="132"/>
      <c r="L10139" s="132"/>
      <c r="M10139" s="132"/>
      <c r="N10139" s="131"/>
      <c r="O10139" s="131"/>
    </row>
    <row r="10140" spans="2:15" x14ac:dyDescent="0.35">
      <c r="B10140" t="s">
        <v>77</v>
      </c>
      <c r="C10140">
        <v>4070</v>
      </c>
      <c r="D10140" t="s">
        <v>65</v>
      </c>
      <c r="E10140">
        <v>189829</v>
      </c>
      <c r="F10140" t="s">
        <v>9503</v>
      </c>
      <c r="G10140" t="s">
        <v>180</v>
      </c>
      <c r="H10140" t="s">
        <v>180</v>
      </c>
      <c r="I10140" s="131"/>
      <c r="J10140" s="132"/>
      <c r="K10140" s="132"/>
      <c r="L10140" s="132"/>
      <c r="M10140" s="132"/>
      <c r="N10140" s="131"/>
      <c r="O10140" s="131"/>
    </row>
    <row r="10141" spans="2:15" x14ac:dyDescent="0.35">
      <c r="B10141" t="s">
        <v>77</v>
      </c>
      <c r="C10141">
        <v>4070</v>
      </c>
      <c r="D10141" t="s">
        <v>65</v>
      </c>
      <c r="E10141">
        <v>190125</v>
      </c>
      <c r="F10141" t="s">
        <v>9504</v>
      </c>
      <c r="G10141" t="s">
        <v>10929</v>
      </c>
      <c r="H10141" s="93">
        <v>46175</v>
      </c>
      <c r="I10141" s="131">
        <v>1</v>
      </c>
      <c r="J10141" s="132">
        <v>1</v>
      </c>
      <c r="K10141" s="132"/>
      <c r="L10141" s="132"/>
      <c r="M10141" s="132"/>
      <c r="N10141" s="131"/>
      <c r="O10141" s="131"/>
    </row>
    <row r="10142" spans="2:15" x14ac:dyDescent="0.35">
      <c r="B10142" t="s">
        <v>77</v>
      </c>
      <c r="C10142">
        <v>4070</v>
      </c>
      <c r="D10142" t="s">
        <v>65</v>
      </c>
      <c r="E10142">
        <v>190155</v>
      </c>
      <c r="F10142" t="s">
        <v>9505</v>
      </c>
      <c r="G10142" t="s">
        <v>10926</v>
      </c>
      <c r="H10142" s="93">
        <v>46170</v>
      </c>
      <c r="I10142" s="131">
        <v>1</v>
      </c>
      <c r="J10142" s="132"/>
      <c r="K10142" s="132">
        <v>1</v>
      </c>
      <c r="L10142" s="132"/>
      <c r="M10142" s="132"/>
      <c r="N10142" s="131"/>
      <c r="O10142" s="131"/>
    </row>
    <row r="10143" spans="2:15" x14ac:dyDescent="0.35">
      <c r="B10143" t="s">
        <v>77</v>
      </c>
      <c r="C10143">
        <v>4070</v>
      </c>
      <c r="D10143" t="s">
        <v>65</v>
      </c>
      <c r="E10143">
        <v>190595</v>
      </c>
      <c r="F10143" t="s">
        <v>9506</v>
      </c>
      <c r="G10143" t="s">
        <v>10930</v>
      </c>
      <c r="H10143" s="93">
        <v>46174</v>
      </c>
      <c r="I10143" s="131">
        <v>1</v>
      </c>
      <c r="J10143" s="132"/>
      <c r="K10143" s="132">
        <v>1</v>
      </c>
      <c r="L10143" s="132"/>
      <c r="M10143" s="132"/>
      <c r="N10143" s="131"/>
      <c r="O10143" s="131"/>
    </row>
    <row r="10144" spans="2:15" x14ac:dyDescent="0.35">
      <c r="B10144" t="s">
        <v>77</v>
      </c>
      <c r="C10144">
        <v>4070</v>
      </c>
      <c r="D10144" t="s">
        <v>65</v>
      </c>
      <c r="E10144">
        <v>190694</v>
      </c>
      <c r="F10144" t="s">
        <v>9507</v>
      </c>
      <c r="G10144" t="s">
        <v>10929</v>
      </c>
      <c r="H10144" s="93">
        <v>46175</v>
      </c>
      <c r="I10144" s="131">
        <v>1</v>
      </c>
      <c r="J10144" s="132"/>
      <c r="K10144" s="132"/>
      <c r="L10144" s="132"/>
      <c r="M10144" s="132"/>
      <c r="N10144" s="131"/>
      <c r="O10144" s="131"/>
    </row>
    <row r="10145" spans="2:15" x14ac:dyDescent="0.35">
      <c r="B10145" t="s">
        <v>77</v>
      </c>
      <c r="C10145">
        <v>4070</v>
      </c>
      <c r="D10145" t="s">
        <v>65</v>
      </c>
      <c r="E10145">
        <v>190924</v>
      </c>
      <c r="F10145" t="s">
        <v>9508</v>
      </c>
      <c r="G10145" t="s">
        <v>180</v>
      </c>
      <c r="H10145" t="s">
        <v>180</v>
      </c>
      <c r="I10145" s="131">
        <v>1</v>
      </c>
      <c r="J10145" s="132"/>
      <c r="K10145" s="132"/>
      <c r="L10145" s="132"/>
      <c r="M10145" s="132"/>
      <c r="N10145" s="131"/>
      <c r="O10145" s="131"/>
    </row>
    <row r="10146" spans="2:15" x14ac:dyDescent="0.35">
      <c r="B10146" t="s">
        <v>77</v>
      </c>
      <c r="C10146">
        <v>4070</v>
      </c>
      <c r="D10146" t="s">
        <v>65</v>
      </c>
      <c r="E10146">
        <v>191014</v>
      </c>
      <c r="F10146" t="s">
        <v>9509</v>
      </c>
      <c r="G10146" t="s">
        <v>10927</v>
      </c>
      <c r="H10146" s="93">
        <v>46176</v>
      </c>
      <c r="I10146" s="131">
        <v>1</v>
      </c>
      <c r="J10146" s="132"/>
      <c r="K10146" s="132"/>
      <c r="L10146" s="132"/>
      <c r="M10146" s="132"/>
      <c r="N10146" s="131"/>
      <c r="O10146" s="131"/>
    </row>
    <row r="10147" spans="2:15" x14ac:dyDescent="0.35">
      <c r="B10147" t="s">
        <v>77</v>
      </c>
      <c r="C10147">
        <v>4070</v>
      </c>
      <c r="D10147" t="s">
        <v>65</v>
      </c>
      <c r="E10147">
        <v>191614</v>
      </c>
      <c r="F10147" t="s">
        <v>9510</v>
      </c>
      <c r="G10147" t="s">
        <v>180</v>
      </c>
      <c r="H10147" t="s">
        <v>180</v>
      </c>
      <c r="I10147" s="131"/>
      <c r="J10147" s="132"/>
      <c r="K10147" s="132"/>
      <c r="L10147" s="132"/>
      <c r="M10147" s="132"/>
      <c r="N10147" s="131"/>
      <c r="O10147" s="131"/>
    </row>
    <row r="10148" spans="2:15" x14ac:dyDescent="0.35">
      <c r="B10148" t="s">
        <v>77</v>
      </c>
      <c r="C10148">
        <v>4070</v>
      </c>
      <c r="D10148" t="s">
        <v>65</v>
      </c>
      <c r="E10148">
        <v>191619</v>
      </c>
      <c r="F10148" t="s">
        <v>9511</v>
      </c>
      <c r="G10148" t="s">
        <v>10926</v>
      </c>
      <c r="H10148" s="93">
        <v>46170</v>
      </c>
      <c r="I10148" s="131"/>
      <c r="J10148" s="132"/>
      <c r="K10148" s="132"/>
      <c r="L10148" s="132"/>
      <c r="M10148" s="132"/>
      <c r="N10148" s="131"/>
      <c r="O10148" s="131"/>
    </row>
    <row r="10149" spans="2:15" x14ac:dyDescent="0.35">
      <c r="B10149" t="s">
        <v>77</v>
      </c>
      <c r="C10149">
        <v>4070</v>
      </c>
      <c r="D10149" t="s">
        <v>65</v>
      </c>
      <c r="E10149">
        <v>191625</v>
      </c>
      <c r="F10149" t="s">
        <v>9512</v>
      </c>
      <c r="G10149" t="s">
        <v>10926</v>
      </c>
      <c r="H10149" s="93">
        <v>46170</v>
      </c>
      <c r="I10149" s="131"/>
      <c r="J10149" s="132"/>
      <c r="K10149" s="132"/>
      <c r="L10149" s="132"/>
      <c r="M10149" s="132"/>
      <c r="N10149" s="131"/>
      <c r="O10149" s="131"/>
    </row>
    <row r="10150" spans="2:15" x14ac:dyDescent="0.35">
      <c r="B10150" t="s">
        <v>77</v>
      </c>
      <c r="C10150">
        <v>4070</v>
      </c>
      <c r="D10150" t="s">
        <v>65</v>
      </c>
      <c r="E10150">
        <v>191718</v>
      </c>
      <c r="F10150" t="s">
        <v>9513</v>
      </c>
      <c r="G10150" t="s">
        <v>10930</v>
      </c>
      <c r="H10150" s="93">
        <v>46174</v>
      </c>
      <c r="I10150" s="131">
        <v>1</v>
      </c>
      <c r="J10150" s="132">
        <v>1</v>
      </c>
      <c r="K10150" s="132"/>
      <c r="L10150" s="132"/>
      <c r="M10150" s="132"/>
      <c r="N10150" s="131"/>
      <c r="O10150" s="131"/>
    </row>
    <row r="10151" spans="2:15" x14ac:dyDescent="0.35">
      <c r="B10151" t="s">
        <v>77</v>
      </c>
      <c r="C10151">
        <v>4070</v>
      </c>
      <c r="D10151" t="s">
        <v>65</v>
      </c>
      <c r="E10151">
        <v>191928</v>
      </c>
      <c r="F10151" t="s">
        <v>9514</v>
      </c>
      <c r="G10151" t="s">
        <v>10926</v>
      </c>
      <c r="H10151" s="93">
        <v>46170</v>
      </c>
      <c r="I10151" s="131">
        <v>1</v>
      </c>
      <c r="J10151" s="132"/>
      <c r="K10151" s="132"/>
      <c r="L10151" s="132"/>
      <c r="M10151" s="132"/>
      <c r="N10151" s="131"/>
      <c r="O10151" s="131"/>
    </row>
    <row r="10152" spans="2:15" x14ac:dyDescent="0.35">
      <c r="B10152" t="s">
        <v>77</v>
      </c>
      <c r="C10152">
        <v>4087</v>
      </c>
      <c r="D10152" t="s">
        <v>74</v>
      </c>
      <c r="E10152">
        <v>48901</v>
      </c>
      <c r="F10152" t="s">
        <v>9515</v>
      </c>
      <c r="G10152" t="s">
        <v>10929</v>
      </c>
      <c r="H10152" s="93">
        <v>46182</v>
      </c>
      <c r="I10152" s="131"/>
      <c r="J10152" s="132"/>
      <c r="K10152" s="132"/>
      <c r="L10152" s="132"/>
      <c r="M10152" s="132"/>
      <c r="N10152" s="131"/>
      <c r="O10152" s="131"/>
    </row>
    <row r="10153" spans="2:15" x14ac:dyDescent="0.35">
      <c r="B10153" t="s">
        <v>77</v>
      </c>
      <c r="C10153">
        <v>4087</v>
      </c>
      <c r="D10153" t="s">
        <v>74</v>
      </c>
      <c r="E10153">
        <v>48953</v>
      </c>
      <c r="F10153" t="s">
        <v>9516</v>
      </c>
      <c r="G10153" t="s">
        <v>10926</v>
      </c>
      <c r="H10153" s="93">
        <v>46170</v>
      </c>
      <c r="I10153" s="131"/>
      <c r="J10153" s="132"/>
      <c r="K10153" s="132"/>
      <c r="L10153" s="132"/>
      <c r="M10153" s="132"/>
      <c r="N10153" s="131"/>
      <c r="O10153" s="131"/>
    </row>
    <row r="10154" spans="2:15" x14ac:dyDescent="0.35">
      <c r="B10154" t="s">
        <v>77</v>
      </c>
      <c r="C10154">
        <v>4087</v>
      </c>
      <c r="D10154" t="s">
        <v>74</v>
      </c>
      <c r="E10154">
        <v>49201</v>
      </c>
      <c r="F10154" t="s">
        <v>9517</v>
      </c>
      <c r="G10154" t="s">
        <v>10927</v>
      </c>
      <c r="H10154" s="93">
        <v>46176</v>
      </c>
      <c r="I10154" s="131"/>
      <c r="J10154" s="132"/>
      <c r="K10154" s="132"/>
      <c r="L10154" s="132"/>
      <c r="M10154" s="132"/>
      <c r="N10154" s="131"/>
      <c r="O10154" s="131"/>
    </row>
    <row r="10155" spans="2:15" x14ac:dyDescent="0.35">
      <c r="B10155" t="s">
        <v>77</v>
      </c>
      <c r="C10155">
        <v>4087</v>
      </c>
      <c r="D10155" t="s">
        <v>74</v>
      </c>
      <c r="E10155">
        <v>49971</v>
      </c>
      <c r="F10155" t="s">
        <v>9518</v>
      </c>
      <c r="G10155" t="s">
        <v>10926</v>
      </c>
      <c r="H10155" s="93">
        <v>46177</v>
      </c>
      <c r="I10155" s="131"/>
      <c r="J10155" s="132"/>
      <c r="K10155" s="132"/>
      <c r="L10155" s="132"/>
      <c r="M10155" s="132"/>
      <c r="N10155" s="131"/>
      <c r="O10155" s="131"/>
    </row>
    <row r="10156" spans="2:15" x14ac:dyDescent="0.35">
      <c r="B10156" t="s">
        <v>77</v>
      </c>
      <c r="C10156">
        <v>4087</v>
      </c>
      <c r="D10156" t="s">
        <v>74</v>
      </c>
      <c r="E10156">
        <v>50325</v>
      </c>
      <c r="F10156" t="s">
        <v>9519</v>
      </c>
      <c r="G10156" t="s">
        <v>10930</v>
      </c>
      <c r="H10156" s="93">
        <v>46181</v>
      </c>
      <c r="I10156" s="131"/>
      <c r="J10156" s="132"/>
      <c r="K10156" s="132"/>
      <c r="L10156" s="132"/>
      <c r="M10156" s="132"/>
      <c r="N10156" s="131"/>
      <c r="O10156" s="131"/>
    </row>
    <row r="10157" spans="2:15" x14ac:dyDescent="0.35">
      <c r="B10157" t="s">
        <v>77</v>
      </c>
      <c r="C10157">
        <v>4087</v>
      </c>
      <c r="D10157" t="s">
        <v>74</v>
      </c>
      <c r="E10157">
        <v>50652</v>
      </c>
      <c r="F10157" t="s">
        <v>9520</v>
      </c>
      <c r="G10157" t="s">
        <v>10926</v>
      </c>
      <c r="H10157" s="93">
        <v>46177</v>
      </c>
      <c r="I10157" s="131"/>
      <c r="J10157" s="132"/>
      <c r="K10157" s="132"/>
      <c r="L10157" s="132"/>
      <c r="M10157" s="132"/>
      <c r="N10157" s="131"/>
      <c r="O10157" s="131"/>
    </row>
    <row r="10158" spans="2:15" x14ac:dyDescent="0.35">
      <c r="B10158" t="s">
        <v>77</v>
      </c>
      <c r="C10158">
        <v>4087</v>
      </c>
      <c r="D10158" t="s">
        <v>74</v>
      </c>
      <c r="E10158">
        <v>50700</v>
      </c>
      <c r="F10158" t="s">
        <v>9521</v>
      </c>
      <c r="G10158" t="s">
        <v>10929</v>
      </c>
      <c r="H10158" s="93">
        <v>46175</v>
      </c>
      <c r="I10158" s="131"/>
      <c r="J10158" s="132"/>
      <c r="K10158" s="132"/>
      <c r="L10158" s="132"/>
      <c r="M10158" s="132"/>
      <c r="N10158" s="131"/>
      <c r="O10158" s="131"/>
    </row>
    <row r="10159" spans="2:15" x14ac:dyDescent="0.35">
      <c r="B10159" t="s">
        <v>77</v>
      </c>
      <c r="C10159">
        <v>4087</v>
      </c>
      <c r="D10159" t="s">
        <v>74</v>
      </c>
      <c r="E10159">
        <v>52413</v>
      </c>
      <c r="F10159" t="s">
        <v>9522</v>
      </c>
      <c r="G10159" t="s">
        <v>10926</v>
      </c>
      <c r="H10159" s="93">
        <v>46177</v>
      </c>
      <c r="I10159" s="131">
        <v>1</v>
      </c>
      <c r="J10159" s="132"/>
      <c r="K10159" s="132"/>
      <c r="L10159" s="132"/>
      <c r="M10159" s="132"/>
      <c r="N10159" s="131"/>
      <c r="O10159" s="131"/>
    </row>
    <row r="10160" spans="2:15" x14ac:dyDescent="0.35">
      <c r="B10160" t="s">
        <v>77</v>
      </c>
      <c r="C10160">
        <v>4087</v>
      </c>
      <c r="D10160" t="s">
        <v>74</v>
      </c>
      <c r="E10160">
        <v>52909</v>
      </c>
      <c r="F10160" t="s">
        <v>9523</v>
      </c>
      <c r="G10160" t="s">
        <v>10930</v>
      </c>
      <c r="H10160" s="93">
        <v>46181</v>
      </c>
      <c r="I10160" s="131"/>
      <c r="J10160" s="132"/>
      <c r="K10160" s="132"/>
      <c r="L10160" s="132"/>
      <c r="M10160" s="132"/>
      <c r="N10160" s="131"/>
      <c r="O10160" s="131"/>
    </row>
    <row r="10161" spans="2:15" x14ac:dyDescent="0.35">
      <c r="B10161" t="s">
        <v>77</v>
      </c>
      <c r="C10161">
        <v>4087</v>
      </c>
      <c r="D10161" t="s">
        <v>74</v>
      </c>
      <c r="E10161">
        <v>55241</v>
      </c>
      <c r="F10161" t="s">
        <v>1988</v>
      </c>
      <c r="G10161" t="s">
        <v>10929</v>
      </c>
      <c r="H10161" s="93">
        <v>46175</v>
      </c>
      <c r="I10161" s="131">
        <v>1</v>
      </c>
      <c r="J10161" s="132">
        <v>1</v>
      </c>
      <c r="K10161" s="132">
        <v>1</v>
      </c>
      <c r="L10161" s="132"/>
      <c r="M10161" s="132"/>
      <c r="N10161" s="131"/>
      <c r="O10161" s="131"/>
    </row>
    <row r="10162" spans="2:15" x14ac:dyDescent="0.35">
      <c r="B10162" t="s">
        <v>77</v>
      </c>
      <c r="C10162">
        <v>4087</v>
      </c>
      <c r="D10162" t="s">
        <v>74</v>
      </c>
      <c r="E10162">
        <v>55242</v>
      </c>
      <c r="F10162" t="s">
        <v>1988</v>
      </c>
      <c r="G10162" t="s">
        <v>10929</v>
      </c>
      <c r="H10162" s="93">
        <v>46182</v>
      </c>
      <c r="I10162" s="131"/>
      <c r="J10162" s="132"/>
      <c r="K10162" s="132"/>
      <c r="L10162" s="132"/>
      <c r="M10162" s="132"/>
      <c r="N10162" s="131"/>
      <c r="O10162" s="131"/>
    </row>
    <row r="10163" spans="2:15" x14ac:dyDescent="0.35">
      <c r="B10163" t="s">
        <v>77</v>
      </c>
      <c r="C10163">
        <v>4087</v>
      </c>
      <c r="D10163" t="s">
        <v>74</v>
      </c>
      <c r="E10163">
        <v>55470</v>
      </c>
      <c r="F10163" t="s">
        <v>9524</v>
      </c>
      <c r="G10163" t="s">
        <v>10929</v>
      </c>
      <c r="H10163" s="93">
        <v>46175</v>
      </c>
      <c r="I10163" s="131">
        <v>1</v>
      </c>
      <c r="J10163" s="132"/>
      <c r="K10163" s="132"/>
      <c r="L10163" s="132"/>
      <c r="M10163" s="132"/>
      <c r="N10163" s="131"/>
      <c r="O10163" s="131"/>
    </row>
    <row r="10164" spans="2:15" x14ac:dyDescent="0.35">
      <c r="B10164" t="s">
        <v>77</v>
      </c>
      <c r="C10164">
        <v>4087</v>
      </c>
      <c r="D10164" t="s">
        <v>74</v>
      </c>
      <c r="E10164">
        <v>57296</v>
      </c>
      <c r="F10164" t="s">
        <v>9525</v>
      </c>
      <c r="G10164" t="s">
        <v>10928</v>
      </c>
      <c r="H10164" s="93">
        <v>46178</v>
      </c>
      <c r="I10164" s="131">
        <v>1</v>
      </c>
      <c r="J10164" s="132">
        <v>1</v>
      </c>
      <c r="K10164" s="132"/>
      <c r="L10164" s="132"/>
      <c r="M10164" s="132"/>
      <c r="N10164" s="131"/>
      <c r="O10164" s="131"/>
    </row>
    <row r="10165" spans="2:15" x14ac:dyDescent="0.35">
      <c r="B10165" t="s">
        <v>77</v>
      </c>
      <c r="C10165">
        <v>4087</v>
      </c>
      <c r="D10165" t="s">
        <v>74</v>
      </c>
      <c r="E10165">
        <v>57779</v>
      </c>
      <c r="F10165" t="s">
        <v>9526</v>
      </c>
      <c r="G10165" t="s">
        <v>10926</v>
      </c>
      <c r="H10165" s="93">
        <v>46170</v>
      </c>
      <c r="I10165" s="131"/>
      <c r="J10165" s="132"/>
      <c r="K10165" s="132"/>
      <c r="L10165" s="132"/>
      <c r="M10165" s="132"/>
      <c r="N10165" s="131"/>
      <c r="O10165" s="131"/>
    </row>
    <row r="10166" spans="2:15" x14ac:dyDescent="0.35">
      <c r="B10166" t="s">
        <v>77</v>
      </c>
      <c r="C10166">
        <v>4087</v>
      </c>
      <c r="D10166" t="s">
        <v>74</v>
      </c>
      <c r="E10166">
        <v>59756</v>
      </c>
      <c r="F10166" t="s">
        <v>9527</v>
      </c>
      <c r="G10166" t="s">
        <v>10930</v>
      </c>
      <c r="H10166" s="93">
        <v>46181</v>
      </c>
      <c r="I10166" s="131">
        <v>1</v>
      </c>
      <c r="J10166" s="132"/>
      <c r="K10166" s="132"/>
      <c r="L10166" s="132"/>
      <c r="M10166" s="132"/>
      <c r="N10166" s="131"/>
      <c r="O10166" s="131"/>
    </row>
    <row r="10167" spans="2:15" x14ac:dyDescent="0.35">
      <c r="B10167" t="s">
        <v>77</v>
      </c>
      <c r="C10167">
        <v>4087</v>
      </c>
      <c r="D10167" t="s">
        <v>74</v>
      </c>
      <c r="E10167">
        <v>60072</v>
      </c>
      <c r="F10167" t="s">
        <v>9528</v>
      </c>
      <c r="G10167" t="s">
        <v>10927</v>
      </c>
      <c r="H10167" s="93">
        <v>46176</v>
      </c>
      <c r="I10167" s="131">
        <v>1</v>
      </c>
      <c r="J10167" s="132"/>
      <c r="K10167" s="132"/>
      <c r="L10167" s="132"/>
      <c r="M10167" s="132"/>
      <c r="N10167" s="131"/>
      <c r="O10167" s="131"/>
    </row>
    <row r="10168" spans="2:15" x14ac:dyDescent="0.35">
      <c r="B10168" t="s">
        <v>77</v>
      </c>
      <c r="C10168">
        <v>4087</v>
      </c>
      <c r="D10168" t="s">
        <v>74</v>
      </c>
      <c r="E10168">
        <v>60262</v>
      </c>
      <c r="F10168" t="s">
        <v>9529</v>
      </c>
      <c r="G10168" t="s">
        <v>10929</v>
      </c>
      <c r="H10168" s="93">
        <v>46175</v>
      </c>
      <c r="I10168" s="131">
        <v>1</v>
      </c>
      <c r="J10168" s="132"/>
      <c r="K10168" s="132"/>
      <c r="L10168" s="132"/>
      <c r="M10168" s="132"/>
      <c r="N10168" s="131"/>
      <c r="O10168" s="131"/>
    </row>
    <row r="10169" spans="2:15" x14ac:dyDescent="0.35">
      <c r="B10169" t="s">
        <v>77</v>
      </c>
      <c r="C10169">
        <v>4087</v>
      </c>
      <c r="D10169" t="s">
        <v>74</v>
      </c>
      <c r="E10169">
        <v>60364</v>
      </c>
      <c r="F10169" t="s">
        <v>9530</v>
      </c>
      <c r="G10169" t="s">
        <v>10929</v>
      </c>
      <c r="H10169" s="93">
        <v>46175</v>
      </c>
      <c r="I10169" s="131">
        <v>1</v>
      </c>
      <c r="J10169" s="132"/>
      <c r="K10169" s="132"/>
      <c r="L10169" s="132"/>
      <c r="M10169" s="132"/>
      <c r="N10169" s="131"/>
      <c r="O10169" s="131"/>
    </row>
    <row r="10170" spans="2:15" x14ac:dyDescent="0.35">
      <c r="B10170" t="s">
        <v>77</v>
      </c>
      <c r="C10170">
        <v>4087</v>
      </c>
      <c r="D10170" t="s">
        <v>74</v>
      </c>
      <c r="E10170">
        <v>61283</v>
      </c>
      <c r="F10170" t="s">
        <v>9531</v>
      </c>
      <c r="G10170" t="s">
        <v>10927</v>
      </c>
      <c r="H10170" s="93">
        <v>46176</v>
      </c>
      <c r="I10170" s="131"/>
      <c r="J10170" s="132"/>
      <c r="K10170" s="132"/>
      <c r="L10170" s="132"/>
      <c r="M10170" s="132"/>
      <c r="N10170" s="131"/>
      <c r="O10170" s="131"/>
    </row>
    <row r="10171" spans="2:15" x14ac:dyDescent="0.35">
      <c r="B10171" t="s">
        <v>77</v>
      </c>
      <c r="C10171">
        <v>4087</v>
      </c>
      <c r="D10171" t="s">
        <v>74</v>
      </c>
      <c r="E10171">
        <v>67478</v>
      </c>
      <c r="F10171" t="s">
        <v>9532</v>
      </c>
      <c r="G10171" t="s">
        <v>10926</v>
      </c>
      <c r="H10171" s="93">
        <v>46177</v>
      </c>
      <c r="I10171" s="131"/>
      <c r="J10171" s="132"/>
      <c r="K10171" s="132"/>
      <c r="L10171" s="132"/>
      <c r="M10171" s="132"/>
      <c r="N10171" s="131"/>
      <c r="O10171" s="131"/>
    </row>
    <row r="10172" spans="2:15" x14ac:dyDescent="0.35">
      <c r="B10172" t="s">
        <v>77</v>
      </c>
      <c r="C10172">
        <v>4087</v>
      </c>
      <c r="D10172" t="s">
        <v>74</v>
      </c>
      <c r="E10172">
        <v>69282</v>
      </c>
      <c r="F10172" t="s">
        <v>9533</v>
      </c>
      <c r="G10172" t="s">
        <v>10930</v>
      </c>
      <c r="H10172" s="93">
        <v>46174</v>
      </c>
      <c r="I10172" s="131">
        <v>1</v>
      </c>
      <c r="J10172" s="132"/>
      <c r="K10172" s="132"/>
      <c r="L10172" s="132"/>
      <c r="M10172" s="132"/>
      <c r="N10172" s="131"/>
      <c r="O10172" s="131"/>
    </row>
    <row r="10173" spans="2:15" x14ac:dyDescent="0.35">
      <c r="B10173" t="s">
        <v>77</v>
      </c>
      <c r="C10173">
        <v>4087</v>
      </c>
      <c r="D10173" t="s">
        <v>74</v>
      </c>
      <c r="E10173">
        <v>71267</v>
      </c>
      <c r="F10173" t="s">
        <v>9534</v>
      </c>
      <c r="G10173" t="s">
        <v>10928</v>
      </c>
      <c r="H10173" s="93">
        <v>46178</v>
      </c>
      <c r="I10173" s="131"/>
      <c r="J10173" s="132"/>
      <c r="K10173" s="132"/>
      <c r="L10173" s="132"/>
      <c r="M10173" s="132"/>
      <c r="N10173" s="131"/>
      <c r="O10173" s="131"/>
    </row>
    <row r="10174" spans="2:15" x14ac:dyDescent="0.35">
      <c r="B10174" t="s">
        <v>77</v>
      </c>
      <c r="C10174">
        <v>4087</v>
      </c>
      <c r="D10174" t="s">
        <v>74</v>
      </c>
      <c r="E10174">
        <v>72070</v>
      </c>
      <c r="F10174" t="s">
        <v>9535</v>
      </c>
      <c r="G10174" t="s">
        <v>10929</v>
      </c>
      <c r="H10174" s="93">
        <v>46175</v>
      </c>
      <c r="I10174" s="131"/>
      <c r="J10174" s="132"/>
      <c r="K10174" s="132"/>
      <c r="L10174" s="132"/>
      <c r="M10174" s="132"/>
      <c r="N10174" s="131"/>
      <c r="O10174" s="131"/>
    </row>
    <row r="10175" spans="2:15" x14ac:dyDescent="0.35">
      <c r="B10175" t="s">
        <v>77</v>
      </c>
      <c r="C10175">
        <v>4087</v>
      </c>
      <c r="D10175" t="s">
        <v>74</v>
      </c>
      <c r="E10175">
        <v>75967</v>
      </c>
      <c r="F10175" t="s">
        <v>9536</v>
      </c>
      <c r="G10175" t="s">
        <v>10928</v>
      </c>
      <c r="H10175" s="93">
        <v>46171</v>
      </c>
      <c r="I10175" s="131"/>
      <c r="J10175" s="132"/>
      <c r="K10175" s="132"/>
      <c r="L10175" s="132"/>
      <c r="M10175" s="132"/>
      <c r="N10175" s="131"/>
      <c r="O10175" s="131"/>
    </row>
    <row r="10176" spans="2:15" x14ac:dyDescent="0.35">
      <c r="B10176" t="s">
        <v>77</v>
      </c>
      <c r="C10176">
        <v>4087</v>
      </c>
      <c r="D10176" t="s">
        <v>74</v>
      </c>
      <c r="E10176">
        <v>77188</v>
      </c>
      <c r="F10176" t="s">
        <v>9537</v>
      </c>
      <c r="G10176" t="s">
        <v>10930</v>
      </c>
      <c r="H10176" s="93">
        <v>46181</v>
      </c>
      <c r="I10176" s="131">
        <v>1</v>
      </c>
      <c r="J10176" s="132"/>
      <c r="K10176" s="132"/>
      <c r="L10176" s="132"/>
      <c r="M10176" s="132"/>
      <c r="N10176" s="131"/>
      <c r="O10176" s="131"/>
    </row>
    <row r="10177" spans="2:15" x14ac:dyDescent="0.35">
      <c r="B10177" t="s">
        <v>77</v>
      </c>
      <c r="C10177">
        <v>4087</v>
      </c>
      <c r="D10177" t="s">
        <v>74</v>
      </c>
      <c r="E10177">
        <v>77815</v>
      </c>
      <c r="F10177" t="s">
        <v>9538</v>
      </c>
      <c r="G10177" t="s">
        <v>10927</v>
      </c>
      <c r="H10177" s="93">
        <v>46176</v>
      </c>
      <c r="I10177" s="131">
        <v>1</v>
      </c>
      <c r="J10177" s="132"/>
      <c r="K10177" s="132"/>
      <c r="L10177" s="132"/>
      <c r="M10177" s="132"/>
      <c r="N10177" s="131"/>
      <c r="O10177" s="131"/>
    </row>
    <row r="10178" spans="2:15" x14ac:dyDescent="0.35">
      <c r="B10178" t="s">
        <v>77</v>
      </c>
      <c r="C10178">
        <v>4087</v>
      </c>
      <c r="D10178" t="s">
        <v>74</v>
      </c>
      <c r="E10178">
        <v>82527</v>
      </c>
      <c r="F10178" t="s">
        <v>9539</v>
      </c>
      <c r="G10178" t="s">
        <v>10926</v>
      </c>
      <c r="H10178" s="93">
        <v>46170</v>
      </c>
      <c r="I10178" s="131"/>
      <c r="J10178" s="132"/>
      <c r="K10178" s="132"/>
      <c r="L10178" s="132"/>
      <c r="M10178" s="132"/>
      <c r="N10178" s="131"/>
      <c r="O10178" s="131"/>
    </row>
    <row r="10179" spans="2:15" x14ac:dyDescent="0.35">
      <c r="B10179" t="s">
        <v>77</v>
      </c>
      <c r="C10179">
        <v>4087</v>
      </c>
      <c r="D10179" t="s">
        <v>74</v>
      </c>
      <c r="E10179">
        <v>83985</v>
      </c>
      <c r="F10179" t="s">
        <v>9540</v>
      </c>
      <c r="G10179" t="s">
        <v>10929</v>
      </c>
      <c r="H10179" s="93">
        <v>46182</v>
      </c>
      <c r="I10179" s="131">
        <v>1</v>
      </c>
      <c r="J10179" s="132">
        <v>1</v>
      </c>
      <c r="K10179" s="132"/>
      <c r="L10179" s="132"/>
      <c r="M10179" s="132"/>
      <c r="N10179" s="131"/>
      <c r="O10179" s="131"/>
    </row>
    <row r="10180" spans="2:15" x14ac:dyDescent="0.35">
      <c r="B10180" t="s">
        <v>77</v>
      </c>
      <c r="C10180">
        <v>4087</v>
      </c>
      <c r="D10180" t="s">
        <v>74</v>
      </c>
      <c r="E10180">
        <v>90274</v>
      </c>
      <c r="F10180" t="s">
        <v>9541</v>
      </c>
      <c r="G10180" t="s">
        <v>10930</v>
      </c>
      <c r="H10180" s="93">
        <v>46181</v>
      </c>
      <c r="I10180" s="131">
        <v>1</v>
      </c>
      <c r="J10180" s="132"/>
      <c r="K10180" s="132"/>
      <c r="L10180" s="132"/>
      <c r="M10180" s="132"/>
      <c r="N10180" s="131"/>
      <c r="O10180" s="131"/>
    </row>
    <row r="10181" spans="2:15" x14ac:dyDescent="0.35">
      <c r="B10181" t="s">
        <v>77</v>
      </c>
      <c r="C10181">
        <v>4087</v>
      </c>
      <c r="D10181" t="s">
        <v>74</v>
      </c>
      <c r="E10181">
        <v>90276</v>
      </c>
      <c r="F10181" t="s">
        <v>9541</v>
      </c>
      <c r="G10181" t="s">
        <v>10926</v>
      </c>
      <c r="H10181" s="93">
        <v>46170</v>
      </c>
      <c r="I10181" s="131"/>
      <c r="J10181" s="132"/>
      <c r="K10181" s="132"/>
      <c r="L10181" s="132"/>
      <c r="M10181" s="132"/>
      <c r="N10181" s="131"/>
      <c r="O10181" s="131"/>
    </row>
    <row r="10182" spans="2:15" x14ac:dyDescent="0.35">
      <c r="B10182" t="s">
        <v>77</v>
      </c>
      <c r="C10182">
        <v>4087</v>
      </c>
      <c r="D10182" t="s">
        <v>74</v>
      </c>
      <c r="E10182">
        <v>102680</v>
      </c>
      <c r="F10182" t="s">
        <v>9542</v>
      </c>
      <c r="G10182" t="s">
        <v>10930</v>
      </c>
      <c r="H10182" s="93">
        <v>46174</v>
      </c>
      <c r="I10182" s="131"/>
      <c r="J10182" s="132"/>
      <c r="K10182" s="132"/>
      <c r="L10182" s="132"/>
      <c r="M10182" s="132"/>
      <c r="N10182" s="131"/>
      <c r="O10182" s="131"/>
    </row>
    <row r="10183" spans="2:15" x14ac:dyDescent="0.35">
      <c r="B10183" t="s">
        <v>77</v>
      </c>
      <c r="C10183">
        <v>4087</v>
      </c>
      <c r="D10183" t="s">
        <v>74</v>
      </c>
      <c r="E10183">
        <v>103156</v>
      </c>
      <c r="F10183" t="s">
        <v>9543</v>
      </c>
      <c r="G10183" t="s">
        <v>10926</v>
      </c>
      <c r="H10183" s="93">
        <v>46177</v>
      </c>
      <c r="I10183" s="131">
        <v>1</v>
      </c>
      <c r="J10183" s="132"/>
      <c r="K10183" s="132"/>
      <c r="L10183" s="132"/>
      <c r="M10183" s="132"/>
      <c r="N10183" s="131"/>
      <c r="O10183" s="131"/>
    </row>
    <row r="10184" spans="2:15" x14ac:dyDescent="0.35">
      <c r="B10184" t="s">
        <v>77</v>
      </c>
      <c r="C10184">
        <v>4087</v>
      </c>
      <c r="D10184" t="s">
        <v>74</v>
      </c>
      <c r="E10184">
        <v>106467</v>
      </c>
      <c r="F10184" t="s">
        <v>9544</v>
      </c>
      <c r="G10184" t="s">
        <v>10926</v>
      </c>
      <c r="H10184" s="93">
        <v>46170</v>
      </c>
      <c r="I10184" s="131"/>
      <c r="J10184" s="132"/>
      <c r="K10184" s="132"/>
      <c r="L10184" s="132"/>
      <c r="M10184" s="132"/>
      <c r="N10184" s="131"/>
      <c r="O10184" s="131"/>
    </row>
    <row r="10185" spans="2:15" x14ac:dyDescent="0.35">
      <c r="B10185" t="s">
        <v>77</v>
      </c>
      <c r="C10185">
        <v>4087</v>
      </c>
      <c r="D10185" t="s">
        <v>74</v>
      </c>
      <c r="E10185">
        <v>111559</v>
      </c>
      <c r="F10185" t="s">
        <v>9541</v>
      </c>
      <c r="G10185" t="s">
        <v>10927</v>
      </c>
      <c r="H10185" s="93">
        <v>46183</v>
      </c>
      <c r="I10185" s="131"/>
      <c r="J10185" s="132"/>
      <c r="K10185" s="132"/>
      <c r="L10185" s="132"/>
      <c r="M10185" s="132"/>
      <c r="N10185" s="131"/>
      <c r="O10185" s="131"/>
    </row>
    <row r="10186" spans="2:15" x14ac:dyDescent="0.35">
      <c r="B10186" t="s">
        <v>77</v>
      </c>
      <c r="C10186">
        <v>4087</v>
      </c>
      <c r="D10186" t="s">
        <v>74</v>
      </c>
      <c r="E10186">
        <v>117495</v>
      </c>
      <c r="F10186" t="s">
        <v>9545</v>
      </c>
      <c r="G10186" t="s">
        <v>10929</v>
      </c>
      <c r="H10186" s="93">
        <v>46182</v>
      </c>
      <c r="I10186" s="131">
        <v>1</v>
      </c>
      <c r="J10186" s="132"/>
      <c r="K10186" s="132"/>
      <c r="L10186" s="132"/>
      <c r="M10186" s="132"/>
      <c r="N10186" s="131"/>
      <c r="O10186" s="131"/>
    </row>
    <row r="10187" spans="2:15" x14ac:dyDescent="0.35">
      <c r="B10187" t="s">
        <v>77</v>
      </c>
      <c r="C10187">
        <v>4087</v>
      </c>
      <c r="D10187" t="s">
        <v>74</v>
      </c>
      <c r="E10187">
        <v>117997</v>
      </c>
      <c r="F10187" t="s">
        <v>9546</v>
      </c>
      <c r="G10187" t="s">
        <v>10928</v>
      </c>
      <c r="H10187" s="93">
        <v>46178</v>
      </c>
      <c r="I10187" s="131">
        <v>1</v>
      </c>
      <c r="J10187" s="132"/>
      <c r="K10187" s="132"/>
      <c r="L10187" s="132"/>
      <c r="M10187" s="132"/>
      <c r="N10187" s="131"/>
      <c r="O10187" s="131"/>
    </row>
    <row r="10188" spans="2:15" x14ac:dyDescent="0.35">
      <c r="B10188" t="s">
        <v>77</v>
      </c>
      <c r="C10188">
        <v>4087</v>
      </c>
      <c r="D10188" t="s">
        <v>74</v>
      </c>
      <c r="E10188">
        <v>118593</v>
      </c>
      <c r="F10188" t="s">
        <v>9547</v>
      </c>
      <c r="G10188" t="s">
        <v>10927</v>
      </c>
      <c r="H10188" s="93">
        <v>46183</v>
      </c>
      <c r="I10188" s="131">
        <v>1</v>
      </c>
      <c r="J10188" s="132">
        <v>1</v>
      </c>
      <c r="K10188" s="132">
        <v>1</v>
      </c>
      <c r="L10188" s="132"/>
      <c r="M10188" s="132"/>
      <c r="N10188" s="131"/>
      <c r="O10188" s="131"/>
    </row>
    <row r="10189" spans="2:15" x14ac:dyDescent="0.35">
      <c r="B10189" t="s">
        <v>77</v>
      </c>
      <c r="C10189">
        <v>4087</v>
      </c>
      <c r="D10189" t="s">
        <v>74</v>
      </c>
      <c r="E10189">
        <v>118629</v>
      </c>
      <c r="F10189" t="s">
        <v>9548</v>
      </c>
      <c r="G10189" t="s">
        <v>10929</v>
      </c>
      <c r="H10189" s="93">
        <v>46175</v>
      </c>
      <c r="I10189" s="131">
        <v>1</v>
      </c>
      <c r="J10189" s="132"/>
      <c r="K10189" s="132">
        <v>1</v>
      </c>
      <c r="L10189" s="132"/>
      <c r="M10189" s="132"/>
      <c r="N10189" s="131"/>
      <c r="O10189" s="131"/>
    </row>
    <row r="10190" spans="2:15" x14ac:dyDescent="0.35">
      <c r="B10190" t="s">
        <v>77</v>
      </c>
      <c r="C10190">
        <v>4087</v>
      </c>
      <c r="D10190" t="s">
        <v>74</v>
      </c>
      <c r="E10190">
        <v>118630</v>
      </c>
      <c r="F10190" t="s">
        <v>9549</v>
      </c>
      <c r="G10190" t="s">
        <v>10927</v>
      </c>
      <c r="H10190" s="93">
        <v>46183</v>
      </c>
      <c r="I10190" s="131"/>
      <c r="J10190" s="132"/>
      <c r="K10190" s="132"/>
      <c r="L10190" s="132"/>
      <c r="M10190" s="132"/>
      <c r="N10190" s="131"/>
      <c r="O10190" s="131"/>
    </row>
    <row r="10191" spans="2:15" x14ac:dyDescent="0.35">
      <c r="B10191" t="s">
        <v>77</v>
      </c>
      <c r="C10191">
        <v>4087</v>
      </c>
      <c r="D10191" t="s">
        <v>74</v>
      </c>
      <c r="E10191">
        <v>118746</v>
      </c>
      <c r="F10191" t="s">
        <v>9550</v>
      </c>
      <c r="G10191" t="s">
        <v>10929</v>
      </c>
      <c r="H10191" s="93">
        <v>46182</v>
      </c>
      <c r="I10191" s="131"/>
      <c r="J10191" s="132"/>
      <c r="K10191" s="132"/>
      <c r="L10191" s="132"/>
      <c r="M10191" s="132"/>
      <c r="N10191" s="131"/>
      <c r="O10191" s="131"/>
    </row>
    <row r="10192" spans="2:15" x14ac:dyDescent="0.35">
      <c r="B10192" t="s">
        <v>77</v>
      </c>
      <c r="C10192">
        <v>4087</v>
      </c>
      <c r="D10192" t="s">
        <v>74</v>
      </c>
      <c r="E10192">
        <v>119333</v>
      </c>
      <c r="F10192" t="s">
        <v>9551</v>
      </c>
      <c r="G10192" t="s">
        <v>10930</v>
      </c>
      <c r="H10192" s="93">
        <v>46181</v>
      </c>
      <c r="I10192" s="131">
        <v>1</v>
      </c>
      <c r="J10192" s="132">
        <v>1</v>
      </c>
      <c r="K10192" s="132">
        <v>1</v>
      </c>
      <c r="L10192" s="132"/>
      <c r="M10192" s="132"/>
      <c r="N10192" s="131"/>
      <c r="O10192" s="131"/>
    </row>
    <row r="10193" spans="2:15" x14ac:dyDescent="0.35">
      <c r="B10193" t="s">
        <v>77</v>
      </c>
      <c r="C10193">
        <v>4087</v>
      </c>
      <c r="D10193" t="s">
        <v>74</v>
      </c>
      <c r="E10193">
        <v>121698</v>
      </c>
      <c r="F10193" t="s">
        <v>9552</v>
      </c>
      <c r="G10193" t="s">
        <v>10930</v>
      </c>
      <c r="H10193" t="s">
        <v>180</v>
      </c>
      <c r="I10193" s="131"/>
      <c r="J10193" s="132"/>
      <c r="K10193" s="132"/>
      <c r="L10193" s="132"/>
      <c r="M10193" s="132"/>
      <c r="N10193" s="131"/>
      <c r="O10193" s="131"/>
    </row>
    <row r="10194" spans="2:15" x14ac:dyDescent="0.35">
      <c r="B10194" t="s">
        <v>77</v>
      </c>
      <c r="C10194">
        <v>4087</v>
      </c>
      <c r="D10194" t="s">
        <v>74</v>
      </c>
      <c r="E10194">
        <v>126880</v>
      </c>
      <c r="F10194" t="s">
        <v>9553</v>
      </c>
      <c r="G10194" t="s">
        <v>10928</v>
      </c>
      <c r="H10194" s="93">
        <v>46171</v>
      </c>
      <c r="I10194" s="131">
        <v>1</v>
      </c>
      <c r="J10194" s="132"/>
      <c r="K10194" s="132"/>
      <c r="L10194" s="132"/>
      <c r="M10194" s="132"/>
      <c r="N10194" s="131"/>
      <c r="O10194" s="131"/>
    </row>
    <row r="10195" spans="2:15" x14ac:dyDescent="0.35">
      <c r="B10195" t="s">
        <v>77</v>
      </c>
      <c r="C10195">
        <v>4087</v>
      </c>
      <c r="D10195" t="s">
        <v>74</v>
      </c>
      <c r="E10195">
        <v>127661</v>
      </c>
      <c r="F10195" t="s">
        <v>9554</v>
      </c>
      <c r="G10195" t="s">
        <v>10927</v>
      </c>
      <c r="H10195" s="93">
        <v>46176</v>
      </c>
      <c r="I10195" s="131">
        <v>1</v>
      </c>
      <c r="J10195" s="132"/>
      <c r="K10195" s="132"/>
      <c r="L10195" s="132"/>
      <c r="M10195" s="132"/>
      <c r="N10195" s="131"/>
      <c r="O10195" s="131"/>
    </row>
    <row r="10196" spans="2:15" x14ac:dyDescent="0.35">
      <c r="B10196" t="s">
        <v>77</v>
      </c>
      <c r="C10196">
        <v>4087</v>
      </c>
      <c r="D10196" t="s">
        <v>74</v>
      </c>
      <c r="E10196">
        <v>128499</v>
      </c>
      <c r="F10196" t="s">
        <v>9555</v>
      </c>
      <c r="G10196" t="s">
        <v>10926</v>
      </c>
      <c r="H10196" s="93">
        <v>46177</v>
      </c>
      <c r="I10196" s="131">
        <v>1</v>
      </c>
      <c r="J10196" s="132"/>
      <c r="K10196" s="132"/>
      <c r="L10196" s="132"/>
      <c r="M10196" s="132"/>
      <c r="N10196" s="131"/>
      <c r="O10196" s="131"/>
    </row>
    <row r="10197" spans="2:15" x14ac:dyDescent="0.35">
      <c r="B10197" t="s">
        <v>77</v>
      </c>
      <c r="C10197">
        <v>4087</v>
      </c>
      <c r="D10197" t="s">
        <v>74</v>
      </c>
      <c r="E10197">
        <v>129266</v>
      </c>
      <c r="F10197" t="s">
        <v>9556</v>
      </c>
      <c r="G10197" t="s">
        <v>10929</v>
      </c>
      <c r="H10197" s="93">
        <v>46175</v>
      </c>
      <c r="I10197" s="131">
        <v>1</v>
      </c>
      <c r="J10197" s="132">
        <v>1</v>
      </c>
      <c r="K10197" s="132"/>
      <c r="L10197" s="132"/>
      <c r="M10197" s="132"/>
      <c r="N10197" s="131"/>
      <c r="O10197" s="131"/>
    </row>
    <row r="10198" spans="2:15" x14ac:dyDescent="0.35">
      <c r="B10198" t="s">
        <v>77</v>
      </c>
      <c r="C10198">
        <v>4087</v>
      </c>
      <c r="D10198" t="s">
        <v>74</v>
      </c>
      <c r="E10198">
        <v>131053</v>
      </c>
      <c r="F10198" t="s">
        <v>9557</v>
      </c>
      <c r="G10198" t="s">
        <v>10927</v>
      </c>
      <c r="H10198" s="93">
        <v>46183</v>
      </c>
      <c r="I10198" s="131">
        <v>1</v>
      </c>
      <c r="J10198" s="132"/>
      <c r="K10198" s="132"/>
      <c r="L10198" s="132"/>
      <c r="M10198" s="132"/>
      <c r="N10198" s="131"/>
      <c r="O10198" s="131"/>
    </row>
    <row r="10199" spans="2:15" x14ac:dyDescent="0.35">
      <c r="B10199" t="s">
        <v>77</v>
      </c>
      <c r="C10199">
        <v>4087</v>
      </c>
      <c r="D10199" t="s">
        <v>74</v>
      </c>
      <c r="E10199">
        <v>131056</v>
      </c>
      <c r="F10199" t="s">
        <v>9558</v>
      </c>
      <c r="G10199" t="s">
        <v>10927</v>
      </c>
      <c r="H10199" s="93">
        <v>46176</v>
      </c>
      <c r="I10199" s="131"/>
      <c r="J10199" s="132"/>
      <c r="K10199" s="132"/>
      <c r="L10199" s="132"/>
      <c r="M10199" s="132"/>
      <c r="N10199" s="131"/>
      <c r="O10199" s="131"/>
    </row>
    <row r="10200" spans="2:15" x14ac:dyDescent="0.35">
      <c r="B10200" t="s">
        <v>77</v>
      </c>
      <c r="C10200">
        <v>4087</v>
      </c>
      <c r="D10200" t="s">
        <v>74</v>
      </c>
      <c r="E10200">
        <v>147243</v>
      </c>
      <c r="F10200" t="s">
        <v>9559</v>
      </c>
      <c r="G10200" t="s">
        <v>10928</v>
      </c>
      <c r="H10200" s="93">
        <v>46178</v>
      </c>
      <c r="I10200" s="131">
        <v>1</v>
      </c>
      <c r="J10200" s="132"/>
      <c r="K10200" s="132">
        <v>1</v>
      </c>
      <c r="L10200" s="132"/>
      <c r="M10200" s="132"/>
      <c r="N10200" s="131"/>
      <c r="O10200" s="131"/>
    </row>
    <row r="10201" spans="2:15" x14ac:dyDescent="0.35">
      <c r="B10201" t="s">
        <v>77</v>
      </c>
      <c r="C10201">
        <v>4087</v>
      </c>
      <c r="D10201" t="s">
        <v>74</v>
      </c>
      <c r="E10201">
        <v>148338</v>
      </c>
      <c r="F10201" t="s">
        <v>9560</v>
      </c>
      <c r="G10201" t="s">
        <v>10926</v>
      </c>
      <c r="H10201" s="93">
        <v>46170</v>
      </c>
      <c r="I10201" s="131">
        <v>1</v>
      </c>
      <c r="J10201" s="132"/>
      <c r="K10201" s="132"/>
      <c r="L10201" s="132"/>
      <c r="M10201" s="132"/>
      <c r="N10201" s="131"/>
      <c r="O10201" s="131"/>
    </row>
    <row r="10202" spans="2:15" x14ac:dyDescent="0.35">
      <c r="B10202" t="s">
        <v>77</v>
      </c>
      <c r="C10202">
        <v>4087</v>
      </c>
      <c r="D10202" t="s">
        <v>74</v>
      </c>
      <c r="E10202">
        <v>150465</v>
      </c>
      <c r="F10202" t="s">
        <v>9561</v>
      </c>
      <c r="G10202" t="s">
        <v>10930</v>
      </c>
      <c r="H10202" s="93">
        <v>46181</v>
      </c>
      <c r="I10202" s="131"/>
      <c r="J10202" s="132"/>
      <c r="K10202" s="132"/>
      <c r="L10202" s="132"/>
      <c r="M10202" s="132"/>
      <c r="N10202" s="131"/>
      <c r="O10202" s="131"/>
    </row>
    <row r="10203" spans="2:15" x14ac:dyDescent="0.35">
      <c r="B10203" t="s">
        <v>77</v>
      </c>
      <c r="C10203">
        <v>4087</v>
      </c>
      <c r="D10203" t="s">
        <v>74</v>
      </c>
      <c r="E10203">
        <v>150583</v>
      </c>
      <c r="F10203" t="s">
        <v>9562</v>
      </c>
      <c r="G10203" t="s">
        <v>10927</v>
      </c>
      <c r="H10203" s="93">
        <v>46183</v>
      </c>
      <c r="I10203" s="131"/>
      <c r="J10203" s="132"/>
      <c r="K10203" s="132"/>
      <c r="L10203" s="132"/>
      <c r="M10203" s="132"/>
      <c r="N10203" s="131"/>
      <c r="O10203" s="131"/>
    </row>
    <row r="10204" spans="2:15" x14ac:dyDescent="0.35">
      <c r="B10204" t="s">
        <v>77</v>
      </c>
      <c r="C10204">
        <v>4087</v>
      </c>
      <c r="D10204" t="s">
        <v>74</v>
      </c>
      <c r="E10204">
        <v>150592</v>
      </c>
      <c r="F10204" t="s">
        <v>9563</v>
      </c>
      <c r="G10204" t="s">
        <v>10930</v>
      </c>
      <c r="H10204" s="93">
        <v>46174</v>
      </c>
      <c r="I10204" s="131"/>
      <c r="J10204" s="132"/>
      <c r="K10204" s="132"/>
      <c r="L10204" s="132"/>
      <c r="M10204" s="132"/>
      <c r="N10204" s="131"/>
      <c r="O10204" s="131"/>
    </row>
    <row r="10205" spans="2:15" x14ac:dyDescent="0.35">
      <c r="B10205" t="s">
        <v>77</v>
      </c>
      <c r="C10205">
        <v>4087</v>
      </c>
      <c r="D10205" t="s">
        <v>74</v>
      </c>
      <c r="E10205">
        <v>152181</v>
      </c>
      <c r="F10205" t="s">
        <v>9564</v>
      </c>
      <c r="G10205" t="s">
        <v>10929</v>
      </c>
      <c r="H10205" s="93">
        <v>46182</v>
      </c>
      <c r="I10205" s="131">
        <v>1</v>
      </c>
      <c r="J10205" s="132"/>
      <c r="K10205" s="132"/>
      <c r="L10205" s="132"/>
      <c r="M10205" s="132"/>
      <c r="N10205" s="131"/>
      <c r="O10205" s="131"/>
    </row>
    <row r="10206" spans="2:15" x14ac:dyDescent="0.35">
      <c r="B10206" t="s">
        <v>77</v>
      </c>
      <c r="C10206">
        <v>4087</v>
      </c>
      <c r="D10206" t="s">
        <v>74</v>
      </c>
      <c r="E10206">
        <v>152190</v>
      </c>
      <c r="F10206" t="s">
        <v>9565</v>
      </c>
      <c r="G10206" t="s">
        <v>10930</v>
      </c>
      <c r="H10206" s="93">
        <v>46174</v>
      </c>
      <c r="I10206" s="131">
        <v>1</v>
      </c>
      <c r="J10206" s="132"/>
      <c r="K10206" s="132"/>
      <c r="L10206" s="132"/>
      <c r="M10206" s="132"/>
      <c r="N10206" s="131"/>
      <c r="O10206" s="131"/>
    </row>
    <row r="10207" spans="2:15" x14ac:dyDescent="0.35">
      <c r="B10207" t="s">
        <v>77</v>
      </c>
      <c r="C10207">
        <v>4087</v>
      </c>
      <c r="D10207" t="s">
        <v>74</v>
      </c>
      <c r="E10207">
        <v>152492</v>
      </c>
      <c r="F10207" t="s">
        <v>9566</v>
      </c>
      <c r="G10207" t="s">
        <v>10926</v>
      </c>
      <c r="H10207" s="93">
        <v>46170</v>
      </c>
      <c r="I10207" s="131"/>
      <c r="J10207" s="132"/>
      <c r="K10207" s="132"/>
      <c r="L10207" s="132"/>
      <c r="M10207" s="132"/>
      <c r="N10207" s="131"/>
      <c r="O10207" s="131"/>
    </row>
    <row r="10208" spans="2:15" x14ac:dyDescent="0.35">
      <c r="B10208" t="s">
        <v>77</v>
      </c>
      <c r="C10208">
        <v>4087</v>
      </c>
      <c r="D10208" t="s">
        <v>74</v>
      </c>
      <c r="E10208">
        <v>152861</v>
      </c>
      <c r="F10208" t="s">
        <v>9567</v>
      </c>
      <c r="G10208" t="s">
        <v>10929</v>
      </c>
      <c r="H10208" s="93">
        <v>46182</v>
      </c>
      <c r="I10208" s="131"/>
      <c r="J10208" s="132"/>
      <c r="K10208" s="132"/>
      <c r="L10208" s="132"/>
      <c r="M10208" s="132"/>
      <c r="N10208" s="131"/>
      <c r="O10208" s="131"/>
    </row>
    <row r="10209" spans="2:15" x14ac:dyDescent="0.35">
      <c r="B10209" t="s">
        <v>77</v>
      </c>
      <c r="C10209">
        <v>4087</v>
      </c>
      <c r="D10209" t="s">
        <v>74</v>
      </c>
      <c r="E10209">
        <v>155554</v>
      </c>
      <c r="F10209" t="s">
        <v>9314</v>
      </c>
      <c r="G10209" t="s">
        <v>10930</v>
      </c>
      <c r="H10209" s="93">
        <v>46174</v>
      </c>
      <c r="I10209" s="131">
        <v>1</v>
      </c>
      <c r="J10209" s="132"/>
      <c r="K10209" s="132"/>
      <c r="L10209" s="132"/>
      <c r="M10209" s="132"/>
      <c r="N10209" s="131"/>
      <c r="O10209" s="131"/>
    </row>
    <row r="10210" spans="2:15" x14ac:dyDescent="0.35">
      <c r="B10210" t="s">
        <v>77</v>
      </c>
      <c r="C10210">
        <v>4087</v>
      </c>
      <c r="D10210" t="s">
        <v>74</v>
      </c>
      <c r="E10210">
        <v>157009</v>
      </c>
      <c r="F10210" t="s">
        <v>9568</v>
      </c>
      <c r="G10210" t="s">
        <v>10926</v>
      </c>
      <c r="H10210" s="93">
        <v>46170</v>
      </c>
      <c r="I10210" s="131">
        <v>1</v>
      </c>
      <c r="J10210" s="132"/>
      <c r="K10210" s="132"/>
      <c r="L10210" s="132"/>
      <c r="M10210" s="132"/>
      <c r="N10210" s="131"/>
      <c r="O10210" s="131"/>
    </row>
    <row r="10211" spans="2:15" x14ac:dyDescent="0.35">
      <c r="B10211" t="s">
        <v>77</v>
      </c>
      <c r="C10211">
        <v>4087</v>
      </c>
      <c r="D10211" t="s">
        <v>74</v>
      </c>
      <c r="E10211">
        <v>159236</v>
      </c>
      <c r="F10211" t="s">
        <v>9569</v>
      </c>
      <c r="G10211" t="s">
        <v>10926</v>
      </c>
      <c r="H10211" s="93">
        <v>46170</v>
      </c>
      <c r="I10211" s="131">
        <v>1</v>
      </c>
      <c r="J10211" s="132"/>
      <c r="K10211" s="132">
        <v>1</v>
      </c>
      <c r="L10211" s="132"/>
      <c r="M10211" s="132"/>
      <c r="N10211" s="131"/>
      <c r="O10211" s="131"/>
    </row>
    <row r="10212" spans="2:15" x14ac:dyDescent="0.35">
      <c r="B10212" t="s">
        <v>77</v>
      </c>
      <c r="C10212">
        <v>4087</v>
      </c>
      <c r="D10212" t="s">
        <v>74</v>
      </c>
      <c r="E10212">
        <v>159336</v>
      </c>
      <c r="F10212" t="s">
        <v>9570</v>
      </c>
      <c r="G10212" t="s">
        <v>10928</v>
      </c>
      <c r="H10212" s="93">
        <v>46178</v>
      </c>
      <c r="I10212" s="131"/>
      <c r="J10212" s="132"/>
      <c r="K10212" s="132"/>
      <c r="L10212" s="132"/>
      <c r="M10212" s="132"/>
      <c r="N10212" s="131"/>
      <c r="O10212" s="131"/>
    </row>
    <row r="10213" spans="2:15" x14ac:dyDescent="0.35">
      <c r="B10213" t="s">
        <v>77</v>
      </c>
      <c r="C10213">
        <v>4087</v>
      </c>
      <c r="D10213" t="s">
        <v>74</v>
      </c>
      <c r="E10213">
        <v>160058</v>
      </c>
      <c r="F10213" t="s">
        <v>9571</v>
      </c>
      <c r="G10213" t="s">
        <v>10930</v>
      </c>
      <c r="H10213" s="93">
        <v>46181</v>
      </c>
      <c r="I10213" s="131"/>
      <c r="J10213" s="132"/>
      <c r="K10213" s="132"/>
      <c r="L10213" s="132"/>
      <c r="M10213" s="132"/>
      <c r="N10213" s="131"/>
      <c r="O10213" s="131"/>
    </row>
    <row r="10214" spans="2:15" x14ac:dyDescent="0.35">
      <c r="B10214" t="s">
        <v>77</v>
      </c>
      <c r="C10214">
        <v>4087</v>
      </c>
      <c r="D10214" t="s">
        <v>74</v>
      </c>
      <c r="E10214">
        <v>166996</v>
      </c>
      <c r="F10214" t="s">
        <v>9572</v>
      </c>
      <c r="G10214" t="s">
        <v>10927</v>
      </c>
      <c r="H10214" s="93">
        <v>46183</v>
      </c>
      <c r="I10214" s="131"/>
      <c r="J10214" s="132"/>
      <c r="K10214" s="132"/>
      <c r="L10214" s="132"/>
      <c r="M10214" s="132"/>
      <c r="N10214" s="131"/>
      <c r="O10214" s="131"/>
    </row>
    <row r="10215" spans="2:15" x14ac:dyDescent="0.35">
      <c r="B10215" t="s">
        <v>77</v>
      </c>
      <c r="C10215">
        <v>4087</v>
      </c>
      <c r="D10215" t="s">
        <v>74</v>
      </c>
      <c r="E10215">
        <v>167014</v>
      </c>
      <c r="F10215" t="s">
        <v>9283</v>
      </c>
      <c r="G10215" t="s">
        <v>10926</v>
      </c>
      <c r="H10215" s="93">
        <v>46177</v>
      </c>
      <c r="I10215" s="131"/>
      <c r="J10215" s="132"/>
      <c r="K10215" s="132"/>
      <c r="L10215" s="132"/>
      <c r="M10215" s="132"/>
      <c r="N10215" s="131"/>
      <c r="O10215" s="131"/>
    </row>
    <row r="10216" spans="2:15" x14ac:dyDescent="0.35">
      <c r="B10216" t="s">
        <v>77</v>
      </c>
      <c r="C10216">
        <v>4087</v>
      </c>
      <c r="D10216" t="s">
        <v>74</v>
      </c>
      <c r="E10216">
        <v>168549</v>
      </c>
      <c r="F10216" t="s">
        <v>9573</v>
      </c>
      <c r="G10216" t="s">
        <v>10926</v>
      </c>
      <c r="H10216" s="93">
        <v>46170</v>
      </c>
      <c r="I10216" s="131">
        <v>1</v>
      </c>
      <c r="J10216" s="132"/>
      <c r="K10216" s="132"/>
      <c r="L10216" s="132"/>
      <c r="M10216" s="132"/>
      <c r="N10216" s="131"/>
      <c r="O10216" s="131"/>
    </row>
    <row r="10217" spans="2:15" x14ac:dyDescent="0.35">
      <c r="B10217" t="s">
        <v>77</v>
      </c>
      <c r="C10217">
        <v>4087</v>
      </c>
      <c r="D10217" t="s">
        <v>74</v>
      </c>
      <c r="E10217">
        <v>170407</v>
      </c>
      <c r="F10217" t="s">
        <v>9574</v>
      </c>
      <c r="G10217" t="s">
        <v>10930</v>
      </c>
      <c r="H10217" s="93">
        <v>46174</v>
      </c>
      <c r="I10217" s="131"/>
      <c r="J10217" s="132"/>
      <c r="K10217" s="132"/>
      <c r="L10217" s="132"/>
      <c r="M10217" s="132"/>
      <c r="N10217" s="131"/>
      <c r="O10217" s="131"/>
    </row>
    <row r="10218" spans="2:15" x14ac:dyDescent="0.35">
      <c r="B10218" t="s">
        <v>77</v>
      </c>
      <c r="C10218">
        <v>4087</v>
      </c>
      <c r="D10218" t="s">
        <v>74</v>
      </c>
      <c r="E10218">
        <v>170454</v>
      </c>
      <c r="F10218" t="s">
        <v>9575</v>
      </c>
      <c r="G10218" t="s">
        <v>10928</v>
      </c>
      <c r="H10218" s="93">
        <v>46171</v>
      </c>
      <c r="I10218" s="131"/>
      <c r="J10218" s="132"/>
      <c r="K10218" s="132"/>
      <c r="L10218" s="132"/>
      <c r="M10218" s="132"/>
      <c r="N10218" s="131"/>
      <c r="O10218" s="131"/>
    </row>
    <row r="10219" spans="2:15" x14ac:dyDescent="0.35">
      <c r="B10219" t="s">
        <v>77</v>
      </c>
      <c r="C10219">
        <v>4087</v>
      </c>
      <c r="D10219" t="s">
        <v>74</v>
      </c>
      <c r="E10219">
        <v>170468</v>
      </c>
      <c r="F10219" t="s">
        <v>9576</v>
      </c>
      <c r="G10219" t="s">
        <v>10929</v>
      </c>
      <c r="H10219" s="93">
        <v>46182</v>
      </c>
      <c r="I10219" s="131">
        <v>1</v>
      </c>
      <c r="J10219" s="132">
        <v>1</v>
      </c>
      <c r="K10219" s="132"/>
      <c r="L10219" s="132"/>
      <c r="M10219" s="132"/>
      <c r="N10219" s="131"/>
      <c r="O10219" s="131"/>
    </row>
    <row r="10220" spans="2:15" x14ac:dyDescent="0.35">
      <c r="B10220" t="s">
        <v>77</v>
      </c>
      <c r="C10220">
        <v>4087</v>
      </c>
      <c r="D10220" t="s">
        <v>74</v>
      </c>
      <c r="E10220">
        <v>170596</v>
      </c>
      <c r="F10220" t="s">
        <v>9577</v>
      </c>
      <c r="G10220" t="s">
        <v>10930</v>
      </c>
      <c r="H10220" s="93">
        <v>46174</v>
      </c>
      <c r="I10220" s="131"/>
      <c r="J10220" s="132"/>
      <c r="K10220" s="132"/>
      <c r="L10220" s="132"/>
      <c r="M10220" s="132"/>
      <c r="N10220" s="131"/>
      <c r="O10220" s="131"/>
    </row>
    <row r="10221" spans="2:15" x14ac:dyDescent="0.35">
      <c r="B10221" t="s">
        <v>77</v>
      </c>
      <c r="C10221">
        <v>4087</v>
      </c>
      <c r="D10221" t="s">
        <v>74</v>
      </c>
      <c r="E10221">
        <v>171023</v>
      </c>
      <c r="F10221" t="s">
        <v>9578</v>
      </c>
      <c r="G10221" t="s">
        <v>10926</v>
      </c>
      <c r="H10221" s="93">
        <v>46177</v>
      </c>
      <c r="I10221" s="131"/>
      <c r="J10221" s="132"/>
      <c r="K10221" s="132"/>
      <c r="L10221" s="132"/>
      <c r="M10221" s="132"/>
      <c r="N10221" s="131"/>
      <c r="O10221" s="131"/>
    </row>
    <row r="10222" spans="2:15" x14ac:dyDescent="0.35">
      <c r="B10222" t="s">
        <v>77</v>
      </c>
      <c r="C10222">
        <v>4087</v>
      </c>
      <c r="D10222" t="s">
        <v>74</v>
      </c>
      <c r="E10222">
        <v>171860</v>
      </c>
      <c r="F10222" t="s">
        <v>9579</v>
      </c>
      <c r="G10222" t="s">
        <v>10929</v>
      </c>
      <c r="H10222" s="93">
        <v>46175</v>
      </c>
      <c r="I10222" s="131"/>
      <c r="J10222" s="132"/>
      <c r="K10222" s="132"/>
      <c r="L10222" s="132"/>
      <c r="M10222" s="132"/>
      <c r="N10222" s="131"/>
      <c r="O10222" s="131"/>
    </row>
    <row r="10223" spans="2:15" x14ac:dyDescent="0.35">
      <c r="B10223" t="s">
        <v>77</v>
      </c>
      <c r="C10223">
        <v>4087</v>
      </c>
      <c r="D10223" t="s">
        <v>74</v>
      </c>
      <c r="E10223">
        <v>172036</v>
      </c>
      <c r="F10223" t="s">
        <v>9580</v>
      </c>
      <c r="G10223" t="s">
        <v>10928</v>
      </c>
      <c r="H10223" s="93">
        <v>46178</v>
      </c>
      <c r="I10223" s="131">
        <v>1</v>
      </c>
      <c r="J10223" s="132"/>
      <c r="K10223" s="132"/>
      <c r="L10223" s="132"/>
      <c r="M10223" s="132"/>
      <c r="N10223" s="131"/>
      <c r="O10223" s="131"/>
    </row>
    <row r="10224" spans="2:15" x14ac:dyDescent="0.35">
      <c r="B10224" t="s">
        <v>77</v>
      </c>
      <c r="C10224">
        <v>4087</v>
      </c>
      <c r="D10224" t="s">
        <v>74</v>
      </c>
      <c r="E10224">
        <v>172379</v>
      </c>
      <c r="F10224" t="s">
        <v>9581</v>
      </c>
      <c r="G10224" t="s">
        <v>10929</v>
      </c>
      <c r="H10224" s="93">
        <v>46175</v>
      </c>
      <c r="I10224" s="131">
        <v>1</v>
      </c>
      <c r="J10224" s="132"/>
      <c r="K10224" s="132"/>
      <c r="L10224" s="132"/>
      <c r="M10224" s="132"/>
      <c r="N10224" s="131"/>
      <c r="O10224" s="131"/>
    </row>
    <row r="10225" spans="2:15" x14ac:dyDescent="0.35">
      <c r="B10225" t="s">
        <v>77</v>
      </c>
      <c r="C10225">
        <v>4087</v>
      </c>
      <c r="D10225" t="s">
        <v>74</v>
      </c>
      <c r="E10225">
        <v>172536</v>
      </c>
      <c r="F10225" t="s">
        <v>9582</v>
      </c>
      <c r="G10225" t="s">
        <v>10926</v>
      </c>
      <c r="H10225" s="93">
        <v>46177</v>
      </c>
      <c r="I10225" s="131">
        <v>1</v>
      </c>
      <c r="J10225" s="132"/>
      <c r="K10225" s="132"/>
      <c r="L10225" s="132"/>
      <c r="M10225" s="132"/>
      <c r="N10225" s="131"/>
      <c r="O10225" s="131"/>
    </row>
    <row r="10226" spans="2:15" x14ac:dyDescent="0.35">
      <c r="B10226" t="s">
        <v>77</v>
      </c>
      <c r="C10226">
        <v>4087</v>
      </c>
      <c r="D10226" t="s">
        <v>74</v>
      </c>
      <c r="E10226">
        <v>174885</v>
      </c>
      <c r="F10226" t="s">
        <v>9583</v>
      </c>
      <c r="G10226" t="s">
        <v>10928</v>
      </c>
      <c r="H10226" s="93">
        <v>46171</v>
      </c>
      <c r="I10226" s="131">
        <v>1</v>
      </c>
      <c r="J10226" s="132">
        <v>1</v>
      </c>
      <c r="K10226" s="132">
        <v>1</v>
      </c>
      <c r="L10226" s="132"/>
      <c r="M10226" s="132"/>
      <c r="N10226" s="131"/>
      <c r="O10226" s="131"/>
    </row>
    <row r="10227" spans="2:15" x14ac:dyDescent="0.35">
      <c r="B10227" t="s">
        <v>77</v>
      </c>
      <c r="C10227">
        <v>4087</v>
      </c>
      <c r="D10227" t="s">
        <v>74</v>
      </c>
      <c r="E10227">
        <v>175092</v>
      </c>
      <c r="F10227" t="s">
        <v>9584</v>
      </c>
      <c r="G10227" t="s">
        <v>10926</v>
      </c>
      <c r="H10227" s="93">
        <v>46170</v>
      </c>
      <c r="I10227" s="131"/>
      <c r="J10227" s="132"/>
      <c r="K10227" s="132"/>
      <c r="L10227" s="132"/>
      <c r="M10227" s="132"/>
      <c r="N10227" s="131"/>
      <c r="O10227" s="131"/>
    </row>
    <row r="10228" spans="2:15" x14ac:dyDescent="0.35">
      <c r="B10228" t="s">
        <v>77</v>
      </c>
      <c r="C10228">
        <v>4087</v>
      </c>
      <c r="D10228" t="s">
        <v>74</v>
      </c>
      <c r="E10228">
        <v>175335</v>
      </c>
      <c r="F10228" t="s">
        <v>9585</v>
      </c>
      <c r="G10228" t="s">
        <v>10927</v>
      </c>
      <c r="H10228" s="93">
        <v>46183</v>
      </c>
      <c r="I10228" s="131"/>
      <c r="J10228" s="132"/>
      <c r="K10228" s="132"/>
      <c r="L10228" s="132"/>
      <c r="M10228" s="132"/>
      <c r="N10228" s="131"/>
      <c r="O10228" s="131"/>
    </row>
    <row r="10229" spans="2:15" x14ac:dyDescent="0.35">
      <c r="B10229" t="s">
        <v>77</v>
      </c>
      <c r="C10229">
        <v>4087</v>
      </c>
      <c r="D10229" t="s">
        <v>74</v>
      </c>
      <c r="E10229">
        <v>175634</v>
      </c>
      <c r="F10229" t="s">
        <v>9586</v>
      </c>
      <c r="G10229" t="s">
        <v>10930</v>
      </c>
      <c r="H10229" s="93">
        <v>46174</v>
      </c>
      <c r="I10229" s="131">
        <v>1</v>
      </c>
      <c r="J10229" s="132"/>
      <c r="K10229" s="132"/>
      <c r="L10229" s="132"/>
      <c r="M10229" s="132"/>
      <c r="N10229" s="131"/>
      <c r="O10229" s="131"/>
    </row>
    <row r="10230" spans="2:15" x14ac:dyDescent="0.35">
      <c r="B10230" t="s">
        <v>77</v>
      </c>
      <c r="C10230">
        <v>4087</v>
      </c>
      <c r="D10230" t="s">
        <v>74</v>
      </c>
      <c r="E10230">
        <v>175854</v>
      </c>
      <c r="F10230" t="s">
        <v>9587</v>
      </c>
      <c r="G10230" t="s">
        <v>10929</v>
      </c>
      <c r="H10230" s="93">
        <v>46182</v>
      </c>
      <c r="I10230" s="131">
        <v>1</v>
      </c>
      <c r="J10230" s="132"/>
      <c r="K10230" s="132"/>
      <c r="L10230" s="132"/>
      <c r="M10230" s="132"/>
      <c r="N10230" s="131"/>
      <c r="O10230" s="131"/>
    </row>
    <row r="10231" spans="2:15" x14ac:dyDescent="0.35">
      <c r="B10231" t="s">
        <v>77</v>
      </c>
      <c r="C10231">
        <v>4087</v>
      </c>
      <c r="D10231" t="s">
        <v>74</v>
      </c>
      <c r="E10231">
        <v>175862</v>
      </c>
      <c r="F10231" t="s">
        <v>9588</v>
      </c>
      <c r="G10231" t="s">
        <v>10930</v>
      </c>
      <c r="H10231" s="93">
        <v>46181</v>
      </c>
      <c r="I10231" s="131"/>
      <c r="J10231" s="132"/>
      <c r="K10231" s="132"/>
      <c r="L10231" s="132"/>
      <c r="M10231" s="132"/>
      <c r="N10231" s="131"/>
      <c r="O10231" s="131"/>
    </row>
    <row r="10232" spans="2:15" x14ac:dyDescent="0.35">
      <c r="B10232" t="s">
        <v>77</v>
      </c>
      <c r="C10232">
        <v>4087</v>
      </c>
      <c r="D10232" t="s">
        <v>74</v>
      </c>
      <c r="E10232">
        <v>176259</v>
      </c>
      <c r="F10232" t="s">
        <v>9589</v>
      </c>
      <c r="G10232" t="s">
        <v>180</v>
      </c>
      <c r="H10232" t="s">
        <v>180</v>
      </c>
      <c r="I10232" s="131"/>
      <c r="J10232" s="132"/>
      <c r="K10232" s="132"/>
      <c r="L10232" s="132"/>
      <c r="M10232" s="132"/>
      <c r="N10232" s="131"/>
      <c r="O10232" s="131"/>
    </row>
    <row r="10233" spans="2:15" x14ac:dyDescent="0.35">
      <c r="B10233" t="s">
        <v>77</v>
      </c>
      <c r="C10233">
        <v>4087</v>
      </c>
      <c r="D10233" t="s">
        <v>74</v>
      </c>
      <c r="E10233">
        <v>176302</v>
      </c>
      <c r="F10233" t="s">
        <v>9590</v>
      </c>
      <c r="G10233" t="s">
        <v>10929</v>
      </c>
      <c r="H10233" s="93">
        <v>46182</v>
      </c>
      <c r="I10233" s="131"/>
      <c r="J10233" s="132"/>
      <c r="K10233" s="132"/>
      <c r="L10233" s="132"/>
      <c r="M10233" s="132"/>
      <c r="N10233" s="131"/>
      <c r="O10233" s="131"/>
    </row>
    <row r="10234" spans="2:15" x14ac:dyDescent="0.35">
      <c r="B10234" t="s">
        <v>77</v>
      </c>
      <c r="C10234">
        <v>4087</v>
      </c>
      <c r="D10234" t="s">
        <v>74</v>
      </c>
      <c r="E10234">
        <v>176383</v>
      </c>
      <c r="F10234" t="s">
        <v>9591</v>
      </c>
      <c r="G10234" t="s">
        <v>10929</v>
      </c>
      <c r="H10234" s="93">
        <v>46182</v>
      </c>
      <c r="I10234" s="131">
        <v>1</v>
      </c>
      <c r="J10234" s="132"/>
      <c r="K10234" s="132"/>
      <c r="L10234" s="132"/>
      <c r="M10234" s="132"/>
      <c r="N10234" s="131"/>
      <c r="O10234" s="131"/>
    </row>
    <row r="10235" spans="2:15" x14ac:dyDescent="0.35">
      <c r="B10235" t="s">
        <v>77</v>
      </c>
      <c r="C10235">
        <v>4087</v>
      </c>
      <c r="D10235" t="s">
        <v>74</v>
      </c>
      <c r="E10235">
        <v>176736</v>
      </c>
      <c r="F10235" t="s">
        <v>9592</v>
      </c>
      <c r="G10235" t="s">
        <v>10926</v>
      </c>
      <c r="H10235" s="93">
        <v>46177</v>
      </c>
      <c r="I10235" s="131"/>
      <c r="J10235" s="132"/>
      <c r="K10235" s="132"/>
      <c r="L10235" s="132"/>
      <c r="M10235" s="132"/>
      <c r="N10235" s="131"/>
      <c r="O10235" s="131"/>
    </row>
    <row r="10236" spans="2:15" x14ac:dyDescent="0.35">
      <c r="B10236" t="s">
        <v>77</v>
      </c>
      <c r="C10236">
        <v>4087</v>
      </c>
      <c r="D10236" t="s">
        <v>74</v>
      </c>
      <c r="E10236">
        <v>177934</v>
      </c>
      <c r="F10236" t="s">
        <v>9593</v>
      </c>
      <c r="G10236" t="s">
        <v>10927</v>
      </c>
      <c r="H10236" s="93">
        <v>46183</v>
      </c>
      <c r="I10236" s="131">
        <v>1</v>
      </c>
      <c r="J10236" s="132"/>
      <c r="K10236" s="132"/>
      <c r="L10236" s="132"/>
      <c r="M10236" s="132"/>
      <c r="N10236" s="131"/>
      <c r="O10236" s="131"/>
    </row>
    <row r="10237" spans="2:15" x14ac:dyDescent="0.35">
      <c r="B10237" t="s">
        <v>77</v>
      </c>
      <c r="C10237">
        <v>4087</v>
      </c>
      <c r="D10237" t="s">
        <v>74</v>
      </c>
      <c r="E10237">
        <v>178217</v>
      </c>
      <c r="F10237" t="s">
        <v>9594</v>
      </c>
      <c r="G10237" t="s">
        <v>10927</v>
      </c>
      <c r="H10237" s="93">
        <v>46176</v>
      </c>
      <c r="I10237" s="131"/>
      <c r="J10237" s="132"/>
      <c r="K10237" s="132"/>
      <c r="L10237" s="132"/>
      <c r="M10237" s="132"/>
      <c r="N10237" s="131"/>
      <c r="O10237" s="131"/>
    </row>
    <row r="10238" spans="2:15" x14ac:dyDescent="0.35">
      <c r="B10238" t="s">
        <v>77</v>
      </c>
      <c r="C10238">
        <v>4087</v>
      </c>
      <c r="D10238" t="s">
        <v>74</v>
      </c>
      <c r="E10238">
        <v>178330</v>
      </c>
      <c r="F10238" t="s">
        <v>9595</v>
      </c>
      <c r="G10238" t="s">
        <v>10930</v>
      </c>
      <c r="H10238" s="93">
        <v>46174</v>
      </c>
      <c r="I10238" s="131"/>
      <c r="J10238" s="132"/>
      <c r="K10238" s="132"/>
      <c r="L10238" s="132"/>
      <c r="M10238" s="132"/>
      <c r="N10238" s="131"/>
      <c r="O10238" s="131"/>
    </row>
    <row r="10239" spans="2:15" x14ac:dyDescent="0.35">
      <c r="B10239" t="s">
        <v>77</v>
      </c>
      <c r="C10239">
        <v>4087</v>
      </c>
      <c r="D10239" t="s">
        <v>74</v>
      </c>
      <c r="E10239">
        <v>178644</v>
      </c>
      <c r="F10239" t="s">
        <v>9596</v>
      </c>
      <c r="G10239" t="s">
        <v>10929</v>
      </c>
      <c r="H10239" s="93">
        <v>46175</v>
      </c>
      <c r="I10239" s="131">
        <v>1</v>
      </c>
      <c r="J10239" s="132"/>
      <c r="K10239" s="132"/>
      <c r="L10239" s="132"/>
      <c r="M10239" s="132"/>
      <c r="N10239" s="131"/>
      <c r="O10239" s="131"/>
    </row>
    <row r="10240" spans="2:15" x14ac:dyDescent="0.35">
      <c r="B10240" t="s">
        <v>77</v>
      </c>
      <c r="C10240">
        <v>4087</v>
      </c>
      <c r="D10240" t="s">
        <v>74</v>
      </c>
      <c r="E10240">
        <v>178692</v>
      </c>
      <c r="F10240" t="s">
        <v>9597</v>
      </c>
      <c r="G10240" t="s">
        <v>10929</v>
      </c>
      <c r="H10240" s="93">
        <v>46182</v>
      </c>
      <c r="I10240" s="131"/>
      <c r="J10240" s="132"/>
      <c r="K10240" s="132"/>
      <c r="L10240" s="132"/>
      <c r="M10240" s="132"/>
      <c r="N10240" s="131"/>
      <c r="O10240" s="131"/>
    </row>
    <row r="10241" spans="2:15" x14ac:dyDescent="0.35">
      <c r="B10241" t="s">
        <v>77</v>
      </c>
      <c r="C10241">
        <v>4087</v>
      </c>
      <c r="D10241" t="s">
        <v>74</v>
      </c>
      <c r="E10241">
        <v>178750</v>
      </c>
      <c r="F10241" t="s">
        <v>9598</v>
      </c>
      <c r="G10241" t="s">
        <v>10926</v>
      </c>
      <c r="H10241" s="93">
        <v>46170</v>
      </c>
      <c r="I10241" s="131">
        <v>1</v>
      </c>
      <c r="J10241" s="132"/>
      <c r="K10241" s="132"/>
      <c r="L10241" s="132"/>
      <c r="M10241" s="132"/>
      <c r="N10241" s="131"/>
      <c r="O10241" s="131"/>
    </row>
    <row r="10242" spans="2:15" x14ac:dyDescent="0.35">
      <c r="B10242" t="s">
        <v>77</v>
      </c>
      <c r="C10242">
        <v>4087</v>
      </c>
      <c r="D10242" t="s">
        <v>74</v>
      </c>
      <c r="E10242">
        <v>179257</v>
      </c>
      <c r="F10242" t="s">
        <v>9599</v>
      </c>
      <c r="G10242" t="s">
        <v>10927</v>
      </c>
      <c r="H10242" s="93">
        <v>46183</v>
      </c>
      <c r="I10242" s="131">
        <v>1</v>
      </c>
      <c r="J10242" s="132"/>
      <c r="K10242" s="132"/>
      <c r="L10242" s="132"/>
      <c r="M10242" s="132"/>
      <c r="N10242" s="131"/>
      <c r="O10242" s="131"/>
    </row>
    <row r="10243" spans="2:15" x14ac:dyDescent="0.35">
      <c r="B10243" t="s">
        <v>77</v>
      </c>
      <c r="C10243">
        <v>4087</v>
      </c>
      <c r="D10243" t="s">
        <v>74</v>
      </c>
      <c r="E10243">
        <v>179669</v>
      </c>
      <c r="F10243" t="s">
        <v>9600</v>
      </c>
      <c r="G10243" t="s">
        <v>10929</v>
      </c>
      <c r="H10243" s="93">
        <v>46182</v>
      </c>
      <c r="I10243" s="131"/>
      <c r="J10243" s="132"/>
      <c r="K10243" s="132"/>
      <c r="L10243" s="132"/>
      <c r="M10243" s="132"/>
      <c r="N10243" s="131"/>
      <c r="O10243" s="131"/>
    </row>
    <row r="10244" spans="2:15" x14ac:dyDescent="0.35">
      <c r="B10244" t="s">
        <v>77</v>
      </c>
      <c r="C10244">
        <v>4087</v>
      </c>
      <c r="D10244" t="s">
        <v>74</v>
      </c>
      <c r="E10244">
        <v>179813</v>
      </c>
      <c r="F10244" t="s">
        <v>9601</v>
      </c>
      <c r="G10244" t="s">
        <v>10926</v>
      </c>
      <c r="H10244" s="93">
        <v>46170</v>
      </c>
      <c r="I10244" s="131"/>
      <c r="J10244" s="132"/>
      <c r="K10244" s="132"/>
      <c r="L10244" s="132"/>
      <c r="M10244" s="132"/>
      <c r="N10244" s="131"/>
      <c r="O10244" s="131"/>
    </row>
    <row r="10245" spans="2:15" x14ac:dyDescent="0.35">
      <c r="B10245" t="s">
        <v>77</v>
      </c>
      <c r="C10245">
        <v>4087</v>
      </c>
      <c r="D10245" t="s">
        <v>74</v>
      </c>
      <c r="E10245">
        <v>179962</v>
      </c>
      <c r="F10245" t="s">
        <v>9602</v>
      </c>
      <c r="G10245" t="s">
        <v>10927</v>
      </c>
      <c r="H10245" s="93">
        <v>46183</v>
      </c>
      <c r="I10245" s="131"/>
      <c r="J10245" s="132"/>
      <c r="K10245" s="132"/>
      <c r="L10245" s="132"/>
      <c r="M10245" s="132"/>
      <c r="N10245" s="131"/>
      <c r="O10245" s="131"/>
    </row>
    <row r="10246" spans="2:15" x14ac:dyDescent="0.35">
      <c r="B10246" t="s">
        <v>77</v>
      </c>
      <c r="C10246">
        <v>4087</v>
      </c>
      <c r="D10246" t="s">
        <v>74</v>
      </c>
      <c r="E10246">
        <v>180064</v>
      </c>
      <c r="F10246" t="s">
        <v>9603</v>
      </c>
      <c r="G10246" t="s">
        <v>10930</v>
      </c>
      <c r="H10246" s="93">
        <v>46174</v>
      </c>
      <c r="I10246" s="131"/>
      <c r="J10246" s="132"/>
      <c r="K10246" s="132"/>
      <c r="L10246" s="132"/>
      <c r="M10246" s="132"/>
      <c r="N10246" s="131"/>
      <c r="O10246" s="131"/>
    </row>
    <row r="10247" spans="2:15" x14ac:dyDescent="0.35">
      <c r="B10247" t="s">
        <v>77</v>
      </c>
      <c r="C10247">
        <v>4087</v>
      </c>
      <c r="D10247" t="s">
        <v>74</v>
      </c>
      <c r="E10247">
        <v>180146</v>
      </c>
      <c r="F10247" t="s">
        <v>9604</v>
      </c>
      <c r="G10247" t="s">
        <v>10927</v>
      </c>
      <c r="H10247" s="93">
        <v>46183</v>
      </c>
      <c r="I10247" s="131"/>
      <c r="J10247" s="132"/>
      <c r="K10247" s="132"/>
      <c r="L10247" s="132"/>
      <c r="M10247" s="132"/>
      <c r="N10247" s="131"/>
      <c r="O10247" s="131"/>
    </row>
    <row r="10248" spans="2:15" x14ac:dyDescent="0.35">
      <c r="B10248" t="s">
        <v>77</v>
      </c>
      <c r="C10248">
        <v>4087</v>
      </c>
      <c r="D10248" t="s">
        <v>74</v>
      </c>
      <c r="E10248">
        <v>180260</v>
      </c>
      <c r="F10248" t="s">
        <v>9605</v>
      </c>
      <c r="G10248" t="s">
        <v>10929</v>
      </c>
      <c r="H10248" s="93">
        <v>46182</v>
      </c>
      <c r="I10248" s="131"/>
      <c r="J10248" s="132"/>
      <c r="K10248" s="132"/>
      <c r="L10248" s="132"/>
      <c r="M10248" s="132"/>
      <c r="N10248" s="131"/>
      <c r="O10248" s="131"/>
    </row>
    <row r="10249" spans="2:15" x14ac:dyDescent="0.35">
      <c r="B10249" t="s">
        <v>77</v>
      </c>
      <c r="C10249">
        <v>4087</v>
      </c>
      <c r="D10249" t="s">
        <v>74</v>
      </c>
      <c r="E10249">
        <v>180679</v>
      </c>
      <c r="F10249" t="s">
        <v>9606</v>
      </c>
      <c r="G10249" t="s">
        <v>10930</v>
      </c>
      <c r="H10249" s="93">
        <v>46174</v>
      </c>
      <c r="I10249" s="131"/>
      <c r="J10249" s="132"/>
      <c r="K10249" s="132"/>
      <c r="L10249" s="132"/>
      <c r="M10249" s="132"/>
      <c r="N10249" s="131"/>
      <c r="O10249" s="131"/>
    </row>
    <row r="10250" spans="2:15" x14ac:dyDescent="0.35">
      <c r="B10250" t="s">
        <v>77</v>
      </c>
      <c r="C10250">
        <v>4087</v>
      </c>
      <c r="D10250" t="s">
        <v>74</v>
      </c>
      <c r="E10250">
        <v>180687</v>
      </c>
      <c r="F10250" t="s">
        <v>9607</v>
      </c>
      <c r="G10250" t="s">
        <v>10930</v>
      </c>
      <c r="H10250" s="93">
        <v>46174</v>
      </c>
      <c r="I10250" s="131"/>
      <c r="J10250" s="132"/>
      <c r="K10250" s="132"/>
      <c r="L10250" s="132"/>
      <c r="M10250" s="132"/>
      <c r="N10250" s="131"/>
      <c r="O10250" s="131"/>
    </row>
    <row r="10251" spans="2:15" x14ac:dyDescent="0.35">
      <c r="B10251" t="s">
        <v>77</v>
      </c>
      <c r="C10251">
        <v>4087</v>
      </c>
      <c r="D10251" t="s">
        <v>74</v>
      </c>
      <c r="E10251">
        <v>180902</v>
      </c>
      <c r="F10251" t="s">
        <v>9608</v>
      </c>
      <c r="G10251" t="s">
        <v>10928</v>
      </c>
      <c r="H10251" s="93">
        <v>46178</v>
      </c>
      <c r="I10251" s="131">
        <v>1</v>
      </c>
      <c r="J10251" s="132"/>
      <c r="K10251" s="132"/>
      <c r="L10251" s="132"/>
      <c r="M10251" s="132"/>
      <c r="N10251" s="131"/>
      <c r="O10251" s="131"/>
    </row>
    <row r="10252" spans="2:15" x14ac:dyDescent="0.35">
      <c r="B10252" t="s">
        <v>77</v>
      </c>
      <c r="C10252">
        <v>4087</v>
      </c>
      <c r="D10252" t="s">
        <v>74</v>
      </c>
      <c r="E10252">
        <v>181138</v>
      </c>
      <c r="F10252" t="s">
        <v>9609</v>
      </c>
      <c r="G10252" t="s">
        <v>10927</v>
      </c>
      <c r="H10252" s="93">
        <v>46176</v>
      </c>
      <c r="I10252" s="131"/>
      <c r="J10252" s="132"/>
      <c r="K10252" s="132"/>
      <c r="L10252" s="132"/>
      <c r="M10252" s="132"/>
      <c r="N10252" s="131"/>
      <c r="O10252" s="131"/>
    </row>
    <row r="10253" spans="2:15" x14ac:dyDescent="0.35">
      <c r="B10253" t="s">
        <v>77</v>
      </c>
      <c r="C10253">
        <v>4087</v>
      </c>
      <c r="D10253" t="s">
        <v>74</v>
      </c>
      <c r="E10253">
        <v>181435</v>
      </c>
      <c r="F10253" t="s">
        <v>9610</v>
      </c>
      <c r="G10253" t="s">
        <v>10930</v>
      </c>
      <c r="H10253" s="93">
        <v>46174</v>
      </c>
      <c r="I10253" s="131"/>
      <c r="J10253" s="132"/>
      <c r="K10253" s="132"/>
      <c r="L10253" s="132"/>
      <c r="M10253" s="132"/>
      <c r="N10253" s="131"/>
      <c r="O10253" s="131"/>
    </row>
    <row r="10254" spans="2:15" x14ac:dyDescent="0.35">
      <c r="B10254" t="s">
        <v>77</v>
      </c>
      <c r="C10254">
        <v>4087</v>
      </c>
      <c r="D10254" t="s">
        <v>74</v>
      </c>
      <c r="E10254">
        <v>181460</v>
      </c>
      <c r="F10254" t="s">
        <v>9611</v>
      </c>
      <c r="G10254" t="s">
        <v>10929</v>
      </c>
      <c r="H10254" s="93">
        <v>46175</v>
      </c>
      <c r="I10254" s="131">
        <v>1</v>
      </c>
      <c r="J10254" s="132"/>
      <c r="K10254" s="132"/>
      <c r="L10254" s="132"/>
      <c r="M10254" s="132"/>
      <c r="N10254" s="131"/>
      <c r="O10254" s="131"/>
    </row>
    <row r="10255" spans="2:15" x14ac:dyDescent="0.35">
      <c r="B10255" t="s">
        <v>77</v>
      </c>
      <c r="C10255">
        <v>4087</v>
      </c>
      <c r="D10255" t="s">
        <v>74</v>
      </c>
      <c r="E10255">
        <v>181461</v>
      </c>
      <c r="F10255" t="s">
        <v>9612</v>
      </c>
      <c r="G10255" t="s">
        <v>10929</v>
      </c>
      <c r="H10255" s="93">
        <v>46175</v>
      </c>
      <c r="I10255" s="131"/>
      <c r="J10255" s="132"/>
      <c r="K10255" s="132"/>
      <c r="L10255" s="132"/>
      <c r="M10255" s="132"/>
      <c r="N10255" s="131"/>
      <c r="O10255" s="131"/>
    </row>
    <row r="10256" spans="2:15" x14ac:dyDescent="0.35">
      <c r="B10256" t="s">
        <v>77</v>
      </c>
      <c r="C10256">
        <v>4087</v>
      </c>
      <c r="D10256" t="s">
        <v>74</v>
      </c>
      <c r="E10256">
        <v>181462</v>
      </c>
      <c r="F10256" t="s">
        <v>9613</v>
      </c>
      <c r="G10256" t="s">
        <v>10929</v>
      </c>
      <c r="H10256" s="93">
        <v>46175</v>
      </c>
      <c r="I10256" s="131"/>
      <c r="J10256" s="132"/>
      <c r="K10256" s="132"/>
      <c r="L10256" s="132"/>
      <c r="M10256" s="132"/>
      <c r="N10256" s="131"/>
      <c r="O10256" s="131"/>
    </row>
    <row r="10257" spans="2:15" x14ac:dyDescent="0.35">
      <c r="B10257" t="s">
        <v>77</v>
      </c>
      <c r="C10257">
        <v>4087</v>
      </c>
      <c r="D10257" t="s">
        <v>74</v>
      </c>
      <c r="E10257">
        <v>181467</v>
      </c>
      <c r="F10257" t="s">
        <v>9614</v>
      </c>
      <c r="G10257" t="s">
        <v>10929</v>
      </c>
      <c r="H10257" s="93">
        <v>46182</v>
      </c>
      <c r="I10257" s="131">
        <v>1</v>
      </c>
      <c r="J10257" s="132"/>
      <c r="K10257" s="132"/>
      <c r="L10257" s="132"/>
      <c r="M10257" s="132"/>
      <c r="N10257" s="131"/>
      <c r="O10257" s="131"/>
    </row>
    <row r="10258" spans="2:15" x14ac:dyDescent="0.35">
      <c r="B10258" t="s">
        <v>77</v>
      </c>
      <c r="C10258">
        <v>4087</v>
      </c>
      <c r="D10258" t="s">
        <v>74</v>
      </c>
      <c r="E10258">
        <v>181468</v>
      </c>
      <c r="F10258" t="s">
        <v>9615</v>
      </c>
      <c r="G10258" t="s">
        <v>10929</v>
      </c>
      <c r="H10258" s="93">
        <v>46182</v>
      </c>
      <c r="I10258" s="131">
        <v>1</v>
      </c>
      <c r="J10258" s="132"/>
      <c r="K10258" s="132"/>
      <c r="L10258" s="132"/>
      <c r="M10258" s="132"/>
      <c r="N10258" s="131"/>
      <c r="O10258" s="131"/>
    </row>
    <row r="10259" spans="2:15" x14ac:dyDescent="0.35">
      <c r="B10259" t="s">
        <v>77</v>
      </c>
      <c r="C10259">
        <v>4087</v>
      </c>
      <c r="D10259" t="s">
        <v>74</v>
      </c>
      <c r="E10259">
        <v>181520</v>
      </c>
      <c r="F10259" t="s">
        <v>9616</v>
      </c>
      <c r="G10259" t="s">
        <v>10927</v>
      </c>
      <c r="H10259" s="93">
        <v>46176</v>
      </c>
      <c r="I10259" s="131"/>
      <c r="J10259" s="132"/>
      <c r="K10259" s="132"/>
      <c r="L10259" s="132"/>
      <c r="M10259" s="132"/>
      <c r="N10259" s="131"/>
      <c r="O10259" s="131"/>
    </row>
    <row r="10260" spans="2:15" x14ac:dyDescent="0.35">
      <c r="B10260" t="s">
        <v>77</v>
      </c>
      <c r="C10260">
        <v>4087</v>
      </c>
      <c r="D10260" t="s">
        <v>74</v>
      </c>
      <c r="E10260">
        <v>181524</v>
      </c>
      <c r="F10260" t="s">
        <v>9617</v>
      </c>
      <c r="G10260" t="s">
        <v>10928</v>
      </c>
      <c r="H10260" s="93">
        <v>46178</v>
      </c>
      <c r="I10260" s="131">
        <v>1</v>
      </c>
      <c r="J10260" s="132"/>
      <c r="K10260" s="132"/>
      <c r="L10260" s="132"/>
      <c r="M10260" s="132"/>
      <c r="N10260" s="131"/>
      <c r="O10260" s="131"/>
    </row>
    <row r="10261" spans="2:15" x14ac:dyDescent="0.35">
      <c r="B10261" t="s">
        <v>77</v>
      </c>
      <c r="C10261">
        <v>4087</v>
      </c>
      <c r="D10261" t="s">
        <v>74</v>
      </c>
      <c r="E10261">
        <v>181531</v>
      </c>
      <c r="F10261" t="s">
        <v>9618</v>
      </c>
      <c r="G10261" t="s">
        <v>10930</v>
      </c>
      <c r="H10261" s="93">
        <v>46181</v>
      </c>
      <c r="I10261" s="131">
        <v>1</v>
      </c>
      <c r="J10261" s="132"/>
      <c r="K10261" s="132"/>
      <c r="L10261" s="132"/>
      <c r="M10261" s="132"/>
      <c r="N10261" s="131"/>
      <c r="O10261" s="131"/>
    </row>
    <row r="10262" spans="2:15" x14ac:dyDescent="0.35">
      <c r="B10262" t="s">
        <v>77</v>
      </c>
      <c r="C10262">
        <v>4087</v>
      </c>
      <c r="D10262" t="s">
        <v>74</v>
      </c>
      <c r="E10262">
        <v>181534</v>
      </c>
      <c r="F10262" t="s">
        <v>9619</v>
      </c>
      <c r="G10262" t="s">
        <v>10928</v>
      </c>
      <c r="H10262" s="93">
        <v>46171</v>
      </c>
      <c r="I10262" s="131"/>
      <c r="J10262" s="132"/>
      <c r="K10262" s="132"/>
      <c r="L10262" s="132"/>
      <c r="M10262" s="132"/>
      <c r="N10262" s="131"/>
      <c r="O10262" s="131"/>
    </row>
    <row r="10263" spans="2:15" x14ac:dyDescent="0.35">
      <c r="B10263" t="s">
        <v>77</v>
      </c>
      <c r="C10263">
        <v>4087</v>
      </c>
      <c r="D10263" t="s">
        <v>74</v>
      </c>
      <c r="E10263">
        <v>181535</v>
      </c>
      <c r="F10263" t="s">
        <v>9620</v>
      </c>
      <c r="G10263" t="s">
        <v>10928</v>
      </c>
      <c r="H10263" s="93">
        <v>46171</v>
      </c>
      <c r="I10263" s="131"/>
      <c r="J10263" s="132"/>
      <c r="K10263" s="132"/>
      <c r="L10263" s="132"/>
      <c r="M10263" s="132"/>
      <c r="N10263" s="131"/>
      <c r="O10263" s="131"/>
    </row>
    <row r="10264" spans="2:15" x14ac:dyDescent="0.35">
      <c r="B10264" t="s">
        <v>77</v>
      </c>
      <c r="C10264">
        <v>4087</v>
      </c>
      <c r="D10264" t="s">
        <v>74</v>
      </c>
      <c r="E10264">
        <v>181560</v>
      </c>
      <c r="F10264" t="s">
        <v>9621</v>
      </c>
      <c r="G10264" t="s">
        <v>10927</v>
      </c>
      <c r="H10264" s="93">
        <v>46183</v>
      </c>
      <c r="I10264" s="131"/>
      <c r="J10264" s="132"/>
      <c r="K10264" s="132"/>
      <c r="L10264" s="132"/>
      <c r="M10264" s="132"/>
      <c r="N10264" s="131"/>
      <c r="O10264" s="131"/>
    </row>
    <row r="10265" spans="2:15" x14ac:dyDescent="0.35">
      <c r="B10265" t="s">
        <v>77</v>
      </c>
      <c r="C10265">
        <v>4087</v>
      </c>
      <c r="D10265" t="s">
        <v>74</v>
      </c>
      <c r="E10265">
        <v>181565</v>
      </c>
      <c r="F10265" t="s">
        <v>9622</v>
      </c>
      <c r="G10265" t="s">
        <v>10927</v>
      </c>
      <c r="H10265" s="93">
        <v>46183</v>
      </c>
      <c r="I10265" s="131"/>
      <c r="J10265" s="132"/>
      <c r="K10265" s="132"/>
      <c r="L10265" s="132"/>
      <c r="M10265" s="132"/>
      <c r="N10265" s="131"/>
      <c r="O10265" s="131"/>
    </row>
    <row r="10266" spans="2:15" x14ac:dyDescent="0.35">
      <c r="B10266" t="s">
        <v>77</v>
      </c>
      <c r="C10266">
        <v>4087</v>
      </c>
      <c r="D10266" t="s">
        <v>74</v>
      </c>
      <c r="E10266">
        <v>181567</v>
      </c>
      <c r="F10266" t="s">
        <v>9623</v>
      </c>
      <c r="G10266" t="s">
        <v>180</v>
      </c>
      <c r="H10266" t="s">
        <v>180</v>
      </c>
      <c r="I10266" s="131"/>
      <c r="J10266" s="132"/>
      <c r="K10266" s="132"/>
      <c r="L10266" s="132"/>
      <c r="M10266" s="132"/>
      <c r="N10266" s="131"/>
      <c r="O10266" s="131"/>
    </row>
    <row r="10267" spans="2:15" x14ac:dyDescent="0.35">
      <c r="B10267" t="s">
        <v>77</v>
      </c>
      <c r="C10267">
        <v>4087</v>
      </c>
      <c r="D10267" t="s">
        <v>74</v>
      </c>
      <c r="E10267">
        <v>182229</v>
      </c>
      <c r="F10267" t="s">
        <v>9624</v>
      </c>
      <c r="G10267" t="s">
        <v>10927</v>
      </c>
      <c r="H10267" s="93">
        <v>46183</v>
      </c>
      <c r="I10267" s="131">
        <v>1</v>
      </c>
      <c r="J10267" s="132"/>
      <c r="K10267" s="132"/>
      <c r="L10267" s="132"/>
      <c r="M10267" s="132"/>
      <c r="N10267" s="131"/>
      <c r="O10267" s="131"/>
    </row>
    <row r="10268" spans="2:15" x14ac:dyDescent="0.35">
      <c r="B10268" t="s">
        <v>77</v>
      </c>
      <c r="C10268">
        <v>4087</v>
      </c>
      <c r="D10268" t="s">
        <v>74</v>
      </c>
      <c r="E10268">
        <v>182699</v>
      </c>
      <c r="F10268" t="s">
        <v>9625</v>
      </c>
      <c r="G10268" t="s">
        <v>10930</v>
      </c>
      <c r="H10268" s="93">
        <v>46181</v>
      </c>
      <c r="I10268" s="131"/>
      <c r="J10268" s="132"/>
      <c r="K10268" s="132"/>
      <c r="L10268" s="132"/>
      <c r="M10268" s="132"/>
      <c r="N10268" s="131"/>
      <c r="O10268" s="131"/>
    </row>
    <row r="10269" spans="2:15" x14ac:dyDescent="0.35">
      <c r="B10269" t="s">
        <v>77</v>
      </c>
      <c r="C10269">
        <v>4087</v>
      </c>
      <c r="D10269" t="s">
        <v>74</v>
      </c>
      <c r="E10269">
        <v>182928</v>
      </c>
      <c r="F10269" t="s">
        <v>9626</v>
      </c>
      <c r="G10269" t="s">
        <v>10930</v>
      </c>
      <c r="H10269" s="93">
        <v>46181</v>
      </c>
      <c r="I10269" s="131"/>
      <c r="J10269" s="132"/>
      <c r="K10269" s="132"/>
      <c r="L10269" s="132"/>
      <c r="M10269" s="132"/>
      <c r="N10269" s="131"/>
      <c r="O10269" s="131"/>
    </row>
    <row r="10270" spans="2:15" x14ac:dyDescent="0.35">
      <c r="B10270" t="s">
        <v>77</v>
      </c>
      <c r="C10270">
        <v>4087</v>
      </c>
      <c r="D10270" t="s">
        <v>74</v>
      </c>
      <c r="E10270">
        <v>183388</v>
      </c>
      <c r="F10270" t="s">
        <v>9627</v>
      </c>
      <c r="G10270" t="s">
        <v>10928</v>
      </c>
      <c r="H10270" s="93">
        <v>46178</v>
      </c>
      <c r="I10270" s="131"/>
      <c r="J10270" s="132"/>
      <c r="K10270" s="132"/>
      <c r="L10270" s="132"/>
      <c r="M10270" s="132"/>
      <c r="N10270" s="131"/>
      <c r="O10270" s="131"/>
    </row>
    <row r="10271" spans="2:15" x14ac:dyDescent="0.35">
      <c r="B10271" t="s">
        <v>77</v>
      </c>
      <c r="C10271">
        <v>4087</v>
      </c>
      <c r="D10271" t="s">
        <v>74</v>
      </c>
      <c r="E10271">
        <v>183476</v>
      </c>
      <c r="F10271" t="s">
        <v>9628</v>
      </c>
      <c r="G10271" t="s">
        <v>10930</v>
      </c>
      <c r="H10271" s="93">
        <v>46174</v>
      </c>
      <c r="I10271" s="131">
        <v>1</v>
      </c>
      <c r="J10271" s="132">
        <v>1</v>
      </c>
      <c r="K10271" s="132"/>
      <c r="L10271" s="132"/>
      <c r="M10271" s="132"/>
      <c r="N10271" s="131"/>
      <c r="O10271" s="131"/>
    </row>
    <row r="10272" spans="2:15" x14ac:dyDescent="0.35">
      <c r="B10272" t="s">
        <v>77</v>
      </c>
      <c r="C10272">
        <v>4087</v>
      </c>
      <c r="D10272" t="s">
        <v>74</v>
      </c>
      <c r="E10272">
        <v>183697</v>
      </c>
      <c r="F10272" t="s">
        <v>9629</v>
      </c>
      <c r="G10272" t="s">
        <v>10930</v>
      </c>
      <c r="H10272" s="93">
        <v>46174</v>
      </c>
      <c r="I10272" s="131"/>
      <c r="J10272" s="132"/>
      <c r="K10272" s="132"/>
      <c r="L10272" s="132"/>
      <c r="M10272" s="132"/>
      <c r="N10272" s="131"/>
      <c r="O10272" s="131"/>
    </row>
    <row r="10273" spans="2:15" x14ac:dyDescent="0.35">
      <c r="B10273" t="s">
        <v>77</v>
      </c>
      <c r="C10273">
        <v>4087</v>
      </c>
      <c r="D10273" t="s">
        <v>74</v>
      </c>
      <c r="E10273">
        <v>184133</v>
      </c>
      <c r="F10273" t="s">
        <v>1988</v>
      </c>
      <c r="G10273" t="s">
        <v>10926</v>
      </c>
      <c r="H10273" s="93">
        <v>46177</v>
      </c>
      <c r="I10273" s="131">
        <v>1</v>
      </c>
      <c r="J10273" s="132">
        <v>1</v>
      </c>
      <c r="K10273" s="132">
        <v>1</v>
      </c>
      <c r="L10273" s="132"/>
      <c r="M10273" s="132"/>
      <c r="N10273" s="131"/>
      <c r="O10273" s="131"/>
    </row>
    <row r="10274" spans="2:15" x14ac:dyDescent="0.35">
      <c r="B10274" t="s">
        <v>77</v>
      </c>
      <c r="C10274">
        <v>4087</v>
      </c>
      <c r="D10274" t="s">
        <v>74</v>
      </c>
      <c r="E10274">
        <v>184709</v>
      </c>
      <c r="F10274" t="s">
        <v>9630</v>
      </c>
      <c r="G10274" t="s">
        <v>10927</v>
      </c>
      <c r="H10274" s="93">
        <v>46176</v>
      </c>
      <c r="I10274" s="131">
        <v>1</v>
      </c>
      <c r="J10274" s="132"/>
      <c r="K10274" s="132"/>
      <c r="L10274" s="132"/>
      <c r="M10274" s="132"/>
      <c r="N10274" s="131"/>
      <c r="O10274" s="131"/>
    </row>
    <row r="10275" spans="2:15" x14ac:dyDescent="0.35">
      <c r="B10275" t="s">
        <v>77</v>
      </c>
      <c r="C10275">
        <v>4087</v>
      </c>
      <c r="D10275" t="s">
        <v>74</v>
      </c>
      <c r="E10275">
        <v>184710</v>
      </c>
      <c r="F10275" t="s">
        <v>9631</v>
      </c>
      <c r="G10275" t="s">
        <v>10927</v>
      </c>
      <c r="H10275" s="93">
        <v>46176</v>
      </c>
      <c r="I10275" s="131"/>
      <c r="J10275" s="132"/>
      <c r="K10275" s="132"/>
      <c r="L10275" s="132"/>
      <c r="M10275" s="132"/>
      <c r="N10275" s="131"/>
      <c r="O10275" s="131"/>
    </row>
    <row r="10276" spans="2:15" x14ac:dyDescent="0.35">
      <c r="B10276" t="s">
        <v>77</v>
      </c>
      <c r="C10276">
        <v>4087</v>
      </c>
      <c r="D10276" t="s">
        <v>74</v>
      </c>
      <c r="E10276">
        <v>184777</v>
      </c>
      <c r="F10276" t="s">
        <v>9632</v>
      </c>
      <c r="G10276" t="s">
        <v>10926</v>
      </c>
      <c r="H10276" s="93">
        <v>46177</v>
      </c>
      <c r="I10276" s="131">
        <v>1</v>
      </c>
      <c r="J10276" s="132"/>
      <c r="K10276" s="132"/>
      <c r="L10276" s="132"/>
      <c r="M10276" s="132"/>
      <c r="N10276" s="131"/>
      <c r="O10276" s="131"/>
    </row>
    <row r="10277" spans="2:15" x14ac:dyDescent="0.35">
      <c r="B10277" t="s">
        <v>77</v>
      </c>
      <c r="C10277">
        <v>4087</v>
      </c>
      <c r="D10277" t="s">
        <v>74</v>
      </c>
      <c r="E10277">
        <v>185859</v>
      </c>
      <c r="F10277" t="s">
        <v>9633</v>
      </c>
      <c r="G10277" t="s">
        <v>10929</v>
      </c>
      <c r="H10277" s="93">
        <v>46182</v>
      </c>
      <c r="I10277" s="131"/>
      <c r="J10277" s="132"/>
      <c r="K10277" s="132"/>
      <c r="L10277" s="132"/>
      <c r="M10277" s="132"/>
      <c r="N10277" s="131"/>
      <c r="O10277" s="131"/>
    </row>
    <row r="10278" spans="2:15" x14ac:dyDescent="0.35">
      <c r="B10278" t="s">
        <v>77</v>
      </c>
      <c r="C10278">
        <v>4087</v>
      </c>
      <c r="D10278" t="s">
        <v>74</v>
      </c>
      <c r="E10278">
        <v>185924</v>
      </c>
      <c r="F10278" t="s">
        <v>9634</v>
      </c>
      <c r="G10278" t="s">
        <v>10929</v>
      </c>
      <c r="H10278" s="93">
        <v>46182</v>
      </c>
      <c r="I10278" s="131">
        <v>1</v>
      </c>
      <c r="J10278" s="132"/>
      <c r="K10278" s="132"/>
      <c r="L10278" s="132"/>
      <c r="M10278" s="132"/>
      <c r="N10278" s="131"/>
      <c r="O10278" s="131"/>
    </row>
    <row r="10279" spans="2:15" x14ac:dyDescent="0.35">
      <c r="B10279" t="s">
        <v>77</v>
      </c>
      <c r="C10279">
        <v>4087</v>
      </c>
      <c r="D10279" t="s">
        <v>74</v>
      </c>
      <c r="E10279">
        <v>186293</v>
      </c>
      <c r="F10279" t="s">
        <v>9635</v>
      </c>
      <c r="G10279" t="s">
        <v>10926</v>
      </c>
      <c r="H10279" s="93">
        <v>46177</v>
      </c>
      <c r="I10279" s="131"/>
      <c r="J10279" s="132"/>
      <c r="K10279" s="132"/>
      <c r="L10279" s="132"/>
      <c r="M10279" s="132"/>
      <c r="N10279" s="131"/>
      <c r="O10279" s="131"/>
    </row>
    <row r="10280" spans="2:15" x14ac:dyDescent="0.35">
      <c r="B10280" t="s">
        <v>77</v>
      </c>
      <c r="C10280">
        <v>4087</v>
      </c>
      <c r="D10280" t="s">
        <v>74</v>
      </c>
      <c r="E10280">
        <v>186364</v>
      </c>
      <c r="F10280" t="s">
        <v>9636</v>
      </c>
      <c r="G10280" t="s">
        <v>10929</v>
      </c>
      <c r="H10280" s="93">
        <v>46175</v>
      </c>
      <c r="I10280" s="131"/>
      <c r="J10280" s="132"/>
      <c r="K10280" s="132"/>
      <c r="L10280" s="132"/>
      <c r="M10280" s="132"/>
      <c r="N10280" s="131"/>
      <c r="O10280" s="131"/>
    </row>
    <row r="10281" spans="2:15" x14ac:dyDescent="0.35">
      <c r="B10281" t="s">
        <v>77</v>
      </c>
      <c r="C10281">
        <v>4087</v>
      </c>
      <c r="D10281" t="s">
        <v>74</v>
      </c>
      <c r="E10281">
        <v>186596</v>
      </c>
      <c r="F10281" t="s">
        <v>9637</v>
      </c>
      <c r="G10281" t="s">
        <v>10926</v>
      </c>
      <c r="H10281" s="93">
        <v>46170</v>
      </c>
      <c r="I10281" s="131">
        <v>1</v>
      </c>
      <c r="J10281" s="132"/>
      <c r="K10281" s="132"/>
      <c r="L10281" s="132"/>
      <c r="M10281" s="132"/>
      <c r="N10281" s="131"/>
      <c r="O10281" s="131"/>
    </row>
    <row r="10282" spans="2:15" x14ac:dyDescent="0.35">
      <c r="B10282" t="s">
        <v>77</v>
      </c>
      <c r="C10282">
        <v>4087</v>
      </c>
      <c r="D10282" t="s">
        <v>74</v>
      </c>
      <c r="E10282">
        <v>186812</v>
      </c>
      <c r="F10282" t="s">
        <v>9638</v>
      </c>
      <c r="G10282" t="s">
        <v>10930</v>
      </c>
      <c r="H10282" s="93">
        <v>46174</v>
      </c>
      <c r="I10282" s="131">
        <v>1</v>
      </c>
      <c r="J10282" s="132"/>
      <c r="K10282" s="132"/>
      <c r="L10282" s="132"/>
      <c r="M10282" s="132"/>
      <c r="N10282" s="131"/>
      <c r="O10282" s="131"/>
    </row>
    <row r="10283" spans="2:15" x14ac:dyDescent="0.35">
      <c r="B10283" t="s">
        <v>77</v>
      </c>
      <c r="C10283">
        <v>4087</v>
      </c>
      <c r="D10283" t="s">
        <v>74</v>
      </c>
      <c r="E10283">
        <v>186936</v>
      </c>
      <c r="F10283" t="s">
        <v>9639</v>
      </c>
      <c r="G10283" t="s">
        <v>10926</v>
      </c>
      <c r="H10283" s="93">
        <v>46177</v>
      </c>
      <c r="I10283" s="131"/>
      <c r="J10283" s="132"/>
      <c r="K10283" s="132"/>
      <c r="L10283" s="132"/>
      <c r="M10283" s="132"/>
      <c r="N10283" s="131"/>
      <c r="O10283" s="131"/>
    </row>
    <row r="10284" spans="2:15" x14ac:dyDescent="0.35">
      <c r="B10284" t="s">
        <v>77</v>
      </c>
      <c r="C10284">
        <v>4087</v>
      </c>
      <c r="D10284" t="s">
        <v>74</v>
      </c>
      <c r="E10284">
        <v>187078</v>
      </c>
      <c r="F10284" t="s">
        <v>9640</v>
      </c>
      <c r="G10284" t="s">
        <v>10930</v>
      </c>
      <c r="H10284" s="93">
        <v>46174</v>
      </c>
      <c r="I10284" s="131"/>
      <c r="J10284" s="132"/>
      <c r="K10284" s="132"/>
      <c r="L10284" s="132"/>
      <c r="M10284" s="132"/>
      <c r="N10284" s="131"/>
      <c r="O10284" s="131"/>
    </row>
    <row r="10285" spans="2:15" x14ac:dyDescent="0.35">
      <c r="B10285" t="s">
        <v>77</v>
      </c>
      <c r="C10285">
        <v>4087</v>
      </c>
      <c r="D10285" t="s">
        <v>74</v>
      </c>
      <c r="E10285">
        <v>187120</v>
      </c>
      <c r="F10285" t="s">
        <v>9641</v>
      </c>
      <c r="G10285" t="s">
        <v>10930</v>
      </c>
      <c r="H10285" s="93">
        <v>46181</v>
      </c>
      <c r="I10285" s="131"/>
      <c r="J10285" s="132"/>
      <c r="K10285" s="132"/>
      <c r="L10285" s="132"/>
      <c r="M10285" s="132"/>
      <c r="N10285" s="131"/>
      <c r="O10285" s="131"/>
    </row>
    <row r="10286" spans="2:15" x14ac:dyDescent="0.35">
      <c r="B10286" t="s">
        <v>77</v>
      </c>
      <c r="C10286">
        <v>4087</v>
      </c>
      <c r="D10286" t="s">
        <v>74</v>
      </c>
      <c r="E10286">
        <v>187168</v>
      </c>
      <c r="F10286" t="s">
        <v>9642</v>
      </c>
      <c r="G10286" t="s">
        <v>10929</v>
      </c>
      <c r="H10286" s="93">
        <v>46182</v>
      </c>
      <c r="I10286" s="131"/>
      <c r="J10286" s="132"/>
      <c r="K10286" s="132"/>
      <c r="L10286" s="132"/>
      <c r="M10286" s="132"/>
      <c r="N10286" s="131"/>
      <c r="O10286" s="131"/>
    </row>
    <row r="10287" spans="2:15" x14ac:dyDescent="0.35">
      <c r="B10287" t="s">
        <v>77</v>
      </c>
      <c r="C10287">
        <v>4087</v>
      </c>
      <c r="D10287" t="s">
        <v>74</v>
      </c>
      <c r="E10287">
        <v>187315</v>
      </c>
      <c r="F10287" t="s">
        <v>9643</v>
      </c>
      <c r="G10287" t="s">
        <v>10929</v>
      </c>
      <c r="H10287" s="93">
        <v>46182</v>
      </c>
      <c r="I10287" s="131"/>
      <c r="J10287" s="132"/>
      <c r="K10287" s="132"/>
      <c r="L10287" s="132"/>
      <c r="M10287" s="132"/>
      <c r="N10287" s="131"/>
      <c r="O10287" s="131"/>
    </row>
    <row r="10288" spans="2:15" x14ac:dyDescent="0.35">
      <c r="B10288" t="s">
        <v>77</v>
      </c>
      <c r="C10288">
        <v>4087</v>
      </c>
      <c r="D10288" t="s">
        <v>74</v>
      </c>
      <c r="E10288">
        <v>187359</v>
      </c>
      <c r="F10288" t="s">
        <v>9644</v>
      </c>
      <c r="G10288" t="s">
        <v>10926</v>
      </c>
      <c r="H10288" s="93">
        <v>46177</v>
      </c>
      <c r="I10288" s="131"/>
      <c r="J10288" s="132"/>
      <c r="K10288" s="132"/>
      <c r="L10288" s="132"/>
      <c r="M10288" s="132"/>
      <c r="N10288" s="131"/>
      <c r="O10288" s="131"/>
    </row>
    <row r="10289" spans="2:15" x14ac:dyDescent="0.35">
      <c r="B10289" t="s">
        <v>77</v>
      </c>
      <c r="C10289">
        <v>4087</v>
      </c>
      <c r="D10289" t="s">
        <v>74</v>
      </c>
      <c r="E10289">
        <v>187374</v>
      </c>
      <c r="F10289" t="s">
        <v>9645</v>
      </c>
      <c r="G10289" t="s">
        <v>10929</v>
      </c>
      <c r="H10289" s="93">
        <v>46182</v>
      </c>
      <c r="I10289" s="131"/>
      <c r="J10289" s="132"/>
      <c r="K10289" s="132"/>
      <c r="L10289" s="132"/>
      <c r="M10289" s="132"/>
      <c r="N10289" s="131"/>
      <c r="O10289" s="131"/>
    </row>
    <row r="10290" spans="2:15" x14ac:dyDescent="0.35">
      <c r="B10290" t="s">
        <v>77</v>
      </c>
      <c r="C10290">
        <v>4087</v>
      </c>
      <c r="D10290" t="s">
        <v>74</v>
      </c>
      <c r="E10290">
        <v>188342</v>
      </c>
      <c r="F10290" t="s">
        <v>9646</v>
      </c>
      <c r="G10290" t="s">
        <v>10928</v>
      </c>
      <c r="H10290" s="93">
        <v>46178</v>
      </c>
      <c r="I10290" s="131"/>
      <c r="J10290" s="132"/>
      <c r="K10290" s="132"/>
      <c r="L10290" s="132"/>
      <c r="M10290" s="132"/>
      <c r="N10290" s="131"/>
      <c r="O10290" s="131"/>
    </row>
    <row r="10291" spans="2:15" x14ac:dyDescent="0.35">
      <c r="B10291" t="s">
        <v>77</v>
      </c>
      <c r="C10291">
        <v>4087</v>
      </c>
      <c r="D10291" t="s">
        <v>74</v>
      </c>
      <c r="E10291">
        <v>188349</v>
      </c>
      <c r="F10291" t="s">
        <v>9647</v>
      </c>
      <c r="G10291" t="s">
        <v>10926</v>
      </c>
      <c r="H10291" s="93">
        <v>46170</v>
      </c>
      <c r="I10291" s="131"/>
      <c r="J10291" s="132"/>
      <c r="K10291" s="132"/>
      <c r="L10291" s="132"/>
      <c r="M10291" s="132"/>
      <c r="N10291" s="131"/>
      <c r="O10291" s="131"/>
    </row>
    <row r="10292" spans="2:15" x14ac:dyDescent="0.35">
      <c r="B10292" t="s">
        <v>77</v>
      </c>
      <c r="C10292">
        <v>4087</v>
      </c>
      <c r="D10292" t="s">
        <v>74</v>
      </c>
      <c r="E10292">
        <v>188412</v>
      </c>
      <c r="F10292" t="s">
        <v>9648</v>
      </c>
      <c r="G10292" t="s">
        <v>10930</v>
      </c>
      <c r="H10292" s="93">
        <v>46181</v>
      </c>
      <c r="I10292" s="131">
        <v>1</v>
      </c>
      <c r="J10292" s="132"/>
      <c r="K10292" s="132"/>
      <c r="L10292" s="132"/>
      <c r="M10292" s="132"/>
      <c r="N10292" s="131"/>
      <c r="O10292" s="131"/>
    </row>
    <row r="10293" spans="2:15" x14ac:dyDescent="0.35">
      <c r="B10293" t="s">
        <v>77</v>
      </c>
      <c r="C10293">
        <v>4087</v>
      </c>
      <c r="D10293" t="s">
        <v>74</v>
      </c>
      <c r="E10293">
        <v>188429</v>
      </c>
      <c r="F10293" t="s">
        <v>9649</v>
      </c>
      <c r="G10293" t="s">
        <v>10929</v>
      </c>
      <c r="H10293" s="93">
        <v>46182</v>
      </c>
      <c r="I10293" s="131"/>
      <c r="J10293" s="132"/>
      <c r="K10293" s="132"/>
      <c r="L10293" s="132"/>
      <c r="M10293" s="132"/>
      <c r="N10293" s="131"/>
      <c r="O10293" s="131"/>
    </row>
    <row r="10294" spans="2:15" x14ac:dyDescent="0.35">
      <c r="B10294" t="s">
        <v>77</v>
      </c>
      <c r="C10294">
        <v>4087</v>
      </c>
      <c r="D10294" t="s">
        <v>74</v>
      </c>
      <c r="E10294">
        <v>188501</v>
      </c>
      <c r="F10294" t="s">
        <v>9625</v>
      </c>
      <c r="G10294" t="s">
        <v>10930</v>
      </c>
      <c r="H10294" s="93">
        <v>46181</v>
      </c>
      <c r="I10294" s="131"/>
      <c r="J10294" s="132"/>
      <c r="K10294" s="132"/>
      <c r="L10294" s="132"/>
      <c r="M10294" s="132"/>
      <c r="N10294" s="131"/>
      <c r="O10294" s="131"/>
    </row>
    <row r="10295" spans="2:15" x14ac:dyDescent="0.35">
      <c r="B10295" t="s">
        <v>77</v>
      </c>
      <c r="C10295">
        <v>4087</v>
      </c>
      <c r="D10295" t="s">
        <v>74</v>
      </c>
      <c r="E10295">
        <v>188717</v>
      </c>
      <c r="F10295" t="s">
        <v>9650</v>
      </c>
      <c r="G10295" t="s">
        <v>10929</v>
      </c>
      <c r="H10295" s="93">
        <v>46182</v>
      </c>
      <c r="I10295" s="131"/>
      <c r="J10295" s="132"/>
      <c r="K10295" s="132"/>
      <c r="L10295" s="132"/>
      <c r="M10295" s="132"/>
      <c r="N10295" s="131"/>
      <c r="O10295" s="131"/>
    </row>
    <row r="10296" spans="2:15" x14ac:dyDescent="0.35">
      <c r="B10296" t="s">
        <v>77</v>
      </c>
      <c r="C10296">
        <v>4087</v>
      </c>
      <c r="D10296" t="s">
        <v>74</v>
      </c>
      <c r="E10296">
        <v>189502</v>
      </c>
      <c r="F10296" t="s">
        <v>9651</v>
      </c>
      <c r="G10296" t="s">
        <v>10930</v>
      </c>
      <c r="H10296" t="s">
        <v>180</v>
      </c>
      <c r="I10296" s="131"/>
      <c r="J10296" s="132"/>
      <c r="K10296" s="132"/>
      <c r="L10296" s="132"/>
      <c r="M10296" s="132"/>
      <c r="N10296" s="131"/>
      <c r="O10296" s="131"/>
    </row>
    <row r="10297" spans="2:15" x14ac:dyDescent="0.35">
      <c r="B10297" t="s">
        <v>77</v>
      </c>
      <c r="C10297">
        <v>4087</v>
      </c>
      <c r="D10297" t="s">
        <v>74</v>
      </c>
      <c r="E10297">
        <v>189542</v>
      </c>
      <c r="F10297" t="s">
        <v>9652</v>
      </c>
      <c r="G10297" t="s">
        <v>180</v>
      </c>
      <c r="H10297" t="s">
        <v>180</v>
      </c>
      <c r="I10297" s="131"/>
      <c r="J10297" s="132"/>
      <c r="K10297" s="132"/>
      <c r="L10297" s="132"/>
      <c r="M10297" s="132"/>
      <c r="N10297" s="131"/>
      <c r="O10297" s="131"/>
    </row>
    <row r="10298" spans="2:15" x14ac:dyDescent="0.35">
      <c r="B10298" t="s">
        <v>77</v>
      </c>
      <c r="C10298">
        <v>4087</v>
      </c>
      <c r="D10298" t="s">
        <v>74</v>
      </c>
      <c r="E10298">
        <v>189620</v>
      </c>
      <c r="F10298" t="s">
        <v>9653</v>
      </c>
      <c r="G10298" t="s">
        <v>180</v>
      </c>
      <c r="H10298" t="s">
        <v>180</v>
      </c>
      <c r="I10298" s="131"/>
      <c r="J10298" s="132"/>
      <c r="K10298" s="132"/>
      <c r="L10298" s="132"/>
      <c r="M10298" s="132"/>
      <c r="N10298" s="131"/>
      <c r="O10298" s="131"/>
    </row>
    <row r="10299" spans="2:15" x14ac:dyDescent="0.35">
      <c r="B10299" t="s">
        <v>77</v>
      </c>
      <c r="C10299">
        <v>4087</v>
      </c>
      <c r="D10299" t="s">
        <v>74</v>
      </c>
      <c r="E10299">
        <v>190215</v>
      </c>
      <c r="F10299" t="s">
        <v>9654</v>
      </c>
      <c r="G10299" t="s">
        <v>180</v>
      </c>
      <c r="H10299" t="s">
        <v>180</v>
      </c>
      <c r="I10299" s="131">
        <v>1</v>
      </c>
      <c r="J10299" s="132"/>
      <c r="K10299" s="132"/>
      <c r="L10299" s="132"/>
      <c r="M10299" s="132"/>
      <c r="N10299" s="131"/>
      <c r="O10299" s="131"/>
    </row>
    <row r="10300" spans="2:15" x14ac:dyDescent="0.35">
      <c r="B10300" t="s">
        <v>77</v>
      </c>
      <c r="C10300">
        <v>4087</v>
      </c>
      <c r="D10300" t="s">
        <v>74</v>
      </c>
      <c r="E10300">
        <v>190223</v>
      </c>
      <c r="F10300" t="s">
        <v>9655</v>
      </c>
      <c r="G10300" t="s">
        <v>180</v>
      </c>
      <c r="H10300" t="s">
        <v>180</v>
      </c>
      <c r="I10300" s="131"/>
      <c r="J10300" s="132"/>
      <c r="K10300" s="132"/>
      <c r="L10300" s="132"/>
      <c r="M10300" s="132"/>
      <c r="N10300" s="131"/>
      <c r="O10300" s="131"/>
    </row>
    <row r="10301" spans="2:15" x14ac:dyDescent="0.35">
      <c r="B10301" t="s">
        <v>77</v>
      </c>
      <c r="C10301">
        <v>4087</v>
      </c>
      <c r="D10301" t="s">
        <v>74</v>
      </c>
      <c r="E10301">
        <v>190653</v>
      </c>
      <c r="F10301" t="s">
        <v>9656</v>
      </c>
      <c r="G10301" t="s">
        <v>180</v>
      </c>
      <c r="H10301" t="s">
        <v>180</v>
      </c>
      <c r="I10301" s="131"/>
      <c r="J10301" s="132"/>
      <c r="K10301" s="132"/>
      <c r="L10301" s="132"/>
      <c r="M10301" s="132"/>
      <c r="N10301" s="131"/>
      <c r="O10301" s="131"/>
    </row>
    <row r="10302" spans="2:15" x14ac:dyDescent="0.35">
      <c r="B10302" t="s">
        <v>77</v>
      </c>
      <c r="C10302">
        <v>4087</v>
      </c>
      <c r="D10302" t="s">
        <v>74</v>
      </c>
      <c r="E10302">
        <v>190975</v>
      </c>
      <c r="F10302" t="s">
        <v>9657</v>
      </c>
      <c r="G10302" t="s">
        <v>180</v>
      </c>
      <c r="H10302" t="s">
        <v>180</v>
      </c>
      <c r="I10302" s="131"/>
      <c r="J10302" s="132"/>
      <c r="K10302" s="132"/>
      <c r="L10302" s="132"/>
      <c r="M10302" s="132"/>
      <c r="N10302" s="131"/>
      <c r="O10302" s="131"/>
    </row>
    <row r="10303" spans="2:15" x14ac:dyDescent="0.35">
      <c r="B10303" t="s">
        <v>77</v>
      </c>
      <c r="C10303">
        <v>4087</v>
      </c>
      <c r="D10303" t="s">
        <v>74</v>
      </c>
      <c r="E10303">
        <v>191501</v>
      </c>
      <c r="F10303" t="s">
        <v>9634</v>
      </c>
      <c r="G10303" t="s">
        <v>180</v>
      </c>
      <c r="H10303" t="s">
        <v>180</v>
      </c>
      <c r="I10303" s="131"/>
      <c r="J10303" s="132"/>
      <c r="K10303" s="132"/>
      <c r="L10303" s="132"/>
      <c r="M10303" s="132"/>
      <c r="N10303" s="131"/>
      <c r="O10303" s="131"/>
    </row>
    <row r="10304" spans="2:15" x14ac:dyDescent="0.35">
      <c r="B10304" t="s">
        <v>77</v>
      </c>
      <c r="C10304">
        <v>4097</v>
      </c>
      <c r="D10304" t="s">
        <v>75</v>
      </c>
      <c r="E10304">
        <v>49882</v>
      </c>
      <c r="F10304" t="s">
        <v>9658</v>
      </c>
      <c r="G10304" t="s">
        <v>10930</v>
      </c>
      <c r="H10304" s="93">
        <v>46174</v>
      </c>
      <c r="I10304" s="131">
        <v>1</v>
      </c>
      <c r="J10304" s="132">
        <v>1</v>
      </c>
      <c r="K10304" s="132"/>
      <c r="L10304" s="132"/>
      <c r="M10304" s="132"/>
      <c r="N10304" s="131"/>
      <c r="O10304" s="131"/>
    </row>
    <row r="10305" spans="2:15" x14ac:dyDescent="0.35">
      <c r="B10305" t="s">
        <v>77</v>
      </c>
      <c r="C10305">
        <v>4097</v>
      </c>
      <c r="D10305" t="s">
        <v>75</v>
      </c>
      <c r="E10305">
        <v>50630</v>
      </c>
      <c r="F10305" t="s">
        <v>9659</v>
      </c>
      <c r="G10305" t="s">
        <v>10929</v>
      </c>
      <c r="H10305" s="93">
        <v>46175</v>
      </c>
      <c r="I10305" s="131">
        <v>1</v>
      </c>
      <c r="J10305" s="132"/>
      <c r="K10305" s="132"/>
      <c r="L10305" s="132"/>
      <c r="M10305" s="132"/>
      <c r="N10305" s="131"/>
      <c r="O10305" s="131"/>
    </row>
    <row r="10306" spans="2:15" x14ac:dyDescent="0.35">
      <c r="B10306" t="s">
        <v>77</v>
      </c>
      <c r="C10306">
        <v>4097</v>
      </c>
      <c r="D10306" t="s">
        <v>75</v>
      </c>
      <c r="E10306">
        <v>52076</v>
      </c>
      <c r="F10306" t="s">
        <v>9660</v>
      </c>
      <c r="G10306" t="s">
        <v>10927</v>
      </c>
      <c r="H10306" s="93">
        <v>46183</v>
      </c>
      <c r="I10306" s="131">
        <v>1</v>
      </c>
      <c r="J10306" s="132"/>
      <c r="K10306" s="132"/>
      <c r="L10306" s="132"/>
      <c r="M10306" s="132"/>
      <c r="N10306" s="131"/>
      <c r="O10306" s="131"/>
    </row>
    <row r="10307" spans="2:15" x14ac:dyDescent="0.35">
      <c r="B10307" t="s">
        <v>77</v>
      </c>
      <c r="C10307">
        <v>4097</v>
      </c>
      <c r="D10307" t="s">
        <v>75</v>
      </c>
      <c r="E10307">
        <v>52148</v>
      </c>
      <c r="F10307" t="s">
        <v>9661</v>
      </c>
      <c r="G10307" t="s">
        <v>10927</v>
      </c>
      <c r="H10307" s="93">
        <v>46176</v>
      </c>
      <c r="I10307" s="131">
        <v>1</v>
      </c>
      <c r="J10307" s="132"/>
      <c r="K10307" s="132"/>
      <c r="L10307" s="132"/>
      <c r="M10307" s="132"/>
      <c r="N10307" s="131"/>
      <c r="O10307" s="131"/>
    </row>
    <row r="10308" spans="2:15" x14ac:dyDescent="0.35">
      <c r="B10308" t="s">
        <v>77</v>
      </c>
      <c r="C10308">
        <v>4097</v>
      </c>
      <c r="D10308" t="s">
        <v>75</v>
      </c>
      <c r="E10308">
        <v>52167</v>
      </c>
      <c r="F10308" t="s">
        <v>1988</v>
      </c>
      <c r="G10308" t="s">
        <v>10927</v>
      </c>
      <c r="H10308" s="93">
        <v>46176</v>
      </c>
      <c r="I10308" s="131">
        <v>1</v>
      </c>
      <c r="J10308" s="132"/>
      <c r="K10308" s="132">
        <v>1</v>
      </c>
      <c r="L10308" s="132">
        <v>1</v>
      </c>
      <c r="M10308" s="132"/>
      <c r="N10308" s="131"/>
      <c r="O10308" s="131"/>
    </row>
    <row r="10309" spans="2:15" x14ac:dyDescent="0.35">
      <c r="B10309" t="s">
        <v>77</v>
      </c>
      <c r="C10309">
        <v>4097</v>
      </c>
      <c r="D10309" t="s">
        <v>75</v>
      </c>
      <c r="E10309">
        <v>56564</v>
      </c>
      <c r="F10309" t="s">
        <v>9662</v>
      </c>
      <c r="G10309" t="s">
        <v>10926</v>
      </c>
      <c r="H10309" s="93">
        <v>46170</v>
      </c>
      <c r="I10309" s="131">
        <v>1</v>
      </c>
      <c r="J10309" s="132">
        <v>1</v>
      </c>
      <c r="K10309" s="132"/>
      <c r="L10309" s="132"/>
      <c r="M10309" s="132"/>
      <c r="N10309" s="131"/>
      <c r="O10309" s="131"/>
    </row>
    <row r="10310" spans="2:15" x14ac:dyDescent="0.35">
      <c r="B10310" t="s">
        <v>77</v>
      </c>
      <c r="C10310">
        <v>4097</v>
      </c>
      <c r="D10310" t="s">
        <v>75</v>
      </c>
      <c r="E10310">
        <v>56566</v>
      </c>
      <c r="F10310" t="s">
        <v>9663</v>
      </c>
      <c r="G10310" t="s">
        <v>10929</v>
      </c>
      <c r="H10310" s="93">
        <v>46175</v>
      </c>
      <c r="I10310" s="131">
        <v>1</v>
      </c>
      <c r="J10310" s="132">
        <v>1</v>
      </c>
      <c r="K10310" s="132"/>
      <c r="L10310" s="132">
        <v>1</v>
      </c>
      <c r="M10310" s="132"/>
      <c r="N10310" s="131"/>
      <c r="O10310" s="131"/>
    </row>
    <row r="10311" spans="2:15" x14ac:dyDescent="0.35">
      <c r="B10311" t="s">
        <v>77</v>
      </c>
      <c r="C10311">
        <v>4097</v>
      </c>
      <c r="D10311" t="s">
        <v>75</v>
      </c>
      <c r="E10311">
        <v>57599</v>
      </c>
      <c r="F10311" t="s">
        <v>9664</v>
      </c>
      <c r="G10311" t="s">
        <v>10926</v>
      </c>
      <c r="H10311" s="93">
        <v>46177</v>
      </c>
      <c r="I10311" s="131">
        <v>1</v>
      </c>
      <c r="J10311" s="132">
        <v>1</v>
      </c>
      <c r="K10311" s="132"/>
      <c r="L10311" s="132"/>
      <c r="M10311" s="132"/>
      <c r="N10311" s="131"/>
      <c r="O10311" s="131"/>
    </row>
    <row r="10312" spans="2:15" x14ac:dyDescent="0.35">
      <c r="B10312" t="s">
        <v>77</v>
      </c>
      <c r="C10312">
        <v>4097</v>
      </c>
      <c r="D10312" t="s">
        <v>75</v>
      </c>
      <c r="E10312">
        <v>59331</v>
      </c>
      <c r="F10312" t="s">
        <v>9665</v>
      </c>
      <c r="G10312" t="s">
        <v>10926</v>
      </c>
      <c r="H10312" s="93">
        <v>46177</v>
      </c>
      <c r="I10312" s="131">
        <v>1</v>
      </c>
      <c r="J10312" s="132"/>
      <c r="K10312" s="132"/>
      <c r="L10312" s="132"/>
      <c r="M10312" s="132"/>
      <c r="N10312" s="131"/>
      <c r="O10312" s="131"/>
    </row>
    <row r="10313" spans="2:15" x14ac:dyDescent="0.35">
      <c r="B10313" t="s">
        <v>77</v>
      </c>
      <c r="C10313">
        <v>4097</v>
      </c>
      <c r="D10313" t="s">
        <v>75</v>
      </c>
      <c r="E10313">
        <v>61045</v>
      </c>
      <c r="F10313" t="s">
        <v>9666</v>
      </c>
      <c r="G10313" t="s">
        <v>10926</v>
      </c>
      <c r="H10313" s="93">
        <v>46170</v>
      </c>
      <c r="I10313" s="131">
        <v>1</v>
      </c>
      <c r="J10313" s="132">
        <v>1</v>
      </c>
      <c r="K10313" s="132">
        <v>1</v>
      </c>
      <c r="L10313" s="132">
        <v>1</v>
      </c>
      <c r="M10313" s="132"/>
      <c r="N10313" s="131"/>
      <c r="O10313" s="131"/>
    </row>
    <row r="10314" spans="2:15" x14ac:dyDescent="0.35">
      <c r="B10314" t="s">
        <v>77</v>
      </c>
      <c r="C10314">
        <v>4097</v>
      </c>
      <c r="D10314" t="s">
        <v>75</v>
      </c>
      <c r="E10314">
        <v>66320</v>
      </c>
      <c r="F10314" t="s">
        <v>9667</v>
      </c>
      <c r="G10314" t="s">
        <v>10930</v>
      </c>
      <c r="H10314" s="93">
        <v>46174</v>
      </c>
      <c r="I10314" s="131">
        <v>1</v>
      </c>
      <c r="J10314" s="132">
        <v>1</v>
      </c>
      <c r="K10314" s="132"/>
      <c r="L10314" s="132"/>
      <c r="M10314" s="132"/>
      <c r="N10314" s="131"/>
      <c r="O10314" s="131"/>
    </row>
    <row r="10315" spans="2:15" x14ac:dyDescent="0.35">
      <c r="B10315" t="s">
        <v>77</v>
      </c>
      <c r="C10315">
        <v>4097</v>
      </c>
      <c r="D10315" t="s">
        <v>75</v>
      </c>
      <c r="E10315">
        <v>67346</v>
      </c>
      <c r="F10315" t="s">
        <v>9668</v>
      </c>
      <c r="G10315" t="s">
        <v>10930</v>
      </c>
      <c r="H10315" s="93">
        <v>46174</v>
      </c>
      <c r="I10315" s="131">
        <v>1</v>
      </c>
      <c r="J10315" s="132"/>
      <c r="K10315" s="132"/>
      <c r="L10315" s="132"/>
      <c r="M10315" s="132"/>
      <c r="N10315" s="131"/>
      <c r="O10315" s="131"/>
    </row>
    <row r="10316" spans="2:15" x14ac:dyDescent="0.35">
      <c r="B10316" t="s">
        <v>77</v>
      </c>
      <c r="C10316">
        <v>4097</v>
      </c>
      <c r="D10316" t="s">
        <v>75</v>
      </c>
      <c r="E10316">
        <v>70474</v>
      </c>
      <c r="F10316" t="s">
        <v>9669</v>
      </c>
      <c r="G10316" t="s">
        <v>10930</v>
      </c>
      <c r="H10316" s="93">
        <v>46181</v>
      </c>
      <c r="I10316" s="131">
        <v>1</v>
      </c>
      <c r="J10316" s="132"/>
      <c r="K10316" s="132"/>
      <c r="L10316" s="132"/>
      <c r="M10316" s="132"/>
      <c r="N10316" s="131"/>
      <c r="O10316" s="131"/>
    </row>
    <row r="10317" spans="2:15" x14ac:dyDescent="0.35">
      <c r="B10317" t="s">
        <v>77</v>
      </c>
      <c r="C10317">
        <v>4097</v>
      </c>
      <c r="D10317" t="s">
        <v>75</v>
      </c>
      <c r="E10317">
        <v>71725</v>
      </c>
      <c r="F10317" t="s">
        <v>9670</v>
      </c>
      <c r="G10317" t="s">
        <v>10926</v>
      </c>
      <c r="H10317" s="93">
        <v>46170</v>
      </c>
      <c r="I10317" s="131">
        <v>1</v>
      </c>
      <c r="J10317" s="132">
        <v>1</v>
      </c>
      <c r="K10317" s="132"/>
      <c r="L10317" s="132"/>
      <c r="M10317" s="132"/>
      <c r="N10317" s="131"/>
      <c r="O10317" s="131"/>
    </row>
    <row r="10318" spans="2:15" x14ac:dyDescent="0.35">
      <c r="B10318" t="s">
        <v>77</v>
      </c>
      <c r="C10318">
        <v>4097</v>
      </c>
      <c r="D10318" t="s">
        <v>75</v>
      </c>
      <c r="E10318">
        <v>71727</v>
      </c>
      <c r="F10318" t="s">
        <v>9671</v>
      </c>
      <c r="G10318" t="s">
        <v>10927</v>
      </c>
      <c r="H10318" s="93">
        <v>46176</v>
      </c>
      <c r="I10318" s="131">
        <v>1</v>
      </c>
      <c r="J10318" s="132"/>
      <c r="K10318" s="132"/>
      <c r="L10318" s="132"/>
      <c r="M10318" s="132"/>
      <c r="N10318" s="131"/>
      <c r="O10318" s="131"/>
    </row>
    <row r="10319" spans="2:15" x14ac:dyDescent="0.35">
      <c r="B10319" t="s">
        <v>77</v>
      </c>
      <c r="C10319">
        <v>4097</v>
      </c>
      <c r="D10319" t="s">
        <v>75</v>
      </c>
      <c r="E10319">
        <v>76627</v>
      </c>
      <c r="F10319" t="s">
        <v>9672</v>
      </c>
      <c r="G10319" t="s">
        <v>10928</v>
      </c>
      <c r="H10319" s="93">
        <v>46178</v>
      </c>
      <c r="I10319" s="131"/>
      <c r="J10319" s="132"/>
      <c r="K10319" s="132"/>
      <c r="L10319" s="132"/>
      <c r="M10319" s="132"/>
      <c r="N10319" s="131"/>
      <c r="O10319" s="131"/>
    </row>
    <row r="10320" spans="2:15" x14ac:dyDescent="0.35">
      <c r="B10320" t="s">
        <v>77</v>
      </c>
      <c r="C10320">
        <v>4097</v>
      </c>
      <c r="D10320" t="s">
        <v>75</v>
      </c>
      <c r="E10320">
        <v>80353</v>
      </c>
      <c r="F10320" t="s">
        <v>9673</v>
      </c>
      <c r="G10320" t="s">
        <v>10927</v>
      </c>
      <c r="H10320" s="93">
        <v>46176</v>
      </c>
      <c r="I10320" s="131">
        <v>1</v>
      </c>
      <c r="J10320" s="132">
        <v>1</v>
      </c>
      <c r="K10320" s="132">
        <v>1</v>
      </c>
      <c r="L10320" s="132"/>
      <c r="M10320" s="132"/>
      <c r="N10320" s="131"/>
      <c r="O10320" s="131"/>
    </row>
    <row r="10321" spans="2:15" x14ac:dyDescent="0.35">
      <c r="B10321" t="s">
        <v>77</v>
      </c>
      <c r="C10321">
        <v>4097</v>
      </c>
      <c r="D10321" t="s">
        <v>75</v>
      </c>
      <c r="E10321">
        <v>83425</v>
      </c>
      <c r="F10321" t="s">
        <v>9674</v>
      </c>
      <c r="G10321" t="s">
        <v>10927</v>
      </c>
      <c r="H10321" s="93">
        <v>46176</v>
      </c>
      <c r="I10321" s="131">
        <v>1</v>
      </c>
      <c r="J10321" s="132"/>
      <c r="K10321" s="132"/>
      <c r="L10321" s="132"/>
      <c r="M10321" s="132"/>
      <c r="N10321" s="131"/>
      <c r="O10321" s="131"/>
    </row>
    <row r="10322" spans="2:15" x14ac:dyDescent="0.35">
      <c r="B10322" t="s">
        <v>77</v>
      </c>
      <c r="C10322">
        <v>4097</v>
      </c>
      <c r="D10322" t="s">
        <v>75</v>
      </c>
      <c r="E10322">
        <v>83427</v>
      </c>
      <c r="F10322" t="s">
        <v>9675</v>
      </c>
      <c r="G10322" t="s">
        <v>10926</v>
      </c>
      <c r="H10322" s="93">
        <v>46170</v>
      </c>
      <c r="I10322" s="131">
        <v>1</v>
      </c>
      <c r="J10322" s="132"/>
      <c r="K10322" s="132"/>
      <c r="L10322" s="132"/>
      <c r="M10322" s="132"/>
      <c r="N10322" s="131"/>
      <c r="O10322" s="131"/>
    </row>
    <row r="10323" spans="2:15" x14ac:dyDescent="0.35">
      <c r="B10323" t="s">
        <v>77</v>
      </c>
      <c r="C10323">
        <v>4097</v>
      </c>
      <c r="D10323" t="s">
        <v>75</v>
      </c>
      <c r="E10323">
        <v>83457</v>
      </c>
      <c r="F10323" t="s">
        <v>9676</v>
      </c>
      <c r="G10323" t="s">
        <v>10928</v>
      </c>
      <c r="H10323" s="93">
        <v>46171</v>
      </c>
      <c r="I10323" s="131"/>
      <c r="J10323" s="132"/>
      <c r="K10323" s="132"/>
      <c r="L10323" s="132"/>
      <c r="M10323" s="132"/>
      <c r="N10323" s="131"/>
      <c r="O10323" s="131"/>
    </row>
    <row r="10324" spans="2:15" x14ac:dyDescent="0.35">
      <c r="B10324" t="s">
        <v>77</v>
      </c>
      <c r="C10324">
        <v>4097</v>
      </c>
      <c r="D10324" t="s">
        <v>75</v>
      </c>
      <c r="E10324">
        <v>84298</v>
      </c>
      <c r="F10324" t="s">
        <v>9677</v>
      </c>
      <c r="G10324" t="s">
        <v>10928</v>
      </c>
      <c r="H10324" s="93">
        <v>46171</v>
      </c>
      <c r="I10324" s="131">
        <v>1</v>
      </c>
      <c r="J10324" s="132"/>
      <c r="K10324" s="132"/>
      <c r="L10324" s="132"/>
      <c r="M10324" s="132"/>
      <c r="N10324" s="131"/>
      <c r="O10324" s="131"/>
    </row>
    <row r="10325" spans="2:15" x14ac:dyDescent="0.35">
      <c r="B10325" t="s">
        <v>77</v>
      </c>
      <c r="C10325">
        <v>4097</v>
      </c>
      <c r="D10325" t="s">
        <v>75</v>
      </c>
      <c r="E10325">
        <v>86832</v>
      </c>
      <c r="F10325" t="s">
        <v>9678</v>
      </c>
      <c r="G10325" t="s">
        <v>10927</v>
      </c>
      <c r="H10325" s="93">
        <v>46176</v>
      </c>
      <c r="I10325" s="131">
        <v>1</v>
      </c>
      <c r="J10325" s="132"/>
      <c r="K10325" s="132"/>
      <c r="L10325" s="132"/>
      <c r="M10325" s="132"/>
      <c r="N10325" s="131"/>
      <c r="O10325" s="131"/>
    </row>
    <row r="10326" spans="2:15" x14ac:dyDescent="0.35">
      <c r="B10326" t="s">
        <v>77</v>
      </c>
      <c r="C10326">
        <v>4097</v>
      </c>
      <c r="D10326" t="s">
        <v>75</v>
      </c>
      <c r="E10326">
        <v>87529</v>
      </c>
      <c r="F10326" t="s">
        <v>9679</v>
      </c>
      <c r="G10326" t="s">
        <v>10927</v>
      </c>
      <c r="H10326" s="93">
        <v>46183</v>
      </c>
      <c r="I10326" s="131">
        <v>1</v>
      </c>
      <c r="J10326" s="132"/>
      <c r="K10326" s="132"/>
      <c r="L10326" s="132"/>
      <c r="M10326" s="132"/>
      <c r="N10326" s="131"/>
      <c r="O10326" s="131"/>
    </row>
    <row r="10327" spans="2:15" x14ac:dyDescent="0.35">
      <c r="B10327" t="s">
        <v>77</v>
      </c>
      <c r="C10327">
        <v>4097</v>
      </c>
      <c r="D10327" t="s">
        <v>75</v>
      </c>
      <c r="E10327">
        <v>90154</v>
      </c>
      <c r="F10327" t="s">
        <v>9680</v>
      </c>
      <c r="G10327" t="s">
        <v>10928</v>
      </c>
      <c r="H10327" s="93">
        <v>46178</v>
      </c>
      <c r="I10327" s="131"/>
      <c r="J10327" s="132"/>
      <c r="K10327" s="132"/>
      <c r="L10327" s="132"/>
      <c r="M10327" s="132"/>
      <c r="N10327" s="131"/>
      <c r="O10327" s="131"/>
    </row>
    <row r="10328" spans="2:15" x14ac:dyDescent="0.35">
      <c r="B10328" t="s">
        <v>77</v>
      </c>
      <c r="C10328">
        <v>4097</v>
      </c>
      <c r="D10328" t="s">
        <v>75</v>
      </c>
      <c r="E10328">
        <v>90650</v>
      </c>
      <c r="F10328" t="s">
        <v>9681</v>
      </c>
      <c r="G10328" t="s">
        <v>10929</v>
      </c>
      <c r="H10328" s="93">
        <v>46182</v>
      </c>
      <c r="I10328" s="131"/>
      <c r="J10328" s="132"/>
      <c r="K10328" s="132"/>
      <c r="L10328" s="132"/>
      <c r="M10328" s="132"/>
      <c r="N10328" s="131"/>
      <c r="O10328" s="131"/>
    </row>
    <row r="10329" spans="2:15" x14ac:dyDescent="0.35">
      <c r="B10329" t="s">
        <v>77</v>
      </c>
      <c r="C10329">
        <v>4097</v>
      </c>
      <c r="D10329" t="s">
        <v>75</v>
      </c>
      <c r="E10329">
        <v>90775</v>
      </c>
      <c r="F10329" t="s">
        <v>9682</v>
      </c>
      <c r="G10329" t="s">
        <v>10927</v>
      </c>
      <c r="H10329" s="93">
        <v>46183</v>
      </c>
      <c r="I10329" s="131"/>
      <c r="J10329" s="132"/>
      <c r="K10329" s="132"/>
      <c r="L10329" s="132"/>
      <c r="M10329" s="132"/>
      <c r="N10329" s="131"/>
      <c r="O10329" s="131"/>
    </row>
    <row r="10330" spans="2:15" x14ac:dyDescent="0.35">
      <c r="B10330" t="s">
        <v>77</v>
      </c>
      <c r="C10330">
        <v>4097</v>
      </c>
      <c r="D10330" t="s">
        <v>75</v>
      </c>
      <c r="E10330">
        <v>90796</v>
      </c>
      <c r="F10330" t="s">
        <v>1988</v>
      </c>
      <c r="G10330" t="s">
        <v>10930</v>
      </c>
      <c r="H10330" s="93">
        <v>46174</v>
      </c>
      <c r="I10330" s="131">
        <v>1</v>
      </c>
      <c r="J10330" s="132"/>
      <c r="K10330" s="132">
        <v>1</v>
      </c>
      <c r="L10330" s="132">
        <v>1</v>
      </c>
      <c r="M10330" s="132"/>
      <c r="N10330" s="131"/>
      <c r="O10330" s="131">
        <v>1</v>
      </c>
    </row>
    <row r="10331" spans="2:15" x14ac:dyDescent="0.35">
      <c r="B10331" t="s">
        <v>77</v>
      </c>
      <c r="C10331">
        <v>4097</v>
      </c>
      <c r="D10331" t="s">
        <v>75</v>
      </c>
      <c r="E10331">
        <v>91042</v>
      </c>
      <c r="F10331" t="s">
        <v>9683</v>
      </c>
      <c r="G10331" t="s">
        <v>10929</v>
      </c>
      <c r="H10331" s="93">
        <v>46175</v>
      </c>
      <c r="I10331" s="131">
        <v>1</v>
      </c>
      <c r="J10331" s="132">
        <v>1</v>
      </c>
      <c r="K10331" s="132"/>
      <c r="L10331" s="132"/>
      <c r="M10331" s="132"/>
      <c r="N10331" s="131"/>
      <c r="O10331" s="131"/>
    </row>
    <row r="10332" spans="2:15" x14ac:dyDescent="0.35">
      <c r="B10332" t="s">
        <v>77</v>
      </c>
      <c r="C10332">
        <v>4097</v>
      </c>
      <c r="D10332" t="s">
        <v>75</v>
      </c>
      <c r="E10332">
        <v>91381</v>
      </c>
      <c r="F10332" t="s">
        <v>9678</v>
      </c>
      <c r="G10332" t="s">
        <v>10929</v>
      </c>
      <c r="H10332" s="93">
        <v>46175</v>
      </c>
      <c r="I10332" s="131">
        <v>1</v>
      </c>
      <c r="J10332" s="132"/>
      <c r="K10332" s="132"/>
      <c r="L10332" s="132"/>
      <c r="M10332" s="132"/>
      <c r="N10332" s="131"/>
      <c r="O10332" s="131"/>
    </row>
    <row r="10333" spans="2:15" x14ac:dyDescent="0.35">
      <c r="B10333" t="s">
        <v>77</v>
      </c>
      <c r="C10333">
        <v>4097</v>
      </c>
      <c r="D10333" t="s">
        <v>75</v>
      </c>
      <c r="E10333">
        <v>95674</v>
      </c>
      <c r="F10333" t="s">
        <v>9684</v>
      </c>
      <c r="G10333" t="s">
        <v>10929</v>
      </c>
      <c r="H10333" s="93">
        <v>46175</v>
      </c>
      <c r="I10333" s="131"/>
      <c r="J10333" s="132"/>
      <c r="K10333" s="132"/>
      <c r="L10333" s="132"/>
      <c r="M10333" s="132"/>
      <c r="N10333" s="131"/>
      <c r="O10333" s="131"/>
    </row>
    <row r="10334" spans="2:15" x14ac:dyDescent="0.35">
      <c r="B10334" t="s">
        <v>77</v>
      </c>
      <c r="C10334">
        <v>4097</v>
      </c>
      <c r="D10334" t="s">
        <v>75</v>
      </c>
      <c r="E10334">
        <v>100779</v>
      </c>
      <c r="F10334" t="s">
        <v>9685</v>
      </c>
      <c r="G10334" t="s">
        <v>10930</v>
      </c>
      <c r="H10334" s="93">
        <v>46174</v>
      </c>
      <c r="I10334" s="131"/>
      <c r="J10334" s="132"/>
      <c r="K10334" s="132"/>
      <c r="L10334" s="132"/>
      <c r="M10334" s="132"/>
      <c r="N10334" s="131"/>
      <c r="O10334" s="131"/>
    </row>
    <row r="10335" spans="2:15" x14ac:dyDescent="0.35">
      <c r="B10335" t="s">
        <v>77</v>
      </c>
      <c r="C10335">
        <v>4097</v>
      </c>
      <c r="D10335" t="s">
        <v>75</v>
      </c>
      <c r="E10335">
        <v>105004</v>
      </c>
      <c r="F10335" t="s">
        <v>9686</v>
      </c>
      <c r="G10335" t="s">
        <v>10929</v>
      </c>
      <c r="H10335" s="93">
        <v>46175</v>
      </c>
      <c r="I10335" s="131">
        <v>1</v>
      </c>
      <c r="J10335" s="132"/>
      <c r="K10335" s="132"/>
      <c r="L10335" s="132"/>
      <c r="M10335" s="132"/>
      <c r="N10335" s="131"/>
      <c r="O10335" s="131"/>
    </row>
    <row r="10336" spans="2:15" x14ac:dyDescent="0.35">
      <c r="B10336" t="s">
        <v>77</v>
      </c>
      <c r="C10336">
        <v>4097</v>
      </c>
      <c r="D10336" t="s">
        <v>75</v>
      </c>
      <c r="E10336">
        <v>105427</v>
      </c>
      <c r="F10336" t="s">
        <v>9687</v>
      </c>
      <c r="G10336" t="s">
        <v>10926</v>
      </c>
      <c r="H10336" s="93">
        <v>46170</v>
      </c>
      <c r="I10336" s="131">
        <v>1</v>
      </c>
      <c r="J10336" s="132"/>
      <c r="K10336" s="132"/>
      <c r="L10336" s="132"/>
      <c r="M10336" s="132"/>
      <c r="N10336" s="131"/>
      <c r="O10336" s="131"/>
    </row>
    <row r="10337" spans="2:15" x14ac:dyDescent="0.35">
      <c r="B10337" t="s">
        <v>77</v>
      </c>
      <c r="C10337">
        <v>4097</v>
      </c>
      <c r="D10337" t="s">
        <v>75</v>
      </c>
      <c r="E10337">
        <v>107052</v>
      </c>
      <c r="F10337" t="s">
        <v>9688</v>
      </c>
      <c r="G10337" t="s">
        <v>10929</v>
      </c>
      <c r="H10337" s="93">
        <v>46175</v>
      </c>
      <c r="I10337" s="131"/>
      <c r="J10337" s="132"/>
      <c r="K10337" s="132"/>
      <c r="L10337" s="132"/>
      <c r="M10337" s="132"/>
      <c r="N10337" s="131"/>
      <c r="O10337" s="131"/>
    </row>
    <row r="10338" spans="2:15" x14ac:dyDescent="0.35">
      <c r="B10338" t="s">
        <v>77</v>
      </c>
      <c r="C10338">
        <v>4097</v>
      </c>
      <c r="D10338" t="s">
        <v>75</v>
      </c>
      <c r="E10338">
        <v>107810</v>
      </c>
      <c r="F10338" t="s">
        <v>9689</v>
      </c>
      <c r="G10338" t="s">
        <v>10929</v>
      </c>
      <c r="H10338" s="93">
        <v>46182</v>
      </c>
      <c r="I10338" s="131">
        <v>1</v>
      </c>
      <c r="J10338" s="132"/>
      <c r="K10338" s="132"/>
      <c r="L10338" s="132"/>
      <c r="M10338" s="132"/>
      <c r="N10338" s="131"/>
      <c r="O10338" s="131"/>
    </row>
    <row r="10339" spans="2:15" x14ac:dyDescent="0.35">
      <c r="B10339" t="s">
        <v>77</v>
      </c>
      <c r="C10339">
        <v>4097</v>
      </c>
      <c r="D10339" t="s">
        <v>75</v>
      </c>
      <c r="E10339">
        <v>108213</v>
      </c>
      <c r="F10339" t="s">
        <v>9690</v>
      </c>
      <c r="G10339" t="s">
        <v>10927</v>
      </c>
      <c r="H10339" s="93">
        <v>46176</v>
      </c>
      <c r="I10339" s="131">
        <v>1</v>
      </c>
      <c r="J10339" s="132"/>
      <c r="K10339" s="132"/>
      <c r="L10339" s="132"/>
      <c r="M10339" s="132"/>
      <c r="N10339" s="131"/>
      <c r="O10339" s="131"/>
    </row>
    <row r="10340" spans="2:15" x14ac:dyDescent="0.35">
      <c r="B10340" t="s">
        <v>77</v>
      </c>
      <c r="C10340">
        <v>4097</v>
      </c>
      <c r="D10340" t="s">
        <v>75</v>
      </c>
      <c r="E10340">
        <v>112708</v>
      </c>
      <c r="F10340" t="s">
        <v>9691</v>
      </c>
      <c r="G10340" t="s">
        <v>10926</v>
      </c>
      <c r="H10340" s="93">
        <v>46170</v>
      </c>
      <c r="I10340" s="131"/>
      <c r="J10340" s="132"/>
      <c r="K10340" s="132"/>
      <c r="L10340" s="132"/>
      <c r="M10340" s="132"/>
      <c r="N10340" s="131"/>
      <c r="O10340" s="131"/>
    </row>
    <row r="10341" spans="2:15" x14ac:dyDescent="0.35">
      <c r="B10341" t="s">
        <v>77</v>
      </c>
      <c r="C10341">
        <v>4097</v>
      </c>
      <c r="D10341" t="s">
        <v>75</v>
      </c>
      <c r="E10341">
        <v>115945</v>
      </c>
      <c r="F10341" t="s">
        <v>9692</v>
      </c>
      <c r="G10341" t="s">
        <v>10930</v>
      </c>
      <c r="H10341" s="93">
        <v>46174</v>
      </c>
      <c r="I10341" s="131">
        <v>1</v>
      </c>
      <c r="J10341" s="132"/>
      <c r="K10341" s="132"/>
      <c r="L10341" s="132"/>
      <c r="M10341" s="132"/>
      <c r="N10341" s="131"/>
      <c r="O10341" s="131"/>
    </row>
    <row r="10342" spans="2:15" x14ac:dyDescent="0.35">
      <c r="B10342" t="s">
        <v>77</v>
      </c>
      <c r="C10342">
        <v>4097</v>
      </c>
      <c r="D10342" t="s">
        <v>75</v>
      </c>
      <c r="E10342">
        <v>119270</v>
      </c>
      <c r="F10342" t="s">
        <v>9693</v>
      </c>
      <c r="G10342" t="s">
        <v>10927</v>
      </c>
      <c r="H10342" s="93">
        <v>46176</v>
      </c>
      <c r="I10342" s="131">
        <v>1</v>
      </c>
      <c r="J10342" s="132"/>
      <c r="K10342" s="132"/>
      <c r="L10342" s="132"/>
      <c r="M10342" s="132"/>
      <c r="N10342" s="131"/>
      <c r="O10342" s="131"/>
    </row>
    <row r="10343" spans="2:15" x14ac:dyDescent="0.35">
      <c r="B10343" t="s">
        <v>77</v>
      </c>
      <c r="C10343">
        <v>4097</v>
      </c>
      <c r="D10343" t="s">
        <v>75</v>
      </c>
      <c r="E10343">
        <v>122531</v>
      </c>
      <c r="F10343" t="s">
        <v>9694</v>
      </c>
      <c r="G10343" t="s">
        <v>10927</v>
      </c>
      <c r="H10343" s="93">
        <v>46183</v>
      </c>
      <c r="I10343" s="131">
        <v>1</v>
      </c>
      <c r="J10343" s="132">
        <v>1</v>
      </c>
      <c r="K10343" s="132">
        <v>1</v>
      </c>
      <c r="L10343" s="132"/>
      <c r="M10343" s="132"/>
      <c r="N10343" s="131"/>
      <c r="O10343" s="131"/>
    </row>
    <row r="10344" spans="2:15" x14ac:dyDescent="0.35">
      <c r="B10344" t="s">
        <v>77</v>
      </c>
      <c r="C10344">
        <v>4097</v>
      </c>
      <c r="D10344" t="s">
        <v>75</v>
      </c>
      <c r="E10344">
        <v>125102</v>
      </c>
      <c r="F10344" t="s">
        <v>9695</v>
      </c>
      <c r="G10344" t="s">
        <v>10929</v>
      </c>
      <c r="H10344" s="93">
        <v>46175</v>
      </c>
      <c r="I10344" s="131">
        <v>1</v>
      </c>
      <c r="J10344" s="132"/>
      <c r="K10344" s="132"/>
      <c r="L10344" s="132"/>
      <c r="M10344" s="132"/>
      <c r="N10344" s="131"/>
      <c r="O10344" s="131"/>
    </row>
    <row r="10345" spans="2:15" x14ac:dyDescent="0.35">
      <c r="B10345" t="s">
        <v>77</v>
      </c>
      <c r="C10345">
        <v>4097</v>
      </c>
      <c r="D10345" t="s">
        <v>75</v>
      </c>
      <c r="E10345">
        <v>125210</v>
      </c>
      <c r="F10345" t="s">
        <v>9696</v>
      </c>
      <c r="G10345" t="s">
        <v>10929</v>
      </c>
      <c r="H10345" s="93">
        <v>46182</v>
      </c>
      <c r="I10345" s="131">
        <v>1</v>
      </c>
      <c r="J10345" s="132"/>
      <c r="K10345" s="132"/>
      <c r="L10345" s="132"/>
      <c r="M10345" s="132"/>
      <c r="N10345" s="131"/>
      <c r="O10345" s="131"/>
    </row>
    <row r="10346" spans="2:15" x14ac:dyDescent="0.35">
      <c r="B10346" t="s">
        <v>77</v>
      </c>
      <c r="C10346">
        <v>4097</v>
      </c>
      <c r="D10346" t="s">
        <v>75</v>
      </c>
      <c r="E10346">
        <v>125372</v>
      </c>
      <c r="F10346" t="s">
        <v>9697</v>
      </c>
      <c r="G10346" t="s">
        <v>10929</v>
      </c>
      <c r="H10346" s="93">
        <v>46182</v>
      </c>
      <c r="I10346" s="131">
        <v>1</v>
      </c>
      <c r="J10346" s="132"/>
      <c r="K10346" s="132"/>
      <c r="L10346" s="132"/>
      <c r="M10346" s="132"/>
      <c r="N10346" s="131"/>
      <c r="O10346" s="131"/>
    </row>
    <row r="10347" spans="2:15" x14ac:dyDescent="0.35">
      <c r="B10347" t="s">
        <v>77</v>
      </c>
      <c r="C10347">
        <v>4097</v>
      </c>
      <c r="D10347" t="s">
        <v>75</v>
      </c>
      <c r="E10347">
        <v>125583</v>
      </c>
      <c r="F10347" t="s">
        <v>9698</v>
      </c>
      <c r="G10347" t="s">
        <v>10926</v>
      </c>
      <c r="H10347" s="93">
        <v>46170</v>
      </c>
      <c r="I10347" s="131">
        <v>1</v>
      </c>
      <c r="J10347" s="132"/>
      <c r="K10347" s="132"/>
      <c r="L10347" s="132"/>
      <c r="M10347" s="132"/>
      <c r="N10347" s="131"/>
      <c r="O10347" s="131"/>
    </row>
    <row r="10348" spans="2:15" x14ac:dyDescent="0.35">
      <c r="B10348" t="s">
        <v>77</v>
      </c>
      <c r="C10348">
        <v>4097</v>
      </c>
      <c r="D10348" t="s">
        <v>75</v>
      </c>
      <c r="E10348">
        <v>125695</v>
      </c>
      <c r="F10348" t="s">
        <v>9699</v>
      </c>
      <c r="G10348" t="s">
        <v>10928</v>
      </c>
      <c r="H10348" s="93">
        <v>46171</v>
      </c>
      <c r="I10348" s="131">
        <v>1</v>
      </c>
      <c r="J10348" s="132"/>
      <c r="K10348" s="132"/>
      <c r="L10348" s="132"/>
      <c r="M10348" s="132"/>
      <c r="N10348" s="131"/>
      <c r="O10348" s="131"/>
    </row>
    <row r="10349" spans="2:15" x14ac:dyDescent="0.35">
      <c r="B10349" t="s">
        <v>77</v>
      </c>
      <c r="C10349">
        <v>4097</v>
      </c>
      <c r="D10349" t="s">
        <v>75</v>
      </c>
      <c r="E10349">
        <v>125937</v>
      </c>
      <c r="F10349" t="s">
        <v>9700</v>
      </c>
      <c r="G10349" t="s">
        <v>10930</v>
      </c>
      <c r="H10349" s="93">
        <v>46174</v>
      </c>
      <c r="I10349" s="131">
        <v>1</v>
      </c>
      <c r="J10349" s="132"/>
      <c r="K10349" s="132"/>
      <c r="L10349" s="132"/>
      <c r="M10349" s="132"/>
      <c r="N10349" s="131"/>
      <c r="O10349" s="131"/>
    </row>
    <row r="10350" spans="2:15" x14ac:dyDescent="0.35">
      <c r="B10350" t="s">
        <v>77</v>
      </c>
      <c r="C10350">
        <v>4097</v>
      </c>
      <c r="D10350" t="s">
        <v>75</v>
      </c>
      <c r="E10350">
        <v>126378</v>
      </c>
      <c r="F10350" t="s">
        <v>9701</v>
      </c>
      <c r="G10350" t="s">
        <v>10929</v>
      </c>
      <c r="H10350" s="93">
        <v>46182</v>
      </c>
      <c r="I10350" s="131">
        <v>1</v>
      </c>
      <c r="J10350" s="132"/>
      <c r="K10350" s="132"/>
      <c r="L10350" s="132"/>
      <c r="M10350" s="132"/>
      <c r="N10350" s="131"/>
      <c r="O10350" s="131"/>
    </row>
    <row r="10351" spans="2:15" x14ac:dyDescent="0.35">
      <c r="B10351" t="s">
        <v>77</v>
      </c>
      <c r="C10351">
        <v>4097</v>
      </c>
      <c r="D10351" t="s">
        <v>75</v>
      </c>
      <c r="E10351">
        <v>129000</v>
      </c>
      <c r="F10351" t="s">
        <v>9702</v>
      </c>
      <c r="G10351" t="s">
        <v>10927</v>
      </c>
      <c r="H10351" s="93">
        <v>46183</v>
      </c>
      <c r="I10351" s="131">
        <v>1</v>
      </c>
      <c r="J10351" s="132"/>
      <c r="K10351" s="132"/>
      <c r="L10351" s="132"/>
      <c r="M10351" s="132"/>
      <c r="N10351" s="131"/>
      <c r="O10351" s="131"/>
    </row>
    <row r="10352" spans="2:15" x14ac:dyDescent="0.35">
      <c r="B10352" t="s">
        <v>77</v>
      </c>
      <c r="C10352">
        <v>4097</v>
      </c>
      <c r="D10352" t="s">
        <v>75</v>
      </c>
      <c r="E10352">
        <v>129288</v>
      </c>
      <c r="F10352" t="s">
        <v>9703</v>
      </c>
      <c r="G10352" t="s">
        <v>10926</v>
      </c>
      <c r="H10352" s="93">
        <v>46177</v>
      </c>
      <c r="I10352" s="131">
        <v>1</v>
      </c>
      <c r="J10352" s="132"/>
      <c r="K10352" s="132"/>
      <c r="L10352" s="132"/>
      <c r="M10352" s="132"/>
      <c r="N10352" s="131"/>
      <c r="O10352" s="131"/>
    </row>
    <row r="10353" spans="2:15" x14ac:dyDescent="0.35">
      <c r="B10353" t="s">
        <v>77</v>
      </c>
      <c r="C10353">
        <v>4097</v>
      </c>
      <c r="D10353" t="s">
        <v>75</v>
      </c>
      <c r="E10353">
        <v>132690</v>
      </c>
      <c r="F10353" t="s">
        <v>9704</v>
      </c>
      <c r="G10353" t="s">
        <v>10926</v>
      </c>
      <c r="H10353" s="93">
        <v>46170</v>
      </c>
      <c r="I10353" s="131">
        <v>1</v>
      </c>
      <c r="J10353" s="132"/>
      <c r="K10353" s="132"/>
      <c r="L10353" s="132"/>
      <c r="M10353" s="132"/>
      <c r="N10353" s="131"/>
      <c r="O10353" s="131"/>
    </row>
    <row r="10354" spans="2:15" x14ac:dyDescent="0.35">
      <c r="B10354" t="s">
        <v>77</v>
      </c>
      <c r="C10354">
        <v>4097</v>
      </c>
      <c r="D10354" t="s">
        <v>75</v>
      </c>
      <c r="E10354">
        <v>134026</v>
      </c>
      <c r="F10354" t="s">
        <v>9705</v>
      </c>
      <c r="G10354" t="s">
        <v>10930</v>
      </c>
      <c r="H10354" s="93">
        <v>46181</v>
      </c>
      <c r="I10354" s="131">
        <v>1</v>
      </c>
      <c r="J10354" s="132">
        <v>1</v>
      </c>
      <c r="K10354" s="132"/>
      <c r="L10354" s="132"/>
      <c r="M10354" s="132"/>
      <c r="N10354" s="131"/>
      <c r="O10354" s="131"/>
    </row>
    <row r="10355" spans="2:15" x14ac:dyDescent="0.35">
      <c r="B10355" t="s">
        <v>77</v>
      </c>
      <c r="C10355">
        <v>4097</v>
      </c>
      <c r="D10355" t="s">
        <v>75</v>
      </c>
      <c r="E10355">
        <v>135399</v>
      </c>
      <c r="F10355" t="s">
        <v>9706</v>
      </c>
      <c r="G10355" t="s">
        <v>10929</v>
      </c>
      <c r="H10355" s="93">
        <v>46175</v>
      </c>
      <c r="I10355" s="131"/>
      <c r="J10355" s="132"/>
      <c r="K10355" s="132"/>
      <c r="L10355" s="132"/>
      <c r="M10355" s="132"/>
      <c r="N10355" s="131"/>
      <c r="O10355" s="131"/>
    </row>
    <row r="10356" spans="2:15" x14ac:dyDescent="0.35">
      <c r="B10356" t="s">
        <v>77</v>
      </c>
      <c r="C10356">
        <v>4097</v>
      </c>
      <c r="D10356" t="s">
        <v>75</v>
      </c>
      <c r="E10356">
        <v>138074</v>
      </c>
      <c r="F10356" t="s">
        <v>9707</v>
      </c>
      <c r="G10356" t="s">
        <v>10927</v>
      </c>
      <c r="H10356" s="93">
        <v>46183</v>
      </c>
      <c r="I10356" s="131">
        <v>1</v>
      </c>
      <c r="J10356" s="132">
        <v>1</v>
      </c>
      <c r="K10356" s="132">
        <v>1</v>
      </c>
      <c r="L10356" s="132">
        <v>1</v>
      </c>
      <c r="M10356" s="132"/>
      <c r="N10356" s="131"/>
      <c r="O10356" s="131"/>
    </row>
    <row r="10357" spans="2:15" x14ac:dyDescent="0.35">
      <c r="B10357" t="s">
        <v>77</v>
      </c>
      <c r="C10357">
        <v>4097</v>
      </c>
      <c r="D10357" t="s">
        <v>75</v>
      </c>
      <c r="E10357">
        <v>140633</v>
      </c>
      <c r="F10357" t="s">
        <v>9708</v>
      </c>
      <c r="G10357" t="s">
        <v>10929</v>
      </c>
      <c r="H10357" s="93">
        <v>46182</v>
      </c>
      <c r="I10357" s="131">
        <v>1</v>
      </c>
      <c r="J10357" s="132"/>
      <c r="K10357" s="132"/>
      <c r="L10357" s="132"/>
      <c r="M10357" s="132"/>
      <c r="N10357" s="131"/>
      <c r="O10357" s="131"/>
    </row>
    <row r="10358" spans="2:15" x14ac:dyDescent="0.35">
      <c r="B10358" t="s">
        <v>77</v>
      </c>
      <c r="C10358">
        <v>4097</v>
      </c>
      <c r="D10358" t="s">
        <v>75</v>
      </c>
      <c r="E10358">
        <v>143254</v>
      </c>
      <c r="F10358" t="s">
        <v>9709</v>
      </c>
      <c r="G10358" t="s">
        <v>10926</v>
      </c>
      <c r="H10358" s="93">
        <v>46170</v>
      </c>
      <c r="I10358" s="131">
        <v>1</v>
      </c>
      <c r="J10358" s="132"/>
      <c r="K10358" s="132">
        <v>1</v>
      </c>
      <c r="L10358" s="132"/>
      <c r="M10358" s="132"/>
      <c r="N10358" s="131"/>
      <c r="O10358" s="131"/>
    </row>
    <row r="10359" spans="2:15" x14ac:dyDescent="0.35">
      <c r="B10359" t="s">
        <v>77</v>
      </c>
      <c r="C10359">
        <v>4097</v>
      </c>
      <c r="D10359" t="s">
        <v>75</v>
      </c>
      <c r="E10359">
        <v>145268</v>
      </c>
      <c r="F10359" t="s">
        <v>9710</v>
      </c>
      <c r="G10359" t="s">
        <v>10927</v>
      </c>
      <c r="H10359" s="93">
        <v>46183</v>
      </c>
      <c r="I10359" s="131">
        <v>1</v>
      </c>
      <c r="J10359" s="132"/>
      <c r="K10359" s="132"/>
      <c r="L10359" s="132"/>
      <c r="M10359" s="132"/>
      <c r="N10359" s="131"/>
      <c r="O10359" s="131"/>
    </row>
    <row r="10360" spans="2:15" x14ac:dyDescent="0.35">
      <c r="B10360" t="s">
        <v>77</v>
      </c>
      <c r="C10360">
        <v>4097</v>
      </c>
      <c r="D10360" t="s">
        <v>75</v>
      </c>
      <c r="E10360">
        <v>145354</v>
      </c>
      <c r="F10360" t="s">
        <v>9711</v>
      </c>
      <c r="G10360" t="s">
        <v>10929</v>
      </c>
      <c r="H10360" s="93">
        <v>46182</v>
      </c>
      <c r="I10360" s="131">
        <v>1</v>
      </c>
      <c r="J10360" s="132">
        <v>1</v>
      </c>
      <c r="K10360" s="132"/>
      <c r="L10360" s="132"/>
      <c r="M10360" s="132"/>
      <c r="N10360" s="131"/>
      <c r="O10360" s="131"/>
    </row>
    <row r="10361" spans="2:15" x14ac:dyDescent="0.35">
      <c r="B10361" t="s">
        <v>77</v>
      </c>
      <c r="C10361">
        <v>4097</v>
      </c>
      <c r="D10361" t="s">
        <v>75</v>
      </c>
      <c r="E10361">
        <v>147293</v>
      </c>
      <c r="F10361" t="s">
        <v>9712</v>
      </c>
      <c r="G10361" t="s">
        <v>10927</v>
      </c>
      <c r="H10361" s="93">
        <v>46176</v>
      </c>
      <c r="I10361" s="131">
        <v>1</v>
      </c>
      <c r="J10361" s="132"/>
      <c r="K10361" s="132"/>
      <c r="L10361" s="132"/>
      <c r="M10361" s="132"/>
      <c r="N10361" s="131"/>
      <c r="O10361" s="131"/>
    </row>
    <row r="10362" spans="2:15" x14ac:dyDescent="0.35">
      <c r="B10362" t="s">
        <v>77</v>
      </c>
      <c r="C10362">
        <v>4097</v>
      </c>
      <c r="D10362" t="s">
        <v>75</v>
      </c>
      <c r="E10362">
        <v>150814</v>
      </c>
      <c r="F10362" t="s">
        <v>9713</v>
      </c>
      <c r="G10362" t="s">
        <v>10927</v>
      </c>
      <c r="H10362" s="93">
        <v>46183</v>
      </c>
      <c r="I10362" s="131"/>
      <c r="J10362" s="132"/>
      <c r="K10362" s="132"/>
      <c r="L10362" s="132"/>
      <c r="M10362" s="132"/>
      <c r="N10362" s="131"/>
      <c r="O10362" s="131"/>
    </row>
    <row r="10363" spans="2:15" x14ac:dyDescent="0.35">
      <c r="B10363" t="s">
        <v>77</v>
      </c>
      <c r="C10363">
        <v>4097</v>
      </c>
      <c r="D10363" t="s">
        <v>75</v>
      </c>
      <c r="E10363">
        <v>160471</v>
      </c>
      <c r="F10363" t="s">
        <v>9714</v>
      </c>
      <c r="G10363" t="s">
        <v>10927</v>
      </c>
      <c r="H10363" s="93">
        <v>46176</v>
      </c>
      <c r="I10363" s="131">
        <v>1</v>
      </c>
      <c r="J10363" s="132"/>
      <c r="K10363" s="132"/>
      <c r="L10363" s="132"/>
      <c r="M10363" s="132"/>
      <c r="N10363" s="131"/>
      <c r="O10363" s="131"/>
    </row>
    <row r="10364" spans="2:15" x14ac:dyDescent="0.35">
      <c r="B10364" t="s">
        <v>77</v>
      </c>
      <c r="C10364">
        <v>4097</v>
      </c>
      <c r="D10364" t="s">
        <v>75</v>
      </c>
      <c r="E10364">
        <v>160681</v>
      </c>
      <c r="F10364" t="s">
        <v>9715</v>
      </c>
      <c r="G10364" t="s">
        <v>10930</v>
      </c>
      <c r="H10364" s="93">
        <v>46181</v>
      </c>
      <c r="I10364" s="131"/>
      <c r="J10364" s="132"/>
      <c r="K10364" s="132"/>
      <c r="L10364" s="132"/>
      <c r="M10364" s="132"/>
      <c r="N10364" s="131"/>
      <c r="O10364" s="131"/>
    </row>
    <row r="10365" spans="2:15" x14ac:dyDescent="0.35">
      <c r="B10365" t="s">
        <v>77</v>
      </c>
      <c r="C10365">
        <v>4097</v>
      </c>
      <c r="D10365" t="s">
        <v>75</v>
      </c>
      <c r="E10365">
        <v>166215</v>
      </c>
      <c r="F10365" t="s">
        <v>9716</v>
      </c>
      <c r="G10365" t="s">
        <v>10930</v>
      </c>
      <c r="H10365" s="93">
        <v>46174</v>
      </c>
      <c r="I10365" s="131">
        <v>1</v>
      </c>
      <c r="J10365" s="132"/>
      <c r="K10365" s="132"/>
      <c r="L10365" s="132"/>
      <c r="M10365" s="132"/>
      <c r="N10365" s="131"/>
      <c r="O10365" s="131"/>
    </row>
    <row r="10366" spans="2:15" x14ac:dyDescent="0.35">
      <c r="B10366" t="s">
        <v>77</v>
      </c>
      <c r="C10366">
        <v>4097</v>
      </c>
      <c r="D10366" t="s">
        <v>75</v>
      </c>
      <c r="E10366">
        <v>166385</v>
      </c>
      <c r="F10366" t="s">
        <v>9717</v>
      </c>
      <c r="G10366" t="s">
        <v>10928</v>
      </c>
      <c r="H10366" s="93">
        <v>46178</v>
      </c>
      <c r="I10366" s="131">
        <v>1</v>
      </c>
      <c r="J10366" s="132"/>
      <c r="K10366" s="132">
        <v>1</v>
      </c>
      <c r="L10366" s="132"/>
      <c r="M10366" s="132"/>
      <c r="N10366" s="131"/>
      <c r="O10366" s="131"/>
    </row>
    <row r="10367" spans="2:15" x14ac:dyDescent="0.35">
      <c r="B10367" t="s">
        <v>77</v>
      </c>
      <c r="C10367">
        <v>4097</v>
      </c>
      <c r="D10367" t="s">
        <v>75</v>
      </c>
      <c r="E10367">
        <v>167056</v>
      </c>
      <c r="F10367" t="s">
        <v>9718</v>
      </c>
      <c r="G10367" t="s">
        <v>10927</v>
      </c>
      <c r="H10367" s="93">
        <v>46183</v>
      </c>
      <c r="I10367" s="131"/>
      <c r="J10367" s="132"/>
      <c r="K10367" s="132"/>
      <c r="L10367" s="132"/>
      <c r="M10367" s="132"/>
      <c r="N10367" s="131"/>
      <c r="O10367" s="131"/>
    </row>
    <row r="10368" spans="2:15" x14ac:dyDescent="0.35">
      <c r="B10368" t="s">
        <v>77</v>
      </c>
      <c r="C10368">
        <v>4097</v>
      </c>
      <c r="D10368" t="s">
        <v>75</v>
      </c>
      <c r="E10368">
        <v>167886</v>
      </c>
      <c r="F10368" t="s">
        <v>9719</v>
      </c>
      <c r="G10368" t="s">
        <v>10929</v>
      </c>
      <c r="H10368" s="93">
        <v>46175</v>
      </c>
      <c r="I10368" s="131">
        <v>1</v>
      </c>
      <c r="J10368" s="132"/>
      <c r="K10368" s="132"/>
      <c r="L10368" s="132"/>
      <c r="M10368" s="132"/>
      <c r="N10368" s="131"/>
      <c r="O10368" s="131"/>
    </row>
    <row r="10369" spans="2:15" x14ac:dyDescent="0.35">
      <c r="B10369" t="s">
        <v>77</v>
      </c>
      <c r="C10369">
        <v>4097</v>
      </c>
      <c r="D10369" t="s">
        <v>75</v>
      </c>
      <c r="E10369">
        <v>167925</v>
      </c>
      <c r="F10369" t="s">
        <v>9720</v>
      </c>
      <c r="G10369" t="s">
        <v>10930</v>
      </c>
      <c r="H10369" s="93">
        <v>46181</v>
      </c>
      <c r="I10369" s="131">
        <v>1</v>
      </c>
      <c r="J10369" s="132"/>
      <c r="K10369" s="132"/>
      <c r="L10369" s="132"/>
      <c r="M10369" s="132"/>
      <c r="N10369" s="131"/>
      <c r="O10369" s="131"/>
    </row>
    <row r="10370" spans="2:15" x14ac:dyDescent="0.35">
      <c r="B10370" t="s">
        <v>77</v>
      </c>
      <c r="C10370">
        <v>4097</v>
      </c>
      <c r="D10370" t="s">
        <v>75</v>
      </c>
      <c r="E10370">
        <v>168316</v>
      </c>
      <c r="F10370" t="s">
        <v>9721</v>
      </c>
      <c r="G10370" t="s">
        <v>10926</v>
      </c>
      <c r="H10370" s="93">
        <v>46170</v>
      </c>
      <c r="I10370" s="131">
        <v>1</v>
      </c>
      <c r="J10370" s="132"/>
      <c r="K10370" s="132"/>
      <c r="L10370" s="132"/>
      <c r="M10370" s="132"/>
      <c r="N10370" s="131"/>
      <c r="O10370" s="131"/>
    </row>
    <row r="10371" spans="2:15" x14ac:dyDescent="0.35">
      <c r="B10371" t="s">
        <v>77</v>
      </c>
      <c r="C10371">
        <v>4097</v>
      </c>
      <c r="D10371" t="s">
        <v>75</v>
      </c>
      <c r="E10371">
        <v>168482</v>
      </c>
      <c r="F10371" t="s">
        <v>9722</v>
      </c>
      <c r="G10371" t="s">
        <v>10928</v>
      </c>
      <c r="H10371" s="93">
        <v>46171</v>
      </c>
      <c r="I10371" s="131"/>
      <c r="J10371" s="132"/>
      <c r="K10371" s="132"/>
      <c r="L10371" s="132"/>
      <c r="M10371" s="132"/>
      <c r="N10371" s="131"/>
      <c r="O10371" s="131"/>
    </row>
    <row r="10372" spans="2:15" x14ac:dyDescent="0.35">
      <c r="B10372" t="s">
        <v>77</v>
      </c>
      <c r="C10372">
        <v>4097</v>
      </c>
      <c r="D10372" t="s">
        <v>75</v>
      </c>
      <c r="E10372">
        <v>168766</v>
      </c>
      <c r="F10372" t="s">
        <v>9723</v>
      </c>
      <c r="G10372" t="s">
        <v>10928</v>
      </c>
      <c r="H10372" s="93">
        <v>46178</v>
      </c>
      <c r="I10372" s="131"/>
      <c r="J10372" s="132"/>
      <c r="K10372" s="132"/>
      <c r="L10372" s="132"/>
      <c r="M10372" s="132"/>
      <c r="N10372" s="131"/>
      <c r="O10372" s="131"/>
    </row>
    <row r="10373" spans="2:15" x14ac:dyDescent="0.35">
      <c r="B10373" t="s">
        <v>77</v>
      </c>
      <c r="C10373">
        <v>4097</v>
      </c>
      <c r="D10373" t="s">
        <v>75</v>
      </c>
      <c r="E10373">
        <v>169100</v>
      </c>
      <c r="F10373" t="s">
        <v>9724</v>
      </c>
      <c r="G10373" t="s">
        <v>10926</v>
      </c>
      <c r="H10373" s="93">
        <v>46177</v>
      </c>
      <c r="I10373" s="131">
        <v>1</v>
      </c>
      <c r="J10373" s="132">
        <v>1</v>
      </c>
      <c r="K10373" s="132">
        <v>1</v>
      </c>
      <c r="L10373" s="132"/>
      <c r="M10373" s="132"/>
      <c r="N10373" s="131"/>
      <c r="O10373" s="131"/>
    </row>
    <row r="10374" spans="2:15" x14ac:dyDescent="0.35">
      <c r="B10374" t="s">
        <v>77</v>
      </c>
      <c r="C10374">
        <v>4097</v>
      </c>
      <c r="D10374" t="s">
        <v>75</v>
      </c>
      <c r="E10374">
        <v>169715</v>
      </c>
      <c r="F10374" t="s">
        <v>9725</v>
      </c>
      <c r="G10374" t="s">
        <v>10928</v>
      </c>
      <c r="H10374" s="93">
        <v>46178</v>
      </c>
      <c r="I10374" s="131">
        <v>1</v>
      </c>
      <c r="J10374" s="132"/>
      <c r="K10374" s="132"/>
      <c r="L10374" s="132"/>
      <c r="M10374" s="132"/>
      <c r="N10374" s="131"/>
      <c r="O10374" s="131"/>
    </row>
    <row r="10375" spans="2:15" x14ac:dyDescent="0.35">
      <c r="B10375" t="s">
        <v>77</v>
      </c>
      <c r="C10375">
        <v>4097</v>
      </c>
      <c r="D10375" t="s">
        <v>75</v>
      </c>
      <c r="E10375">
        <v>170238</v>
      </c>
      <c r="F10375" t="s">
        <v>9726</v>
      </c>
      <c r="G10375" t="s">
        <v>10930</v>
      </c>
      <c r="H10375" s="93">
        <v>46174</v>
      </c>
      <c r="I10375" s="131">
        <v>1</v>
      </c>
      <c r="J10375" s="132"/>
      <c r="K10375" s="132"/>
      <c r="L10375" s="132"/>
      <c r="M10375" s="132"/>
      <c r="N10375" s="131"/>
      <c r="O10375" s="131"/>
    </row>
    <row r="10376" spans="2:15" x14ac:dyDescent="0.35">
      <c r="B10376" t="s">
        <v>77</v>
      </c>
      <c r="C10376">
        <v>4097</v>
      </c>
      <c r="D10376" t="s">
        <v>75</v>
      </c>
      <c r="E10376">
        <v>170541</v>
      </c>
      <c r="F10376" t="s">
        <v>9727</v>
      </c>
      <c r="G10376" t="s">
        <v>10929</v>
      </c>
      <c r="H10376" s="93">
        <v>46175</v>
      </c>
      <c r="I10376" s="131">
        <v>1</v>
      </c>
      <c r="J10376" s="132">
        <v>1</v>
      </c>
      <c r="K10376" s="132">
        <v>1</v>
      </c>
      <c r="L10376" s="132">
        <v>1</v>
      </c>
      <c r="M10376" s="132"/>
      <c r="N10376" s="131"/>
      <c r="O10376" s="131">
        <v>1</v>
      </c>
    </row>
    <row r="10377" spans="2:15" x14ac:dyDescent="0.35">
      <c r="B10377" t="s">
        <v>77</v>
      </c>
      <c r="C10377">
        <v>4097</v>
      </c>
      <c r="D10377" t="s">
        <v>75</v>
      </c>
      <c r="E10377">
        <v>170713</v>
      </c>
      <c r="F10377" t="s">
        <v>9728</v>
      </c>
      <c r="G10377" t="s">
        <v>10929</v>
      </c>
      <c r="H10377" s="93">
        <v>46182</v>
      </c>
      <c r="I10377" s="131">
        <v>1</v>
      </c>
      <c r="J10377" s="132"/>
      <c r="K10377" s="132"/>
      <c r="L10377" s="132"/>
      <c r="M10377" s="132"/>
      <c r="N10377" s="131"/>
      <c r="O10377" s="131"/>
    </row>
    <row r="10378" spans="2:15" x14ac:dyDescent="0.35">
      <c r="B10378" t="s">
        <v>77</v>
      </c>
      <c r="C10378">
        <v>4097</v>
      </c>
      <c r="D10378" t="s">
        <v>75</v>
      </c>
      <c r="E10378">
        <v>171853</v>
      </c>
      <c r="F10378" t="s">
        <v>9729</v>
      </c>
      <c r="G10378" t="s">
        <v>10929</v>
      </c>
      <c r="H10378" s="93">
        <v>46182</v>
      </c>
      <c r="I10378" s="131">
        <v>1</v>
      </c>
      <c r="J10378" s="132"/>
      <c r="K10378" s="132"/>
      <c r="L10378" s="132"/>
      <c r="M10378" s="132"/>
      <c r="N10378" s="131"/>
      <c r="O10378" s="131"/>
    </row>
    <row r="10379" spans="2:15" x14ac:dyDescent="0.35">
      <c r="B10379" t="s">
        <v>77</v>
      </c>
      <c r="C10379">
        <v>4097</v>
      </c>
      <c r="D10379" t="s">
        <v>75</v>
      </c>
      <c r="E10379">
        <v>172088</v>
      </c>
      <c r="F10379" t="s">
        <v>9730</v>
      </c>
      <c r="G10379" t="s">
        <v>10930</v>
      </c>
      <c r="H10379" s="93">
        <v>46181</v>
      </c>
      <c r="I10379" s="131"/>
      <c r="J10379" s="132"/>
      <c r="K10379" s="132"/>
      <c r="L10379" s="132"/>
      <c r="M10379" s="132"/>
      <c r="N10379" s="131"/>
      <c r="O10379" s="131"/>
    </row>
    <row r="10380" spans="2:15" x14ac:dyDescent="0.35">
      <c r="B10380" t="s">
        <v>77</v>
      </c>
      <c r="C10380">
        <v>4097</v>
      </c>
      <c r="D10380" t="s">
        <v>75</v>
      </c>
      <c r="E10380">
        <v>172625</v>
      </c>
      <c r="F10380" t="s">
        <v>9731</v>
      </c>
      <c r="G10380" t="s">
        <v>10930</v>
      </c>
      <c r="H10380" s="93">
        <v>46174</v>
      </c>
      <c r="I10380" s="131">
        <v>1</v>
      </c>
      <c r="J10380" s="132"/>
      <c r="K10380" s="132"/>
      <c r="L10380" s="132"/>
      <c r="M10380" s="132"/>
      <c r="N10380" s="131"/>
      <c r="O10380" s="131"/>
    </row>
    <row r="10381" spans="2:15" x14ac:dyDescent="0.35">
      <c r="B10381" t="s">
        <v>77</v>
      </c>
      <c r="C10381">
        <v>4097</v>
      </c>
      <c r="D10381" t="s">
        <v>75</v>
      </c>
      <c r="E10381">
        <v>175536</v>
      </c>
      <c r="F10381" t="s">
        <v>9732</v>
      </c>
      <c r="G10381" t="s">
        <v>10930</v>
      </c>
      <c r="H10381" s="93">
        <v>46181</v>
      </c>
      <c r="I10381" s="131">
        <v>1</v>
      </c>
      <c r="J10381" s="132"/>
      <c r="K10381" s="132"/>
      <c r="L10381" s="132"/>
      <c r="M10381" s="132"/>
      <c r="N10381" s="131"/>
      <c r="O10381" s="131"/>
    </row>
    <row r="10382" spans="2:15" x14ac:dyDescent="0.35">
      <c r="B10382" t="s">
        <v>77</v>
      </c>
      <c r="C10382">
        <v>4097</v>
      </c>
      <c r="D10382" t="s">
        <v>75</v>
      </c>
      <c r="E10382">
        <v>176620</v>
      </c>
      <c r="F10382" t="s">
        <v>9733</v>
      </c>
      <c r="G10382" t="s">
        <v>10926</v>
      </c>
      <c r="H10382" s="93">
        <v>46170</v>
      </c>
      <c r="I10382" s="131">
        <v>1</v>
      </c>
      <c r="J10382" s="132"/>
      <c r="K10382" s="132"/>
      <c r="L10382" s="132"/>
      <c r="M10382" s="132"/>
      <c r="N10382" s="131"/>
      <c r="O10382" s="131"/>
    </row>
    <row r="10383" spans="2:15" x14ac:dyDescent="0.35">
      <c r="B10383" t="s">
        <v>77</v>
      </c>
      <c r="C10383">
        <v>4097</v>
      </c>
      <c r="D10383" t="s">
        <v>75</v>
      </c>
      <c r="E10383">
        <v>177063</v>
      </c>
      <c r="F10383" t="s">
        <v>9734</v>
      </c>
      <c r="G10383" t="s">
        <v>10930</v>
      </c>
      <c r="H10383" s="93">
        <v>46181</v>
      </c>
      <c r="I10383" s="131">
        <v>1</v>
      </c>
      <c r="J10383" s="132"/>
      <c r="K10383" s="132"/>
      <c r="L10383" s="132"/>
      <c r="M10383" s="132"/>
      <c r="N10383" s="131"/>
      <c r="O10383" s="131"/>
    </row>
    <row r="10384" spans="2:15" x14ac:dyDescent="0.35">
      <c r="B10384" t="s">
        <v>77</v>
      </c>
      <c r="C10384">
        <v>4097</v>
      </c>
      <c r="D10384" t="s">
        <v>75</v>
      </c>
      <c r="E10384">
        <v>177065</v>
      </c>
      <c r="F10384" t="s">
        <v>9735</v>
      </c>
      <c r="G10384" t="s">
        <v>10930</v>
      </c>
      <c r="H10384" s="93">
        <v>46181</v>
      </c>
      <c r="I10384" s="131">
        <v>1</v>
      </c>
      <c r="J10384" s="132">
        <v>1</v>
      </c>
      <c r="K10384" s="132">
        <v>1</v>
      </c>
      <c r="L10384" s="132">
        <v>1</v>
      </c>
      <c r="M10384" s="132"/>
      <c r="N10384" s="131"/>
      <c r="O10384" s="131"/>
    </row>
    <row r="10385" spans="2:15" x14ac:dyDescent="0.35">
      <c r="B10385" t="s">
        <v>77</v>
      </c>
      <c r="C10385">
        <v>4097</v>
      </c>
      <c r="D10385" t="s">
        <v>75</v>
      </c>
      <c r="E10385">
        <v>177707</v>
      </c>
      <c r="F10385" t="s">
        <v>9736</v>
      </c>
      <c r="G10385" t="s">
        <v>10929</v>
      </c>
      <c r="H10385" s="93">
        <v>46175</v>
      </c>
      <c r="I10385" s="131"/>
      <c r="J10385" s="132"/>
      <c r="K10385" s="132"/>
      <c r="L10385" s="132"/>
      <c r="M10385" s="132"/>
      <c r="N10385" s="131"/>
      <c r="O10385" s="131"/>
    </row>
    <row r="10386" spans="2:15" x14ac:dyDescent="0.35">
      <c r="B10386" t="s">
        <v>77</v>
      </c>
      <c r="C10386">
        <v>4097</v>
      </c>
      <c r="D10386" t="s">
        <v>75</v>
      </c>
      <c r="E10386">
        <v>178086</v>
      </c>
      <c r="F10386" t="s">
        <v>9737</v>
      </c>
      <c r="G10386" t="s">
        <v>10927</v>
      </c>
      <c r="H10386" s="93">
        <v>46176</v>
      </c>
      <c r="I10386" s="131">
        <v>1</v>
      </c>
      <c r="J10386" s="132"/>
      <c r="K10386" s="132"/>
      <c r="L10386" s="132"/>
      <c r="M10386" s="132"/>
      <c r="N10386" s="131"/>
      <c r="O10386" s="131"/>
    </row>
    <row r="10387" spans="2:15" x14ac:dyDescent="0.35">
      <c r="B10387" t="s">
        <v>77</v>
      </c>
      <c r="C10387">
        <v>4097</v>
      </c>
      <c r="D10387" t="s">
        <v>75</v>
      </c>
      <c r="E10387">
        <v>178322</v>
      </c>
      <c r="F10387" t="s">
        <v>9738</v>
      </c>
      <c r="G10387" t="s">
        <v>10930</v>
      </c>
      <c r="H10387" s="93">
        <v>46174</v>
      </c>
      <c r="I10387" s="131">
        <v>1</v>
      </c>
      <c r="J10387" s="132"/>
      <c r="K10387" s="132"/>
      <c r="L10387" s="132"/>
      <c r="M10387" s="132"/>
      <c r="N10387" s="131"/>
      <c r="O10387" s="131"/>
    </row>
    <row r="10388" spans="2:15" x14ac:dyDescent="0.35">
      <c r="B10388" t="s">
        <v>77</v>
      </c>
      <c r="C10388">
        <v>4097</v>
      </c>
      <c r="D10388" t="s">
        <v>75</v>
      </c>
      <c r="E10388">
        <v>178484</v>
      </c>
      <c r="F10388" t="s">
        <v>8079</v>
      </c>
      <c r="G10388" t="s">
        <v>10926</v>
      </c>
      <c r="H10388" s="93">
        <v>46170</v>
      </c>
      <c r="I10388" s="131"/>
      <c r="J10388" s="132"/>
      <c r="K10388" s="132"/>
      <c r="L10388" s="132"/>
      <c r="M10388" s="132"/>
      <c r="N10388" s="131"/>
      <c r="O10388" s="131"/>
    </row>
    <row r="10389" spans="2:15" x14ac:dyDescent="0.35">
      <c r="B10389" t="s">
        <v>77</v>
      </c>
      <c r="C10389">
        <v>4097</v>
      </c>
      <c r="D10389" t="s">
        <v>75</v>
      </c>
      <c r="E10389">
        <v>178769</v>
      </c>
      <c r="F10389" t="s">
        <v>9739</v>
      </c>
      <c r="G10389" t="s">
        <v>10929</v>
      </c>
      <c r="H10389" s="93">
        <v>46182</v>
      </c>
      <c r="I10389" s="131">
        <v>1</v>
      </c>
      <c r="J10389" s="132"/>
      <c r="K10389" s="132"/>
      <c r="L10389" s="132"/>
      <c r="M10389" s="132"/>
      <c r="N10389" s="131"/>
      <c r="O10389" s="131"/>
    </row>
    <row r="10390" spans="2:15" x14ac:dyDescent="0.35">
      <c r="B10390" t="s">
        <v>77</v>
      </c>
      <c r="C10390">
        <v>4097</v>
      </c>
      <c r="D10390" t="s">
        <v>75</v>
      </c>
      <c r="E10390">
        <v>179231</v>
      </c>
      <c r="F10390" t="s">
        <v>9740</v>
      </c>
      <c r="G10390" t="s">
        <v>10928</v>
      </c>
      <c r="H10390" s="93">
        <v>46178</v>
      </c>
      <c r="I10390" s="131"/>
      <c r="J10390" s="132"/>
      <c r="K10390" s="132"/>
      <c r="L10390" s="132"/>
      <c r="M10390" s="132"/>
      <c r="N10390" s="131"/>
      <c r="O10390" s="131"/>
    </row>
    <row r="10391" spans="2:15" x14ac:dyDescent="0.35">
      <c r="B10391" t="s">
        <v>77</v>
      </c>
      <c r="C10391">
        <v>4097</v>
      </c>
      <c r="D10391" t="s">
        <v>75</v>
      </c>
      <c r="E10391">
        <v>179240</v>
      </c>
      <c r="F10391" t="s">
        <v>9741</v>
      </c>
      <c r="G10391" t="s">
        <v>10930</v>
      </c>
      <c r="H10391" s="93">
        <v>46174</v>
      </c>
      <c r="I10391" s="131"/>
      <c r="J10391" s="132"/>
      <c r="K10391" s="132"/>
      <c r="L10391" s="132"/>
      <c r="M10391" s="132"/>
      <c r="N10391" s="131"/>
      <c r="O10391" s="131"/>
    </row>
    <row r="10392" spans="2:15" x14ac:dyDescent="0.35">
      <c r="B10392" t="s">
        <v>77</v>
      </c>
      <c r="C10392">
        <v>4097</v>
      </c>
      <c r="D10392" t="s">
        <v>75</v>
      </c>
      <c r="E10392">
        <v>179702</v>
      </c>
      <c r="F10392" t="s">
        <v>9742</v>
      </c>
      <c r="G10392" t="s">
        <v>10928</v>
      </c>
      <c r="H10392" s="93">
        <v>46171</v>
      </c>
      <c r="I10392" s="131">
        <v>1</v>
      </c>
      <c r="J10392" s="132"/>
      <c r="K10392" s="132"/>
      <c r="L10392" s="132"/>
      <c r="M10392" s="132"/>
      <c r="N10392" s="131"/>
      <c r="O10392" s="131"/>
    </row>
    <row r="10393" spans="2:15" x14ac:dyDescent="0.35">
      <c r="B10393" t="s">
        <v>77</v>
      </c>
      <c r="C10393">
        <v>4097</v>
      </c>
      <c r="D10393" t="s">
        <v>75</v>
      </c>
      <c r="E10393">
        <v>179704</v>
      </c>
      <c r="F10393" t="s">
        <v>9743</v>
      </c>
      <c r="G10393" t="s">
        <v>10929</v>
      </c>
      <c r="H10393" s="93">
        <v>46175</v>
      </c>
      <c r="I10393" s="131"/>
      <c r="J10393" s="132"/>
      <c r="K10393" s="132"/>
      <c r="L10393" s="132"/>
      <c r="M10393" s="132"/>
      <c r="N10393" s="131"/>
      <c r="O10393" s="131"/>
    </row>
    <row r="10394" spans="2:15" x14ac:dyDescent="0.35">
      <c r="B10394" t="s">
        <v>77</v>
      </c>
      <c r="C10394">
        <v>4097</v>
      </c>
      <c r="D10394" t="s">
        <v>75</v>
      </c>
      <c r="E10394">
        <v>179763</v>
      </c>
      <c r="F10394" t="s">
        <v>9744</v>
      </c>
      <c r="G10394" t="s">
        <v>10929</v>
      </c>
      <c r="H10394" s="93">
        <v>46182</v>
      </c>
      <c r="I10394" s="131">
        <v>1</v>
      </c>
      <c r="J10394" s="132"/>
      <c r="K10394" s="132"/>
      <c r="L10394" s="132"/>
      <c r="M10394" s="132"/>
      <c r="N10394" s="131"/>
      <c r="O10394" s="131"/>
    </row>
    <row r="10395" spans="2:15" x14ac:dyDescent="0.35">
      <c r="B10395" t="s">
        <v>77</v>
      </c>
      <c r="C10395">
        <v>4097</v>
      </c>
      <c r="D10395" t="s">
        <v>75</v>
      </c>
      <c r="E10395">
        <v>180395</v>
      </c>
      <c r="F10395" t="s">
        <v>9745</v>
      </c>
      <c r="G10395" t="s">
        <v>10929</v>
      </c>
      <c r="H10395" s="93">
        <v>46182</v>
      </c>
      <c r="I10395" s="131"/>
      <c r="J10395" s="132"/>
      <c r="K10395" s="132"/>
      <c r="L10395" s="132"/>
      <c r="M10395" s="132"/>
      <c r="N10395" s="131"/>
      <c r="O10395" s="131"/>
    </row>
    <row r="10396" spans="2:15" x14ac:dyDescent="0.35">
      <c r="B10396" t="s">
        <v>77</v>
      </c>
      <c r="C10396">
        <v>4097</v>
      </c>
      <c r="D10396" t="s">
        <v>75</v>
      </c>
      <c r="E10396">
        <v>180681</v>
      </c>
      <c r="F10396" t="s">
        <v>9746</v>
      </c>
      <c r="G10396" t="s">
        <v>10929</v>
      </c>
      <c r="H10396" s="93">
        <v>46182</v>
      </c>
      <c r="I10396" s="131">
        <v>1</v>
      </c>
      <c r="J10396" s="132"/>
      <c r="K10396" s="132"/>
      <c r="L10396" s="132"/>
      <c r="M10396" s="132"/>
      <c r="N10396" s="131"/>
      <c r="O10396" s="131"/>
    </row>
    <row r="10397" spans="2:15" x14ac:dyDescent="0.35">
      <c r="B10397" t="s">
        <v>77</v>
      </c>
      <c r="C10397">
        <v>4097</v>
      </c>
      <c r="D10397" t="s">
        <v>75</v>
      </c>
      <c r="E10397">
        <v>180752</v>
      </c>
      <c r="F10397" t="s">
        <v>9747</v>
      </c>
      <c r="G10397" t="s">
        <v>10927</v>
      </c>
      <c r="H10397" s="93">
        <v>46183</v>
      </c>
      <c r="I10397" s="131">
        <v>1</v>
      </c>
      <c r="J10397" s="132"/>
      <c r="K10397" s="132"/>
      <c r="L10397" s="132"/>
      <c r="M10397" s="132"/>
      <c r="N10397" s="131"/>
      <c r="O10397" s="131"/>
    </row>
    <row r="10398" spans="2:15" x14ac:dyDescent="0.35">
      <c r="B10398" t="s">
        <v>77</v>
      </c>
      <c r="C10398">
        <v>4097</v>
      </c>
      <c r="D10398" t="s">
        <v>75</v>
      </c>
      <c r="E10398">
        <v>180883</v>
      </c>
      <c r="F10398" t="s">
        <v>9748</v>
      </c>
      <c r="G10398" t="s">
        <v>10929</v>
      </c>
      <c r="H10398" s="93">
        <v>46182</v>
      </c>
      <c r="I10398" s="131">
        <v>1</v>
      </c>
      <c r="J10398" s="132"/>
      <c r="K10398" s="132"/>
      <c r="L10398" s="132"/>
      <c r="M10398" s="132"/>
      <c r="N10398" s="131"/>
      <c r="O10398" s="131"/>
    </row>
    <row r="10399" spans="2:15" x14ac:dyDescent="0.35">
      <c r="B10399" t="s">
        <v>77</v>
      </c>
      <c r="C10399">
        <v>4097</v>
      </c>
      <c r="D10399" t="s">
        <v>75</v>
      </c>
      <c r="E10399">
        <v>181260</v>
      </c>
      <c r="F10399" t="s">
        <v>9749</v>
      </c>
      <c r="G10399" t="s">
        <v>10927</v>
      </c>
      <c r="H10399" s="93">
        <v>46176</v>
      </c>
      <c r="I10399" s="131">
        <v>1</v>
      </c>
      <c r="J10399" s="132"/>
      <c r="K10399" s="132"/>
      <c r="L10399" s="132"/>
      <c r="M10399" s="132"/>
      <c r="N10399" s="131"/>
      <c r="O10399" s="131"/>
    </row>
    <row r="10400" spans="2:15" x14ac:dyDescent="0.35">
      <c r="B10400" t="s">
        <v>77</v>
      </c>
      <c r="C10400">
        <v>4097</v>
      </c>
      <c r="D10400" t="s">
        <v>75</v>
      </c>
      <c r="E10400">
        <v>181277</v>
      </c>
      <c r="F10400" t="s">
        <v>9750</v>
      </c>
      <c r="G10400" t="s">
        <v>10929</v>
      </c>
      <c r="H10400" s="93">
        <v>46182</v>
      </c>
      <c r="I10400" s="131">
        <v>1</v>
      </c>
      <c r="J10400" s="132"/>
      <c r="K10400" s="132"/>
      <c r="L10400" s="132"/>
      <c r="M10400" s="132"/>
      <c r="N10400" s="131"/>
      <c r="O10400" s="131"/>
    </row>
    <row r="10401" spans="2:15" x14ac:dyDescent="0.35">
      <c r="B10401" t="s">
        <v>77</v>
      </c>
      <c r="C10401">
        <v>4097</v>
      </c>
      <c r="D10401" t="s">
        <v>75</v>
      </c>
      <c r="E10401">
        <v>181353</v>
      </c>
      <c r="F10401" t="s">
        <v>9751</v>
      </c>
      <c r="G10401" t="s">
        <v>10926</v>
      </c>
      <c r="H10401" s="93">
        <v>46170</v>
      </c>
      <c r="I10401" s="131">
        <v>1</v>
      </c>
      <c r="J10401" s="132"/>
      <c r="K10401" s="132"/>
      <c r="L10401" s="132"/>
      <c r="M10401" s="132"/>
      <c r="N10401" s="131"/>
      <c r="O10401" s="131"/>
    </row>
    <row r="10402" spans="2:15" x14ac:dyDescent="0.35">
      <c r="B10402" t="s">
        <v>77</v>
      </c>
      <c r="C10402">
        <v>4097</v>
      </c>
      <c r="D10402" t="s">
        <v>75</v>
      </c>
      <c r="E10402">
        <v>181364</v>
      </c>
      <c r="F10402" t="s">
        <v>9752</v>
      </c>
      <c r="G10402" t="s">
        <v>10926</v>
      </c>
      <c r="H10402" s="93">
        <v>46177</v>
      </c>
      <c r="I10402" s="131">
        <v>1</v>
      </c>
      <c r="J10402" s="132"/>
      <c r="K10402" s="132"/>
      <c r="L10402" s="132"/>
      <c r="M10402" s="132"/>
      <c r="N10402" s="131"/>
      <c r="O10402" s="131"/>
    </row>
    <row r="10403" spans="2:15" x14ac:dyDescent="0.35">
      <c r="B10403" t="s">
        <v>77</v>
      </c>
      <c r="C10403">
        <v>4097</v>
      </c>
      <c r="D10403" t="s">
        <v>75</v>
      </c>
      <c r="E10403">
        <v>181372</v>
      </c>
      <c r="F10403" t="s">
        <v>9753</v>
      </c>
      <c r="G10403" t="s">
        <v>10926</v>
      </c>
      <c r="H10403" s="93">
        <v>46170</v>
      </c>
      <c r="I10403" s="131"/>
      <c r="J10403" s="132"/>
      <c r="K10403" s="132"/>
      <c r="L10403" s="132"/>
      <c r="M10403" s="132"/>
      <c r="N10403" s="131"/>
      <c r="O10403" s="131"/>
    </row>
    <row r="10404" spans="2:15" x14ac:dyDescent="0.35">
      <c r="B10404" t="s">
        <v>77</v>
      </c>
      <c r="C10404">
        <v>4097</v>
      </c>
      <c r="D10404" t="s">
        <v>75</v>
      </c>
      <c r="E10404">
        <v>181377</v>
      </c>
      <c r="F10404" t="s">
        <v>9754</v>
      </c>
      <c r="G10404" t="s">
        <v>10927</v>
      </c>
      <c r="H10404" s="93">
        <v>46183</v>
      </c>
      <c r="I10404" s="131">
        <v>1</v>
      </c>
      <c r="J10404" s="132">
        <v>1</v>
      </c>
      <c r="K10404" s="132"/>
      <c r="L10404" s="132"/>
      <c r="M10404" s="132"/>
      <c r="N10404" s="131"/>
      <c r="O10404" s="131"/>
    </row>
    <row r="10405" spans="2:15" x14ac:dyDescent="0.35">
      <c r="B10405" t="s">
        <v>77</v>
      </c>
      <c r="C10405">
        <v>4097</v>
      </c>
      <c r="D10405" t="s">
        <v>75</v>
      </c>
      <c r="E10405">
        <v>181404</v>
      </c>
      <c r="F10405" t="s">
        <v>9755</v>
      </c>
      <c r="G10405" t="s">
        <v>10928</v>
      </c>
      <c r="H10405" s="93">
        <v>46171</v>
      </c>
      <c r="I10405" s="131"/>
      <c r="J10405" s="132"/>
      <c r="K10405" s="132"/>
      <c r="L10405" s="132"/>
      <c r="M10405" s="132"/>
      <c r="N10405" s="131"/>
      <c r="O10405" s="131"/>
    </row>
    <row r="10406" spans="2:15" x14ac:dyDescent="0.35">
      <c r="B10406" t="s">
        <v>77</v>
      </c>
      <c r="C10406">
        <v>4097</v>
      </c>
      <c r="D10406" t="s">
        <v>75</v>
      </c>
      <c r="E10406">
        <v>181407</v>
      </c>
      <c r="F10406" t="s">
        <v>9756</v>
      </c>
      <c r="G10406" t="s">
        <v>10929</v>
      </c>
      <c r="H10406" s="93">
        <v>46182</v>
      </c>
      <c r="I10406" s="131">
        <v>1</v>
      </c>
      <c r="J10406" s="132"/>
      <c r="K10406" s="132"/>
      <c r="L10406" s="132"/>
      <c r="M10406" s="132"/>
      <c r="N10406" s="131"/>
      <c r="O10406" s="131"/>
    </row>
    <row r="10407" spans="2:15" x14ac:dyDescent="0.35">
      <c r="B10407" t="s">
        <v>77</v>
      </c>
      <c r="C10407">
        <v>4097</v>
      </c>
      <c r="D10407" t="s">
        <v>75</v>
      </c>
      <c r="E10407">
        <v>181409</v>
      </c>
      <c r="F10407" t="s">
        <v>9757</v>
      </c>
      <c r="G10407" t="s">
        <v>10929</v>
      </c>
      <c r="H10407" s="93">
        <v>46182</v>
      </c>
      <c r="I10407" s="131">
        <v>1</v>
      </c>
      <c r="J10407" s="132"/>
      <c r="K10407" s="132"/>
      <c r="L10407" s="132"/>
      <c r="M10407" s="132"/>
      <c r="N10407" s="131"/>
      <c r="O10407" s="131"/>
    </row>
    <row r="10408" spans="2:15" x14ac:dyDescent="0.35">
      <c r="B10408" t="s">
        <v>77</v>
      </c>
      <c r="C10408">
        <v>4097</v>
      </c>
      <c r="D10408" t="s">
        <v>75</v>
      </c>
      <c r="E10408">
        <v>181412</v>
      </c>
      <c r="F10408" t="s">
        <v>9758</v>
      </c>
      <c r="G10408" t="s">
        <v>10929</v>
      </c>
      <c r="H10408" s="93">
        <v>46175</v>
      </c>
      <c r="I10408" s="131">
        <v>1</v>
      </c>
      <c r="J10408" s="132"/>
      <c r="K10408" s="132"/>
      <c r="L10408" s="132"/>
      <c r="M10408" s="132"/>
      <c r="N10408" s="131"/>
      <c r="O10408" s="131"/>
    </row>
    <row r="10409" spans="2:15" x14ac:dyDescent="0.35">
      <c r="B10409" t="s">
        <v>77</v>
      </c>
      <c r="C10409">
        <v>4097</v>
      </c>
      <c r="D10409" t="s">
        <v>75</v>
      </c>
      <c r="E10409">
        <v>181423</v>
      </c>
      <c r="F10409" t="s">
        <v>9759</v>
      </c>
      <c r="G10409" t="s">
        <v>10927</v>
      </c>
      <c r="H10409" s="93">
        <v>46176</v>
      </c>
      <c r="I10409" s="131">
        <v>1</v>
      </c>
      <c r="J10409" s="132"/>
      <c r="K10409" s="132">
        <v>1</v>
      </c>
      <c r="L10409" s="132"/>
      <c r="M10409" s="132"/>
      <c r="N10409" s="131"/>
      <c r="O10409" s="131"/>
    </row>
    <row r="10410" spans="2:15" x14ac:dyDescent="0.35">
      <c r="B10410" t="s">
        <v>77</v>
      </c>
      <c r="C10410">
        <v>4097</v>
      </c>
      <c r="D10410" t="s">
        <v>75</v>
      </c>
      <c r="E10410">
        <v>181430</v>
      </c>
      <c r="F10410" t="s">
        <v>9760</v>
      </c>
      <c r="G10410" t="s">
        <v>10928</v>
      </c>
      <c r="H10410" s="93">
        <v>46178</v>
      </c>
      <c r="I10410" s="131"/>
      <c r="J10410" s="132"/>
      <c r="K10410" s="132"/>
      <c r="L10410" s="132"/>
      <c r="M10410" s="132"/>
      <c r="N10410" s="131"/>
      <c r="O10410" s="131"/>
    </row>
    <row r="10411" spans="2:15" x14ac:dyDescent="0.35">
      <c r="B10411" t="s">
        <v>77</v>
      </c>
      <c r="C10411">
        <v>4097</v>
      </c>
      <c r="D10411" t="s">
        <v>75</v>
      </c>
      <c r="E10411">
        <v>181490</v>
      </c>
      <c r="F10411" t="s">
        <v>9761</v>
      </c>
      <c r="G10411" t="s">
        <v>10930</v>
      </c>
      <c r="H10411" s="93">
        <v>46174</v>
      </c>
      <c r="I10411" s="131"/>
      <c r="J10411" s="132"/>
      <c r="K10411" s="132"/>
      <c r="L10411" s="132"/>
      <c r="M10411" s="132"/>
      <c r="N10411" s="131"/>
      <c r="O10411" s="131"/>
    </row>
    <row r="10412" spans="2:15" x14ac:dyDescent="0.35">
      <c r="B10412" t="s">
        <v>77</v>
      </c>
      <c r="C10412">
        <v>4097</v>
      </c>
      <c r="D10412" t="s">
        <v>75</v>
      </c>
      <c r="E10412">
        <v>181529</v>
      </c>
      <c r="F10412" t="s">
        <v>9762</v>
      </c>
      <c r="G10412" t="s">
        <v>10930</v>
      </c>
      <c r="H10412" s="93">
        <v>46181</v>
      </c>
      <c r="I10412" s="131">
        <v>1</v>
      </c>
      <c r="J10412" s="132"/>
      <c r="K10412" s="132"/>
      <c r="L10412" s="132"/>
      <c r="M10412" s="132"/>
      <c r="N10412" s="131"/>
      <c r="O10412" s="131"/>
    </row>
    <row r="10413" spans="2:15" x14ac:dyDescent="0.35">
      <c r="B10413" t="s">
        <v>77</v>
      </c>
      <c r="C10413">
        <v>4097</v>
      </c>
      <c r="D10413" t="s">
        <v>75</v>
      </c>
      <c r="E10413">
        <v>181563</v>
      </c>
      <c r="F10413" t="s">
        <v>9763</v>
      </c>
      <c r="G10413" t="s">
        <v>10928</v>
      </c>
      <c r="H10413" s="93">
        <v>46171</v>
      </c>
      <c r="I10413" s="131"/>
      <c r="J10413" s="132"/>
      <c r="K10413" s="132"/>
      <c r="L10413" s="132"/>
      <c r="M10413" s="132"/>
      <c r="N10413" s="131"/>
      <c r="O10413" s="131"/>
    </row>
    <row r="10414" spans="2:15" x14ac:dyDescent="0.35">
      <c r="B10414" t="s">
        <v>77</v>
      </c>
      <c r="C10414">
        <v>4097</v>
      </c>
      <c r="D10414" t="s">
        <v>75</v>
      </c>
      <c r="E10414">
        <v>181594</v>
      </c>
      <c r="F10414" t="s">
        <v>9764</v>
      </c>
      <c r="G10414" t="s">
        <v>10930</v>
      </c>
      <c r="H10414" s="93">
        <v>46181</v>
      </c>
      <c r="I10414" s="131">
        <v>1</v>
      </c>
      <c r="J10414" s="132">
        <v>1</v>
      </c>
      <c r="K10414" s="132"/>
      <c r="L10414" s="132">
        <v>1</v>
      </c>
      <c r="M10414" s="132"/>
      <c r="N10414" s="131"/>
      <c r="O10414" s="131"/>
    </row>
    <row r="10415" spans="2:15" x14ac:dyDescent="0.35">
      <c r="B10415" t="s">
        <v>77</v>
      </c>
      <c r="C10415">
        <v>4097</v>
      </c>
      <c r="D10415" t="s">
        <v>75</v>
      </c>
      <c r="E10415">
        <v>181595</v>
      </c>
      <c r="F10415" t="s">
        <v>9765</v>
      </c>
      <c r="G10415" t="s">
        <v>10930</v>
      </c>
      <c r="H10415" s="93">
        <v>46174</v>
      </c>
      <c r="I10415" s="131"/>
      <c r="J10415" s="132"/>
      <c r="K10415" s="132"/>
      <c r="L10415" s="132"/>
      <c r="M10415" s="132"/>
      <c r="N10415" s="131"/>
      <c r="O10415" s="131"/>
    </row>
    <row r="10416" spans="2:15" x14ac:dyDescent="0.35">
      <c r="B10416" t="s">
        <v>77</v>
      </c>
      <c r="C10416">
        <v>4097</v>
      </c>
      <c r="D10416" t="s">
        <v>75</v>
      </c>
      <c r="E10416">
        <v>181677</v>
      </c>
      <c r="F10416" t="s">
        <v>9766</v>
      </c>
      <c r="G10416" t="s">
        <v>10927</v>
      </c>
      <c r="H10416" s="93">
        <v>46183</v>
      </c>
      <c r="I10416" s="131">
        <v>1</v>
      </c>
      <c r="J10416" s="132"/>
      <c r="K10416" s="132"/>
      <c r="L10416" s="132"/>
      <c r="M10416" s="132"/>
      <c r="N10416" s="131"/>
      <c r="O10416" s="131"/>
    </row>
    <row r="10417" spans="2:15" x14ac:dyDescent="0.35">
      <c r="B10417" t="s">
        <v>77</v>
      </c>
      <c r="C10417">
        <v>4097</v>
      </c>
      <c r="D10417" t="s">
        <v>75</v>
      </c>
      <c r="E10417">
        <v>181748</v>
      </c>
      <c r="F10417" t="s">
        <v>9767</v>
      </c>
      <c r="G10417" t="s">
        <v>10928</v>
      </c>
      <c r="H10417" s="93">
        <v>46171</v>
      </c>
      <c r="I10417" s="131"/>
      <c r="J10417" s="132"/>
      <c r="K10417" s="132"/>
      <c r="L10417" s="132"/>
      <c r="M10417" s="132"/>
      <c r="N10417" s="131"/>
      <c r="O10417" s="131"/>
    </row>
    <row r="10418" spans="2:15" x14ac:dyDescent="0.35">
      <c r="B10418" t="s">
        <v>77</v>
      </c>
      <c r="C10418">
        <v>4097</v>
      </c>
      <c r="D10418" t="s">
        <v>75</v>
      </c>
      <c r="E10418">
        <v>183170</v>
      </c>
      <c r="F10418" t="s">
        <v>9768</v>
      </c>
      <c r="G10418" t="s">
        <v>10927</v>
      </c>
      <c r="H10418" s="93">
        <v>46183</v>
      </c>
      <c r="I10418" s="131"/>
      <c r="J10418" s="132"/>
      <c r="K10418" s="132"/>
      <c r="L10418" s="132"/>
      <c r="M10418" s="132"/>
      <c r="N10418" s="131"/>
      <c r="O10418" s="131"/>
    </row>
    <row r="10419" spans="2:15" x14ac:dyDescent="0.35">
      <c r="B10419" t="s">
        <v>77</v>
      </c>
      <c r="C10419">
        <v>4097</v>
      </c>
      <c r="D10419" t="s">
        <v>75</v>
      </c>
      <c r="E10419">
        <v>183602</v>
      </c>
      <c r="F10419" t="s">
        <v>9769</v>
      </c>
      <c r="G10419" t="s">
        <v>10926</v>
      </c>
      <c r="H10419" s="93">
        <v>46170</v>
      </c>
      <c r="I10419" s="131"/>
      <c r="J10419" s="132"/>
      <c r="K10419" s="132"/>
      <c r="L10419" s="132"/>
      <c r="M10419" s="132"/>
      <c r="N10419" s="131"/>
      <c r="O10419" s="131"/>
    </row>
    <row r="10420" spans="2:15" x14ac:dyDescent="0.35">
      <c r="B10420" t="s">
        <v>77</v>
      </c>
      <c r="C10420">
        <v>4097</v>
      </c>
      <c r="D10420" t="s">
        <v>75</v>
      </c>
      <c r="E10420">
        <v>184188</v>
      </c>
      <c r="F10420" t="s">
        <v>9770</v>
      </c>
      <c r="G10420" t="s">
        <v>10928</v>
      </c>
      <c r="H10420" s="93">
        <v>46178</v>
      </c>
      <c r="I10420" s="131"/>
      <c r="J10420" s="132"/>
      <c r="K10420" s="132"/>
      <c r="L10420" s="132"/>
      <c r="M10420" s="132"/>
      <c r="N10420" s="131"/>
      <c r="O10420" s="131"/>
    </row>
    <row r="10421" spans="2:15" x14ac:dyDescent="0.35">
      <c r="B10421" t="s">
        <v>77</v>
      </c>
      <c r="C10421">
        <v>4097</v>
      </c>
      <c r="D10421" t="s">
        <v>75</v>
      </c>
      <c r="E10421">
        <v>184194</v>
      </c>
      <c r="F10421" t="s">
        <v>9771</v>
      </c>
      <c r="G10421" t="s">
        <v>10930</v>
      </c>
      <c r="H10421" s="93">
        <v>46174</v>
      </c>
      <c r="I10421" s="131">
        <v>1</v>
      </c>
      <c r="J10421" s="132"/>
      <c r="K10421" s="132"/>
      <c r="L10421" s="132"/>
      <c r="M10421" s="132"/>
      <c r="N10421" s="131"/>
      <c r="O10421" s="131"/>
    </row>
    <row r="10422" spans="2:15" x14ac:dyDescent="0.35">
      <c r="B10422" t="s">
        <v>77</v>
      </c>
      <c r="C10422">
        <v>4097</v>
      </c>
      <c r="D10422" t="s">
        <v>75</v>
      </c>
      <c r="E10422">
        <v>184399</v>
      </c>
      <c r="F10422" t="s">
        <v>9772</v>
      </c>
      <c r="G10422" t="s">
        <v>10930</v>
      </c>
      <c r="H10422" s="93">
        <v>46174</v>
      </c>
      <c r="I10422" s="131">
        <v>1</v>
      </c>
      <c r="J10422" s="132"/>
      <c r="K10422" s="132"/>
      <c r="L10422" s="132"/>
      <c r="M10422" s="132"/>
      <c r="N10422" s="131"/>
      <c r="O10422" s="131"/>
    </row>
    <row r="10423" spans="2:15" x14ac:dyDescent="0.35">
      <c r="B10423" t="s">
        <v>77</v>
      </c>
      <c r="C10423">
        <v>4097</v>
      </c>
      <c r="D10423" t="s">
        <v>75</v>
      </c>
      <c r="E10423">
        <v>184584</v>
      </c>
      <c r="F10423" t="s">
        <v>9773</v>
      </c>
      <c r="G10423" t="s">
        <v>10930</v>
      </c>
      <c r="H10423" s="93">
        <v>46181</v>
      </c>
      <c r="I10423" s="131"/>
      <c r="J10423" s="132"/>
      <c r="K10423" s="132"/>
      <c r="L10423" s="132"/>
      <c r="M10423" s="132"/>
      <c r="N10423" s="131"/>
      <c r="O10423" s="131"/>
    </row>
    <row r="10424" spans="2:15" x14ac:dyDescent="0.35">
      <c r="B10424" t="s">
        <v>77</v>
      </c>
      <c r="C10424">
        <v>4097</v>
      </c>
      <c r="D10424" t="s">
        <v>75</v>
      </c>
      <c r="E10424">
        <v>185270</v>
      </c>
      <c r="F10424" t="s">
        <v>6149</v>
      </c>
      <c r="G10424" t="s">
        <v>10929</v>
      </c>
      <c r="H10424" s="93">
        <v>46182</v>
      </c>
      <c r="I10424" s="131">
        <v>1</v>
      </c>
      <c r="J10424" s="132">
        <v>1</v>
      </c>
      <c r="K10424" s="132">
        <v>1</v>
      </c>
      <c r="L10424" s="132">
        <v>2</v>
      </c>
      <c r="M10424" s="132"/>
      <c r="N10424" s="131"/>
      <c r="O10424" s="131">
        <v>2</v>
      </c>
    </row>
    <row r="10425" spans="2:15" x14ac:dyDescent="0.35">
      <c r="B10425" t="s">
        <v>77</v>
      </c>
      <c r="C10425">
        <v>4097</v>
      </c>
      <c r="D10425" t="s">
        <v>75</v>
      </c>
      <c r="E10425">
        <v>185784</v>
      </c>
      <c r="F10425" t="s">
        <v>9774</v>
      </c>
      <c r="G10425" t="s">
        <v>10926</v>
      </c>
      <c r="H10425" s="93">
        <v>46170</v>
      </c>
      <c r="I10425" s="131">
        <v>1</v>
      </c>
      <c r="J10425" s="132"/>
      <c r="K10425" s="132"/>
      <c r="L10425" s="132"/>
      <c r="M10425" s="132"/>
      <c r="N10425" s="131"/>
      <c r="O10425" s="131"/>
    </row>
    <row r="10426" spans="2:15" x14ac:dyDescent="0.35">
      <c r="B10426" t="s">
        <v>77</v>
      </c>
      <c r="C10426">
        <v>4097</v>
      </c>
      <c r="D10426" t="s">
        <v>75</v>
      </c>
      <c r="E10426">
        <v>185788</v>
      </c>
      <c r="F10426" t="s">
        <v>9775</v>
      </c>
      <c r="G10426" t="s">
        <v>10927</v>
      </c>
      <c r="H10426" s="93">
        <v>46183</v>
      </c>
      <c r="I10426" s="131">
        <v>1</v>
      </c>
      <c r="J10426" s="132"/>
      <c r="K10426" s="132"/>
      <c r="L10426" s="132"/>
      <c r="M10426" s="132"/>
      <c r="N10426" s="131"/>
      <c r="O10426" s="131"/>
    </row>
    <row r="10427" spans="2:15" x14ac:dyDescent="0.35">
      <c r="B10427" t="s">
        <v>77</v>
      </c>
      <c r="C10427">
        <v>4097</v>
      </c>
      <c r="D10427" t="s">
        <v>75</v>
      </c>
      <c r="E10427">
        <v>186025</v>
      </c>
      <c r="F10427" t="s">
        <v>9776</v>
      </c>
      <c r="G10427" t="s">
        <v>10929</v>
      </c>
      <c r="H10427" s="93">
        <v>46182</v>
      </c>
      <c r="I10427" s="131"/>
      <c r="J10427" s="132"/>
      <c r="K10427" s="132"/>
      <c r="L10427" s="132"/>
      <c r="M10427" s="132"/>
      <c r="N10427" s="131"/>
      <c r="O10427" s="131"/>
    </row>
    <row r="10428" spans="2:15" x14ac:dyDescent="0.35">
      <c r="B10428" t="s">
        <v>77</v>
      </c>
      <c r="C10428">
        <v>4097</v>
      </c>
      <c r="D10428" t="s">
        <v>75</v>
      </c>
      <c r="E10428">
        <v>186397</v>
      </c>
      <c r="F10428" t="s">
        <v>9314</v>
      </c>
      <c r="G10428" t="s">
        <v>10930</v>
      </c>
      <c r="H10428" s="93">
        <v>46181</v>
      </c>
      <c r="I10428" s="131">
        <v>1</v>
      </c>
      <c r="J10428" s="132"/>
      <c r="K10428" s="132"/>
      <c r="L10428" s="132"/>
      <c r="M10428" s="132"/>
      <c r="N10428" s="131"/>
      <c r="O10428" s="131"/>
    </row>
    <row r="10429" spans="2:15" x14ac:dyDescent="0.35">
      <c r="B10429" t="s">
        <v>77</v>
      </c>
      <c r="C10429">
        <v>4097</v>
      </c>
      <c r="D10429" t="s">
        <v>75</v>
      </c>
      <c r="E10429">
        <v>186767</v>
      </c>
      <c r="F10429" t="s">
        <v>9777</v>
      </c>
      <c r="G10429" t="s">
        <v>10926</v>
      </c>
      <c r="H10429" s="93">
        <v>46177</v>
      </c>
      <c r="I10429" s="131">
        <v>1</v>
      </c>
      <c r="J10429" s="132"/>
      <c r="K10429" s="132"/>
      <c r="L10429" s="132"/>
      <c r="M10429" s="132"/>
      <c r="N10429" s="131"/>
      <c r="O10429" s="131"/>
    </row>
    <row r="10430" spans="2:15" x14ac:dyDescent="0.35">
      <c r="B10430" t="s">
        <v>77</v>
      </c>
      <c r="C10430">
        <v>4097</v>
      </c>
      <c r="D10430" t="s">
        <v>75</v>
      </c>
      <c r="E10430">
        <v>186827</v>
      </c>
      <c r="F10430" t="s">
        <v>9778</v>
      </c>
      <c r="G10430" t="s">
        <v>10927</v>
      </c>
      <c r="H10430" s="93">
        <v>46176</v>
      </c>
      <c r="I10430" s="131">
        <v>1</v>
      </c>
      <c r="J10430" s="132"/>
      <c r="K10430" s="132"/>
      <c r="L10430" s="132"/>
      <c r="M10430" s="132"/>
      <c r="N10430" s="131"/>
      <c r="O10430" s="131"/>
    </row>
    <row r="10431" spans="2:15" x14ac:dyDescent="0.35">
      <c r="B10431" t="s">
        <v>77</v>
      </c>
      <c r="C10431">
        <v>4097</v>
      </c>
      <c r="D10431" t="s">
        <v>75</v>
      </c>
      <c r="E10431">
        <v>187060</v>
      </c>
      <c r="F10431" t="s">
        <v>9779</v>
      </c>
      <c r="G10431" t="s">
        <v>10926</v>
      </c>
      <c r="H10431" s="93">
        <v>46170</v>
      </c>
      <c r="I10431" s="131">
        <v>1</v>
      </c>
      <c r="J10431" s="132">
        <v>1</v>
      </c>
      <c r="K10431" s="132"/>
      <c r="L10431" s="132"/>
      <c r="M10431" s="132"/>
      <c r="N10431" s="131"/>
      <c r="O10431" s="131"/>
    </row>
    <row r="10432" spans="2:15" x14ac:dyDescent="0.35">
      <c r="B10432" t="s">
        <v>77</v>
      </c>
      <c r="C10432">
        <v>4097</v>
      </c>
      <c r="D10432" t="s">
        <v>75</v>
      </c>
      <c r="E10432">
        <v>187123</v>
      </c>
      <c r="F10432" t="s">
        <v>9780</v>
      </c>
      <c r="G10432" t="s">
        <v>10929</v>
      </c>
      <c r="H10432" s="93">
        <v>46175</v>
      </c>
      <c r="I10432" s="131"/>
      <c r="J10432" s="132"/>
      <c r="K10432" s="132"/>
      <c r="L10432" s="132"/>
      <c r="M10432" s="132"/>
      <c r="N10432" s="131"/>
      <c r="O10432" s="131"/>
    </row>
    <row r="10433" spans="2:15" x14ac:dyDescent="0.35">
      <c r="B10433" t="s">
        <v>77</v>
      </c>
      <c r="C10433">
        <v>4097</v>
      </c>
      <c r="D10433" t="s">
        <v>75</v>
      </c>
      <c r="E10433">
        <v>187183</v>
      </c>
      <c r="F10433" t="s">
        <v>9781</v>
      </c>
      <c r="G10433" t="s">
        <v>10930</v>
      </c>
      <c r="H10433" s="93">
        <v>46174</v>
      </c>
      <c r="I10433" s="131"/>
      <c r="J10433" s="132"/>
      <c r="K10433" s="132"/>
      <c r="L10433" s="132"/>
      <c r="M10433" s="132"/>
      <c r="N10433" s="131"/>
      <c r="O10433" s="131"/>
    </row>
    <row r="10434" spans="2:15" x14ac:dyDescent="0.35">
      <c r="B10434" t="s">
        <v>77</v>
      </c>
      <c r="C10434">
        <v>4097</v>
      </c>
      <c r="D10434" t="s">
        <v>75</v>
      </c>
      <c r="E10434">
        <v>187210</v>
      </c>
      <c r="F10434" t="s">
        <v>9782</v>
      </c>
      <c r="G10434" t="s">
        <v>10929</v>
      </c>
      <c r="H10434" s="93">
        <v>46175</v>
      </c>
      <c r="I10434" s="131">
        <v>1</v>
      </c>
      <c r="J10434" s="132"/>
      <c r="K10434" s="132"/>
      <c r="L10434" s="132"/>
      <c r="M10434" s="132"/>
      <c r="N10434" s="131"/>
      <c r="O10434" s="131"/>
    </row>
    <row r="10435" spans="2:15" x14ac:dyDescent="0.35">
      <c r="B10435" t="s">
        <v>77</v>
      </c>
      <c r="C10435">
        <v>4097</v>
      </c>
      <c r="D10435" t="s">
        <v>75</v>
      </c>
      <c r="E10435">
        <v>187830</v>
      </c>
      <c r="F10435" t="s">
        <v>9783</v>
      </c>
      <c r="G10435" t="s">
        <v>10927</v>
      </c>
      <c r="H10435" s="93">
        <v>46176</v>
      </c>
      <c r="I10435" s="131">
        <v>1</v>
      </c>
      <c r="J10435" s="132">
        <v>1</v>
      </c>
      <c r="K10435" s="132"/>
      <c r="L10435" s="132"/>
      <c r="M10435" s="132"/>
      <c r="N10435" s="131"/>
      <c r="O10435" s="131"/>
    </row>
    <row r="10436" spans="2:15" x14ac:dyDescent="0.35">
      <c r="B10436" t="s">
        <v>77</v>
      </c>
      <c r="C10436">
        <v>4097</v>
      </c>
      <c r="D10436" t="s">
        <v>75</v>
      </c>
      <c r="E10436">
        <v>187831</v>
      </c>
      <c r="F10436" t="s">
        <v>9784</v>
      </c>
      <c r="G10436" t="s">
        <v>10927</v>
      </c>
      <c r="H10436" s="93">
        <v>46183</v>
      </c>
      <c r="I10436" s="131">
        <v>1</v>
      </c>
      <c r="J10436" s="132"/>
      <c r="K10436" s="132"/>
      <c r="L10436" s="132"/>
      <c r="M10436" s="132"/>
      <c r="N10436" s="131"/>
      <c r="O10436" s="131"/>
    </row>
    <row r="10437" spans="2:15" x14ac:dyDescent="0.35">
      <c r="B10437" t="s">
        <v>77</v>
      </c>
      <c r="C10437">
        <v>4097</v>
      </c>
      <c r="D10437" t="s">
        <v>75</v>
      </c>
      <c r="E10437">
        <v>188090</v>
      </c>
      <c r="F10437" t="s">
        <v>9785</v>
      </c>
      <c r="G10437" t="s">
        <v>10927</v>
      </c>
      <c r="H10437" s="93">
        <v>46183</v>
      </c>
      <c r="I10437" s="131">
        <v>1</v>
      </c>
      <c r="J10437" s="132">
        <v>1</v>
      </c>
      <c r="K10437" s="132">
        <v>1</v>
      </c>
      <c r="L10437" s="132"/>
      <c r="M10437" s="132"/>
      <c r="N10437" s="131"/>
      <c r="O10437" s="131"/>
    </row>
    <row r="10438" spans="2:15" x14ac:dyDescent="0.35">
      <c r="B10438" t="s">
        <v>77</v>
      </c>
      <c r="C10438">
        <v>4097</v>
      </c>
      <c r="D10438" t="s">
        <v>75</v>
      </c>
      <c r="E10438">
        <v>188444</v>
      </c>
      <c r="F10438" t="s">
        <v>9786</v>
      </c>
      <c r="G10438" t="s">
        <v>10927</v>
      </c>
      <c r="H10438" s="93">
        <v>46176</v>
      </c>
      <c r="I10438" s="131">
        <v>1</v>
      </c>
      <c r="J10438" s="132"/>
      <c r="K10438" s="132">
        <v>1</v>
      </c>
      <c r="L10438" s="132"/>
      <c r="M10438" s="132"/>
      <c r="N10438" s="131"/>
      <c r="O10438" s="131"/>
    </row>
    <row r="10439" spans="2:15" x14ac:dyDescent="0.35">
      <c r="B10439" t="s">
        <v>77</v>
      </c>
      <c r="C10439">
        <v>4097</v>
      </c>
      <c r="D10439" t="s">
        <v>75</v>
      </c>
      <c r="E10439">
        <v>189085</v>
      </c>
      <c r="F10439" t="s">
        <v>9787</v>
      </c>
      <c r="G10439" t="s">
        <v>10930</v>
      </c>
      <c r="H10439" s="93">
        <v>46181</v>
      </c>
      <c r="I10439" s="131">
        <v>1</v>
      </c>
      <c r="J10439" s="132"/>
      <c r="K10439" s="132"/>
      <c r="L10439" s="132"/>
      <c r="M10439" s="132"/>
      <c r="N10439" s="131"/>
      <c r="O10439" s="131"/>
    </row>
    <row r="10440" spans="2:15" x14ac:dyDescent="0.35">
      <c r="B10440" t="s">
        <v>77</v>
      </c>
      <c r="C10440">
        <v>4097</v>
      </c>
      <c r="D10440" t="s">
        <v>75</v>
      </c>
      <c r="E10440">
        <v>189086</v>
      </c>
      <c r="F10440" t="s">
        <v>9788</v>
      </c>
      <c r="G10440" t="s">
        <v>10929</v>
      </c>
      <c r="H10440" s="93">
        <v>46182</v>
      </c>
      <c r="I10440" s="131">
        <v>1</v>
      </c>
      <c r="J10440" s="132"/>
      <c r="K10440" s="132"/>
      <c r="L10440" s="132"/>
      <c r="M10440" s="132"/>
      <c r="N10440" s="131"/>
      <c r="O10440" s="131"/>
    </row>
    <row r="10441" spans="2:15" x14ac:dyDescent="0.35">
      <c r="B10441" t="s">
        <v>77</v>
      </c>
      <c r="C10441">
        <v>4097</v>
      </c>
      <c r="D10441" t="s">
        <v>75</v>
      </c>
      <c r="E10441">
        <v>189087</v>
      </c>
      <c r="F10441" t="s">
        <v>9789</v>
      </c>
      <c r="G10441" t="s">
        <v>10930</v>
      </c>
      <c r="H10441" s="93">
        <v>46181</v>
      </c>
      <c r="I10441" s="131">
        <v>1</v>
      </c>
      <c r="J10441" s="132"/>
      <c r="K10441" s="132"/>
      <c r="L10441" s="132"/>
      <c r="M10441" s="132"/>
      <c r="N10441" s="131"/>
      <c r="O10441" s="131"/>
    </row>
    <row r="10442" spans="2:15" x14ac:dyDescent="0.35">
      <c r="B10442" t="s">
        <v>77</v>
      </c>
      <c r="C10442">
        <v>4097</v>
      </c>
      <c r="D10442" t="s">
        <v>75</v>
      </c>
      <c r="E10442">
        <v>189147</v>
      </c>
      <c r="F10442" t="s">
        <v>9790</v>
      </c>
      <c r="G10442" t="s">
        <v>10929</v>
      </c>
      <c r="H10442" s="93">
        <v>46175</v>
      </c>
      <c r="I10442" s="131"/>
      <c r="J10442" s="132"/>
      <c r="K10442" s="132"/>
      <c r="L10442" s="132"/>
      <c r="M10442" s="132"/>
      <c r="N10442" s="131"/>
      <c r="O10442" s="131"/>
    </row>
    <row r="10443" spans="2:15" x14ac:dyDescent="0.35">
      <c r="B10443" t="s">
        <v>77</v>
      </c>
      <c r="C10443">
        <v>4097</v>
      </c>
      <c r="D10443" t="s">
        <v>75</v>
      </c>
      <c r="E10443">
        <v>189163</v>
      </c>
      <c r="F10443" t="s">
        <v>9791</v>
      </c>
      <c r="G10443" t="s">
        <v>10930</v>
      </c>
      <c r="H10443" s="93">
        <v>46181</v>
      </c>
      <c r="I10443" s="131">
        <v>1</v>
      </c>
      <c r="J10443" s="132"/>
      <c r="K10443" s="132">
        <v>1</v>
      </c>
      <c r="L10443" s="132"/>
      <c r="M10443" s="132"/>
      <c r="N10443" s="131"/>
      <c r="O10443" s="131"/>
    </row>
    <row r="10444" spans="2:15" x14ac:dyDescent="0.35">
      <c r="B10444" t="s">
        <v>77</v>
      </c>
      <c r="C10444">
        <v>4097</v>
      </c>
      <c r="D10444" t="s">
        <v>75</v>
      </c>
      <c r="E10444">
        <v>189178</v>
      </c>
      <c r="F10444" t="s">
        <v>9792</v>
      </c>
      <c r="G10444" t="s">
        <v>10927</v>
      </c>
      <c r="H10444" s="93">
        <v>46183</v>
      </c>
      <c r="I10444" s="131">
        <v>1</v>
      </c>
      <c r="J10444" s="132"/>
      <c r="K10444" s="132"/>
      <c r="L10444" s="132"/>
      <c r="M10444" s="132"/>
      <c r="N10444" s="131"/>
      <c r="O10444" s="131"/>
    </row>
    <row r="10445" spans="2:15" x14ac:dyDescent="0.35">
      <c r="B10445" t="s">
        <v>77</v>
      </c>
      <c r="C10445">
        <v>4097</v>
      </c>
      <c r="D10445" t="s">
        <v>75</v>
      </c>
      <c r="E10445">
        <v>189183</v>
      </c>
      <c r="F10445" t="s">
        <v>9793</v>
      </c>
      <c r="G10445" t="s">
        <v>10927</v>
      </c>
      <c r="H10445" s="93">
        <v>46183</v>
      </c>
      <c r="I10445" s="131"/>
      <c r="J10445" s="132"/>
      <c r="K10445" s="132"/>
      <c r="L10445" s="132"/>
      <c r="M10445" s="132"/>
      <c r="N10445" s="131"/>
      <c r="O10445" s="131"/>
    </row>
    <row r="10446" spans="2:15" x14ac:dyDescent="0.35">
      <c r="B10446" t="s">
        <v>77</v>
      </c>
      <c r="C10446">
        <v>4097</v>
      </c>
      <c r="D10446" t="s">
        <v>75</v>
      </c>
      <c r="E10446">
        <v>189186</v>
      </c>
      <c r="F10446" t="s">
        <v>9794</v>
      </c>
      <c r="G10446" t="s">
        <v>10926</v>
      </c>
      <c r="H10446" s="93">
        <v>46170</v>
      </c>
      <c r="I10446" s="131"/>
      <c r="J10446" s="132"/>
      <c r="K10446" s="132"/>
      <c r="L10446" s="132"/>
      <c r="M10446" s="132"/>
      <c r="N10446" s="131"/>
      <c r="O10446" s="131"/>
    </row>
    <row r="10447" spans="2:15" x14ac:dyDescent="0.35">
      <c r="B10447" t="s">
        <v>77</v>
      </c>
      <c r="C10447">
        <v>4097</v>
      </c>
      <c r="D10447" t="s">
        <v>75</v>
      </c>
      <c r="E10447">
        <v>189461</v>
      </c>
      <c r="F10447" t="s">
        <v>9795</v>
      </c>
      <c r="G10447" t="s">
        <v>10929</v>
      </c>
      <c r="H10447" s="93">
        <v>46175</v>
      </c>
      <c r="I10447" s="131">
        <v>1</v>
      </c>
      <c r="J10447" s="132"/>
      <c r="K10447" s="132"/>
      <c r="L10447" s="132"/>
      <c r="M10447" s="132"/>
      <c r="N10447" s="131"/>
      <c r="O10447" s="131"/>
    </row>
    <row r="10448" spans="2:15" x14ac:dyDescent="0.35">
      <c r="B10448" t="s">
        <v>77</v>
      </c>
      <c r="C10448">
        <v>4097</v>
      </c>
      <c r="D10448" t="s">
        <v>75</v>
      </c>
      <c r="E10448">
        <v>189977</v>
      </c>
      <c r="F10448" t="s">
        <v>9796</v>
      </c>
      <c r="G10448" t="s">
        <v>10926</v>
      </c>
      <c r="H10448" s="93">
        <v>46170</v>
      </c>
      <c r="I10448" s="131">
        <v>1</v>
      </c>
      <c r="J10448" s="132"/>
      <c r="K10448" s="132"/>
      <c r="L10448" s="132"/>
      <c r="M10448" s="132"/>
      <c r="N10448" s="131"/>
      <c r="O10448" s="131"/>
    </row>
    <row r="10449" spans="2:15" x14ac:dyDescent="0.35">
      <c r="B10449" t="s">
        <v>77</v>
      </c>
      <c r="C10449">
        <v>4097</v>
      </c>
      <c r="D10449" t="s">
        <v>75</v>
      </c>
      <c r="E10449">
        <v>190144</v>
      </c>
      <c r="F10449" t="s">
        <v>9797</v>
      </c>
      <c r="G10449" t="s">
        <v>10929</v>
      </c>
      <c r="H10449" s="93">
        <v>46182</v>
      </c>
      <c r="I10449" s="131">
        <v>1</v>
      </c>
      <c r="J10449" s="132"/>
      <c r="K10449" s="132"/>
      <c r="L10449" s="132"/>
      <c r="M10449" s="132"/>
      <c r="N10449" s="131"/>
      <c r="O10449" s="131"/>
    </row>
    <row r="10450" spans="2:15" x14ac:dyDescent="0.35">
      <c r="B10450" t="s">
        <v>77</v>
      </c>
      <c r="C10450">
        <v>4097</v>
      </c>
      <c r="D10450" t="s">
        <v>75</v>
      </c>
      <c r="E10450">
        <v>190148</v>
      </c>
      <c r="F10450" t="s">
        <v>9798</v>
      </c>
      <c r="G10450" t="s">
        <v>10927</v>
      </c>
      <c r="H10450" s="93">
        <v>46183</v>
      </c>
      <c r="I10450" s="131">
        <v>1</v>
      </c>
      <c r="J10450" s="132"/>
      <c r="K10450" s="132"/>
      <c r="L10450" s="132"/>
      <c r="M10450" s="132"/>
      <c r="N10450" s="131"/>
      <c r="O10450" s="131"/>
    </row>
    <row r="10451" spans="2:15" x14ac:dyDescent="0.35">
      <c r="B10451" t="s">
        <v>77</v>
      </c>
      <c r="C10451">
        <v>4097</v>
      </c>
      <c r="D10451" t="s">
        <v>75</v>
      </c>
      <c r="E10451">
        <v>190251</v>
      </c>
      <c r="F10451" t="s">
        <v>9799</v>
      </c>
      <c r="G10451" t="s">
        <v>10927</v>
      </c>
      <c r="H10451" s="93">
        <v>46183</v>
      </c>
      <c r="I10451" s="131">
        <v>1</v>
      </c>
      <c r="J10451" s="132"/>
      <c r="K10451" s="132"/>
      <c r="L10451" s="132"/>
      <c r="M10451" s="132"/>
      <c r="N10451" s="131"/>
      <c r="O10451" s="131"/>
    </row>
    <row r="10452" spans="2:15" x14ac:dyDescent="0.35">
      <c r="B10452" t="s">
        <v>77</v>
      </c>
      <c r="C10452">
        <v>4097</v>
      </c>
      <c r="D10452" t="s">
        <v>75</v>
      </c>
      <c r="E10452">
        <v>190379</v>
      </c>
      <c r="F10452" t="s">
        <v>9800</v>
      </c>
      <c r="G10452" t="s">
        <v>10929</v>
      </c>
      <c r="H10452" s="93">
        <v>46175</v>
      </c>
      <c r="I10452" s="131"/>
      <c r="J10452" s="132"/>
      <c r="K10452" s="132"/>
      <c r="L10452" s="132"/>
      <c r="M10452" s="132"/>
      <c r="N10452" s="131"/>
      <c r="O10452" s="131"/>
    </row>
    <row r="10453" spans="2:15" x14ac:dyDescent="0.35">
      <c r="B10453" t="s">
        <v>77</v>
      </c>
      <c r="C10453">
        <v>4097</v>
      </c>
      <c r="D10453" t="s">
        <v>75</v>
      </c>
      <c r="E10453">
        <v>190454</v>
      </c>
      <c r="F10453" t="s">
        <v>9801</v>
      </c>
      <c r="G10453" t="s">
        <v>10927</v>
      </c>
      <c r="H10453" s="93">
        <v>46183</v>
      </c>
      <c r="I10453" s="131"/>
      <c r="J10453" s="132"/>
      <c r="K10453" s="132"/>
      <c r="L10453" s="132"/>
      <c r="M10453" s="132"/>
      <c r="N10453" s="131"/>
      <c r="O10453" s="131"/>
    </row>
    <row r="10454" spans="2:15" x14ac:dyDescent="0.35">
      <c r="B10454" t="s">
        <v>77</v>
      </c>
      <c r="C10454">
        <v>4097</v>
      </c>
      <c r="D10454" t="s">
        <v>75</v>
      </c>
      <c r="E10454">
        <v>190484</v>
      </c>
      <c r="F10454" t="s">
        <v>9802</v>
      </c>
      <c r="G10454" t="s">
        <v>10929</v>
      </c>
      <c r="H10454" s="93">
        <v>46182</v>
      </c>
      <c r="I10454" s="131"/>
      <c r="J10454" s="132"/>
      <c r="K10454" s="132"/>
      <c r="L10454" s="132"/>
      <c r="M10454" s="132"/>
      <c r="N10454" s="131"/>
      <c r="O10454" s="131"/>
    </row>
    <row r="10455" spans="2:15" x14ac:dyDescent="0.35">
      <c r="B10455" t="s">
        <v>77</v>
      </c>
      <c r="C10455">
        <v>4097</v>
      </c>
      <c r="D10455" t="s">
        <v>75</v>
      </c>
      <c r="E10455">
        <v>190557</v>
      </c>
      <c r="F10455" t="s">
        <v>9803</v>
      </c>
      <c r="G10455" t="s">
        <v>10926</v>
      </c>
      <c r="H10455" s="93">
        <v>46170</v>
      </c>
      <c r="I10455" s="131">
        <v>1</v>
      </c>
      <c r="J10455" s="132"/>
      <c r="K10455" s="132"/>
      <c r="L10455" s="132"/>
      <c r="M10455" s="132"/>
      <c r="N10455" s="131"/>
      <c r="O10455" s="131"/>
    </row>
    <row r="10456" spans="2:15" x14ac:dyDescent="0.35">
      <c r="B10456" t="s">
        <v>77</v>
      </c>
      <c r="C10456">
        <v>4097</v>
      </c>
      <c r="D10456" t="s">
        <v>75</v>
      </c>
      <c r="E10456">
        <v>190620</v>
      </c>
      <c r="F10456" t="s">
        <v>9804</v>
      </c>
      <c r="G10456" t="s">
        <v>10926</v>
      </c>
      <c r="H10456" s="93">
        <v>46177</v>
      </c>
      <c r="I10456" s="131">
        <v>1</v>
      </c>
      <c r="J10456" s="132">
        <v>1</v>
      </c>
      <c r="K10456" s="132">
        <v>1</v>
      </c>
      <c r="L10456" s="132">
        <v>1</v>
      </c>
      <c r="M10456" s="132"/>
      <c r="N10456" s="131"/>
      <c r="O10456" s="131">
        <v>2</v>
      </c>
    </row>
    <row r="10457" spans="2:15" x14ac:dyDescent="0.35">
      <c r="B10457" t="s">
        <v>77</v>
      </c>
      <c r="C10457">
        <v>4097</v>
      </c>
      <c r="D10457" t="s">
        <v>75</v>
      </c>
      <c r="E10457">
        <v>190794</v>
      </c>
      <c r="F10457" t="s">
        <v>9805</v>
      </c>
      <c r="G10457" t="s">
        <v>10926</v>
      </c>
      <c r="H10457" s="93">
        <v>46177</v>
      </c>
      <c r="I10457" s="131">
        <v>1</v>
      </c>
      <c r="J10457" s="132"/>
      <c r="K10457" s="132">
        <v>1</v>
      </c>
      <c r="L10457" s="132"/>
      <c r="M10457" s="132"/>
      <c r="N10457" s="131"/>
      <c r="O10457" s="131"/>
    </row>
    <row r="10458" spans="2:15" x14ac:dyDescent="0.35">
      <c r="B10458" t="s">
        <v>77</v>
      </c>
      <c r="C10458">
        <v>4097</v>
      </c>
      <c r="D10458" t="s">
        <v>75</v>
      </c>
      <c r="E10458">
        <v>190887</v>
      </c>
      <c r="F10458" t="s">
        <v>9806</v>
      </c>
      <c r="G10458" t="s">
        <v>10927</v>
      </c>
      <c r="H10458" s="93">
        <v>46183</v>
      </c>
      <c r="I10458" s="131"/>
      <c r="J10458" s="132"/>
      <c r="K10458" s="132"/>
      <c r="L10458" s="132"/>
      <c r="M10458" s="132"/>
      <c r="N10458" s="131"/>
      <c r="O10458" s="131"/>
    </row>
    <row r="10459" spans="2:15" x14ac:dyDescent="0.35">
      <c r="B10459" t="s">
        <v>77</v>
      </c>
      <c r="C10459">
        <v>4097</v>
      </c>
      <c r="D10459" t="s">
        <v>75</v>
      </c>
      <c r="E10459">
        <v>191072</v>
      </c>
      <c r="F10459" t="s">
        <v>9807</v>
      </c>
      <c r="G10459" t="s">
        <v>10927</v>
      </c>
      <c r="H10459" s="93">
        <v>46183</v>
      </c>
      <c r="I10459" s="131"/>
      <c r="J10459" s="132"/>
      <c r="K10459" s="132"/>
      <c r="L10459" s="132"/>
      <c r="M10459" s="132"/>
      <c r="N10459" s="131"/>
      <c r="O10459" s="131"/>
    </row>
    <row r="10460" spans="2:15" x14ac:dyDescent="0.35">
      <c r="B10460" t="s">
        <v>77</v>
      </c>
      <c r="C10460">
        <v>4097</v>
      </c>
      <c r="D10460" t="s">
        <v>75</v>
      </c>
      <c r="E10460">
        <v>191104</v>
      </c>
      <c r="F10460" t="s">
        <v>9808</v>
      </c>
      <c r="G10460" t="s">
        <v>10929</v>
      </c>
      <c r="H10460" s="93">
        <v>46182</v>
      </c>
      <c r="I10460" s="131">
        <v>1</v>
      </c>
      <c r="J10460" s="132"/>
      <c r="K10460" s="132"/>
      <c r="L10460" s="132"/>
      <c r="M10460" s="132"/>
      <c r="N10460" s="131"/>
      <c r="O10460" s="131"/>
    </row>
    <row r="10461" spans="2:15" x14ac:dyDescent="0.35">
      <c r="B10461" t="s">
        <v>77</v>
      </c>
      <c r="C10461">
        <v>4097</v>
      </c>
      <c r="D10461" t="s">
        <v>75</v>
      </c>
      <c r="E10461">
        <v>191231</v>
      </c>
      <c r="F10461" t="s">
        <v>9809</v>
      </c>
      <c r="G10461" t="s">
        <v>10926</v>
      </c>
      <c r="H10461" s="93">
        <v>46177</v>
      </c>
      <c r="I10461" s="131">
        <v>1</v>
      </c>
      <c r="J10461" s="132"/>
      <c r="K10461" s="132"/>
      <c r="L10461" s="132"/>
      <c r="M10461" s="132"/>
      <c r="N10461" s="131"/>
      <c r="O10461" s="131"/>
    </row>
    <row r="10462" spans="2:15" x14ac:dyDescent="0.35">
      <c r="B10462" t="s">
        <v>77</v>
      </c>
      <c r="C10462">
        <v>4097</v>
      </c>
      <c r="D10462" t="s">
        <v>75</v>
      </c>
      <c r="E10462">
        <v>191416</v>
      </c>
      <c r="F10462" t="s">
        <v>9792</v>
      </c>
      <c r="G10462" t="s">
        <v>10926</v>
      </c>
      <c r="H10462" s="93">
        <v>46170</v>
      </c>
      <c r="I10462" s="131">
        <v>1</v>
      </c>
      <c r="J10462" s="132"/>
      <c r="K10462" s="132"/>
      <c r="L10462" s="132"/>
      <c r="M10462" s="132"/>
      <c r="N10462" s="131"/>
      <c r="O10462" s="131"/>
    </row>
    <row r="10463" spans="2:15" x14ac:dyDescent="0.35">
      <c r="B10463" t="s">
        <v>77</v>
      </c>
      <c r="C10463">
        <v>4097</v>
      </c>
      <c r="D10463" t="s">
        <v>75</v>
      </c>
      <c r="E10463">
        <v>191677</v>
      </c>
      <c r="F10463" t="s">
        <v>9810</v>
      </c>
      <c r="G10463" t="s">
        <v>10930</v>
      </c>
      <c r="H10463" s="93">
        <v>46174</v>
      </c>
      <c r="I10463" s="131"/>
      <c r="J10463" s="132"/>
      <c r="K10463" s="132"/>
      <c r="L10463" s="132"/>
      <c r="M10463" s="132"/>
      <c r="N10463" s="131"/>
      <c r="O10463" s="131"/>
    </row>
    <row r="10464" spans="2:15" x14ac:dyDescent="0.35">
      <c r="B10464" t="s">
        <v>77</v>
      </c>
      <c r="C10464">
        <v>4097</v>
      </c>
      <c r="D10464" t="s">
        <v>75</v>
      </c>
      <c r="E10464">
        <v>191809</v>
      </c>
      <c r="F10464" t="s">
        <v>9811</v>
      </c>
      <c r="G10464" t="s">
        <v>10930</v>
      </c>
      <c r="H10464" t="s">
        <v>180</v>
      </c>
      <c r="I10464" s="131">
        <v>1</v>
      </c>
      <c r="J10464" s="132"/>
      <c r="K10464" s="132"/>
      <c r="L10464" s="132"/>
      <c r="M10464" s="132"/>
      <c r="N10464" s="131"/>
      <c r="O10464" s="131"/>
    </row>
    <row r="10465" spans="2:15" x14ac:dyDescent="0.35">
      <c r="B10465" t="s">
        <v>77</v>
      </c>
      <c r="C10465">
        <v>4097</v>
      </c>
      <c r="D10465" t="s">
        <v>75</v>
      </c>
      <c r="E10465">
        <v>191812</v>
      </c>
      <c r="F10465" t="s">
        <v>9812</v>
      </c>
      <c r="G10465" t="s">
        <v>10930</v>
      </c>
      <c r="H10465" t="s">
        <v>180</v>
      </c>
      <c r="I10465" s="131">
        <v>1</v>
      </c>
      <c r="J10465" s="132">
        <v>1</v>
      </c>
      <c r="K10465" s="132">
        <v>1</v>
      </c>
      <c r="L10465" s="132"/>
      <c r="M10465" s="132"/>
      <c r="N10465" s="131"/>
      <c r="O10465" s="131"/>
    </row>
    <row r="10466" spans="2:15" x14ac:dyDescent="0.35">
      <c r="B10466" t="s">
        <v>77</v>
      </c>
      <c r="C10466">
        <v>4097</v>
      </c>
      <c r="D10466" t="s">
        <v>75</v>
      </c>
      <c r="E10466">
        <v>192023</v>
      </c>
      <c r="F10466" t="s">
        <v>9813</v>
      </c>
      <c r="G10466" t="s">
        <v>10926</v>
      </c>
      <c r="H10466" s="93">
        <v>46170</v>
      </c>
      <c r="I10466" s="131">
        <v>1</v>
      </c>
      <c r="J10466" s="132"/>
      <c r="K10466" s="132"/>
      <c r="L10466" s="132"/>
      <c r="M10466" s="132"/>
      <c r="N10466" s="131"/>
      <c r="O10466" s="131"/>
    </row>
    <row r="10467" spans="2:15" x14ac:dyDescent="0.35">
      <c r="B10467" t="s">
        <v>134</v>
      </c>
      <c r="C10467">
        <v>3272</v>
      </c>
      <c r="D10467" t="s">
        <v>135</v>
      </c>
      <c r="E10467">
        <v>41</v>
      </c>
      <c r="F10467" t="s">
        <v>9814</v>
      </c>
      <c r="G10467" t="s">
        <v>10930</v>
      </c>
      <c r="H10467" s="93">
        <v>46181</v>
      </c>
      <c r="I10467" s="131"/>
      <c r="J10467" s="132"/>
      <c r="K10467" s="132"/>
      <c r="L10467" s="132"/>
      <c r="M10467" s="132"/>
      <c r="N10467" s="131"/>
      <c r="O10467" s="131"/>
    </row>
    <row r="10468" spans="2:15" x14ac:dyDescent="0.35">
      <c r="B10468" t="s">
        <v>134</v>
      </c>
      <c r="C10468">
        <v>3272</v>
      </c>
      <c r="D10468" t="s">
        <v>135</v>
      </c>
      <c r="E10468">
        <v>48598</v>
      </c>
      <c r="F10468" t="s">
        <v>9815</v>
      </c>
      <c r="G10468" t="s">
        <v>10931</v>
      </c>
      <c r="H10468" s="93">
        <v>46172</v>
      </c>
      <c r="I10468" s="131"/>
      <c r="J10468" s="132"/>
      <c r="K10468" s="132"/>
      <c r="L10468" s="132"/>
      <c r="M10468" s="132"/>
      <c r="N10468" s="131"/>
      <c r="O10468" s="131"/>
    </row>
    <row r="10469" spans="2:15" x14ac:dyDescent="0.35">
      <c r="B10469" t="s">
        <v>134</v>
      </c>
      <c r="C10469">
        <v>3272</v>
      </c>
      <c r="D10469" t="s">
        <v>135</v>
      </c>
      <c r="E10469">
        <v>54331</v>
      </c>
      <c r="F10469" t="s">
        <v>9816</v>
      </c>
      <c r="G10469" t="s">
        <v>10930</v>
      </c>
      <c r="H10469" s="93">
        <v>46181</v>
      </c>
      <c r="I10469" s="131"/>
      <c r="J10469" s="132"/>
      <c r="K10469" s="132"/>
      <c r="L10469" s="132"/>
      <c r="M10469" s="132"/>
      <c r="N10469" s="131"/>
      <c r="O10469" s="131"/>
    </row>
    <row r="10470" spans="2:15" x14ac:dyDescent="0.35">
      <c r="B10470" t="s">
        <v>134</v>
      </c>
      <c r="C10470">
        <v>3272</v>
      </c>
      <c r="D10470" t="s">
        <v>135</v>
      </c>
      <c r="E10470">
        <v>58647</v>
      </c>
      <c r="F10470" t="s">
        <v>9817</v>
      </c>
      <c r="G10470" t="s">
        <v>10928</v>
      </c>
      <c r="H10470" s="93">
        <v>46178</v>
      </c>
      <c r="I10470" s="131"/>
      <c r="J10470" s="132"/>
      <c r="K10470" s="132"/>
      <c r="L10470" s="132"/>
      <c r="M10470" s="132"/>
      <c r="N10470" s="131"/>
      <c r="O10470" s="131"/>
    </row>
    <row r="10471" spans="2:15" x14ac:dyDescent="0.35">
      <c r="B10471" t="s">
        <v>134</v>
      </c>
      <c r="C10471">
        <v>3272</v>
      </c>
      <c r="D10471" t="s">
        <v>135</v>
      </c>
      <c r="E10471">
        <v>64611</v>
      </c>
      <c r="F10471" t="s">
        <v>9818</v>
      </c>
      <c r="G10471" t="s">
        <v>10929</v>
      </c>
      <c r="H10471" s="93">
        <v>46182</v>
      </c>
      <c r="I10471" s="131"/>
      <c r="J10471" s="132"/>
      <c r="K10471" s="132"/>
      <c r="L10471" s="132"/>
      <c r="M10471" s="132"/>
      <c r="N10471" s="131"/>
      <c r="O10471" s="131"/>
    </row>
    <row r="10472" spans="2:15" x14ac:dyDescent="0.35">
      <c r="B10472" t="s">
        <v>134</v>
      </c>
      <c r="C10472">
        <v>3272</v>
      </c>
      <c r="D10472" t="s">
        <v>135</v>
      </c>
      <c r="E10472">
        <v>68994</v>
      </c>
      <c r="F10472" t="s">
        <v>9819</v>
      </c>
      <c r="G10472" t="s">
        <v>10926</v>
      </c>
      <c r="H10472" s="93">
        <v>46177</v>
      </c>
      <c r="I10472" s="131"/>
      <c r="J10472" s="132"/>
      <c r="K10472" s="132"/>
      <c r="L10472" s="132"/>
      <c r="M10472" s="132"/>
      <c r="N10472" s="131"/>
      <c r="O10472" s="131"/>
    </row>
    <row r="10473" spans="2:15" x14ac:dyDescent="0.35">
      <c r="B10473" t="s">
        <v>134</v>
      </c>
      <c r="C10473">
        <v>3272</v>
      </c>
      <c r="D10473" t="s">
        <v>135</v>
      </c>
      <c r="E10473">
        <v>74381</v>
      </c>
      <c r="F10473" t="s">
        <v>9820</v>
      </c>
      <c r="G10473" t="s">
        <v>10928</v>
      </c>
      <c r="H10473" s="93">
        <v>46178</v>
      </c>
      <c r="I10473" s="131"/>
      <c r="J10473" s="132"/>
      <c r="K10473" s="132"/>
      <c r="L10473" s="132"/>
      <c r="M10473" s="132"/>
      <c r="N10473" s="131"/>
      <c r="O10473" s="131"/>
    </row>
    <row r="10474" spans="2:15" x14ac:dyDescent="0.35">
      <c r="B10474" t="s">
        <v>134</v>
      </c>
      <c r="C10474">
        <v>3272</v>
      </c>
      <c r="D10474" t="s">
        <v>135</v>
      </c>
      <c r="E10474">
        <v>74673</v>
      </c>
      <c r="F10474" t="s">
        <v>11112</v>
      </c>
      <c r="G10474" t="s">
        <v>10929</v>
      </c>
      <c r="H10474" s="93">
        <v>46182</v>
      </c>
      <c r="I10474" s="131"/>
      <c r="J10474" s="132"/>
      <c r="K10474" s="132"/>
      <c r="L10474" s="132"/>
      <c r="M10474" s="132"/>
      <c r="N10474" s="131"/>
      <c r="O10474" s="131"/>
    </row>
    <row r="10475" spans="2:15" x14ac:dyDescent="0.35">
      <c r="B10475" t="s">
        <v>134</v>
      </c>
      <c r="C10475">
        <v>3272</v>
      </c>
      <c r="D10475" t="s">
        <v>135</v>
      </c>
      <c r="E10475">
        <v>82643</v>
      </c>
      <c r="F10475" t="s">
        <v>9821</v>
      </c>
      <c r="G10475" t="s">
        <v>10930</v>
      </c>
      <c r="H10475" s="93">
        <v>46181</v>
      </c>
      <c r="I10475" s="131"/>
      <c r="J10475" s="132"/>
      <c r="K10475" s="132"/>
      <c r="L10475" s="132"/>
      <c r="M10475" s="132"/>
      <c r="N10475" s="131"/>
      <c r="O10475" s="131"/>
    </row>
    <row r="10476" spans="2:15" x14ac:dyDescent="0.35">
      <c r="B10476" t="s">
        <v>134</v>
      </c>
      <c r="C10476">
        <v>3272</v>
      </c>
      <c r="D10476" t="s">
        <v>135</v>
      </c>
      <c r="E10476">
        <v>84290</v>
      </c>
      <c r="F10476" t="s">
        <v>9822</v>
      </c>
      <c r="G10476" t="s">
        <v>10926</v>
      </c>
      <c r="H10476" s="93">
        <v>46177</v>
      </c>
      <c r="I10476" s="131"/>
      <c r="J10476" s="132"/>
      <c r="K10476" s="132"/>
      <c r="L10476" s="132"/>
      <c r="M10476" s="132"/>
      <c r="N10476" s="131"/>
      <c r="O10476" s="131"/>
    </row>
    <row r="10477" spans="2:15" x14ac:dyDescent="0.35">
      <c r="B10477" t="s">
        <v>134</v>
      </c>
      <c r="C10477">
        <v>3272</v>
      </c>
      <c r="D10477" t="s">
        <v>135</v>
      </c>
      <c r="E10477">
        <v>86111</v>
      </c>
      <c r="F10477" t="s">
        <v>9823</v>
      </c>
      <c r="G10477" t="s">
        <v>10930</v>
      </c>
      <c r="H10477" s="93">
        <v>46174</v>
      </c>
      <c r="I10477" s="131"/>
      <c r="J10477" s="132"/>
      <c r="K10477" s="132"/>
      <c r="L10477" s="132"/>
      <c r="M10477" s="132"/>
      <c r="N10477" s="131"/>
      <c r="O10477" s="131"/>
    </row>
    <row r="10478" spans="2:15" x14ac:dyDescent="0.35">
      <c r="B10478" t="s">
        <v>134</v>
      </c>
      <c r="C10478">
        <v>3272</v>
      </c>
      <c r="D10478" t="s">
        <v>135</v>
      </c>
      <c r="E10478">
        <v>86609</v>
      </c>
      <c r="F10478" t="s">
        <v>9824</v>
      </c>
      <c r="G10478" t="s">
        <v>10929</v>
      </c>
      <c r="H10478" s="93">
        <v>46182</v>
      </c>
      <c r="I10478" s="131"/>
      <c r="J10478" s="132"/>
      <c r="K10478" s="132"/>
      <c r="L10478" s="132"/>
      <c r="M10478" s="132"/>
      <c r="N10478" s="131"/>
      <c r="O10478" s="131"/>
    </row>
    <row r="10479" spans="2:15" x14ac:dyDescent="0.35">
      <c r="B10479" t="s">
        <v>134</v>
      </c>
      <c r="C10479">
        <v>3272</v>
      </c>
      <c r="D10479" t="s">
        <v>135</v>
      </c>
      <c r="E10479">
        <v>93578</v>
      </c>
      <c r="F10479" t="s">
        <v>9825</v>
      </c>
      <c r="G10479" t="s">
        <v>10931</v>
      </c>
      <c r="H10479" s="93">
        <v>46172</v>
      </c>
      <c r="I10479" s="131"/>
      <c r="J10479" s="132"/>
      <c r="K10479" s="132"/>
      <c r="L10479" s="132"/>
      <c r="M10479" s="132"/>
      <c r="N10479" s="131"/>
      <c r="O10479" s="131"/>
    </row>
    <row r="10480" spans="2:15" x14ac:dyDescent="0.35">
      <c r="B10480" t="s">
        <v>134</v>
      </c>
      <c r="C10480">
        <v>3272</v>
      </c>
      <c r="D10480" t="s">
        <v>135</v>
      </c>
      <c r="E10480">
        <v>94880</v>
      </c>
      <c r="F10480" t="s">
        <v>9826</v>
      </c>
      <c r="G10480" t="s">
        <v>10927</v>
      </c>
      <c r="H10480" s="93">
        <v>46176</v>
      </c>
      <c r="I10480" s="131"/>
      <c r="J10480" s="132"/>
      <c r="K10480" s="132"/>
      <c r="L10480" s="132"/>
      <c r="M10480" s="132"/>
      <c r="N10480" s="131"/>
      <c r="O10480" s="131"/>
    </row>
    <row r="10481" spans="2:15" x14ac:dyDescent="0.35">
      <c r="B10481" t="s">
        <v>134</v>
      </c>
      <c r="C10481">
        <v>3272</v>
      </c>
      <c r="D10481" t="s">
        <v>135</v>
      </c>
      <c r="E10481">
        <v>102215</v>
      </c>
      <c r="F10481" t="s">
        <v>9827</v>
      </c>
      <c r="G10481" t="s">
        <v>10928</v>
      </c>
      <c r="H10481" s="93">
        <v>46178</v>
      </c>
      <c r="I10481" s="131"/>
      <c r="J10481" s="132"/>
      <c r="K10481" s="132"/>
      <c r="L10481" s="132"/>
      <c r="M10481" s="132"/>
      <c r="N10481" s="131"/>
      <c r="O10481" s="131"/>
    </row>
    <row r="10482" spans="2:15" x14ac:dyDescent="0.35">
      <c r="B10482" t="s">
        <v>134</v>
      </c>
      <c r="C10482">
        <v>3272</v>
      </c>
      <c r="D10482" t="s">
        <v>135</v>
      </c>
      <c r="E10482">
        <v>106990</v>
      </c>
      <c r="F10482" t="s">
        <v>9828</v>
      </c>
      <c r="G10482" t="s">
        <v>10929</v>
      </c>
      <c r="H10482" s="93">
        <v>46182</v>
      </c>
      <c r="I10482" s="131"/>
      <c r="J10482" s="132"/>
      <c r="K10482" s="132"/>
      <c r="L10482" s="132"/>
      <c r="M10482" s="132"/>
      <c r="N10482" s="131"/>
      <c r="O10482" s="131"/>
    </row>
    <row r="10483" spans="2:15" x14ac:dyDescent="0.35">
      <c r="B10483" t="s">
        <v>134</v>
      </c>
      <c r="C10483">
        <v>3272</v>
      </c>
      <c r="D10483" t="s">
        <v>135</v>
      </c>
      <c r="E10483">
        <v>108072</v>
      </c>
      <c r="F10483" t="s">
        <v>9829</v>
      </c>
      <c r="G10483" t="s">
        <v>10930</v>
      </c>
      <c r="H10483" s="93">
        <v>46181</v>
      </c>
      <c r="I10483" s="131"/>
      <c r="J10483" s="132"/>
      <c r="K10483" s="132"/>
      <c r="L10483" s="132"/>
      <c r="M10483" s="132"/>
      <c r="N10483" s="131"/>
      <c r="O10483" s="131"/>
    </row>
    <row r="10484" spans="2:15" x14ac:dyDescent="0.35">
      <c r="B10484" t="s">
        <v>134</v>
      </c>
      <c r="C10484">
        <v>3272</v>
      </c>
      <c r="D10484" t="s">
        <v>135</v>
      </c>
      <c r="E10484">
        <v>110583</v>
      </c>
      <c r="F10484" t="s">
        <v>9830</v>
      </c>
      <c r="G10484" t="s">
        <v>10931</v>
      </c>
      <c r="H10484" s="93">
        <v>46172</v>
      </c>
      <c r="I10484" s="131"/>
      <c r="J10484" s="132"/>
      <c r="K10484" s="132"/>
      <c r="L10484" s="132"/>
      <c r="M10484" s="132"/>
      <c r="N10484" s="131"/>
      <c r="O10484" s="131"/>
    </row>
    <row r="10485" spans="2:15" x14ac:dyDescent="0.35">
      <c r="B10485" t="s">
        <v>134</v>
      </c>
      <c r="C10485">
        <v>3272</v>
      </c>
      <c r="D10485" t="s">
        <v>135</v>
      </c>
      <c r="E10485">
        <v>111096</v>
      </c>
      <c r="F10485" t="s">
        <v>9831</v>
      </c>
      <c r="G10485" t="s">
        <v>10929</v>
      </c>
      <c r="H10485" s="93">
        <v>46182</v>
      </c>
      <c r="I10485" s="131"/>
      <c r="J10485" s="132"/>
      <c r="K10485" s="132"/>
      <c r="L10485" s="132"/>
      <c r="M10485" s="132"/>
      <c r="N10485" s="131"/>
      <c r="O10485" s="131"/>
    </row>
    <row r="10486" spans="2:15" x14ac:dyDescent="0.35">
      <c r="B10486" t="s">
        <v>134</v>
      </c>
      <c r="C10486">
        <v>3272</v>
      </c>
      <c r="D10486" t="s">
        <v>135</v>
      </c>
      <c r="E10486">
        <v>111237</v>
      </c>
      <c r="F10486" t="s">
        <v>9832</v>
      </c>
      <c r="G10486" t="s">
        <v>10926</v>
      </c>
      <c r="H10486" s="93">
        <v>46177</v>
      </c>
      <c r="I10486" s="131"/>
      <c r="J10486" s="132"/>
      <c r="K10486" s="132"/>
      <c r="L10486" s="132"/>
      <c r="M10486" s="132"/>
      <c r="N10486" s="131"/>
      <c r="O10486" s="131"/>
    </row>
    <row r="10487" spans="2:15" x14ac:dyDescent="0.35">
      <c r="B10487" t="s">
        <v>134</v>
      </c>
      <c r="C10487">
        <v>3272</v>
      </c>
      <c r="D10487" t="s">
        <v>135</v>
      </c>
      <c r="E10487">
        <v>112551</v>
      </c>
      <c r="F10487" t="s">
        <v>9833</v>
      </c>
      <c r="G10487" t="s">
        <v>10927</v>
      </c>
      <c r="H10487" s="93">
        <v>46176</v>
      </c>
      <c r="I10487" s="131">
        <v>1</v>
      </c>
      <c r="J10487" s="132">
        <v>1</v>
      </c>
      <c r="K10487" s="132"/>
      <c r="L10487" s="132"/>
      <c r="M10487" s="132"/>
      <c r="N10487" s="131"/>
      <c r="O10487" s="131"/>
    </row>
    <row r="10488" spans="2:15" x14ac:dyDescent="0.35">
      <c r="B10488" t="s">
        <v>134</v>
      </c>
      <c r="C10488">
        <v>3272</v>
      </c>
      <c r="D10488" t="s">
        <v>135</v>
      </c>
      <c r="E10488">
        <v>116553</v>
      </c>
      <c r="F10488" t="s">
        <v>9834</v>
      </c>
      <c r="G10488" t="s">
        <v>10930</v>
      </c>
      <c r="H10488" s="93">
        <v>46181</v>
      </c>
      <c r="I10488" s="131"/>
      <c r="J10488" s="132"/>
      <c r="K10488" s="132"/>
      <c r="L10488" s="132"/>
      <c r="M10488" s="132"/>
      <c r="N10488" s="131"/>
      <c r="O10488" s="131"/>
    </row>
    <row r="10489" spans="2:15" x14ac:dyDescent="0.35">
      <c r="B10489" t="s">
        <v>134</v>
      </c>
      <c r="C10489">
        <v>3272</v>
      </c>
      <c r="D10489" t="s">
        <v>135</v>
      </c>
      <c r="E10489">
        <v>120223</v>
      </c>
      <c r="F10489" t="s">
        <v>9835</v>
      </c>
      <c r="G10489" t="s">
        <v>10929</v>
      </c>
      <c r="H10489" s="93">
        <v>46182</v>
      </c>
      <c r="I10489" s="131"/>
      <c r="J10489" s="132"/>
      <c r="K10489" s="132"/>
      <c r="L10489" s="132"/>
      <c r="M10489" s="132"/>
      <c r="N10489" s="131"/>
      <c r="O10489" s="131"/>
    </row>
    <row r="10490" spans="2:15" x14ac:dyDescent="0.35">
      <c r="B10490" t="s">
        <v>134</v>
      </c>
      <c r="C10490">
        <v>3272</v>
      </c>
      <c r="D10490" t="s">
        <v>135</v>
      </c>
      <c r="E10490">
        <v>121446</v>
      </c>
      <c r="F10490" t="s">
        <v>9836</v>
      </c>
      <c r="G10490" t="s">
        <v>10930</v>
      </c>
      <c r="H10490" s="93">
        <v>46174</v>
      </c>
      <c r="I10490" s="131">
        <v>1</v>
      </c>
      <c r="J10490" s="132"/>
      <c r="K10490" s="132"/>
      <c r="L10490" s="132"/>
      <c r="M10490" s="132"/>
      <c r="N10490" s="131"/>
      <c r="O10490" s="131"/>
    </row>
    <row r="10491" spans="2:15" x14ac:dyDescent="0.35">
      <c r="B10491" t="s">
        <v>134</v>
      </c>
      <c r="C10491">
        <v>3272</v>
      </c>
      <c r="D10491" t="s">
        <v>135</v>
      </c>
      <c r="E10491">
        <v>122446</v>
      </c>
      <c r="F10491" t="s">
        <v>9837</v>
      </c>
      <c r="G10491" t="s">
        <v>10929</v>
      </c>
      <c r="H10491" s="93">
        <v>46175</v>
      </c>
      <c r="I10491" s="131">
        <v>1</v>
      </c>
      <c r="J10491" s="132">
        <v>1</v>
      </c>
      <c r="K10491" s="132"/>
      <c r="L10491" s="132"/>
      <c r="M10491" s="132"/>
      <c r="N10491" s="131"/>
      <c r="O10491" s="131"/>
    </row>
    <row r="10492" spans="2:15" x14ac:dyDescent="0.35">
      <c r="B10492" t="s">
        <v>134</v>
      </c>
      <c r="C10492">
        <v>3272</v>
      </c>
      <c r="D10492" t="s">
        <v>135</v>
      </c>
      <c r="E10492">
        <v>122512</v>
      </c>
      <c r="F10492" t="s">
        <v>9838</v>
      </c>
      <c r="G10492" t="s">
        <v>10931</v>
      </c>
      <c r="H10492" s="93">
        <v>46172</v>
      </c>
      <c r="I10492" s="131"/>
      <c r="J10492" s="132"/>
      <c r="K10492" s="132"/>
      <c r="L10492" s="132"/>
      <c r="M10492" s="132"/>
      <c r="N10492" s="131"/>
      <c r="O10492" s="131"/>
    </row>
    <row r="10493" spans="2:15" x14ac:dyDescent="0.35">
      <c r="B10493" t="s">
        <v>134</v>
      </c>
      <c r="C10493">
        <v>3272</v>
      </c>
      <c r="D10493" t="s">
        <v>135</v>
      </c>
      <c r="E10493">
        <v>123233</v>
      </c>
      <c r="F10493" t="s">
        <v>9839</v>
      </c>
      <c r="G10493" t="s">
        <v>10929</v>
      </c>
      <c r="H10493" s="93">
        <v>46182</v>
      </c>
      <c r="I10493" s="131"/>
      <c r="J10493" s="132"/>
      <c r="K10493" s="132"/>
      <c r="L10493" s="132"/>
      <c r="M10493" s="132"/>
      <c r="N10493" s="131"/>
      <c r="O10493" s="131"/>
    </row>
    <row r="10494" spans="2:15" x14ac:dyDescent="0.35">
      <c r="B10494" t="s">
        <v>134</v>
      </c>
      <c r="C10494">
        <v>3272</v>
      </c>
      <c r="D10494" t="s">
        <v>135</v>
      </c>
      <c r="E10494">
        <v>125393</v>
      </c>
      <c r="F10494" t="s">
        <v>9840</v>
      </c>
      <c r="G10494" t="s">
        <v>10927</v>
      </c>
      <c r="H10494" s="93">
        <v>46176</v>
      </c>
      <c r="I10494" s="131"/>
      <c r="J10494" s="132"/>
      <c r="K10494" s="132"/>
      <c r="L10494" s="132"/>
      <c r="M10494" s="132"/>
      <c r="N10494" s="131"/>
      <c r="O10494" s="131"/>
    </row>
    <row r="10495" spans="2:15" x14ac:dyDescent="0.35">
      <c r="B10495" t="s">
        <v>134</v>
      </c>
      <c r="C10495">
        <v>3272</v>
      </c>
      <c r="D10495" t="s">
        <v>135</v>
      </c>
      <c r="E10495">
        <v>126492</v>
      </c>
      <c r="F10495" t="s">
        <v>9841</v>
      </c>
      <c r="G10495" t="s">
        <v>10930</v>
      </c>
      <c r="H10495" s="93">
        <v>46181</v>
      </c>
      <c r="I10495" s="131"/>
      <c r="J10495" s="132"/>
      <c r="K10495" s="132"/>
      <c r="L10495" s="132"/>
      <c r="M10495" s="132"/>
      <c r="N10495" s="131"/>
      <c r="O10495" s="131"/>
    </row>
    <row r="10496" spans="2:15" x14ac:dyDescent="0.35">
      <c r="B10496" t="s">
        <v>134</v>
      </c>
      <c r="C10496">
        <v>3272</v>
      </c>
      <c r="D10496" t="s">
        <v>135</v>
      </c>
      <c r="E10496">
        <v>127120</v>
      </c>
      <c r="F10496" t="s">
        <v>9842</v>
      </c>
      <c r="G10496" t="s">
        <v>10928</v>
      </c>
      <c r="H10496" s="93">
        <v>46178</v>
      </c>
      <c r="I10496" s="131">
        <v>1</v>
      </c>
      <c r="J10496" s="132"/>
      <c r="K10496" s="132"/>
      <c r="L10496" s="132"/>
      <c r="M10496" s="132"/>
      <c r="N10496" s="131"/>
      <c r="O10496" s="131"/>
    </row>
    <row r="10497" spans="2:15" x14ac:dyDescent="0.35">
      <c r="B10497" t="s">
        <v>134</v>
      </c>
      <c r="C10497">
        <v>3272</v>
      </c>
      <c r="D10497" t="s">
        <v>135</v>
      </c>
      <c r="E10497">
        <v>134584</v>
      </c>
      <c r="F10497" t="s">
        <v>9843</v>
      </c>
      <c r="G10497" t="s">
        <v>10930</v>
      </c>
      <c r="H10497" s="93">
        <v>46181</v>
      </c>
      <c r="I10497" s="131">
        <v>1</v>
      </c>
      <c r="J10497" s="132"/>
      <c r="K10497" s="132"/>
      <c r="L10497" s="132"/>
      <c r="M10497" s="132"/>
      <c r="N10497" s="131"/>
      <c r="O10497" s="131"/>
    </row>
    <row r="10498" spans="2:15" x14ac:dyDescent="0.35">
      <c r="B10498" t="s">
        <v>134</v>
      </c>
      <c r="C10498">
        <v>3272</v>
      </c>
      <c r="D10498" t="s">
        <v>135</v>
      </c>
      <c r="E10498">
        <v>135431</v>
      </c>
      <c r="F10498" t="s">
        <v>9844</v>
      </c>
      <c r="G10498" t="s">
        <v>10927</v>
      </c>
      <c r="H10498" s="93">
        <v>46176</v>
      </c>
      <c r="I10498" s="131"/>
      <c r="J10498" s="132"/>
      <c r="K10498" s="132"/>
      <c r="L10498" s="132"/>
      <c r="M10498" s="132"/>
      <c r="N10498" s="131"/>
      <c r="O10498" s="131"/>
    </row>
    <row r="10499" spans="2:15" x14ac:dyDescent="0.35">
      <c r="B10499" t="s">
        <v>134</v>
      </c>
      <c r="C10499">
        <v>3272</v>
      </c>
      <c r="D10499" t="s">
        <v>135</v>
      </c>
      <c r="E10499">
        <v>137327</v>
      </c>
      <c r="F10499" t="s">
        <v>9845</v>
      </c>
      <c r="G10499" t="s">
        <v>10926</v>
      </c>
      <c r="H10499" s="93">
        <v>46177</v>
      </c>
      <c r="I10499" s="131"/>
      <c r="J10499" s="132"/>
      <c r="K10499" s="132"/>
      <c r="L10499" s="132"/>
      <c r="M10499" s="132"/>
      <c r="N10499" s="131"/>
      <c r="O10499" s="131"/>
    </row>
    <row r="10500" spans="2:15" x14ac:dyDescent="0.35">
      <c r="B10500" t="s">
        <v>134</v>
      </c>
      <c r="C10500">
        <v>3272</v>
      </c>
      <c r="D10500" t="s">
        <v>135</v>
      </c>
      <c r="E10500">
        <v>139331</v>
      </c>
      <c r="F10500" t="s">
        <v>11044</v>
      </c>
      <c r="G10500" t="s">
        <v>10926</v>
      </c>
      <c r="H10500" s="93">
        <v>46177</v>
      </c>
      <c r="I10500" s="131"/>
      <c r="J10500" s="132"/>
      <c r="K10500" s="132"/>
      <c r="L10500" s="132"/>
      <c r="M10500" s="132"/>
      <c r="N10500" s="131"/>
      <c r="O10500" s="131"/>
    </row>
    <row r="10501" spans="2:15" x14ac:dyDescent="0.35">
      <c r="B10501" t="s">
        <v>134</v>
      </c>
      <c r="C10501">
        <v>3272</v>
      </c>
      <c r="D10501" t="s">
        <v>135</v>
      </c>
      <c r="E10501">
        <v>141454</v>
      </c>
      <c r="F10501" t="s">
        <v>9846</v>
      </c>
      <c r="G10501" t="s">
        <v>10929</v>
      </c>
      <c r="H10501" s="93">
        <v>46175</v>
      </c>
      <c r="I10501" s="131"/>
      <c r="J10501" s="132"/>
      <c r="K10501" s="132"/>
      <c r="L10501" s="132"/>
      <c r="M10501" s="132"/>
      <c r="N10501" s="131"/>
      <c r="O10501" s="131"/>
    </row>
    <row r="10502" spans="2:15" x14ac:dyDescent="0.35">
      <c r="B10502" t="s">
        <v>134</v>
      </c>
      <c r="C10502">
        <v>3272</v>
      </c>
      <c r="D10502" t="s">
        <v>135</v>
      </c>
      <c r="E10502">
        <v>141703</v>
      </c>
      <c r="F10502" t="s">
        <v>9847</v>
      </c>
      <c r="G10502" t="s">
        <v>10930</v>
      </c>
      <c r="H10502" s="93">
        <v>46181</v>
      </c>
      <c r="I10502" s="131"/>
      <c r="J10502" s="132"/>
      <c r="K10502" s="132"/>
      <c r="L10502" s="132"/>
      <c r="M10502" s="132"/>
      <c r="N10502" s="131"/>
      <c r="O10502" s="131"/>
    </row>
    <row r="10503" spans="2:15" x14ac:dyDescent="0.35">
      <c r="B10503" t="s">
        <v>134</v>
      </c>
      <c r="C10503">
        <v>3272</v>
      </c>
      <c r="D10503" t="s">
        <v>135</v>
      </c>
      <c r="E10503">
        <v>142355</v>
      </c>
      <c r="F10503" t="s">
        <v>9848</v>
      </c>
      <c r="G10503" t="s">
        <v>10927</v>
      </c>
      <c r="H10503" s="93">
        <v>46176</v>
      </c>
      <c r="I10503" s="131"/>
      <c r="J10503" s="132"/>
      <c r="K10503" s="132"/>
      <c r="L10503" s="132"/>
      <c r="M10503" s="132"/>
      <c r="N10503" s="131"/>
      <c r="O10503" s="131"/>
    </row>
    <row r="10504" spans="2:15" x14ac:dyDescent="0.35">
      <c r="B10504" t="s">
        <v>134</v>
      </c>
      <c r="C10504">
        <v>3272</v>
      </c>
      <c r="D10504" t="s">
        <v>135</v>
      </c>
      <c r="E10504">
        <v>144927</v>
      </c>
      <c r="F10504" t="s">
        <v>9849</v>
      </c>
      <c r="G10504" t="s">
        <v>10929</v>
      </c>
      <c r="H10504" s="93">
        <v>46175</v>
      </c>
      <c r="I10504" s="131"/>
      <c r="J10504" s="132"/>
      <c r="K10504" s="132"/>
      <c r="L10504" s="132"/>
      <c r="M10504" s="132"/>
      <c r="N10504" s="131"/>
      <c r="O10504" s="131"/>
    </row>
    <row r="10505" spans="2:15" x14ac:dyDescent="0.35">
      <c r="B10505" t="s">
        <v>134</v>
      </c>
      <c r="C10505">
        <v>3272</v>
      </c>
      <c r="D10505" t="s">
        <v>135</v>
      </c>
      <c r="E10505">
        <v>148037</v>
      </c>
      <c r="F10505" t="s">
        <v>9850</v>
      </c>
      <c r="G10505" t="s">
        <v>10930</v>
      </c>
      <c r="H10505" s="93">
        <v>46181</v>
      </c>
      <c r="I10505" s="131"/>
      <c r="J10505" s="132"/>
      <c r="K10505" s="132"/>
      <c r="L10505" s="132"/>
      <c r="M10505" s="132"/>
      <c r="N10505" s="131"/>
      <c r="O10505" s="131"/>
    </row>
    <row r="10506" spans="2:15" x14ac:dyDescent="0.35">
      <c r="B10506" t="s">
        <v>134</v>
      </c>
      <c r="C10506">
        <v>3272</v>
      </c>
      <c r="D10506" t="s">
        <v>135</v>
      </c>
      <c r="E10506">
        <v>151476</v>
      </c>
      <c r="F10506" t="s">
        <v>9851</v>
      </c>
      <c r="G10506" t="s">
        <v>10927</v>
      </c>
      <c r="H10506" s="93">
        <v>46176</v>
      </c>
      <c r="I10506" s="131"/>
      <c r="J10506" s="132"/>
      <c r="K10506" s="132"/>
      <c r="L10506" s="132"/>
      <c r="M10506" s="132"/>
      <c r="N10506" s="131"/>
      <c r="O10506" s="131"/>
    </row>
    <row r="10507" spans="2:15" x14ac:dyDescent="0.35">
      <c r="B10507" t="s">
        <v>134</v>
      </c>
      <c r="C10507">
        <v>3272</v>
      </c>
      <c r="D10507" t="s">
        <v>135</v>
      </c>
      <c r="E10507">
        <v>151716</v>
      </c>
      <c r="F10507" t="s">
        <v>9852</v>
      </c>
      <c r="G10507" t="s">
        <v>10927</v>
      </c>
      <c r="H10507" s="93">
        <v>46176</v>
      </c>
      <c r="I10507" s="131">
        <v>1</v>
      </c>
      <c r="J10507" s="132"/>
      <c r="K10507" s="132"/>
      <c r="L10507" s="132"/>
      <c r="M10507" s="132"/>
      <c r="N10507" s="131"/>
      <c r="O10507" s="131"/>
    </row>
    <row r="10508" spans="2:15" x14ac:dyDescent="0.35">
      <c r="B10508" t="s">
        <v>134</v>
      </c>
      <c r="C10508">
        <v>3272</v>
      </c>
      <c r="D10508" t="s">
        <v>135</v>
      </c>
      <c r="E10508">
        <v>152936</v>
      </c>
      <c r="F10508" t="s">
        <v>9853</v>
      </c>
      <c r="G10508" t="s">
        <v>10928</v>
      </c>
      <c r="H10508" s="93">
        <v>46178</v>
      </c>
      <c r="I10508" s="131"/>
      <c r="J10508" s="132"/>
      <c r="K10508" s="132"/>
      <c r="L10508" s="132"/>
      <c r="M10508" s="132"/>
      <c r="N10508" s="131"/>
      <c r="O10508" s="131"/>
    </row>
    <row r="10509" spans="2:15" x14ac:dyDescent="0.35">
      <c r="B10509" t="s">
        <v>134</v>
      </c>
      <c r="C10509">
        <v>3272</v>
      </c>
      <c r="D10509" t="s">
        <v>135</v>
      </c>
      <c r="E10509">
        <v>153593</v>
      </c>
      <c r="F10509" t="s">
        <v>9854</v>
      </c>
      <c r="G10509" t="s">
        <v>10929</v>
      </c>
      <c r="H10509" s="93">
        <v>46175</v>
      </c>
      <c r="I10509" s="131"/>
      <c r="J10509" s="132"/>
      <c r="K10509" s="132"/>
      <c r="L10509" s="132"/>
      <c r="M10509" s="132"/>
      <c r="N10509" s="131"/>
      <c r="O10509" s="131"/>
    </row>
    <row r="10510" spans="2:15" x14ac:dyDescent="0.35">
      <c r="B10510" t="s">
        <v>134</v>
      </c>
      <c r="C10510">
        <v>3272</v>
      </c>
      <c r="D10510" t="s">
        <v>135</v>
      </c>
      <c r="E10510">
        <v>155440</v>
      </c>
      <c r="F10510" t="s">
        <v>9855</v>
      </c>
      <c r="G10510" t="s">
        <v>10929</v>
      </c>
      <c r="H10510" s="93">
        <v>46175</v>
      </c>
      <c r="I10510" s="131"/>
      <c r="J10510" s="132"/>
      <c r="K10510" s="132"/>
      <c r="L10510" s="132"/>
      <c r="M10510" s="132"/>
      <c r="N10510" s="131"/>
      <c r="O10510" s="131"/>
    </row>
    <row r="10511" spans="2:15" x14ac:dyDescent="0.35">
      <c r="B10511" t="s">
        <v>134</v>
      </c>
      <c r="C10511">
        <v>3272</v>
      </c>
      <c r="D10511" t="s">
        <v>135</v>
      </c>
      <c r="E10511">
        <v>155493</v>
      </c>
      <c r="F10511" t="s">
        <v>9856</v>
      </c>
      <c r="G10511" t="s">
        <v>10927</v>
      </c>
      <c r="H10511" s="93">
        <v>46176</v>
      </c>
      <c r="I10511" s="131">
        <v>1</v>
      </c>
      <c r="J10511" s="132">
        <v>1</v>
      </c>
      <c r="K10511" s="132">
        <v>1</v>
      </c>
      <c r="L10511" s="132"/>
      <c r="M10511" s="132"/>
      <c r="N10511" s="131"/>
      <c r="O10511" s="131"/>
    </row>
    <row r="10512" spans="2:15" x14ac:dyDescent="0.35">
      <c r="B10512" t="s">
        <v>134</v>
      </c>
      <c r="C10512">
        <v>3272</v>
      </c>
      <c r="D10512" t="s">
        <v>135</v>
      </c>
      <c r="E10512">
        <v>159417</v>
      </c>
      <c r="F10512" t="s">
        <v>9857</v>
      </c>
      <c r="G10512" t="s">
        <v>10928</v>
      </c>
      <c r="H10512" s="93">
        <v>46178</v>
      </c>
      <c r="I10512" s="131"/>
      <c r="J10512" s="132"/>
      <c r="K10512" s="132"/>
      <c r="L10512" s="132"/>
      <c r="M10512" s="132"/>
      <c r="N10512" s="131"/>
      <c r="O10512" s="131"/>
    </row>
    <row r="10513" spans="2:15" x14ac:dyDescent="0.35">
      <c r="B10513" t="s">
        <v>134</v>
      </c>
      <c r="C10513">
        <v>3272</v>
      </c>
      <c r="D10513" t="s">
        <v>135</v>
      </c>
      <c r="E10513">
        <v>159741</v>
      </c>
      <c r="F10513" t="s">
        <v>9858</v>
      </c>
      <c r="G10513" t="s">
        <v>10929</v>
      </c>
      <c r="H10513" s="93">
        <v>46182</v>
      </c>
      <c r="I10513" s="131"/>
      <c r="J10513" s="132"/>
      <c r="K10513" s="132"/>
      <c r="L10513" s="132"/>
      <c r="M10513" s="132"/>
      <c r="N10513" s="131"/>
      <c r="O10513" s="131"/>
    </row>
    <row r="10514" spans="2:15" x14ac:dyDescent="0.35">
      <c r="B10514" t="s">
        <v>134</v>
      </c>
      <c r="C10514">
        <v>3272</v>
      </c>
      <c r="D10514" t="s">
        <v>135</v>
      </c>
      <c r="E10514">
        <v>161483</v>
      </c>
      <c r="F10514" t="s">
        <v>9859</v>
      </c>
      <c r="G10514" t="s">
        <v>10929</v>
      </c>
      <c r="H10514" s="93">
        <v>46175</v>
      </c>
      <c r="I10514" s="131"/>
      <c r="J10514" s="132"/>
      <c r="K10514" s="132"/>
      <c r="L10514" s="132"/>
      <c r="M10514" s="132"/>
      <c r="N10514" s="131"/>
      <c r="O10514" s="131"/>
    </row>
    <row r="10515" spans="2:15" x14ac:dyDescent="0.35">
      <c r="B10515" t="s">
        <v>134</v>
      </c>
      <c r="C10515">
        <v>3272</v>
      </c>
      <c r="D10515" t="s">
        <v>135</v>
      </c>
      <c r="E10515">
        <v>165023</v>
      </c>
      <c r="F10515" t="s">
        <v>9860</v>
      </c>
      <c r="G10515" t="s">
        <v>10927</v>
      </c>
      <c r="H10515" s="93">
        <v>46176</v>
      </c>
      <c r="I10515" s="131"/>
      <c r="J10515" s="132"/>
      <c r="K10515" s="132"/>
      <c r="L10515" s="132"/>
      <c r="M10515" s="132"/>
      <c r="N10515" s="131"/>
      <c r="O10515" s="131"/>
    </row>
    <row r="10516" spans="2:15" x14ac:dyDescent="0.35">
      <c r="B10516" t="s">
        <v>134</v>
      </c>
      <c r="C10516">
        <v>3272</v>
      </c>
      <c r="D10516" t="s">
        <v>135</v>
      </c>
      <c r="E10516">
        <v>165712</v>
      </c>
      <c r="F10516" t="s">
        <v>9861</v>
      </c>
      <c r="G10516" t="s">
        <v>10929</v>
      </c>
      <c r="H10516" s="93">
        <v>46175</v>
      </c>
      <c r="I10516" s="131">
        <v>1</v>
      </c>
      <c r="J10516" s="132"/>
      <c r="K10516" s="132"/>
      <c r="L10516" s="132"/>
      <c r="M10516" s="132"/>
      <c r="N10516" s="131"/>
      <c r="O10516" s="131"/>
    </row>
    <row r="10517" spans="2:15" x14ac:dyDescent="0.35">
      <c r="B10517" t="s">
        <v>134</v>
      </c>
      <c r="C10517">
        <v>3272</v>
      </c>
      <c r="D10517" t="s">
        <v>135</v>
      </c>
      <c r="E10517">
        <v>165802</v>
      </c>
      <c r="F10517" t="s">
        <v>9862</v>
      </c>
      <c r="G10517" t="s">
        <v>10928</v>
      </c>
      <c r="H10517" s="93">
        <v>46178</v>
      </c>
      <c r="I10517" s="131"/>
      <c r="J10517" s="132"/>
      <c r="K10517" s="132"/>
      <c r="L10517" s="132"/>
      <c r="M10517" s="132"/>
      <c r="N10517" s="131"/>
      <c r="O10517" s="131"/>
    </row>
    <row r="10518" spans="2:15" x14ac:dyDescent="0.35">
      <c r="B10518" t="s">
        <v>134</v>
      </c>
      <c r="C10518">
        <v>3272</v>
      </c>
      <c r="D10518" t="s">
        <v>135</v>
      </c>
      <c r="E10518">
        <v>166033</v>
      </c>
      <c r="F10518" t="s">
        <v>9863</v>
      </c>
      <c r="G10518" t="s">
        <v>10930</v>
      </c>
      <c r="H10518" s="93">
        <v>46181</v>
      </c>
      <c r="I10518" s="131">
        <v>1</v>
      </c>
      <c r="J10518" s="132">
        <v>1</v>
      </c>
      <c r="K10518" s="132"/>
      <c r="L10518" s="132"/>
      <c r="M10518" s="132"/>
      <c r="N10518" s="131"/>
      <c r="O10518" s="131"/>
    </row>
    <row r="10519" spans="2:15" x14ac:dyDescent="0.35">
      <c r="B10519" t="s">
        <v>134</v>
      </c>
      <c r="C10519">
        <v>3272</v>
      </c>
      <c r="D10519" t="s">
        <v>135</v>
      </c>
      <c r="E10519">
        <v>166050</v>
      </c>
      <c r="F10519" t="s">
        <v>9864</v>
      </c>
      <c r="G10519" t="s">
        <v>10930</v>
      </c>
      <c r="H10519" s="93">
        <v>46181</v>
      </c>
      <c r="I10519" s="131">
        <v>1</v>
      </c>
      <c r="J10519" s="132"/>
      <c r="K10519" s="132"/>
      <c r="L10519" s="132"/>
      <c r="M10519" s="132"/>
      <c r="N10519" s="131"/>
      <c r="O10519" s="131"/>
    </row>
    <row r="10520" spans="2:15" x14ac:dyDescent="0.35">
      <c r="B10520" t="s">
        <v>134</v>
      </c>
      <c r="C10520">
        <v>3272</v>
      </c>
      <c r="D10520" t="s">
        <v>135</v>
      </c>
      <c r="E10520">
        <v>166246</v>
      </c>
      <c r="F10520" t="s">
        <v>9865</v>
      </c>
      <c r="G10520" t="s">
        <v>10928</v>
      </c>
      <c r="H10520" s="93">
        <v>46178</v>
      </c>
      <c r="I10520" s="131"/>
      <c r="J10520" s="132"/>
      <c r="K10520" s="132"/>
      <c r="L10520" s="132"/>
      <c r="M10520" s="132"/>
      <c r="N10520" s="131"/>
      <c r="O10520" s="131"/>
    </row>
    <row r="10521" spans="2:15" x14ac:dyDescent="0.35">
      <c r="B10521" t="s">
        <v>134</v>
      </c>
      <c r="C10521">
        <v>3272</v>
      </c>
      <c r="D10521" t="s">
        <v>135</v>
      </c>
      <c r="E10521">
        <v>167153</v>
      </c>
      <c r="F10521" t="s">
        <v>9866</v>
      </c>
      <c r="G10521" t="s">
        <v>10929</v>
      </c>
      <c r="H10521" s="93">
        <v>46175</v>
      </c>
      <c r="I10521" s="131">
        <v>1</v>
      </c>
      <c r="J10521" s="132">
        <v>1</v>
      </c>
      <c r="K10521" s="132"/>
      <c r="L10521" s="132"/>
      <c r="M10521" s="132"/>
      <c r="N10521" s="131"/>
      <c r="O10521" s="131"/>
    </row>
    <row r="10522" spans="2:15" x14ac:dyDescent="0.35">
      <c r="B10522" t="s">
        <v>134</v>
      </c>
      <c r="C10522">
        <v>3272</v>
      </c>
      <c r="D10522" t="s">
        <v>135</v>
      </c>
      <c r="E10522">
        <v>167167</v>
      </c>
      <c r="F10522" t="s">
        <v>9867</v>
      </c>
      <c r="G10522" t="s">
        <v>10929</v>
      </c>
      <c r="H10522" s="93">
        <v>46175</v>
      </c>
      <c r="I10522" s="131"/>
      <c r="J10522" s="132"/>
      <c r="K10522" s="132"/>
      <c r="L10522" s="132"/>
      <c r="M10522" s="132"/>
      <c r="N10522" s="131"/>
      <c r="O10522" s="131"/>
    </row>
    <row r="10523" spans="2:15" x14ac:dyDescent="0.35">
      <c r="B10523" t="s">
        <v>134</v>
      </c>
      <c r="C10523">
        <v>3272</v>
      </c>
      <c r="D10523" t="s">
        <v>135</v>
      </c>
      <c r="E10523">
        <v>167552</v>
      </c>
      <c r="F10523" t="s">
        <v>9868</v>
      </c>
      <c r="G10523" t="s">
        <v>10927</v>
      </c>
      <c r="H10523" s="93">
        <v>46176</v>
      </c>
      <c r="I10523" s="131"/>
      <c r="J10523" s="132"/>
      <c r="K10523" s="132"/>
      <c r="L10523" s="132"/>
      <c r="M10523" s="132"/>
      <c r="N10523" s="131"/>
      <c r="O10523" s="131"/>
    </row>
    <row r="10524" spans="2:15" x14ac:dyDescent="0.35">
      <c r="B10524" t="s">
        <v>134</v>
      </c>
      <c r="C10524">
        <v>3272</v>
      </c>
      <c r="D10524" t="s">
        <v>135</v>
      </c>
      <c r="E10524">
        <v>167681</v>
      </c>
      <c r="F10524" t="s">
        <v>9869</v>
      </c>
      <c r="G10524" t="s">
        <v>10929</v>
      </c>
      <c r="H10524" s="93">
        <v>46175</v>
      </c>
      <c r="I10524" s="131"/>
      <c r="J10524" s="132"/>
      <c r="K10524" s="132"/>
      <c r="L10524" s="132"/>
      <c r="M10524" s="132"/>
      <c r="N10524" s="131"/>
      <c r="O10524" s="131"/>
    </row>
    <row r="10525" spans="2:15" x14ac:dyDescent="0.35">
      <c r="B10525" t="s">
        <v>134</v>
      </c>
      <c r="C10525">
        <v>3272</v>
      </c>
      <c r="D10525" t="s">
        <v>135</v>
      </c>
      <c r="E10525">
        <v>167703</v>
      </c>
      <c r="F10525" t="s">
        <v>9870</v>
      </c>
      <c r="G10525" t="s">
        <v>10931</v>
      </c>
      <c r="H10525" s="93">
        <v>46172</v>
      </c>
      <c r="I10525" s="131"/>
      <c r="J10525" s="132"/>
      <c r="K10525" s="132"/>
      <c r="L10525" s="132"/>
      <c r="M10525" s="132"/>
      <c r="N10525" s="131"/>
      <c r="O10525" s="131"/>
    </row>
    <row r="10526" spans="2:15" x14ac:dyDescent="0.35">
      <c r="B10526" t="s">
        <v>134</v>
      </c>
      <c r="C10526">
        <v>3272</v>
      </c>
      <c r="D10526" t="s">
        <v>135</v>
      </c>
      <c r="E10526">
        <v>168159</v>
      </c>
      <c r="F10526" t="s">
        <v>6764</v>
      </c>
      <c r="G10526" t="s">
        <v>10929</v>
      </c>
      <c r="H10526" s="93">
        <v>46175</v>
      </c>
      <c r="I10526" s="131"/>
      <c r="J10526" s="132"/>
      <c r="K10526" s="132"/>
      <c r="L10526" s="132"/>
      <c r="M10526" s="132"/>
      <c r="N10526" s="131"/>
      <c r="O10526" s="131"/>
    </row>
    <row r="10527" spans="2:15" x14ac:dyDescent="0.35">
      <c r="B10527" t="s">
        <v>134</v>
      </c>
      <c r="C10527">
        <v>3272</v>
      </c>
      <c r="D10527" t="s">
        <v>135</v>
      </c>
      <c r="E10527">
        <v>168560</v>
      </c>
      <c r="F10527" t="s">
        <v>9871</v>
      </c>
      <c r="G10527" t="s">
        <v>10926</v>
      </c>
      <c r="H10527" s="93">
        <v>46177</v>
      </c>
      <c r="I10527" s="131"/>
      <c r="J10527" s="132"/>
      <c r="K10527" s="132"/>
      <c r="L10527" s="132"/>
      <c r="M10527" s="132"/>
      <c r="N10527" s="131"/>
      <c r="O10527" s="131"/>
    </row>
    <row r="10528" spans="2:15" x14ac:dyDescent="0.35">
      <c r="B10528" t="s">
        <v>134</v>
      </c>
      <c r="C10528">
        <v>3272</v>
      </c>
      <c r="D10528" t="s">
        <v>135</v>
      </c>
      <c r="E10528">
        <v>168890</v>
      </c>
      <c r="F10528" t="s">
        <v>9872</v>
      </c>
      <c r="G10528" t="s">
        <v>10931</v>
      </c>
      <c r="H10528" s="93">
        <v>46172</v>
      </c>
      <c r="I10528" s="131"/>
      <c r="J10528" s="132"/>
      <c r="K10528" s="132"/>
      <c r="L10528" s="132"/>
      <c r="M10528" s="132"/>
      <c r="N10528" s="131"/>
      <c r="O10528" s="131"/>
    </row>
    <row r="10529" spans="2:15" x14ac:dyDescent="0.35">
      <c r="B10529" t="s">
        <v>134</v>
      </c>
      <c r="C10529">
        <v>3272</v>
      </c>
      <c r="D10529" t="s">
        <v>135</v>
      </c>
      <c r="E10529">
        <v>169367</v>
      </c>
      <c r="F10529" t="s">
        <v>9873</v>
      </c>
      <c r="G10529" t="s">
        <v>10930</v>
      </c>
      <c r="H10529" s="93">
        <v>46181</v>
      </c>
      <c r="I10529" s="131">
        <v>1</v>
      </c>
      <c r="J10529" s="132">
        <v>1</v>
      </c>
      <c r="K10529" s="132"/>
      <c r="L10529" s="132"/>
      <c r="M10529" s="132"/>
      <c r="N10529" s="131"/>
      <c r="O10529" s="131"/>
    </row>
    <row r="10530" spans="2:15" x14ac:dyDescent="0.35">
      <c r="B10530" t="s">
        <v>134</v>
      </c>
      <c r="C10530">
        <v>3272</v>
      </c>
      <c r="D10530" t="s">
        <v>135</v>
      </c>
      <c r="E10530">
        <v>169584</v>
      </c>
      <c r="F10530" t="s">
        <v>9874</v>
      </c>
      <c r="G10530" t="s">
        <v>10930</v>
      </c>
      <c r="H10530" s="93">
        <v>46174</v>
      </c>
      <c r="I10530" s="131"/>
      <c r="J10530" s="132"/>
      <c r="K10530" s="132"/>
      <c r="L10530" s="132"/>
      <c r="M10530" s="132"/>
      <c r="N10530" s="131"/>
      <c r="O10530" s="131"/>
    </row>
    <row r="10531" spans="2:15" x14ac:dyDescent="0.35">
      <c r="B10531" t="s">
        <v>134</v>
      </c>
      <c r="C10531">
        <v>3272</v>
      </c>
      <c r="D10531" t="s">
        <v>135</v>
      </c>
      <c r="E10531">
        <v>169951</v>
      </c>
      <c r="F10531" t="s">
        <v>9875</v>
      </c>
      <c r="G10531" t="s">
        <v>10926</v>
      </c>
      <c r="H10531" s="93">
        <v>46177</v>
      </c>
      <c r="I10531" s="131">
        <v>1</v>
      </c>
      <c r="J10531" s="132">
        <v>1</v>
      </c>
      <c r="K10531" s="132"/>
      <c r="L10531" s="132"/>
      <c r="M10531" s="132"/>
      <c r="N10531" s="131"/>
      <c r="O10531" s="131"/>
    </row>
    <row r="10532" spans="2:15" x14ac:dyDescent="0.35">
      <c r="B10532" t="s">
        <v>134</v>
      </c>
      <c r="C10532">
        <v>3272</v>
      </c>
      <c r="D10532" t="s">
        <v>135</v>
      </c>
      <c r="E10532">
        <v>170421</v>
      </c>
      <c r="F10532" t="s">
        <v>9876</v>
      </c>
      <c r="G10532" t="s">
        <v>10927</v>
      </c>
      <c r="H10532" s="93">
        <v>46176</v>
      </c>
      <c r="I10532" s="131">
        <v>1</v>
      </c>
      <c r="J10532" s="132"/>
      <c r="K10532" s="132"/>
      <c r="L10532" s="132"/>
      <c r="M10532" s="132"/>
      <c r="N10532" s="131"/>
      <c r="O10532" s="131"/>
    </row>
    <row r="10533" spans="2:15" x14ac:dyDescent="0.35">
      <c r="B10533" t="s">
        <v>134</v>
      </c>
      <c r="C10533">
        <v>3272</v>
      </c>
      <c r="D10533" t="s">
        <v>135</v>
      </c>
      <c r="E10533">
        <v>170964</v>
      </c>
      <c r="F10533" t="s">
        <v>9877</v>
      </c>
      <c r="G10533" t="s">
        <v>10930</v>
      </c>
      <c r="H10533" s="93">
        <v>46174</v>
      </c>
      <c r="I10533" s="131">
        <v>1</v>
      </c>
      <c r="J10533" s="132"/>
      <c r="K10533" s="132"/>
      <c r="L10533" s="132"/>
      <c r="M10533" s="132"/>
      <c r="N10533" s="131"/>
      <c r="O10533" s="131"/>
    </row>
    <row r="10534" spans="2:15" x14ac:dyDescent="0.35">
      <c r="B10534" t="s">
        <v>134</v>
      </c>
      <c r="C10534">
        <v>3272</v>
      </c>
      <c r="D10534" t="s">
        <v>135</v>
      </c>
      <c r="E10534">
        <v>171741</v>
      </c>
      <c r="F10534" t="s">
        <v>9878</v>
      </c>
      <c r="G10534" t="s">
        <v>10929</v>
      </c>
      <c r="H10534" s="93">
        <v>46175</v>
      </c>
      <c r="I10534" s="131"/>
      <c r="J10534" s="132"/>
      <c r="K10534" s="132"/>
      <c r="L10534" s="132"/>
      <c r="M10534" s="132"/>
      <c r="N10534" s="131"/>
      <c r="O10534" s="131"/>
    </row>
    <row r="10535" spans="2:15" x14ac:dyDescent="0.35">
      <c r="B10535" t="s">
        <v>134</v>
      </c>
      <c r="C10535">
        <v>3272</v>
      </c>
      <c r="D10535" t="s">
        <v>135</v>
      </c>
      <c r="E10535">
        <v>172254</v>
      </c>
      <c r="F10535" t="s">
        <v>9879</v>
      </c>
      <c r="G10535" t="s">
        <v>10928</v>
      </c>
      <c r="H10535" s="93">
        <v>46171</v>
      </c>
      <c r="I10535" s="131"/>
      <c r="J10535" s="132"/>
      <c r="K10535" s="132"/>
      <c r="L10535" s="132"/>
      <c r="M10535" s="132"/>
      <c r="N10535" s="131"/>
      <c r="O10535" s="131"/>
    </row>
    <row r="10536" spans="2:15" x14ac:dyDescent="0.35">
      <c r="B10536" t="s">
        <v>134</v>
      </c>
      <c r="C10536">
        <v>3272</v>
      </c>
      <c r="D10536" t="s">
        <v>135</v>
      </c>
      <c r="E10536">
        <v>172507</v>
      </c>
      <c r="F10536" t="s">
        <v>9880</v>
      </c>
      <c r="G10536" t="s">
        <v>10929</v>
      </c>
      <c r="H10536" s="93">
        <v>46175</v>
      </c>
      <c r="I10536" s="131"/>
      <c r="J10536" s="132"/>
      <c r="K10536" s="132"/>
      <c r="L10536" s="132"/>
      <c r="M10536" s="132"/>
      <c r="N10536" s="131"/>
      <c r="O10536" s="131"/>
    </row>
    <row r="10537" spans="2:15" x14ac:dyDescent="0.35">
      <c r="B10537" t="s">
        <v>134</v>
      </c>
      <c r="C10537">
        <v>3272</v>
      </c>
      <c r="D10537" t="s">
        <v>135</v>
      </c>
      <c r="E10537">
        <v>173331</v>
      </c>
      <c r="F10537" t="s">
        <v>9881</v>
      </c>
      <c r="G10537" t="s">
        <v>10931</v>
      </c>
      <c r="H10537" s="93">
        <v>46172</v>
      </c>
      <c r="I10537" s="131"/>
      <c r="J10537" s="132"/>
      <c r="K10537" s="132"/>
      <c r="L10537" s="132"/>
      <c r="M10537" s="132"/>
      <c r="N10537" s="131"/>
      <c r="O10537" s="131"/>
    </row>
    <row r="10538" spans="2:15" x14ac:dyDescent="0.35">
      <c r="B10538" t="s">
        <v>134</v>
      </c>
      <c r="C10538">
        <v>3272</v>
      </c>
      <c r="D10538" t="s">
        <v>135</v>
      </c>
      <c r="E10538">
        <v>173479</v>
      </c>
      <c r="F10538" t="s">
        <v>9882</v>
      </c>
      <c r="G10538" t="s">
        <v>10929</v>
      </c>
      <c r="H10538" s="93">
        <v>46175</v>
      </c>
      <c r="I10538" s="131"/>
      <c r="J10538" s="132"/>
      <c r="K10538" s="132"/>
      <c r="L10538" s="132"/>
      <c r="M10538" s="132"/>
      <c r="N10538" s="131"/>
      <c r="O10538" s="131"/>
    </row>
    <row r="10539" spans="2:15" x14ac:dyDescent="0.35">
      <c r="B10539" t="s">
        <v>134</v>
      </c>
      <c r="C10539">
        <v>3272</v>
      </c>
      <c r="D10539" t="s">
        <v>135</v>
      </c>
      <c r="E10539">
        <v>173977</v>
      </c>
      <c r="F10539" t="s">
        <v>9883</v>
      </c>
      <c r="G10539" t="s">
        <v>10930</v>
      </c>
      <c r="H10539" s="93">
        <v>46174</v>
      </c>
      <c r="I10539" s="131"/>
      <c r="J10539" s="132"/>
      <c r="K10539" s="132"/>
      <c r="L10539" s="132"/>
      <c r="M10539" s="132"/>
      <c r="N10539" s="131"/>
      <c r="O10539" s="131"/>
    </row>
    <row r="10540" spans="2:15" x14ac:dyDescent="0.35">
      <c r="B10540" t="s">
        <v>134</v>
      </c>
      <c r="C10540">
        <v>3272</v>
      </c>
      <c r="D10540" t="s">
        <v>135</v>
      </c>
      <c r="E10540">
        <v>175334</v>
      </c>
      <c r="F10540" t="s">
        <v>9884</v>
      </c>
      <c r="G10540" t="s">
        <v>10931</v>
      </c>
      <c r="H10540" s="93">
        <v>46172</v>
      </c>
      <c r="I10540" s="131"/>
      <c r="J10540" s="132"/>
      <c r="K10540" s="132"/>
      <c r="L10540" s="132"/>
      <c r="M10540" s="132"/>
      <c r="N10540" s="131"/>
      <c r="O10540" s="131"/>
    </row>
    <row r="10541" spans="2:15" x14ac:dyDescent="0.35">
      <c r="B10541" t="s">
        <v>134</v>
      </c>
      <c r="C10541">
        <v>3272</v>
      </c>
      <c r="D10541" t="s">
        <v>135</v>
      </c>
      <c r="E10541">
        <v>175518</v>
      </c>
      <c r="F10541" t="s">
        <v>9885</v>
      </c>
      <c r="G10541" t="s">
        <v>10928</v>
      </c>
      <c r="H10541" s="93">
        <v>46171</v>
      </c>
      <c r="I10541" s="131"/>
      <c r="J10541" s="132"/>
      <c r="K10541" s="132"/>
      <c r="L10541" s="132"/>
      <c r="M10541" s="132"/>
      <c r="N10541" s="131"/>
      <c r="O10541" s="131"/>
    </row>
    <row r="10542" spans="2:15" x14ac:dyDescent="0.35">
      <c r="B10542" t="s">
        <v>134</v>
      </c>
      <c r="C10542">
        <v>3272</v>
      </c>
      <c r="D10542" t="s">
        <v>135</v>
      </c>
      <c r="E10542">
        <v>175584</v>
      </c>
      <c r="F10542" t="s">
        <v>9886</v>
      </c>
      <c r="G10542" t="s">
        <v>10926</v>
      </c>
      <c r="H10542" s="93">
        <v>46177</v>
      </c>
      <c r="I10542" s="131"/>
      <c r="J10542" s="132"/>
      <c r="K10542" s="132"/>
      <c r="L10542" s="132"/>
      <c r="M10542" s="132"/>
      <c r="N10542" s="131"/>
      <c r="O10542" s="131"/>
    </row>
    <row r="10543" spans="2:15" x14ac:dyDescent="0.35">
      <c r="B10543" t="s">
        <v>134</v>
      </c>
      <c r="C10543">
        <v>3272</v>
      </c>
      <c r="D10543" t="s">
        <v>135</v>
      </c>
      <c r="E10543">
        <v>175601</v>
      </c>
      <c r="F10543" t="s">
        <v>9887</v>
      </c>
      <c r="G10543" t="s">
        <v>10928</v>
      </c>
      <c r="H10543" s="93">
        <v>46171</v>
      </c>
      <c r="I10543" s="131"/>
      <c r="J10543" s="132"/>
      <c r="K10543" s="132"/>
      <c r="L10543" s="132"/>
      <c r="M10543" s="132"/>
      <c r="N10543" s="131"/>
      <c r="O10543" s="131"/>
    </row>
    <row r="10544" spans="2:15" x14ac:dyDescent="0.35">
      <c r="B10544" t="s">
        <v>134</v>
      </c>
      <c r="C10544">
        <v>3272</v>
      </c>
      <c r="D10544" t="s">
        <v>135</v>
      </c>
      <c r="E10544">
        <v>175645</v>
      </c>
      <c r="F10544" t="s">
        <v>9888</v>
      </c>
      <c r="G10544" t="s">
        <v>10928</v>
      </c>
      <c r="H10544" s="93">
        <v>46178</v>
      </c>
      <c r="I10544" s="131"/>
      <c r="J10544" s="132"/>
      <c r="K10544" s="132"/>
      <c r="L10544" s="132"/>
      <c r="M10544" s="132"/>
      <c r="N10544" s="131"/>
      <c r="O10544" s="131"/>
    </row>
    <row r="10545" spans="2:15" x14ac:dyDescent="0.35">
      <c r="B10545" t="s">
        <v>134</v>
      </c>
      <c r="C10545">
        <v>3272</v>
      </c>
      <c r="D10545" t="s">
        <v>135</v>
      </c>
      <c r="E10545">
        <v>175759</v>
      </c>
      <c r="F10545" t="s">
        <v>9889</v>
      </c>
      <c r="G10545" t="s">
        <v>10926</v>
      </c>
      <c r="H10545" s="93">
        <v>46177</v>
      </c>
      <c r="I10545" s="131"/>
      <c r="J10545" s="132"/>
      <c r="K10545" s="132"/>
      <c r="L10545" s="132"/>
      <c r="M10545" s="132"/>
      <c r="N10545" s="131"/>
      <c r="O10545" s="131"/>
    </row>
    <row r="10546" spans="2:15" x14ac:dyDescent="0.35">
      <c r="B10546" t="s">
        <v>134</v>
      </c>
      <c r="C10546">
        <v>3272</v>
      </c>
      <c r="D10546" t="s">
        <v>135</v>
      </c>
      <c r="E10546">
        <v>176354</v>
      </c>
      <c r="F10546" t="s">
        <v>9890</v>
      </c>
      <c r="G10546" t="s">
        <v>10928</v>
      </c>
      <c r="H10546" s="93">
        <v>46178</v>
      </c>
      <c r="I10546" s="131"/>
      <c r="J10546" s="132"/>
      <c r="K10546" s="132"/>
      <c r="L10546" s="132"/>
      <c r="M10546" s="132"/>
      <c r="N10546" s="131"/>
      <c r="O10546" s="131"/>
    </row>
    <row r="10547" spans="2:15" x14ac:dyDescent="0.35">
      <c r="B10547" t="s">
        <v>134</v>
      </c>
      <c r="C10547">
        <v>3272</v>
      </c>
      <c r="D10547" t="s">
        <v>135</v>
      </c>
      <c r="E10547">
        <v>176513</v>
      </c>
      <c r="F10547" t="s">
        <v>9891</v>
      </c>
      <c r="G10547" t="s">
        <v>10931</v>
      </c>
      <c r="H10547" s="93">
        <v>46172</v>
      </c>
      <c r="I10547" s="131"/>
      <c r="J10547" s="132"/>
      <c r="K10547" s="132"/>
      <c r="L10547" s="132"/>
      <c r="M10547" s="132"/>
      <c r="N10547" s="131"/>
      <c r="O10547" s="131"/>
    </row>
    <row r="10548" spans="2:15" x14ac:dyDescent="0.35">
      <c r="B10548" t="s">
        <v>134</v>
      </c>
      <c r="C10548">
        <v>3272</v>
      </c>
      <c r="D10548" t="s">
        <v>135</v>
      </c>
      <c r="E10548">
        <v>176526</v>
      </c>
      <c r="F10548" t="s">
        <v>9892</v>
      </c>
      <c r="G10548" t="s">
        <v>10926</v>
      </c>
      <c r="H10548" s="93">
        <v>46177</v>
      </c>
      <c r="I10548" s="131"/>
      <c r="J10548" s="132"/>
      <c r="K10548" s="132"/>
      <c r="L10548" s="132"/>
      <c r="M10548" s="132"/>
      <c r="N10548" s="131"/>
      <c r="O10548" s="131"/>
    </row>
    <row r="10549" spans="2:15" x14ac:dyDescent="0.35">
      <c r="B10549" t="s">
        <v>134</v>
      </c>
      <c r="C10549">
        <v>3272</v>
      </c>
      <c r="D10549" t="s">
        <v>135</v>
      </c>
      <c r="E10549">
        <v>177000</v>
      </c>
      <c r="F10549" t="s">
        <v>9893</v>
      </c>
      <c r="G10549" t="s">
        <v>10930</v>
      </c>
      <c r="H10549" s="93">
        <v>46174</v>
      </c>
      <c r="I10549" s="131"/>
      <c r="J10549" s="132"/>
      <c r="K10549" s="132"/>
      <c r="L10549" s="132"/>
      <c r="M10549" s="132"/>
      <c r="N10549" s="131"/>
      <c r="O10549" s="131"/>
    </row>
    <row r="10550" spans="2:15" x14ac:dyDescent="0.35">
      <c r="B10550" t="s">
        <v>134</v>
      </c>
      <c r="C10550">
        <v>3272</v>
      </c>
      <c r="D10550" t="s">
        <v>135</v>
      </c>
      <c r="E10550">
        <v>177347</v>
      </c>
      <c r="F10550" t="s">
        <v>9894</v>
      </c>
      <c r="G10550" t="s">
        <v>10926</v>
      </c>
      <c r="H10550" s="93">
        <v>46177</v>
      </c>
      <c r="I10550" s="131"/>
      <c r="J10550" s="132"/>
      <c r="K10550" s="132"/>
      <c r="L10550" s="132"/>
      <c r="M10550" s="132"/>
      <c r="N10550" s="131"/>
      <c r="O10550" s="131"/>
    </row>
    <row r="10551" spans="2:15" x14ac:dyDescent="0.35">
      <c r="B10551" t="s">
        <v>134</v>
      </c>
      <c r="C10551">
        <v>3272</v>
      </c>
      <c r="D10551" t="s">
        <v>135</v>
      </c>
      <c r="E10551">
        <v>177459</v>
      </c>
      <c r="F10551" t="s">
        <v>9895</v>
      </c>
      <c r="G10551" t="s">
        <v>10931</v>
      </c>
      <c r="H10551" s="93">
        <v>46172</v>
      </c>
      <c r="I10551" s="131"/>
      <c r="J10551" s="132"/>
      <c r="K10551" s="132"/>
      <c r="L10551" s="132"/>
      <c r="M10551" s="132"/>
      <c r="N10551" s="131"/>
      <c r="O10551" s="131"/>
    </row>
    <row r="10552" spans="2:15" x14ac:dyDescent="0.35">
      <c r="B10552" t="s">
        <v>134</v>
      </c>
      <c r="C10552">
        <v>3272</v>
      </c>
      <c r="D10552" t="s">
        <v>135</v>
      </c>
      <c r="E10552">
        <v>177474</v>
      </c>
      <c r="F10552" t="s">
        <v>9896</v>
      </c>
      <c r="G10552" t="s">
        <v>10929</v>
      </c>
      <c r="H10552" s="93">
        <v>46182</v>
      </c>
      <c r="I10552" s="131"/>
      <c r="J10552" s="132"/>
      <c r="K10552" s="132"/>
      <c r="L10552" s="132"/>
      <c r="M10552" s="132"/>
      <c r="N10552" s="131"/>
      <c r="O10552" s="131"/>
    </row>
    <row r="10553" spans="2:15" x14ac:dyDescent="0.35">
      <c r="B10553" t="s">
        <v>134</v>
      </c>
      <c r="C10553">
        <v>3272</v>
      </c>
      <c r="D10553" t="s">
        <v>135</v>
      </c>
      <c r="E10553">
        <v>177598</v>
      </c>
      <c r="F10553" t="s">
        <v>9897</v>
      </c>
      <c r="G10553" t="s">
        <v>10928</v>
      </c>
      <c r="H10553" s="93">
        <v>46178</v>
      </c>
      <c r="I10553" s="131">
        <v>1</v>
      </c>
      <c r="J10553" s="132"/>
      <c r="K10553" s="132"/>
      <c r="L10553" s="132"/>
      <c r="M10553" s="132"/>
      <c r="N10553" s="131"/>
      <c r="O10553" s="131"/>
    </row>
    <row r="10554" spans="2:15" x14ac:dyDescent="0.35">
      <c r="B10554" t="s">
        <v>134</v>
      </c>
      <c r="C10554">
        <v>3272</v>
      </c>
      <c r="D10554" t="s">
        <v>135</v>
      </c>
      <c r="E10554">
        <v>177775</v>
      </c>
      <c r="F10554" t="s">
        <v>9898</v>
      </c>
      <c r="G10554" t="s">
        <v>10930</v>
      </c>
      <c r="H10554" s="93">
        <v>46181</v>
      </c>
      <c r="I10554" s="131"/>
      <c r="J10554" s="132"/>
      <c r="K10554" s="132"/>
      <c r="L10554" s="132"/>
      <c r="M10554" s="132"/>
      <c r="N10554" s="131"/>
      <c r="O10554" s="131"/>
    </row>
    <row r="10555" spans="2:15" x14ac:dyDescent="0.35">
      <c r="B10555" t="s">
        <v>134</v>
      </c>
      <c r="C10555">
        <v>3272</v>
      </c>
      <c r="D10555" t="s">
        <v>135</v>
      </c>
      <c r="E10555">
        <v>178020</v>
      </c>
      <c r="F10555" t="s">
        <v>9899</v>
      </c>
      <c r="G10555" t="s">
        <v>10926</v>
      </c>
      <c r="H10555" s="93">
        <v>46177</v>
      </c>
      <c r="I10555" s="131">
        <v>1</v>
      </c>
      <c r="J10555" s="132">
        <v>1</v>
      </c>
      <c r="K10555" s="132"/>
      <c r="L10555" s="132"/>
      <c r="M10555" s="132"/>
      <c r="N10555" s="131"/>
      <c r="O10555" s="131"/>
    </row>
    <row r="10556" spans="2:15" x14ac:dyDescent="0.35">
      <c r="B10556" t="s">
        <v>134</v>
      </c>
      <c r="C10556">
        <v>3272</v>
      </c>
      <c r="D10556" t="s">
        <v>135</v>
      </c>
      <c r="E10556">
        <v>178083</v>
      </c>
      <c r="F10556" t="s">
        <v>9900</v>
      </c>
      <c r="G10556" t="s">
        <v>10927</v>
      </c>
      <c r="H10556" s="93">
        <v>46176</v>
      </c>
      <c r="I10556" s="131"/>
      <c r="J10556" s="132"/>
      <c r="K10556" s="132"/>
      <c r="L10556" s="132"/>
      <c r="M10556" s="132"/>
      <c r="N10556" s="131"/>
      <c r="O10556" s="131"/>
    </row>
    <row r="10557" spans="2:15" x14ac:dyDescent="0.35">
      <c r="B10557" t="s">
        <v>134</v>
      </c>
      <c r="C10557">
        <v>3272</v>
      </c>
      <c r="D10557" t="s">
        <v>135</v>
      </c>
      <c r="E10557">
        <v>178103</v>
      </c>
      <c r="F10557" t="s">
        <v>9901</v>
      </c>
      <c r="G10557" t="s">
        <v>10930</v>
      </c>
      <c r="H10557" s="93">
        <v>46174</v>
      </c>
      <c r="I10557" s="131"/>
      <c r="J10557" s="132"/>
      <c r="K10557" s="132"/>
      <c r="L10557" s="132"/>
      <c r="M10557" s="132"/>
      <c r="N10557" s="131"/>
      <c r="O10557" s="131"/>
    </row>
    <row r="10558" spans="2:15" x14ac:dyDescent="0.35">
      <c r="B10558" t="s">
        <v>134</v>
      </c>
      <c r="C10558">
        <v>3272</v>
      </c>
      <c r="D10558" t="s">
        <v>135</v>
      </c>
      <c r="E10558">
        <v>178282</v>
      </c>
      <c r="F10558" t="s">
        <v>9902</v>
      </c>
      <c r="G10558" t="s">
        <v>10928</v>
      </c>
      <c r="H10558" s="93">
        <v>46171</v>
      </c>
      <c r="I10558" s="131"/>
      <c r="J10558" s="132"/>
      <c r="K10558" s="132"/>
      <c r="L10558" s="132"/>
      <c r="M10558" s="132"/>
      <c r="N10558" s="131"/>
      <c r="O10558" s="131"/>
    </row>
    <row r="10559" spans="2:15" x14ac:dyDescent="0.35">
      <c r="B10559" t="s">
        <v>134</v>
      </c>
      <c r="C10559">
        <v>3272</v>
      </c>
      <c r="D10559" t="s">
        <v>135</v>
      </c>
      <c r="E10559">
        <v>178371</v>
      </c>
      <c r="F10559" t="s">
        <v>9903</v>
      </c>
      <c r="G10559" t="s">
        <v>10926</v>
      </c>
      <c r="H10559" s="93">
        <v>46177</v>
      </c>
      <c r="I10559" s="131"/>
      <c r="J10559" s="132"/>
      <c r="K10559" s="132"/>
      <c r="L10559" s="132"/>
      <c r="M10559" s="132"/>
      <c r="N10559" s="131"/>
      <c r="O10559" s="131"/>
    </row>
    <row r="10560" spans="2:15" x14ac:dyDescent="0.35">
      <c r="B10560" t="s">
        <v>134</v>
      </c>
      <c r="C10560">
        <v>3272</v>
      </c>
      <c r="D10560" t="s">
        <v>135</v>
      </c>
      <c r="E10560">
        <v>178390</v>
      </c>
      <c r="F10560" t="s">
        <v>9904</v>
      </c>
      <c r="G10560" t="s">
        <v>10926</v>
      </c>
      <c r="H10560" s="93">
        <v>46177</v>
      </c>
      <c r="I10560" s="131"/>
      <c r="J10560" s="132"/>
      <c r="K10560" s="132"/>
      <c r="L10560" s="132"/>
      <c r="M10560" s="132"/>
      <c r="N10560" s="131"/>
      <c r="O10560" s="131"/>
    </row>
    <row r="10561" spans="2:15" x14ac:dyDescent="0.35">
      <c r="B10561" t="s">
        <v>134</v>
      </c>
      <c r="C10561">
        <v>3272</v>
      </c>
      <c r="D10561" t="s">
        <v>135</v>
      </c>
      <c r="E10561">
        <v>178467</v>
      </c>
      <c r="F10561" t="s">
        <v>9905</v>
      </c>
      <c r="G10561" t="s">
        <v>10926</v>
      </c>
      <c r="H10561" s="93">
        <v>46177</v>
      </c>
      <c r="I10561" s="131"/>
      <c r="J10561" s="132"/>
      <c r="K10561" s="132"/>
      <c r="L10561" s="132"/>
      <c r="M10561" s="132"/>
      <c r="N10561" s="131"/>
      <c r="O10561" s="131"/>
    </row>
    <row r="10562" spans="2:15" x14ac:dyDescent="0.35">
      <c r="B10562" t="s">
        <v>134</v>
      </c>
      <c r="C10562">
        <v>3272</v>
      </c>
      <c r="D10562" t="s">
        <v>135</v>
      </c>
      <c r="E10562">
        <v>178515</v>
      </c>
      <c r="F10562" t="s">
        <v>9906</v>
      </c>
      <c r="G10562" t="s">
        <v>10926</v>
      </c>
      <c r="H10562" s="93">
        <v>46177</v>
      </c>
      <c r="I10562" s="131"/>
      <c r="J10562" s="132"/>
      <c r="K10562" s="132"/>
      <c r="L10562" s="132"/>
      <c r="M10562" s="132"/>
      <c r="N10562" s="131"/>
      <c r="O10562" s="131"/>
    </row>
    <row r="10563" spans="2:15" x14ac:dyDescent="0.35">
      <c r="B10563" t="s">
        <v>134</v>
      </c>
      <c r="C10563">
        <v>3272</v>
      </c>
      <c r="D10563" t="s">
        <v>135</v>
      </c>
      <c r="E10563">
        <v>178577</v>
      </c>
      <c r="F10563" t="s">
        <v>9907</v>
      </c>
      <c r="G10563" t="s">
        <v>10926</v>
      </c>
      <c r="H10563" s="93">
        <v>46177</v>
      </c>
      <c r="I10563" s="131">
        <v>1</v>
      </c>
      <c r="J10563" s="132"/>
      <c r="K10563" s="132"/>
      <c r="L10563" s="132"/>
      <c r="M10563" s="132"/>
      <c r="N10563" s="131"/>
      <c r="O10563" s="131"/>
    </row>
    <row r="10564" spans="2:15" x14ac:dyDescent="0.35">
      <c r="B10564" t="s">
        <v>134</v>
      </c>
      <c r="C10564">
        <v>3272</v>
      </c>
      <c r="D10564" t="s">
        <v>135</v>
      </c>
      <c r="E10564">
        <v>178613</v>
      </c>
      <c r="F10564" t="s">
        <v>9908</v>
      </c>
      <c r="G10564" t="s">
        <v>10930</v>
      </c>
      <c r="H10564" s="93">
        <v>46181</v>
      </c>
      <c r="I10564" s="131"/>
      <c r="J10564" s="132"/>
      <c r="K10564" s="132"/>
      <c r="L10564" s="132"/>
      <c r="M10564" s="132"/>
      <c r="N10564" s="131"/>
      <c r="O10564" s="131"/>
    </row>
    <row r="10565" spans="2:15" x14ac:dyDescent="0.35">
      <c r="B10565" t="s">
        <v>134</v>
      </c>
      <c r="C10565">
        <v>3272</v>
      </c>
      <c r="D10565" t="s">
        <v>135</v>
      </c>
      <c r="E10565">
        <v>178647</v>
      </c>
      <c r="F10565" t="s">
        <v>9909</v>
      </c>
      <c r="G10565" t="s">
        <v>10931</v>
      </c>
      <c r="H10565" s="93">
        <v>46172</v>
      </c>
      <c r="I10565" s="131"/>
      <c r="J10565" s="132"/>
      <c r="K10565" s="132"/>
      <c r="L10565" s="132"/>
      <c r="M10565" s="132"/>
      <c r="N10565" s="131"/>
      <c r="O10565" s="131"/>
    </row>
    <row r="10566" spans="2:15" x14ac:dyDescent="0.35">
      <c r="B10566" t="s">
        <v>134</v>
      </c>
      <c r="C10566">
        <v>3272</v>
      </c>
      <c r="D10566" t="s">
        <v>135</v>
      </c>
      <c r="E10566">
        <v>178943</v>
      </c>
      <c r="F10566" t="s">
        <v>9910</v>
      </c>
      <c r="G10566" t="s">
        <v>10929</v>
      </c>
      <c r="H10566" s="93">
        <v>46175</v>
      </c>
      <c r="I10566" s="131">
        <v>1</v>
      </c>
      <c r="J10566" s="132"/>
      <c r="K10566" s="132"/>
      <c r="L10566" s="132"/>
      <c r="M10566" s="132"/>
      <c r="N10566" s="131"/>
      <c r="O10566" s="131"/>
    </row>
    <row r="10567" spans="2:15" x14ac:dyDescent="0.35">
      <c r="B10567" t="s">
        <v>134</v>
      </c>
      <c r="C10567">
        <v>3272</v>
      </c>
      <c r="D10567" t="s">
        <v>135</v>
      </c>
      <c r="E10567">
        <v>178957</v>
      </c>
      <c r="F10567" t="s">
        <v>9911</v>
      </c>
      <c r="G10567" t="s">
        <v>10928</v>
      </c>
      <c r="H10567" s="93">
        <v>46171</v>
      </c>
      <c r="I10567" s="131"/>
      <c r="J10567" s="132"/>
      <c r="K10567" s="132"/>
      <c r="L10567" s="132"/>
      <c r="M10567" s="132"/>
      <c r="N10567" s="131"/>
      <c r="O10567" s="131"/>
    </row>
    <row r="10568" spans="2:15" x14ac:dyDescent="0.35">
      <c r="B10568" t="s">
        <v>134</v>
      </c>
      <c r="C10568">
        <v>3272</v>
      </c>
      <c r="D10568" t="s">
        <v>135</v>
      </c>
      <c r="E10568">
        <v>178964</v>
      </c>
      <c r="F10568" t="s">
        <v>9912</v>
      </c>
      <c r="G10568" t="s">
        <v>10927</v>
      </c>
      <c r="H10568" s="93">
        <v>46176</v>
      </c>
      <c r="I10568" s="131"/>
      <c r="J10568" s="132"/>
      <c r="K10568" s="132"/>
      <c r="L10568" s="132"/>
      <c r="M10568" s="132"/>
      <c r="N10568" s="131"/>
      <c r="O10568" s="131"/>
    </row>
    <row r="10569" spans="2:15" x14ac:dyDescent="0.35">
      <c r="B10569" t="s">
        <v>134</v>
      </c>
      <c r="C10569">
        <v>3272</v>
      </c>
      <c r="D10569" t="s">
        <v>135</v>
      </c>
      <c r="E10569">
        <v>179040</v>
      </c>
      <c r="F10569" t="s">
        <v>9913</v>
      </c>
      <c r="G10569" t="s">
        <v>10929</v>
      </c>
      <c r="H10569" s="93">
        <v>46175</v>
      </c>
      <c r="I10569" s="131"/>
      <c r="J10569" s="132"/>
      <c r="K10569" s="132"/>
      <c r="L10569" s="132"/>
      <c r="M10569" s="132"/>
      <c r="N10569" s="131"/>
      <c r="O10569" s="131"/>
    </row>
    <row r="10570" spans="2:15" x14ac:dyDescent="0.35">
      <c r="B10570" t="s">
        <v>134</v>
      </c>
      <c r="C10570">
        <v>3272</v>
      </c>
      <c r="D10570" t="s">
        <v>135</v>
      </c>
      <c r="E10570">
        <v>179087</v>
      </c>
      <c r="F10570" t="s">
        <v>9914</v>
      </c>
      <c r="G10570" t="s">
        <v>10926</v>
      </c>
      <c r="H10570" s="93">
        <v>46170</v>
      </c>
      <c r="I10570" s="131"/>
      <c r="J10570" s="132"/>
      <c r="K10570" s="132"/>
      <c r="L10570" s="132"/>
      <c r="M10570" s="132"/>
      <c r="N10570" s="131"/>
      <c r="O10570" s="131"/>
    </row>
    <row r="10571" spans="2:15" x14ac:dyDescent="0.35">
      <c r="B10571" t="s">
        <v>134</v>
      </c>
      <c r="C10571">
        <v>3272</v>
      </c>
      <c r="D10571" t="s">
        <v>135</v>
      </c>
      <c r="E10571">
        <v>179392</v>
      </c>
      <c r="F10571" t="s">
        <v>9915</v>
      </c>
      <c r="G10571" t="s">
        <v>10927</v>
      </c>
      <c r="H10571" s="93">
        <v>46176</v>
      </c>
      <c r="I10571" s="131"/>
      <c r="J10571" s="132"/>
      <c r="K10571" s="132"/>
      <c r="L10571" s="132"/>
      <c r="M10571" s="132"/>
      <c r="N10571" s="131"/>
      <c r="O10571" s="131"/>
    </row>
    <row r="10572" spans="2:15" x14ac:dyDescent="0.35">
      <c r="B10572" t="s">
        <v>134</v>
      </c>
      <c r="C10572">
        <v>3272</v>
      </c>
      <c r="D10572" t="s">
        <v>135</v>
      </c>
      <c r="E10572">
        <v>179433</v>
      </c>
      <c r="F10572" t="s">
        <v>9916</v>
      </c>
      <c r="G10572" t="s">
        <v>10930</v>
      </c>
      <c r="H10572" s="93">
        <v>46174</v>
      </c>
      <c r="I10572" s="131"/>
      <c r="J10572" s="132"/>
      <c r="K10572" s="132"/>
      <c r="L10572" s="132"/>
      <c r="M10572" s="132"/>
      <c r="N10572" s="131"/>
      <c r="O10572" s="131"/>
    </row>
    <row r="10573" spans="2:15" x14ac:dyDescent="0.35">
      <c r="B10573" t="s">
        <v>134</v>
      </c>
      <c r="C10573">
        <v>3272</v>
      </c>
      <c r="D10573" t="s">
        <v>135</v>
      </c>
      <c r="E10573">
        <v>179658</v>
      </c>
      <c r="F10573" t="s">
        <v>9917</v>
      </c>
      <c r="G10573" t="s">
        <v>10930</v>
      </c>
      <c r="H10573" s="93">
        <v>46174</v>
      </c>
      <c r="I10573" s="131"/>
      <c r="J10573" s="132"/>
      <c r="K10573" s="132"/>
      <c r="L10573" s="132"/>
      <c r="M10573" s="132"/>
      <c r="N10573" s="131"/>
      <c r="O10573" s="131"/>
    </row>
    <row r="10574" spans="2:15" x14ac:dyDescent="0.35">
      <c r="B10574" t="s">
        <v>134</v>
      </c>
      <c r="C10574">
        <v>3272</v>
      </c>
      <c r="D10574" t="s">
        <v>135</v>
      </c>
      <c r="E10574">
        <v>179682</v>
      </c>
      <c r="F10574" t="s">
        <v>9918</v>
      </c>
      <c r="G10574" t="s">
        <v>10928</v>
      </c>
      <c r="H10574" s="93">
        <v>46171</v>
      </c>
      <c r="I10574" s="131"/>
      <c r="J10574" s="132"/>
      <c r="K10574" s="132"/>
      <c r="L10574" s="132"/>
      <c r="M10574" s="132"/>
      <c r="N10574" s="131"/>
      <c r="O10574" s="131"/>
    </row>
    <row r="10575" spans="2:15" x14ac:dyDescent="0.35">
      <c r="B10575" t="s">
        <v>134</v>
      </c>
      <c r="C10575">
        <v>3272</v>
      </c>
      <c r="D10575" t="s">
        <v>135</v>
      </c>
      <c r="E10575">
        <v>179740</v>
      </c>
      <c r="F10575" t="s">
        <v>9919</v>
      </c>
      <c r="G10575" t="s">
        <v>10926</v>
      </c>
      <c r="H10575" s="93">
        <v>46177</v>
      </c>
      <c r="I10575" s="131">
        <v>1</v>
      </c>
      <c r="J10575" s="132"/>
      <c r="K10575" s="132">
        <v>1</v>
      </c>
      <c r="L10575" s="132"/>
      <c r="M10575" s="132"/>
      <c r="N10575" s="131"/>
      <c r="O10575" s="131"/>
    </row>
    <row r="10576" spans="2:15" x14ac:dyDescent="0.35">
      <c r="B10576" t="s">
        <v>134</v>
      </c>
      <c r="C10576">
        <v>3272</v>
      </c>
      <c r="D10576" t="s">
        <v>135</v>
      </c>
      <c r="E10576">
        <v>179951</v>
      </c>
      <c r="F10576" t="s">
        <v>9920</v>
      </c>
      <c r="G10576" t="s">
        <v>10926</v>
      </c>
      <c r="H10576" s="93">
        <v>46170</v>
      </c>
      <c r="I10576" s="131"/>
      <c r="J10576" s="132"/>
      <c r="K10576" s="132"/>
      <c r="L10576" s="132"/>
      <c r="M10576" s="132"/>
      <c r="N10576" s="131"/>
      <c r="O10576" s="131"/>
    </row>
    <row r="10577" spans="2:15" x14ac:dyDescent="0.35">
      <c r="B10577" t="s">
        <v>134</v>
      </c>
      <c r="C10577">
        <v>3272</v>
      </c>
      <c r="D10577" t="s">
        <v>135</v>
      </c>
      <c r="E10577">
        <v>180229</v>
      </c>
      <c r="F10577" t="s">
        <v>9921</v>
      </c>
      <c r="G10577" t="s">
        <v>10931</v>
      </c>
      <c r="H10577" s="93">
        <v>46172</v>
      </c>
      <c r="I10577" s="131"/>
      <c r="J10577" s="132"/>
      <c r="K10577" s="132"/>
      <c r="L10577" s="132"/>
      <c r="M10577" s="132"/>
      <c r="N10577" s="131"/>
      <c r="O10577" s="131"/>
    </row>
    <row r="10578" spans="2:15" x14ac:dyDescent="0.35">
      <c r="B10578" t="s">
        <v>134</v>
      </c>
      <c r="C10578">
        <v>3272</v>
      </c>
      <c r="D10578" t="s">
        <v>135</v>
      </c>
      <c r="E10578">
        <v>180241</v>
      </c>
      <c r="F10578" t="s">
        <v>9922</v>
      </c>
      <c r="G10578" t="s">
        <v>10926</v>
      </c>
      <c r="H10578" s="93">
        <v>46170</v>
      </c>
      <c r="I10578" s="131"/>
      <c r="J10578" s="132"/>
      <c r="K10578" s="132"/>
      <c r="L10578" s="132"/>
      <c r="M10578" s="132"/>
      <c r="N10578" s="131"/>
      <c r="O10578" s="131"/>
    </row>
    <row r="10579" spans="2:15" x14ac:dyDescent="0.35">
      <c r="B10579" t="s">
        <v>134</v>
      </c>
      <c r="C10579">
        <v>3272</v>
      </c>
      <c r="D10579" t="s">
        <v>135</v>
      </c>
      <c r="E10579">
        <v>180336</v>
      </c>
      <c r="F10579" t="s">
        <v>9923</v>
      </c>
      <c r="G10579" t="s">
        <v>10926</v>
      </c>
      <c r="H10579" s="93">
        <v>46170</v>
      </c>
      <c r="I10579" s="131"/>
      <c r="J10579" s="132"/>
      <c r="K10579" s="132"/>
      <c r="L10579" s="132"/>
      <c r="M10579" s="132"/>
      <c r="N10579" s="131"/>
      <c r="O10579" s="131"/>
    </row>
    <row r="10580" spans="2:15" x14ac:dyDescent="0.35">
      <c r="B10580" t="s">
        <v>134</v>
      </c>
      <c r="C10580">
        <v>3272</v>
      </c>
      <c r="D10580" t="s">
        <v>135</v>
      </c>
      <c r="E10580">
        <v>180370</v>
      </c>
      <c r="F10580" t="s">
        <v>9924</v>
      </c>
      <c r="G10580" t="s">
        <v>10930</v>
      </c>
      <c r="H10580" s="93">
        <v>46174</v>
      </c>
      <c r="I10580" s="131"/>
      <c r="J10580" s="132"/>
      <c r="K10580" s="132"/>
      <c r="L10580" s="132"/>
      <c r="M10580" s="132"/>
      <c r="N10580" s="131"/>
      <c r="O10580" s="131"/>
    </row>
    <row r="10581" spans="2:15" x14ac:dyDescent="0.35">
      <c r="B10581" t="s">
        <v>134</v>
      </c>
      <c r="C10581">
        <v>3272</v>
      </c>
      <c r="D10581" t="s">
        <v>135</v>
      </c>
      <c r="E10581">
        <v>180515</v>
      </c>
      <c r="F10581" t="s">
        <v>9925</v>
      </c>
      <c r="G10581" t="s">
        <v>10930</v>
      </c>
      <c r="H10581" s="93">
        <v>46181</v>
      </c>
      <c r="I10581" s="131"/>
      <c r="J10581" s="132"/>
      <c r="K10581" s="132"/>
      <c r="L10581" s="132"/>
      <c r="M10581" s="132"/>
      <c r="N10581" s="131"/>
      <c r="O10581" s="131"/>
    </row>
    <row r="10582" spans="2:15" x14ac:dyDescent="0.35">
      <c r="B10582" t="s">
        <v>134</v>
      </c>
      <c r="C10582">
        <v>3272</v>
      </c>
      <c r="D10582" t="s">
        <v>135</v>
      </c>
      <c r="E10582">
        <v>180549</v>
      </c>
      <c r="F10582" t="s">
        <v>9926</v>
      </c>
      <c r="G10582" t="s">
        <v>10928</v>
      </c>
      <c r="H10582" s="93">
        <v>46178</v>
      </c>
      <c r="I10582" s="131"/>
      <c r="J10582" s="132"/>
      <c r="K10582" s="132"/>
      <c r="L10582" s="132"/>
      <c r="M10582" s="132"/>
      <c r="N10582" s="131"/>
      <c r="O10582" s="131"/>
    </row>
    <row r="10583" spans="2:15" x14ac:dyDescent="0.35">
      <c r="B10583" t="s">
        <v>134</v>
      </c>
      <c r="C10583">
        <v>3272</v>
      </c>
      <c r="D10583" t="s">
        <v>135</v>
      </c>
      <c r="E10583">
        <v>180644</v>
      </c>
      <c r="F10583" t="s">
        <v>9927</v>
      </c>
      <c r="G10583" t="s">
        <v>10931</v>
      </c>
      <c r="H10583" s="93">
        <v>46172</v>
      </c>
      <c r="I10583" s="131"/>
      <c r="J10583" s="132"/>
      <c r="K10583" s="132"/>
      <c r="L10583" s="132"/>
      <c r="M10583" s="132"/>
      <c r="N10583" s="131"/>
      <c r="O10583" s="131"/>
    </row>
    <row r="10584" spans="2:15" x14ac:dyDescent="0.35">
      <c r="B10584" t="s">
        <v>134</v>
      </c>
      <c r="C10584">
        <v>3272</v>
      </c>
      <c r="D10584" t="s">
        <v>135</v>
      </c>
      <c r="E10584">
        <v>180850</v>
      </c>
      <c r="F10584" t="s">
        <v>9928</v>
      </c>
      <c r="G10584" t="s">
        <v>10930</v>
      </c>
      <c r="H10584" s="93">
        <v>46174</v>
      </c>
      <c r="I10584" s="131">
        <v>1</v>
      </c>
      <c r="J10584" s="132">
        <v>1</v>
      </c>
      <c r="K10584" s="132"/>
      <c r="L10584" s="132"/>
      <c r="M10584" s="132"/>
      <c r="N10584" s="131"/>
      <c r="O10584" s="131"/>
    </row>
    <row r="10585" spans="2:15" x14ac:dyDescent="0.35">
      <c r="B10585" t="s">
        <v>134</v>
      </c>
      <c r="C10585">
        <v>3272</v>
      </c>
      <c r="D10585" t="s">
        <v>135</v>
      </c>
      <c r="E10585">
        <v>180963</v>
      </c>
      <c r="F10585" t="s">
        <v>9929</v>
      </c>
      <c r="G10585" t="s">
        <v>10927</v>
      </c>
      <c r="H10585" s="93">
        <v>46183</v>
      </c>
      <c r="I10585" s="131"/>
      <c r="J10585" s="132"/>
      <c r="K10585" s="132"/>
      <c r="L10585" s="132"/>
      <c r="M10585" s="132"/>
      <c r="N10585" s="131"/>
      <c r="O10585" s="131"/>
    </row>
    <row r="10586" spans="2:15" x14ac:dyDescent="0.35">
      <c r="B10586" t="s">
        <v>134</v>
      </c>
      <c r="C10586">
        <v>3272</v>
      </c>
      <c r="D10586" t="s">
        <v>135</v>
      </c>
      <c r="E10586">
        <v>180993</v>
      </c>
      <c r="F10586" t="s">
        <v>9930</v>
      </c>
      <c r="G10586" t="s">
        <v>10927</v>
      </c>
      <c r="H10586" s="93">
        <v>46176</v>
      </c>
      <c r="I10586" s="131"/>
      <c r="J10586" s="132"/>
      <c r="K10586" s="132"/>
      <c r="L10586" s="132"/>
      <c r="M10586" s="132"/>
      <c r="N10586" s="131"/>
      <c r="O10586" s="131"/>
    </row>
    <row r="10587" spans="2:15" x14ac:dyDescent="0.35">
      <c r="B10587" t="s">
        <v>134</v>
      </c>
      <c r="C10587">
        <v>3272</v>
      </c>
      <c r="D10587" t="s">
        <v>135</v>
      </c>
      <c r="E10587">
        <v>181021</v>
      </c>
      <c r="F10587" t="s">
        <v>9931</v>
      </c>
      <c r="G10587" t="s">
        <v>10927</v>
      </c>
      <c r="H10587" s="93">
        <v>46176</v>
      </c>
      <c r="I10587" s="131">
        <v>1</v>
      </c>
      <c r="J10587" s="132"/>
      <c r="K10587" s="132"/>
      <c r="L10587" s="132"/>
      <c r="M10587" s="132"/>
      <c r="N10587" s="131"/>
      <c r="O10587" s="131"/>
    </row>
    <row r="10588" spans="2:15" x14ac:dyDescent="0.35">
      <c r="B10588" t="s">
        <v>134</v>
      </c>
      <c r="C10588">
        <v>3272</v>
      </c>
      <c r="D10588" t="s">
        <v>135</v>
      </c>
      <c r="E10588">
        <v>181026</v>
      </c>
      <c r="F10588" t="s">
        <v>9932</v>
      </c>
      <c r="G10588" t="s">
        <v>10926</v>
      </c>
      <c r="H10588" s="93">
        <v>46177</v>
      </c>
      <c r="I10588" s="131"/>
      <c r="J10588" s="132"/>
      <c r="K10588" s="132"/>
      <c r="L10588" s="132"/>
      <c r="M10588" s="132"/>
      <c r="N10588" s="131"/>
      <c r="O10588" s="131"/>
    </row>
    <row r="10589" spans="2:15" x14ac:dyDescent="0.35">
      <c r="B10589" t="s">
        <v>134</v>
      </c>
      <c r="C10589">
        <v>3272</v>
      </c>
      <c r="D10589" t="s">
        <v>135</v>
      </c>
      <c r="E10589">
        <v>181084</v>
      </c>
      <c r="F10589" t="s">
        <v>9933</v>
      </c>
      <c r="G10589" t="s">
        <v>10926</v>
      </c>
      <c r="H10589" s="93">
        <v>46177</v>
      </c>
      <c r="I10589" s="131">
        <v>1</v>
      </c>
      <c r="J10589" s="132">
        <v>1</v>
      </c>
      <c r="K10589" s="132"/>
      <c r="L10589" s="132"/>
      <c r="M10589" s="132"/>
      <c r="N10589" s="131"/>
      <c r="O10589" s="131"/>
    </row>
    <row r="10590" spans="2:15" x14ac:dyDescent="0.35">
      <c r="B10590" t="s">
        <v>134</v>
      </c>
      <c r="C10590">
        <v>3272</v>
      </c>
      <c r="D10590" t="s">
        <v>135</v>
      </c>
      <c r="E10590">
        <v>181093</v>
      </c>
      <c r="F10590" t="s">
        <v>9934</v>
      </c>
      <c r="G10590" t="s">
        <v>10928</v>
      </c>
      <c r="H10590" s="93">
        <v>46178</v>
      </c>
      <c r="I10590" s="131"/>
      <c r="J10590" s="132"/>
      <c r="K10590" s="132"/>
      <c r="L10590" s="132"/>
      <c r="M10590" s="132"/>
      <c r="N10590" s="131"/>
      <c r="O10590" s="131"/>
    </row>
    <row r="10591" spans="2:15" x14ac:dyDescent="0.35">
      <c r="B10591" t="s">
        <v>134</v>
      </c>
      <c r="C10591">
        <v>3272</v>
      </c>
      <c r="D10591" t="s">
        <v>135</v>
      </c>
      <c r="E10591">
        <v>181109</v>
      </c>
      <c r="F10591" t="s">
        <v>6764</v>
      </c>
      <c r="G10591" t="s">
        <v>10928</v>
      </c>
      <c r="H10591" s="93">
        <v>46171</v>
      </c>
      <c r="I10591" s="131"/>
      <c r="J10591" s="132"/>
      <c r="K10591" s="132"/>
      <c r="L10591" s="132"/>
      <c r="M10591" s="132"/>
      <c r="N10591" s="131"/>
      <c r="O10591" s="131"/>
    </row>
    <row r="10592" spans="2:15" x14ac:dyDescent="0.35">
      <c r="B10592" t="s">
        <v>134</v>
      </c>
      <c r="C10592">
        <v>3272</v>
      </c>
      <c r="D10592" t="s">
        <v>135</v>
      </c>
      <c r="E10592">
        <v>181284</v>
      </c>
      <c r="F10592" t="s">
        <v>9935</v>
      </c>
      <c r="G10592" t="s">
        <v>10926</v>
      </c>
      <c r="H10592" s="93">
        <v>46170</v>
      </c>
      <c r="I10592" s="131"/>
      <c r="J10592" s="132"/>
      <c r="K10592" s="132"/>
      <c r="L10592" s="132"/>
      <c r="M10592" s="132"/>
      <c r="N10592" s="131"/>
      <c r="O10592" s="131"/>
    </row>
    <row r="10593" spans="2:15" x14ac:dyDescent="0.35">
      <c r="B10593" t="s">
        <v>134</v>
      </c>
      <c r="C10593">
        <v>3272</v>
      </c>
      <c r="D10593" t="s">
        <v>135</v>
      </c>
      <c r="E10593">
        <v>181300</v>
      </c>
      <c r="F10593" t="s">
        <v>9936</v>
      </c>
      <c r="G10593" t="s">
        <v>10927</v>
      </c>
      <c r="H10593" s="93">
        <v>46176</v>
      </c>
      <c r="I10593" s="131">
        <v>1</v>
      </c>
      <c r="J10593" s="132"/>
      <c r="K10593" s="132"/>
      <c r="L10593" s="132"/>
      <c r="M10593" s="132"/>
      <c r="N10593" s="131"/>
      <c r="O10593" s="131"/>
    </row>
    <row r="10594" spans="2:15" x14ac:dyDescent="0.35">
      <c r="B10594" t="s">
        <v>134</v>
      </c>
      <c r="C10594">
        <v>3272</v>
      </c>
      <c r="D10594" t="s">
        <v>135</v>
      </c>
      <c r="E10594">
        <v>181780</v>
      </c>
      <c r="F10594" t="s">
        <v>9937</v>
      </c>
      <c r="G10594" t="s">
        <v>10928</v>
      </c>
      <c r="H10594" s="93">
        <v>46178</v>
      </c>
      <c r="I10594" s="131">
        <v>1</v>
      </c>
      <c r="J10594" s="132">
        <v>1</v>
      </c>
      <c r="K10594" s="132"/>
      <c r="L10594" s="132"/>
      <c r="M10594" s="132"/>
      <c r="N10594" s="131"/>
      <c r="O10594" s="131"/>
    </row>
    <row r="10595" spans="2:15" x14ac:dyDescent="0.35">
      <c r="B10595" t="s">
        <v>134</v>
      </c>
      <c r="C10595">
        <v>3272</v>
      </c>
      <c r="D10595" t="s">
        <v>135</v>
      </c>
      <c r="E10595">
        <v>181872</v>
      </c>
      <c r="F10595" t="s">
        <v>9938</v>
      </c>
      <c r="G10595" t="s">
        <v>10931</v>
      </c>
      <c r="H10595" s="93">
        <v>46172</v>
      </c>
      <c r="I10595" s="131"/>
      <c r="J10595" s="132"/>
      <c r="K10595" s="132"/>
      <c r="L10595" s="132"/>
      <c r="M10595" s="132"/>
      <c r="N10595" s="131"/>
      <c r="O10595" s="131"/>
    </row>
    <row r="10596" spans="2:15" x14ac:dyDescent="0.35">
      <c r="B10596" t="s">
        <v>134</v>
      </c>
      <c r="C10596">
        <v>3272</v>
      </c>
      <c r="D10596" t="s">
        <v>135</v>
      </c>
      <c r="E10596">
        <v>182143</v>
      </c>
      <c r="F10596" t="s">
        <v>9939</v>
      </c>
      <c r="G10596" t="s">
        <v>10930</v>
      </c>
      <c r="H10596" s="93">
        <v>46174</v>
      </c>
      <c r="I10596" s="131"/>
      <c r="J10596" s="132"/>
      <c r="K10596" s="132"/>
      <c r="L10596" s="132"/>
      <c r="M10596" s="132"/>
      <c r="N10596" s="131"/>
      <c r="O10596" s="131"/>
    </row>
    <row r="10597" spans="2:15" x14ac:dyDescent="0.35">
      <c r="B10597" t="s">
        <v>134</v>
      </c>
      <c r="C10597">
        <v>3272</v>
      </c>
      <c r="D10597" t="s">
        <v>135</v>
      </c>
      <c r="E10597">
        <v>182177</v>
      </c>
      <c r="F10597" t="s">
        <v>9940</v>
      </c>
      <c r="G10597" t="s">
        <v>10926</v>
      </c>
      <c r="H10597" s="93">
        <v>46170</v>
      </c>
      <c r="I10597" s="131">
        <v>1</v>
      </c>
      <c r="J10597" s="132"/>
      <c r="K10597" s="132"/>
      <c r="L10597" s="132"/>
      <c r="M10597" s="132"/>
      <c r="N10597" s="131"/>
      <c r="O10597" s="131"/>
    </row>
    <row r="10598" spans="2:15" x14ac:dyDescent="0.35">
      <c r="B10598" t="s">
        <v>134</v>
      </c>
      <c r="C10598">
        <v>3272</v>
      </c>
      <c r="D10598" t="s">
        <v>135</v>
      </c>
      <c r="E10598">
        <v>182178</v>
      </c>
      <c r="F10598" t="s">
        <v>9941</v>
      </c>
      <c r="G10598" t="s">
        <v>10930</v>
      </c>
      <c r="H10598" s="93">
        <v>46174</v>
      </c>
      <c r="I10598" s="131">
        <v>1</v>
      </c>
      <c r="J10598" s="132"/>
      <c r="K10598" s="132"/>
      <c r="L10598" s="132"/>
      <c r="M10598" s="132"/>
      <c r="N10598" s="131"/>
      <c r="O10598" s="131"/>
    </row>
    <row r="10599" spans="2:15" x14ac:dyDescent="0.35">
      <c r="B10599" t="s">
        <v>134</v>
      </c>
      <c r="C10599">
        <v>3272</v>
      </c>
      <c r="D10599" t="s">
        <v>135</v>
      </c>
      <c r="E10599">
        <v>182249</v>
      </c>
      <c r="F10599" t="s">
        <v>9942</v>
      </c>
      <c r="G10599" t="s">
        <v>10928</v>
      </c>
      <c r="H10599" s="93">
        <v>46171</v>
      </c>
      <c r="I10599" s="131"/>
      <c r="J10599" s="132"/>
      <c r="K10599" s="132"/>
      <c r="L10599" s="132"/>
      <c r="M10599" s="132"/>
      <c r="N10599" s="131"/>
      <c r="O10599" s="131"/>
    </row>
    <row r="10600" spans="2:15" x14ac:dyDescent="0.35">
      <c r="B10600" t="s">
        <v>134</v>
      </c>
      <c r="C10600">
        <v>3272</v>
      </c>
      <c r="D10600" t="s">
        <v>135</v>
      </c>
      <c r="E10600">
        <v>182396</v>
      </c>
      <c r="F10600" t="s">
        <v>9943</v>
      </c>
      <c r="G10600" t="s">
        <v>10928</v>
      </c>
      <c r="H10600" s="93">
        <v>46171</v>
      </c>
      <c r="I10600" s="131"/>
      <c r="J10600" s="132"/>
      <c r="K10600" s="132"/>
      <c r="L10600" s="132"/>
      <c r="M10600" s="132"/>
      <c r="N10600" s="131"/>
      <c r="O10600" s="131"/>
    </row>
    <row r="10601" spans="2:15" x14ac:dyDescent="0.35">
      <c r="B10601" t="s">
        <v>134</v>
      </c>
      <c r="C10601">
        <v>3272</v>
      </c>
      <c r="D10601" t="s">
        <v>135</v>
      </c>
      <c r="E10601">
        <v>182431</v>
      </c>
      <c r="F10601" t="s">
        <v>9944</v>
      </c>
      <c r="G10601" t="s">
        <v>10926</v>
      </c>
      <c r="H10601" s="93">
        <v>46170</v>
      </c>
      <c r="I10601" s="131"/>
      <c r="J10601" s="132"/>
      <c r="K10601" s="132"/>
      <c r="L10601" s="132"/>
      <c r="M10601" s="132"/>
      <c r="N10601" s="131"/>
      <c r="O10601" s="131"/>
    </row>
    <row r="10602" spans="2:15" x14ac:dyDescent="0.35">
      <c r="B10602" t="s">
        <v>134</v>
      </c>
      <c r="C10602">
        <v>3272</v>
      </c>
      <c r="D10602" t="s">
        <v>135</v>
      </c>
      <c r="E10602">
        <v>182779</v>
      </c>
      <c r="F10602" t="s">
        <v>9945</v>
      </c>
      <c r="G10602" t="s">
        <v>10927</v>
      </c>
      <c r="H10602" s="93">
        <v>46176</v>
      </c>
      <c r="I10602" s="131"/>
      <c r="J10602" s="132"/>
      <c r="K10602" s="132"/>
      <c r="L10602" s="132"/>
      <c r="M10602" s="132"/>
      <c r="N10602" s="131"/>
      <c r="O10602" s="131"/>
    </row>
    <row r="10603" spans="2:15" x14ac:dyDescent="0.35">
      <c r="B10603" t="s">
        <v>134</v>
      </c>
      <c r="C10603">
        <v>3272</v>
      </c>
      <c r="D10603" t="s">
        <v>135</v>
      </c>
      <c r="E10603">
        <v>182970</v>
      </c>
      <c r="F10603" t="s">
        <v>9946</v>
      </c>
      <c r="G10603" t="s">
        <v>10929</v>
      </c>
      <c r="H10603" s="93">
        <v>46175</v>
      </c>
      <c r="I10603" s="131"/>
      <c r="J10603" s="132"/>
      <c r="K10603" s="132"/>
      <c r="L10603" s="132"/>
      <c r="M10603" s="132"/>
      <c r="N10603" s="131"/>
      <c r="O10603" s="131"/>
    </row>
    <row r="10604" spans="2:15" x14ac:dyDescent="0.35">
      <c r="B10604" t="s">
        <v>134</v>
      </c>
      <c r="C10604">
        <v>3272</v>
      </c>
      <c r="D10604" t="s">
        <v>135</v>
      </c>
      <c r="E10604">
        <v>182996</v>
      </c>
      <c r="F10604" t="s">
        <v>9947</v>
      </c>
      <c r="G10604" t="s">
        <v>10928</v>
      </c>
      <c r="H10604" s="93">
        <v>46178</v>
      </c>
      <c r="I10604" s="131"/>
      <c r="J10604" s="132"/>
      <c r="K10604" s="132"/>
      <c r="L10604" s="132"/>
      <c r="M10604" s="132"/>
      <c r="N10604" s="131"/>
      <c r="O10604" s="131"/>
    </row>
    <row r="10605" spans="2:15" x14ac:dyDescent="0.35">
      <c r="B10605" t="s">
        <v>134</v>
      </c>
      <c r="C10605">
        <v>3272</v>
      </c>
      <c r="D10605" t="s">
        <v>135</v>
      </c>
      <c r="E10605">
        <v>183049</v>
      </c>
      <c r="F10605" t="s">
        <v>9948</v>
      </c>
      <c r="G10605" t="s">
        <v>10927</v>
      </c>
      <c r="H10605" s="93">
        <v>46176</v>
      </c>
      <c r="I10605" s="131"/>
      <c r="J10605" s="132"/>
      <c r="K10605" s="132"/>
      <c r="L10605" s="132"/>
      <c r="M10605" s="132"/>
      <c r="N10605" s="131"/>
      <c r="O10605" s="131"/>
    </row>
    <row r="10606" spans="2:15" x14ac:dyDescent="0.35">
      <c r="B10606" t="s">
        <v>134</v>
      </c>
      <c r="C10606">
        <v>3272</v>
      </c>
      <c r="D10606" t="s">
        <v>135</v>
      </c>
      <c r="E10606">
        <v>183080</v>
      </c>
      <c r="F10606" t="s">
        <v>9949</v>
      </c>
      <c r="G10606" t="s">
        <v>10927</v>
      </c>
      <c r="H10606" s="93">
        <v>46176</v>
      </c>
      <c r="I10606" s="131"/>
      <c r="J10606" s="132"/>
      <c r="K10606" s="132"/>
      <c r="L10606" s="132"/>
      <c r="M10606" s="132"/>
      <c r="N10606" s="131"/>
      <c r="O10606" s="131"/>
    </row>
    <row r="10607" spans="2:15" x14ac:dyDescent="0.35">
      <c r="B10607" t="s">
        <v>134</v>
      </c>
      <c r="C10607">
        <v>3272</v>
      </c>
      <c r="D10607" t="s">
        <v>135</v>
      </c>
      <c r="E10607">
        <v>183136</v>
      </c>
      <c r="F10607" t="s">
        <v>9950</v>
      </c>
      <c r="G10607" t="s">
        <v>10930</v>
      </c>
      <c r="H10607" s="93">
        <v>46174</v>
      </c>
      <c r="I10607" s="131"/>
      <c r="J10607" s="132"/>
      <c r="K10607" s="132"/>
      <c r="L10607" s="132"/>
      <c r="M10607" s="132"/>
      <c r="N10607" s="131"/>
      <c r="O10607" s="131"/>
    </row>
    <row r="10608" spans="2:15" x14ac:dyDescent="0.35">
      <c r="B10608" t="s">
        <v>134</v>
      </c>
      <c r="C10608">
        <v>3272</v>
      </c>
      <c r="D10608" t="s">
        <v>135</v>
      </c>
      <c r="E10608">
        <v>183205</v>
      </c>
      <c r="F10608" t="s">
        <v>9951</v>
      </c>
      <c r="G10608" t="s">
        <v>10930</v>
      </c>
      <c r="H10608" s="93">
        <v>46174</v>
      </c>
      <c r="I10608" s="131"/>
      <c r="J10608" s="132"/>
      <c r="K10608" s="132"/>
      <c r="L10608" s="132"/>
      <c r="M10608" s="132"/>
      <c r="N10608" s="131"/>
      <c r="O10608" s="131"/>
    </row>
    <row r="10609" spans="2:15" x14ac:dyDescent="0.35">
      <c r="B10609" t="s">
        <v>134</v>
      </c>
      <c r="C10609">
        <v>3272</v>
      </c>
      <c r="D10609" t="s">
        <v>135</v>
      </c>
      <c r="E10609">
        <v>183207</v>
      </c>
      <c r="F10609" t="s">
        <v>9916</v>
      </c>
      <c r="G10609" t="s">
        <v>10930</v>
      </c>
      <c r="H10609" s="93">
        <v>46174</v>
      </c>
      <c r="I10609" s="131"/>
      <c r="J10609" s="132"/>
      <c r="K10609" s="132"/>
      <c r="L10609" s="132"/>
      <c r="M10609" s="132"/>
      <c r="N10609" s="131"/>
      <c r="O10609" s="131"/>
    </row>
    <row r="10610" spans="2:15" x14ac:dyDescent="0.35">
      <c r="B10610" t="s">
        <v>134</v>
      </c>
      <c r="C10610">
        <v>3272</v>
      </c>
      <c r="D10610" t="s">
        <v>135</v>
      </c>
      <c r="E10610">
        <v>183208</v>
      </c>
      <c r="F10610" t="s">
        <v>9916</v>
      </c>
      <c r="G10610" t="s">
        <v>10930</v>
      </c>
      <c r="H10610" s="93">
        <v>46181</v>
      </c>
      <c r="I10610" s="131">
        <v>1</v>
      </c>
      <c r="J10610" s="132"/>
      <c r="K10610" s="132"/>
      <c r="L10610" s="132"/>
      <c r="M10610" s="132"/>
      <c r="N10610" s="131"/>
      <c r="O10610" s="131"/>
    </row>
    <row r="10611" spans="2:15" x14ac:dyDescent="0.35">
      <c r="B10611" t="s">
        <v>134</v>
      </c>
      <c r="C10611">
        <v>3272</v>
      </c>
      <c r="D10611" t="s">
        <v>135</v>
      </c>
      <c r="E10611">
        <v>183247</v>
      </c>
      <c r="F10611" t="s">
        <v>9952</v>
      </c>
      <c r="G10611" t="s">
        <v>10929</v>
      </c>
      <c r="H10611" s="93">
        <v>46182</v>
      </c>
      <c r="I10611" s="131">
        <v>1</v>
      </c>
      <c r="J10611" s="132">
        <v>1</v>
      </c>
      <c r="K10611" s="132"/>
      <c r="L10611" s="132"/>
      <c r="M10611" s="132"/>
      <c r="N10611" s="131"/>
      <c r="O10611" s="131"/>
    </row>
    <row r="10612" spans="2:15" x14ac:dyDescent="0.35">
      <c r="B10612" t="s">
        <v>134</v>
      </c>
      <c r="C10612">
        <v>3272</v>
      </c>
      <c r="D10612" t="s">
        <v>135</v>
      </c>
      <c r="E10612">
        <v>183408</v>
      </c>
      <c r="F10612" t="s">
        <v>9953</v>
      </c>
      <c r="G10612" t="s">
        <v>10926</v>
      </c>
      <c r="H10612" s="93">
        <v>46170</v>
      </c>
      <c r="I10612" s="131">
        <v>1</v>
      </c>
      <c r="J10612" s="132">
        <v>1</v>
      </c>
      <c r="K10612" s="132"/>
      <c r="L10612" s="132"/>
      <c r="M10612" s="132"/>
      <c r="N10612" s="131"/>
      <c r="O10612" s="131"/>
    </row>
    <row r="10613" spans="2:15" x14ac:dyDescent="0.35">
      <c r="B10613" t="s">
        <v>134</v>
      </c>
      <c r="C10613">
        <v>3272</v>
      </c>
      <c r="D10613" t="s">
        <v>135</v>
      </c>
      <c r="E10613">
        <v>183516</v>
      </c>
      <c r="F10613" t="s">
        <v>9954</v>
      </c>
      <c r="G10613" t="s">
        <v>10931</v>
      </c>
      <c r="H10613" s="93">
        <v>46172</v>
      </c>
      <c r="I10613" s="131"/>
      <c r="J10613" s="132"/>
      <c r="K10613" s="132"/>
      <c r="L10613" s="132"/>
      <c r="M10613" s="132"/>
      <c r="N10613" s="131"/>
      <c r="O10613" s="131"/>
    </row>
    <row r="10614" spans="2:15" x14ac:dyDescent="0.35">
      <c r="B10614" t="s">
        <v>134</v>
      </c>
      <c r="C10614">
        <v>3272</v>
      </c>
      <c r="D10614" t="s">
        <v>135</v>
      </c>
      <c r="E10614">
        <v>183625</v>
      </c>
      <c r="F10614" t="s">
        <v>9955</v>
      </c>
      <c r="G10614" t="s">
        <v>10930</v>
      </c>
      <c r="H10614" s="93">
        <v>46181</v>
      </c>
      <c r="I10614" s="131"/>
      <c r="J10614" s="132"/>
      <c r="K10614" s="132"/>
      <c r="L10614" s="132"/>
      <c r="M10614" s="132"/>
      <c r="N10614" s="131"/>
      <c r="O10614" s="131"/>
    </row>
    <row r="10615" spans="2:15" x14ac:dyDescent="0.35">
      <c r="B10615" t="s">
        <v>134</v>
      </c>
      <c r="C10615">
        <v>3272</v>
      </c>
      <c r="D10615" t="s">
        <v>135</v>
      </c>
      <c r="E10615">
        <v>183657</v>
      </c>
      <c r="F10615" t="s">
        <v>9956</v>
      </c>
      <c r="G10615" t="s">
        <v>10931</v>
      </c>
      <c r="H10615" s="93">
        <v>46172</v>
      </c>
      <c r="I10615" s="131"/>
      <c r="J10615" s="132"/>
      <c r="K10615" s="132"/>
      <c r="L10615" s="132"/>
      <c r="M10615" s="132"/>
      <c r="N10615" s="131"/>
      <c r="O10615" s="131"/>
    </row>
    <row r="10616" spans="2:15" x14ac:dyDescent="0.35">
      <c r="B10616" t="s">
        <v>134</v>
      </c>
      <c r="C10616">
        <v>3272</v>
      </c>
      <c r="D10616" t="s">
        <v>135</v>
      </c>
      <c r="E10616">
        <v>183662</v>
      </c>
      <c r="F10616" t="s">
        <v>9957</v>
      </c>
      <c r="G10616" t="s">
        <v>10927</v>
      </c>
      <c r="H10616" s="93">
        <v>46176</v>
      </c>
      <c r="I10616" s="131"/>
      <c r="J10616" s="132"/>
      <c r="K10616" s="132"/>
      <c r="L10616" s="132"/>
      <c r="M10616" s="132"/>
      <c r="N10616" s="131"/>
      <c r="O10616" s="131"/>
    </row>
    <row r="10617" spans="2:15" x14ac:dyDescent="0.35">
      <c r="B10617" t="s">
        <v>134</v>
      </c>
      <c r="C10617">
        <v>3272</v>
      </c>
      <c r="D10617" t="s">
        <v>135</v>
      </c>
      <c r="E10617">
        <v>183711</v>
      </c>
      <c r="F10617" t="s">
        <v>9958</v>
      </c>
      <c r="G10617" t="s">
        <v>10928</v>
      </c>
      <c r="H10617" s="93">
        <v>46171</v>
      </c>
      <c r="I10617" s="131"/>
      <c r="J10617" s="132"/>
      <c r="K10617" s="132"/>
      <c r="L10617" s="132"/>
      <c r="M10617" s="132"/>
      <c r="N10617" s="131"/>
      <c r="O10617" s="131"/>
    </row>
    <row r="10618" spans="2:15" x14ac:dyDescent="0.35">
      <c r="B10618" t="s">
        <v>134</v>
      </c>
      <c r="C10618">
        <v>3272</v>
      </c>
      <c r="D10618" t="s">
        <v>135</v>
      </c>
      <c r="E10618">
        <v>183739</v>
      </c>
      <c r="F10618" t="s">
        <v>9959</v>
      </c>
      <c r="G10618" t="s">
        <v>10931</v>
      </c>
      <c r="H10618" s="93">
        <v>46172</v>
      </c>
      <c r="I10618" s="131"/>
      <c r="J10618" s="132"/>
      <c r="K10618" s="132"/>
      <c r="L10618" s="132"/>
      <c r="M10618" s="132"/>
      <c r="N10618" s="131"/>
      <c r="O10618" s="131"/>
    </row>
    <row r="10619" spans="2:15" x14ac:dyDescent="0.35">
      <c r="B10619" t="s">
        <v>134</v>
      </c>
      <c r="C10619">
        <v>3272</v>
      </c>
      <c r="D10619" t="s">
        <v>135</v>
      </c>
      <c r="E10619">
        <v>183747</v>
      </c>
      <c r="F10619" t="s">
        <v>9960</v>
      </c>
      <c r="G10619" t="s">
        <v>10929</v>
      </c>
      <c r="H10619" s="93">
        <v>46182</v>
      </c>
      <c r="I10619" s="131"/>
      <c r="J10619" s="132"/>
      <c r="K10619" s="132"/>
      <c r="L10619" s="132"/>
      <c r="M10619" s="132"/>
      <c r="N10619" s="131"/>
      <c r="O10619" s="131"/>
    </row>
    <row r="10620" spans="2:15" x14ac:dyDescent="0.35">
      <c r="B10620" t="s">
        <v>134</v>
      </c>
      <c r="C10620">
        <v>3272</v>
      </c>
      <c r="D10620" t="s">
        <v>135</v>
      </c>
      <c r="E10620">
        <v>183780</v>
      </c>
      <c r="F10620" t="s">
        <v>9961</v>
      </c>
      <c r="G10620" t="s">
        <v>10931</v>
      </c>
      <c r="H10620" s="93">
        <v>46172</v>
      </c>
      <c r="I10620" s="131"/>
      <c r="J10620" s="132"/>
      <c r="K10620" s="132"/>
      <c r="L10620" s="132"/>
      <c r="M10620" s="132"/>
      <c r="N10620" s="131"/>
      <c r="O10620" s="131"/>
    </row>
    <row r="10621" spans="2:15" x14ac:dyDescent="0.35">
      <c r="B10621" t="s">
        <v>134</v>
      </c>
      <c r="C10621">
        <v>3272</v>
      </c>
      <c r="D10621" t="s">
        <v>135</v>
      </c>
      <c r="E10621">
        <v>183782</v>
      </c>
      <c r="F10621" t="s">
        <v>9962</v>
      </c>
      <c r="G10621" t="s">
        <v>10930</v>
      </c>
      <c r="H10621" s="93">
        <v>46181</v>
      </c>
      <c r="I10621" s="131">
        <v>1</v>
      </c>
      <c r="J10621" s="132"/>
      <c r="K10621" s="132"/>
      <c r="L10621" s="132"/>
      <c r="M10621" s="132"/>
      <c r="N10621" s="131"/>
      <c r="O10621" s="131"/>
    </row>
    <row r="10622" spans="2:15" x14ac:dyDescent="0.35">
      <c r="B10622" t="s">
        <v>134</v>
      </c>
      <c r="C10622">
        <v>3272</v>
      </c>
      <c r="D10622" t="s">
        <v>135</v>
      </c>
      <c r="E10622">
        <v>183813</v>
      </c>
      <c r="F10622" t="s">
        <v>9963</v>
      </c>
      <c r="G10622" t="s">
        <v>10927</v>
      </c>
      <c r="H10622" s="93">
        <v>46183</v>
      </c>
      <c r="I10622" s="131"/>
      <c r="J10622" s="132"/>
      <c r="K10622" s="132"/>
      <c r="L10622" s="132"/>
      <c r="M10622" s="132"/>
      <c r="N10622" s="131"/>
      <c r="O10622" s="131"/>
    </row>
    <row r="10623" spans="2:15" x14ac:dyDescent="0.35">
      <c r="B10623" t="s">
        <v>134</v>
      </c>
      <c r="C10623">
        <v>3272</v>
      </c>
      <c r="D10623" t="s">
        <v>135</v>
      </c>
      <c r="E10623">
        <v>183863</v>
      </c>
      <c r="F10623" t="s">
        <v>9964</v>
      </c>
      <c r="G10623" t="s">
        <v>10931</v>
      </c>
      <c r="H10623" s="93">
        <v>46172</v>
      </c>
      <c r="I10623" s="131"/>
      <c r="J10623" s="132"/>
      <c r="K10623" s="132"/>
      <c r="L10623" s="132"/>
      <c r="M10623" s="132"/>
      <c r="N10623" s="131"/>
      <c r="O10623" s="131"/>
    </row>
    <row r="10624" spans="2:15" x14ac:dyDescent="0.35">
      <c r="B10624" t="s">
        <v>134</v>
      </c>
      <c r="C10624">
        <v>3272</v>
      </c>
      <c r="D10624" t="s">
        <v>135</v>
      </c>
      <c r="E10624">
        <v>183942</v>
      </c>
      <c r="F10624" t="s">
        <v>9965</v>
      </c>
      <c r="G10624" t="s">
        <v>10930</v>
      </c>
      <c r="H10624" s="93">
        <v>46174</v>
      </c>
      <c r="I10624" s="131"/>
      <c r="J10624" s="132"/>
      <c r="K10624" s="132"/>
      <c r="L10624" s="132"/>
      <c r="M10624" s="132"/>
      <c r="N10624" s="131"/>
      <c r="O10624" s="131"/>
    </row>
    <row r="10625" spans="2:15" x14ac:dyDescent="0.35">
      <c r="B10625" t="s">
        <v>134</v>
      </c>
      <c r="C10625">
        <v>3272</v>
      </c>
      <c r="D10625" t="s">
        <v>135</v>
      </c>
      <c r="E10625">
        <v>183944</v>
      </c>
      <c r="F10625" t="s">
        <v>9966</v>
      </c>
      <c r="G10625" t="s">
        <v>10929</v>
      </c>
      <c r="H10625" s="93">
        <v>46175</v>
      </c>
      <c r="I10625" s="131"/>
      <c r="J10625" s="132"/>
      <c r="K10625" s="132"/>
      <c r="L10625" s="132"/>
      <c r="M10625" s="132"/>
      <c r="N10625" s="131"/>
      <c r="O10625" s="131"/>
    </row>
    <row r="10626" spans="2:15" x14ac:dyDescent="0.35">
      <c r="B10626" t="s">
        <v>134</v>
      </c>
      <c r="C10626">
        <v>3272</v>
      </c>
      <c r="D10626" t="s">
        <v>135</v>
      </c>
      <c r="E10626">
        <v>184039</v>
      </c>
      <c r="F10626" t="s">
        <v>9967</v>
      </c>
      <c r="G10626" t="s">
        <v>10926</v>
      </c>
      <c r="H10626" s="93">
        <v>46177</v>
      </c>
      <c r="I10626" s="131"/>
      <c r="J10626" s="132"/>
      <c r="K10626" s="132"/>
      <c r="L10626" s="132"/>
      <c r="M10626" s="132"/>
      <c r="N10626" s="131"/>
      <c r="O10626" s="131"/>
    </row>
    <row r="10627" spans="2:15" x14ac:dyDescent="0.35">
      <c r="B10627" t="s">
        <v>134</v>
      </c>
      <c r="C10627">
        <v>3272</v>
      </c>
      <c r="D10627" t="s">
        <v>135</v>
      </c>
      <c r="E10627">
        <v>184129</v>
      </c>
      <c r="F10627" t="s">
        <v>9968</v>
      </c>
      <c r="G10627" t="s">
        <v>10928</v>
      </c>
      <c r="H10627" s="93">
        <v>46171</v>
      </c>
      <c r="I10627" s="131"/>
      <c r="J10627" s="132"/>
      <c r="K10627" s="132"/>
      <c r="L10627" s="132"/>
      <c r="M10627" s="132"/>
      <c r="N10627" s="131"/>
      <c r="O10627" s="131"/>
    </row>
    <row r="10628" spans="2:15" x14ac:dyDescent="0.35">
      <c r="B10628" t="s">
        <v>134</v>
      </c>
      <c r="C10628">
        <v>3272</v>
      </c>
      <c r="D10628" t="s">
        <v>135</v>
      </c>
      <c r="E10628">
        <v>184137</v>
      </c>
      <c r="F10628" t="s">
        <v>9969</v>
      </c>
      <c r="G10628" t="s">
        <v>10927</v>
      </c>
      <c r="H10628" s="93">
        <v>46176</v>
      </c>
      <c r="I10628" s="131">
        <v>1</v>
      </c>
      <c r="J10628" s="132"/>
      <c r="K10628" s="132">
        <v>1</v>
      </c>
      <c r="L10628" s="132"/>
      <c r="M10628" s="132"/>
      <c r="N10628" s="131"/>
      <c r="O10628" s="131"/>
    </row>
    <row r="10629" spans="2:15" x14ac:dyDescent="0.35">
      <c r="B10629" t="s">
        <v>134</v>
      </c>
      <c r="C10629">
        <v>3272</v>
      </c>
      <c r="D10629" t="s">
        <v>135</v>
      </c>
      <c r="E10629">
        <v>184207</v>
      </c>
      <c r="F10629" t="s">
        <v>9970</v>
      </c>
      <c r="G10629" t="s">
        <v>10926</v>
      </c>
      <c r="H10629" s="93">
        <v>46170</v>
      </c>
      <c r="I10629" s="131"/>
      <c r="J10629" s="132"/>
      <c r="K10629" s="132"/>
      <c r="L10629" s="132"/>
      <c r="M10629" s="132"/>
      <c r="N10629" s="131"/>
      <c r="O10629" s="131"/>
    </row>
    <row r="10630" spans="2:15" x14ac:dyDescent="0.35">
      <c r="B10630" t="s">
        <v>134</v>
      </c>
      <c r="C10630">
        <v>3272</v>
      </c>
      <c r="D10630" t="s">
        <v>135</v>
      </c>
      <c r="E10630">
        <v>184209</v>
      </c>
      <c r="F10630" t="s">
        <v>8630</v>
      </c>
      <c r="G10630" t="s">
        <v>10927</v>
      </c>
      <c r="H10630" s="93">
        <v>46176</v>
      </c>
      <c r="I10630" s="131">
        <v>1</v>
      </c>
      <c r="J10630" s="132">
        <v>1</v>
      </c>
      <c r="K10630" s="132"/>
      <c r="L10630" s="132"/>
      <c r="M10630" s="132"/>
      <c r="N10630" s="131"/>
      <c r="O10630" s="131"/>
    </row>
    <row r="10631" spans="2:15" x14ac:dyDescent="0.35">
      <c r="B10631" t="s">
        <v>134</v>
      </c>
      <c r="C10631">
        <v>3272</v>
      </c>
      <c r="D10631" t="s">
        <v>135</v>
      </c>
      <c r="E10631">
        <v>184315</v>
      </c>
      <c r="F10631" t="s">
        <v>9971</v>
      </c>
      <c r="G10631" t="s">
        <v>10930</v>
      </c>
      <c r="H10631" s="93">
        <v>46174</v>
      </c>
      <c r="I10631" s="131">
        <v>1</v>
      </c>
      <c r="J10631" s="132"/>
      <c r="K10631" s="132"/>
      <c r="L10631" s="132"/>
      <c r="M10631" s="132"/>
      <c r="N10631" s="131"/>
      <c r="O10631" s="131"/>
    </row>
    <row r="10632" spans="2:15" x14ac:dyDescent="0.35">
      <c r="B10632" t="s">
        <v>134</v>
      </c>
      <c r="C10632">
        <v>3272</v>
      </c>
      <c r="D10632" t="s">
        <v>135</v>
      </c>
      <c r="E10632">
        <v>184353</v>
      </c>
      <c r="F10632" t="s">
        <v>9972</v>
      </c>
      <c r="G10632" t="s">
        <v>10927</v>
      </c>
      <c r="H10632" s="93">
        <v>46183</v>
      </c>
      <c r="I10632" s="131"/>
      <c r="J10632" s="132"/>
      <c r="K10632" s="132"/>
      <c r="L10632" s="132"/>
      <c r="M10632" s="132"/>
      <c r="N10632" s="131"/>
      <c r="O10632" s="131"/>
    </row>
    <row r="10633" spans="2:15" x14ac:dyDescent="0.35">
      <c r="B10633" t="s">
        <v>134</v>
      </c>
      <c r="C10633">
        <v>3272</v>
      </c>
      <c r="D10633" t="s">
        <v>135</v>
      </c>
      <c r="E10633">
        <v>184368</v>
      </c>
      <c r="F10633" t="s">
        <v>9973</v>
      </c>
      <c r="G10633" t="s">
        <v>10927</v>
      </c>
      <c r="H10633" s="93">
        <v>46176</v>
      </c>
      <c r="I10633" s="131"/>
      <c r="J10633" s="132"/>
      <c r="K10633" s="132"/>
      <c r="L10633" s="132"/>
      <c r="M10633" s="132"/>
      <c r="N10633" s="131"/>
      <c r="O10633" s="131"/>
    </row>
    <row r="10634" spans="2:15" x14ac:dyDescent="0.35">
      <c r="B10634" t="s">
        <v>134</v>
      </c>
      <c r="C10634">
        <v>3272</v>
      </c>
      <c r="D10634" t="s">
        <v>135</v>
      </c>
      <c r="E10634">
        <v>184418</v>
      </c>
      <c r="F10634" t="s">
        <v>9974</v>
      </c>
      <c r="G10634" t="s">
        <v>10926</v>
      </c>
      <c r="H10634" s="93">
        <v>46170</v>
      </c>
      <c r="I10634" s="131"/>
      <c r="J10634" s="132"/>
      <c r="K10634" s="132"/>
      <c r="L10634" s="132"/>
      <c r="M10634" s="132"/>
      <c r="N10634" s="131"/>
      <c r="O10634" s="131"/>
    </row>
    <row r="10635" spans="2:15" x14ac:dyDescent="0.35">
      <c r="B10635" t="s">
        <v>134</v>
      </c>
      <c r="C10635">
        <v>3272</v>
      </c>
      <c r="D10635" t="s">
        <v>135</v>
      </c>
      <c r="E10635">
        <v>184440</v>
      </c>
      <c r="F10635" t="s">
        <v>9975</v>
      </c>
      <c r="G10635" t="s">
        <v>10926</v>
      </c>
      <c r="H10635" s="93">
        <v>46170</v>
      </c>
      <c r="I10635" s="131"/>
      <c r="J10635" s="132"/>
      <c r="K10635" s="132"/>
      <c r="L10635" s="132"/>
      <c r="M10635" s="132"/>
      <c r="N10635" s="131"/>
      <c r="O10635" s="131"/>
    </row>
    <row r="10636" spans="2:15" x14ac:dyDescent="0.35">
      <c r="B10636" t="s">
        <v>134</v>
      </c>
      <c r="C10636">
        <v>3272</v>
      </c>
      <c r="D10636" t="s">
        <v>135</v>
      </c>
      <c r="E10636">
        <v>184469</v>
      </c>
      <c r="F10636" t="s">
        <v>9976</v>
      </c>
      <c r="G10636" t="s">
        <v>10930</v>
      </c>
      <c r="H10636" s="93">
        <v>46174</v>
      </c>
      <c r="I10636" s="131">
        <v>1</v>
      </c>
      <c r="J10636" s="132"/>
      <c r="K10636" s="132"/>
      <c r="L10636" s="132"/>
      <c r="M10636" s="132"/>
      <c r="N10636" s="131"/>
      <c r="O10636" s="131"/>
    </row>
    <row r="10637" spans="2:15" x14ac:dyDescent="0.35">
      <c r="B10637" t="s">
        <v>134</v>
      </c>
      <c r="C10637">
        <v>3272</v>
      </c>
      <c r="D10637" t="s">
        <v>135</v>
      </c>
      <c r="E10637">
        <v>184739</v>
      </c>
      <c r="F10637" t="s">
        <v>9977</v>
      </c>
      <c r="G10637" t="s">
        <v>10928</v>
      </c>
      <c r="H10637" s="93">
        <v>46178</v>
      </c>
      <c r="I10637" s="131"/>
      <c r="J10637" s="132"/>
      <c r="K10637" s="132"/>
      <c r="L10637" s="132"/>
      <c r="M10637" s="132"/>
      <c r="N10637" s="131"/>
      <c r="O10637" s="131"/>
    </row>
    <row r="10638" spans="2:15" x14ac:dyDescent="0.35">
      <c r="B10638" t="s">
        <v>134</v>
      </c>
      <c r="C10638">
        <v>3272</v>
      </c>
      <c r="D10638" t="s">
        <v>135</v>
      </c>
      <c r="E10638">
        <v>184884</v>
      </c>
      <c r="F10638" t="s">
        <v>9978</v>
      </c>
      <c r="G10638" t="s">
        <v>10927</v>
      </c>
      <c r="H10638" s="93">
        <v>46176</v>
      </c>
      <c r="I10638" s="131"/>
      <c r="J10638" s="132"/>
      <c r="K10638" s="132"/>
      <c r="L10638" s="132"/>
      <c r="M10638" s="132"/>
      <c r="N10638" s="131"/>
      <c r="O10638" s="131"/>
    </row>
    <row r="10639" spans="2:15" x14ac:dyDescent="0.35">
      <c r="B10639" t="s">
        <v>134</v>
      </c>
      <c r="C10639">
        <v>3272</v>
      </c>
      <c r="D10639" t="s">
        <v>135</v>
      </c>
      <c r="E10639">
        <v>184903</v>
      </c>
      <c r="F10639" t="s">
        <v>9979</v>
      </c>
      <c r="G10639" t="s">
        <v>10927</v>
      </c>
      <c r="H10639" s="93">
        <v>46176</v>
      </c>
      <c r="I10639" s="131"/>
      <c r="J10639" s="132"/>
      <c r="K10639" s="132"/>
      <c r="L10639" s="132"/>
      <c r="M10639" s="132"/>
      <c r="N10639" s="131"/>
      <c r="O10639" s="131"/>
    </row>
    <row r="10640" spans="2:15" x14ac:dyDescent="0.35">
      <c r="B10640" t="s">
        <v>134</v>
      </c>
      <c r="C10640">
        <v>3272</v>
      </c>
      <c r="D10640" t="s">
        <v>135</v>
      </c>
      <c r="E10640">
        <v>184934</v>
      </c>
      <c r="F10640" t="s">
        <v>9980</v>
      </c>
      <c r="G10640" t="s">
        <v>10928</v>
      </c>
      <c r="H10640" s="93">
        <v>46178</v>
      </c>
      <c r="I10640" s="131"/>
      <c r="J10640" s="132"/>
      <c r="K10640" s="132"/>
      <c r="L10640" s="132"/>
      <c r="M10640" s="132"/>
      <c r="N10640" s="131"/>
      <c r="O10640" s="131"/>
    </row>
    <row r="10641" spans="2:15" x14ac:dyDescent="0.35">
      <c r="B10641" t="s">
        <v>134</v>
      </c>
      <c r="C10641">
        <v>3272</v>
      </c>
      <c r="D10641" t="s">
        <v>135</v>
      </c>
      <c r="E10641">
        <v>184936</v>
      </c>
      <c r="F10641" t="s">
        <v>9981</v>
      </c>
      <c r="G10641" t="s">
        <v>10929</v>
      </c>
      <c r="H10641" s="93">
        <v>46182</v>
      </c>
      <c r="I10641" s="131"/>
      <c r="J10641" s="132"/>
      <c r="K10641" s="132"/>
      <c r="L10641" s="132"/>
      <c r="M10641" s="132"/>
      <c r="N10641" s="131"/>
      <c r="O10641" s="131"/>
    </row>
    <row r="10642" spans="2:15" x14ac:dyDescent="0.35">
      <c r="B10642" t="s">
        <v>134</v>
      </c>
      <c r="C10642">
        <v>3272</v>
      </c>
      <c r="D10642" t="s">
        <v>135</v>
      </c>
      <c r="E10642">
        <v>184947</v>
      </c>
      <c r="F10642" t="s">
        <v>9982</v>
      </c>
      <c r="G10642" t="s">
        <v>10930</v>
      </c>
      <c r="H10642" s="93">
        <v>46174</v>
      </c>
      <c r="I10642" s="131">
        <v>1</v>
      </c>
      <c r="J10642" s="132"/>
      <c r="K10642" s="132"/>
      <c r="L10642" s="132"/>
      <c r="M10642" s="132"/>
      <c r="N10642" s="131"/>
      <c r="O10642" s="131"/>
    </row>
    <row r="10643" spans="2:15" x14ac:dyDescent="0.35">
      <c r="B10643" t="s">
        <v>134</v>
      </c>
      <c r="C10643">
        <v>3272</v>
      </c>
      <c r="D10643" t="s">
        <v>135</v>
      </c>
      <c r="E10643">
        <v>184963</v>
      </c>
      <c r="F10643" t="s">
        <v>9983</v>
      </c>
      <c r="G10643" t="s">
        <v>10929</v>
      </c>
      <c r="H10643" s="93">
        <v>46182</v>
      </c>
      <c r="I10643" s="131"/>
      <c r="J10643" s="132"/>
      <c r="K10643" s="132"/>
      <c r="L10643" s="132"/>
      <c r="M10643" s="132"/>
      <c r="N10643" s="131"/>
      <c r="O10643" s="131"/>
    </row>
    <row r="10644" spans="2:15" x14ac:dyDescent="0.35">
      <c r="B10644" t="s">
        <v>134</v>
      </c>
      <c r="C10644">
        <v>3272</v>
      </c>
      <c r="D10644" t="s">
        <v>135</v>
      </c>
      <c r="E10644">
        <v>184978</v>
      </c>
      <c r="F10644" t="s">
        <v>9984</v>
      </c>
      <c r="G10644" t="s">
        <v>10929</v>
      </c>
      <c r="H10644" s="93">
        <v>46182</v>
      </c>
      <c r="I10644" s="131">
        <v>1</v>
      </c>
      <c r="J10644" s="132"/>
      <c r="K10644" s="132"/>
      <c r="L10644" s="132"/>
      <c r="M10644" s="132"/>
      <c r="N10644" s="131"/>
      <c r="O10644" s="131"/>
    </row>
    <row r="10645" spans="2:15" x14ac:dyDescent="0.35">
      <c r="B10645" t="s">
        <v>134</v>
      </c>
      <c r="C10645">
        <v>3272</v>
      </c>
      <c r="D10645" t="s">
        <v>135</v>
      </c>
      <c r="E10645">
        <v>185175</v>
      </c>
      <c r="F10645" t="s">
        <v>9985</v>
      </c>
      <c r="G10645" t="s">
        <v>10928</v>
      </c>
      <c r="H10645" s="93">
        <v>46171</v>
      </c>
      <c r="I10645" s="131"/>
      <c r="J10645" s="132"/>
      <c r="K10645" s="132"/>
      <c r="L10645" s="132"/>
      <c r="M10645" s="132"/>
      <c r="N10645" s="131"/>
      <c r="O10645" s="131"/>
    </row>
    <row r="10646" spans="2:15" x14ac:dyDescent="0.35">
      <c r="B10646" t="s">
        <v>134</v>
      </c>
      <c r="C10646">
        <v>3272</v>
      </c>
      <c r="D10646" t="s">
        <v>135</v>
      </c>
      <c r="E10646">
        <v>185198</v>
      </c>
      <c r="F10646" t="s">
        <v>9986</v>
      </c>
      <c r="G10646" t="s">
        <v>10927</v>
      </c>
      <c r="H10646" s="93">
        <v>46176</v>
      </c>
      <c r="I10646" s="131"/>
      <c r="J10646" s="132"/>
      <c r="K10646" s="132"/>
      <c r="L10646" s="132"/>
      <c r="M10646" s="132"/>
      <c r="N10646" s="131"/>
      <c r="O10646" s="131"/>
    </row>
    <row r="10647" spans="2:15" x14ac:dyDescent="0.35">
      <c r="B10647" t="s">
        <v>134</v>
      </c>
      <c r="C10647">
        <v>3272</v>
      </c>
      <c r="D10647" t="s">
        <v>135</v>
      </c>
      <c r="E10647">
        <v>185214</v>
      </c>
      <c r="F10647" t="s">
        <v>9987</v>
      </c>
      <c r="G10647" t="s">
        <v>10927</v>
      </c>
      <c r="H10647" s="93">
        <v>46176</v>
      </c>
      <c r="I10647" s="131"/>
      <c r="J10647" s="132"/>
      <c r="K10647" s="132"/>
      <c r="L10647" s="132"/>
      <c r="M10647" s="132"/>
      <c r="N10647" s="131"/>
      <c r="O10647" s="131"/>
    </row>
    <row r="10648" spans="2:15" x14ac:dyDescent="0.35">
      <c r="B10648" t="s">
        <v>134</v>
      </c>
      <c r="C10648">
        <v>3272</v>
      </c>
      <c r="D10648" t="s">
        <v>135</v>
      </c>
      <c r="E10648">
        <v>185236</v>
      </c>
      <c r="F10648" t="s">
        <v>9988</v>
      </c>
      <c r="G10648" t="s">
        <v>10926</v>
      </c>
      <c r="H10648" s="93">
        <v>46170</v>
      </c>
      <c r="I10648" s="131"/>
      <c r="J10648" s="132"/>
      <c r="K10648" s="132"/>
      <c r="L10648" s="132"/>
      <c r="M10648" s="132"/>
      <c r="N10648" s="131"/>
      <c r="O10648" s="131"/>
    </row>
    <row r="10649" spans="2:15" x14ac:dyDescent="0.35">
      <c r="B10649" t="s">
        <v>134</v>
      </c>
      <c r="C10649">
        <v>3272</v>
      </c>
      <c r="D10649" t="s">
        <v>135</v>
      </c>
      <c r="E10649">
        <v>185248</v>
      </c>
      <c r="F10649" t="s">
        <v>9989</v>
      </c>
      <c r="G10649" t="s">
        <v>10929</v>
      </c>
      <c r="H10649" s="93">
        <v>46182</v>
      </c>
      <c r="I10649" s="131"/>
      <c r="J10649" s="132"/>
      <c r="K10649" s="132"/>
      <c r="L10649" s="132"/>
      <c r="M10649" s="132"/>
      <c r="N10649" s="131"/>
      <c r="O10649" s="131"/>
    </row>
    <row r="10650" spans="2:15" x14ac:dyDescent="0.35">
      <c r="B10650" t="s">
        <v>134</v>
      </c>
      <c r="C10650">
        <v>3272</v>
      </c>
      <c r="D10650" t="s">
        <v>135</v>
      </c>
      <c r="E10650">
        <v>185284</v>
      </c>
      <c r="F10650" t="s">
        <v>9990</v>
      </c>
      <c r="G10650" t="s">
        <v>10927</v>
      </c>
      <c r="H10650" s="93">
        <v>46176</v>
      </c>
      <c r="I10650" s="131"/>
      <c r="J10650" s="132"/>
      <c r="K10650" s="132"/>
      <c r="L10650" s="132"/>
      <c r="M10650" s="132"/>
      <c r="N10650" s="131"/>
      <c r="O10650" s="131"/>
    </row>
    <row r="10651" spans="2:15" x14ac:dyDescent="0.35">
      <c r="B10651" t="s">
        <v>134</v>
      </c>
      <c r="C10651">
        <v>3272</v>
      </c>
      <c r="D10651" t="s">
        <v>135</v>
      </c>
      <c r="E10651">
        <v>185288</v>
      </c>
      <c r="F10651" t="s">
        <v>9991</v>
      </c>
      <c r="G10651" t="s">
        <v>10927</v>
      </c>
      <c r="H10651" s="93">
        <v>46183</v>
      </c>
      <c r="I10651" s="131"/>
      <c r="J10651" s="132"/>
      <c r="K10651" s="132"/>
      <c r="L10651" s="132"/>
      <c r="M10651" s="132"/>
      <c r="N10651" s="131"/>
      <c r="O10651" s="131"/>
    </row>
    <row r="10652" spans="2:15" x14ac:dyDescent="0.35">
      <c r="B10652" t="s">
        <v>134</v>
      </c>
      <c r="C10652">
        <v>3272</v>
      </c>
      <c r="D10652" t="s">
        <v>135</v>
      </c>
      <c r="E10652">
        <v>185392</v>
      </c>
      <c r="F10652" t="s">
        <v>9992</v>
      </c>
      <c r="G10652" t="s">
        <v>10930</v>
      </c>
      <c r="H10652" s="93">
        <v>46174</v>
      </c>
      <c r="I10652" s="131">
        <v>1</v>
      </c>
      <c r="J10652" s="132"/>
      <c r="K10652" s="132"/>
      <c r="L10652" s="132"/>
      <c r="M10652" s="132"/>
      <c r="N10652" s="131"/>
      <c r="O10652" s="131"/>
    </row>
    <row r="10653" spans="2:15" x14ac:dyDescent="0.35">
      <c r="B10653" t="s">
        <v>134</v>
      </c>
      <c r="C10653">
        <v>3272</v>
      </c>
      <c r="D10653" t="s">
        <v>135</v>
      </c>
      <c r="E10653">
        <v>185432</v>
      </c>
      <c r="F10653" t="s">
        <v>9993</v>
      </c>
      <c r="G10653" t="s">
        <v>10928</v>
      </c>
      <c r="H10653" s="93">
        <v>46171</v>
      </c>
      <c r="I10653" s="131">
        <v>1</v>
      </c>
      <c r="J10653" s="132"/>
      <c r="K10653" s="132"/>
      <c r="L10653" s="132"/>
      <c r="M10653" s="132"/>
      <c r="N10653" s="131"/>
      <c r="O10653" s="131"/>
    </row>
    <row r="10654" spans="2:15" x14ac:dyDescent="0.35">
      <c r="B10654" t="s">
        <v>134</v>
      </c>
      <c r="C10654">
        <v>3272</v>
      </c>
      <c r="D10654" t="s">
        <v>135</v>
      </c>
      <c r="E10654">
        <v>185448</v>
      </c>
      <c r="F10654" t="s">
        <v>9994</v>
      </c>
      <c r="G10654" t="s">
        <v>10929</v>
      </c>
      <c r="H10654" s="93">
        <v>46182</v>
      </c>
      <c r="I10654" s="131"/>
      <c r="J10654" s="132"/>
      <c r="K10654" s="132"/>
      <c r="L10654" s="132"/>
      <c r="M10654" s="132"/>
      <c r="N10654" s="131"/>
      <c r="O10654" s="131"/>
    </row>
    <row r="10655" spans="2:15" x14ac:dyDescent="0.35">
      <c r="B10655" t="s">
        <v>134</v>
      </c>
      <c r="C10655">
        <v>3272</v>
      </c>
      <c r="D10655" t="s">
        <v>135</v>
      </c>
      <c r="E10655">
        <v>185451</v>
      </c>
      <c r="F10655" t="s">
        <v>9995</v>
      </c>
      <c r="G10655" t="s">
        <v>10931</v>
      </c>
      <c r="H10655" s="93">
        <v>46172</v>
      </c>
      <c r="I10655" s="131"/>
      <c r="J10655" s="132"/>
      <c r="K10655" s="132"/>
      <c r="L10655" s="132"/>
      <c r="M10655" s="132"/>
      <c r="N10655" s="131"/>
      <c r="O10655" s="131"/>
    </row>
    <row r="10656" spans="2:15" x14ac:dyDescent="0.35">
      <c r="B10656" t="s">
        <v>134</v>
      </c>
      <c r="C10656">
        <v>3272</v>
      </c>
      <c r="D10656" t="s">
        <v>135</v>
      </c>
      <c r="E10656">
        <v>185539</v>
      </c>
      <c r="F10656" t="s">
        <v>9996</v>
      </c>
      <c r="G10656" t="s">
        <v>10927</v>
      </c>
      <c r="H10656" s="93">
        <v>46183</v>
      </c>
      <c r="I10656" s="131"/>
      <c r="J10656" s="132"/>
      <c r="K10656" s="132"/>
      <c r="L10656" s="132"/>
      <c r="M10656" s="132"/>
      <c r="N10656" s="131"/>
      <c r="O10656" s="131"/>
    </row>
    <row r="10657" spans="2:15" x14ac:dyDescent="0.35">
      <c r="B10657" t="s">
        <v>134</v>
      </c>
      <c r="C10657">
        <v>3272</v>
      </c>
      <c r="D10657" t="s">
        <v>135</v>
      </c>
      <c r="E10657">
        <v>185569</v>
      </c>
      <c r="F10657" t="s">
        <v>9997</v>
      </c>
      <c r="G10657" t="s">
        <v>10927</v>
      </c>
      <c r="H10657" s="93">
        <v>46176</v>
      </c>
      <c r="I10657" s="131"/>
      <c r="J10657" s="132"/>
      <c r="K10657" s="132"/>
      <c r="L10657" s="132"/>
      <c r="M10657" s="132"/>
      <c r="N10657" s="131"/>
      <c r="O10657" s="131"/>
    </row>
    <row r="10658" spans="2:15" x14ac:dyDescent="0.35">
      <c r="B10658" t="s">
        <v>134</v>
      </c>
      <c r="C10658">
        <v>3272</v>
      </c>
      <c r="D10658" t="s">
        <v>135</v>
      </c>
      <c r="E10658">
        <v>185621</v>
      </c>
      <c r="F10658" t="s">
        <v>9998</v>
      </c>
      <c r="G10658" t="s">
        <v>10929</v>
      </c>
      <c r="H10658" s="93">
        <v>46175</v>
      </c>
      <c r="I10658" s="131"/>
      <c r="J10658" s="132"/>
      <c r="K10658" s="132"/>
      <c r="L10658" s="132"/>
      <c r="M10658" s="132"/>
      <c r="N10658" s="131"/>
      <c r="O10658" s="131"/>
    </row>
    <row r="10659" spans="2:15" x14ac:dyDescent="0.35">
      <c r="B10659" t="s">
        <v>134</v>
      </c>
      <c r="C10659">
        <v>3272</v>
      </c>
      <c r="D10659" t="s">
        <v>135</v>
      </c>
      <c r="E10659">
        <v>185639</v>
      </c>
      <c r="F10659" t="s">
        <v>9999</v>
      </c>
      <c r="G10659" t="s">
        <v>10927</v>
      </c>
      <c r="H10659" s="93">
        <v>46183</v>
      </c>
      <c r="I10659" s="131"/>
      <c r="J10659" s="132"/>
      <c r="K10659" s="132"/>
      <c r="L10659" s="132"/>
      <c r="M10659" s="132"/>
      <c r="N10659" s="131"/>
      <c r="O10659" s="131"/>
    </row>
    <row r="10660" spans="2:15" x14ac:dyDescent="0.35">
      <c r="B10660" t="s">
        <v>134</v>
      </c>
      <c r="C10660">
        <v>3272</v>
      </c>
      <c r="D10660" t="s">
        <v>135</v>
      </c>
      <c r="E10660">
        <v>185659</v>
      </c>
      <c r="F10660" t="s">
        <v>10000</v>
      </c>
      <c r="G10660" t="s">
        <v>10931</v>
      </c>
      <c r="H10660" s="93">
        <v>46172</v>
      </c>
      <c r="I10660" s="131"/>
      <c r="J10660" s="132"/>
      <c r="K10660" s="132"/>
      <c r="L10660" s="132"/>
      <c r="M10660" s="132"/>
      <c r="N10660" s="131"/>
      <c r="O10660" s="131"/>
    </row>
    <row r="10661" spans="2:15" x14ac:dyDescent="0.35">
      <c r="B10661" t="s">
        <v>134</v>
      </c>
      <c r="C10661">
        <v>3272</v>
      </c>
      <c r="D10661" t="s">
        <v>135</v>
      </c>
      <c r="E10661">
        <v>185666</v>
      </c>
      <c r="F10661" t="s">
        <v>9957</v>
      </c>
      <c r="G10661" t="s">
        <v>10926</v>
      </c>
      <c r="H10661" s="93">
        <v>46177</v>
      </c>
      <c r="I10661" s="131"/>
      <c r="J10661" s="132"/>
      <c r="K10661" s="132"/>
      <c r="L10661" s="132"/>
      <c r="M10661" s="132"/>
      <c r="N10661" s="131"/>
      <c r="O10661" s="131"/>
    </row>
    <row r="10662" spans="2:15" x14ac:dyDescent="0.35">
      <c r="B10662" t="s">
        <v>134</v>
      </c>
      <c r="C10662">
        <v>3272</v>
      </c>
      <c r="D10662" t="s">
        <v>135</v>
      </c>
      <c r="E10662">
        <v>185735</v>
      </c>
      <c r="F10662" t="s">
        <v>10001</v>
      </c>
      <c r="G10662" t="s">
        <v>10930</v>
      </c>
      <c r="H10662" s="93">
        <v>46181</v>
      </c>
      <c r="I10662" s="131"/>
      <c r="J10662" s="132"/>
      <c r="K10662" s="132"/>
      <c r="L10662" s="132"/>
      <c r="M10662" s="132"/>
      <c r="N10662" s="131"/>
      <c r="O10662" s="131"/>
    </row>
    <row r="10663" spans="2:15" x14ac:dyDescent="0.35">
      <c r="B10663" t="s">
        <v>134</v>
      </c>
      <c r="C10663">
        <v>3272</v>
      </c>
      <c r="D10663" t="s">
        <v>135</v>
      </c>
      <c r="E10663">
        <v>185858</v>
      </c>
      <c r="F10663" t="s">
        <v>10002</v>
      </c>
      <c r="G10663" t="s">
        <v>10927</v>
      </c>
      <c r="H10663" s="93">
        <v>46183</v>
      </c>
      <c r="I10663" s="131"/>
      <c r="J10663" s="132"/>
      <c r="K10663" s="132"/>
      <c r="L10663" s="132"/>
      <c r="M10663" s="132"/>
      <c r="N10663" s="131"/>
      <c r="O10663" s="131"/>
    </row>
    <row r="10664" spans="2:15" x14ac:dyDescent="0.35">
      <c r="B10664" t="s">
        <v>134</v>
      </c>
      <c r="C10664">
        <v>3272</v>
      </c>
      <c r="D10664" t="s">
        <v>135</v>
      </c>
      <c r="E10664">
        <v>185861</v>
      </c>
      <c r="F10664" t="s">
        <v>10003</v>
      </c>
      <c r="G10664" t="s">
        <v>10926</v>
      </c>
      <c r="H10664" s="93">
        <v>46170</v>
      </c>
      <c r="I10664" s="131"/>
      <c r="J10664" s="132"/>
      <c r="K10664" s="132"/>
      <c r="L10664" s="132"/>
      <c r="M10664" s="132"/>
      <c r="N10664" s="131"/>
      <c r="O10664" s="131"/>
    </row>
    <row r="10665" spans="2:15" x14ac:dyDescent="0.35">
      <c r="B10665" t="s">
        <v>134</v>
      </c>
      <c r="C10665">
        <v>3272</v>
      </c>
      <c r="D10665" t="s">
        <v>135</v>
      </c>
      <c r="E10665">
        <v>185918</v>
      </c>
      <c r="F10665" t="s">
        <v>10004</v>
      </c>
      <c r="G10665" t="s">
        <v>10930</v>
      </c>
      <c r="H10665" s="93">
        <v>46174</v>
      </c>
      <c r="I10665" s="131"/>
      <c r="J10665" s="132"/>
      <c r="K10665" s="132"/>
      <c r="L10665" s="132"/>
      <c r="M10665" s="132"/>
      <c r="N10665" s="131"/>
      <c r="O10665" s="131"/>
    </row>
    <row r="10666" spans="2:15" x14ac:dyDescent="0.35">
      <c r="B10666" t="s">
        <v>134</v>
      </c>
      <c r="C10666">
        <v>3272</v>
      </c>
      <c r="D10666" t="s">
        <v>135</v>
      </c>
      <c r="E10666">
        <v>186198</v>
      </c>
      <c r="F10666" t="s">
        <v>10005</v>
      </c>
      <c r="G10666" t="s">
        <v>10931</v>
      </c>
      <c r="H10666" s="93">
        <v>46172</v>
      </c>
      <c r="I10666" s="131"/>
      <c r="J10666" s="132"/>
      <c r="K10666" s="132"/>
      <c r="L10666" s="132"/>
      <c r="M10666" s="132"/>
      <c r="N10666" s="131"/>
      <c r="O10666" s="131"/>
    </row>
    <row r="10667" spans="2:15" x14ac:dyDescent="0.35">
      <c r="B10667" t="s">
        <v>134</v>
      </c>
      <c r="C10667">
        <v>3272</v>
      </c>
      <c r="D10667" t="s">
        <v>135</v>
      </c>
      <c r="E10667">
        <v>186319</v>
      </c>
      <c r="F10667" t="s">
        <v>10006</v>
      </c>
      <c r="G10667" t="s">
        <v>10926</v>
      </c>
      <c r="H10667" s="93">
        <v>46170</v>
      </c>
      <c r="I10667" s="131">
        <v>1</v>
      </c>
      <c r="J10667" s="132"/>
      <c r="K10667" s="132"/>
      <c r="L10667" s="132"/>
      <c r="M10667" s="132"/>
      <c r="N10667" s="131"/>
      <c r="O10667" s="131"/>
    </row>
    <row r="10668" spans="2:15" x14ac:dyDescent="0.35">
      <c r="B10668" t="s">
        <v>134</v>
      </c>
      <c r="C10668">
        <v>3272</v>
      </c>
      <c r="D10668" t="s">
        <v>135</v>
      </c>
      <c r="E10668">
        <v>186395</v>
      </c>
      <c r="F10668" t="s">
        <v>10007</v>
      </c>
      <c r="G10668" t="s">
        <v>10931</v>
      </c>
      <c r="H10668" s="93">
        <v>46172</v>
      </c>
      <c r="I10668" s="131">
        <v>1</v>
      </c>
      <c r="J10668" s="132"/>
      <c r="K10668" s="132"/>
      <c r="L10668" s="132"/>
      <c r="M10668" s="132"/>
      <c r="N10668" s="131"/>
      <c r="O10668" s="131"/>
    </row>
    <row r="10669" spans="2:15" x14ac:dyDescent="0.35">
      <c r="B10669" t="s">
        <v>134</v>
      </c>
      <c r="C10669">
        <v>3272</v>
      </c>
      <c r="D10669" t="s">
        <v>135</v>
      </c>
      <c r="E10669">
        <v>186396</v>
      </c>
      <c r="F10669" t="s">
        <v>10008</v>
      </c>
      <c r="G10669" t="s">
        <v>10930</v>
      </c>
      <c r="H10669" s="93">
        <v>46174</v>
      </c>
      <c r="I10669" s="131">
        <v>1</v>
      </c>
      <c r="J10669" s="132"/>
      <c r="K10669" s="132"/>
      <c r="L10669" s="132"/>
      <c r="M10669" s="132"/>
      <c r="N10669" s="131"/>
      <c r="O10669" s="131"/>
    </row>
    <row r="10670" spans="2:15" x14ac:dyDescent="0.35">
      <c r="B10670" t="s">
        <v>134</v>
      </c>
      <c r="C10670">
        <v>3272</v>
      </c>
      <c r="D10670" t="s">
        <v>135</v>
      </c>
      <c r="E10670">
        <v>186404</v>
      </c>
      <c r="F10670" t="s">
        <v>10009</v>
      </c>
      <c r="G10670" t="s">
        <v>10929</v>
      </c>
      <c r="H10670" s="93">
        <v>46182</v>
      </c>
      <c r="I10670" s="131"/>
      <c r="J10670" s="132"/>
      <c r="K10670" s="132"/>
      <c r="L10670" s="132"/>
      <c r="M10670" s="132"/>
      <c r="N10670" s="131"/>
      <c r="O10670" s="131"/>
    </row>
    <row r="10671" spans="2:15" x14ac:dyDescent="0.35">
      <c r="B10671" t="s">
        <v>134</v>
      </c>
      <c r="C10671">
        <v>3272</v>
      </c>
      <c r="D10671" t="s">
        <v>135</v>
      </c>
      <c r="E10671">
        <v>186419</v>
      </c>
      <c r="F10671" t="s">
        <v>10010</v>
      </c>
      <c r="G10671" t="s">
        <v>10928</v>
      </c>
      <c r="H10671" s="93">
        <v>46171</v>
      </c>
      <c r="I10671" s="131"/>
      <c r="J10671" s="132"/>
      <c r="K10671" s="132"/>
      <c r="L10671" s="132"/>
      <c r="M10671" s="132"/>
      <c r="N10671" s="131"/>
      <c r="O10671" s="131"/>
    </row>
    <row r="10672" spans="2:15" x14ac:dyDescent="0.35">
      <c r="B10672" t="s">
        <v>134</v>
      </c>
      <c r="C10672">
        <v>3272</v>
      </c>
      <c r="D10672" t="s">
        <v>135</v>
      </c>
      <c r="E10672">
        <v>186436</v>
      </c>
      <c r="F10672" t="s">
        <v>10011</v>
      </c>
      <c r="G10672" t="s">
        <v>10930</v>
      </c>
      <c r="H10672" s="93">
        <v>46174</v>
      </c>
      <c r="I10672" s="131"/>
      <c r="J10672" s="132"/>
      <c r="K10672" s="132"/>
      <c r="L10672" s="132"/>
      <c r="M10672" s="132"/>
      <c r="N10672" s="131"/>
      <c r="O10672" s="131"/>
    </row>
    <row r="10673" spans="2:15" x14ac:dyDescent="0.35">
      <c r="B10673" t="s">
        <v>134</v>
      </c>
      <c r="C10673">
        <v>3272</v>
      </c>
      <c r="D10673" t="s">
        <v>135</v>
      </c>
      <c r="E10673">
        <v>186444</v>
      </c>
      <c r="F10673" t="s">
        <v>10012</v>
      </c>
      <c r="G10673" t="s">
        <v>10931</v>
      </c>
      <c r="H10673" s="93">
        <v>46172</v>
      </c>
      <c r="I10673" s="131"/>
      <c r="J10673" s="132"/>
      <c r="K10673" s="132"/>
      <c r="L10673" s="132"/>
      <c r="M10673" s="132"/>
      <c r="N10673" s="131"/>
      <c r="O10673" s="131"/>
    </row>
    <row r="10674" spans="2:15" x14ac:dyDescent="0.35">
      <c r="B10674" t="s">
        <v>134</v>
      </c>
      <c r="C10674">
        <v>3272</v>
      </c>
      <c r="D10674" t="s">
        <v>135</v>
      </c>
      <c r="E10674">
        <v>186563</v>
      </c>
      <c r="F10674" t="s">
        <v>10013</v>
      </c>
      <c r="G10674" t="s">
        <v>10930</v>
      </c>
      <c r="H10674" s="93">
        <v>46181</v>
      </c>
      <c r="I10674" s="131"/>
      <c r="J10674" s="132"/>
      <c r="K10674" s="132"/>
      <c r="L10674" s="132"/>
      <c r="M10674" s="132"/>
      <c r="N10674" s="131"/>
      <c r="O10674" s="131"/>
    </row>
    <row r="10675" spans="2:15" x14ac:dyDescent="0.35">
      <c r="B10675" t="s">
        <v>134</v>
      </c>
      <c r="C10675">
        <v>3272</v>
      </c>
      <c r="D10675" t="s">
        <v>135</v>
      </c>
      <c r="E10675">
        <v>186604</v>
      </c>
      <c r="F10675" t="s">
        <v>10014</v>
      </c>
      <c r="G10675" t="s">
        <v>10930</v>
      </c>
      <c r="H10675" s="93">
        <v>46181</v>
      </c>
      <c r="I10675" s="131">
        <v>1</v>
      </c>
      <c r="J10675" s="132"/>
      <c r="K10675" s="132"/>
      <c r="L10675" s="132"/>
      <c r="M10675" s="132"/>
      <c r="N10675" s="131"/>
      <c r="O10675" s="131"/>
    </row>
    <row r="10676" spans="2:15" x14ac:dyDescent="0.35">
      <c r="B10676" t="s">
        <v>134</v>
      </c>
      <c r="C10676">
        <v>3272</v>
      </c>
      <c r="D10676" t="s">
        <v>135</v>
      </c>
      <c r="E10676">
        <v>186643</v>
      </c>
      <c r="F10676" t="s">
        <v>10015</v>
      </c>
      <c r="G10676" t="s">
        <v>10931</v>
      </c>
      <c r="H10676" s="93">
        <v>46172</v>
      </c>
      <c r="I10676" s="131"/>
      <c r="J10676" s="132"/>
      <c r="K10676" s="132"/>
      <c r="L10676" s="132"/>
      <c r="M10676" s="132"/>
      <c r="N10676" s="131"/>
      <c r="O10676" s="131"/>
    </row>
    <row r="10677" spans="2:15" x14ac:dyDescent="0.35">
      <c r="B10677" t="s">
        <v>134</v>
      </c>
      <c r="C10677">
        <v>3272</v>
      </c>
      <c r="D10677" t="s">
        <v>135</v>
      </c>
      <c r="E10677">
        <v>186674</v>
      </c>
      <c r="F10677" t="s">
        <v>10016</v>
      </c>
      <c r="G10677" t="s">
        <v>10926</v>
      </c>
      <c r="H10677" s="93">
        <v>46177</v>
      </c>
      <c r="I10677" s="131">
        <v>1</v>
      </c>
      <c r="J10677" s="132"/>
      <c r="K10677" s="132">
        <v>1</v>
      </c>
      <c r="L10677" s="132"/>
      <c r="M10677" s="132"/>
      <c r="N10677" s="131"/>
      <c r="O10677" s="131"/>
    </row>
    <row r="10678" spans="2:15" x14ac:dyDescent="0.35">
      <c r="B10678" t="s">
        <v>134</v>
      </c>
      <c r="C10678">
        <v>3272</v>
      </c>
      <c r="D10678" t="s">
        <v>135</v>
      </c>
      <c r="E10678">
        <v>186700</v>
      </c>
      <c r="F10678" t="s">
        <v>10017</v>
      </c>
      <c r="G10678" t="s">
        <v>10928</v>
      </c>
      <c r="H10678" s="93">
        <v>46178</v>
      </c>
      <c r="I10678" s="131"/>
      <c r="J10678" s="132"/>
      <c r="K10678" s="132"/>
      <c r="L10678" s="132"/>
      <c r="M10678" s="132"/>
      <c r="N10678" s="131"/>
      <c r="O10678" s="131"/>
    </row>
    <row r="10679" spans="2:15" x14ac:dyDescent="0.35">
      <c r="B10679" t="s">
        <v>134</v>
      </c>
      <c r="C10679">
        <v>3272</v>
      </c>
      <c r="D10679" t="s">
        <v>135</v>
      </c>
      <c r="E10679">
        <v>186720</v>
      </c>
      <c r="F10679" t="s">
        <v>10018</v>
      </c>
      <c r="G10679" t="s">
        <v>10926</v>
      </c>
      <c r="H10679" s="93">
        <v>46170</v>
      </c>
      <c r="I10679" s="131">
        <v>1</v>
      </c>
      <c r="J10679" s="132"/>
      <c r="K10679" s="132"/>
      <c r="L10679" s="132"/>
      <c r="M10679" s="132"/>
      <c r="N10679" s="131"/>
      <c r="O10679" s="131"/>
    </row>
    <row r="10680" spans="2:15" x14ac:dyDescent="0.35">
      <c r="B10680" t="s">
        <v>134</v>
      </c>
      <c r="C10680">
        <v>3272</v>
      </c>
      <c r="D10680" t="s">
        <v>135</v>
      </c>
      <c r="E10680">
        <v>186738</v>
      </c>
      <c r="F10680" t="s">
        <v>10019</v>
      </c>
      <c r="G10680" t="s">
        <v>10930</v>
      </c>
      <c r="H10680" s="93">
        <v>46181</v>
      </c>
      <c r="I10680" s="131"/>
      <c r="J10680" s="132"/>
      <c r="K10680" s="132"/>
      <c r="L10680" s="132"/>
      <c r="M10680" s="132"/>
      <c r="N10680" s="131"/>
      <c r="O10680" s="131"/>
    </row>
    <row r="10681" spans="2:15" x14ac:dyDescent="0.35">
      <c r="B10681" t="s">
        <v>134</v>
      </c>
      <c r="C10681">
        <v>3272</v>
      </c>
      <c r="D10681" t="s">
        <v>135</v>
      </c>
      <c r="E10681">
        <v>186782</v>
      </c>
      <c r="F10681" t="s">
        <v>10020</v>
      </c>
      <c r="G10681" t="s">
        <v>10926</v>
      </c>
      <c r="H10681" s="93">
        <v>46177</v>
      </c>
      <c r="I10681" s="131">
        <v>1</v>
      </c>
      <c r="J10681" s="132"/>
      <c r="K10681" s="132"/>
      <c r="L10681" s="132"/>
      <c r="M10681" s="132"/>
      <c r="N10681" s="131"/>
      <c r="O10681" s="131"/>
    </row>
    <row r="10682" spans="2:15" x14ac:dyDescent="0.35">
      <c r="B10682" t="s">
        <v>134</v>
      </c>
      <c r="C10682">
        <v>3272</v>
      </c>
      <c r="D10682" t="s">
        <v>135</v>
      </c>
      <c r="E10682">
        <v>186823</v>
      </c>
      <c r="F10682" t="s">
        <v>10021</v>
      </c>
      <c r="G10682" t="s">
        <v>10931</v>
      </c>
      <c r="H10682" s="93">
        <v>46172</v>
      </c>
      <c r="I10682" s="131"/>
      <c r="J10682" s="132"/>
      <c r="K10682" s="132"/>
      <c r="L10682" s="132"/>
      <c r="M10682" s="132"/>
      <c r="N10682" s="131"/>
      <c r="O10682" s="131"/>
    </row>
    <row r="10683" spans="2:15" x14ac:dyDescent="0.35">
      <c r="B10683" t="s">
        <v>134</v>
      </c>
      <c r="C10683">
        <v>3272</v>
      </c>
      <c r="D10683" t="s">
        <v>135</v>
      </c>
      <c r="E10683">
        <v>186844</v>
      </c>
      <c r="F10683" t="s">
        <v>10022</v>
      </c>
      <c r="G10683" t="s">
        <v>10929</v>
      </c>
      <c r="H10683" s="93">
        <v>46175</v>
      </c>
      <c r="I10683" s="131"/>
      <c r="J10683" s="132"/>
      <c r="K10683" s="132"/>
      <c r="L10683" s="132"/>
      <c r="M10683" s="132"/>
      <c r="N10683" s="131"/>
      <c r="O10683" s="131"/>
    </row>
    <row r="10684" spans="2:15" x14ac:dyDescent="0.35">
      <c r="B10684" t="s">
        <v>134</v>
      </c>
      <c r="C10684">
        <v>3272</v>
      </c>
      <c r="D10684" t="s">
        <v>135</v>
      </c>
      <c r="E10684">
        <v>187033</v>
      </c>
      <c r="F10684" t="s">
        <v>10023</v>
      </c>
      <c r="G10684" t="s">
        <v>10930</v>
      </c>
      <c r="H10684" s="93">
        <v>46181</v>
      </c>
      <c r="I10684" s="131"/>
      <c r="J10684" s="132"/>
      <c r="K10684" s="132"/>
      <c r="L10684" s="132"/>
      <c r="M10684" s="132"/>
      <c r="N10684" s="131"/>
      <c r="O10684" s="131"/>
    </row>
    <row r="10685" spans="2:15" x14ac:dyDescent="0.35">
      <c r="B10685" t="s">
        <v>134</v>
      </c>
      <c r="C10685">
        <v>3272</v>
      </c>
      <c r="D10685" t="s">
        <v>135</v>
      </c>
      <c r="E10685">
        <v>187127</v>
      </c>
      <c r="F10685" t="s">
        <v>10024</v>
      </c>
      <c r="G10685" t="s">
        <v>10930</v>
      </c>
      <c r="H10685" s="93">
        <v>46181</v>
      </c>
      <c r="I10685" s="131"/>
      <c r="J10685" s="132"/>
      <c r="K10685" s="132"/>
      <c r="L10685" s="132"/>
      <c r="M10685" s="132"/>
      <c r="N10685" s="131"/>
      <c r="O10685" s="131"/>
    </row>
    <row r="10686" spans="2:15" x14ac:dyDescent="0.35">
      <c r="B10686" t="s">
        <v>134</v>
      </c>
      <c r="C10686">
        <v>3272</v>
      </c>
      <c r="D10686" t="s">
        <v>135</v>
      </c>
      <c r="E10686">
        <v>187155</v>
      </c>
      <c r="F10686" t="s">
        <v>10025</v>
      </c>
      <c r="G10686" t="s">
        <v>10928</v>
      </c>
      <c r="H10686" s="93">
        <v>46178</v>
      </c>
      <c r="I10686" s="131"/>
      <c r="J10686" s="132"/>
      <c r="K10686" s="132"/>
      <c r="L10686" s="132"/>
      <c r="M10686" s="132"/>
      <c r="N10686" s="131"/>
      <c r="O10686" s="131"/>
    </row>
    <row r="10687" spans="2:15" x14ac:dyDescent="0.35">
      <c r="B10687" t="s">
        <v>134</v>
      </c>
      <c r="C10687">
        <v>3272</v>
      </c>
      <c r="D10687" t="s">
        <v>135</v>
      </c>
      <c r="E10687">
        <v>187200</v>
      </c>
      <c r="F10687" t="s">
        <v>10026</v>
      </c>
      <c r="G10687" t="s">
        <v>10928</v>
      </c>
      <c r="H10687" s="93">
        <v>46178</v>
      </c>
      <c r="I10687" s="131"/>
      <c r="J10687" s="132"/>
      <c r="K10687" s="132"/>
      <c r="L10687" s="132"/>
      <c r="M10687" s="132"/>
      <c r="N10687" s="131"/>
      <c r="O10687" s="131"/>
    </row>
    <row r="10688" spans="2:15" x14ac:dyDescent="0.35">
      <c r="B10688" t="s">
        <v>134</v>
      </c>
      <c r="C10688">
        <v>3272</v>
      </c>
      <c r="D10688" t="s">
        <v>135</v>
      </c>
      <c r="E10688">
        <v>187233</v>
      </c>
      <c r="F10688" t="s">
        <v>10027</v>
      </c>
      <c r="G10688" t="s">
        <v>10929</v>
      </c>
      <c r="H10688" s="93">
        <v>46175</v>
      </c>
      <c r="I10688" s="131">
        <v>1</v>
      </c>
      <c r="J10688" s="132"/>
      <c r="K10688" s="132"/>
      <c r="L10688" s="132"/>
      <c r="M10688" s="132"/>
      <c r="N10688" s="131"/>
      <c r="O10688" s="131"/>
    </row>
    <row r="10689" spans="2:15" x14ac:dyDescent="0.35">
      <c r="B10689" t="s">
        <v>134</v>
      </c>
      <c r="C10689">
        <v>3272</v>
      </c>
      <c r="D10689" t="s">
        <v>135</v>
      </c>
      <c r="E10689">
        <v>187323</v>
      </c>
      <c r="F10689" t="s">
        <v>10028</v>
      </c>
      <c r="G10689" t="s">
        <v>10928</v>
      </c>
      <c r="H10689" s="93">
        <v>46171</v>
      </c>
      <c r="I10689" s="131"/>
      <c r="J10689" s="132"/>
      <c r="K10689" s="132"/>
      <c r="L10689" s="132"/>
      <c r="M10689" s="132"/>
      <c r="N10689" s="131"/>
      <c r="O10689" s="131"/>
    </row>
    <row r="10690" spans="2:15" x14ac:dyDescent="0.35">
      <c r="B10690" t="s">
        <v>134</v>
      </c>
      <c r="C10690">
        <v>3272</v>
      </c>
      <c r="D10690" t="s">
        <v>135</v>
      </c>
      <c r="E10690">
        <v>187362</v>
      </c>
      <c r="F10690" t="s">
        <v>10029</v>
      </c>
      <c r="G10690" t="s">
        <v>10928</v>
      </c>
      <c r="H10690" s="93">
        <v>46178</v>
      </c>
      <c r="I10690" s="131">
        <v>1</v>
      </c>
      <c r="J10690" s="132"/>
      <c r="K10690" s="132">
        <v>1</v>
      </c>
      <c r="L10690" s="132"/>
      <c r="M10690" s="132"/>
      <c r="N10690" s="131"/>
      <c r="O10690" s="131"/>
    </row>
    <row r="10691" spans="2:15" x14ac:dyDescent="0.35">
      <c r="B10691" t="s">
        <v>134</v>
      </c>
      <c r="C10691">
        <v>3272</v>
      </c>
      <c r="D10691" t="s">
        <v>135</v>
      </c>
      <c r="E10691">
        <v>187407</v>
      </c>
      <c r="F10691" t="s">
        <v>10030</v>
      </c>
      <c r="G10691" t="s">
        <v>10926</v>
      </c>
      <c r="H10691" s="93">
        <v>46170</v>
      </c>
      <c r="I10691" s="131"/>
      <c r="J10691" s="132"/>
      <c r="K10691" s="132"/>
      <c r="L10691" s="132"/>
      <c r="M10691" s="132"/>
      <c r="N10691" s="131"/>
      <c r="O10691" s="131"/>
    </row>
    <row r="10692" spans="2:15" x14ac:dyDescent="0.35">
      <c r="B10692" t="s">
        <v>134</v>
      </c>
      <c r="C10692">
        <v>3272</v>
      </c>
      <c r="D10692" t="s">
        <v>135</v>
      </c>
      <c r="E10692">
        <v>187487</v>
      </c>
      <c r="F10692" t="s">
        <v>10031</v>
      </c>
      <c r="G10692" t="s">
        <v>10928</v>
      </c>
      <c r="H10692" s="93">
        <v>46171</v>
      </c>
      <c r="I10692" s="131"/>
      <c r="J10692" s="132"/>
      <c r="K10692" s="132"/>
      <c r="L10692" s="132"/>
      <c r="M10692" s="132"/>
      <c r="N10692" s="131"/>
      <c r="O10692" s="131"/>
    </row>
    <row r="10693" spans="2:15" x14ac:dyDescent="0.35">
      <c r="B10693" t="s">
        <v>134</v>
      </c>
      <c r="C10693">
        <v>3272</v>
      </c>
      <c r="D10693" t="s">
        <v>135</v>
      </c>
      <c r="E10693">
        <v>187527</v>
      </c>
      <c r="F10693" t="s">
        <v>10032</v>
      </c>
      <c r="G10693" t="s">
        <v>10928</v>
      </c>
      <c r="H10693" s="93">
        <v>46171</v>
      </c>
      <c r="I10693" s="131"/>
      <c r="J10693" s="132"/>
      <c r="K10693" s="132"/>
      <c r="L10693" s="132"/>
      <c r="M10693" s="132"/>
      <c r="N10693" s="131"/>
      <c r="O10693" s="131"/>
    </row>
    <row r="10694" spans="2:15" x14ac:dyDescent="0.35">
      <c r="B10694" t="s">
        <v>134</v>
      </c>
      <c r="C10694">
        <v>3272</v>
      </c>
      <c r="D10694" t="s">
        <v>135</v>
      </c>
      <c r="E10694">
        <v>187617</v>
      </c>
      <c r="F10694" t="s">
        <v>10033</v>
      </c>
      <c r="G10694" t="s">
        <v>10928</v>
      </c>
      <c r="H10694" s="93">
        <v>46178</v>
      </c>
      <c r="I10694" s="131"/>
      <c r="J10694" s="132"/>
      <c r="K10694" s="132"/>
      <c r="L10694" s="132"/>
      <c r="M10694" s="132"/>
      <c r="N10694" s="131"/>
      <c r="O10694" s="131"/>
    </row>
    <row r="10695" spans="2:15" x14ac:dyDescent="0.35">
      <c r="B10695" t="s">
        <v>134</v>
      </c>
      <c r="C10695">
        <v>3272</v>
      </c>
      <c r="D10695" t="s">
        <v>135</v>
      </c>
      <c r="E10695">
        <v>187680</v>
      </c>
      <c r="F10695" t="s">
        <v>10034</v>
      </c>
      <c r="G10695" t="s">
        <v>10927</v>
      </c>
      <c r="H10695" s="93">
        <v>46183</v>
      </c>
      <c r="I10695" s="131"/>
      <c r="J10695" s="132"/>
      <c r="K10695" s="132"/>
      <c r="L10695" s="132"/>
      <c r="M10695" s="132"/>
      <c r="N10695" s="131"/>
      <c r="O10695" s="131"/>
    </row>
    <row r="10696" spans="2:15" x14ac:dyDescent="0.35">
      <c r="B10696" t="s">
        <v>134</v>
      </c>
      <c r="C10696">
        <v>3272</v>
      </c>
      <c r="D10696" t="s">
        <v>135</v>
      </c>
      <c r="E10696">
        <v>187712</v>
      </c>
      <c r="F10696" t="s">
        <v>10035</v>
      </c>
      <c r="G10696" t="s">
        <v>10928</v>
      </c>
      <c r="H10696" s="93">
        <v>46171</v>
      </c>
      <c r="I10696" s="131"/>
      <c r="J10696" s="132"/>
      <c r="K10696" s="132"/>
      <c r="L10696" s="132"/>
      <c r="M10696" s="132"/>
      <c r="N10696" s="131"/>
      <c r="O10696" s="131"/>
    </row>
    <row r="10697" spans="2:15" x14ac:dyDescent="0.35">
      <c r="B10697" t="s">
        <v>134</v>
      </c>
      <c r="C10697">
        <v>3272</v>
      </c>
      <c r="D10697" t="s">
        <v>135</v>
      </c>
      <c r="E10697">
        <v>187759</v>
      </c>
      <c r="F10697" t="s">
        <v>10036</v>
      </c>
      <c r="G10697" t="s">
        <v>10929</v>
      </c>
      <c r="H10697" s="93">
        <v>46182</v>
      </c>
      <c r="I10697" s="131"/>
      <c r="J10697" s="132"/>
      <c r="K10697" s="132"/>
      <c r="L10697" s="132"/>
      <c r="M10697" s="132"/>
      <c r="N10697" s="131"/>
      <c r="O10697" s="131"/>
    </row>
    <row r="10698" spans="2:15" x14ac:dyDescent="0.35">
      <c r="B10698" t="s">
        <v>134</v>
      </c>
      <c r="C10698">
        <v>3272</v>
      </c>
      <c r="D10698" t="s">
        <v>135</v>
      </c>
      <c r="E10698">
        <v>187825</v>
      </c>
      <c r="F10698" t="s">
        <v>10037</v>
      </c>
      <c r="G10698" t="s">
        <v>10930</v>
      </c>
      <c r="H10698" s="93">
        <v>46181</v>
      </c>
      <c r="I10698" s="131"/>
      <c r="J10698" s="132"/>
      <c r="K10698" s="132"/>
      <c r="L10698" s="132"/>
      <c r="M10698" s="132"/>
      <c r="N10698" s="131"/>
      <c r="O10698" s="131"/>
    </row>
    <row r="10699" spans="2:15" x14ac:dyDescent="0.35">
      <c r="B10699" t="s">
        <v>134</v>
      </c>
      <c r="C10699">
        <v>3272</v>
      </c>
      <c r="D10699" t="s">
        <v>135</v>
      </c>
      <c r="E10699">
        <v>187828</v>
      </c>
      <c r="F10699" t="s">
        <v>10038</v>
      </c>
      <c r="G10699" t="s">
        <v>10926</v>
      </c>
      <c r="H10699" s="93">
        <v>46170</v>
      </c>
      <c r="I10699" s="131"/>
      <c r="J10699" s="132"/>
      <c r="K10699" s="132"/>
      <c r="L10699" s="132"/>
      <c r="M10699" s="132"/>
      <c r="N10699" s="131"/>
      <c r="O10699" s="131"/>
    </row>
    <row r="10700" spans="2:15" x14ac:dyDescent="0.35">
      <c r="B10700" t="s">
        <v>134</v>
      </c>
      <c r="C10700">
        <v>3272</v>
      </c>
      <c r="D10700" t="s">
        <v>135</v>
      </c>
      <c r="E10700">
        <v>187832</v>
      </c>
      <c r="F10700" t="s">
        <v>10039</v>
      </c>
      <c r="G10700" t="s">
        <v>10927</v>
      </c>
      <c r="H10700" s="93">
        <v>46183</v>
      </c>
      <c r="I10700" s="131"/>
      <c r="J10700" s="132"/>
      <c r="K10700" s="132"/>
      <c r="L10700" s="132"/>
      <c r="M10700" s="132"/>
      <c r="N10700" s="131"/>
      <c r="O10700" s="131"/>
    </row>
    <row r="10701" spans="2:15" x14ac:dyDescent="0.35">
      <c r="B10701" t="s">
        <v>134</v>
      </c>
      <c r="C10701">
        <v>3272</v>
      </c>
      <c r="D10701" t="s">
        <v>135</v>
      </c>
      <c r="E10701">
        <v>187867</v>
      </c>
      <c r="F10701" t="s">
        <v>10040</v>
      </c>
      <c r="G10701" t="s">
        <v>10928</v>
      </c>
      <c r="H10701" s="93">
        <v>46178</v>
      </c>
      <c r="I10701" s="131"/>
      <c r="J10701" s="132"/>
      <c r="K10701" s="132"/>
      <c r="L10701" s="132"/>
      <c r="M10701" s="132"/>
      <c r="N10701" s="131"/>
      <c r="O10701" s="131"/>
    </row>
    <row r="10702" spans="2:15" x14ac:dyDescent="0.35">
      <c r="B10702" t="s">
        <v>134</v>
      </c>
      <c r="C10702">
        <v>3272</v>
      </c>
      <c r="D10702" t="s">
        <v>135</v>
      </c>
      <c r="E10702">
        <v>187892</v>
      </c>
      <c r="F10702" t="s">
        <v>10041</v>
      </c>
      <c r="G10702" t="s">
        <v>10926</v>
      </c>
      <c r="H10702" s="93">
        <v>46177</v>
      </c>
      <c r="I10702" s="131"/>
      <c r="J10702" s="132"/>
      <c r="K10702" s="132"/>
      <c r="L10702" s="132"/>
      <c r="M10702" s="132"/>
      <c r="N10702" s="131"/>
      <c r="O10702" s="131"/>
    </row>
    <row r="10703" spans="2:15" x14ac:dyDescent="0.35">
      <c r="B10703" t="s">
        <v>134</v>
      </c>
      <c r="C10703">
        <v>3272</v>
      </c>
      <c r="D10703" t="s">
        <v>135</v>
      </c>
      <c r="E10703">
        <v>187995</v>
      </c>
      <c r="F10703" t="s">
        <v>10042</v>
      </c>
      <c r="G10703" t="s">
        <v>10927</v>
      </c>
      <c r="H10703" s="93">
        <v>46176</v>
      </c>
      <c r="I10703" s="131"/>
      <c r="J10703" s="132"/>
      <c r="K10703" s="132"/>
      <c r="L10703" s="132"/>
      <c r="M10703" s="132"/>
      <c r="N10703" s="131"/>
      <c r="O10703" s="131"/>
    </row>
    <row r="10704" spans="2:15" x14ac:dyDescent="0.35">
      <c r="B10704" t="s">
        <v>134</v>
      </c>
      <c r="C10704">
        <v>3272</v>
      </c>
      <c r="D10704" t="s">
        <v>135</v>
      </c>
      <c r="E10704">
        <v>188215</v>
      </c>
      <c r="F10704" t="s">
        <v>10043</v>
      </c>
      <c r="G10704" t="s">
        <v>10929</v>
      </c>
      <c r="H10704" s="93">
        <v>46182</v>
      </c>
      <c r="I10704" s="131"/>
      <c r="J10704" s="132"/>
      <c r="K10704" s="132"/>
      <c r="L10704" s="132"/>
      <c r="M10704" s="132"/>
      <c r="N10704" s="131"/>
      <c r="O10704" s="131"/>
    </row>
    <row r="10705" spans="2:15" x14ac:dyDescent="0.35">
      <c r="B10705" t="s">
        <v>134</v>
      </c>
      <c r="C10705">
        <v>3272</v>
      </c>
      <c r="D10705" t="s">
        <v>135</v>
      </c>
      <c r="E10705">
        <v>188283</v>
      </c>
      <c r="F10705" t="s">
        <v>10044</v>
      </c>
      <c r="G10705" t="s">
        <v>10927</v>
      </c>
      <c r="H10705" s="93">
        <v>46176</v>
      </c>
      <c r="I10705" s="131"/>
      <c r="J10705" s="132"/>
      <c r="K10705" s="132"/>
      <c r="L10705" s="132"/>
      <c r="M10705" s="132"/>
      <c r="N10705" s="131"/>
      <c r="O10705" s="131"/>
    </row>
    <row r="10706" spans="2:15" x14ac:dyDescent="0.35">
      <c r="B10706" t="s">
        <v>134</v>
      </c>
      <c r="C10706">
        <v>3272</v>
      </c>
      <c r="D10706" t="s">
        <v>135</v>
      </c>
      <c r="E10706">
        <v>188293</v>
      </c>
      <c r="F10706" t="s">
        <v>10045</v>
      </c>
      <c r="G10706" t="s">
        <v>10929</v>
      </c>
      <c r="H10706" s="93">
        <v>46175</v>
      </c>
      <c r="I10706" s="131"/>
      <c r="J10706" s="132"/>
      <c r="K10706" s="132"/>
      <c r="L10706" s="132"/>
      <c r="M10706" s="132"/>
      <c r="N10706" s="131"/>
      <c r="O10706" s="131"/>
    </row>
    <row r="10707" spans="2:15" x14ac:dyDescent="0.35">
      <c r="B10707" t="s">
        <v>134</v>
      </c>
      <c r="C10707">
        <v>3272</v>
      </c>
      <c r="D10707" t="s">
        <v>135</v>
      </c>
      <c r="E10707">
        <v>188341</v>
      </c>
      <c r="F10707" t="s">
        <v>10046</v>
      </c>
      <c r="G10707" t="s">
        <v>10928</v>
      </c>
      <c r="H10707" s="93">
        <v>46171</v>
      </c>
      <c r="I10707" s="131">
        <v>1</v>
      </c>
      <c r="J10707" s="132"/>
      <c r="K10707" s="132">
        <v>1</v>
      </c>
      <c r="L10707" s="132"/>
      <c r="M10707" s="132"/>
      <c r="N10707" s="131"/>
      <c r="O10707" s="131"/>
    </row>
    <row r="10708" spans="2:15" x14ac:dyDescent="0.35">
      <c r="B10708" t="s">
        <v>134</v>
      </c>
      <c r="C10708">
        <v>3272</v>
      </c>
      <c r="D10708" t="s">
        <v>135</v>
      </c>
      <c r="E10708">
        <v>188555</v>
      </c>
      <c r="F10708" t="s">
        <v>10047</v>
      </c>
      <c r="G10708" t="s">
        <v>10927</v>
      </c>
      <c r="H10708" s="93">
        <v>46183</v>
      </c>
      <c r="I10708" s="131"/>
      <c r="J10708" s="132"/>
      <c r="K10708" s="132"/>
      <c r="L10708" s="132"/>
      <c r="M10708" s="132"/>
      <c r="N10708" s="131"/>
      <c r="O10708" s="131"/>
    </row>
    <row r="10709" spans="2:15" x14ac:dyDescent="0.35">
      <c r="B10709" t="s">
        <v>134</v>
      </c>
      <c r="C10709">
        <v>3272</v>
      </c>
      <c r="D10709" t="s">
        <v>135</v>
      </c>
      <c r="E10709">
        <v>188562</v>
      </c>
      <c r="F10709" t="s">
        <v>10048</v>
      </c>
      <c r="G10709" t="s">
        <v>10928</v>
      </c>
      <c r="H10709" s="93">
        <v>46171</v>
      </c>
      <c r="I10709" s="131"/>
      <c r="J10709" s="132"/>
      <c r="K10709" s="132"/>
      <c r="L10709" s="132"/>
      <c r="M10709" s="132"/>
      <c r="N10709" s="131"/>
      <c r="O10709" s="131"/>
    </row>
    <row r="10710" spans="2:15" x14ac:dyDescent="0.35">
      <c r="B10710" t="s">
        <v>134</v>
      </c>
      <c r="C10710">
        <v>3272</v>
      </c>
      <c r="D10710" t="s">
        <v>135</v>
      </c>
      <c r="E10710">
        <v>188568</v>
      </c>
      <c r="F10710" t="s">
        <v>10049</v>
      </c>
      <c r="G10710" t="s">
        <v>10927</v>
      </c>
      <c r="H10710" s="93">
        <v>46183</v>
      </c>
      <c r="I10710" s="131"/>
      <c r="J10710" s="132"/>
      <c r="K10710" s="132"/>
      <c r="L10710" s="132"/>
      <c r="M10710" s="132"/>
      <c r="N10710" s="131"/>
      <c r="O10710" s="131"/>
    </row>
    <row r="10711" spans="2:15" x14ac:dyDescent="0.35">
      <c r="B10711" t="s">
        <v>134</v>
      </c>
      <c r="C10711">
        <v>3272</v>
      </c>
      <c r="D10711" t="s">
        <v>135</v>
      </c>
      <c r="E10711">
        <v>188664</v>
      </c>
      <c r="F10711" t="s">
        <v>10050</v>
      </c>
      <c r="G10711" t="s">
        <v>10927</v>
      </c>
      <c r="H10711" s="93">
        <v>46183</v>
      </c>
      <c r="I10711" s="131"/>
      <c r="J10711" s="132"/>
      <c r="K10711" s="132"/>
      <c r="L10711" s="132"/>
      <c r="M10711" s="132"/>
      <c r="N10711" s="131"/>
      <c r="O10711" s="131"/>
    </row>
    <row r="10712" spans="2:15" x14ac:dyDescent="0.35">
      <c r="B10712" t="s">
        <v>134</v>
      </c>
      <c r="C10712">
        <v>3272</v>
      </c>
      <c r="D10712" t="s">
        <v>135</v>
      </c>
      <c r="E10712">
        <v>188680</v>
      </c>
      <c r="F10712" t="s">
        <v>10051</v>
      </c>
      <c r="G10712" t="s">
        <v>10929</v>
      </c>
      <c r="H10712" s="93">
        <v>46182</v>
      </c>
      <c r="I10712" s="131"/>
      <c r="J10712" s="132"/>
      <c r="K10712" s="132"/>
      <c r="L10712" s="132"/>
      <c r="M10712" s="132"/>
      <c r="N10712" s="131"/>
      <c r="O10712" s="131"/>
    </row>
    <row r="10713" spans="2:15" x14ac:dyDescent="0.35">
      <c r="B10713" t="s">
        <v>134</v>
      </c>
      <c r="C10713">
        <v>3272</v>
      </c>
      <c r="D10713" t="s">
        <v>135</v>
      </c>
      <c r="E10713">
        <v>188683</v>
      </c>
      <c r="F10713" t="s">
        <v>10052</v>
      </c>
      <c r="G10713" t="s">
        <v>10930</v>
      </c>
      <c r="H10713" s="93">
        <v>46181</v>
      </c>
      <c r="I10713" s="131"/>
      <c r="J10713" s="132"/>
      <c r="K10713" s="132"/>
      <c r="L10713" s="132"/>
      <c r="M10713" s="132"/>
      <c r="N10713" s="131"/>
      <c r="O10713" s="131"/>
    </row>
    <row r="10714" spans="2:15" x14ac:dyDescent="0.35">
      <c r="B10714" t="s">
        <v>134</v>
      </c>
      <c r="C10714">
        <v>3272</v>
      </c>
      <c r="D10714" t="s">
        <v>135</v>
      </c>
      <c r="E10714">
        <v>188684</v>
      </c>
      <c r="F10714" t="s">
        <v>10053</v>
      </c>
      <c r="G10714" t="s">
        <v>10929</v>
      </c>
      <c r="H10714" s="93">
        <v>46182</v>
      </c>
      <c r="I10714" s="131"/>
      <c r="J10714" s="132"/>
      <c r="K10714" s="132"/>
      <c r="L10714" s="132"/>
      <c r="M10714" s="132"/>
      <c r="N10714" s="131"/>
      <c r="O10714" s="131"/>
    </row>
    <row r="10715" spans="2:15" x14ac:dyDescent="0.35">
      <c r="B10715" t="s">
        <v>134</v>
      </c>
      <c r="C10715">
        <v>3272</v>
      </c>
      <c r="D10715" t="s">
        <v>135</v>
      </c>
      <c r="E10715">
        <v>188702</v>
      </c>
      <c r="F10715" t="s">
        <v>10054</v>
      </c>
      <c r="G10715" t="s">
        <v>10927</v>
      </c>
      <c r="H10715" s="93">
        <v>46183</v>
      </c>
      <c r="I10715" s="131"/>
      <c r="J10715" s="132"/>
      <c r="K10715" s="132"/>
      <c r="L10715" s="132"/>
      <c r="M10715" s="132"/>
      <c r="N10715" s="131"/>
      <c r="O10715" s="131"/>
    </row>
    <row r="10716" spans="2:15" x14ac:dyDescent="0.35">
      <c r="B10716" t="s">
        <v>134</v>
      </c>
      <c r="C10716">
        <v>3272</v>
      </c>
      <c r="D10716" t="s">
        <v>135</v>
      </c>
      <c r="E10716">
        <v>188715</v>
      </c>
      <c r="F10716" t="s">
        <v>10055</v>
      </c>
      <c r="G10716" t="s">
        <v>10926</v>
      </c>
      <c r="H10716" s="93">
        <v>46177</v>
      </c>
      <c r="I10716" s="131">
        <v>1</v>
      </c>
      <c r="J10716" s="132">
        <v>1</v>
      </c>
      <c r="K10716" s="132">
        <v>1</v>
      </c>
      <c r="L10716" s="132"/>
      <c r="M10716" s="132"/>
      <c r="N10716" s="131"/>
      <c r="O10716" s="131"/>
    </row>
    <row r="10717" spans="2:15" x14ac:dyDescent="0.35">
      <c r="B10717" t="s">
        <v>134</v>
      </c>
      <c r="C10717">
        <v>3272</v>
      </c>
      <c r="D10717" t="s">
        <v>135</v>
      </c>
      <c r="E10717">
        <v>188728</v>
      </c>
      <c r="F10717" t="s">
        <v>10056</v>
      </c>
      <c r="G10717" t="s">
        <v>10927</v>
      </c>
      <c r="H10717" s="93">
        <v>46176</v>
      </c>
      <c r="I10717" s="131"/>
      <c r="J10717" s="132"/>
      <c r="K10717" s="132"/>
      <c r="L10717" s="132"/>
      <c r="M10717" s="132"/>
      <c r="N10717" s="131"/>
      <c r="O10717" s="131"/>
    </row>
    <row r="10718" spans="2:15" x14ac:dyDescent="0.35">
      <c r="B10718" t="s">
        <v>134</v>
      </c>
      <c r="C10718">
        <v>3272</v>
      </c>
      <c r="D10718" t="s">
        <v>135</v>
      </c>
      <c r="E10718">
        <v>188740</v>
      </c>
      <c r="F10718" t="s">
        <v>10057</v>
      </c>
      <c r="G10718" t="s">
        <v>10930</v>
      </c>
      <c r="H10718" s="93">
        <v>46174</v>
      </c>
      <c r="I10718" s="131"/>
      <c r="J10718" s="132"/>
      <c r="K10718" s="132"/>
      <c r="L10718" s="132"/>
      <c r="M10718" s="132"/>
      <c r="N10718" s="131"/>
      <c r="O10718" s="131"/>
    </row>
    <row r="10719" spans="2:15" x14ac:dyDescent="0.35">
      <c r="B10719" t="s">
        <v>134</v>
      </c>
      <c r="C10719">
        <v>3272</v>
      </c>
      <c r="D10719" t="s">
        <v>135</v>
      </c>
      <c r="E10719">
        <v>188786</v>
      </c>
      <c r="F10719" t="s">
        <v>10058</v>
      </c>
      <c r="G10719" t="s">
        <v>10926</v>
      </c>
      <c r="H10719" s="93">
        <v>46170</v>
      </c>
      <c r="I10719" s="131"/>
      <c r="J10719" s="132"/>
      <c r="K10719" s="132"/>
      <c r="L10719" s="132"/>
      <c r="M10719" s="132"/>
      <c r="N10719" s="131"/>
      <c r="O10719" s="131"/>
    </row>
    <row r="10720" spans="2:15" x14ac:dyDescent="0.35">
      <c r="B10720" t="s">
        <v>134</v>
      </c>
      <c r="C10720">
        <v>3272</v>
      </c>
      <c r="D10720" t="s">
        <v>135</v>
      </c>
      <c r="E10720">
        <v>188788</v>
      </c>
      <c r="F10720" t="s">
        <v>10059</v>
      </c>
      <c r="G10720" t="s">
        <v>10929</v>
      </c>
      <c r="H10720" s="93">
        <v>46182</v>
      </c>
      <c r="I10720" s="131"/>
      <c r="J10720" s="132"/>
      <c r="K10720" s="132"/>
      <c r="L10720" s="132"/>
      <c r="M10720" s="132"/>
      <c r="N10720" s="131"/>
      <c r="O10720" s="131"/>
    </row>
    <row r="10721" spans="2:15" x14ac:dyDescent="0.35">
      <c r="B10721" t="s">
        <v>134</v>
      </c>
      <c r="C10721">
        <v>3272</v>
      </c>
      <c r="D10721" t="s">
        <v>135</v>
      </c>
      <c r="E10721">
        <v>188804</v>
      </c>
      <c r="F10721" t="s">
        <v>10060</v>
      </c>
      <c r="G10721" t="s">
        <v>10929</v>
      </c>
      <c r="H10721" s="93">
        <v>46175</v>
      </c>
      <c r="I10721" s="131">
        <v>1</v>
      </c>
      <c r="J10721" s="132"/>
      <c r="K10721" s="132"/>
      <c r="L10721" s="132"/>
      <c r="M10721" s="132"/>
      <c r="N10721" s="131"/>
      <c r="O10721" s="131"/>
    </row>
    <row r="10722" spans="2:15" x14ac:dyDescent="0.35">
      <c r="B10722" t="s">
        <v>134</v>
      </c>
      <c r="C10722">
        <v>3272</v>
      </c>
      <c r="D10722" t="s">
        <v>135</v>
      </c>
      <c r="E10722">
        <v>188845</v>
      </c>
      <c r="F10722" t="s">
        <v>10061</v>
      </c>
      <c r="G10722" t="s">
        <v>10928</v>
      </c>
      <c r="H10722" s="93">
        <v>46171</v>
      </c>
      <c r="I10722" s="131"/>
      <c r="J10722" s="132"/>
      <c r="K10722" s="132"/>
      <c r="L10722" s="132"/>
      <c r="M10722" s="132"/>
      <c r="N10722" s="131"/>
      <c r="O10722" s="131"/>
    </row>
    <row r="10723" spans="2:15" x14ac:dyDescent="0.35">
      <c r="B10723" t="s">
        <v>134</v>
      </c>
      <c r="C10723">
        <v>3272</v>
      </c>
      <c r="D10723" t="s">
        <v>135</v>
      </c>
      <c r="E10723">
        <v>188868</v>
      </c>
      <c r="F10723" t="s">
        <v>10062</v>
      </c>
      <c r="G10723" t="s">
        <v>10927</v>
      </c>
      <c r="H10723" s="93">
        <v>46183</v>
      </c>
      <c r="I10723" s="131"/>
      <c r="J10723" s="132"/>
      <c r="K10723" s="132"/>
      <c r="L10723" s="132"/>
      <c r="M10723" s="132"/>
      <c r="N10723" s="131"/>
      <c r="O10723" s="131"/>
    </row>
    <row r="10724" spans="2:15" x14ac:dyDescent="0.35">
      <c r="B10724" t="s">
        <v>134</v>
      </c>
      <c r="C10724">
        <v>3272</v>
      </c>
      <c r="D10724" t="s">
        <v>135</v>
      </c>
      <c r="E10724">
        <v>188899</v>
      </c>
      <c r="F10724" t="s">
        <v>10063</v>
      </c>
      <c r="G10724" t="s">
        <v>10931</v>
      </c>
      <c r="H10724" s="93">
        <v>46172</v>
      </c>
      <c r="I10724" s="131"/>
      <c r="J10724" s="132"/>
      <c r="K10724" s="132"/>
      <c r="L10724" s="132"/>
      <c r="M10724" s="132"/>
      <c r="N10724" s="131"/>
      <c r="O10724" s="131"/>
    </row>
    <row r="10725" spans="2:15" x14ac:dyDescent="0.35">
      <c r="B10725" t="s">
        <v>134</v>
      </c>
      <c r="C10725">
        <v>3272</v>
      </c>
      <c r="D10725" t="s">
        <v>135</v>
      </c>
      <c r="E10725">
        <v>188928</v>
      </c>
      <c r="F10725" t="s">
        <v>10064</v>
      </c>
      <c r="G10725" t="s">
        <v>10927</v>
      </c>
      <c r="H10725" s="93">
        <v>46183</v>
      </c>
      <c r="I10725" s="131"/>
      <c r="J10725" s="132"/>
      <c r="K10725" s="132"/>
      <c r="L10725" s="132"/>
      <c r="M10725" s="132"/>
      <c r="N10725" s="131"/>
      <c r="O10725" s="131"/>
    </row>
    <row r="10726" spans="2:15" x14ac:dyDescent="0.35">
      <c r="B10726" t="s">
        <v>134</v>
      </c>
      <c r="C10726">
        <v>3272</v>
      </c>
      <c r="D10726" t="s">
        <v>135</v>
      </c>
      <c r="E10726">
        <v>188961</v>
      </c>
      <c r="F10726" t="s">
        <v>10065</v>
      </c>
      <c r="G10726" t="s">
        <v>10929</v>
      </c>
      <c r="H10726" s="93">
        <v>46175</v>
      </c>
      <c r="I10726" s="131"/>
      <c r="J10726" s="132"/>
      <c r="K10726" s="132"/>
      <c r="L10726" s="132"/>
      <c r="M10726" s="132"/>
      <c r="N10726" s="131"/>
      <c r="O10726" s="131"/>
    </row>
    <row r="10727" spans="2:15" x14ac:dyDescent="0.35">
      <c r="B10727" t="s">
        <v>134</v>
      </c>
      <c r="C10727">
        <v>3272</v>
      </c>
      <c r="D10727" t="s">
        <v>135</v>
      </c>
      <c r="E10727">
        <v>188978</v>
      </c>
      <c r="F10727" t="s">
        <v>10066</v>
      </c>
      <c r="G10727" t="s">
        <v>10929</v>
      </c>
      <c r="H10727" s="93">
        <v>46175</v>
      </c>
      <c r="I10727" s="131"/>
      <c r="J10727" s="132"/>
      <c r="K10727" s="132"/>
      <c r="L10727" s="132"/>
      <c r="M10727" s="132"/>
      <c r="N10727" s="131"/>
      <c r="O10727" s="131"/>
    </row>
    <row r="10728" spans="2:15" x14ac:dyDescent="0.35">
      <c r="B10728" t="s">
        <v>134</v>
      </c>
      <c r="C10728">
        <v>3272</v>
      </c>
      <c r="D10728" t="s">
        <v>135</v>
      </c>
      <c r="E10728">
        <v>188990</v>
      </c>
      <c r="F10728" t="s">
        <v>10067</v>
      </c>
      <c r="G10728" t="s">
        <v>10928</v>
      </c>
      <c r="H10728" s="93">
        <v>46171</v>
      </c>
      <c r="I10728" s="131"/>
      <c r="J10728" s="132"/>
      <c r="K10728" s="132"/>
      <c r="L10728" s="132"/>
      <c r="M10728" s="132"/>
      <c r="N10728" s="131"/>
      <c r="O10728" s="131"/>
    </row>
    <row r="10729" spans="2:15" x14ac:dyDescent="0.35">
      <c r="B10729" t="s">
        <v>134</v>
      </c>
      <c r="C10729">
        <v>3272</v>
      </c>
      <c r="D10729" t="s">
        <v>135</v>
      </c>
      <c r="E10729">
        <v>188997</v>
      </c>
      <c r="F10729" t="s">
        <v>10068</v>
      </c>
      <c r="G10729" t="s">
        <v>10927</v>
      </c>
      <c r="H10729" s="93">
        <v>46183</v>
      </c>
      <c r="I10729" s="131"/>
      <c r="J10729" s="132"/>
      <c r="K10729" s="132"/>
      <c r="L10729" s="132"/>
      <c r="M10729" s="132"/>
      <c r="N10729" s="131"/>
      <c r="O10729" s="131"/>
    </row>
    <row r="10730" spans="2:15" x14ac:dyDescent="0.35">
      <c r="B10730" t="s">
        <v>134</v>
      </c>
      <c r="C10730">
        <v>3272</v>
      </c>
      <c r="D10730" t="s">
        <v>135</v>
      </c>
      <c r="E10730">
        <v>189013</v>
      </c>
      <c r="F10730" t="s">
        <v>10069</v>
      </c>
      <c r="G10730" t="s">
        <v>10926</v>
      </c>
      <c r="H10730" s="93">
        <v>46177</v>
      </c>
      <c r="I10730" s="131"/>
      <c r="J10730" s="132"/>
      <c r="K10730" s="132"/>
      <c r="L10730" s="132"/>
      <c r="M10730" s="132"/>
      <c r="N10730" s="131"/>
      <c r="O10730" s="131"/>
    </row>
    <row r="10731" spans="2:15" x14ac:dyDescent="0.35">
      <c r="B10731" t="s">
        <v>134</v>
      </c>
      <c r="C10731">
        <v>3272</v>
      </c>
      <c r="D10731" t="s">
        <v>135</v>
      </c>
      <c r="E10731">
        <v>189066</v>
      </c>
      <c r="F10731" t="s">
        <v>10070</v>
      </c>
      <c r="G10731" t="s">
        <v>10931</v>
      </c>
      <c r="H10731" s="93">
        <v>46172</v>
      </c>
      <c r="I10731" s="131"/>
      <c r="J10731" s="132"/>
      <c r="K10731" s="132"/>
      <c r="L10731" s="132"/>
      <c r="M10731" s="132"/>
      <c r="N10731" s="131"/>
      <c r="O10731" s="131"/>
    </row>
    <row r="10732" spans="2:15" x14ac:dyDescent="0.35">
      <c r="B10732" t="s">
        <v>134</v>
      </c>
      <c r="C10732">
        <v>3272</v>
      </c>
      <c r="D10732" t="s">
        <v>135</v>
      </c>
      <c r="E10732">
        <v>189092</v>
      </c>
      <c r="F10732" t="s">
        <v>10071</v>
      </c>
      <c r="G10732" t="s">
        <v>10931</v>
      </c>
      <c r="H10732" s="93">
        <v>46172</v>
      </c>
      <c r="I10732" s="131">
        <v>1</v>
      </c>
      <c r="J10732" s="132"/>
      <c r="K10732" s="132"/>
      <c r="L10732" s="132"/>
      <c r="M10732" s="132"/>
      <c r="N10732" s="131"/>
      <c r="O10732" s="131"/>
    </row>
    <row r="10733" spans="2:15" x14ac:dyDescent="0.35">
      <c r="B10733" t="s">
        <v>134</v>
      </c>
      <c r="C10733">
        <v>3272</v>
      </c>
      <c r="D10733" t="s">
        <v>135</v>
      </c>
      <c r="E10733">
        <v>189103</v>
      </c>
      <c r="F10733" t="s">
        <v>10072</v>
      </c>
      <c r="G10733" t="s">
        <v>10927</v>
      </c>
      <c r="H10733" s="93">
        <v>46183</v>
      </c>
      <c r="I10733" s="131"/>
      <c r="J10733" s="132"/>
      <c r="K10733" s="132"/>
      <c r="L10733" s="132"/>
      <c r="M10733" s="132"/>
      <c r="N10733" s="131"/>
      <c r="O10733" s="131"/>
    </row>
    <row r="10734" spans="2:15" x14ac:dyDescent="0.35">
      <c r="B10734" t="s">
        <v>134</v>
      </c>
      <c r="C10734">
        <v>3272</v>
      </c>
      <c r="D10734" t="s">
        <v>135</v>
      </c>
      <c r="E10734">
        <v>189156</v>
      </c>
      <c r="F10734" t="s">
        <v>10073</v>
      </c>
      <c r="G10734" t="s">
        <v>10929</v>
      </c>
      <c r="H10734" s="93">
        <v>46182</v>
      </c>
      <c r="I10734" s="131"/>
      <c r="J10734" s="132"/>
      <c r="K10734" s="132"/>
      <c r="L10734" s="132"/>
      <c r="M10734" s="132"/>
      <c r="N10734" s="131"/>
      <c r="O10734" s="131"/>
    </row>
    <row r="10735" spans="2:15" x14ac:dyDescent="0.35">
      <c r="B10735" t="s">
        <v>134</v>
      </c>
      <c r="C10735">
        <v>3272</v>
      </c>
      <c r="D10735" t="s">
        <v>135</v>
      </c>
      <c r="E10735">
        <v>189161</v>
      </c>
      <c r="F10735" t="s">
        <v>10074</v>
      </c>
      <c r="G10735" t="s">
        <v>10929</v>
      </c>
      <c r="H10735" s="93">
        <v>46175</v>
      </c>
      <c r="I10735" s="131"/>
      <c r="J10735" s="132"/>
      <c r="K10735" s="132"/>
      <c r="L10735" s="132"/>
      <c r="M10735" s="132"/>
      <c r="N10735" s="131"/>
      <c r="O10735" s="131"/>
    </row>
    <row r="10736" spans="2:15" x14ac:dyDescent="0.35">
      <c r="B10736" t="s">
        <v>134</v>
      </c>
      <c r="C10736">
        <v>3272</v>
      </c>
      <c r="D10736" t="s">
        <v>135</v>
      </c>
      <c r="E10736">
        <v>189175</v>
      </c>
      <c r="F10736" t="s">
        <v>10075</v>
      </c>
      <c r="G10736" t="s">
        <v>10931</v>
      </c>
      <c r="H10736" s="93">
        <v>46172</v>
      </c>
      <c r="I10736" s="131"/>
      <c r="J10736" s="132"/>
      <c r="K10736" s="132"/>
      <c r="L10736" s="132"/>
      <c r="M10736" s="132"/>
      <c r="N10736" s="131"/>
      <c r="O10736" s="131"/>
    </row>
    <row r="10737" spans="2:15" x14ac:dyDescent="0.35">
      <c r="B10737" t="s">
        <v>134</v>
      </c>
      <c r="C10737">
        <v>3272</v>
      </c>
      <c r="D10737" t="s">
        <v>135</v>
      </c>
      <c r="E10737">
        <v>189177</v>
      </c>
      <c r="F10737" t="s">
        <v>10076</v>
      </c>
      <c r="G10737" t="s">
        <v>10931</v>
      </c>
      <c r="H10737" s="93">
        <v>46172</v>
      </c>
      <c r="I10737" s="131"/>
      <c r="J10737" s="132"/>
      <c r="K10737" s="132"/>
      <c r="L10737" s="132"/>
      <c r="M10737" s="132"/>
      <c r="N10737" s="131"/>
      <c r="O10737" s="131"/>
    </row>
    <row r="10738" spans="2:15" x14ac:dyDescent="0.35">
      <c r="B10738" t="s">
        <v>134</v>
      </c>
      <c r="C10738">
        <v>3272</v>
      </c>
      <c r="D10738" t="s">
        <v>135</v>
      </c>
      <c r="E10738">
        <v>189209</v>
      </c>
      <c r="F10738" t="s">
        <v>10077</v>
      </c>
      <c r="G10738" t="s">
        <v>10929</v>
      </c>
      <c r="H10738" s="93">
        <v>46182</v>
      </c>
      <c r="I10738" s="131"/>
      <c r="J10738" s="132"/>
      <c r="K10738" s="132"/>
      <c r="L10738" s="132"/>
      <c r="M10738" s="132"/>
      <c r="N10738" s="131"/>
      <c r="O10738" s="131"/>
    </row>
    <row r="10739" spans="2:15" x14ac:dyDescent="0.35">
      <c r="B10739" t="s">
        <v>134</v>
      </c>
      <c r="C10739">
        <v>3272</v>
      </c>
      <c r="D10739" t="s">
        <v>135</v>
      </c>
      <c r="E10739">
        <v>189215</v>
      </c>
      <c r="F10739" t="s">
        <v>10078</v>
      </c>
      <c r="G10739" t="s">
        <v>10929</v>
      </c>
      <c r="H10739" s="93">
        <v>46175</v>
      </c>
      <c r="I10739" s="131"/>
      <c r="J10739" s="132"/>
      <c r="K10739" s="132"/>
      <c r="L10739" s="132"/>
      <c r="M10739" s="132"/>
      <c r="N10739" s="131"/>
      <c r="O10739" s="131"/>
    </row>
    <row r="10740" spans="2:15" x14ac:dyDescent="0.35">
      <c r="B10740" t="s">
        <v>134</v>
      </c>
      <c r="C10740">
        <v>3272</v>
      </c>
      <c r="D10740" t="s">
        <v>135</v>
      </c>
      <c r="E10740">
        <v>189285</v>
      </c>
      <c r="F10740" t="s">
        <v>10079</v>
      </c>
      <c r="G10740" t="s">
        <v>10930</v>
      </c>
      <c r="H10740" s="93">
        <v>46181</v>
      </c>
      <c r="I10740" s="131"/>
      <c r="J10740" s="132"/>
      <c r="K10740" s="132"/>
      <c r="L10740" s="132"/>
      <c r="M10740" s="132"/>
      <c r="N10740" s="131"/>
      <c r="O10740" s="131"/>
    </row>
    <row r="10741" spans="2:15" x14ac:dyDescent="0.35">
      <c r="B10741" t="s">
        <v>134</v>
      </c>
      <c r="C10741">
        <v>3272</v>
      </c>
      <c r="D10741" t="s">
        <v>135</v>
      </c>
      <c r="E10741">
        <v>189336</v>
      </c>
      <c r="F10741" t="s">
        <v>10080</v>
      </c>
      <c r="G10741" t="s">
        <v>10926</v>
      </c>
      <c r="H10741" s="93">
        <v>46170</v>
      </c>
      <c r="I10741" s="131">
        <v>1</v>
      </c>
      <c r="J10741" s="132">
        <v>1</v>
      </c>
      <c r="K10741" s="132"/>
      <c r="L10741" s="132"/>
      <c r="M10741" s="132"/>
      <c r="N10741" s="131"/>
      <c r="O10741" s="131"/>
    </row>
    <row r="10742" spans="2:15" x14ac:dyDescent="0.35">
      <c r="B10742" t="s">
        <v>134</v>
      </c>
      <c r="C10742">
        <v>3272</v>
      </c>
      <c r="D10742" t="s">
        <v>135</v>
      </c>
      <c r="E10742">
        <v>189341</v>
      </c>
      <c r="F10742" t="s">
        <v>10081</v>
      </c>
      <c r="G10742" t="s">
        <v>10926</v>
      </c>
      <c r="H10742" s="93">
        <v>46170</v>
      </c>
      <c r="I10742" s="131"/>
      <c r="J10742" s="132"/>
      <c r="K10742" s="132"/>
      <c r="L10742" s="132"/>
      <c r="M10742" s="132"/>
      <c r="N10742" s="131"/>
      <c r="O10742" s="131"/>
    </row>
    <row r="10743" spans="2:15" x14ac:dyDescent="0.35">
      <c r="B10743" t="s">
        <v>134</v>
      </c>
      <c r="C10743">
        <v>3272</v>
      </c>
      <c r="D10743" t="s">
        <v>135</v>
      </c>
      <c r="E10743">
        <v>189413</v>
      </c>
      <c r="F10743" t="s">
        <v>10082</v>
      </c>
      <c r="G10743" t="s">
        <v>10931</v>
      </c>
      <c r="H10743" s="93">
        <v>46172</v>
      </c>
      <c r="I10743" s="131"/>
      <c r="J10743" s="132"/>
      <c r="K10743" s="132"/>
      <c r="L10743" s="132"/>
      <c r="M10743" s="132"/>
      <c r="N10743" s="131"/>
      <c r="O10743" s="131"/>
    </row>
    <row r="10744" spans="2:15" x14ac:dyDescent="0.35">
      <c r="B10744" t="s">
        <v>134</v>
      </c>
      <c r="C10744">
        <v>3272</v>
      </c>
      <c r="D10744" t="s">
        <v>135</v>
      </c>
      <c r="E10744">
        <v>189465</v>
      </c>
      <c r="F10744" t="s">
        <v>10083</v>
      </c>
      <c r="G10744" t="s">
        <v>10928</v>
      </c>
      <c r="H10744" s="93">
        <v>46171</v>
      </c>
      <c r="I10744" s="131"/>
      <c r="J10744" s="132"/>
      <c r="K10744" s="132"/>
      <c r="L10744" s="132"/>
      <c r="M10744" s="132"/>
      <c r="N10744" s="131"/>
      <c r="O10744" s="131"/>
    </row>
    <row r="10745" spans="2:15" x14ac:dyDescent="0.35">
      <c r="B10745" t="s">
        <v>134</v>
      </c>
      <c r="C10745">
        <v>3272</v>
      </c>
      <c r="D10745" t="s">
        <v>135</v>
      </c>
      <c r="E10745">
        <v>189467</v>
      </c>
      <c r="F10745" t="s">
        <v>10084</v>
      </c>
      <c r="G10745" t="s">
        <v>10928</v>
      </c>
      <c r="H10745" s="93">
        <v>46171</v>
      </c>
      <c r="I10745" s="131"/>
      <c r="J10745" s="132"/>
      <c r="K10745" s="132"/>
      <c r="L10745" s="132"/>
      <c r="M10745" s="132"/>
      <c r="N10745" s="131"/>
      <c r="O10745" s="131"/>
    </row>
    <row r="10746" spans="2:15" x14ac:dyDescent="0.35">
      <c r="B10746" t="s">
        <v>134</v>
      </c>
      <c r="C10746">
        <v>3272</v>
      </c>
      <c r="D10746" t="s">
        <v>135</v>
      </c>
      <c r="E10746">
        <v>189476</v>
      </c>
      <c r="F10746" t="s">
        <v>10085</v>
      </c>
      <c r="G10746" t="s">
        <v>10929</v>
      </c>
      <c r="H10746" s="93">
        <v>46182</v>
      </c>
      <c r="I10746" s="131">
        <v>1</v>
      </c>
      <c r="J10746" s="132"/>
      <c r="K10746" s="132"/>
      <c r="L10746" s="132"/>
      <c r="M10746" s="132"/>
      <c r="N10746" s="131"/>
      <c r="O10746" s="131"/>
    </row>
    <row r="10747" spans="2:15" x14ac:dyDescent="0.35">
      <c r="B10747" t="s">
        <v>134</v>
      </c>
      <c r="C10747">
        <v>3272</v>
      </c>
      <c r="D10747" t="s">
        <v>135</v>
      </c>
      <c r="E10747">
        <v>189512</v>
      </c>
      <c r="F10747" t="s">
        <v>10086</v>
      </c>
      <c r="G10747" t="s">
        <v>10927</v>
      </c>
      <c r="H10747" s="93">
        <v>46183</v>
      </c>
      <c r="I10747" s="131">
        <v>1</v>
      </c>
      <c r="J10747" s="132"/>
      <c r="K10747" s="132"/>
      <c r="L10747" s="132"/>
      <c r="M10747" s="132"/>
      <c r="N10747" s="131"/>
      <c r="O10747" s="131"/>
    </row>
    <row r="10748" spans="2:15" x14ac:dyDescent="0.35">
      <c r="B10748" t="s">
        <v>134</v>
      </c>
      <c r="C10748">
        <v>3272</v>
      </c>
      <c r="D10748" t="s">
        <v>135</v>
      </c>
      <c r="E10748">
        <v>189515</v>
      </c>
      <c r="F10748" t="s">
        <v>10087</v>
      </c>
      <c r="G10748" t="s">
        <v>10930</v>
      </c>
      <c r="H10748" s="93">
        <v>46181</v>
      </c>
      <c r="I10748" s="131"/>
      <c r="J10748" s="132"/>
      <c r="K10748" s="132"/>
      <c r="L10748" s="132"/>
      <c r="M10748" s="132"/>
      <c r="N10748" s="131"/>
      <c r="O10748" s="131"/>
    </row>
    <row r="10749" spans="2:15" x14ac:dyDescent="0.35">
      <c r="B10749" t="s">
        <v>134</v>
      </c>
      <c r="C10749">
        <v>3272</v>
      </c>
      <c r="D10749" t="s">
        <v>135</v>
      </c>
      <c r="E10749">
        <v>189526</v>
      </c>
      <c r="F10749" t="s">
        <v>10088</v>
      </c>
      <c r="G10749" t="s">
        <v>10929</v>
      </c>
      <c r="H10749" s="93">
        <v>46182</v>
      </c>
      <c r="I10749" s="131">
        <v>1</v>
      </c>
      <c r="J10749" s="132"/>
      <c r="K10749" s="132"/>
      <c r="L10749" s="132"/>
      <c r="M10749" s="132"/>
      <c r="N10749" s="131"/>
      <c r="O10749" s="131"/>
    </row>
    <row r="10750" spans="2:15" x14ac:dyDescent="0.35">
      <c r="B10750" t="s">
        <v>134</v>
      </c>
      <c r="C10750">
        <v>3272</v>
      </c>
      <c r="D10750" t="s">
        <v>135</v>
      </c>
      <c r="E10750">
        <v>189556</v>
      </c>
      <c r="F10750" t="s">
        <v>10089</v>
      </c>
      <c r="G10750" t="s">
        <v>10930</v>
      </c>
      <c r="H10750" s="93">
        <v>46181</v>
      </c>
      <c r="I10750" s="131"/>
      <c r="J10750" s="132"/>
      <c r="K10750" s="132"/>
      <c r="L10750" s="132"/>
      <c r="M10750" s="132"/>
      <c r="N10750" s="131"/>
      <c r="O10750" s="131"/>
    </row>
    <row r="10751" spans="2:15" x14ac:dyDescent="0.35">
      <c r="B10751" t="s">
        <v>134</v>
      </c>
      <c r="C10751">
        <v>3272</v>
      </c>
      <c r="D10751" t="s">
        <v>135</v>
      </c>
      <c r="E10751">
        <v>189662</v>
      </c>
      <c r="F10751" t="s">
        <v>10090</v>
      </c>
      <c r="G10751" t="s">
        <v>10928</v>
      </c>
      <c r="H10751" s="93">
        <v>46171</v>
      </c>
      <c r="I10751" s="131"/>
      <c r="J10751" s="132"/>
      <c r="K10751" s="132"/>
      <c r="L10751" s="132"/>
      <c r="M10751" s="132"/>
      <c r="N10751" s="131"/>
      <c r="O10751" s="131"/>
    </row>
    <row r="10752" spans="2:15" x14ac:dyDescent="0.35">
      <c r="B10752" t="s">
        <v>134</v>
      </c>
      <c r="C10752">
        <v>3272</v>
      </c>
      <c r="D10752" t="s">
        <v>135</v>
      </c>
      <c r="E10752">
        <v>189681</v>
      </c>
      <c r="F10752" t="s">
        <v>10091</v>
      </c>
      <c r="G10752" t="s">
        <v>10926</v>
      </c>
      <c r="H10752" s="93">
        <v>46170</v>
      </c>
      <c r="I10752" s="131"/>
      <c r="J10752" s="132"/>
      <c r="K10752" s="132"/>
      <c r="L10752" s="132"/>
      <c r="M10752" s="132"/>
      <c r="N10752" s="131"/>
      <c r="O10752" s="131"/>
    </row>
    <row r="10753" spans="2:15" x14ac:dyDescent="0.35">
      <c r="B10753" t="s">
        <v>134</v>
      </c>
      <c r="C10753">
        <v>3272</v>
      </c>
      <c r="D10753" t="s">
        <v>135</v>
      </c>
      <c r="E10753">
        <v>189682</v>
      </c>
      <c r="F10753" t="s">
        <v>10092</v>
      </c>
      <c r="G10753" t="s">
        <v>10927</v>
      </c>
      <c r="H10753" s="93">
        <v>46183</v>
      </c>
      <c r="I10753" s="131"/>
      <c r="J10753" s="132"/>
      <c r="K10753" s="132"/>
      <c r="L10753" s="132"/>
      <c r="M10753" s="132"/>
      <c r="N10753" s="131"/>
      <c r="O10753" s="131"/>
    </row>
    <row r="10754" spans="2:15" x14ac:dyDescent="0.35">
      <c r="B10754" t="s">
        <v>134</v>
      </c>
      <c r="C10754">
        <v>3272</v>
      </c>
      <c r="D10754" t="s">
        <v>135</v>
      </c>
      <c r="E10754">
        <v>189704</v>
      </c>
      <c r="F10754" t="s">
        <v>3549</v>
      </c>
      <c r="G10754" t="s">
        <v>10926</v>
      </c>
      <c r="H10754" s="93">
        <v>46170</v>
      </c>
      <c r="I10754" s="131"/>
      <c r="J10754" s="132"/>
      <c r="K10754" s="132"/>
      <c r="L10754" s="132"/>
      <c r="M10754" s="132"/>
      <c r="N10754" s="131"/>
      <c r="O10754" s="131"/>
    </row>
    <row r="10755" spans="2:15" x14ac:dyDescent="0.35">
      <c r="B10755" t="s">
        <v>134</v>
      </c>
      <c r="C10755">
        <v>3272</v>
      </c>
      <c r="D10755" t="s">
        <v>135</v>
      </c>
      <c r="E10755">
        <v>189724</v>
      </c>
      <c r="F10755" t="s">
        <v>10093</v>
      </c>
      <c r="G10755" t="s">
        <v>10931</v>
      </c>
      <c r="H10755" s="93">
        <v>46172</v>
      </c>
      <c r="I10755" s="131"/>
      <c r="J10755" s="132"/>
      <c r="K10755" s="132"/>
      <c r="L10755" s="132"/>
      <c r="M10755" s="132"/>
      <c r="N10755" s="131"/>
      <c r="O10755" s="131"/>
    </row>
    <row r="10756" spans="2:15" x14ac:dyDescent="0.35">
      <c r="B10756" t="s">
        <v>134</v>
      </c>
      <c r="C10756">
        <v>3272</v>
      </c>
      <c r="D10756" t="s">
        <v>135</v>
      </c>
      <c r="E10756">
        <v>189751</v>
      </c>
      <c r="F10756" t="s">
        <v>10094</v>
      </c>
      <c r="G10756" t="s">
        <v>10928</v>
      </c>
      <c r="H10756" s="93">
        <v>46171</v>
      </c>
      <c r="I10756" s="131"/>
      <c r="J10756" s="132"/>
      <c r="K10756" s="132"/>
      <c r="L10756" s="132"/>
      <c r="M10756" s="132"/>
      <c r="N10756" s="131"/>
      <c r="O10756" s="131"/>
    </row>
    <row r="10757" spans="2:15" x14ac:dyDescent="0.35">
      <c r="B10757" t="s">
        <v>134</v>
      </c>
      <c r="C10757">
        <v>3272</v>
      </c>
      <c r="D10757" t="s">
        <v>135</v>
      </c>
      <c r="E10757">
        <v>189763</v>
      </c>
      <c r="F10757" t="s">
        <v>10095</v>
      </c>
      <c r="G10757" t="s">
        <v>10928</v>
      </c>
      <c r="H10757" s="93">
        <v>46171</v>
      </c>
      <c r="I10757" s="131"/>
      <c r="J10757" s="132"/>
      <c r="K10757" s="132"/>
      <c r="L10757" s="132"/>
      <c r="M10757" s="132"/>
      <c r="N10757" s="131"/>
      <c r="O10757" s="131"/>
    </row>
    <row r="10758" spans="2:15" x14ac:dyDescent="0.35">
      <c r="B10758" t="s">
        <v>134</v>
      </c>
      <c r="C10758">
        <v>3272</v>
      </c>
      <c r="D10758" t="s">
        <v>135</v>
      </c>
      <c r="E10758">
        <v>189774</v>
      </c>
      <c r="F10758" t="s">
        <v>9973</v>
      </c>
      <c r="G10758" t="s">
        <v>10929</v>
      </c>
      <c r="H10758" s="93">
        <v>46182</v>
      </c>
      <c r="I10758" s="131"/>
      <c r="J10758" s="132"/>
      <c r="K10758" s="132"/>
      <c r="L10758" s="132"/>
      <c r="M10758" s="132"/>
      <c r="N10758" s="131"/>
      <c r="O10758" s="131"/>
    </row>
    <row r="10759" spans="2:15" x14ac:dyDescent="0.35">
      <c r="B10759" t="s">
        <v>134</v>
      </c>
      <c r="C10759">
        <v>3272</v>
      </c>
      <c r="D10759" t="s">
        <v>135</v>
      </c>
      <c r="E10759">
        <v>189790</v>
      </c>
      <c r="F10759" t="s">
        <v>10096</v>
      </c>
      <c r="G10759" t="s">
        <v>10929</v>
      </c>
      <c r="H10759" s="93">
        <v>46182</v>
      </c>
      <c r="I10759" s="131"/>
      <c r="J10759" s="132"/>
      <c r="K10759" s="132"/>
      <c r="L10759" s="132"/>
      <c r="M10759" s="132"/>
      <c r="N10759" s="131"/>
      <c r="O10759" s="131"/>
    </row>
    <row r="10760" spans="2:15" x14ac:dyDescent="0.35">
      <c r="B10760" t="s">
        <v>134</v>
      </c>
      <c r="C10760">
        <v>3272</v>
      </c>
      <c r="D10760" t="s">
        <v>135</v>
      </c>
      <c r="E10760">
        <v>189803</v>
      </c>
      <c r="F10760" t="s">
        <v>10097</v>
      </c>
      <c r="G10760" t="s">
        <v>10930</v>
      </c>
      <c r="H10760" s="93">
        <v>46181</v>
      </c>
      <c r="I10760" s="131"/>
      <c r="J10760" s="132"/>
      <c r="K10760" s="132"/>
      <c r="L10760" s="132"/>
      <c r="M10760" s="132"/>
      <c r="N10760" s="131"/>
      <c r="O10760" s="131"/>
    </row>
    <row r="10761" spans="2:15" x14ac:dyDescent="0.35">
      <c r="B10761" t="s">
        <v>134</v>
      </c>
      <c r="C10761">
        <v>3272</v>
      </c>
      <c r="D10761" t="s">
        <v>135</v>
      </c>
      <c r="E10761">
        <v>189907</v>
      </c>
      <c r="F10761" t="s">
        <v>10098</v>
      </c>
      <c r="G10761" t="s">
        <v>10928</v>
      </c>
      <c r="H10761" s="93">
        <v>46171</v>
      </c>
      <c r="I10761" s="131"/>
      <c r="J10761" s="132"/>
      <c r="K10761" s="132"/>
      <c r="L10761" s="132"/>
      <c r="M10761" s="132"/>
      <c r="N10761" s="131"/>
      <c r="O10761" s="131"/>
    </row>
    <row r="10762" spans="2:15" x14ac:dyDescent="0.35">
      <c r="B10762" t="s">
        <v>134</v>
      </c>
      <c r="C10762">
        <v>3272</v>
      </c>
      <c r="D10762" t="s">
        <v>135</v>
      </c>
      <c r="E10762">
        <v>189985</v>
      </c>
      <c r="F10762" t="s">
        <v>10099</v>
      </c>
      <c r="G10762" t="s">
        <v>10930</v>
      </c>
      <c r="H10762" s="93">
        <v>46181</v>
      </c>
      <c r="I10762" s="131"/>
      <c r="J10762" s="132"/>
      <c r="K10762" s="132"/>
      <c r="L10762" s="132"/>
      <c r="M10762" s="132"/>
      <c r="N10762" s="131"/>
      <c r="O10762" s="131"/>
    </row>
    <row r="10763" spans="2:15" x14ac:dyDescent="0.35">
      <c r="B10763" t="s">
        <v>134</v>
      </c>
      <c r="C10763">
        <v>3272</v>
      </c>
      <c r="D10763" t="s">
        <v>135</v>
      </c>
      <c r="E10763">
        <v>190013</v>
      </c>
      <c r="F10763" t="s">
        <v>10100</v>
      </c>
      <c r="G10763" t="s">
        <v>10928</v>
      </c>
      <c r="H10763" s="93">
        <v>46171</v>
      </c>
      <c r="I10763" s="131"/>
      <c r="J10763" s="132"/>
      <c r="K10763" s="132"/>
      <c r="L10763" s="132"/>
      <c r="M10763" s="132"/>
      <c r="N10763" s="131"/>
      <c r="O10763" s="131"/>
    </row>
    <row r="10764" spans="2:15" x14ac:dyDescent="0.35">
      <c r="B10764" t="s">
        <v>134</v>
      </c>
      <c r="C10764">
        <v>3272</v>
      </c>
      <c r="D10764" t="s">
        <v>135</v>
      </c>
      <c r="E10764">
        <v>190054</v>
      </c>
      <c r="F10764" t="s">
        <v>10101</v>
      </c>
      <c r="G10764" t="s">
        <v>10926</v>
      </c>
      <c r="H10764" s="93">
        <v>46170</v>
      </c>
      <c r="I10764" s="131"/>
      <c r="J10764" s="132"/>
      <c r="K10764" s="132"/>
      <c r="L10764" s="132"/>
      <c r="M10764" s="132"/>
      <c r="N10764" s="131"/>
      <c r="O10764" s="131"/>
    </row>
    <row r="10765" spans="2:15" x14ac:dyDescent="0.35">
      <c r="B10765" t="s">
        <v>134</v>
      </c>
      <c r="C10765">
        <v>3272</v>
      </c>
      <c r="D10765" t="s">
        <v>135</v>
      </c>
      <c r="E10765">
        <v>190090</v>
      </c>
      <c r="F10765" t="s">
        <v>10102</v>
      </c>
      <c r="G10765" t="s">
        <v>10929</v>
      </c>
      <c r="H10765" s="93">
        <v>46182</v>
      </c>
      <c r="I10765" s="131"/>
      <c r="J10765" s="132"/>
      <c r="K10765" s="132"/>
      <c r="L10765" s="132"/>
      <c r="M10765" s="132"/>
      <c r="N10765" s="131"/>
      <c r="O10765" s="131"/>
    </row>
    <row r="10766" spans="2:15" x14ac:dyDescent="0.35">
      <c r="B10766" t="s">
        <v>134</v>
      </c>
      <c r="C10766">
        <v>3272</v>
      </c>
      <c r="D10766" t="s">
        <v>135</v>
      </c>
      <c r="E10766">
        <v>190100</v>
      </c>
      <c r="F10766" t="s">
        <v>10103</v>
      </c>
      <c r="G10766" t="s">
        <v>10926</v>
      </c>
      <c r="H10766" s="93">
        <v>46170</v>
      </c>
      <c r="I10766" s="131"/>
      <c r="J10766" s="132"/>
      <c r="K10766" s="132"/>
      <c r="L10766" s="132"/>
      <c r="M10766" s="132"/>
      <c r="N10766" s="131"/>
      <c r="O10766" s="131"/>
    </row>
    <row r="10767" spans="2:15" x14ac:dyDescent="0.35">
      <c r="B10767" t="s">
        <v>134</v>
      </c>
      <c r="C10767">
        <v>3272</v>
      </c>
      <c r="D10767" t="s">
        <v>135</v>
      </c>
      <c r="E10767">
        <v>190139</v>
      </c>
      <c r="F10767" t="s">
        <v>10104</v>
      </c>
      <c r="G10767" t="s">
        <v>10930</v>
      </c>
      <c r="H10767" s="93">
        <v>46181</v>
      </c>
      <c r="I10767" s="131"/>
      <c r="J10767" s="132"/>
      <c r="K10767" s="132"/>
      <c r="L10767" s="132"/>
      <c r="M10767" s="132"/>
      <c r="N10767" s="131"/>
      <c r="O10767" s="131"/>
    </row>
    <row r="10768" spans="2:15" x14ac:dyDescent="0.35">
      <c r="B10768" t="s">
        <v>134</v>
      </c>
      <c r="C10768">
        <v>3272</v>
      </c>
      <c r="D10768" t="s">
        <v>135</v>
      </c>
      <c r="E10768">
        <v>190169</v>
      </c>
      <c r="F10768" t="s">
        <v>10105</v>
      </c>
      <c r="G10768" t="s">
        <v>10927</v>
      </c>
      <c r="H10768" s="93">
        <v>46183</v>
      </c>
      <c r="I10768" s="131"/>
      <c r="J10768" s="132"/>
      <c r="K10768" s="132"/>
      <c r="L10768" s="132"/>
      <c r="M10768" s="132"/>
      <c r="N10768" s="131"/>
      <c r="O10768" s="131"/>
    </row>
    <row r="10769" spans="2:15" x14ac:dyDescent="0.35">
      <c r="B10769" t="s">
        <v>134</v>
      </c>
      <c r="C10769">
        <v>3272</v>
      </c>
      <c r="D10769" t="s">
        <v>135</v>
      </c>
      <c r="E10769">
        <v>190229</v>
      </c>
      <c r="F10769" t="s">
        <v>10106</v>
      </c>
      <c r="G10769" t="s">
        <v>10927</v>
      </c>
      <c r="H10769" s="93">
        <v>46183</v>
      </c>
      <c r="I10769" s="131"/>
      <c r="J10769" s="132"/>
      <c r="K10769" s="132"/>
      <c r="L10769" s="132"/>
      <c r="M10769" s="132"/>
      <c r="N10769" s="131"/>
      <c r="O10769" s="131"/>
    </row>
    <row r="10770" spans="2:15" x14ac:dyDescent="0.35">
      <c r="B10770" t="s">
        <v>134</v>
      </c>
      <c r="C10770">
        <v>3272</v>
      </c>
      <c r="D10770" t="s">
        <v>135</v>
      </c>
      <c r="E10770">
        <v>190240</v>
      </c>
      <c r="F10770" t="s">
        <v>10107</v>
      </c>
      <c r="G10770" t="s">
        <v>10927</v>
      </c>
      <c r="H10770" s="93">
        <v>46183</v>
      </c>
      <c r="I10770" s="131"/>
      <c r="J10770" s="132"/>
      <c r="K10770" s="132"/>
      <c r="L10770" s="132"/>
      <c r="M10770" s="132"/>
      <c r="N10770" s="131"/>
      <c r="O10770" s="131"/>
    </row>
    <row r="10771" spans="2:15" x14ac:dyDescent="0.35">
      <c r="B10771" t="s">
        <v>134</v>
      </c>
      <c r="C10771">
        <v>3272</v>
      </c>
      <c r="D10771" t="s">
        <v>135</v>
      </c>
      <c r="E10771">
        <v>190246</v>
      </c>
      <c r="F10771" t="s">
        <v>10108</v>
      </c>
      <c r="G10771" t="s">
        <v>10926</v>
      </c>
      <c r="H10771" s="93">
        <v>46170</v>
      </c>
      <c r="I10771" s="131"/>
      <c r="J10771" s="132"/>
      <c r="K10771" s="132"/>
      <c r="L10771" s="132"/>
      <c r="M10771" s="132"/>
      <c r="N10771" s="131"/>
      <c r="O10771" s="131"/>
    </row>
    <row r="10772" spans="2:15" x14ac:dyDescent="0.35">
      <c r="B10772" t="s">
        <v>134</v>
      </c>
      <c r="C10772">
        <v>3272</v>
      </c>
      <c r="D10772" t="s">
        <v>135</v>
      </c>
      <c r="E10772">
        <v>190263</v>
      </c>
      <c r="F10772" t="s">
        <v>10109</v>
      </c>
      <c r="G10772" t="s">
        <v>10927</v>
      </c>
      <c r="H10772" s="93">
        <v>46176</v>
      </c>
      <c r="I10772" s="131"/>
      <c r="J10772" s="132"/>
      <c r="K10772" s="132"/>
      <c r="L10772" s="132"/>
      <c r="M10772" s="132"/>
      <c r="N10772" s="131"/>
      <c r="O10772" s="131"/>
    </row>
    <row r="10773" spans="2:15" x14ac:dyDescent="0.35">
      <c r="B10773" t="s">
        <v>134</v>
      </c>
      <c r="C10773">
        <v>3272</v>
      </c>
      <c r="D10773" t="s">
        <v>135</v>
      </c>
      <c r="E10773">
        <v>190273</v>
      </c>
      <c r="F10773" t="s">
        <v>10110</v>
      </c>
      <c r="G10773" t="s">
        <v>10928</v>
      </c>
      <c r="H10773" s="93">
        <v>46178</v>
      </c>
      <c r="I10773" s="131"/>
      <c r="J10773" s="132"/>
      <c r="K10773" s="132"/>
      <c r="L10773" s="132"/>
      <c r="M10773" s="132"/>
      <c r="N10773" s="131"/>
      <c r="O10773" s="131"/>
    </row>
    <row r="10774" spans="2:15" x14ac:dyDescent="0.35">
      <c r="B10774" t="s">
        <v>134</v>
      </c>
      <c r="C10774">
        <v>3272</v>
      </c>
      <c r="D10774" t="s">
        <v>135</v>
      </c>
      <c r="E10774">
        <v>190296</v>
      </c>
      <c r="F10774" t="s">
        <v>10111</v>
      </c>
      <c r="G10774" t="s">
        <v>10930</v>
      </c>
      <c r="H10774" s="93">
        <v>46174</v>
      </c>
      <c r="I10774" s="131"/>
      <c r="J10774" s="132"/>
      <c r="K10774" s="132"/>
      <c r="L10774" s="132"/>
      <c r="M10774" s="132"/>
      <c r="N10774" s="131"/>
      <c r="O10774" s="131"/>
    </row>
    <row r="10775" spans="2:15" x14ac:dyDescent="0.35">
      <c r="B10775" t="s">
        <v>134</v>
      </c>
      <c r="C10775">
        <v>3272</v>
      </c>
      <c r="D10775" t="s">
        <v>135</v>
      </c>
      <c r="E10775">
        <v>190309</v>
      </c>
      <c r="F10775" t="s">
        <v>10112</v>
      </c>
      <c r="G10775" t="s">
        <v>10928</v>
      </c>
      <c r="H10775" s="93">
        <v>46178</v>
      </c>
      <c r="I10775" s="131"/>
      <c r="J10775" s="132"/>
      <c r="K10775" s="132"/>
      <c r="L10775" s="132"/>
      <c r="M10775" s="132"/>
      <c r="N10775" s="131"/>
      <c r="O10775" s="131"/>
    </row>
    <row r="10776" spans="2:15" x14ac:dyDescent="0.35">
      <c r="B10776" t="s">
        <v>134</v>
      </c>
      <c r="C10776">
        <v>3272</v>
      </c>
      <c r="D10776" t="s">
        <v>135</v>
      </c>
      <c r="E10776">
        <v>190317</v>
      </c>
      <c r="F10776" t="s">
        <v>10113</v>
      </c>
      <c r="G10776" t="s">
        <v>10929</v>
      </c>
      <c r="H10776" s="93">
        <v>46175</v>
      </c>
      <c r="I10776" s="131"/>
      <c r="J10776" s="132"/>
      <c r="K10776" s="132"/>
      <c r="L10776" s="132"/>
      <c r="M10776" s="132"/>
      <c r="N10776" s="131"/>
      <c r="O10776" s="131"/>
    </row>
    <row r="10777" spans="2:15" x14ac:dyDescent="0.35">
      <c r="B10777" t="s">
        <v>134</v>
      </c>
      <c r="C10777">
        <v>3272</v>
      </c>
      <c r="D10777" t="s">
        <v>135</v>
      </c>
      <c r="E10777">
        <v>190322</v>
      </c>
      <c r="F10777" t="s">
        <v>10114</v>
      </c>
      <c r="G10777" t="s">
        <v>10930</v>
      </c>
      <c r="H10777" s="93">
        <v>46174</v>
      </c>
      <c r="I10777" s="131"/>
      <c r="J10777" s="132"/>
      <c r="K10777" s="132"/>
      <c r="L10777" s="132"/>
      <c r="M10777" s="132"/>
      <c r="N10777" s="131"/>
      <c r="O10777" s="131"/>
    </row>
    <row r="10778" spans="2:15" x14ac:dyDescent="0.35">
      <c r="B10778" t="s">
        <v>134</v>
      </c>
      <c r="C10778">
        <v>3272</v>
      </c>
      <c r="D10778" t="s">
        <v>135</v>
      </c>
      <c r="E10778">
        <v>190339</v>
      </c>
      <c r="F10778" t="s">
        <v>10115</v>
      </c>
      <c r="G10778" t="s">
        <v>10929</v>
      </c>
      <c r="H10778" s="93">
        <v>46175</v>
      </c>
      <c r="I10778" s="131"/>
      <c r="J10778" s="132"/>
      <c r="K10778" s="132"/>
      <c r="L10778" s="132"/>
      <c r="M10778" s="132"/>
      <c r="N10778" s="131"/>
      <c r="O10778" s="131"/>
    </row>
    <row r="10779" spans="2:15" x14ac:dyDescent="0.35">
      <c r="B10779" t="s">
        <v>134</v>
      </c>
      <c r="C10779">
        <v>3272</v>
      </c>
      <c r="D10779" t="s">
        <v>135</v>
      </c>
      <c r="E10779">
        <v>190347</v>
      </c>
      <c r="F10779" t="s">
        <v>10116</v>
      </c>
      <c r="G10779" t="s">
        <v>10927</v>
      </c>
      <c r="H10779" s="93">
        <v>46176</v>
      </c>
      <c r="I10779" s="131">
        <v>1</v>
      </c>
      <c r="J10779" s="132"/>
      <c r="K10779" s="132">
        <v>1</v>
      </c>
      <c r="L10779" s="132"/>
      <c r="M10779" s="132"/>
      <c r="N10779" s="131"/>
      <c r="O10779" s="131"/>
    </row>
    <row r="10780" spans="2:15" x14ac:dyDescent="0.35">
      <c r="B10780" t="s">
        <v>134</v>
      </c>
      <c r="C10780">
        <v>3272</v>
      </c>
      <c r="D10780" t="s">
        <v>135</v>
      </c>
      <c r="E10780">
        <v>190393</v>
      </c>
      <c r="F10780" t="s">
        <v>10117</v>
      </c>
      <c r="G10780" t="s">
        <v>10930</v>
      </c>
      <c r="H10780" s="93">
        <v>46174</v>
      </c>
      <c r="I10780" s="131">
        <v>1</v>
      </c>
      <c r="J10780" s="132"/>
      <c r="K10780" s="132"/>
      <c r="L10780" s="132"/>
      <c r="M10780" s="132"/>
      <c r="N10780" s="131"/>
      <c r="O10780" s="131"/>
    </row>
    <row r="10781" spans="2:15" x14ac:dyDescent="0.35">
      <c r="B10781" t="s">
        <v>134</v>
      </c>
      <c r="C10781">
        <v>3272</v>
      </c>
      <c r="D10781" t="s">
        <v>135</v>
      </c>
      <c r="E10781">
        <v>190450</v>
      </c>
      <c r="F10781" t="s">
        <v>10118</v>
      </c>
      <c r="G10781" t="s">
        <v>10929</v>
      </c>
      <c r="H10781" s="93">
        <v>46175</v>
      </c>
      <c r="I10781" s="131">
        <v>1</v>
      </c>
      <c r="J10781" s="132"/>
      <c r="K10781" s="132"/>
      <c r="L10781" s="132"/>
      <c r="M10781" s="132"/>
      <c r="N10781" s="131"/>
      <c r="O10781" s="131"/>
    </row>
    <row r="10782" spans="2:15" x14ac:dyDescent="0.35">
      <c r="B10782" t="s">
        <v>134</v>
      </c>
      <c r="C10782">
        <v>3272</v>
      </c>
      <c r="D10782" t="s">
        <v>135</v>
      </c>
      <c r="E10782">
        <v>190459</v>
      </c>
      <c r="F10782" t="s">
        <v>10119</v>
      </c>
      <c r="G10782" t="s">
        <v>10927</v>
      </c>
      <c r="H10782" s="93">
        <v>46176</v>
      </c>
      <c r="I10782" s="131"/>
      <c r="J10782" s="132"/>
      <c r="K10782" s="132"/>
      <c r="L10782" s="132"/>
      <c r="M10782" s="132"/>
      <c r="N10782" s="131"/>
      <c r="O10782" s="131"/>
    </row>
    <row r="10783" spans="2:15" x14ac:dyDescent="0.35">
      <c r="B10783" t="s">
        <v>134</v>
      </c>
      <c r="C10783">
        <v>3272</v>
      </c>
      <c r="D10783" t="s">
        <v>135</v>
      </c>
      <c r="E10783">
        <v>190460</v>
      </c>
      <c r="F10783" t="s">
        <v>10120</v>
      </c>
      <c r="G10783" t="s">
        <v>10928</v>
      </c>
      <c r="H10783" s="93">
        <v>46178</v>
      </c>
      <c r="I10783" s="131"/>
      <c r="J10783" s="132"/>
      <c r="K10783" s="132"/>
      <c r="L10783" s="132"/>
      <c r="M10783" s="132"/>
      <c r="N10783" s="131"/>
      <c r="O10783" s="131"/>
    </row>
    <row r="10784" spans="2:15" x14ac:dyDescent="0.35">
      <c r="B10784" t="s">
        <v>134</v>
      </c>
      <c r="C10784">
        <v>3272</v>
      </c>
      <c r="D10784" t="s">
        <v>135</v>
      </c>
      <c r="E10784">
        <v>190468</v>
      </c>
      <c r="F10784" t="s">
        <v>10121</v>
      </c>
      <c r="G10784" t="s">
        <v>10928</v>
      </c>
      <c r="H10784" s="93">
        <v>46178</v>
      </c>
      <c r="I10784" s="131"/>
      <c r="J10784" s="132"/>
      <c r="K10784" s="132"/>
      <c r="L10784" s="132"/>
      <c r="M10784" s="132"/>
      <c r="N10784" s="131"/>
      <c r="O10784" s="131"/>
    </row>
    <row r="10785" spans="2:15" x14ac:dyDescent="0.35">
      <c r="B10785" t="s">
        <v>134</v>
      </c>
      <c r="C10785">
        <v>3272</v>
      </c>
      <c r="D10785" t="s">
        <v>135</v>
      </c>
      <c r="E10785">
        <v>190495</v>
      </c>
      <c r="F10785" t="s">
        <v>10122</v>
      </c>
      <c r="G10785" t="s">
        <v>10930</v>
      </c>
      <c r="H10785" s="93">
        <v>46174</v>
      </c>
      <c r="I10785" s="131"/>
      <c r="J10785" s="132"/>
      <c r="K10785" s="132"/>
      <c r="L10785" s="132"/>
      <c r="M10785" s="132"/>
      <c r="N10785" s="131"/>
      <c r="O10785" s="131"/>
    </row>
    <row r="10786" spans="2:15" x14ac:dyDescent="0.35">
      <c r="B10786" t="s">
        <v>134</v>
      </c>
      <c r="C10786">
        <v>3272</v>
      </c>
      <c r="D10786" t="s">
        <v>135</v>
      </c>
      <c r="E10786">
        <v>190496</v>
      </c>
      <c r="F10786" t="s">
        <v>10123</v>
      </c>
      <c r="G10786" t="s">
        <v>10929</v>
      </c>
      <c r="H10786" s="93">
        <v>46175</v>
      </c>
      <c r="I10786" s="131"/>
      <c r="J10786" s="132"/>
      <c r="K10786" s="132"/>
      <c r="L10786" s="132"/>
      <c r="M10786" s="132"/>
      <c r="N10786" s="131"/>
      <c r="O10786" s="131"/>
    </row>
    <row r="10787" spans="2:15" x14ac:dyDescent="0.35">
      <c r="B10787" t="s">
        <v>134</v>
      </c>
      <c r="C10787">
        <v>3272</v>
      </c>
      <c r="D10787" t="s">
        <v>135</v>
      </c>
      <c r="E10787">
        <v>190532</v>
      </c>
      <c r="F10787" t="s">
        <v>10124</v>
      </c>
      <c r="G10787" t="s">
        <v>10927</v>
      </c>
      <c r="H10787" s="93">
        <v>46176</v>
      </c>
      <c r="I10787" s="131"/>
      <c r="J10787" s="132"/>
      <c r="K10787" s="132"/>
      <c r="L10787" s="132"/>
      <c r="M10787" s="132"/>
      <c r="N10787" s="131"/>
      <c r="O10787" s="131"/>
    </row>
    <row r="10788" spans="2:15" x14ac:dyDescent="0.35">
      <c r="B10788" t="s">
        <v>134</v>
      </c>
      <c r="C10788">
        <v>3272</v>
      </c>
      <c r="D10788" t="s">
        <v>135</v>
      </c>
      <c r="E10788">
        <v>190554</v>
      </c>
      <c r="F10788" t="s">
        <v>10125</v>
      </c>
      <c r="G10788" t="s">
        <v>10926</v>
      </c>
      <c r="H10788" s="93">
        <v>46177</v>
      </c>
      <c r="I10788" s="131"/>
      <c r="J10788" s="132"/>
      <c r="K10788" s="132"/>
      <c r="L10788" s="132"/>
      <c r="M10788" s="132"/>
      <c r="N10788" s="131"/>
      <c r="O10788" s="131"/>
    </row>
    <row r="10789" spans="2:15" x14ac:dyDescent="0.35">
      <c r="B10789" t="s">
        <v>134</v>
      </c>
      <c r="C10789">
        <v>3272</v>
      </c>
      <c r="D10789" t="s">
        <v>135</v>
      </c>
      <c r="E10789">
        <v>190589</v>
      </c>
      <c r="F10789" t="s">
        <v>10126</v>
      </c>
      <c r="G10789" t="s">
        <v>10926</v>
      </c>
      <c r="H10789" s="93">
        <v>46170</v>
      </c>
      <c r="I10789" s="131"/>
      <c r="J10789" s="132"/>
      <c r="K10789" s="132"/>
      <c r="L10789" s="132"/>
      <c r="M10789" s="132"/>
      <c r="N10789" s="131"/>
      <c r="O10789" s="131"/>
    </row>
    <row r="10790" spans="2:15" x14ac:dyDescent="0.35">
      <c r="B10790" t="s">
        <v>134</v>
      </c>
      <c r="C10790">
        <v>3272</v>
      </c>
      <c r="D10790" t="s">
        <v>135</v>
      </c>
      <c r="E10790">
        <v>190612</v>
      </c>
      <c r="F10790" t="s">
        <v>10127</v>
      </c>
      <c r="G10790" t="s">
        <v>10929</v>
      </c>
      <c r="H10790" s="93">
        <v>46182</v>
      </c>
      <c r="I10790" s="131"/>
      <c r="J10790" s="132"/>
      <c r="K10790" s="132"/>
      <c r="L10790" s="132"/>
      <c r="M10790" s="132"/>
      <c r="N10790" s="131"/>
      <c r="O10790" s="131"/>
    </row>
    <row r="10791" spans="2:15" x14ac:dyDescent="0.35">
      <c r="B10791" t="s">
        <v>134</v>
      </c>
      <c r="C10791">
        <v>3272</v>
      </c>
      <c r="D10791" t="s">
        <v>135</v>
      </c>
      <c r="E10791">
        <v>190648</v>
      </c>
      <c r="F10791" t="s">
        <v>10128</v>
      </c>
      <c r="G10791" t="s">
        <v>10929</v>
      </c>
      <c r="H10791" s="93">
        <v>46182</v>
      </c>
      <c r="I10791" s="131"/>
      <c r="J10791" s="132"/>
      <c r="K10791" s="132"/>
      <c r="L10791" s="132"/>
      <c r="M10791" s="132"/>
      <c r="N10791" s="131"/>
      <c r="O10791" s="131"/>
    </row>
    <row r="10792" spans="2:15" x14ac:dyDescent="0.35">
      <c r="B10792" t="s">
        <v>134</v>
      </c>
      <c r="C10792">
        <v>3272</v>
      </c>
      <c r="D10792" t="s">
        <v>135</v>
      </c>
      <c r="E10792">
        <v>190649</v>
      </c>
      <c r="F10792" t="s">
        <v>10129</v>
      </c>
      <c r="G10792" t="s">
        <v>10929</v>
      </c>
      <c r="H10792" s="93">
        <v>46182</v>
      </c>
      <c r="I10792" s="131"/>
      <c r="J10792" s="132"/>
      <c r="K10792" s="132"/>
      <c r="L10792" s="132"/>
      <c r="M10792" s="132"/>
      <c r="N10792" s="131"/>
      <c r="O10792" s="131"/>
    </row>
    <row r="10793" spans="2:15" x14ac:dyDescent="0.35">
      <c r="B10793" t="s">
        <v>134</v>
      </c>
      <c r="C10793">
        <v>3272</v>
      </c>
      <c r="D10793" t="s">
        <v>135</v>
      </c>
      <c r="E10793">
        <v>190655</v>
      </c>
      <c r="F10793" t="s">
        <v>10130</v>
      </c>
      <c r="G10793" t="s">
        <v>10926</v>
      </c>
      <c r="H10793" s="93">
        <v>46170</v>
      </c>
      <c r="I10793" s="131"/>
      <c r="J10793" s="132"/>
      <c r="K10793" s="132"/>
      <c r="L10793" s="132"/>
      <c r="M10793" s="132"/>
      <c r="N10793" s="131"/>
      <c r="O10793" s="131"/>
    </row>
    <row r="10794" spans="2:15" x14ac:dyDescent="0.35">
      <c r="B10794" t="s">
        <v>134</v>
      </c>
      <c r="C10794">
        <v>3272</v>
      </c>
      <c r="D10794" t="s">
        <v>135</v>
      </c>
      <c r="E10794">
        <v>190675</v>
      </c>
      <c r="F10794" t="s">
        <v>10131</v>
      </c>
      <c r="G10794" t="s">
        <v>10927</v>
      </c>
      <c r="H10794" s="93">
        <v>46183</v>
      </c>
      <c r="I10794" s="131">
        <v>1</v>
      </c>
      <c r="J10794" s="132"/>
      <c r="K10794" s="132"/>
      <c r="L10794" s="132"/>
      <c r="M10794" s="132"/>
      <c r="N10794" s="131"/>
      <c r="O10794" s="131"/>
    </row>
    <row r="10795" spans="2:15" x14ac:dyDescent="0.35">
      <c r="B10795" t="s">
        <v>134</v>
      </c>
      <c r="C10795">
        <v>3272</v>
      </c>
      <c r="D10795" t="s">
        <v>135</v>
      </c>
      <c r="E10795">
        <v>190680</v>
      </c>
      <c r="F10795" t="s">
        <v>10132</v>
      </c>
      <c r="G10795" t="s">
        <v>10928</v>
      </c>
      <c r="H10795" s="93">
        <v>46171</v>
      </c>
      <c r="I10795" s="131"/>
      <c r="J10795" s="132"/>
      <c r="K10795" s="132"/>
      <c r="L10795" s="132"/>
      <c r="M10795" s="132"/>
      <c r="N10795" s="131"/>
      <c r="O10795" s="131"/>
    </row>
    <row r="10796" spans="2:15" x14ac:dyDescent="0.35">
      <c r="B10796" t="s">
        <v>134</v>
      </c>
      <c r="C10796">
        <v>3272</v>
      </c>
      <c r="D10796" t="s">
        <v>135</v>
      </c>
      <c r="E10796">
        <v>190690</v>
      </c>
      <c r="F10796" t="s">
        <v>10133</v>
      </c>
      <c r="G10796" t="s">
        <v>10927</v>
      </c>
      <c r="H10796" s="93">
        <v>46176</v>
      </c>
      <c r="I10796" s="131"/>
      <c r="J10796" s="132"/>
      <c r="K10796" s="132"/>
      <c r="L10796" s="132"/>
      <c r="M10796" s="132"/>
      <c r="N10796" s="131"/>
      <c r="O10796" s="131"/>
    </row>
    <row r="10797" spans="2:15" x14ac:dyDescent="0.35">
      <c r="B10797" t="s">
        <v>134</v>
      </c>
      <c r="C10797">
        <v>3272</v>
      </c>
      <c r="D10797" t="s">
        <v>135</v>
      </c>
      <c r="E10797">
        <v>190702</v>
      </c>
      <c r="F10797" t="s">
        <v>10134</v>
      </c>
      <c r="G10797" t="s">
        <v>10926</v>
      </c>
      <c r="H10797" s="93">
        <v>46170</v>
      </c>
      <c r="I10797" s="131"/>
      <c r="J10797" s="132"/>
      <c r="K10797" s="132"/>
      <c r="L10797" s="132"/>
      <c r="M10797" s="132"/>
      <c r="N10797" s="131"/>
      <c r="O10797" s="131"/>
    </row>
    <row r="10798" spans="2:15" x14ac:dyDescent="0.35">
      <c r="B10798" t="s">
        <v>134</v>
      </c>
      <c r="C10798">
        <v>3272</v>
      </c>
      <c r="D10798" t="s">
        <v>135</v>
      </c>
      <c r="E10798">
        <v>190733</v>
      </c>
      <c r="F10798" t="s">
        <v>10135</v>
      </c>
      <c r="G10798" t="s">
        <v>10928</v>
      </c>
      <c r="H10798" s="93">
        <v>46171</v>
      </c>
      <c r="I10798" s="131"/>
      <c r="J10798" s="132"/>
      <c r="K10798" s="132"/>
      <c r="L10798" s="132"/>
      <c r="M10798" s="132"/>
      <c r="N10798" s="131"/>
      <c r="O10798" s="131"/>
    </row>
    <row r="10799" spans="2:15" x14ac:dyDescent="0.35">
      <c r="B10799" t="s">
        <v>134</v>
      </c>
      <c r="C10799">
        <v>3272</v>
      </c>
      <c r="D10799" t="s">
        <v>135</v>
      </c>
      <c r="E10799">
        <v>190742</v>
      </c>
      <c r="F10799" t="s">
        <v>11113</v>
      </c>
      <c r="G10799" t="s">
        <v>10929</v>
      </c>
      <c r="H10799" s="93">
        <v>46182</v>
      </c>
      <c r="I10799" s="131"/>
      <c r="J10799" s="132"/>
      <c r="K10799" s="132"/>
      <c r="L10799" s="132"/>
      <c r="M10799" s="132"/>
      <c r="N10799" s="131"/>
      <c r="O10799" s="131"/>
    </row>
    <row r="10800" spans="2:15" x14ac:dyDescent="0.35">
      <c r="B10800" t="s">
        <v>134</v>
      </c>
      <c r="C10800">
        <v>3272</v>
      </c>
      <c r="D10800" t="s">
        <v>135</v>
      </c>
      <c r="E10800">
        <v>190753</v>
      </c>
      <c r="F10800" t="s">
        <v>10136</v>
      </c>
      <c r="G10800" t="s">
        <v>10930</v>
      </c>
      <c r="H10800" s="93">
        <v>46181</v>
      </c>
      <c r="I10800" s="131"/>
      <c r="J10800" s="132"/>
      <c r="K10800" s="132"/>
      <c r="L10800" s="132"/>
      <c r="M10800" s="132"/>
      <c r="N10800" s="131"/>
      <c r="O10800" s="131"/>
    </row>
    <row r="10801" spans="2:15" x14ac:dyDescent="0.35">
      <c r="B10801" t="s">
        <v>134</v>
      </c>
      <c r="C10801">
        <v>3272</v>
      </c>
      <c r="D10801" t="s">
        <v>135</v>
      </c>
      <c r="E10801">
        <v>190774</v>
      </c>
      <c r="F10801" t="s">
        <v>10137</v>
      </c>
      <c r="G10801" t="s">
        <v>10928</v>
      </c>
      <c r="H10801" s="93">
        <v>46171</v>
      </c>
      <c r="I10801" s="131"/>
      <c r="J10801" s="132"/>
      <c r="K10801" s="132"/>
      <c r="L10801" s="132"/>
      <c r="M10801" s="132"/>
      <c r="N10801" s="131"/>
      <c r="O10801" s="131"/>
    </row>
    <row r="10802" spans="2:15" x14ac:dyDescent="0.35">
      <c r="B10802" t="s">
        <v>134</v>
      </c>
      <c r="C10802">
        <v>3272</v>
      </c>
      <c r="D10802" t="s">
        <v>135</v>
      </c>
      <c r="E10802">
        <v>190776</v>
      </c>
      <c r="F10802" t="s">
        <v>10138</v>
      </c>
      <c r="G10802" t="s">
        <v>10927</v>
      </c>
      <c r="H10802" s="93">
        <v>46183</v>
      </c>
      <c r="I10802" s="131"/>
      <c r="J10802" s="132"/>
      <c r="K10802" s="132"/>
      <c r="L10802" s="132"/>
      <c r="M10802" s="132"/>
      <c r="N10802" s="131"/>
      <c r="O10802" s="131"/>
    </row>
    <row r="10803" spans="2:15" x14ac:dyDescent="0.35">
      <c r="B10803" t="s">
        <v>134</v>
      </c>
      <c r="C10803">
        <v>3272</v>
      </c>
      <c r="D10803" t="s">
        <v>135</v>
      </c>
      <c r="E10803">
        <v>190797</v>
      </c>
      <c r="F10803" t="s">
        <v>10139</v>
      </c>
      <c r="G10803" t="s">
        <v>10931</v>
      </c>
      <c r="H10803" s="93">
        <v>46172</v>
      </c>
      <c r="I10803" s="131"/>
      <c r="J10803" s="132"/>
      <c r="K10803" s="132"/>
      <c r="L10803" s="132"/>
      <c r="M10803" s="132"/>
      <c r="N10803" s="131"/>
      <c r="O10803" s="131"/>
    </row>
    <row r="10804" spans="2:15" x14ac:dyDescent="0.35">
      <c r="B10804" t="s">
        <v>134</v>
      </c>
      <c r="C10804">
        <v>3272</v>
      </c>
      <c r="D10804" t="s">
        <v>135</v>
      </c>
      <c r="E10804">
        <v>190808</v>
      </c>
      <c r="F10804" t="s">
        <v>10140</v>
      </c>
      <c r="G10804" t="s">
        <v>10929</v>
      </c>
      <c r="H10804" s="93">
        <v>46182</v>
      </c>
      <c r="I10804" s="131"/>
      <c r="J10804" s="132"/>
      <c r="K10804" s="132"/>
      <c r="L10804" s="132"/>
      <c r="M10804" s="132"/>
      <c r="N10804" s="131"/>
      <c r="O10804" s="131"/>
    </row>
    <row r="10805" spans="2:15" x14ac:dyDescent="0.35">
      <c r="B10805" t="s">
        <v>134</v>
      </c>
      <c r="C10805">
        <v>3272</v>
      </c>
      <c r="D10805" t="s">
        <v>135</v>
      </c>
      <c r="E10805">
        <v>190809</v>
      </c>
      <c r="F10805" t="s">
        <v>10141</v>
      </c>
      <c r="G10805" t="s">
        <v>10931</v>
      </c>
      <c r="H10805" s="93">
        <v>46172</v>
      </c>
      <c r="I10805" s="131"/>
      <c r="J10805" s="132"/>
      <c r="K10805" s="132"/>
      <c r="L10805" s="132"/>
      <c r="M10805" s="132"/>
      <c r="N10805" s="131"/>
      <c r="O10805" s="131"/>
    </row>
    <row r="10806" spans="2:15" x14ac:dyDescent="0.35">
      <c r="B10806" t="s">
        <v>134</v>
      </c>
      <c r="C10806">
        <v>3272</v>
      </c>
      <c r="D10806" t="s">
        <v>135</v>
      </c>
      <c r="E10806">
        <v>190814</v>
      </c>
      <c r="F10806" t="s">
        <v>10142</v>
      </c>
      <c r="G10806" t="s">
        <v>10928</v>
      </c>
      <c r="H10806" s="93">
        <v>46171</v>
      </c>
      <c r="I10806" s="131"/>
      <c r="J10806" s="132"/>
      <c r="K10806" s="132"/>
      <c r="L10806" s="132"/>
      <c r="M10806" s="132"/>
      <c r="N10806" s="131"/>
      <c r="O10806" s="131"/>
    </row>
    <row r="10807" spans="2:15" x14ac:dyDescent="0.35">
      <c r="B10807" t="s">
        <v>134</v>
      </c>
      <c r="C10807">
        <v>3272</v>
      </c>
      <c r="D10807" t="s">
        <v>135</v>
      </c>
      <c r="E10807">
        <v>190818</v>
      </c>
      <c r="F10807" t="s">
        <v>10143</v>
      </c>
      <c r="G10807" t="s">
        <v>10931</v>
      </c>
      <c r="H10807" s="93">
        <v>46172</v>
      </c>
      <c r="I10807" s="131"/>
      <c r="J10807" s="132"/>
      <c r="K10807" s="132"/>
      <c r="L10807" s="132"/>
      <c r="M10807" s="132"/>
      <c r="N10807" s="131"/>
      <c r="O10807" s="131"/>
    </row>
    <row r="10808" spans="2:15" x14ac:dyDescent="0.35">
      <c r="B10808" t="s">
        <v>134</v>
      </c>
      <c r="C10808">
        <v>3272</v>
      </c>
      <c r="D10808" t="s">
        <v>135</v>
      </c>
      <c r="E10808">
        <v>190821</v>
      </c>
      <c r="F10808" t="s">
        <v>10144</v>
      </c>
      <c r="G10808" t="s">
        <v>10930</v>
      </c>
      <c r="H10808" s="93">
        <v>46181</v>
      </c>
      <c r="I10808" s="131"/>
      <c r="J10808" s="132"/>
      <c r="K10808" s="132"/>
      <c r="L10808" s="132"/>
      <c r="M10808" s="132"/>
      <c r="N10808" s="131"/>
      <c r="O10808" s="131"/>
    </row>
    <row r="10809" spans="2:15" x14ac:dyDescent="0.35">
      <c r="B10809" t="s">
        <v>134</v>
      </c>
      <c r="C10809">
        <v>3272</v>
      </c>
      <c r="D10809" t="s">
        <v>135</v>
      </c>
      <c r="E10809">
        <v>190832</v>
      </c>
      <c r="F10809" t="s">
        <v>10145</v>
      </c>
      <c r="G10809" t="s">
        <v>10928</v>
      </c>
      <c r="H10809" s="93">
        <v>46171</v>
      </c>
      <c r="I10809" s="131">
        <v>1</v>
      </c>
      <c r="J10809" s="132"/>
      <c r="K10809" s="132">
        <v>1</v>
      </c>
      <c r="L10809" s="132"/>
      <c r="M10809" s="132"/>
      <c r="N10809" s="131"/>
      <c r="O10809" s="131"/>
    </row>
    <row r="10810" spans="2:15" x14ac:dyDescent="0.35">
      <c r="B10810" t="s">
        <v>134</v>
      </c>
      <c r="C10810">
        <v>3272</v>
      </c>
      <c r="D10810" t="s">
        <v>135</v>
      </c>
      <c r="E10810">
        <v>190848</v>
      </c>
      <c r="F10810" t="s">
        <v>10146</v>
      </c>
      <c r="G10810" t="s">
        <v>10926</v>
      </c>
      <c r="H10810" s="93">
        <v>46170</v>
      </c>
      <c r="I10810" s="131">
        <v>1</v>
      </c>
      <c r="J10810" s="132"/>
      <c r="K10810" s="132"/>
      <c r="L10810" s="132"/>
      <c r="M10810" s="132"/>
      <c r="N10810" s="131"/>
      <c r="O10810" s="131"/>
    </row>
    <row r="10811" spans="2:15" x14ac:dyDescent="0.35">
      <c r="B10811" t="s">
        <v>134</v>
      </c>
      <c r="C10811">
        <v>3272</v>
      </c>
      <c r="D10811" t="s">
        <v>135</v>
      </c>
      <c r="E10811">
        <v>190854</v>
      </c>
      <c r="F10811" t="s">
        <v>10147</v>
      </c>
      <c r="G10811" t="s">
        <v>10926</v>
      </c>
      <c r="H10811" s="93">
        <v>46170</v>
      </c>
      <c r="I10811" s="131">
        <v>1</v>
      </c>
      <c r="J10811" s="132"/>
      <c r="K10811" s="132"/>
      <c r="L10811" s="132"/>
      <c r="M10811" s="132"/>
      <c r="N10811" s="131"/>
      <c r="O10811" s="131"/>
    </row>
    <row r="10812" spans="2:15" x14ac:dyDescent="0.35">
      <c r="B10812" t="s">
        <v>134</v>
      </c>
      <c r="C10812">
        <v>3272</v>
      </c>
      <c r="D10812" t="s">
        <v>135</v>
      </c>
      <c r="E10812">
        <v>190861</v>
      </c>
      <c r="F10812" t="s">
        <v>10148</v>
      </c>
      <c r="G10812" t="s">
        <v>10926</v>
      </c>
      <c r="H10812" s="93">
        <v>46170</v>
      </c>
      <c r="I10812" s="131"/>
      <c r="J10812" s="132"/>
      <c r="K10812" s="132"/>
      <c r="L10812" s="132"/>
      <c r="M10812" s="132"/>
      <c r="N10812" s="131"/>
      <c r="O10812" s="131"/>
    </row>
    <row r="10813" spans="2:15" x14ac:dyDescent="0.35">
      <c r="B10813" t="s">
        <v>134</v>
      </c>
      <c r="C10813">
        <v>3272</v>
      </c>
      <c r="D10813" t="s">
        <v>135</v>
      </c>
      <c r="E10813">
        <v>190903</v>
      </c>
      <c r="F10813" t="s">
        <v>10149</v>
      </c>
      <c r="G10813" t="s">
        <v>10928</v>
      </c>
      <c r="H10813" s="93">
        <v>46171</v>
      </c>
      <c r="I10813" s="131"/>
      <c r="J10813" s="132"/>
      <c r="K10813" s="132"/>
      <c r="L10813" s="132"/>
      <c r="M10813" s="132"/>
      <c r="N10813" s="131"/>
      <c r="O10813" s="131"/>
    </row>
    <row r="10814" spans="2:15" x14ac:dyDescent="0.35">
      <c r="B10814" t="s">
        <v>134</v>
      </c>
      <c r="C10814">
        <v>3272</v>
      </c>
      <c r="D10814" t="s">
        <v>135</v>
      </c>
      <c r="E10814">
        <v>190920</v>
      </c>
      <c r="F10814" t="s">
        <v>10150</v>
      </c>
      <c r="G10814" t="s">
        <v>10931</v>
      </c>
      <c r="H10814" s="93">
        <v>46172</v>
      </c>
      <c r="I10814" s="131"/>
      <c r="J10814" s="132"/>
      <c r="K10814" s="132"/>
      <c r="L10814" s="132"/>
      <c r="M10814" s="132"/>
      <c r="N10814" s="131"/>
      <c r="O10814" s="131"/>
    </row>
    <row r="10815" spans="2:15" x14ac:dyDescent="0.35">
      <c r="B10815" t="s">
        <v>134</v>
      </c>
      <c r="C10815">
        <v>3272</v>
      </c>
      <c r="D10815" t="s">
        <v>135</v>
      </c>
      <c r="E10815">
        <v>190921</v>
      </c>
      <c r="F10815" t="s">
        <v>10150</v>
      </c>
      <c r="G10815" t="s">
        <v>10931</v>
      </c>
      <c r="H10815" s="93">
        <v>46172</v>
      </c>
      <c r="I10815" s="131"/>
      <c r="J10815" s="132"/>
      <c r="K10815" s="132"/>
      <c r="L10815" s="132"/>
      <c r="M10815" s="132"/>
      <c r="N10815" s="131"/>
      <c r="O10815" s="131"/>
    </row>
    <row r="10816" spans="2:15" x14ac:dyDescent="0.35">
      <c r="B10816" t="s">
        <v>134</v>
      </c>
      <c r="C10816">
        <v>3272</v>
      </c>
      <c r="D10816" t="s">
        <v>135</v>
      </c>
      <c r="E10816">
        <v>190933</v>
      </c>
      <c r="F10816" t="s">
        <v>10151</v>
      </c>
      <c r="G10816" t="s">
        <v>10926</v>
      </c>
      <c r="H10816" s="93">
        <v>46170</v>
      </c>
      <c r="I10816" s="131">
        <v>1</v>
      </c>
      <c r="J10816" s="132">
        <v>1</v>
      </c>
      <c r="K10816" s="132"/>
      <c r="L10816" s="132"/>
      <c r="M10816" s="132"/>
      <c r="N10816" s="131"/>
      <c r="O10816" s="131"/>
    </row>
    <row r="10817" spans="2:15" x14ac:dyDescent="0.35">
      <c r="B10817" t="s">
        <v>134</v>
      </c>
      <c r="C10817">
        <v>3272</v>
      </c>
      <c r="D10817" t="s">
        <v>135</v>
      </c>
      <c r="E10817">
        <v>190964</v>
      </c>
      <c r="F10817" t="s">
        <v>11045</v>
      </c>
      <c r="G10817" t="s">
        <v>10929</v>
      </c>
      <c r="H10817" s="93">
        <v>46182</v>
      </c>
      <c r="I10817" s="131">
        <v>1</v>
      </c>
      <c r="J10817" s="132">
        <v>1</v>
      </c>
      <c r="K10817" s="132"/>
      <c r="L10817" s="132"/>
      <c r="M10817" s="132"/>
      <c r="N10817" s="131"/>
      <c r="O10817" s="131"/>
    </row>
    <row r="10818" spans="2:15" x14ac:dyDescent="0.35">
      <c r="B10818" t="s">
        <v>134</v>
      </c>
      <c r="C10818">
        <v>3272</v>
      </c>
      <c r="D10818" t="s">
        <v>135</v>
      </c>
      <c r="E10818">
        <v>190968</v>
      </c>
      <c r="F10818" t="s">
        <v>10152</v>
      </c>
      <c r="G10818" t="s">
        <v>10927</v>
      </c>
      <c r="H10818" s="93">
        <v>46183</v>
      </c>
      <c r="I10818" s="131"/>
      <c r="J10818" s="132"/>
      <c r="K10818" s="132"/>
      <c r="L10818" s="132"/>
      <c r="M10818" s="132"/>
      <c r="N10818" s="131"/>
      <c r="O10818" s="131"/>
    </row>
    <row r="10819" spans="2:15" x14ac:dyDescent="0.35">
      <c r="B10819" t="s">
        <v>134</v>
      </c>
      <c r="C10819">
        <v>3272</v>
      </c>
      <c r="D10819" t="s">
        <v>135</v>
      </c>
      <c r="E10819">
        <v>190970</v>
      </c>
      <c r="F10819" t="s">
        <v>10153</v>
      </c>
      <c r="G10819" t="s">
        <v>10930</v>
      </c>
      <c r="H10819" s="93">
        <v>46181</v>
      </c>
      <c r="I10819" s="131"/>
      <c r="J10819" s="132"/>
      <c r="K10819" s="132"/>
      <c r="L10819" s="132"/>
      <c r="M10819" s="132"/>
      <c r="N10819" s="131"/>
      <c r="O10819" s="131"/>
    </row>
    <row r="10820" spans="2:15" x14ac:dyDescent="0.35">
      <c r="B10820" t="s">
        <v>134</v>
      </c>
      <c r="C10820">
        <v>3272</v>
      </c>
      <c r="D10820" t="s">
        <v>135</v>
      </c>
      <c r="E10820">
        <v>190984</v>
      </c>
      <c r="F10820" t="s">
        <v>10154</v>
      </c>
      <c r="G10820" t="s">
        <v>10926</v>
      </c>
      <c r="H10820" s="93">
        <v>46170</v>
      </c>
      <c r="I10820" s="131"/>
      <c r="J10820" s="132"/>
      <c r="K10820" s="132"/>
      <c r="L10820" s="132"/>
      <c r="M10820" s="132"/>
      <c r="N10820" s="131"/>
      <c r="O10820" s="131"/>
    </row>
    <row r="10821" spans="2:15" x14ac:dyDescent="0.35">
      <c r="B10821" t="s">
        <v>134</v>
      </c>
      <c r="C10821">
        <v>3272</v>
      </c>
      <c r="D10821" t="s">
        <v>135</v>
      </c>
      <c r="E10821">
        <v>190995</v>
      </c>
      <c r="F10821" t="s">
        <v>10155</v>
      </c>
      <c r="G10821" t="s">
        <v>10928</v>
      </c>
      <c r="H10821" s="93">
        <v>46171</v>
      </c>
      <c r="I10821" s="131"/>
      <c r="J10821" s="132"/>
      <c r="K10821" s="132"/>
      <c r="L10821" s="132"/>
      <c r="M10821" s="132"/>
      <c r="N10821" s="131"/>
      <c r="O10821" s="131"/>
    </row>
    <row r="10822" spans="2:15" x14ac:dyDescent="0.35">
      <c r="B10822" t="s">
        <v>134</v>
      </c>
      <c r="C10822">
        <v>3272</v>
      </c>
      <c r="D10822" t="s">
        <v>135</v>
      </c>
      <c r="E10822">
        <v>191004</v>
      </c>
      <c r="F10822" t="s">
        <v>10156</v>
      </c>
      <c r="G10822" t="s">
        <v>10926</v>
      </c>
      <c r="H10822" s="93">
        <v>46170</v>
      </c>
      <c r="I10822" s="131"/>
      <c r="J10822" s="132"/>
      <c r="K10822" s="132"/>
      <c r="L10822" s="132"/>
      <c r="M10822" s="132"/>
      <c r="N10822" s="131"/>
      <c r="O10822" s="131"/>
    </row>
    <row r="10823" spans="2:15" x14ac:dyDescent="0.35">
      <c r="B10823" t="s">
        <v>134</v>
      </c>
      <c r="C10823">
        <v>3272</v>
      </c>
      <c r="D10823" t="s">
        <v>135</v>
      </c>
      <c r="E10823">
        <v>191020</v>
      </c>
      <c r="F10823" t="s">
        <v>10157</v>
      </c>
      <c r="G10823" t="s">
        <v>10930</v>
      </c>
      <c r="H10823" s="93">
        <v>46181</v>
      </c>
      <c r="I10823" s="131"/>
      <c r="J10823" s="132"/>
      <c r="K10823" s="132"/>
      <c r="L10823" s="132"/>
      <c r="M10823" s="132"/>
      <c r="N10823" s="131"/>
      <c r="O10823" s="131"/>
    </row>
    <row r="10824" spans="2:15" x14ac:dyDescent="0.35">
      <c r="B10824" t="s">
        <v>134</v>
      </c>
      <c r="C10824">
        <v>3272</v>
      </c>
      <c r="D10824" t="s">
        <v>135</v>
      </c>
      <c r="E10824">
        <v>191053</v>
      </c>
      <c r="F10824" t="s">
        <v>10158</v>
      </c>
      <c r="G10824" t="s">
        <v>10928</v>
      </c>
      <c r="H10824" s="93">
        <v>46171</v>
      </c>
      <c r="I10824" s="131"/>
      <c r="J10824" s="132"/>
      <c r="K10824" s="132"/>
      <c r="L10824" s="132"/>
      <c r="M10824" s="132"/>
      <c r="N10824" s="131"/>
      <c r="O10824" s="131"/>
    </row>
    <row r="10825" spans="2:15" x14ac:dyDescent="0.35">
      <c r="B10825" t="s">
        <v>134</v>
      </c>
      <c r="C10825">
        <v>3272</v>
      </c>
      <c r="D10825" t="s">
        <v>135</v>
      </c>
      <c r="E10825">
        <v>191057</v>
      </c>
      <c r="F10825" t="s">
        <v>10159</v>
      </c>
      <c r="G10825" t="s">
        <v>10931</v>
      </c>
      <c r="H10825" s="93">
        <v>46172</v>
      </c>
      <c r="I10825" s="131"/>
      <c r="J10825" s="132"/>
      <c r="K10825" s="132"/>
      <c r="L10825" s="132"/>
      <c r="M10825" s="132"/>
      <c r="N10825" s="131"/>
      <c r="O10825" s="131"/>
    </row>
    <row r="10826" spans="2:15" x14ac:dyDescent="0.35">
      <c r="B10826" t="s">
        <v>134</v>
      </c>
      <c r="C10826">
        <v>3272</v>
      </c>
      <c r="D10826" t="s">
        <v>135</v>
      </c>
      <c r="E10826">
        <v>191076</v>
      </c>
      <c r="F10826" t="s">
        <v>10160</v>
      </c>
      <c r="G10826" t="s">
        <v>10931</v>
      </c>
      <c r="H10826" s="93">
        <v>46172</v>
      </c>
      <c r="I10826" s="131"/>
      <c r="J10826" s="132"/>
      <c r="K10826" s="132"/>
      <c r="L10826" s="132"/>
      <c r="M10826" s="132"/>
      <c r="N10826" s="131"/>
      <c r="O10826" s="131"/>
    </row>
    <row r="10827" spans="2:15" x14ac:dyDescent="0.35">
      <c r="B10827" t="s">
        <v>134</v>
      </c>
      <c r="C10827">
        <v>3272</v>
      </c>
      <c r="D10827" t="s">
        <v>135</v>
      </c>
      <c r="E10827">
        <v>191090</v>
      </c>
      <c r="F10827" t="s">
        <v>9900</v>
      </c>
      <c r="G10827" t="s">
        <v>10931</v>
      </c>
      <c r="H10827" s="93">
        <v>46172</v>
      </c>
      <c r="I10827" s="131"/>
      <c r="J10827" s="132"/>
      <c r="K10827" s="132"/>
      <c r="L10827" s="132"/>
      <c r="M10827" s="132"/>
      <c r="N10827" s="131"/>
      <c r="O10827" s="131"/>
    </row>
    <row r="10828" spans="2:15" x14ac:dyDescent="0.35">
      <c r="B10828" t="s">
        <v>134</v>
      </c>
      <c r="C10828">
        <v>3272</v>
      </c>
      <c r="D10828" t="s">
        <v>135</v>
      </c>
      <c r="E10828">
        <v>191094</v>
      </c>
      <c r="F10828" t="s">
        <v>10161</v>
      </c>
      <c r="G10828" t="s">
        <v>10931</v>
      </c>
      <c r="H10828" s="93">
        <v>46172</v>
      </c>
      <c r="I10828" s="131"/>
      <c r="J10828" s="132"/>
      <c r="K10828" s="132"/>
      <c r="L10828" s="132"/>
      <c r="M10828" s="132"/>
      <c r="N10828" s="131"/>
      <c r="O10828" s="131"/>
    </row>
    <row r="10829" spans="2:15" x14ac:dyDescent="0.35">
      <c r="B10829" t="s">
        <v>134</v>
      </c>
      <c r="C10829">
        <v>3272</v>
      </c>
      <c r="D10829" t="s">
        <v>135</v>
      </c>
      <c r="E10829">
        <v>191103</v>
      </c>
      <c r="F10829" t="s">
        <v>10162</v>
      </c>
      <c r="G10829" t="s">
        <v>10930</v>
      </c>
      <c r="H10829" s="93">
        <v>46181</v>
      </c>
      <c r="I10829" s="131">
        <v>1</v>
      </c>
      <c r="J10829" s="132"/>
      <c r="K10829" s="132"/>
      <c r="L10829" s="132"/>
      <c r="M10829" s="132"/>
      <c r="N10829" s="131"/>
      <c r="O10829" s="131"/>
    </row>
    <row r="10830" spans="2:15" x14ac:dyDescent="0.35">
      <c r="B10830" t="s">
        <v>134</v>
      </c>
      <c r="C10830">
        <v>3272</v>
      </c>
      <c r="D10830" t="s">
        <v>135</v>
      </c>
      <c r="E10830">
        <v>191109</v>
      </c>
      <c r="F10830" t="s">
        <v>10163</v>
      </c>
      <c r="G10830" t="s">
        <v>10931</v>
      </c>
      <c r="H10830" s="93">
        <v>46172</v>
      </c>
      <c r="I10830" s="131"/>
      <c r="J10830" s="132"/>
      <c r="K10830" s="132"/>
      <c r="L10830" s="132"/>
      <c r="M10830" s="132"/>
      <c r="N10830" s="131"/>
      <c r="O10830" s="131"/>
    </row>
    <row r="10831" spans="2:15" x14ac:dyDescent="0.35">
      <c r="B10831" t="s">
        <v>134</v>
      </c>
      <c r="C10831">
        <v>3272</v>
      </c>
      <c r="D10831" t="s">
        <v>135</v>
      </c>
      <c r="E10831">
        <v>191115</v>
      </c>
      <c r="F10831" t="s">
        <v>10164</v>
      </c>
      <c r="G10831" t="s">
        <v>10931</v>
      </c>
      <c r="H10831" s="93">
        <v>46172</v>
      </c>
      <c r="I10831" s="131"/>
      <c r="J10831" s="132"/>
      <c r="K10831" s="132"/>
      <c r="L10831" s="132"/>
      <c r="M10831" s="132"/>
      <c r="N10831" s="131"/>
      <c r="O10831" s="131"/>
    </row>
    <row r="10832" spans="2:15" x14ac:dyDescent="0.35">
      <c r="B10832" t="s">
        <v>134</v>
      </c>
      <c r="C10832">
        <v>3272</v>
      </c>
      <c r="D10832" t="s">
        <v>135</v>
      </c>
      <c r="E10832">
        <v>191134</v>
      </c>
      <c r="F10832" t="s">
        <v>10165</v>
      </c>
      <c r="G10832" t="s">
        <v>10927</v>
      </c>
      <c r="H10832" s="93">
        <v>46183</v>
      </c>
      <c r="I10832" s="131"/>
      <c r="J10832" s="132"/>
      <c r="K10832" s="132"/>
      <c r="L10832" s="132"/>
      <c r="M10832" s="132"/>
      <c r="N10832" s="131"/>
      <c r="O10832" s="131"/>
    </row>
    <row r="10833" spans="2:15" x14ac:dyDescent="0.35">
      <c r="B10833" t="s">
        <v>134</v>
      </c>
      <c r="C10833">
        <v>3272</v>
      </c>
      <c r="D10833" t="s">
        <v>135</v>
      </c>
      <c r="E10833">
        <v>191190</v>
      </c>
      <c r="F10833" t="s">
        <v>10166</v>
      </c>
      <c r="G10833" t="s">
        <v>10931</v>
      </c>
      <c r="H10833" s="93">
        <v>46172</v>
      </c>
      <c r="I10833" s="131"/>
      <c r="J10833" s="132"/>
      <c r="K10833" s="132"/>
      <c r="L10833" s="132"/>
      <c r="M10833" s="132"/>
      <c r="N10833" s="131"/>
      <c r="O10833" s="131"/>
    </row>
    <row r="10834" spans="2:15" x14ac:dyDescent="0.35">
      <c r="B10834" t="s">
        <v>134</v>
      </c>
      <c r="C10834">
        <v>3272</v>
      </c>
      <c r="D10834" t="s">
        <v>135</v>
      </c>
      <c r="E10834">
        <v>191200</v>
      </c>
      <c r="F10834" t="s">
        <v>10167</v>
      </c>
      <c r="G10834" t="s">
        <v>10927</v>
      </c>
      <c r="H10834" s="93">
        <v>46183</v>
      </c>
      <c r="I10834" s="131"/>
      <c r="J10834" s="132"/>
      <c r="K10834" s="132"/>
      <c r="L10834" s="132"/>
      <c r="M10834" s="132"/>
      <c r="N10834" s="131"/>
      <c r="O10834" s="131"/>
    </row>
    <row r="10835" spans="2:15" x14ac:dyDescent="0.35">
      <c r="B10835" t="s">
        <v>134</v>
      </c>
      <c r="C10835">
        <v>3272</v>
      </c>
      <c r="D10835" t="s">
        <v>135</v>
      </c>
      <c r="E10835">
        <v>191204</v>
      </c>
      <c r="F10835" t="s">
        <v>10168</v>
      </c>
      <c r="G10835" t="s">
        <v>10929</v>
      </c>
      <c r="H10835" s="93">
        <v>46182</v>
      </c>
      <c r="I10835" s="131"/>
      <c r="J10835" s="132"/>
      <c r="K10835" s="132"/>
      <c r="L10835" s="132"/>
      <c r="M10835" s="132"/>
      <c r="N10835" s="131"/>
      <c r="O10835" s="131"/>
    </row>
    <row r="10836" spans="2:15" x14ac:dyDescent="0.35">
      <c r="B10836" t="s">
        <v>134</v>
      </c>
      <c r="C10836">
        <v>3272</v>
      </c>
      <c r="D10836" t="s">
        <v>135</v>
      </c>
      <c r="E10836">
        <v>191233</v>
      </c>
      <c r="F10836" t="s">
        <v>10169</v>
      </c>
      <c r="G10836" t="s">
        <v>10926</v>
      </c>
      <c r="H10836" s="93">
        <v>46170</v>
      </c>
      <c r="I10836" s="131"/>
      <c r="J10836" s="132"/>
      <c r="K10836" s="132"/>
      <c r="L10836" s="132"/>
      <c r="M10836" s="132"/>
      <c r="N10836" s="131"/>
      <c r="O10836" s="131"/>
    </row>
    <row r="10837" spans="2:15" x14ac:dyDescent="0.35">
      <c r="B10837" t="s">
        <v>134</v>
      </c>
      <c r="C10837">
        <v>3272</v>
      </c>
      <c r="D10837" t="s">
        <v>135</v>
      </c>
      <c r="E10837">
        <v>191249</v>
      </c>
      <c r="F10837" t="s">
        <v>10170</v>
      </c>
      <c r="G10837" t="s">
        <v>10926</v>
      </c>
      <c r="H10837" s="93">
        <v>46170</v>
      </c>
      <c r="I10837" s="131"/>
      <c r="J10837" s="132"/>
      <c r="K10837" s="132"/>
      <c r="L10837" s="132"/>
      <c r="M10837" s="132"/>
      <c r="N10837" s="131"/>
      <c r="O10837" s="131"/>
    </row>
    <row r="10838" spans="2:15" x14ac:dyDescent="0.35">
      <c r="B10838" t="s">
        <v>134</v>
      </c>
      <c r="C10838">
        <v>3272</v>
      </c>
      <c r="D10838" t="s">
        <v>135</v>
      </c>
      <c r="E10838">
        <v>191250</v>
      </c>
      <c r="F10838" t="s">
        <v>10171</v>
      </c>
      <c r="G10838" t="s">
        <v>10929</v>
      </c>
      <c r="H10838" s="93">
        <v>46182</v>
      </c>
      <c r="I10838" s="131"/>
      <c r="J10838" s="132"/>
      <c r="K10838" s="132"/>
      <c r="L10838" s="132"/>
      <c r="M10838" s="132"/>
      <c r="N10838" s="131"/>
      <c r="O10838" s="131"/>
    </row>
    <row r="10839" spans="2:15" x14ac:dyDescent="0.35">
      <c r="B10839" t="s">
        <v>134</v>
      </c>
      <c r="C10839">
        <v>3272</v>
      </c>
      <c r="D10839" t="s">
        <v>135</v>
      </c>
      <c r="E10839">
        <v>191284</v>
      </c>
      <c r="F10839" t="s">
        <v>10172</v>
      </c>
      <c r="G10839" t="s">
        <v>10926</v>
      </c>
      <c r="H10839" s="93">
        <v>46170</v>
      </c>
      <c r="I10839" s="131"/>
      <c r="J10839" s="132"/>
      <c r="K10839" s="132"/>
      <c r="L10839" s="132"/>
      <c r="M10839" s="132"/>
      <c r="N10839" s="131"/>
      <c r="O10839" s="131"/>
    </row>
    <row r="10840" spans="2:15" x14ac:dyDescent="0.35">
      <c r="B10840" t="s">
        <v>134</v>
      </c>
      <c r="C10840">
        <v>3272</v>
      </c>
      <c r="D10840" t="s">
        <v>135</v>
      </c>
      <c r="E10840">
        <v>191290</v>
      </c>
      <c r="F10840" t="s">
        <v>10173</v>
      </c>
      <c r="G10840" t="s">
        <v>10930</v>
      </c>
      <c r="H10840" s="93">
        <v>46181</v>
      </c>
      <c r="I10840" s="131"/>
      <c r="J10840" s="132"/>
      <c r="K10840" s="132"/>
      <c r="L10840" s="132"/>
      <c r="M10840" s="132"/>
      <c r="N10840" s="131"/>
      <c r="O10840" s="131"/>
    </row>
    <row r="10841" spans="2:15" x14ac:dyDescent="0.35">
      <c r="B10841" t="s">
        <v>134</v>
      </c>
      <c r="C10841">
        <v>3272</v>
      </c>
      <c r="D10841" t="s">
        <v>135</v>
      </c>
      <c r="E10841">
        <v>191303</v>
      </c>
      <c r="F10841" t="s">
        <v>10174</v>
      </c>
      <c r="G10841" t="s">
        <v>10927</v>
      </c>
      <c r="H10841" s="93">
        <v>46183</v>
      </c>
      <c r="I10841" s="131">
        <v>1</v>
      </c>
      <c r="J10841" s="132"/>
      <c r="K10841" s="132"/>
      <c r="L10841" s="132"/>
      <c r="M10841" s="132"/>
      <c r="N10841" s="131"/>
      <c r="O10841" s="131"/>
    </row>
    <row r="10842" spans="2:15" x14ac:dyDescent="0.35">
      <c r="B10842" t="s">
        <v>134</v>
      </c>
      <c r="C10842">
        <v>3272</v>
      </c>
      <c r="D10842" t="s">
        <v>135</v>
      </c>
      <c r="E10842">
        <v>191304</v>
      </c>
      <c r="F10842" t="s">
        <v>10175</v>
      </c>
      <c r="G10842" t="s">
        <v>10929</v>
      </c>
      <c r="H10842" s="93">
        <v>46182</v>
      </c>
      <c r="I10842" s="131"/>
      <c r="J10842" s="132"/>
      <c r="K10842" s="132"/>
      <c r="L10842" s="132"/>
      <c r="M10842" s="132"/>
      <c r="N10842" s="131"/>
      <c r="O10842" s="131"/>
    </row>
    <row r="10843" spans="2:15" x14ac:dyDescent="0.35">
      <c r="B10843" t="s">
        <v>134</v>
      </c>
      <c r="C10843">
        <v>3272</v>
      </c>
      <c r="D10843" t="s">
        <v>135</v>
      </c>
      <c r="E10843">
        <v>191306</v>
      </c>
      <c r="F10843" t="s">
        <v>6833</v>
      </c>
      <c r="G10843" t="s">
        <v>10928</v>
      </c>
      <c r="H10843" s="93">
        <v>46171</v>
      </c>
      <c r="I10843" s="131"/>
      <c r="J10843" s="132"/>
      <c r="K10843" s="132"/>
      <c r="L10843" s="132"/>
      <c r="M10843" s="132"/>
      <c r="N10843" s="131"/>
      <c r="O10843" s="131"/>
    </row>
    <row r="10844" spans="2:15" x14ac:dyDescent="0.35">
      <c r="B10844" t="s">
        <v>134</v>
      </c>
      <c r="C10844">
        <v>3272</v>
      </c>
      <c r="D10844" t="s">
        <v>135</v>
      </c>
      <c r="E10844">
        <v>191327</v>
      </c>
      <c r="F10844" t="s">
        <v>10176</v>
      </c>
      <c r="G10844" t="s">
        <v>10927</v>
      </c>
      <c r="H10844" s="93">
        <v>46183</v>
      </c>
      <c r="I10844" s="131"/>
      <c r="J10844" s="132"/>
      <c r="K10844" s="132"/>
      <c r="L10844" s="132"/>
      <c r="M10844" s="132"/>
      <c r="N10844" s="131"/>
      <c r="O10844" s="131"/>
    </row>
    <row r="10845" spans="2:15" x14ac:dyDescent="0.35">
      <c r="B10845" t="s">
        <v>134</v>
      </c>
      <c r="C10845">
        <v>3272</v>
      </c>
      <c r="D10845" t="s">
        <v>135</v>
      </c>
      <c r="E10845">
        <v>191329</v>
      </c>
      <c r="F10845" t="s">
        <v>10177</v>
      </c>
      <c r="G10845" t="s">
        <v>10926</v>
      </c>
      <c r="H10845" s="93">
        <v>46170</v>
      </c>
      <c r="I10845" s="131">
        <v>1</v>
      </c>
      <c r="J10845" s="132"/>
      <c r="K10845" s="132"/>
      <c r="L10845" s="132"/>
      <c r="M10845" s="132"/>
      <c r="N10845" s="131"/>
      <c r="O10845" s="131"/>
    </row>
    <row r="10846" spans="2:15" x14ac:dyDescent="0.35">
      <c r="B10846" t="s">
        <v>134</v>
      </c>
      <c r="C10846">
        <v>3272</v>
      </c>
      <c r="D10846" t="s">
        <v>135</v>
      </c>
      <c r="E10846">
        <v>191338</v>
      </c>
      <c r="F10846" t="s">
        <v>10178</v>
      </c>
      <c r="G10846" t="s">
        <v>10928</v>
      </c>
      <c r="H10846" s="93">
        <v>46178</v>
      </c>
      <c r="I10846" s="131"/>
      <c r="J10846" s="132"/>
      <c r="K10846" s="132"/>
      <c r="L10846" s="132"/>
      <c r="M10846" s="132"/>
      <c r="N10846" s="131"/>
      <c r="O10846" s="131"/>
    </row>
    <row r="10847" spans="2:15" x14ac:dyDescent="0.35">
      <c r="B10847" t="s">
        <v>134</v>
      </c>
      <c r="C10847">
        <v>3272</v>
      </c>
      <c r="D10847" t="s">
        <v>135</v>
      </c>
      <c r="E10847">
        <v>191339</v>
      </c>
      <c r="F10847" t="s">
        <v>10179</v>
      </c>
      <c r="G10847" t="s">
        <v>10926</v>
      </c>
      <c r="H10847" s="93">
        <v>46177</v>
      </c>
      <c r="I10847" s="131"/>
      <c r="J10847" s="132"/>
      <c r="K10847" s="132"/>
      <c r="L10847" s="132"/>
      <c r="M10847" s="132"/>
      <c r="N10847" s="131"/>
      <c r="O10847" s="131"/>
    </row>
    <row r="10848" spans="2:15" x14ac:dyDescent="0.35">
      <c r="B10848" t="s">
        <v>134</v>
      </c>
      <c r="C10848">
        <v>3272</v>
      </c>
      <c r="D10848" t="s">
        <v>135</v>
      </c>
      <c r="E10848">
        <v>191387</v>
      </c>
      <c r="F10848" t="s">
        <v>10180</v>
      </c>
      <c r="G10848" t="s">
        <v>10929</v>
      </c>
      <c r="H10848" s="93">
        <v>46175</v>
      </c>
      <c r="I10848" s="131">
        <v>1</v>
      </c>
      <c r="J10848" s="132"/>
      <c r="K10848" s="132"/>
      <c r="L10848" s="132"/>
      <c r="M10848" s="132"/>
      <c r="N10848" s="131"/>
      <c r="O10848" s="131"/>
    </row>
    <row r="10849" spans="2:15" x14ac:dyDescent="0.35">
      <c r="B10849" t="s">
        <v>134</v>
      </c>
      <c r="C10849">
        <v>3272</v>
      </c>
      <c r="D10849" t="s">
        <v>135</v>
      </c>
      <c r="E10849">
        <v>191453</v>
      </c>
      <c r="F10849" t="s">
        <v>10181</v>
      </c>
      <c r="G10849" t="s">
        <v>10926</v>
      </c>
      <c r="H10849" s="93">
        <v>46177</v>
      </c>
      <c r="I10849" s="131"/>
      <c r="J10849" s="132"/>
      <c r="K10849" s="132"/>
      <c r="L10849" s="132"/>
      <c r="M10849" s="132"/>
      <c r="N10849" s="131"/>
      <c r="O10849" s="131"/>
    </row>
    <row r="10850" spans="2:15" x14ac:dyDescent="0.35">
      <c r="B10850" t="s">
        <v>134</v>
      </c>
      <c r="C10850">
        <v>3272</v>
      </c>
      <c r="D10850" t="s">
        <v>135</v>
      </c>
      <c r="E10850">
        <v>191472</v>
      </c>
      <c r="F10850" t="s">
        <v>10182</v>
      </c>
      <c r="G10850" t="s">
        <v>10927</v>
      </c>
      <c r="H10850" s="93">
        <v>46183</v>
      </c>
      <c r="I10850" s="131">
        <v>1</v>
      </c>
      <c r="J10850" s="132"/>
      <c r="K10850" s="132"/>
      <c r="L10850" s="132"/>
      <c r="M10850" s="132"/>
      <c r="N10850" s="131"/>
      <c r="O10850" s="131"/>
    </row>
    <row r="10851" spans="2:15" x14ac:dyDescent="0.35">
      <c r="B10851" t="s">
        <v>134</v>
      </c>
      <c r="C10851">
        <v>3272</v>
      </c>
      <c r="D10851" t="s">
        <v>135</v>
      </c>
      <c r="E10851">
        <v>191473</v>
      </c>
      <c r="F10851" t="s">
        <v>10183</v>
      </c>
      <c r="G10851" t="s">
        <v>10927</v>
      </c>
      <c r="H10851" s="93">
        <v>46183</v>
      </c>
      <c r="I10851" s="131">
        <v>1</v>
      </c>
      <c r="J10851" s="132"/>
      <c r="K10851" s="132"/>
      <c r="L10851" s="132"/>
      <c r="M10851" s="132"/>
      <c r="N10851" s="131"/>
      <c r="O10851" s="131"/>
    </row>
    <row r="10852" spans="2:15" x14ac:dyDescent="0.35">
      <c r="B10852" t="s">
        <v>134</v>
      </c>
      <c r="C10852">
        <v>3272</v>
      </c>
      <c r="D10852" t="s">
        <v>135</v>
      </c>
      <c r="E10852">
        <v>191474</v>
      </c>
      <c r="F10852" t="s">
        <v>10184</v>
      </c>
      <c r="G10852" t="s">
        <v>10927</v>
      </c>
      <c r="H10852" s="93">
        <v>46183</v>
      </c>
      <c r="I10852" s="131">
        <v>1</v>
      </c>
      <c r="J10852" s="132"/>
      <c r="K10852" s="132"/>
      <c r="L10852" s="132"/>
      <c r="M10852" s="132"/>
      <c r="N10852" s="131"/>
      <c r="O10852" s="131"/>
    </row>
    <row r="10853" spans="2:15" x14ac:dyDescent="0.35">
      <c r="B10853" t="s">
        <v>134</v>
      </c>
      <c r="C10853">
        <v>3272</v>
      </c>
      <c r="D10853" t="s">
        <v>135</v>
      </c>
      <c r="E10853">
        <v>191499</v>
      </c>
      <c r="F10853" t="s">
        <v>10185</v>
      </c>
      <c r="G10853" t="s">
        <v>10930</v>
      </c>
      <c r="H10853" s="93">
        <v>46174</v>
      </c>
      <c r="I10853" s="131"/>
      <c r="J10853" s="132"/>
      <c r="K10853" s="132"/>
      <c r="L10853" s="132"/>
      <c r="M10853" s="132"/>
      <c r="N10853" s="131"/>
      <c r="O10853" s="131"/>
    </row>
    <row r="10854" spans="2:15" x14ac:dyDescent="0.35">
      <c r="B10854" t="s">
        <v>134</v>
      </c>
      <c r="C10854">
        <v>3272</v>
      </c>
      <c r="D10854" t="s">
        <v>135</v>
      </c>
      <c r="E10854">
        <v>191523</v>
      </c>
      <c r="F10854" t="s">
        <v>10186</v>
      </c>
      <c r="G10854" t="s">
        <v>10928</v>
      </c>
      <c r="H10854" s="93">
        <v>46178</v>
      </c>
      <c r="I10854" s="131"/>
      <c r="J10854" s="132"/>
      <c r="K10854" s="132"/>
      <c r="L10854" s="132"/>
      <c r="M10854" s="132"/>
      <c r="N10854" s="131"/>
      <c r="O10854" s="131"/>
    </row>
    <row r="10855" spans="2:15" x14ac:dyDescent="0.35">
      <c r="B10855" t="s">
        <v>134</v>
      </c>
      <c r="C10855">
        <v>3272</v>
      </c>
      <c r="D10855" t="s">
        <v>135</v>
      </c>
      <c r="E10855">
        <v>191543</v>
      </c>
      <c r="F10855" t="s">
        <v>10187</v>
      </c>
      <c r="G10855" t="s">
        <v>10931</v>
      </c>
      <c r="H10855" s="93">
        <v>46172</v>
      </c>
      <c r="I10855" s="131"/>
      <c r="J10855" s="132"/>
      <c r="K10855" s="132"/>
      <c r="L10855" s="132"/>
      <c r="M10855" s="132"/>
      <c r="N10855" s="131"/>
      <c r="O10855" s="131"/>
    </row>
    <row r="10856" spans="2:15" x14ac:dyDescent="0.35">
      <c r="B10856" t="s">
        <v>134</v>
      </c>
      <c r="C10856">
        <v>3272</v>
      </c>
      <c r="D10856" t="s">
        <v>135</v>
      </c>
      <c r="E10856">
        <v>191559</v>
      </c>
      <c r="F10856" t="s">
        <v>10188</v>
      </c>
      <c r="G10856" t="s">
        <v>10926</v>
      </c>
      <c r="H10856" s="93">
        <v>46177</v>
      </c>
      <c r="I10856" s="131"/>
      <c r="J10856" s="132"/>
      <c r="K10856" s="132"/>
      <c r="L10856" s="132"/>
      <c r="M10856" s="132"/>
      <c r="N10856" s="131"/>
      <c r="O10856" s="131"/>
    </row>
    <row r="10857" spans="2:15" x14ac:dyDescent="0.35">
      <c r="B10857" t="s">
        <v>134</v>
      </c>
      <c r="C10857">
        <v>3272</v>
      </c>
      <c r="D10857" t="s">
        <v>135</v>
      </c>
      <c r="E10857">
        <v>191578</v>
      </c>
      <c r="F10857" t="s">
        <v>10189</v>
      </c>
      <c r="G10857" t="s">
        <v>10930</v>
      </c>
      <c r="H10857" s="93">
        <v>46174</v>
      </c>
      <c r="I10857" s="131"/>
      <c r="J10857" s="132"/>
      <c r="K10857" s="132"/>
      <c r="L10857" s="132"/>
      <c r="M10857" s="132"/>
      <c r="N10857" s="131"/>
      <c r="O10857" s="131"/>
    </row>
    <row r="10858" spans="2:15" x14ac:dyDescent="0.35">
      <c r="B10858" t="s">
        <v>134</v>
      </c>
      <c r="C10858">
        <v>3272</v>
      </c>
      <c r="D10858" t="s">
        <v>135</v>
      </c>
      <c r="E10858">
        <v>191613</v>
      </c>
      <c r="F10858" t="s">
        <v>10190</v>
      </c>
      <c r="G10858" t="s">
        <v>10926</v>
      </c>
      <c r="H10858" s="93">
        <v>46177</v>
      </c>
      <c r="I10858" s="131"/>
      <c r="J10858" s="132"/>
      <c r="K10858" s="132"/>
      <c r="L10858" s="132"/>
      <c r="M10858" s="132"/>
      <c r="N10858" s="131"/>
      <c r="O10858" s="131"/>
    </row>
    <row r="10859" spans="2:15" x14ac:dyDescent="0.35">
      <c r="B10859" t="s">
        <v>134</v>
      </c>
      <c r="C10859">
        <v>3272</v>
      </c>
      <c r="D10859" t="s">
        <v>135</v>
      </c>
      <c r="E10859">
        <v>191623</v>
      </c>
      <c r="F10859" t="s">
        <v>10191</v>
      </c>
      <c r="G10859" t="s">
        <v>10930</v>
      </c>
      <c r="H10859" s="93">
        <v>46174</v>
      </c>
      <c r="I10859" s="131">
        <v>1</v>
      </c>
      <c r="J10859" s="132">
        <v>1</v>
      </c>
      <c r="K10859" s="132"/>
      <c r="L10859" s="132"/>
      <c r="M10859" s="132"/>
      <c r="N10859" s="131"/>
      <c r="O10859" s="131"/>
    </row>
    <row r="10860" spans="2:15" x14ac:dyDescent="0.35">
      <c r="B10860" t="s">
        <v>134</v>
      </c>
      <c r="C10860">
        <v>3272</v>
      </c>
      <c r="D10860" t="s">
        <v>135</v>
      </c>
      <c r="E10860">
        <v>191657</v>
      </c>
      <c r="F10860" t="s">
        <v>10192</v>
      </c>
      <c r="G10860" t="s">
        <v>10929</v>
      </c>
      <c r="H10860" s="93">
        <v>46175</v>
      </c>
      <c r="I10860" s="131"/>
      <c r="J10860" s="132"/>
      <c r="K10860" s="132"/>
      <c r="L10860" s="132"/>
      <c r="M10860" s="132"/>
      <c r="N10860" s="131"/>
      <c r="O10860" s="131"/>
    </row>
    <row r="10861" spans="2:15" x14ac:dyDescent="0.35">
      <c r="B10861" t="s">
        <v>134</v>
      </c>
      <c r="C10861">
        <v>3272</v>
      </c>
      <c r="D10861" t="s">
        <v>135</v>
      </c>
      <c r="E10861">
        <v>191692</v>
      </c>
      <c r="F10861" t="s">
        <v>10193</v>
      </c>
      <c r="G10861" t="s">
        <v>10929</v>
      </c>
      <c r="H10861" s="93">
        <v>46175</v>
      </c>
      <c r="I10861" s="131"/>
      <c r="J10861" s="132"/>
      <c r="K10861" s="132"/>
      <c r="L10861" s="132"/>
      <c r="M10861" s="132"/>
      <c r="N10861" s="131"/>
      <c r="O10861" s="131"/>
    </row>
    <row r="10862" spans="2:15" x14ac:dyDescent="0.35">
      <c r="B10862" t="s">
        <v>134</v>
      </c>
      <c r="C10862">
        <v>3272</v>
      </c>
      <c r="D10862" t="s">
        <v>135</v>
      </c>
      <c r="E10862">
        <v>191719</v>
      </c>
      <c r="F10862" t="s">
        <v>10194</v>
      </c>
      <c r="G10862" t="s">
        <v>10927</v>
      </c>
      <c r="H10862" s="93">
        <v>46183</v>
      </c>
      <c r="I10862" s="131"/>
      <c r="J10862" s="132"/>
      <c r="K10862" s="132"/>
      <c r="L10862" s="132"/>
      <c r="M10862" s="132"/>
      <c r="N10862" s="131"/>
      <c r="O10862" s="131"/>
    </row>
    <row r="10863" spans="2:15" x14ac:dyDescent="0.35">
      <c r="B10863" t="s">
        <v>134</v>
      </c>
      <c r="C10863">
        <v>3272</v>
      </c>
      <c r="D10863" t="s">
        <v>135</v>
      </c>
      <c r="E10863">
        <v>191720</v>
      </c>
      <c r="F10863" t="s">
        <v>10195</v>
      </c>
      <c r="G10863" t="s">
        <v>10929</v>
      </c>
      <c r="H10863" s="93">
        <v>46175</v>
      </c>
      <c r="I10863" s="131"/>
      <c r="J10863" s="132"/>
      <c r="K10863" s="132"/>
      <c r="L10863" s="132"/>
      <c r="M10863" s="132"/>
      <c r="N10863" s="131"/>
      <c r="O10863" s="131"/>
    </row>
    <row r="10864" spans="2:15" x14ac:dyDescent="0.35">
      <c r="B10864" t="s">
        <v>134</v>
      </c>
      <c r="C10864">
        <v>3272</v>
      </c>
      <c r="D10864" t="s">
        <v>135</v>
      </c>
      <c r="E10864">
        <v>191748</v>
      </c>
      <c r="F10864" t="s">
        <v>10196</v>
      </c>
      <c r="G10864" t="s">
        <v>10930</v>
      </c>
      <c r="H10864" s="93">
        <v>46174</v>
      </c>
      <c r="I10864" s="131"/>
      <c r="J10864" s="132"/>
      <c r="K10864" s="132"/>
      <c r="L10864" s="132"/>
      <c r="M10864" s="132"/>
      <c r="N10864" s="131"/>
      <c r="O10864" s="131"/>
    </row>
    <row r="10865" spans="2:15" x14ac:dyDescent="0.35">
      <c r="B10865" t="s">
        <v>134</v>
      </c>
      <c r="C10865">
        <v>3272</v>
      </c>
      <c r="D10865" t="s">
        <v>135</v>
      </c>
      <c r="E10865">
        <v>191765</v>
      </c>
      <c r="F10865" t="s">
        <v>10197</v>
      </c>
      <c r="G10865" t="s">
        <v>10928</v>
      </c>
      <c r="H10865" s="93">
        <v>46178</v>
      </c>
      <c r="I10865" s="131"/>
      <c r="J10865" s="132"/>
      <c r="K10865" s="132"/>
      <c r="L10865" s="132"/>
      <c r="M10865" s="132"/>
      <c r="N10865" s="131"/>
      <c r="O10865" s="131"/>
    </row>
    <row r="10866" spans="2:15" x14ac:dyDescent="0.35">
      <c r="B10866" t="s">
        <v>134</v>
      </c>
      <c r="C10866">
        <v>3272</v>
      </c>
      <c r="D10866" t="s">
        <v>135</v>
      </c>
      <c r="E10866">
        <v>191766</v>
      </c>
      <c r="F10866" t="s">
        <v>10198</v>
      </c>
      <c r="G10866" t="s">
        <v>10928</v>
      </c>
      <c r="H10866" s="93">
        <v>46178</v>
      </c>
      <c r="I10866" s="131"/>
      <c r="J10866" s="132"/>
      <c r="K10866" s="132"/>
      <c r="L10866" s="132"/>
      <c r="M10866" s="132"/>
      <c r="N10866" s="131"/>
      <c r="O10866" s="131"/>
    </row>
    <row r="10867" spans="2:15" x14ac:dyDescent="0.35">
      <c r="B10867" t="s">
        <v>134</v>
      </c>
      <c r="C10867">
        <v>3272</v>
      </c>
      <c r="D10867" t="s">
        <v>135</v>
      </c>
      <c r="E10867">
        <v>191776</v>
      </c>
      <c r="F10867" t="s">
        <v>10199</v>
      </c>
      <c r="G10867" t="s">
        <v>10926</v>
      </c>
      <c r="H10867" s="93">
        <v>46177</v>
      </c>
      <c r="I10867" s="131"/>
      <c r="J10867" s="132"/>
      <c r="K10867" s="132"/>
      <c r="L10867" s="132"/>
      <c r="M10867" s="132"/>
      <c r="N10867" s="131"/>
      <c r="O10867" s="131"/>
    </row>
    <row r="10868" spans="2:15" x14ac:dyDescent="0.35">
      <c r="B10868" t="s">
        <v>134</v>
      </c>
      <c r="C10868">
        <v>3272</v>
      </c>
      <c r="D10868" t="s">
        <v>135</v>
      </c>
      <c r="E10868">
        <v>191778</v>
      </c>
      <c r="F10868" t="s">
        <v>10200</v>
      </c>
      <c r="G10868" t="s">
        <v>10928</v>
      </c>
      <c r="H10868" s="93">
        <v>46178</v>
      </c>
      <c r="I10868" s="131"/>
      <c r="J10868" s="132"/>
      <c r="K10868" s="132"/>
      <c r="L10868" s="132"/>
      <c r="M10868" s="132"/>
      <c r="N10868" s="131"/>
      <c r="O10868" s="131"/>
    </row>
    <row r="10869" spans="2:15" x14ac:dyDescent="0.35">
      <c r="B10869" t="s">
        <v>134</v>
      </c>
      <c r="C10869">
        <v>3272</v>
      </c>
      <c r="D10869" t="s">
        <v>135</v>
      </c>
      <c r="E10869">
        <v>191800</v>
      </c>
      <c r="F10869" t="s">
        <v>10201</v>
      </c>
      <c r="G10869" t="s">
        <v>10930</v>
      </c>
      <c r="H10869" s="93">
        <v>46174</v>
      </c>
      <c r="I10869" s="131"/>
      <c r="J10869" s="132"/>
      <c r="K10869" s="132"/>
      <c r="L10869" s="132"/>
      <c r="M10869" s="132"/>
      <c r="N10869" s="131"/>
      <c r="O10869" s="131"/>
    </row>
    <row r="10870" spans="2:15" x14ac:dyDescent="0.35">
      <c r="B10870" t="s">
        <v>134</v>
      </c>
      <c r="C10870">
        <v>3272</v>
      </c>
      <c r="D10870" t="s">
        <v>135</v>
      </c>
      <c r="E10870">
        <v>191801</v>
      </c>
      <c r="F10870" t="s">
        <v>10202</v>
      </c>
      <c r="G10870" t="s">
        <v>10928</v>
      </c>
      <c r="H10870" s="93">
        <v>46178</v>
      </c>
      <c r="I10870" s="131"/>
      <c r="J10870" s="132"/>
      <c r="K10870" s="132"/>
      <c r="L10870" s="132"/>
      <c r="M10870" s="132"/>
      <c r="N10870" s="131"/>
      <c r="O10870" s="131"/>
    </row>
    <row r="10871" spans="2:15" x14ac:dyDescent="0.35">
      <c r="B10871" t="s">
        <v>134</v>
      </c>
      <c r="C10871">
        <v>3272</v>
      </c>
      <c r="D10871" t="s">
        <v>135</v>
      </c>
      <c r="E10871">
        <v>191821</v>
      </c>
      <c r="F10871" t="s">
        <v>10203</v>
      </c>
      <c r="G10871" t="s">
        <v>10929</v>
      </c>
      <c r="H10871" s="93">
        <v>46175</v>
      </c>
      <c r="I10871" s="131"/>
      <c r="J10871" s="132"/>
      <c r="K10871" s="132"/>
      <c r="L10871" s="132"/>
      <c r="M10871" s="132"/>
      <c r="N10871" s="131"/>
      <c r="O10871" s="131"/>
    </row>
    <row r="10872" spans="2:15" x14ac:dyDescent="0.35">
      <c r="B10872" t="s">
        <v>134</v>
      </c>
      <c r="C10872">
        <v>3272</v>
      </c>
      <c r="D10872" t="s">
        <v>135</v>
      </c>
      <c r="E10872">
        <v>191851</v>
      </c>
      <c r="F10872" t="s">
        <v>10204</v>
      </c>
      <c r="G10872" t="s">
        <v>10926</v>
      </c>
      <c r="H10872" s="93">
        <v>46177</v>
      </c>
      <c r="I10872" s="131">
        <v>1</v>
      </c>
      <c r="J10872" s="132"/>
      <c r="K10872" s="132"/>
      <c r="L10872" s="132"/>
      <c r="M10872" s="132"/>
      <c r="N10872" s="131"/>
      <c r="O10872" s="131"/>
    </row>
    <row r="10873" spans="2:15" x14ac:dyDescent="0.35">
      <c r="B10873" t="s">
        <v>134</v>
      </c>
      <c r="C10873">
        <v>3272</v>
      </c>
      <c r="D10873" t="s">
        <v>135</v>
      </c>
      <c r="E10873">
        <v>191856</v>
      </c>
      <c r="F10873" t="s">
        <v>10205</v>
      </c>
      <c r="G10873" t="s">
        <v>10931</v>
      </c>
      <c r="H10873" s="93">
        <v>46172</v>
      </c>
      <c r="I10873" s="131"/>
      <c r="J10873" s="132"/>
      <c r="K10873" s="132"/>
      <c r="L10873" s="132"/>
      <c r="M10873" s="132"/>
      <c r="N10873" s="131"/>
      <c r="O10873" s="131"/>
    </row>
    <row r="10874" spans="2:15" x14ac:dyDescent="0.35">
      <c r="B10874" t="s">
        <v>134</v>
      </c>
      <c r="C10874">
        <v>3272</v>
      </c>
      <c r="D10874" t="s">
        <v>135</v>
      </c>
      <c r="E10874">
        <v>191858</v>
      </c>
      <c r="F10874" t="s">
        <v>10206</v>
      </c>
      <c r="G10874" t="s">
        <v>10927</v>
      </c>
      <c r="H10874" s="93">
        <v>46183</v>
      </c>
      <c r="I10874" s="131"/>
      <c r="J10874" s="132"/>
      <c r="K10874" s="132"/>
      <c r="L10874" s="132"/>
      <c r="M10874" s="132"/>
      <c r="N10874" s="131"/>
      <c r="O10874" s="131"/>
    </row>
    <row r="10875" spans="2:15" x14ac:dyDescent="0.35">
      <c r="B10875" t="s">
        <v>134</v>
      </c>
      <c r="C10875">
        <v>3272</v>
      </c>
      <c r="D10875" t="s">
        <v>135</v>
      </c>
      <c r="E10875">
        <v>191869</v>
      </c>
      <c r="F10875" t="s">
        <v>10207</v>
      </c>
      <c r="G10875" t="s">
        <v>10927</v>
      </c>
      <c r="H10875" s="93">
        <v>46183</v>
      </c>
      <c r="I10875" s="131"/>
      <c r="J10875" s="132"/>
      <c r="K10875" s="132"/>
      <c r="L10875" s="132"/>
      <c r="M10875" s="132"/>
      <c r="N10875" s="131"/>
      <c r="O10875" s="131"/>
    </row>
    <row r="10876" spans="2:15" x14ac:dyDescent="0.35">
      <c r="B10876" t="s">
        <v>134</v>
      </c>
      <c r="C10876">
        <v>3272</v>
      </c>
      <c r="D10876" t="s">
        <v>135</v>
      </c>
      <c r="E10876">
        <v>191871</v>
      </c>
      <c r="F10876" t="s">
        <v>10208</v>
      </c>
      <c r="G10876" t="s">
        <v>10928</v>
      </c>
      <c r="H10876" s="93">
        <v>46178</v>
      </c>
      <c r="I10876" s="131"/>
      <c r="J10876" s="132"/>
      <c r="K10876" s="132"/>
      <c r="L10876" s="132"/>
      <c r="M10876" s="132"/>
      <c r="N10876" s="131"/>
      <c r="O10876" s="131"/>
    </row>
    <row r="10877" spans="2:15" x14ac:dyDescent="0.35">
      <c r="B10877" t="s">
        <v>134</v>
      </c>
      <c r="C10877">
        <v>3272</v>
      </c>
      <c r="D10877" t="s">
        <v>135</v>
      </c>
      <c r="E10877">
        <v>191877</v>
      </c>
      <c r="F10877" t="s">
        <v>10209</v>
      </c>
      <c r="G10877" t="s">
        <v>10929</v>
      </c>
      <c r="H10877" s="93">
        <v>46175</v>
      </c>
      <c r="I10877" s="131"/>
      <c r="J10877" s="132"/>
      <c r="K10877" s="132"/>
      <c r="L10877" s="132"/>
      <c r="M10877" s="132"/>
      <c r="N10877" s="131"/>
      <c r="O10877" s="131"/>
    </row>
    <row r="10878" spans="2:15" x14ac:dyDescent="0.35">
      <c r="B10878" t="s">
        <v>134</v>
      </c>
      <c r="C10878">
        <v>3272</v>
      </c>
      <c r="D10878" t="s">
        <v>135</v>
      </c>
      <c r="E10878">
        <v>191882</v>
      </c>
      <c r="F10878" t="s">
        <v>10210</v>
      </c>
      <c r="G10878" t="s">
        <v>10930</v>
      </c>
      <c r="H10878" s="93">
        <v>46174</v>
      </c>
      <c r="I10878" s="131"/>
      <c r="J10878" s="132"/>
      <c r="K10878" s="132"/>
      <c r="L10878" s="132"/>
      <c r="M10878" s="132"/>
      <c r="N10878" s="131"/>
      <c r="O10878" s="131"/>
    </row>
    <row r="10879" spans="2:15" x14ac:dyDescent="0.35">
      <c r="B10879" t="s">
        <v>134</v>
      </c>
      <c r="C10879">
        <v>3272</v>
      </c>
      <c r="D10879" t="s">
        <v>135</v>
      </c>
      <c r="E10879">
        <v>191886</v>
      </c>
      <c r="F10879" t="s">
        <v>10211</v>
      </c>
      <c r="G10879" t="s">
        <v>10931</v>
      </c>
      <c r="H10879" s="93">
        <v>46172</v>
      </c>
      <c r="I10879" s="131"/>
      <c r="J10879" s="132"/>
      <c r="K10879" s="132"/>
      <c r="L10879" s="132"/>
      <c r="M10879" s="132"/>
      <c r="N10879" s="131"/>
      <c r="O10879" s="131"/>
    </row>
    <row r="10880" spans="2:15" x14ac:dyDescent="0.35">
      <c r="B10880" t="s">
        <v>134</v>
      </c>
      <c r="C10880">
        <v>3272</v>
      </c>
      <c r="D10880" t="s">
        <v>135</v>
      </c>
      <c r="E10880">
        <v>191897</v>
      </c>
      <c r="F10880" t="s">
        <v>10212</v>
      </c>
      <c r="G10880" t="s">
        <v>10931</v>
      </c>
      <c r="H10880" s="93">
        <v>46172</v>
      </c>
      <c r="I10880" s="131"/>
      <c r="J10880" s="132"/>
      <c r="K10880" s="132"/>
      <c r="L10880" s="132"/>
      <c r="M10880" s="132"/>
      <c r="N10880" s="131"/>
      <c r="O10880" s="131"/>
    </row>
    <row r="10881" spans="2:15" x14ac:dyDescent="0.35">
      <c r="B10881" t="s">
        <v>134</v>
      </c>
      <c r="C10881">
        <v>3272</v>
      </c>
      <c r="D10881" t="s">
        <v>135</v>
      </c>
      <c r="E10881">
        <v>191907</v>
      </c>
      <c r="F10881" t="s">
        <v>10213</v>
      </c>
      <c r="G10881" t="s">
        <v>10926</v>
      </c>
      <c r="H10881" s="93">
        <v>46177</v>
      </c>
      <c r="I10881" s="131"/>
      <c r="J10881" s="132"/>
      <c r="K10881" s="132"/>
      <c r="L10881" s="132"/>
      <c r="M10881" s="132"/>
      <c r="N10881" s="131"/>
      <c r="O10881" s="131"/>
    </row>
    <row r="10882" spans="2:15" x14ac:dyDescent="0.35">
      <c r="B10882" t="s">
        <v>134</v>
      </c>
      <c r="C10882">
        <v>3272</v>
      </c>
      <c r="D10882" t="s">
        <v>135</v>
      </c>
      <c r="E10882">
        <v>191955</v>
      </c>
      <c r="F10882" t="s">
        <v>10214</v>
      </c>
      <c r="G10882" t="s">
        <v>10930</v>
      </c>
      <c r="H10882" s="93">
        <v>46174</v>
      </c>
      <c r="I10882" s="131"/>
      <c r="J10882" s="132"/>
      <c r="K10882" s="132"/>
      <c r="L10882" s="132"/>
      <c r="M10882" s="132"/>
      <c r="N10882" s="131"/>
      <c r="O10882" s="131"/>
    </row>
    <row r="10883" spans="2:15" x14ac:dyDescent="0.35">
      <c r="B10883" t="s">
        <v>134</v>
      </c>
      <c r="C10883">
        <v>3272</v>
      </c>
      <c r="D10883" t="s">
        <v>135</v>
      </c>
      <c r="E10883">
        <v>192003</v>
      </c>
      <c r="F10883" t="s">
        <v>11046</v>
      </c>
      <c r="G10883" t="s">
        <v>10928</v>
      </c>
      <c r="H10883" s="93">
        <v>46178</v>
      </c>
      <c r="I10883" s="131">
        <v>1</v>
      </c>
      <c r="J10883" s="132"/>
      <c r="K10883" s="132"/>
      <c r="L10883" s="132"/>
      <c r="M10883" s="132"/>
      <c r="N10883" s="131"/>
      <c r="O10883" s="131"/>
    </row>
    <row r="10884" spans="2:15" x14ac:dyDescent="0.35">
      <c r="B10884" t="s">
        <v>134</v>
      </c>
      <c r="C10884">
        <v>3272</v>
      </c>
      <c r="D10884" t="s">
        <v>135</v>
      </c>
      <c r="E10884">
        <v>192005</v>
      </c>
      <c r="F10884" t="s">
        <v>10215</v>
      </c>
      <c r="G10884" t="s">
        <v>10929</v>
      </c>
      <c r="H10884" s="93">
        <v>46175</v>
      </c>
      <c r="I10884" s="131"/>
      <c r="J10884" s="132"/>
      <c r="K10884" s="132"/>
      <c r="L10884" s="132"/>
      <c r="M10884" s="132"/>
      <c r="N10884" s="131"/>
      <c r="O10884" s="131"/>
    </row>
    <row r="10885" spans="2:15" x14ac:dyDescent="0.35">
      <c r="B10885" t="s">
        <v>134</v>
      </c>
      <c r="C10885">
        <v>3272</v>
      </c>
      <c r="D10885" t="s">
        <v>135</v>
      </c>
      <c r="E10885">
        <v>192013</v>
      </c>
      <c r="F10885" t="s">
        <v>10216</v>
      </c>
      <c r="G10885" t="s">
        <v>10930</v>
      </c>
      <c r="H10885" s="93">
        <v>46174</v>
      </c>
      <c r="I10885" s="131"/>
      <c r="J10885" s="132"/>
      <c r="K10885" s="132"/>
      <c r="L10885" s="132"/>
      <c r="M10885" s="132"/>
      <c r="N10885" s="131"/>
      <c r="O10885" s="131"/>
    </row>
    <row r="10886" spans="2:15" x14ac:dyDescent="0.35">
      <c r="B10886" t="s">
        <v>134</v>
      </c>
      <c r="C10886">
        <v>3272</v>
      </c>
      <c r="D10886" t="s">
        <v>135</v>
      </c>
      <c r="E10886">
        <v>192024</v>
      </c>
      <c r="F10886" t="s">
        <v>10217</v>
      </c>
      <c r="G10886" t="s">
        <v>10928</v>
      </c>
      <c r="H10886" s="93">
        <v>46178</v>
      </c>
      <c r="I10886" s="131"/>
      <c r="J10886" s="132"/>
      <c r="K10886" s="132"/>
      <c r="L10886" s="132"/>
      <c r="M10886" s="132"/>
      <c r="N10886" s="131"/>
      <c r="O10886" s="131"/>
    </row>
    <row r="10887" spans="2:15" x14ac:dyDescent="0.35">
      <c r="B10887" t="s">
        <v>134</v>
      </c>
      <c r="C10887">
        <v>3272</v>
      </c>
      <c r="D10887" t="s">
        <v>135</v>
      </c>
      <c r="E10887">
        <v>192055</v>
      </c>
      <c r="F10887" t="s">
        <v>10218</v>
      </c>
      <c r="G10887" t="s">
        <v>10930</v>
      </c>
      <c r="H10887" s="93">
        <v>46174</v>
      </c>
      <c r="I10887" s="131"/>
      <c r="J10887" s="132"/>
      <c r="K10887" s="132"/>
      <c r="L10887" s="132"/>
      <c r="M10887" s="132"/>
      <c r="N10887" s="131"/>
      <c r="O10887" s="131"/>
    </row>
    <row r="10888" spans="2:15" x14ac:dyDescent="0.35">
      <c r="B10888" t="s">
        <v>134</v>
      </c>
      <c r="C10888">
        <v>3272</v>
      </c>
      <c r="D10888" t="s">
        <v>135</v>
      </c>
      <c r="E10888">
        <v>192088</v>
      </c>
      <c r="F10888" t="s">
        <v>10219</v>
      </c>
      <c r="G10888" t="s">
        <v>10926</v>
      </c>
      <c r="H10888" s="93">
        <v>46177</v>
      </c>
      <c r="I10888" s="131"/>
      <c r="J10888" s="132"/>
      <c r="K10888" s="132"/>
      <c r="L10888" s="132"/>
      <c r="M10888" s="132"/>
      <c r="N10888" s="131"/>
      <c r="O10888" s="131"/>
    </row>
    <row r="10889" spans="2:15" x14ac:dyDescent="0.35">
      <c r="B10889" t="s">
        <v>134</v>
      </c>
      <c r="C10889">
        <v>3272</v>
      </c>
      <c r="D10889" t="s">
        <v>135</v>
      </c>
      <c r="E10889">
        <v>192094</v>
      </c>
      <c r="F10889" t="s">
        <v>11047</v>
      </c>
      <c r="G10889" t="s">
        <v>10926</v>
      </c>
      <c r="H10889" s="93">
        <v>46177</v>
      </c>
      <c r="I10889" s="131"/>
      <c r="J10889" s="132"/>
      <c r="K10889" s="132"/>
      <c r="L10889" s="132"/>
      <c r="M10889" s="132"/>
      <c r="N10889" s="131"/>
      <c r="O10889" s="131"/>
    </row>
    <row r="10890" spans="2:15" x14ac:dyDescent="0.35">
      <c r="B10890" t="s">
        <v>134</v>
      </c>
      <c r="C10890">
        <v>3272</v>
      </c>
      <c r="D10890" t="s">
        <v>135</v>
      </c>
      <c r="E10890">
        <v>192127</v>
      </c>
      <c r="F10890" t="s">
        <v>11048</v>
      </c>
      <c r="G10890" t="s">
        <v>10929</v>
      </c>
      <c r="H10890" s="93">
        <v>46175</v>
      </c>
      <c r="I10890" s="131"/>
      <c r="J10890" s="132"/>
      <c r="K10890" s="132"/>
      <c r="L10890" s="132"/>
      <c r="M10890" s="132"/>
      <c r="N10890" s="131"/>
      <c r="O10890" s="131"/>
    </row>
    <row r="10891" spans="2:15" x14ac:dyDescent="0.35">
      <c r="B10891" t="s">
        <v>134</v>
      </c>
      <c r="C10891">
        <v>3272</v>
      </c>
      <c r="D10891" t="s">
        <v>135</v>
      </c>
      <c r="E10891">
        <v>192195</v>
      </c>
      <c r="F10891" t="s">
        <v>11049</v>
      </c>
      <c r="G10891" t="s">
        <v>10927</v>
      </c>
      <c r="H10891" s="93">
        <v>46183</v>
      </c>
      <c r="I10891" s="131"/>
      <c r="J10891" s="132"/>
      <c r="K10891" s="132"/>
      <c r="L10891" s="132"/>
      <c r="M10891" s="132"/>
      <c r="N10891" s="131"/>
      <c r="O10891" s="131"/>
    </row>
    <row r="10892" spans="2:15" x14ac:dyDescent="0.35">
      <c r="B10892" t="s">
        <v>134</v>
      </c>
      <c r="C10892">
        <v>3272</v>
      </c>
      <c r="D10892" t="s">
        <v>135</v>
      </c>
      <c r="E10892">
        <v>192196</v>
      </c>
      <c r="F10892" t="s">
        <v>11050</v>
      </c>
      <c r="G10892" t="s">
        <v>10928</v>
      </c>
      <c r="H10892" s="93">
        <v>46178</v>
      </c>
      <c r="I10892" s="131"/>
      <c r="J10892" s="132"/>
      <c r="K10892" s="132"/>
      <c r="L10892" s="132"/>
      <c r="M10892" s="132"/>
      <c r="N10892" s="131"/>
      <c r="O10892" s="131"/>
    </row>
    <row r="10893" spans="2:15" x14ac:dyDescent="0.35">
      <c r="B10893" t="s">
        <v>134</v>
      </c>
      <c r="C10893">
        <v>3272</v>
      </c>
      <c r="D10893" t="s">
        <v>135</v>
      </c>
      <c r="E10893">
        <v>192221</v>
      </c>
      <c r="F10893" t="s">
        <v>11051</v>
      </c>
      <c r="G10893" t="s">
        <v>10927</v>
      </c>
      <c r="H10893" s="93">
        <v>46183</v>
      </c>
      <c r="I10893" s="131"/>
      <c r="J10893" s="132"/>
      <c r="K10893" s="132"/>
      <c r="L10893" s="132"/>
      <c r="M10893" s="132"/>
      <c r="N10893" s="131"/>
      <c r="O10893" s="131"/>
    </row>
    <row r="10894" spans="2:15" x14ac:dyDescent="0.35">
      <c r="B10894" t="s">
        <v>134</v>
      </c>
      <c r="C10894">
        <v>3272</v>
      </c>
      <c r="D10894" t="s">
        <v>135</v>
      </c>
      <c r="E10894">
        <v>192225</v>
      </c>
      <c r="F10894" t="s">
        <v>11052</v>
      </c>
      <c r="G10894" t="s">
        <v>10927</v>
      </c>
      <c r="H10894" s="93">
        <v>46183</v>
      </c>
      <c r="I10894" s="131"/>
      <c r="J10894" s="132"/>
      <c r="K10894" s="132"/>
      <c r="L10894" s="132"/>
      <c r="M10894" s="132"/>
      <c r="N10894" s="131"/>
      <c r="O10894" s="131"/>
    </row>
    <row r="10895" spans="2:15" x14ac:dyDescent="0.35">
      <c r="B10895" t="s">
        <v>134</v>
      </c>
      <c r="C10895">
        <v>3272</v>
      </c>
      <c r="D10895" t="s">
        <v>135</v>
      </c>
      <c r="E10895">
        <v>192236</v>
      </c>
      <c r="F10895" t="s">
        <v>11053</v>
      </c>
      <c r="G10895" t="s">
        <v>10930</v>
      </c>
      <c r="H10895" s="93">
        <v>46174</v>
      </c>
      <c r="I10895" s="131"/>
      <c r="J10895" s="132"/>
      <c r="K10895" s="132"/>
      <c r="L10895" s="132"/>
      <c r="M10895" s="132"/>
      <c r="N10895" s="131"/>
      <c r="O10895" s="131"/>
    </row>
    <row r="10896" spans="2:15" x14ac:dyDescent="0.35">
      <c r="B10896" t="s">
        <v>134</v>
      </c>
      <c r="C10896">
        <v>3272</v>
      </c>
      <c r="D10896" t="s">
        <v>135</v>
      </c>
      <c r="E10896">
        <v>192270</v>
      </c>
      <c r="F10896" t="s">
        <v>11114</v>
      </c>
      <c r="G10896" t="s">
        <v>10927</v>
      </c>
      <c r="H10896" s="93">
        <v>46176</v>
      </c>
      <c r="I10896" s="131"/>
      <c r="J10896" s="132"/>
      <c r="K10896" s="132"/>
      <c r="L10896" s="132"/>
      <c r="M10896" s="132"/>
      <c r="N10896" s="131"/>
      <c r="O10896" s="131"/>
    </row>
    <row r="10897" spans="2:15" x14ac:dyDescent="0.35">
      <c r="B10897" t="s">
        <v>134</v>
      </c>
      <c r="C10897">
        <v>3272</v>
      </c>
      <c r="D10897" t="s">
        <v>135</v>
      </c>
      <c r="E10897">
        <v>192282</v>
      </c>
      <c r="F10897" t="s">
        <v>11115</v>
      </c>
      <c r="G10897" t="s">
        <v>180</v>
      </c>
      <c r="H10897" t="s">
        <v>180</v>
      </c>
      <c r="I10897" s="131"/>
      <c r="J10897" s="132"/>
      <c r="K10897" s="132"/>
      <c r="L10897" s="132"/>
      <c r="M10897" s="132"/>
      <c r="N10897" s="131"/>
      <c r="O10897" s="131"/>
    </row>
    <row r="10898" spans="2:15" x14ac:dyDescent="0.35">
      <c r="B10898" t="s">
        <v>134</v>
      </c>
      <c r="C10898">
        <v>3653</v>
      </c>
      <c r="D10898" t="s">
        <v>136</v>
      </c>
      <c r="E10898">
        <v>49417</v>
      </c>
      <c r="F10898" t="s">
        <v>10220</v>
      </c>
      <c r="G10898" t="s">
        <v>10927</v>
      </c>
      <c r="H10898" s="93">
        <v>46176</v>
      </c>
      <c r="I10898" s="131">
        <v>1</v>
      </c>
      <c r="J10898" s="132"/>
      <c r="K10898" s="132"/>
      <c r="L10898" s="132"/>
      <c r="M10898" s="132"/>
      <c r="N10898" s="131"/>
      <c r="O10898" s="131"/>
    </row>
    <row r="10899" spans="2:15" x14ac:dyDescent="0.35">
      <c r="B10899" t="s">
        <v>134</v>
      </c>
      <c r="C10899">
        <v>3653</v>
      </c>
      <c r="D10899" t="s">
        <v>136</v>
      </c>
      <c r="E10899">
        <v>52618</v>
      </c>
      <c r="F10899" t="s">
        <v>10221</v>
      </c>
      <c r="G10899" t="s">
        <v>10931</v>
      </c>
      <c r="H10899" s="93">
        <v>46172</v>
      </c>
      <c r="I10899" s="131"/>
      <c r="J10899" s="132"/>
      <c r="K10899" s="132"/>
      <c r="L10899" s="132"/>
      <c r="M10899" s="132"/>
      <c r="N10899" s="131"/>
      <c r="O10899" s="131"/>
    </row>
    <row r="10900" spans="2:15" x14ac:dyDescent="0.35">
      <c r="B10900" t="s">
        <v>134</v>
      </c>
      <c r="C10900">
        <v>3653</v>
      </c>
      <c r="D10900" t="s">
        <v>136</v>
      </c>
      <c r="E10900">
        <v>53635</v>
      </c>
      <c r="F10900" t="s">
        <v>10222</v>
      </c>
      <c r="G10900" t="s">
        <v>10928</v>
      </c>
      <c r="H10900" s="93">
        <v>46178</v>
      </c>
      <c r="I10900" s="131"/>
      <c r="J10900" s="132"/>
      <c r="K10900" s="132"/>
      <c r="L10900" s="132"/>
      <c r="M10900" s="132"/>
      <c r="N10900" s="131"/>
      <c r="O10900" s="131"/>
    </row>
    <row r="10901" spans="2:15" x14ac:dyDescent="0.35">
      <c r="B10901" t="s">
        <v>134</v>
      </c>
      <c r="C10901">
        <v>3653</v>
      </c>
      <c r="D10901" t="s">
        <v>136</v>
      </c>
      <c r="E10901">
        <v>55016</v>
      </c>
      <c r="F10901" t="s">
        <v>10223</v>
      </c>
      <c r="G10901" t="s">
        <v>10930</v>
      </c>
      <c r="H10901" s="93">
        <v>46181</v>
      </c>
      <c r="I10901" s="131"/>
      <c r="J10901" s="132"/>
      <c r="K10901" s="132"/>
      <c r="L10901" s="132"/>
      <c r="M10901" s="132"/>
      <c r="N10901" s="131"/>
      <c r="O10901" s="131"/>
    </row>
    <row r="10902" spans="2:15" x14ac:dyDescent="0.35">
      <c r="B10902" t="s">
        <v>134</v>
      </c>
      <c r="C10902">
        <v>3653</v>
      </c>
      <c r="D10902" t="s">
        <v>136</v>
      </c>
      <c r="E10902">
        <v>55576</v>
      </c>
      <c r="F10902" t="s">
        <v>10224</v>
      </c>
      <c r="G10902" t="s">
        <v>10929</v>
      </c>
      <c r="H10902" s="93">
        <v>46175</v>
      </c>
      <c r="I10902" s="131">
        <v>1</v>
      </c>
      <c r="J10902" s="132">
        <v>1</v>
      </c>
      <c r="K10902" s="132"/>
      <c r="L10902" s="132"/>
      <c r="M10902" s="132"/>
      <c r="N10902" s="131"/>
      <c r="O10902" s="131"/>
    </row>
    <row r="10903" spans="2:15" x14ac:dyDescent="0.35">
      <c r="B10903" t="s">
        <v>134</v>
      </c>
      <c r="C10903">
        <v>3653</v>
      </c>
      <c r="D10903" t="s">
        <v>136</v>
      </c>
      <c r="E10903">
        <v>56584</v>
      </c>
      <c r="F10903" t="s">
        <v>10225</v>
      </c>
      <c r="G10903" t="s">
        <v>10928</v>
      </c>
      <c r="H10903" s="93">
        <v>46178</v>
      </c>
      <c r="I10903" s="131">
        <v>1</v>
      </c>
      <c r="J10903" s="132"/>
      <c r="K10903" s="132">
        <v>1</v>
      </c>
      <c r="L10903" s="132"/>
      <c r="M10903" s="132"/>
      <c r="N10903" s="131"/>
      <c r="O10903" s="131"/>
    </row>
    <row r="10904" spans="2:15" x14ac:dyDescent="0.35">
      <c r="B10904" t="s">
        <v>134</v>
      </c>
      <c r="C10904">
        <v>3653</v>
      </c>
      <c r="D10904" t="s">
        <v>136</v>
      </c>
      <c r="E10904">
        <v>60972</v>
      </c>
      <c r="F10904" t="s">
        <v>10226</v>
      </c>
      <c r="G10904" t="s">
        <v>10927</v>
      </c>
      <c r="H10904" s="93">
        <v>46183</v>
      </c>
      <c r="I10904" s="131">
        <v>1</v>
      </c>
      <c r="J10904" s="132"/>
      <c r="K10904" s="132"/>
      <c r="L10904" s="132"/>
      <c r="M10904" s="132"/>
      <c r="N10904" s="131"/>
      <c r="O10904" s="131"/>
    </row>
    <row r="10905" spans="2:15" x14ac:dyDescent="0.35">
      <c r="B10905" t="s">
        <v>134</v>
      </c>
      <c r="C10905">
        <v>3653</v>
      </c>
      <c r="D10905" t="s">
        <v>136</v>
      </c>
      <c r="E10905">
        <v>61778</v>
      </c>
      <c r="F10905" t="s">
        <v>10227</v>
      </c>
      <c r="G10905" t="s">
        <v>10930</v>
      </c>
      <c r="H10905" s="93">
        <v>46181</v>
      </c>
      <c r="I10905" s="131"/>
      <c r="J10905" s="132"/>
      <c r="K10905" s="132"/>
      <c r="L10905" s="132"/>
      <c r="M10905" s="132"/>
      <c r="N10905" s="131"/>
      <c r="O10905" s="131"/>
    </row>
    <row r="10906" spans="2:15" x14ac:dyDescent="0.35">
      <c r="B10906" t="s">
        <v>134</v>
      </c>
      <c r="C10906">
        <v>3653</v>
      </c>
      <c r="D10906" t="s">
        <v>136</v>
      </c>
      <c r="E10906">
        <v>64109</v>
      </c>
      <c r="F10906" t="s">
        <v>10228</v>
      </c>
      <c r="G10906" t="s">
        <v>10927</v>
      </c>
      <c r="H10906" s="93">
        <v>46183</v>
      </c>
      <c r="I10906" s="131">
        <v>1</v>
      </c>
      <c r="J10906" s="132"/>
      <c r="K10906" s="132"/>
      <c r="L10906" s="132"/>
      <c r="M10906" s="132"/>
      <c r="N10906" s="131"/>
      <c r="O10906" s="131"/>
    </row>
    <row r="10907" spans="2:15" x14ac:dyDescent="0.35">
      <c r="B10907" t="s">
        <v>134</v>
      </c>
      <c r="C10907">
        <v>3653</v>
      </c>
      <c r="D10907" t="s">
        <v>136</v>
      </c>
      <c r="E10907">
        <v>68474</v>
      </c>
      <c r="F10907" t="s">
        <v>10229</v>
      </c>
      <c r="G10907" t="s">
        <v>10931</v>
      </c>
      <c r="H10907" s="93">
        <v>46172</v>
      </c>
      <c r="I10907" s="131"/>
      <c r="J10907" s="132"/>
      <c r="K10907" s="132"/>
      <c r="L10907" s="132"/>
      <c r="M10907" s="132"/>
      <c r="N10907" s="131"/>
      <c r="O10907" s="131"/>
    </row>
    <row r="10908" spans="2:15" x14ac:dyDescent="0.35">
      <c r="B10908" t="s">
        <v>134</v>
      </c>
      <c r="C10908">
        <v>3653</v>
      </c>
      <c r="D10908" t="s">
        <v>136</v>
      </c>
      <c r="E10908">
        <v>70707</v>
      </c>
      <c r="F10908" t="s">
        <v>10230</v>
      </c>
      <c r="G10908" t="s">
        <v>10928</v>
      </c>
      <c r="H10908" s="93">
        <v>46178</v>
      </c>
      <c r="I10908" s="131"/>
      <c r="J10908" s="132"/>
      <c r="K10908" s="132"/>
      <c r="L10908" s="132"/>
      <c r="M10908" s="132"/>
      <c r="N10908" s="131"/>
      <c r="O10908" s="131"/>
    </row>
    <row r="10909" spans="2:15" x14ac:dyDescent="0.35">
      <c r="B10909" t="s">
        <v>134</v>
      </c>
      <c r="C10909">
        <v>3653</v>
      </c>
      <c r="D10909" t="s">
        <v>136</v>
      </c>
      <c r="E10909">
        <v>71033</v>
      </c>
      <c r="F10909" t="s">
        <v>10231</v>
      </c>
      <c r="G10909" t="s">
        <v>10927</v>
      </c>
      <c r="H10909" s="93">
        <v>46176</v>
      </c>
      <c r="I10909" s="131"/>
      <c r="J10909" s="132"/>
      <c r="K10909" s="132"/>
      <c r="L10909" s="132"/>
      <c r="M10909" s="132"/>
      <c r="N10909" s="131"/>
      <c r="O10909" s="131"/>
    </row>
    <row r="10910" spans="2:15" x14ac:dyDescent="0.35">
      <c r="B10910" t="s">
        <v>134</v>
      </c>
      <c r="C10910">
        <v>3653</v>
      </c>
      <c r="D10910" t="s">
        <v>136</v>
      </c>
      <c r="E10910">
        <v>71298</v>
      </c>
      <c r="F10910" t="s">
        <v>10232</v>
      </c>
      <c r="G10910" t="s">
        <v>10929</v>
      </c>
      <c r="H10910" s="93">
        <v>46175</v>
      </c>
      <c r="I10910" s="131"/>
      <c r="J10910" s="132"/>
      <c r="K10910" s="132"/>
      <c r="L10910" s="132"/>
      <c r="M10910" s="132"/>
      <c r="N10910" s="131"/>
      <c r="O10910" s="131"/>
    </row>
    <row r="10911" spans="2:15" x14ac:dyDescent="0.35">
      <c r="B10911" t="s">
        <v>134</v>
      </c>
      <c r="C10911">
        <v>3653</v>
      </c>
      <c r="D10911" t="s">
        <v>136</v>
      </c>
      <c r="E10911">
        <v>71537</v>
      </c>
      <c r="F10911" t="s">
        <v>10233</v>
      </c>
      <c r="G10911" t="s">
        <v>10931</v>
      </c>
      <c r="H10911" s="93">
        <v>46172</v>
      </c>
      <c r="I10911" s="131"/>
      <c r="J10911" s="132"/>
      <c r="K10911" s="132"/>
      <c r="L10911" s="132"/>
      <c r="M10911" s="132"/>
      <c r="N10911" s="131"/>
      <c r="O10911" s="131"/>
    </row>
    <row r="10912" spans="2:15" x14ac:dyDescent="0.35">
      <c r="B10912" t="s">
        <v>134</v>
      </c>
      <c r="C10912">
        <v>3653</v>
      </c>
      <c r="D10912" t="s">
        <v>136</v>
      </c>
      <c r="E10912">
        <v>72267</v>
      </c>
      <c r="F10912" t="s">
        <v>10234</v>
      </c>
      <c r="G10912" t="s">
        <v>10926</v>
      </c>
      <c r="H10912" s="93">
        <v>46170</v>
      </c>
      <c r="I10912" s="131"/>
      <c r="J10912" s="132"/>
      <c r="K10912" s="132"/>
      <c r="L10912" s="132"/>
      <c r="M10912" s="132"/>
      <c r="N10912" s="131"/>
      <c r="O10912" s="131"/>
    </row>
    <row r="10913" spans="2:15" x14ac:dyDescent="0.35">
      <c r="B10913" t="s">
        <v>134</v>
      </c>
      <c r="C10913">
        <v>3653</v>
      </c>
      <c r="D10913" t="s">
        <v>136</v>
      </c>
      <c r="E10913">
        <v>72596</v>
      </c>
      <c r="F10913" t="s">
        <v>10235</v>
      </c>
      <c r="G10913" t="s">
        <v>10931</v>
      </c>
      <c r="H10913" s="93">
        <v>46172</v>
      </c>
      <c r="I10913" s="131"/>
      <c r="J10913" s="132"/>
      <c r="K10913" s="132"/>
      <c r="L10913" s="132"/>
      <c r="M10913" s="132"/>
      <c r="N10913" s="131"/>
      <c r="O10913" s="131"/>
    </row>
    <row r="10914" spans="2:15" x14ac:dyDescent="0.35">
      <c r="B10914" t="s">
        <v>134</v>
      </c>
      <c r="C10914">
        <v>3653</v>
      </c>
      <c r="D10914" t="s">
        <v>136</v>
      </c>
      <c r="E10914">
        <v>73105</v>
      </c>
      <c r="F10914" t="s">
        <v>10236</v>
      </c>
      <c r="G10914" t="s">
        <v>10930</v>
      </c>
      <c r="H10914" s="93">
        <v>46174</v>
      </c>
      <c r="I10914" s="131">
        <v>1</v>
      </c>
      <c r="J10914" s="132"/>
      <c r="K10914" s="132"/>
      <c r="L10914" s="132"/>
      <c r="M10914" s="132"/>
      <c r="N10914" s="131"/>
      <c r="O10914" s="131"/>
    </row>
    <row r="10915" spans="2:15" x14ac:dyDescent="0.35">
      <c r="B10915" t="s">
        <v>134</v>
      </c>
      <c r="C10915">
        <v>3653</v>
      </c>
      <c r="D10915" t="s">
        <v>136</v>
      </c>
      <c r="E10915">
        <v>75178</v>
      </c>
      <c r="F10915" t="s">
        <v>10237</v>
      </c>
      <c r="G10915" t="s">
        <v>10928</v>
      </c>
      <c r="H10915" s="93">
        <v>46178</v>
      </c>
      <c r="I10915" s="131">
        <v>1</v>
      </c>
      <c r="J10915" s="132">
        <v>1</v>
      </c>
      <c r="K10915" s="132"/>
      <c r="L10915" s="132"/>
      <c r="M10915" s="132"/>
      <c r="N10915" s="131"/>
      <c r="O10915" s="131"/>
    </row>
    <row r="10916" spans="2:15" x14ac:dyDescent="0.35">
      <c r="B10916" t="s">
        <v>134</v>
      </c>
      <c r="C10916">
        <v>3653</v>
      </c>
      <c r="D10916" t="s">
        <v>136</v>
      </c>
      <c r="E10916">
        <v>78837</v>
      </c>
      <c r="F10916" t="s">
        <v>10238</v>
      </c>
      <c r="G10916" t="s">
        <v>10926</v>
      </c>
      <c r="H10916" s="93">
        <v>46170</v>
      </c>
      <c r="I10916" s="131"/>
      <c r="J10916" s="132"/>
      <c r="K10916" s="132"/>
      <c r="L10916" s="132"/>
      <c r="M10916" s="132"/>
      <c r="N10916" s="131"/>
      <c r="O10916" s="131"/>
    </row>
    <row r="10917" spans="2:15" x14ac:dyDescent="0.35">
      <c r="B10917" t="s">
        <v>134</v>
      </c>
      <c r="C10917">
        <v>3653</v>
      </c>
      <c r="D10917" t="s">
        <v>136</v>
      </c>
      <c r="E10917">
        <v>80716</v>
      </c>
      <c r="F10917" t="s">
        <v>10239</v>
      </c>
      <c r="G10917" t="s">
        <v>10930</v>
      </c>
      <c r="H10917" s="93">
        <v>46174</v>
      </c>
      <c r="I10917" s="131"/>
      <c r="J10917" s="132"/>
      <c r="K10917" s="132"/>
      <c r="L10917" s="132"/>
      <c r="M10917" s="132"/>
      <c r="N10917" s="131"/>
      <c r="O10917" s="131"/>
    </row>
    <row r="10918" spans="2:15" x14ac:dyDescent="0.35">
      <c r="B10918" t="s">
        <v>134</v>
      </c>
      <c r="C10918">
        <v>3653</v>
      </c>
      <c r="D10918" t="s">
        <v>136</v>
      </c>
      <c r="E10918">
        <v>84365</v>
      </c>
      <c r="F10918" t="s">
        <v>10240</v>
      </c>
      <c r="G10918" t="s">
        <v>10930</v>
      </c>
      <c r="H10918" s="93">
        <v>46174</v>
      </c>
      <c r="I10918" s="131"/>
      <c r="J10918" s="132"/>
      <c r="K10918" s="132"/>
      <c r="L10918" s="132"/>
      <c r="M10918" s="132"/>
      <c r="N10918" s="131"/>
      <c r="O10918" s="131"/>
    </row>
    <row r="10919" spans="2:15" x14ac:dyDescent="0.35">
      <c r="B10919" t="s">
        <v>134</v>
      </c>
      <c r="C10919">
        <v>3653</v>
      </c>
      <c r="D10919" t="s">
        <v>136</v>
      </c>
      <c r="E10919">
        <v>86666</v>
      </c>
      <c r="F10919" t="s">
        <v>10241</v>
      </c>
      <c r="G10919" t="s">
        <v>10928</v>
      </c>
      <c r="H10919" s="93">
        <v>46178</v>
      </c>
      <c r="I10919" s="131"/>
      <c r="J10919" s="132"/>
      <c r="K10919" s="132"/>
      <c r="L10919" s="132"/>
      <c r="M10919" s="132"/>
      <c r="N10919" s="131"/>
      <c r="O10919" s="131"/>
    </row>
    <row r="10920" spans="2:15" x14ac:dyDescent="0.35">
      <c r="B10920" t="s">
        <v>134</v>
      </c>
      <c r="C10920">
        <v>3653</v>
      </c>
      <c r="D10920" t="s">
        <v>136</v>
      </c>
      <c r="E10920">
        <v>90335</v>
      </c>
      <c r="F10920" t="s">
        <v>10242</v>
      </c>
      <c r="G10920" t="s">
        <v>10931</v>
      </c>
      <c r="H10920" s="93">
        <v>46172</v>
      </c>
      <c r="I10920" s="131"/>
      <c r="J10920" s="132"/>
      <c r="K10920" s="132"/>
      <c r="L10920" s="132"/>
      <c r="M10920" s="132"/>
      <c r="N10920" s="131"/>
      <c r="O10920" s="131"/>
    </row>
    <row r="10921" spans="2:15" x14ac:dyDescent="0.35">
      <c r="B10921" t="s">
        <v>134</v>
      </c>
      <c r="C10921">
        <v>3653</v>
      </c>
      <c r="D10921" t="s">
        <v>136</v>
      </c>
      <c r="E10921">
        <v>94620</v>
      </c>
      <c r="F10921" t="s">
        <v>10243</v>
      </c>
      <c r="G10921" t="s">
        <v>10931</v>
      </c>
      <c r="H10921" s="93">
        <v>46172</v>
      </c>
      <c r="I10921" s="131"/>
      <c r="J10921" s="132"/>
      <c r="K10921" s="132"/>
      <c r="L10921" s="132"/>
      <c r="M10921" s="132"/>
      <c r="N10921" s="131"/>
      <c r="O10921" s="131"/>
    </row>
    <row r="10922" spans="2:15" x14ac:dyDescent="0.35">
      <c r="B10922" t="s">
        <v>134</v>
      </c>
      <c r="C10922">
        <v>3653</v>
      </c>
      <c r="D10922" t="s">
        <v>136</v>
      </c>
      <c r="E10922">
        <v>98648</v>
      </c>
      <c r="F10922" t="s">
        <v>10244</v>
      </c>
      <c r="G10922" t="s">
        <v>10931</v>
      </c>
      <c r="H10922" s="93">
        <v>46172</v>
      </c>
      <c r="I10922" s="131"/>
      <c r="J10922" s="132"/>
      <c r="K10922" s="132"/>
      <c r="L10922" s="132"/>
      <c r="M10922" s="132"/>
      <c r="N10922" s="131"/>
      <c r="O10922" s="131"/>
    </row>
    <row r="10923" spans="2:15" x14ac:dyDescent="0.35">
      <c r="B10923" t="s">
        <v>134</v>
      </c>
      <c r="C10923">
        <v>3653</v>
      </c>
      <c r="D10923" t="s">
        <v>136</v>
      </c>
      <c r="E10923">
        <v>103574</v>
      </c>
      <c r="F10923" t="s">
        <v>10245</v>
      </c>
      <c r="G10923" t="s">
        <v>10928</v>
      </c>
      <c r="H10923" s="93">
        <v>46178</v>
      </c>
      <c r="I10923" s="131"/>
      <c r="J10923" s="132"/>
      <c r="K10923" s="132"/>
      <c r="L10923" s="132"/>
      <c r="M10923" s="132"/>
      <c r="N10923" s="131"/>
      <c r="O10923" s="131"/>
    </row>
    <row r="10924" spans="2:15" x14ac:dyDescent="0.35">
      <c r="B10924" t="s">
        <v>134</v>
      </c>
      <c r="C10924">
        <v>3653</v>
      </c>
      <c r="D10924" t="s">
        <v>136</v>
      </c>
      <c r="E10924">
        <v>104833</v>
      </c>
      <c r="F10924" t="s">
        <v>10246</v>
      </c>
      <c r="G10924" t="s">
        <v>10929</v>
      </c>
      <c r="H10924" s="93">
        <v>46175</v>
      </c>
      <c r="I10924" s="131"/>
      <c r="J10924" s="132"/>
      <c r="K10924" s="132"/>
      <c r="L10924" s="132"/>
      <c r="M10924" s="132"/>
      <c r="N10924" s="131"/>
      <c r="O10924" s="131"/>
    </row>
    <row r="10925" spans="2:15" x14ac:dyDescent="0.35">
      <c r="B10925" t="s">
        <v>134</v>
      </c>
      <c r="C10925">
        <v>3653</v>
      </c>
      <c r="D10925" t="s">
        <v>136</v>
      </c>
      <c r="E10925">
        <v>108194</v>
      </c>
      <c r="F10925" t="s">
        <v>10247</v>
      </c>
      <c r="G10925" t="s">
        <v>10926</v>
      </c>
      <c r="H10925" s="93">
        <v>46177</v>
      </c>
      <c r="I10925" s="131"/>
      <c r="J10925" s="132"/>
      <c r="K10925" s="132"/>
      <c r="L10925" s="132"/>
      <c r="M10925" s="132"/>
      <c r="N10925" s="131"/>
      <c r="O10925" s="131"/>
    </row>
    <row r="10926" spans="2:15" x14ac:dyDescent="0.35">
      <c r="B10926" t="s">
        <v>134</v>
      </c>
      <c r="C10926">
        <v>3653</v>
      </c>
      <c r="D10926" t="s">
        <v>136</v>
      </c>
      <c r="E10926">
        <v>109741</v>
      </c>
      <c r="F10926" t="s">
        <v>10248</v>
      </c>
      <c r="G10926" t="s">
        <v>10926</v>
      </c>
      <c r="H10926" s="93">
        <v>46177</v>
      </c>
      <c r="I10926" s="131">
        <v>1</v>
      </c>
      <c r="J10926" s="132"/>
      <c r="K10926" s="132">
        <v>1</v>
      </c>
      <c r="L10926" s="132"/>
      <c r="M10926" s="132"/>
      <c r="N10926" s="131"/>
      <c r="O10926" s="131"/>
    </row>
    <row r="10927" spans="2:15" x14ac:dyDescent="0.35">
      <c r="B10927" t="s">
        <v>134</v>
      </c>
      <c r="C10927">
        <v>3653</v>
      </c>
      <c r="D10927" t="s">
        <v>136</v>
      </c>
      <c r="E10927">
        <v>110212</v>
      </c>
      <c r="F10927" t="s">
        <v>10249</v>
      </c>
      <c r="G10927" t="s">
        <v>10931</v>
      </c>
      <c r="H10927" s="93">
        <v>46172</v>
      </c>
      <c r="I10927" s="131"/>
      <c r="J10927" s="132"/>
      <c r="K10927" s="132"/>
      <c r="L10927" s="132"/>
      <c r="M10927" s="132"/>
      <c r="N10927" s="131"/>
      <c r="O10927" s="131"/>
    </row>
    <row r="10928" spans="2:15" x14ac:dyDescent="0.35">
      <c r="B10928" t="s">
        <v>134</v>
      </c>
      <c r="C10928">
        <v>3653</v>
      </c>
      <c r="D10928" t="s">
        <v>136</v>
      </c>
      <c r="E10928">
        <v>111404</v>
      </c>
      <c r="F10928" t="s">
        <v>10250</v>
      </c>
      <c r="G10928" t="s">
        <v>10931</v>
      </c>
      <c r="H10928" s="93">
        <v>46172</v>
      </c>
      <c r="I10928" s="131"/>
      <c r="J10928" s="132"/>
      <c r="K10928" s="132"/>
      <c r="L10928" s="132"/>
      <c r="M10928" s="132"/>
      <c r="N10928" s="131"/>
      <c r="O10928" s="131"/>
    </row>
    <row r="10929" spans="2:15" x14ac:dyDescent="0.35">
      <c r="B10929" t="s">
        <v>134</v>
      </c>
      <c r="C10929">
        <v>3653</v>
      </c>
      <c r="D10929" t="s">
        <v>136</v>
      </c>
      <c r="E10929">
        <v>114089</v>
      </c>
      <c r="F10929" t="s">
        <v>10251</v>
      </c>
      <c r="G10929" t="s">
        <v>10931</v>
      </c>
      <c r="H10929" s="93">
        <v>46172</v>
      </c>
      <c r="I10929" s="131"/>
      <c r="J10929" s="132"/>
      <c r="K10929" s="132"/>
      <c r="L10929" s="132"/>
      <c r="M10929" s="132"/>
      <c r="N10929" s="131"/>
      <c r="O10929" s="131"/>
    </row>
    <row r="10930" spans="2:15" x14ac:dyDescent="0.35">
      <c r="B10930" t="s">
        <v>134</v>
      </c>
      <c r="C10930">
        <v>3653</v>
      </c>
      <c r="D10930" t="s">
        <v>136</v>
      </c>
      <c r="E10930">
        <v>114190</v>
      </c>
      <c r="F10930" t="s">
        <v>10252</v>
      </c>
      <c r="G10930" t="s">
        <v>10928</v>
      </c>
      <c r="H10930" s="93">
        <v>46171</v>
      </c>
      <c r="I10930" s="131">
        <v>1</v>
      </c>
      <c r="J10930" s="132"/>
      <c r="K10930" s="132"/>
      <c r="L10930" s="132"/>
      <c r="M10930" s="132"/>
      <c r="N10930" s="131"/>
      <c r="O10930" s="131"/>
    </row>
    <row r="10931" spans="2:15" x14ac:dyDescent="0.35">
      <c r="B10931" t="s">
        <v>134</v>
      </c>
      <c r="C10931">
        <v>3653</v>
      </c>
      <c r="D10931" t="s">
        <v>136</v>
      </c>
      <c r="E10931">
        <v>115181</v>
      </c>
      <c r="F10931" t="s">
        <v>10253</v>
      </c>
      <c r="G10931" t="s">
        <v>10930</v>
      </c>
      <c r="H10931" s="93">
        <v>46174</v>
      </c>
      <c r="I10931" s="131"/>
      <c r="J10931" s="132"/>
      <c r="K10931" s="132"/>
      <c r="L10931" s="132"/>
      <c r="M10931" s="132"/>
      <c r="N10931" s="131"/>
      <c r="O10931" s="131"/>
    </row>
    <row r="10932" spans="2:15" x14ac:dyDescent="0.35">
      <c r="B10932" t="s">
        <v>134</v>
      </c>
      <c r="C10932">
        <v>3653</v>
      </c>
      <c r="D10932" t="s">
        <v>136</v>
      </c>
      <c r="E10932">
        <v>116160</v>
      </c>
      <c r="F10932" t="s">
        <v>10254</v>
      </c>
      <c r="G10932" t="s">
        <v>10930</v>
      </c>
      <c r="H10932" s="93">
        <v>46181</v>
      </c>
      <c r="I10932" s="131"/>
      <c r="J10932" s="132"/>
      <c r="K10932" s="132"/>
      <c r="L10932" s="132"/>
      <c r="M10932" s="132"/>
      <c r="N10932" s="131"/>
      <c r="O10932" s="131"/>
    </row>
    <row r="10933" spans="2:15" x14ac:dyDescent="0.35">
      <c r="B10933" t="s">
        <v>134</v>
      </c>
      <c r="C10933">
        <v>3653</v>
      </c>
      <c r="D10933" t="s">
        <v>136</v>
      </c>
      <c r="E10933">
        <v>117698</v>
      </c>
      <c r="F10933" t="s">
        <v>10255</v>
      </c>
      <c r="G10933" t="s">
        <v>10929</v>
      </c>
      <c r="H10933" s="93">
        <v>46175</v>
      </c>
      <c r="I10933" s="131">
        <v>1</v>
      </c>
      <c r="J10933" s="132"/>
      <c r="K10933" s="132"/>
      <c r="L10933" s="132"/>
      <c r="M10933" s="132"/>
      <c r="N10933" s="131"/>
      <c r="O10933" s="131"/>
    </row>
    <row r="10934" spans="2:15" x14ac:dyDescent="0.35">
      <c r="B10934" t="s">
        <v>134</v>
      </c>
      <c r="C10934">
        <v>3653</v>
      </c>
      <c r="D10934" t="s">
        <v>136</v>
      </c>
      <c r="E10934">
        <v>118619</v>
      </c>
      <c r="F10934" t="s">
        <v>10256</v>
      </c>
      <c r="G10934" t="s">
        <v>10931</v>
      </c>
      <c r="H10934" s="93">
        <v>46172</v>
      </c>
      <c r="I10934" s="131"/>
      <c r="J10934" s="132"/>
      <c r="K10934" s="132"/>
      <c r="L10934" s="132"/>
      <c r="M10934" s="132"/>
      <c r="N10934" s="131"/>
      <c r="O10934" s="131"/>
    </row>
    <row r="10935" spans="2:15" x14ac:dyDescent="0.35">
      <c r="B10935" t="s">
        <v>134</v>
      </c>
      <c r="C10935">
        <v>3653</v>
      </c>
      <c r="D10935" t="s">
        <v>136</v>
      </c>
      <c r="E10935">
        <v>121388</v>
      </c>
      <c r="F10935" t="s">
        <v>10257</v>
      </c>
      <c r="G10935" t="s">
        <v>10931</v>
      </c>
      <c r="H10935" s="93">
        <v>46172</v>
      </c>
      <c r="I10935" s="131"/>
      <c r="J10935" s="132"/>
      <c r="K10935" s="132"/>
      <c r="L10935" s="132"/>
      <c r="M10935" s="132"/>
      <c r="N10935" s="131"/>
      <c r="O10935" s="131"/>
    </row>
    <row r="10936" spans="2:15" x14ac:dyDescent="0.35">
      <c r="B10936" t="s">
        <v>134</v>
      </c>
      <c r="C10936">
        <v>3653</v>
      </c>
      <c r="D10936" t="s">
        <v>136</v>
      </c>
      <c r="E10936">
        <v>121880</v>
      </c>
      <c r="F10936" t="s">
        <v>10258</v>
      </c>
      <c r="G10936" t="s">
        <v>10931</v>
      </c>
      <c r="H10936" s="93">
        <v>46172</v>
      </c>
      <c r="I10936" s="131"/>
      <c r="J10936" s="132"/>
      <c r="K10936" s="132"/>
      <c r="L10936" s="132"/>
      <c r="M10936" s="132"/>
      <c r="N10936" s="131"/>
      <c r="O10936" s="131"/>
    </row>
    <row r="10937" spans="2:15" x14ac:dyDescent="0.35">
      <c r="B10937" t="s">
        <v>134</v>
      </c>
      <c r="C10937">
        <v>3653</v>
      </c>
      <c r="D10937" t="s">
        <v>136</v>
      </c>
      <c r="E10937">
        <v>122992</v>
      </c>
      <c r="F10937" t="s">
        <v>10259</v>
      </c>
      <c r="G10937" t="s">
        <v>10931</v>
      </c>
      <c r="H10937" s="93">
        <v>46172</v>
      </c>
      <c r="I10937" s="131"/>
      <c r="J10937" s="132"/>
      <c r="K10937" s="132"/>
      <c r="L10937" s="132"/>
      <c r="M10937" s="132"/>
      <c r="N10937" s="131"/>
      <c r="O10937" s="131"/>
    </row>
    <row r="10938" spans="2:15" x14ac:dyDescent="0.35">
      <c r="B10938" t="s">
        <v>134</v>
      </c>
      <c r="C10938">
        <v>3653</v>
      </c>
      <c r="D10938" t="s">
        <v>136</v>
      </c>
      <c r="E10938">
        <v>124332</v>
      </c>
      <c r="F10938" t="s">
        <v>10260</v>
      </c>
      <c r="G10938" t="s">
        <v>10930</v>
      </c>
      <c r="H10938" s="93">
        <v>46174</v>
      </c>
      <c r="I10938" s="131"/>
      <c r="J10938" s="132"/>
      <c r="K10938" s="132"/>
      <c r="L10938" s="132"/>
      <c r="M10938" s="132"/>
      <c r="N10938" s="131"/>
      <c r="O10938" s="131"/>
    </row>
    <row r="10939" spans="2:15" x14ac:dyDescent="0.35">
      <c r="B10939" t="s">
        <v>134</v>
      </c>
      <c r="C10939">
        <v>3653</v>
      </c>
      <c r="D10939" t="s">
        <v>136</v>
      </c>
      <c r="E10939">
        <v>126084</v>
      </c>
      <c r="F10939" t="s">
        <v>10257</v>
      </c>
      <c r="G10939" t="s">
        <v>10931</v>
      </c>
      <c r="H10939" s="93">
        <v>46172</v>
      </c>
      <c r="I10939" s="131"/>
      <c r="J10939" s="132"/>
      <c r="K10939" s="132"/>
      <c r="L10939" s="132"/>
      <c r="M10939" s="132"/>
      <c r="N10939" s="131"/>
      <c r="O10939" s="131"/>
    </row>
    <row r="10940" spans="2:15" x14ac:dyDescent="0.35">
      <c r="B10940" t="s">
        <v>134</v>
      </c>
      <c r="C10940">
        <v>3653</v>
      </c>
      <c r="D10940" t="s">
        <v>136</v>
      </c>
      <c r="E10940">
        <v>128402</v>
      </c>
      <c r="F10940" t="s">
        <v>10261</v>
      </c>
      <c r="G10940" t="s">
        <v>10928</v>
      </c>
      <c r="H10940" s="93">
        <v>46178</v>
      </c>
      <c r="I10940" s="131">
        <v>1</v>
      </c>
      <c r="J10940" s="132"/>
      <c r="K10940" s="132"/>
      <c r="L10940" s="132"/>
      <c r="M10940" s="132"/>
      <c r="N10940" s="131"/>
      <c r="O10940" s="131"/>
    </row>
    <row r="10941" spans="2:15" x14ac:dyDescent="0.35">
      <c r="B10941" t="s">
        <v>134</v>
      </c>
      <c r="C10941">
        <v>3653</v>
      </c>
      <c r="D10941" t="s">
        <v>136</v>
      </c>
      <c r="E10941">
        <v>130611</v>
      </c>
      <c r="F10941" t="s">
        <v>10262</v>
      </c>
      <c r="G10941" t="s">
        <v>10929</v>
      </c>
      <c r="H10941" s="93">
        <v>46175</v>
      </c>
      <c r="I10941" s="131"/>
      <c r="J10941" s="132"/>
      <c r="K10941" s="132"/>
      <c r="L10941" s="132"/>
      <c r="M10941" s="132"/>
      <c r="N10941" s="131"/>
      <c r="O10941" s="131"/>
    </row>
    <row r="10942" spans="2:15" x14ac:dyDescent="0.35">
      <c r="B10942" t="s">
        <v>134</v>
      </c>
      <c r="C10942">
        <v>3653</v>
      </c>
      <c r="D10942" t="s">
        <v>136</v>
      </c>
      <c r="E10942">
        <v>134194</v>
      </c>
      <c r="F10942" t="s">
        <v>10263</v>
      </c>
      <c r="G10942" t="s">
        <v>10927</v>
      </c>
      <c r="H10942" s="93">
        <v>46176</v>
      </c>
      <c r="I10942" s="131"/>
      <c r="J10942" s="132"/>
      <c r="K10942" s="132"/>
      <c r="L10942" s="132"/>
      <c r="M10942" s="132"/>
      <c r="N10942" s="131"/>
      <c r="O10942" s="131"/>
    </row>
    <row r="10943" spans="2:15" x14ac:dyDescent="0.35">
      <c r="B10943" t="s">
        <v>134</v>
      </c>
      <c r="C10943">
        <v>3653</v>
      </c>
      <c r="D10943" t="s">
        <v>136</v>
      </c>
      <c r="E10943">
        <v>134337</v>
      </c>
      <c r="F10943" t="s">
        <v>10264</v>
      </c>
      <c r="G10943" t="s">
        <v>10930</v>
      </c>
      <c r="H10943" s="93">
        <v>46174</v>
      </c>
      <c r="I10943" s="131"/>
      <c r="J10943" s="132"/>
      <c r="K10943" s="132"/>
      <c r="L10943" s="132"/>
      <c r="M10943" s="132"/>
      <c r="N10943" s="131"/>
      <c r="O10943" s="131"/>
    </row>
    <row r="10944" spans="2:15" x14ac:dyDescent="0.35">
      <c r="B10944" t="s">
        <v>134</v>
      </c>
      <c r="C10944">
        <v>3653</v>
      </c>
      <c r="D10944" t="s">
        <v>136</v>
      </c>
      <c r="E10944">
        <v>134580</v>
      </c>
      <c r="F10944" t="s">
        <v>10265</v>
      </c>
      <c r="G10944" t="s">
        <v>10928</v>
      </c>
      <c r="H10944" s="93">
        <v>46178</v>
      </c>
      <c r="I10944" s="131"/>
      <c r="J10944" s="132"/>
      <c r="K10944" s="132"/>
      <c r="L10944" s="132"/>
      <c r="M10944" s="132"/>
      <c r="N10944" s="131"/>
      <c r="O10944" s="131"/>
    </row>
    <row r="10945" spans="2:15" x14ac:dyDescent="0.35">
      <c r="B10945" t="s">
        <v>134</v>
      </c>
      <c r="C10945">
        <v>3653</v>
      </c>
      <c r="D10945" t="s">
        <v>136</v>
      </c>
      <c r="E10945">
        <v>135336</v>
      </c>
      <c r="F10945" t="s">
        <v>10266</v>
      </c>
      <c r="G10945" t="s">
        <v>10929</v>
      </c>
      <c r="H10945" s="93">
        <v>46175</v>
      </c>
      <c r="I10945" s="131"/>
      <c r="J10945" s="132"/>
      <c r="K10945" s="132"/>
      <c r="L10945" s="132"/>
      <c r="M10945" s="132"/>
      <c r="N10945" s="131"/>
      <c r="O10945" s="131"/>
    </row>
    <row r="10946" spans="2:15" x14ac:dyDescent="0.35">
      <c r="B10946" t="s">
        <v>134</v>
      </c>
      <c r="C10946">
        <v>3653</v>
      </c>
      <c r="D10946" t="s">
        <v>136</v>
      </c>
      <c r="E10946">
        <v>135449</v>
      </c>
      <c r="F10946" t="s">
        <v>10267</v>
      </c>
      <c r="G10946" t="s">
        <v>10930</v>
      </c>
      <c r="H10946" s="93">
        <v>46174</v>
      </c>
      <c r="I10946" s="131"/>
      <c r="J10946" s="132"/>
      <c r="K10946" s="132"/>
      <c r="L10946" s="132"/>
      <c r="M10946" s="132"/>
      <c r="N10946" s="131"/>
      <c r="O10946" s="131"/>
    </row>
    <row r="10947" spans="2:15" x14ac:dyDescent="0.35">
      <c r="B10947" t="s">
        <v>134</v>
      </c>
      <c r="C10947">
        <v>3653</v>
      </c>
      <c r="D10947" t="s">
        <v>136</v>
      </c>
      <c r="E10947">
        <v>135660</v>
      </c>
      <c r="F10947" t="s">
        <v>10268</v>
      </c>
      <c r="G10947" t="s">
        <v>10929</v>
      </c>
      <c r="H10947" s="93">
        <v>46175</v>
      </c>
      <c r="I10947" s="131">
        <v>1</v>
      </c>
      <c r="J10947" s="132">
        <v>1</v>
      </c>
      <c r="K10947" s="132"/>
      <c r="L10947" s="132"/>
      <c r="M10947" s="132"/>
      <c r="N10947" s="131"/>
      <c r="O10947" s="131"/>
    </row>
    <row r="10948" spans="2:15" x14ac:dyDescent="0.35">
      <c r="B10948" t="s">
        <v>134</v>
      </c>
      <c r="C10948">
        <v>3653</v>
      </c>
      <c r="D10948" t="s">
        <v>136</v>
      </c>
      <c r="E10948">
        <v>135844</v>
      </c>
      <c r="F10948" t="s">
        <v>10269</v>
      </c>
      <c r="G10948" t="s">
        <v>10931</v>
      </c>
      <c r="H10948" s="93">
        <v>46172</v>
      </c>
      <c r="I10948" s="131"/>
      <c r="J10948" s="132"/>
      <c r="K10948" s="132"/>
      <c r="L10948" s="132"/>
      <c r="M10948" s="132"/>
      <c r="N10948" s="131"/>
      <c r="O10948" s="131"/>
    </row>
    <row r="10949" spans="2:15" x14ac:dyDescent="0.35">
      <c r="B10949" t="s">
        <v>134</v>
      </c>
      <c r="C10949">
        <v>3653</v>
      </c>
      <c r="D10949" t="s">
        <v>136</v>
      </c>
      <c r="E10949">
        <v>136066</v>
      </c>
      <c r="F10949" t="s">
        <v>10270</v>
      </c>
      <c r="G10949" t="s">
        <v>10928</v>
      </c>
      <c r="H10949" s="93">
        <v>46178</v>
      </c>
      <c r="I10949" s="131">
        <v>1</v>
      </c>
      <c r="J10949" s="132">
        <v>1</v>
      </c>
      <c r="K10949" s="132"/>
      <c r="L10949" s="132"/>
      <c r="M10949" s="132"/>
      <c r="N10949" s="131"/>
      <c r="O10949" s="131"/>
    </row>
    <row r="10950" spans="2:15" x14ac:dyDescent="0.35">
      <c r="B10950" t="s">
        <v>134</v>
      </c>
      <c r="C10950">
        <v>3653</v>
      </c>
      <c r="D10950" t="s">
        <v>136</v>
      </c>
      <c r="E10950">
        <v>141477</v>
      </c>
      <c r="F10950" t="s">
        <v>10271</v>
      </c>
      <c r="G10950" t="s">
        <v>10927</v>
      </c>
      <c r="H10950" s="93">
        <v>46183</v>
      </c>
      <c r="I10950" s="131">
        <v>1</v>
      </c>
      <c r="J10950" s="132"/>
      <c r="K10950" s="132"/>
      <c r="L10950" s="132"/>
      <c r="M10950" s="132"/>
      <c r="N10950" s="131"/>
      <c r="O10950" s="131"/>
    </row>
    <row r="10951" spans="2:15" x14ac:dyDescent="0.35">
      <c r="B10951" t="s">
        <v>134</v>
      </c>
      <c r="C10951">
        <v>3653</v>
      </c>
      <c r="D10951" t="s">
        <v>136</v>
      </c>
      <c r="E10951">
        <v>142130</v>
      </c>
      <c r="F10951" t="s">
        <v>10272</v>
      </c>
      <c r="G10951" t="s">
        <v>10927</v>
      </c>
      <c r="H10951" s="93">
        <v>46183</v>
      </c>
      <c r="I10951" s="131"/>
      <c r="J10951" s="132"/>
      <c r="K10951" s="132"/>
      <c r="L10951" s="132"/>
      <c r="M10951" s="132"/>
      <c r="N10951" s="131"/>
      <c r="O10951" s="131"/>
    </row>
    <row r="10952" spans="2:15" x14ac:dyDescent="0.35">
      <c r="B10952" t="s">
        <v>134</v>
      </c>
      <c r="C10952">
        <v>3653</v>
      </c>
      <c r="D10952" t="s">
        <v>136</v>
      </c>
      <c r="E10952">
        <v>144915</v>
      </c>
      <c r="F10952" t="s">
        <v>10273</v>
      </c>
      <c r="G10952" t="s">
        <v>10931</v>
      </c>
      <c r="H10952" s="93">
        <v>46172</v>
      </c>
      <c r="I10952" s="131"/>
      <c r="J10952" s="132"/>
      <c r="K10952" s="132"/>
      <c r="L10952" s="132"/>
      <c r="M10952" s="132"/>
      <c r="N10952" s="131"/>
      <c r="O10952" s="131"/>
    </row>
    <row r="10953" spans="2:15" x14ac:dyDescent="0.35">
      <c r="B10953" t="s">
        <v>134</v>
      </c>
      <c r="C10953">
        <v>3653</v>
      </c>
      <c r="D10953" t="s">
        <v>136</v>
      </c>
      <c r="E10953">
        <v>145034</v>
      </c>
      <c r="F10953" t="s">
        <v>10274</v>
      </c>
      <c r="G10953" t="s">
        <v>10931</v>
      </c>
      <c r="H10953" s="93">
        <v>46172</v>
      </c>
      <c r="I10953" s="131"/>
      <c r="J10953" s="132"/>
      <c r="K10953" s="132"/>
      <c r="L10953" s="132"/>
      <c r="M10953" s="132"/>
      <c r="N10953" s="131"/>
      <c r="O10953" s="131"/>
    </row>
    <row r="10954" spans="2:15" x14ac:dyDescent="0.35">
      <c r="B10954" t="s">
        <v>134</v>
      </c>
      <c r="C10954">
        <v>3653</v>
      </c>
      <c r="D10954" t="s">
        <v>136</v>
      </c>
      <c r="E10954">
        <v>146468</v>
      </c>
      <c r="F10954" t="s">
        <v>10275</v>
      </c>
      <c r="G10954" t="s">
        <v>10930</v>
      </c>
      <c r="H10954" s="93">
        <v>46174</v>
      </c>
      <c r="I10954" s="131">
        <v>1</v>
      </c>
      <c r="J10954" s="132"/>
      <c r="K10954" s="132"/>
      <c r="L10954" s="132"/>
      <c r="M10954" s="132"/>
      <c r="N10954" s="131"/>
      <c r="O10954" s="131"/>
    </row>
    <row r="10955" spans="2:15" x14ac:dyDescent="0.35">
      <c r="B10955" t="s">
        <v>134</v>
      </c>
      <c r="C10955">
        <v>3653</v>
      </c>
      <c r="D10955" t="s">
        <v>136</v>
      </c>
      <c r="E10955">
        <v>148030</v>
      </c>
      <c r="F10955" t="s">
        <v>10276</v>
      </c>
      <c r="G10955" t="s">
        <v>10926</v>
      </c>
      <c r="H10955" s="93">
        <v>46177</v>
      </c>
      <c r="I10955" s="131">
        <v>1</v>
      </c>
      <c r="J10955" s="132"/>
      <c r="K10955" s="132"/>
      <c r="L10955" s="132"/>
      <c r="M10955" s="132"/>
      <c r="N10955" s="131"/>
      <c r="O10955" s="131"/>
    </row>
    <row r="10956" spans="2:15" x14ac:dyDescent="0.35">
      <c r="B10956" t="s">
        <v>134</v>
      </c>
      <c r="C10956">
        <v>3653</v>
      </c>
      <c r="D10956" t="s">
        <v>136</v>
      </c>
      <c r="E10956">
        <v>148135</v>
      </c>
      <c r="F10956" t="s">
        <v>10277</v>
      </c>
      <c r="G10956" t="s">
        <v>10926</v>
      </c>
      <c r="H10956" s="93">
        <v>46177</v>
      </c>
      <c r="I10956" s="131"/>
      <c r="J10956" s="132"/>
      <c r="K10956" s="132"/>
      <c r="L10956" s="132"/>
      <c r="M10956" s="132"/>
      <c r="N10956" s="131"/>
      <c r="O10956" s="131"/>
    </row>
    <row r="10957" spans="2:15" x14ac:dyDescent="0.35">
      <c r="B10957" t="s">
        <v>134</v>
      </c>
      <c r="C10957">
        <v>3653</v>
      </c>
      <c r="D10957" t="s">
        <v>136</v>
      </c>
      <c r="E10957">
        <v>149343</v>
      </c>
      <c r="F10957" t="s">
        <v>10278</v>
      </c>
      <c r="G10957" t="s">
        <v>10931</v>
      </c>
      <c r="H10957" s="93">
        <v>46172</v>
      </c>
      <c r="I10957" s="131"/>
      <c r="J10957" s="132"/>
      <c r="K10957" s="132"/>
      <c r="L10957" s="132"/>
      <c r="M10957" s="132"/>
      <c r="N10957" s="131"/>
      <c r="O10957" s="131"/>
    </row>
    <row r="10958" spans="2:15" x14ac:dyDescent="0.35">
      <c r="B10958" t="s">
        <v>134</v>
      </c>
      <c r="C10958">
        <v>3653</v>
      </c>
      <c r="D10958" t="s">
        <v>136</v>
      </c>
      <c r="E10958">
        <v>151621</v>
      </c>
      <c r="F10958" t="s">
        <v>10279</v>
      </c>
      <c r="G10958" t="s">
        <v>10929</v>
      </c>
      <c r="H10958" s="93">
        <v>46175</v>
      </c>
      <c r="I10958" s="131">
        <v>1</v>
      </c>
      <c r="J10958" s="132"/>
      <c r="K10958" s="132"/>
      <c r="L10958" s="132"/>
      <c r="M10958" s="132"/>
      <c r="N10958" s="131"/>
      <c r="O10958" s="131"/>
    </row>
    <row r="10959" spans="2:15" x14ac:dyDescent="0.35">
      <c r="B10959" t="s">
        <v>134</v>
      </c>
      <c r="C10959">
        <v>3653</v>
      </c>
      <c r="D10959" t="s">
        <v>136</v>
      </c>
      <c r="E10959">
        <v>152013</v>
      </c>
      <c r="F10959" t="s">
        <v>10280</v>
      </c>
      <c r="G10959" t="s">
        <v>10929</v>
      </c>
      <c r="H10959" s="93">
        <v>46175</v>
      </c>
      <c r="I10959" s="131"/>
      <c r="J10959" s="132"/>
      <c r="K10959" s="132"/>
      <c r="L10959" s="132"/>
      <c r="M10959" s="132"/>
      <c r="N10959" s="131"/>
      <c r="O10959" s="131"/>
    </row>
    <row r="10960" spans="2:15" x14ac:dyDescent="0.35">
      <c r="B10960" t="s">
        <v>134</v>
      </c>
      <c r="C10960">
        <v>3653</v>
      </c>
      <c r="D10960" t="s">
        <v>136</v>
      </c>
      <c r="E10960">
        <v>152611</v>
      </c>
      <c r="F10960" t="s">
        <v>10281</v>
      </c>
      <c r="G10960" t="s">
        <v>10928</v>
      </c>
      <c r="H10960" s="93">
        <v>46178</v>
      </c>
      <c r="I10960" s="131"/>
      <c r="J10960" s="132"/>
      <c r="K10960" s="132"/>
      <c r="L10960" s="132"/>
      <c r="M10960" s="132"/>
      <c r="N10960" s="131"/>
      <c r="O10960" s="131"/>
    </row>
    <row r="10961" spans="2:15" x14ac:dyDescent="0.35">
      <c r="B10961" t="s">
        <v>134</v>
      </c>
      <c r="C10961">
        <v>3653</v>
      </c>
      <c r="D10961" t="s">
        <v>136</v>
      </c>
      <c r="E10961">
        <v>152654</v>
      </c>
      <c r="F10961" t="s">
        <v>10282</v>
      </c>
      <c r="G10961" t="s">
        <v>10928</v>
      </c>
      <c r="H10961" s="93">
        <v>46178</v>
      </c>
      <c r="I10961" s="131">
        <v>1</v>
      </c>
      <c r="J10961" s="132"/>
      <c r="K10961" s="132"/>
      <c r="L10961" s="132"/>
      <c r="M10961" s="132"/>
      <c r="N10961" s="131"/>
      <c r="O10961" s="131"/>
    </row>
    <row r="10962" spans="2:15" x14ac:dyDescent="0.35">
      <c r="B10962" t="s">
        <v>134</v>
      </c>
      <c r="C10962">
        <v>3653</v>
      </c>
      <c r="D10962" t="s">
        <v>136</v>
      </c>
      <c r="E10962">
        <v>155483</v>
      </c>
      <c r="F10962" t="s">
        <v>10283</v>
      </c>
      <c r="G10962" t="s">
        <v>10931</v>
      </c>
      <c r="H10962" s="93">
        <v>46172</v>
      </c>
      <c r="I10962" s="131"/>
      <c r="J10962" s="132"/>
      <c r="K10962" s="132"/>
      <c r="L10962" s="132"/>
      <c r="M10962" s="132"/>
      <c r="N10962" s="131"/>
      <c r="O10962" s="131"/>
    </row>
    <row r="10963" spans="2:15" x14ac:dyDescent="0.35">
      <c r="B10963" t="s">
        <v>134</v>
      </c>
      <c r="C10963">
        <v>3653</v>
      </c>
      <c r="D10963" t="s">
        <v>136</v>
      </c>
      <c r="E10963">
        <v>155830</v>
      </c>
      <c r="F10963" t="s">
        <v>10284</v>
      </c>
      <c r="G10963" t="s">
        <v>10931</v>
      </c>
      <c r="H10963" s="93">
        <v>46172</v>
      </c>
      <c r="I10963" s="131"/>
      <c r="J10963" s="132"/>
      <c r="K10963" s="132"/>
      <c r="L10963" s="132"/>
      <c r="M10963" s="132"/>
      <c r="N10963" s="131"/>
      <c r="O10963" s="131"/>
    </row>
    <row r="10964" spans="2:15" x14ac:dyDescent="0.35">
      <c r="B10964" t="s">
        <v>134</v>
      </c>
      <c r="C10964">
        <v>3653</v>
      </c>
      <c r="D10964" t="s">
        <v>136</v>
      </c>
      <c r="E10964">
        <v>157754</v>
      </c>
      <c r="F10964" t="s">
        <v>10285</v>
      </c>
      <c r="G10964" t="s">
        <v>10931</v>
      </c>
      <c r="H10964" s="93">
        <v>46172</v>
      </c>
      <c r="I10964" s="131"/>
      <c r="J10964" s="132"/>
      <c r="K10964" s="132"/>
      <c r="L10964" s="132"/>
      <c r="M10964" s="132"/>
      <c r="N10964" s="131"/>
      <c r="O10964" s="131"/>
    </row>
    <row r="10965" spans="2:15" x14ac:dyDescent="0.35">
      <c r="B10965" t="s">
        <v>134</v>
      </c>
      <c r="C10965">
        <v>3653</v>
      </c>
      <c r="D10965" t="s">
        <v>136</v>
      </c>
      <c r="E10965">
        <v>157755</v>
      </c>
      <c r="F10965" t="s">
        <v>10286</v>
      </c>
      <c r="G10965" t="s">
        <v>10930</v>
      </c>
      <c r="H10965" s="93">
        <v>46174</v>
      </c>
      <c r="I10965" s="131"/>
      <c r="J10965" s="132"/>
      <c r="K10965" s="132"/>
      <c r="L10965" s="132"/>
      <c r="M10965" s="132"/>
      <c r="N10965" s="131"/>
      <c r="O10965" s="131"/>
    </row>
    <row r="10966" spans="2:15" x14ac:dyDescent="0.35">
      <c r="B10966" t="s">
        <v>134</v>
      </c>
      <c r="C10966">
        <v>3653</v>
      </c>
      <c r="D10966" t="s">
        <v>136</v>
      </c>
      <c r="E10966">
        <v>159185</v>
      </c>
      <c r="F10966" t="s">
        <v>10287</v>
      </c>
      <c r="G10966" t="s">
        <v>10931</v>
      </c>
      <c r="H10966" s="93">
        <v>46172</v>
      </c>
      <c r="I10966" s="131">
        <v>1</v>
      </c>
      <c r="J10966" s="132"/>
      <c r="K10966" s="132"/>
      <c r="L10966" s="132"/>
      <c r="M10966" s="132"/>
      <c r="N10966" s="131"/>
      <c r="O10966" s="131"/>
    </row>
    <row r="10967" spans="2:15" x14ac:dyDescent="0.35">
      <c r="B10967" t="s">
        <v>134</v>
      </c>
      <c r="C10967">
        <v>3653</v>
      </c>
      <c r="D10967" t="s">
        <v>136</v>
      </c>
      <c r="E10967">
        <v>164372</v>
      </c>
      <c r="F10967" t="s">
        <v>10288</v>
      </c>
      <c r="G10967" t="s">
        <v>10929</v>
      </c>
      <c r="H10967" s="93">
        <v>46182</v>
      </c>
      <c r="I10967" s="131">
        <v>1</v>
      </c>
      <c r="J10967" s="132">
        <v>1</v>
      </c>
      <c r="K10967" s="132"/>
      <c r="L10967" s="132"/>
      <c r="M10967" s="132"/>
      <c r="N10967" s="131"/>
      <c r="O10967" s="131"/>
    </row>
    <row r="10968" spans="2:15" x14ac:dyDescent="0.35">
      <c r="B10968" t="s">
        <v>134</v>
      </c>
      <c r="C10968">
        <v>3653</v>
      </c>
      <c r="D10968" t="s">
        <v>136</v>
      </c>
      <c r="E10968">
        <v>165843</v>
      </c>
      <c r="F10968" t="s">
        <v>10289</v>
      </c>
      <c r="G10968" t="s">
        <v>10931</v>
      </c>
      <c r="H10968" s="93">
        <v>46172</v>
      </c>
      <c r="I10968" s="131"/>
      <c r="J10968" s="132"/>
      <c r="K10968" s="132"/>
      <c r="L10968" s="132"/>
      <c r="M10968" s="132"/>
      <c r="N10968" s="131"/>
      <c r="O10968" s="131"/>
    </row>
    <row r="10969" spans="2:15" x14ac:dyDescent="0.35">
      <c r="B10969" t="s">
        <v>134</v>
      </c>
      <c r="C10969">
        <v>3653</v>
      </c>
      <c r="D10969" t="s">
        <v>136</v>
      </c>
      <c r="E10969">
        <v>165854</v>
      </c>
      <c r="F10969" t="s">
        <v>10290</v>
      </c>
      <c r="G10969" t="s">
        <v>10926</v>
      </c>
      <c r="H10969" s="93">
        <v>46177</v>
      </c>
      <c r="I10969" s="131">
        <v>1</v>
      </c>
      <c r="J10969" s="132"/>
      <c r="K10969" s="132"/>
      <c r="L10969" s="132"/>
      <c r="M10969" s="132"/>
      <c r="N10969" s="131"/>
      <c r="O10969" s="131"/>
    </row>
    <row r="10970" spans="2:15" x14ac:dyDescent="0.35">
      <c r="B10970" t="s">
        <v>134</v>
      </c>
      <c r="C10970">
        <v>3653</v>
      </c>
      <c r="D10970" t="s">
        <v>136</v>
      </c>
      <c r="E10970">
        <v>166054</v>
      </c>
      <c r="F10970" t="s">
        <v>10291</v>
      </c>
      <c r="G10970" t="s">
        <v>10929</v>
      </c>
      <c r="H10970" s="93">
        <v>46182</v>
      </c>
      <c r="I10970" s="131"/>
      <c r="J10970" s="132"/>
      <c r="K10970" s="132"/>
      <c r="L10970" s="132"/>
      <c r="M10970" s="132"/>
      <c r="N10970" s="131"/>
      <c r="O10970" s="131"/>
    </row>
    <row r="10971" spans="2:15" x14ac:dyDescent="0.35">
      <c r="B10971" t="s">
        <v>134</v>
      </c>
      <c r="C10971">
        <v>3653</v>
      </c>
      <c r="D10971" t="s">
        <v>136</v>
      </c>
      <c r="E10971">
        <v>166548</v>
      </c>
      <c r="F10971" t="s">
        <v>10292</v>
      </c>
      <c r="G10971" t="s">
        <v>10927</v>
      </c>
      <c r="H10971" s="93">
        <v>46183</v>
      </c>
      <c r="I10971" s="131"/>
      <c r="J10971" s="132"/>
      <c r="K10971" s="132"/>
      <c r="L10971" s="132"/>
      <c r="M10971" s="132"/>
      <c r="N10971" s="131"/>
      <c r="O10971" s="131"/>
    </row>
    <row r="10972" spans="2:15" x14ac:dyDescent="0.35">
      <c r="B10972" t="s">
        <v>134</v>
      </c>
      <c r="C10972">
        <v>3653</v>
      </c>
      <c r="D10972" t="s">
        <v>136</v>
      </c>
      <c r="E10972">
        <v>167573</v>
      </c>
      <c r="F10972" t="s">
        <v>10293</v>
      </c>
      <c r="G10972" t="s">
        <v>10927</v>
      </c>
      <c r="H10972" s="93">
        <v>46183</v>
      </c>
      <c r="I10972" s="131"/>
      <c r="J10972" s="132"/>
      <c r="K10972" s="132"/>
      <c r="L10972" s="132"/>
      <c r="M10972" s="132"/>
      <c r="N10972" s="131"/>
      <c r="O10972" s="131"/>
    </row>
    <row r="10973" spans="2:15" x14ac:dyDescent="0.35">
      <c r="B10973" t="s">
        <v>134</v>
      </c>
      <c r="C10973">
        <v>3653</v>
      </c>
      <c r="D10973" t="s">
        <v>136</v>
      </c>
      <c r="E10973">
        <v>167945</v>
      </c>
      <c r="F10973" t="s">
        <v>10294</v>
      </c>
      <c r="G10973" t="s">
        <v>10929</v>
      </c>
      <c r="H10973" s="93">
        <v>46182</v>
      </c>
      <c r="I10973" s="131">
        <v>1</v>
      </c>
      <c r="J10973" s="132">
        <v>1</v>
      </c>
      <c r="K10973" s="132"/>
      <c r="L10973" s="132"/>
      <c r="M10973" s="132"/>
      <c r="N10973" s="131"/>
      <c r="O10973" s="131"/>
    </row>
    <row r="10974" spans="2:15" x14ac:dyDescent="0.35">
      <c r="B10974" t="s">
        <v>134</v>
      </c>
      <c r="C10974">
        <v>3653</v>
      </c>
      <c r="D10974" t="s">
        <v>136</v>
      </c>
      <c r="E10974">
        <v>168496</v>
      </c>
      <c r="F10974" t="s">
        <v>10295</v>
      </c>
      <c r="G10974" t="s">
        <v>10926</v>
      </c>
      <c r="H10974" s="93">
        <v>46170</v>
      </c>
      <c r="I10974" s="131"/>
      <c r="J10974" s="132"/>
      <c r="K10974" s="132"/>
      <c r="L10974" s="132"/>
      <c r="M10974" s="132"/>
      <c r="N10974" s="131"/>
      <c r="O10974" s="131"/>
    </row>
    <row r="10975" spans="2:15" x14ac:dyDescent="0.35">
      <c r="B10975" t="s">
        <v>134</v>
      </c>
      <c r="C10975">
        <v>3653</v>
      </c>
      <c r="D10975" t="s">
        <v>136</v>
      </c>
      <c r="E10975">
        <v>168534</v>
      </c>
      <c r="F10975" t="s">
        <v>10296</v>
      </c>
      <c r="G10975" t="s">
        <v>10931</v>
      </c>
      <c r="H10975" s="93">
        <v>46172</v>
      </c>
      <c r="I10975" s="131"/>
      <c r="J10975" s="132"/>
      <c r="K10975" s="132"/>
      <c r="L10975" s="132"/>
      <c r="M10975" s="132"/>
      <c r="N10975" s="131"/>
      <c r="O10975" s="131"/>
    </row>
    <row r="10976" spans="2:15" x14ac:dyDescent="0.35">
      <c r="B10976" t="s">
        <v>134</v>
      </c>
      <c r="C10976">
        <v>3653</v>
      </c>
      <c r="D10976" t="s">
        <v>136</v>
      </c>
      <c r="E10976">
        <v>169379</v>
      </c>
      <c r="F10976" t="s">
        <v>10297</v>
      </c>
      <c r="G10976" t="s">
        <v>10929</v>
      </c>
      <c r="H10976" s="93">
        <v>46182</v>
      </c>
      <c r="I10976" s="131"/>
      <c r="J10976" s="132"/>
      <c r="K10976" s="132"/>
      <c r="L10976" s="132"/>
      <c r="M10976" s="132"/>
      <c r="N10976" s="131"/>
      <c r="O10976" s="131"/>
    </row>
    <row r="10977" spans="2:15" x14ac:dyDescent="0.35">
      <c r="B10977" t="s">
        <v>134</v>
      </c>
      <c r="C10977">
        <v>3653</v>
      </c>
      <c r="D10977" t="s">
        <v>136</v>
      </c>
      <c r="E10977">
        <v>169544</v>
      </c>
      <c r="F10977" t="s">
        <v>10298</v>
      </c>
      <c r="G10977" t="s">
        <v>10928</v>
      </c>
      <c r="H10977" s="93">
        <v>46178</v>
      </c>
      <c r="I10977" s="131"/>
      <c r="J10977" s="132"/>
      <c r="K10977" s="132"/>
      <c r="L10977" s="132"/>
      <c r="M10977" s="132"/>
      <c r="N10977" s="131"/>
      <c r="O10977" s="131"/>
    </row>
    <row r="10978" spans="2:15" x14ac:dyDescent="0.35">
      <c r="B10978" t="s">
        <v>134</v>
      </c>
      <c r="C10978">
        <v>3653</v>
      </c>
      <c r="D10978" t="s">
        <v>136</v>
      </c>
      <c r="E10978">
        <v>169655</v>
      </c>
      <c r="F10978" t="s">
        <v>10299</v>
      </c>
      <c r="G10978" t="s">
        <v>10931</v>
      </c>
      <c r="H10978" s="93">
        <v>46172</v>
      </c>
      <c r="I10978" s="131"/>
      <c r="J10978" s="132"/>
      <c r="K10978" s="132"/>
      <c r="L10978" s="132"/>
      <c r="M10978" s="132"/>
      <c r="N10978" s="131"/>
      <c r="O10978" s="131"/>
    </row>
    <row r="10979" spans="2:15" x14ac:dyDescent="0.35">
      <c r="B10979" t="s">
        <v>134</v>
      </c>
      <c r="C10979">
        <v>3653</v>
      </c>
      <c r="D10979" t="s">
        <v>136</v>
      </c>
      <c r="E10979">
        <v>169843</v>
      </c>
      <c r="F10979" t="s">
        <v>10300</v>
      </c>
      <c r="G10979" t="s">
        <v>10927</v>
      </c>
      <c r="H10979" s="93">
        <v>46183</v>
      </c>
      <c r="I10979" s="131"/>
      <c r="J10979" s="132"/>
      <c r="K10979" s="132"/>
      <c r="L10979" s="132"/>
      <c r="M10979" s="132"/>
      <c r="N10979" s="131"/>
      <c r="O10979" s="131"/>
    </row>
    <row r="10980" spans="2:15" x14ac:dyDescent="0.35">
      <c r="B10980" t="s">
        <v>134</v>
      </c>
      <c r="C10980">
        <v>3653</v>
      </c>
      <c r="D10980" t="s">
        <v>136</v>
      </c>
      <c r="E10980">
        <v>169982</v>
      </c>
      <c r="F10980" t="s">
        <v>10301</v>
      </c>
      <c r="G10980" t="s">
        <v>10930</v>
      </c>
      <c r="H10980" s="93">
        <v>46174</v>
      </c>
      <c r="I10980" s="131">
        <v>1</v>
      </c>
      <c r="J10980" s="132">
        <v>1</v>
      </c>
      <c r="K10980" s="132"/>
      <c r="L10980" s="132"/>
      <c r="M10980" s="132"/>
      <c r="N10980" s="131"/>
      <c r="O10980" s="131"/>
    </row>
    <row r="10981" spans="2:15" x14ac:dyDescent="0.35">
      <c r="B10981" t="s">
        <v>134</v>
      </c>
      <c r="C10981">
        <v>3653</v>
      </c>
      <c r="D10981" t="s">
        <v>136</v>
      </c>
      <c r="E10981">
        <v>170485</v>
      </c>
      <c r="F10981" t="s">
        <v>10302</v>
      </c>
      <c r="G10981" t="s">
        <v>10931</v>
      </c>
      <c r="H10981" s="93">
        <v>46172</v>
      </c>
      <c r="I10981" s="131"/>
      <c r="J10981" s="132"/>
      <c r="K10981" s="132"/>
      <c r="L10981" s="132"/>
      <c r="M10981" s="132"/>
      <c r="N10981" s="131"/>
      <c r="O10981" s="131"/>
    </row>
    <row r="10982" spans="2:15" x14ac:dyDescent="0.35">
      <c r="B10982" t="s">
        <v>134</v>
      </c>
      <c r="C10982">
        <v>3653</v>
      </c>
      <c r="D10982" t="s">
        <v>136</v>
      </c>
      <c r="E10982">
        <v>170636</v>
      </c>
      <c r="F10982" t="s">
        <v>10303</v>
      </c>
      <c r="G10982" t="s">
        <v>10926</v>
      </c>
      <c r="H10982" s="93">
        <v>46170</v>
      </c>
      <c r="I10982" s="131"/>
      <c r="J10982" s="132"/>
      <c r="K10982" s="132"/>
      <c r="L10982" s="132"/>
      <c r="M10982" s="132"/>
      <c r="N10982" s="131"/>
      <c r="O10982" s="131"/>
    </row>
    <row r="10983" spans="2:15" x14ac:dyDescent="0.35">
      <c r="B10983" t="s">
        <v>134</v>
      </c>
      <c r="C10983">
        <v>3653</v>
      </c>
      <c r="D10983" t="s">
        <v>136</v>
      </c>
      <c r="E10983">
        <v>170642</v>
      </c>
      <c r="F10983" t="s">
        <v>10304</v>
      </c>
      <c r="G10983" t="s">
        <v>10931</v>
      </c>
      <c r="H10983" s="93">
        <v>46172</v>
      </c>
      <c r="I10983" s="131"/>
      <c r="J10983" s="132"/>
      <c r="K10983" s="132"/>
      <c r="L10983" s="132"/>
      <c r="M10983" s="132"/>
      <c r="N10983" s="131"/>
      <c r="O10983" s="131"/>
    </row>
    <row r="10984" spans="2:15" x14ac:dyDescent="0.35">
      <c r="B10984" t="s">
        <v>134</v>
      </c>
      <c r="C10984">
        <v>3653</v>
      </c>
      <c r="D10984" t="s">
        <v>136</v>
      </c>
      <c r="E10984">
        <v>171091</v>
      </c>
      <c r="F10984" t="s">
        <v>10305</v>
      </c>
      <c r="G10984" t="s">
        <v>10929</v>
      </c>
      <c r="H10984" s="93">
        <v>46175</v>
      </c>
      <c r="I10984" s="131"/>
      <c r="J10984" s="132"/>
      <c r="K10984" s="132"/>
      <c r="L10984" s="132"/>
      <c r="M10984" s="132"/>
      <c r="N10984" s="131"/>
      <c r="O10984" s="131"/>
    </row>
    <row r="10985" spans="2:15" x14ac:dyDescent="0.35">
      <c r="B10985" t="s">
        <v>134</v>
      </c>
      <c r="C10985">
        <v>3653</v>
      </c>
      <c r="D10985" t="s">
        <v>136</v>
      </c>
      <c r="E10985">
        <v>171567</v>
      </c>
      <c r="F10985" t="s">
        <v>10306</v>
      </c>
      <c r="G10985" t="s">
        <v>10926</v>
      </c>
      <c r="H10985" s="93">
        <v>46170</v>
      </c>
      <c r="I10985" s="131"/>
      <c r="J10985" s="132"/>
      <c r="K10985" s="132"/>
      <c r="L10985" s="132"/>
      <c r="M10985" s="132"/>
      <c r="N10985" s="131"/>
      <c r="O10985" s="131"/>
    </row>
    <row r="10986" spans="2:15" x14ac:dyDescent="0.35">
      <c r="B10986" t="s">
        <v>134</v>
      </c>
      <c r="C10986">
        <v>3653</v>
      </c>
      <c r="D10986" t="s">
        <v>136</v>
      </c>
      <c r="E10986">
        <v>171602</v>
      </c>
      <c r="F10986" t="s">
        <v>10307</v>
      </c>
      <c r="G10986" t="s">
        <v>10930</v>
      </c>
      <c r="H10986" s="93">
        <v>46181</v>
      </c>
      <c r="I10986" s="131"/>
      <c r="J10986" s="132"/>
      <c r="K10986" s="132"/>
      <c r="L10986" s="132"/>
      <c r="M10986" s="132"/>
      <c r="N10986" s="131"/>
      <c r="O10986" s="131"/>
    </row>
    <row r="10987" spans="2:15" x14ac:dyDescent="0.35">
      <c r="B10987" t="s">
        <v>134</v>
      </c>
      <c r="C10987">
        <v>3653</v>
      </c>
      <c r="D10987" t="s">
        <v>136</v>
      </c>
      <c r="E10987">
        <v>171697</v>
      </c>
      <c r="F10987" t="s">
        <v>10308</v>
      </c>
      <c r="G10987" t="s">
        <v>10928</v>
      </c>
      <c r="H10987" s="93">
        <v>46171</v>
      </c>
      <c r="I10987" s="131"/>
      <c r="J10987" s="132"/>
      <c r="K10987" s="132"/>
      <c r="L10987" s="132"/>
      <c r="M10987" s="132"/>
      <c r="N10987" s="131"/>
      <c r="O10987" s="131"/>
    </row>
    <row r="10988" spans="2:15" x14ac:dyDescent="0.35">
      <c r="B10988" t="s">
        <v>134</v>
      </c>
      <c r="C10988">
        <v>3653</v>
      </c>
      <c r="D10988" t="s">
        <v>136</v>
      </c>
      <c r="E10988">
        <v>172020</v>
      </c>
      <c r="F10988" t="s">
        <v>10309</v>
      </c>
      <c r="G10988" t="s">
        <v>10930</v>
      </c>
      <c r="H10988" s="93">
        <v>46174</v>
      </c>
      <c r="I10988" s="131"/>
      <c r="J10988" s="132"/>
      <c r="K10988" s="132"/>
      <c r="L10988" s="132"/>
      <c r="M10988" s="132"/>
      <c r="N10988" s="131"/>
      <c r="O10988" s="131"/>
    </row>
    <row r="10989" spans="2:15" x14ac:dyDescent="0.35">
      <c r="B10989" t="s">
        <v>134</v>
      </c>
      <c r="C10989">
        <v>3653</v>
      </c>
      <c r="D10989" t="s">
        <v>136</v>
      </c>
      <c r="E10989">
        <v>172189</v>
      </c>
      <c r="F10989" t="s">
        <v>10310</v>
      </c>
      <c r="G10989" t="s">
        <v>10927</v>
      </c>
      <c r="H10989" s="93">
        <v>46176</v>
      </c>
      <c r="I10989" s="131"/>
      <c r="J10989" s="132"/>
      <c r="K10989" s="132"/>
      <c r="L10989" s="132"/>
      <c r="M10989" s="132"/>
      <c r="N10989" s="131"/>
      <c r="O10989" s="131"/>
    </row>
    <row r="10990" spans="2:15" x14ac:dyDescent="0.35">
      <c r="B10990" t="s">
        <v>134</v>
      </c>
      <c r="C10990">
        <v>3653</v>
      </c>
      <c r="D10990" t="s">
        <v>136</v>
      </c>
      <c r="E10990">
        <v>172282</v>
      </c>
      <c r="F10990" t="s">
        <v>10311</v>
      </c>
      <c r="G10990" t="s">
        <v>10931</v>
      </c>
      <c r="H10990" s="93">
        <v>46172</v>
      </c>
      <c r="I10990" s="131"/>
      <c r="J10990" s="132"/>
      <c r="K10990" s="132"/>
      <c r="L10990" s="132"/>
      <c r="M10990" s="132"/>
      <c r="N10990" s="131"/>
      <c r="O10990" s="131"/>
    </row>
    <row r="10991" spans="2:15" x14ac:dyDescent="0.35">
      <c r="B10991" t="s">
        <v>134</v>
      </c>
      <c r="C10991">
        <v>3653</v>
      </c>
      <c r="D10991" t="s">
        <v>136</v>
      </c>
      <c r="E10991">
        <v>173125</v>
      </c>
      <c r="F10991" t="s">
        <v>10312</v>
      </c>
      <c r="G10991" t="s">
        <v>10931</v>
      </c>
      <c r="H10991" s="93">
        <v>46172</v>
      </c>
      <c r="I10991" s="131"/>
      <c r="J10991" s="132"/>
      <c r="K10991" s="132"/>
      <c r="L10991" s="132"/>
      <c r="M10991" s="132"/>
      <c r="N10991" s="131"/>
      <c r="O10991" s="131"/>
    </row>
    <row r="10992" spans="2:15" x14ac:dyDescent="0.35">
      <c r="B10992" t="s">
        <v>134</v>
      </c>
      <c r="C10992">
        <v>3653</v>
      </c>
      <c r="D10992" t="s">
        <v>136</v>
      </c>
      <c r="E10992">
        <v>173553</v>
      </c>
      <c r="F10992" t="s">
        <v>10313</v>
      </c>
      <c r="G10992" t="s">
        <v>10926</v>
      </c>
      <c r="H10992" s="93">
        <v>46177</v>
      </c>
      <c r="I10992" s="131"/>
      <c r="J10992" s="132"/>
      <c r="K10992" s="132"/>
      <c r="L10992" s="132"/>
      <c r="M10992" s="132"/>
      <c r="N10992" s="131"/>
      <c r="O10992" s="131"/>
    </row>
    <row r="10993" spans="2:15" x14ac:dyDescent="0.35">
      <c r="B10993" t="s">
        <v>134</v>
      </c>
      <c r="C10993">
        <v>3653</v>
      </c>
      <c r="D10993" t="s">
        <v>136</v>
      </c>
      <c r="E10993">
        <v>174546</v>
      </c>
      <c r="F10993" t="s">
        <v>10314</v>
      </c>
      <c r="G10993" t="s">
        <v>10929</v>
      </c>
      <c r="H10993" s="93">
        <v>46175</v>
      </c>
      <c r="I10993" s="131"/>
      <c r="J10993" s="132"/>
      <c r="K10993" s="132"/>
      <c r="L10993" s="132"/>
      <c r="M10993" s="132"/>
      <c r="N10993" s="131"/>
      <c r="O10993" s="131"/>
    </row>
    <row r="10994" spans="2:15" x14ac:dyDescent="0.35">
      <c r="B10994" t="s">
        <v>134</v>
      </c>
      <c r="C10994">
        <v>3653</v>
      </c>
      <c r="D10994" t="s">
        <v>136</v>
      </c>
      <c r="E10994">
        <v>175318</v>
      </c>
      <c r="F10994" t="s">
        <v>10315</v>
      </c>
      <c r="G10994" t="s">
        <v>10928</v>
      </c>
      <c r="H10994" s="93">
        <v>46178</v>
      </c>
      <c r="I10994" s="131"/>
      <c r="J10994" s="132"/>
      <c r="K10994" s="132"/>
      <c r="L10994" s="132"/>
      <c r="M10994" s="132"/>
      <c r="N10994" s="131"/>
      <c r="O10994" s="131"/>
    </row>
    <row r="10995" spans="2:15" x14ac:dyDescent="0.35">
      <c r="B10995" t="s">
        <v>134</v>
      </c>
      <c r="C10995">
        <v>3653</v>
      </c>
      <c r="D10995" t="s">
        <v>136</v>
      </c>
      <c r="E10995">
        <v>175470</v>
      </c>
      <c r="F10995" t="s">
        <v>10316</v>
      </c>
      <c r="G10995" t="s">
        <v>10931</v>
      </c>
      <c r="H10995" s="93">
        <v>46172</v>
      </c>
      <c r="I10995" s="131"/>
      <c r="J10995" s="132"/>
      <c r="K10995" s="132"/>
      <c r="L10995" s="132"/>
      <c r="M10995" s="132"/>
      <c r="N10995" s="131"/>
      <c r="O10995" s="131"/>
    </row>
    <row r="10996" spans="2:15" x14ac:dyDescent="0.35">
      <c r="B10996" t="s">
        <v>134</v>
      </c>
      <c r="C10996">
        <v>3653</v>
      </c>
      <c r="D10996" t="s">
        <v>136</v>
      </c>
      <c r="E10996">
        <v>175712</v>
      </c>
      <c r="F10996" t="s">
        <v>10317</v>
      </c>
      <c r="G10996" t="s">
        <v>10927</v>
      </c>
      <c r="H10996" s="93">
        <v>46176</v>
      </c>
      <c r="I10996" s="131"/>
      <c r="J10996" s="132"/>
      <c r="K10996" s="132"/>
      <c r="L10996" s="132"/>
      <c r="M10996" s="132"/>
      <c r="N10996" s="131"/>
      <c r="O10996" s="131"/>
    </row>
    <row r="10997" spans="2:15" x14ac:dyDescent="0.35">
      <c r="B10997" t="s">
        <v>134</v>
      </c>
      <c r="C10997">
        <v>3653</v>
      </c>
      <c r="D10997" t="s">
        <v>136</v>
      </c>
      <c r="E10997">
        <v>175982</v>
      </c>
      <c r="F10997" t="s">
        <v>10318</v>
      </c>
      <c r="G10997" t="s">
        <v>10926</v>
      </c>
      <c r="H10997" s="93">
        <v>46177</v>
      </c>
      <c r="I10997" s="131"/>
      <c r="J10997" s="132"/>
      <c r="K10997" s="132"/>
      <c r="L10997" s="132"/>
      <c r="M10997" s="132"/>
      <c r="N10997" s="131"/>
      <c r="O10997" s="131"/>
    </row>
    <row r="10998" spans="2:15" x14ac:dyDescent="0.35">
      <c r="B10998" t="s">
        <v>134</v>
      </c>
      <c r="C10998">
        <v>3653</v>
      </c>
      <c r="D10998" t="s">
        <v>136</v>
      </c>
      <c r="E10998">
        <v>176263</v>
      </c>
      <c r="F10998" t="s">
        <v>10319</v>
      </c>
      <c r="G10998" t="s">
        <v>10927</v>
      </c>
      <c r="H10998" s="93">
        <v>46183</v>
      </c>
      <c r="I10998" s="131"/>
      <c r="J10998" s="132"/>
      <c r="K10998" s="132"/>
      <c r="L10998" s="132"/>
      <c r="M10998" s="132"/>
      <c r="N10998" s="131"/>
      <c r="O10998" s="131"/>
    </row>
    <row r="10999" spans="2:15" x14ac:dyDescent="0.35">
      <c r="B10999" t="s">
        <v>134</v>
      </c>
      <c r="C10999">
        <v>3653</v>
      </c>
      <c r="D10999" t="s">
        <v>136</v>
      </c>
      <c r="E10999">
        <v>176508</v>
      </c>
      <c r="F10999" t="s">
        <v>10320</v>
      </c>
      <c r="G10999" t="s">
        <v>10931</v>
      </c>
      <c r="H10999" s="93">
        <v>46172</v>
      </c>
      <c r="I10999" s="131"/>
      <c r="J10999" s="132"/>
      <c r="K10999" s="132"/>
      <c r="L10999" s="132"/>
      <c r="M10999" s="132"/>
      <c r="N10999" s="131"/>
      <c r="O10999" s="131"/>
    </row>
    <row r="11000" spans="2:15" x14ac:dyDescent="0.35">
      <c r="B11000" t="s">
        <v>134</v>
      </c>
      <c r="C11000">
        <v>3653</v>
      </c>
      <c r="D11000" t="s">
        <v>136</v>
      </c>
      <c r="E11000">
        <v>177036</v>
      </c>
      <c r="F11000" t="s">
        <v>10321</v>
      </c>
      <c r="G11000" t="s">
        <v>10931</v>
      </c>
      <c r="H11000" s="93">
        <v>46172</v>
      </c>
      <c r="I11000" s="131"/>
      <c r="J11000" s="132"/>
      <c r="K11000" s="132"/>
      <c r="L11000" s="132"/>
      <c r="M11000" s="132"/>
      <c r="N11000" s="131"/>
      <c r="O11000" s="131"/>
    </row>
    <row r="11001" spans="2:15" x14ac:dyDescent="0.35">
      <c r="B11001" t="s">
        <v>134</v>
      </c>
      <c r="C11001">
        <v>3653</v>
      </c>
      <c r="D11001" t="s">
        <v>136</v>
      </c>
      <c r="E11001">
        <v>177049</v>
      </c>
      <c r="F11001" t="s">
        <v>10322</v>
      </c>
      <c r="G11001" t="s">
        <v>10927</v>
      </c>
      <c r="H11001" s="93">
        <v>46176</v>
      </c>
      <c r="I11001" s="131"/>
      <c r="J11001" s="132"/>
      <c r="K11001" s="132"/>
      <c r="L11001" s="132"/>
      <c r="M11001" s="132"/>
      <c r="N11001" s="131"/>
      <c r="O11001" s="131"/>
    </row>
    <row r="11002" spans="2:15" x14ac:dyDescent="0.35">
      <c r="B11002" t="s">
        <v>134</v>
      </c>
      <c r="C11002">
        <v>3653</v>
      </c>
      <c r="D11002" t="s">
        <v>136</v>
      </c>
      <c r="E11002">
        <v>177082</v>
      </c>
      <c r="F11002" t="s">
        <v>10323</v>
      </c>
      <c r="G11002" t="s">
        <v>10927</v>
      </c>
      <c r="H11002" s="93">
        <v>46176</v>
      </c>
      <c r="I11002" s="131"/>
      <c r="J11002" s="132"/>
      <c r="K11002" s="132"/>
      <c r="L11002" s="132"/>
      <c r="M11002" s="132"/>
      <c r="N11002" s="131"/>
      <c r="O11002" s="131"/>
    </row>
    <row r="11003" spans="2:15" x14ac:dyDescent="0.35">
      <c r="B11003" t="s">
        <v>134</v>
      </c>
      <c r="C11003">
        <v>3653</v>
      </c>
      <c r="D11003" t="s">
        <v>136</v>
      </c>
      <c r="E11003">
        <v>177451</v>
      </c>
      <c r="F11003" t="s">
        <v>10324</v>
      </c>
      <c r="G11003" t="s">
        <v>10931</v>
      </c>
      <c r="H11003" s="93">
        <v>46172</v>
      </c>
      <c r="I11003" s="131"/>
      <c r="J11003" s="132"/>
      <c r="K11003" s="132"/>
      <c r="L11003" s="132"/>
      <c r="M11003" s="132"/>
      <c r="N11003" s="131"/>
      <c r="O11003" s="131"/>
    </row>
    <row r="11004" spans="2:15" x14ac:dyDescent="0.35">
      <c r="B11004" t="s">
        <v>134</v>
      </c>
      <c r="C11004">
        <v>3653</v>
      </c>
      <c r="D11004" t="s">
        <v>136</v>
      </c>
      <c r="E11004">
        <v>177463</v>
      </c>
      <c r="F11004" t="s">
        <v>10325</v>
      </c>
      <c r="G11004" t="s">
        <v>10931</v>
      </c>
      <c r="H11004" s="93">
        <v>46172</v>
      </c>
      <c r="I11004" s="131"/>
      <c r="J11004" s="132"/>
      <c r="K11004" s="132"/>
      <c r="L11004" s="132"/>
      <c r="M11004" s="132"/>
      <c r="N11004" s="131"/>
      <c r="O11004" s="131"/>
    </row>
    <row r="11005" spans="2:15" x14ac:dyDescent="0.35">
      <c r="B11005" t="s">
        <v>134</v>
      </c>
      <c r="C11005">
        <v>3653</v>
      </c>
      <c r="D11005" t="s">
        <v>136</v>
      </c>
      <c r="E11005">
        <v>177513</v>
      </c>
      <c r="F11005" t="s">
        <v>10326</v>
      </c>
      <c r="G11005" t="s">
        <v>10929</v>
      </c>
      <c r="H11005" s="93">
        <v>46182</v>
      </c>
      <c r="I11005" s="131"/>
      <c r="J11005" s="132"/>
      <c r="K11005" s="132"/>
      <c r="L11005" s="132"/>
      <c r="M11005" s="132"/>
      <c r="N11005" s="131"/>
      <c r="O11005" s="131"/>
    </row>
    <row r="11006" spans="2:15" x14ac:dyDescent="0.35">
      <c r="B11006" t="s">
        <v>134</v>
      </c>
      <c r="C11006">
        <v>3653</v>
      </c>
      <c r="D11006" t="s">
        <v>136</v>
      </c>
      <c r="E11006">
        <v>177538</v>
      </c>
      <c r="F11006" t="s">
        <v>10327</v>
      </c>
      <c r="G11006" t="s">
        <v>10931</v>
      </c>
      <c r="H11006" s="93">
        <v>46172</v>
      </c>
      <c r="I11006" s="131"/>
      <c r="J11006" s="132"/>
      <c r="K11006" s="132"/>
      <c r="L11006" s="132"/>
      <c r="M11006" s="132"/>
      <c r="N11006" s="131"/>
      <c r="O11006" s="131"/>
    </row>
    <row r="11007" spans="2:15" x14ac:dyDescent="0.35">
      <c r="B11007" t="s">
        <v>134</v>
      </c>
      <c r="C11007">
        <v>3653</v>
      </c>
      <c r="D11007" t="s">
        <v>136</v>
      </c>
      <c r="E11007">
        <v>177679</v>
      </c>
      <c r="F11007" t="s">
        <v>10328</v>
      </c>
      <c r="G11007" t="s">
        <v>10928</v>
      </c>
      <c r="H11007" s="93">
        <v>46178</v>
      </c>
      <c r="I11007" s="131"/>
      <c r="J11007" s="132"/>
      <c r="K11007" s="132"/>
      <c r="L11007" s="132"/>
      <c r="M11007" s="132"/>
      <c r="N11007" s="131"/>
      <c r="O11007" s="131"/>
    </row>
    <row r="11008" spans="2:15" x14ac:dyDescent="0.35">
      <c r="B11008" t="s">
        <v>134</v>
      </c>
      <c r="C11008">
        <v>3653</v>
      </c>
      <c r="D11008" t="s">
        <v>136</v>
      </c>
      <c r="E11008">
        <v>177717</v>
      </c>
      <c r="F11008" t="s">
        <v>10329</v>
      </c>
      <c r="G11008" t="s">
        <v>10931</v>
      </c>
      <c r="H11008" s="93">
        <v>46172</v>
      </c>
      <c r="I11008" s="131"/>
      <c r="J11008" s="132"/>
      <c r="K11008" s="132"/>
      <c r="L11008" s="132"/>
      <c r="M11008" s="132"/>
      <c r="N11008" s="131"/>
      <c r="O11008" s="131"/>
    </row>
    <row r="11009" spans="2:15" x14ac:dyDescent="0.35">
      <c r="B11009" t="s">
        <v>134</v>
      </c>
      <c r="C11009">
        <v>3653</v>
      </c>
      <c r="D11009" t="s">
        <v>136</v>
      </c>
      <c r="E11009">
        <v>177744</v>
      </c>
      <c r="F11009" t="s">
        <v>10330</v>
      </c>
      <c r="G11009" t="s">
        <v>10927</v>
      </c>
      <c r="H11009" s="93">
        <v>46176</v>
      </c>
      <c r="I11009" s="131">
        <v>1</v>
      </c>
      <c r="J11009" s="132"/>
      <c r="K11009" s="132"/>
      <c r="L11009" s="132"/>
      <c r="M11009" s="132"/>
      <c r="N11009" s="131"/>
      <c r="O11009" s="131"/>
    </row>
    <row r="11010" spans="2:15" x14ac:dyDescent="0.35">
      <c r="B11010" t="s">
        <v>134</v>
      </c>
      <c r="C11010">
        <v>3653</v>
      </c>
      <c r="D11010" t="s">
        <v>136</v>
      </c>
      <c r="E11010">
        <v>177754</v>
      </c>
      <c r="F11010" t="s">
        <v>10331</v>
      </c>
      <c r="G11010" t="s">
        <v>10929</v>
      </c>
      <c r="H11010" s="93">
        <v>46175</v>
      </c>
      <c r="I11010" s="131"/>
      <c r="J11010" s="132"/>
      <c r="K11010" s="132"/>
      <c r="L11010" s="132"/>
      <c r="M11010" s="132"/>
      <c r="N11010" s="131"/>
      <c r="O11010" s="131"/>
    </row>
    <row r="11011" spans="2:15" x14ac:dyDescent="0.35">
      <c r="B11011" t="s">
        <v>134</v>
      </c>
      <c r="C11011">
        <v>3653</v>
      </c>
      <c r="D11011" t="s">
        <v>136</v>
      </c>
      <c r="E11011">
        <v>177801</v>
      </c>
      <c r="F11011" t="s">
        <v>10332</v>
      </c>
      <c r="G11011" t="s">
        <v>10928</v>
      </c>
      <c r="H11011" s="93">
        <v>46178</v>
      </c>
      <c r="I11011" s="131"/>
      <c r="J11011" s="132"/>
      <c r="K11011" s="132"/>
      <c r="L11011" s="132"/>
      <c r="M11011" s="132"/>
      <c r="N11011" s="131"/>
      <c r="O11011" s="131"/>
    </row>
    <row r="11012" spans="2:15" x14ac:dyDescent="0.35">
      <c r="B11012" t="s">
        <v>134</v>
      </c>
      <c r="C11012">
        <v>3653</v>
      </c>
      <c r="D11012" t="s">
        <v>136</v>
      </c>
      <c r="E11012">
        <v>178168</v>
      </c>
      <c r="F11012" t="s">
        <v>10333</v>
      </c>
      <c r="G11012" t="s">
        <v>10927</v>
      </c>
      <c r="H11012" s="93">
        <v>46183</v>
      </c>
      <c r="I11012" s="131"/>
      <c r="J11012" s="132"/>
      <c r="K11012" s="132"/>
      <c r="L11012" s="132"/>
      <c r="M11012" s="132"/>
      <c r="N11012" s="131"/>
      <c r="O11012" s="131"/>
    </row>
    <row r="11013" spans="2:15" x14ac:dyDescent="0.35">
      <c r="B11013" t="s">
        <v>134</v>
      </c>
      <c r="C11013">
        <v>3653</v>
      </c>
      <c r="D11013" t="s">
        <v>136</v>
      </c>
      <c r="E11013">
        <v>178266</v>
      </c>
      <c r="F11013" t="s">
        <v>10334</v>
      </c>
      <c r="G11013" t="s">
        <v>10930</v>
      </c>
      <c r="H11013" s="93">
        <v>46181</v>
      </c>
      <c r="I11013" s="131"/>
      <c r="J11013" s="132"/>
      <c r="K11013" s="132"/>
      <c r="L11013" s="132"/>
      <c r="M11013" s="132"/>
      <c r="N11013" s="131"/>
      <c r="O11013" s="131"/>
    </row>
    <row r="11014" spans="2:15" x14ac:dyDescent="0.35">
      <c r="B11014" t="s">
        <v>134</v>
      </c>
      <c r="C11014">
        <v>3653</v>
      </c>
      <c r="D11014" t="s">
        <v>136</v>
      </c>
      <c r="E11014">
        <v>178292</v>
      </c>
      <c r="F11014" t="s">
        <v>10335</v>
      </c>
      <c r="G11014" t="s">
        <v>10927</v>
      </c>
      <c r="H11014" s="93">
        <v>46176</v>
      </c>
      <c r="I11014" s="131"/>
      <c r="J11014" s="132"/>
      <c r="K11014" s="132"/>
      <c r="L11014" s="132"/>
      <c r="M11014" s="132"/>
      <c r="N11014" s="131"/>
      <c r="O11014" s="131"/>
    </row>
    <row r="11015" spans="2:15" x14ac:dyDescent="0.35">
      <c r="B11015" t="s">
        <v>134</v>
      </c>
      <c r="C11015">
        <v>3653</v>
      </c>
      <c r="D11015" t="s">
        <v>136</v>
      </c>
      <c r="E11015">
        <v>178385</v>
      </c>
      <c r="F11015" t="s">
        <v>10336</v>
      </c>
      <c r="G11015" t="s">
        <v>10926</v>
      </c>
      <c r="H11015" s="93">
        <v>46177</v>
      </c>
      <c r="I11015" s="131">
        <v>1</v>
      </c>
      <c r="J11015" s="132">
        <v>1</v>
      </c>
      <c r="K11015" s="132">
        <v>1</v>
      </c>
      <c r="L11015" s="132"/>
      <c r="M11015" s="132"/>
      <c r="N11015" s="131"/>
      <c r="O11015" s="131"/>
    </row>
    <row r="11016" spans="2:15" x14ac:dyDescent="0.35">
      <c r="B11016" t="s">
        <v>134</v>
      </c>
      <c r="C11016">
        <v>3653</v>
      </c>
      <c r="D11016" t="s">
        <v>136</v>
      </c>
      <c r="E11016">
        <v>178469</v>
      </c>
      <c r="F11016" t="s">
        <v>10337</v>
      </c>
      <c r="G11016" t="s">
        <v>10926</v>
      </c>
      <c r="H11016" s="93">
        <v>46170</v>
      </c>
      <c r="I11016" s="131"/>
      <c r="J11016" s="132"/>
      <c r="K11016" s="132"/>
      <c r="L11016" s="132"/>
      <c r="M11016" s="132"/>
      <c r="N11016" s="131"/>
      <c r="O11016" s="131"/>
    </row>
    <row r="11017" spans="2:15" x14ac:dyDescent="0.35">
      <c r="B11017" t="s">
        <v>134</v>
      </c>
      <c r="C11017">
        <v>3653</v>
      </c>
      <c r="D11017" t="s">
        <v>136</v>
      </c>
      <c r="E11017">
        <v>178715</v>
      </c>
      <c r="F11017" t="s">
        <v>10338</v>
      </c>
      <c r="G11017" t="s">
        <v>10927</v>
      </c>
      <c r="H11017" s="93">
        <v>46183</v>
      </c>
      <c r="I11017" s="131">
        <v>1</v>
      </c>
      <c r="J11017" s="132"/>
      <c r="K11017" s="132"/>
      <c r="L11017" s="132"/>
      <c r="M11017" s="132"/>
      <c r="N11017" s="131"/>
      <c r="O11017" s="131"/>
    </row>
    <row r="11018" spans="2:15" x14ac:dyDescent="0.35">
      <c r="B11018" t="s">
        <v>134</v>
      </c>
      <c r="C11018">
        <v>3653</v>
      </c>
      <c r="D11018" t="s">
        <v>136</v>
      </c>
      <c r="E11018">
        <v>178732</v>
      </c>
      <c r="F11018" t="s">
        <v>10339</v>
      </c>
      <c r="G11018" t="s">
        <v>10927</v>
      </c>
      <c r="H11018" s="93">
        <v>46183</v>
      </c>
      <c r="I11018" s="131"/>
      <c r="J11018" s="132"/>
      <c r="K11018" s="132"/>
      <c r="L11018" s="132"/>
      <c r="M11018" s="132"/>
      <c r="N11018" s="131"/>
      <c r="O11018" s="131"/>
    </row>
    <row r="11019" spans="2:15" x14ac:dyDescent="0.35">
      <c r="B11019" t="s">
        <v>134</v>
      </c>
      <c r="C11019">
        <v>3653</v>
      </c>
      <c r="D11019" t="s">
        <v>136</v>
      </c>
      <c r="E11019">
        <v>179241</v>
      </c>
      <c r="F11019" t="s">
        <v>10340</v>
      </c>
      <c r="G11019" t="s">
        <v>10927</v>
      </c>
      <c r="H11019" s="93">
        <v>46183</v>
      </c>
      <c r="I11019" s="131">
        <v>1</v>
      </c>
      <c r="J11019" s="132">
        <v>1</v>
      </c>
      <c r="K11019" s="132"/>
      <c r="L11019" s="132"/>
      <c r="M11019" s="132"/>
      <c r="N11019" s="131"/>
      <c r="O11019" s="131"/>
    </row>
    <row r="11020" spans="2:15" x14ac:dyDescent="0.35">
      <c r="B11020" t="s">
        <v>134</v>
      </c>
      <c r="C11020">
        <v>3653</v>
      </c>
      <c r="D11020" t="s">
        <v>136</v>
      </c>
      <c r="E11020">
        <v>179500</v>
      </c>
      <c r="F11020" t="s">
        <v>10341</v>
      </c>
      <c r="G11020" t="s">
        <v>10931</v>
      </c>
      <c r="H11020" s="93">
        <v>46172</v>
      </c>
      <c r="I11020" s="131"/>
      <c r="J11020" s="132"/>
      <c r="K11020" s="132"/>
      <c r="L11020" s="132"/>
      <c r="M11020" s="132"/>
      <c r="N11020" s="131"/>
      <c r="O11020" s="131"/>
    </row>
    <row r="11021" spans="2:15" x14ac:dyDescent="0.35">
      <c r="B11021" t="s">
        <v>134</v>
      </c>
      <c r="C11021">
        <v>3653</v>
      </c>
      <c r="D11021" t="s">
        <v>136</v>
      </c>
      <c r="E11021">
        <v>179576</v>
      </c>
      <c r="F11021" t="s">
        <v>10342</v>
      </c>
      <c r="G11021" t="s">
        <v>10927</v>
      </c>
      <c r="H11021" s="93">
        <v>46183</v>
      </c>
      <c r="I11021" s="131">
        <v>1</v>
      </c>
      <c r="J11021" s="132"/>
      <c r="K11021" s="132"/>
      <c r="L11021" s="132"/>
      <c r="M11021" s="132"/>
      <c r="N11021" s="131"/>
      <c r="O11021" s="131"/>
    </row>
    <row r="11022" spans="2:15" x14ac:dyDescent="0.35">
      <c r="B11022" t="s">
        <v>134</v>
      </c>
      <c r="C11022">
        <v>3653</v>
      </c>
      <c r="D11022" t="s">
        <v>136</v>
      </c>
      <c r="E11022">
        <v>179834</v>
      </c>
      <c r="F11022" t="s">
        <v>10343</v>
      </c>
      <c r="G11022" t="s">
        <v>10926</v>
      </c>
      <c r="H11022" s="93">
        <v>46177</v>
      </c>
      <c r="I11022" s="131"/>
      <c r="J11022" s="132"/>
      <c r="K11022" s="132"/>
      <c r="L11022" s="132"/>
      <c r="M11022" s="132"/>
      <c r="N11022" s="131"/>
      <c r="O11022" s="131"/>
    </row>
    <row r="11023" spans="2:15" x14ac:dyDescent="0.35">
      <c r="B11023" t="s">
        <v>134</v>
      </c>
      <c r="C11023">
        <v>3653</v>
      </c>
      <c r="D11023" t="s">
        <v>136</v>
      </c>
      <c r="E11023">
        <v>179850</v>
      </c>
      <c r="F11023" t="s">
        <v>10344</v>
      </c>
      <c r="G11023" t="s">
        <v>10927</v>
      </c>
      <c r="H11023" s="93">
        <v>46183</v>
      </c>
      <c r="I11023" s="131"/>
      <c r="J11023" s="132"/>
      <c r="K11023" s="132"/>
      <c r="L11023" s="132"/>
      <c r="M11023" s="132"/>
      <c r="N11023" s="131"/>
      <c r="O11023" s="131"/>
    </row>
    <row r="11024" spans="2:15" x14ac:dyDescent="0.35">
      <c r="B11024" t="s">
        <v>134</v>
      </c>
      <c r="C11024">
        <v>3653</v>
      </c>
      <c r="D11024" t="s">
        <v>136</v>
      </c>
      <c r="E11024">
        <v>179893</v>
      </c>
      <c r="F11024" t="s">
        <v>10345</v>
      </c>
      <c r="G11024" t="s">
        <v>10926</v>
      </c>
      <c r="H11024" s="93">
        <v>46170</v>
      </c>
      <c r="I11024" s="131"/>
      <c r="J11024" s="132"/>
      <c r="K11024" s="132"/>
      <c r="L11024" s="132"/>
      <c r="M11024" s="132"/>
      <c r="N11024" s="131"/>
      <c r="O11024" s="131"/>
    </row>
    <row r="11025" spans="2:15" x14ac:dyDescent="0.35">
      <c r="B11025" t="s">
        <v>134</v>
      </c>
      <c r="C11025">
        <v>3653</v>
      </c>
      <c r="D11025" t="s">
        <v>136</v>
      </c>
      <c r="E11025">
        <v>179952</v>
      </c>
      <c r="F11025" t="s">
        <v>10346</v>
      </c>
      <c r="G11025" t="s">
        <v>10928</v>
      </c>
      <c r="H11025" s="93">
        <v>46178</v>
      </c>
      <c r="I11025" s="131"/>
      <c r="J11025" s="132"/>
      <c r="K11025" s="132"/>
      <c r="L11025" s="132"/>
      <c r="M11025" s="132"/>
      <c r="N11025" s="131"/>
      <c r="O11025" s="131"/>
    </row>
    <row r="11026" spans="2:15" x14ac:dyDescent="0.35">
      <c r="B11026" t="s">
        <v>134</v>
      </c>
      <c r="C11026">
        <v>3653</v>
      </c>
      <c r="D11026" t="s">
        <v>136</v>
      </c>
      <c r="E11026">
        <v>180208</v>
      </c>
      <c r="F11026" t="s">
        <v>10347</v>
      </c>
      <c r="G11026" t="s">
        <v>10929</v>
      </c>
      <c r="H11026" s="93">
        <v>46175</v>
      </c>
      <c r="I11026" s="131">
        <v>1</v>
      </c>
      <c r="J11026" s="132">
        <v>1</v>
      </c>
      <c r="K11026" s="132"/>
      <c r="L11026" s="132"/>
      <c r="M11026" s="132"/>
      <c r="N11026" s="131"/>
      <c r="O11026" s="131"/>
    </row>
    <row r="11027" spans="2:15" x14ac:dyDescent="0.35">
      <c r="B11027" t="s">
        <v>134</v>
      </c>
      <c r="C11027">
        <v>3653</v>
      </c>
      <c r="D11027" t="s">
        <v>136</v>
      </c>
      <c r="E11027">
        <v>180476</v>
      </c>
      <c r="F11027" t="s">
        <v>10348</v>
      </c>
      <c r="G11027" t="s">
        <v>10927</v>
      </c>
      <c r="H11027" s="93">
        <v>46183</v>
      </c>
      <c r="I11027" s="131"/>
      <c r="J11027" s="132"/>
      <c r="K11027" s="132"/>
      <c r="L11027" s="132"/>
      <c r="M11027" s="132"/>
      <c r="N11027" s="131"/>
      <c r="O11027" s="131"/>
    </row>
    <row r="11028" spans="2:15" x14ac:dyDescent="0.35">
      <c r="B11028" t="s">
        <v>134</v>
      </c>
      <c r="C11028">
        <v>3653</v>
      </c>
      <c r="D11028" t="s">
        <v>136</v>
      </c>
      <c r="E11028">
        <v>180582</v>
      </c>
      <c r="F11028" t="s">
        <v>10349</v>
      </c>
      <c r="G11028" t="s">
        <v>10928</v>
      </c>
      <c r="H11028" s="93">
        <v>46171</v>
      </c>
      <c r="I11028" s="131">
        <v>1</v>
      </c>
      <c r="J11028" s="132"/>
      <c r="K11028" s="132"/>
      <c r="L11028" s="132"/>
      <c r="M11028" s="132"/>
      <c r="N11028" s="131"/>
      <c r="O11028" s="131"/>
    </row>
    <row r="11029" spans="2:15" x14ac:dyDescent="0.35">
      <c r="B11029" t="s">
        <v>134</v>
      </c>
      <c r="C11029">
        <v>3653</v>
      </c>
      <c r="D11029" t="s">
        <v>136</v>
      </c>
      <c r="E11029">
        <v>180641</v>
      </c>
      <c r="F11029" t="s">
        <v>10350</v>
      </c>
      <c r="G11029" t="s">
        <v>10927</v>
      </c>
      <c r="H11029" s="93">
        <v>46183</v>
      </c>
      <c r="I11029" s="131"/>
      <c r="J11029" s="132"/>
      <c r="K11029" s="132"/>
      <c r="L11029" s="132"/>
      <c r="M11029" s="132"/>
      <c r="N11029" s="131"/>
      <c r="O11029" s="131"/>
    </row>
    <row r="11030" spans="2:15" x14ac:dyDescent="0.35">
      <c r="B11030" t="s">
        <v>134</v>
      </c>
      <c r="C11030">
        <v>3653</v>
      </c>
      <c r="D11030" t="s">
        <v>136</v>
      </c>
      <c r="E11030">
        <v>180649</v>
      </c>
      <c r="F11030" t="s">
        <v>10351</v>
      </c>
      <c r="G11030" t="s">
        <v>10929</v>
      </c>
      <c r="H11030" s="93">
        <v>46182</v>
      </c>
      <c r="I11030" s="131">
        <v>1</v>
      </c>
      <c r="J11030" s="132"/>
      <c r="K11030" s="132">
        <v>1</v>
      </c>
      <c r="L11030" s="132"/>
      <c r="M11030" s="132"/>
      <c r="N11030" s="131"/>
      <c r="O11030" s="131"/>
    </row>
    <row r="11031" spans="2:15" x14ac:dyDescent="0.35">
      <c r="B11031" t="s">
        <v>134</v>
      </c>
      <c r="C11031">
        <v>3653</v>
      </c>
      <c r="D11031" t="s">
        <v>136</v>
      </c>
      <c r="E11031">
        <v>180802</v>
      </c>
      <c r="F11031" t="s">
        <v>10352</v>
      </c>
      <c r="G11031" t="s">
        <v>10927</v>
      </c>
      <c r="H11031" s="93">
        <v>46176</v>
      </c>
      <c r="I11031" s="131"/>
      <c r="J11031" s="132"/>
      <c r="K11031" s="132"/>
      <c r="L11031" s="132"/>
      <c r="M11031" s="132"/>
      <c r="N11031" s="131"/>
      <c r="O11031" s="131"/>
    </row>
    <row r="11032" spans="2:15" x14ac:dyDescent="0.35">
      <c r="B11032" t="s">
        <v>134</v>
      </c>
      <c r="C11032">
        <v>3653</v>
      </c>
      <c r="D11032" t="s">
        <v>136</v>
      </c>
      <c r="E11032">
        <v>180851</v>
      </c>
      <c r="F11032" t="s">
        <v>10353</v>
      </c>
      <c r="G11032" t="s">
        <v>10931</v>
      </c>
      <c r="H11032" s="93">
        <v>46172</v>
      </c>
      <c r="I11032" s="131"/>
      <c r="J11032" s="132"/>
      <c r="K11032" s="132"/>
      <c r="L11032" s="132"/>
      <c r="M11032" s="132"/>
      <c r="N11032" s="131"/>
      <c r="O11032" s="131"/>
    </row>
    <row r="11033" spans="2:15" x14ac:dyDescent="0.35">
      <c r="B11033" t="s">
        <v>134</v>
      </c>
      <c r="C11033">
        <v>3653</v>
      </c>
      <c r="D11033" t="s">
        <v>136</v>
      </c>
      <c r="E11033">
        <v>180862</v>
      </c>
      <c r="F11033" t="s">
        <v>10354</v>
      </c>
      <c r="G11033" t="s">
        <v>10931</v>
      </c>
      <c r="H11033" s="93">
        <v>46172</v>
      </c>
      <c r="I11033" s="131"/>
      <c r="J11033" s="132"/>
      <c r="K11033" s="132"/>
      <c r="L11033" s="132"/>
      <c r="M11033" s="132"/>
      <c r="N11033" s="131"/>
      <c r="O11033" s="131"/>
    </row>
    <row r="11034" spans="2:15" x14ac:dyDescent="0.35">
      <c r="B11034" t="s">
        <v>134</v>
      </c>
      <c r="C11034">
        <v>3653</v>
      </c>
      <c r="D11034" t="s">
        <v>136</v>
      </c>
      <c r="E11034">
        <v>180894</v>
      </c>
      <c r="F11034" t="s">
        <v>10355</v>
      </c>
      <c r="G11034" t="s">
        <v>10929</v>
      </c>
      <c r="H11034" s="93">
        <v>46182</v>
      </c>
      <c r="I11034" s="131"/>
      <c r="J11034" s="132"/>
      <c r="K11034" s="132"/>
      <c r="L11034" s="132"/>
      <c r="M11034" s="132"/>
      <c r="N11034" s="131"/>
      <c r="O11034" s="131"/>
    </row>
    <row r="11035" spans="2:15" x14ac:dyDescent="0.35">
      <c r="B11035" t="s">
        <v>134</v>
      </c>
      <c r="C11035">
        <v>3653</v>
      </c>
      <c r="D11035" t="s">
        <v>136</v>
      </c>
      <c r="E11035">
        <v>180994</v>
      </c>
      <c r="F11035" t="s">
        <v>11054</v>
      </c>
      <c r="G11035" t="s">
        <v>10928</v>
      </c>
      <c r="H11035" s="93">
        <v>46171</v>
      </c>
      <c r="I11035" s="131"/>
      <c r="J11035" s="132"/>
      <c r="K11035" s="132"/>
      <c r="L11035" s="132"/>
      <c r="M11035" s="132"/>
      <c r="N11035" s="131"/>
      <c r="O11035" s="131"/>
    </row>
    <row r="11036" spans="2:15" x14ac:dyDescent="0.35">
      <c r="B11036" t="s">
        <v>134</v>
      </c>
      <c r="C11036">
        <v>3653</v>
      </c>
      <c r="D11036" t="s">
        <v>136</v>
      </c>
      <c r="E11036">
        <v>181014</v>
      </c>
      <c r="F11036" t="s">
        <v>10356</v>
      </c>
      <c r="G11036" t="s">
        <v>10931</v>
      </c>
      <c r="H11036" s="93">
        <v>46172</v>
      </c>
      <c r="I11036" s="131"/>
      <c r="J11036" s="132"/>
      <c r="K11036" s="132"/>
      <c r="L11036" s="132"/>
      <c r="M11036" s="132"/>
      <c r="N11036" s="131"/>
      <c r="O11036" s="131"/>
    </row>
    <row r="11037" spans="2:15" x14ac:dyDescent="0.35">
      <c r="B11037" t="s">
        <v>134</v>
      </c>
      <c r="C11037">
        <v>3653</v>
      </c>
      <c r="D11037" t="s">
        <v>136</v>
      </c>
      <c r="E11037">
        <v>181115</v>
      </c>
      <c r="F11037" t="s">
        <v>10357</v>
      </c>
      <c r="G11037" t="s">
        <v>10931</v>
      </c>
      <c r="H11037" s="93">
        <v>46172</v>
      </c>
      <c r="I11037" s="131"/>
      <c r="J11037" s="132"/>
      <c r="K11037" s="132"/>
      <c r="L11037" s="132"/>
      <c r="M11037" s="132"/>
      <c r="N11037" s="131"/>
      <c r="O11037" s="131"/>
    </row>
    <row r="11038" spans="2:15" x14ac:dyDescent="0.35">
      <c r="B11038" t="s">
        <v>134</v>
      </c>
      <c r="C11038">
        <v>3653</v>
      </c>
      <c r="D11038" t="s">
        <v>136</v>
      </c>
      <c r="E11038">
        <v>181158</v>
      </c>
      <c r="F11038" t="s">
        <v>10358</v>
      </c>
      <c r="G11038" t="s">
        <v>10930</v>
      </c>
      <c r="H11038" s="93">
        <v>46181</v>
      </c>
      <c r="I11038" s="131"/>
      <c r="J11038" s="132"/>
      <c r="K11038" s="132"/>
      <c r="L11038" s="132"/>
      <c r="M11038" s="132"/>
      <c r="N11038" s="131"/>
      <c r="O11038" s="131"/>
    </row>
    <row r="11039" spans="2:15" x14ac:dyDescent="0.35">
      <c r="B11039" t="s">
        <v>134</v>
      </c>
      <c r="C11039">
        <v>3653</v>
      </c>
      <c r="D11039" t="s">
        <v>136</v>
      </c>
      <c r="E11039">
        <v>181160</v>
      </c>
      <c r="F11039" t="s">
        <v>10359</v>
      </c>
      <c r="G11039" t="s">
        <v>10929</v>
      </c>
      <c r="H11039" s="93">
        <v>46182</v>
      </c>
      <c r="I11039" s="131">
        <v>1</v>
      </c>
      <c r="J11039" s="132"/>
      <c r="K11039" s="132">
        <v>1</v>
      </c>
      <c r="L11039" s="132"/>
      <c r="M11039" s="132"/>
      <c r="N11039" s="131"/>
      <c r="O11039" s="131"/>
    </row>
    <row r="11040" spans="2:15" x14ac:dyDescent="0.35">
      <c r="B11040" t="s">
        <v>134</v>
      </c>
      <c r="C11040">
        <v>3653</v>
      </c>
      <c r="D11040" t="s">
        <v>136</v>
      </c>
      <c r="E11040">
        <v>181183</v>
      </c>
      <c r="F11040" t="s">
        <v>10360</v>
      </c>
      <c r="G11040" t="s">
        <v>10931</v>
      </c>
      <c r="H11040" s="93">
        <v>46172</v>
      </c>
      <c r="I11040" s="131"/>
      <c r="J11040" s="132"/>
      <c r="K11040" s="132"/>
      <c r="L11040" s="132"/>
      <c r="M11040" s="132"/>
      <c r="N11040" s="131"/>
      <c r="O11040" s="131"/>
    </row>
    <row r="11041" spans="2:15" x14ac:dyDescent="0.35">
      <c r="B11041" t="s">
        <v>134</v>
      </c>
      <c r="C11041">
        <v>3653</v>
      </c>
      <c r="D11041" t="s">
        <v>136</v>
      </c>
      <c r="E11041">
        <v>181361</v>
      </c>
      <c r="F11041" t="s">
        <v>10361</v>
      </c>
      <c r="G11041" t="s">
        <v>10929</v>
      </c>
      <c r="H11041" s="93">
        <v>46182</v>
      </c>
      <c r="I11041" s="131">
        <v>1</v>
      </c>
      <c r="J11041" s="132"/>
      <c r="K11041" s="132"/>
      <c r="L11041" s="132"/>
      <c r="M11041" s="132"/>
      <c r="N11041" s="131"/>
      <c r="O11041" s="131"/>
    </row>
    <row r="11042" spans="2:15" x14ac:dyDescent="0.35">
      <c r="B11042" t="s">
        <v>134</v>
      </c>
      <c r="C11042">
        <v>3653</v>
      </c>
      <c r="D11042" t="s">
        <v>136</v>
      </c>
      <c r="E11042">
        <v>181446</v>
      </c>
      <c r="F11042" t="s">
        <v>10362</v>
      </c>
      <c r="G11042" t="s">
        <v>10927</v>
      </c>
      <c r="H11042" s="93">
        <v>46176</v>
      </c>
      <c r="I11042" s="131"/>
      <c r="J11042" s="132"/>
      <c r="K11042" s="132"/>
      <c r="L11042" s="132"/>
      <c r="M11042" s="132"/>
      <c r="N11042" s="131"/>
      <c r="O11042" s="131"/>
    </row>
    <row r="11043" spans="2:15" x14ac:dyDescent="0.35">
      <c r="B11043" t="s">
        <v>134</v>
      </c>
      <c r="C11043">
        <v>3653</v>
      </c>
      <c r="D11043" t="s">
        <v>136</v>
      </c>
      <c r="E11043">
        <v>181452</v>
      </c>
      <c r="F11043" t="s">
        <v>10363</v>
      </c>
      <c r="G11043" t="s">
        <v>10929</v>
      </c>
      <c r="H11043" s="93">
        <v>46182</v>
      </c>
      <c r="I11043" s="131"/>
      <c r="J11043" s="132"/>
      <c r="K11043" s="132"/>
      <c r="L11043" s="132"/>
      <c r="M11043" s="132"/>
      <c r="N11043" s="131"/>
      <c r="O11043" s="131"/>
    </row>
    <row r="11044" spans="2:15" x14ac:dyDescent="0.35">
      <c r="B11044" t="s">
        <v>134</v>
      </c>
      <c r="C11044">
        <v>3653</v>
      </c>
      <c r="D11044" t="s">
        <v>136</v>
      </c>
      <c r="E11044">
        <v>181487</v>
      </c>
      <c r="F11044" t="s">
        <v>10364</v>
      </c>
      <c r="G11044" t="s">
        <v>10930</v>
      </c>
      <c r="H11044" s="93">
        <v>46181</v>
      </c>
      <c r="I11044" s="131"/>
      <c r="J11044" s="132"/>
      <c r="K11044" s="132"/>
      <c r="L11044" s="132"/>
      <c r="M11044" s="132"/>
      <c r="N11044" s="131"/>
      <c r="O11044" s="131"/>
    </row>
    <row r="11045" spans="2:15" x14ac:dyDescent="0.35">
      <c r="B11045" t="s">
        <v>134</v>
      </c>
      <c r="C11045">
        <v>3653</v>
      </c>
      <c r="D11045" t="s">
        <v>136</v>
      </c>
      <c r="E11045">
        <v>181546</v>
      </c>
      <c r="F11045" t="s">
        <v>10365</v>
      </c>
      <c r="G11045" t="s">
        <v>10927</v>
      </c>
      <c r="H11045" s="93">
        <v>46183</v>
      </c>
      <c r="I11045" s="131"/>
      <c r="J11045" s="132"/>
      <c r="K11045" s="132"/>
      <c r="L11045" s="132"/>
      <c r="M11045" s="132"/>
      <c r="N11045" s="131"/>
      <c r="O11045" s="131"/>
    </row>
    <row r="11046" spans="2:15" x14ac:dyDescent="0.35">
      <c r="B11046" t="s">
        <v>134</v>
      </c>
      <c r="C11046">
        <v>3653</v>
      </c>
      <c r="D11046" t="s">
        <v>136</v>
      </c>
      <c r="E11046">
        <v>181733</v>
      </c>
      <c r="F11046" t="s">
        <v>10366</v>
      </c>
      <c r="G11046" t="s">
        <v>10930</v>
      </c>
      <c r="H11046" s="93">
        <v>46181</v>
      </c>
      <c r="I11046" s="131"/>
      <c r="J11046" s="132"/>
      <c r="K11046" s="132"/>
      <c r="L11046" s="132"/>
      <c r="M11046" s="132"/>
      <c r="N11046" s="131"/>
      <c r="O11046" s="131"/>
    </row>
    <row r="11047" spans="2:15" x14ac:dyDescent="0.35">
      <c r="B11047" t="s">
        <v>134</v>
      </c>
      <c r="C11047">
        <v>3653</v>
      </c>
      <c r="D11047" t="s">
        <v>136</v>
      </c>
      <c r="E11047">
        <v>182100</v>
      </c>
      <c r="F11047" t="s">
        <v>10367</v>
      </c>
      <c r="G11047" t="s">
        <v>10927</v>
      </c>
      <c r="H11047" s="93">
        <v>46183</v>
      </c>
      <c r="I11047" s="131"/>
      <c r="J11047" s="132"/>
      <c r="K11047" s="132"/>
      <c r="L11047" s="132"/>
      <c r="M11047" s="132"/>
      <c r="N11047" s="131"/>
      <c r="O11047" s="131"/>
    </row>
    <row r="11048" spans="2:15" x14ac:dyDescent="0.35">
      <c r="B11048" t="s">
        <v>134</v>
      </c>
      <c r="C11048">
        <v>3653</v>
      </c>
      <c r="D11048" t="s">
        <v>136</v>
      </c>
      <c r="E11048">
        <v>182388</v>
      </c>
      <c r="F11048" t="s">
        <v>10368</v>
      </c>
      <c r="G11048" t="s">
        <v>10931</v>
      </c>
      <c r="H11048" s="93">
        <v>46172</v>
      </c>
      <c r="I11048" s="131"/>
      <c r="J11048" s="132"/>
      <c r="K11048" s="132"/>
      <c r="L11048" s="132"/>
      <c r="M11048" s="132"/>
      <c r="N11048" s="131"/>
      <c r="O11048" s="131"/>
    </row>
    <row r="11049" spans="2:15" x14ac:dyDescent="0.35">
      <c r="B11049" t="s">
        <v>134</v>
      </c>
      <c r="C11049">
        <v>3653</v>
      </c>
      <c r="D11049" t="s">
        <v>136</v>
      </c>
      <c r="E11049">
        <v>182443</v>
      </c>
      <c r="F11049" t="s">
        <v>10369</v>
      </c>
      <c r="G11049" t="s">
        <v>10931</v>
      </c>
      <c r="H11049" s="93">
        <v>46172</v>
      </c>
      <c r="I11049" s="131"/>
      <c r="J11049" s="132"/>
      <c r="K11049" s="132"/>
      <c r="L11049" s="132"/>
      <c r="M11049" s="132"/>
      <c r="N11049" s="131"/>
      <c r="O11049" s="131"/>
    </row>
    <row r="11050" spans="2:15" x14ac:dyDescent="0.35">
      <c r="B11050" t="s">
        <v>134</v>
      </c>
      <c r="C11050">
        <v>3653</v>
      </c>
      <c r="D11050" t="s">
        <v>136</v>
      </c>
      <c r="E11050">
        <v>182570</v>
      </c>
      <c r="F11050" t="s">
        <v>10370</v>
      </c>
      <c r="G11050" t="s">
        <v>10929</v>
      </c>
      <c r="H11050" s="93">
        <v>46182</v>
      </c>
      <c r="I11050" s="131"/>
      <c r="J11050" s="132"/>
      <c r="K11050" s="132"/>
      <c r="L11050" s="132"/>
      <c r="M11050" s="132"/>
      <c r="N11050" s="131"/>
      <c r="O11050" s="131"/>
    </row>
    <row r="11051" spans="2:15" x14ac:dyDescent="0.35">
      <c r="B11051" t="s">
        <v>134</v>
      </c>
      <c r="C11051">
        <v>3653</v>
      </c>
      <c r="D11051" t="s">
        <v>136</v>
      </c>
      <c r="E11051">
        <v>182711</v>
      </c>
      <c r="F11051" t="s">
        <v>10371</v>
      </c>
      <c r="G11051" t="s">
        <v>10927</v>
      </c>
      <c r="H11051" s="93">
        <v>46183</v>
      </c>
      <c r="I11051" s="131"/>
      <c r="J11051" s="132"/>
      <c r="K11051" s="132"/>
      <c r="L11051" s="132"/>
      <c r="M11051" s="132"/>
      <c r="N11051" s="131"/>
      <c r="O11051" s="131"/>
    </row>
    <row r="11052" spans="2:15" x14ac:dyDescent="0.35">
      <c r="B11052" t="s">
        <v>134</v>
      </c>
      <c r="C11052">
        <v>3653</v>
      </c>
      <c r="D11052" t="s">
        <v>136</v>
      </c>
      <c r="E11052">
        <v>182727</v>
      </c>
      <c r="F11052" t="s">
        <v>10372</v>
      </c>
      <c r="G11052" t="s">
        <v>10928</v>
      </c>
      <c r="H11052" s="93">
        <v>46178</v>
      </c>
      <c r="I11052" s="131"/>
      <c r="J11052" s="132"/>
      <c r="K11052" s="132"/>
      <c r="L11052" s="132"/>
      <c r="M11052" s="132"/>
      <c r="N11052" s="131"/>
      <c r="O11052" s="131"/>
    </row>
    <row r="11053" spans="2:15" x14ac:dyDescent="0.35">
      <c r="B11053" t="s">
        <v>134</v>
      </c>
      <c r="C11053">
        <v>3653</v>
      </c>
      <c r="D11053" t="s">
        <v>136</v>
      </c>
      <c r="E11053">
        <v>182820</v>
      </c>
      <c r="F11053" t="s">
        <v>10373</v>
      </c>
      <c r="G11053" t="s">
        <v>10930</v>
      </c>
      <c r="H11053" s="93">
        <v>46174</v>
      </c>
      <c r="I11053" s="131"/>
      <c r="J11053" s="132"/>
      <c r="K11053" s="132"/>
      <c r="L11053" s="132"/>
      <c r="M11053" s="132"/>
      <c r="N11053" s="131"/>
      <c r="O11053" s="131"/>
    </row>
    <row r="11054" spans="2:15" x14ac:dyDescent="0.35">
      <c r="B11054" t="s">
        <v>134</v>
      </c>
      <c r="C11054">
        <v>3653</v>
      </c>
      <c r="D11054" t="s">
        <v>136</v>
      </c>
      <c r="E11054">
        <v>183019</v>
      </c>
      <c r="F11054" t="s">
        <v>10374</v>
      </c>
      <c r="G11054" t="s">
        <v>10926</v>
      </c>
      <c r="H11054" s="93">
        <v>46177</v>
      </c>
      <c r="I11054" s="131">
        <v>1</v>
      </c>
      <c r="J11054" s="132"/>
      <c r="K11054" s="132">
        <v>1</v>
      </c>
      <c r="L11054" s="132"/>
      <c r="M11054" s="132"/>
      <c r="N11054" s="131"/>
      <c r="O11054" s="131"/>
    </row>
    <row r="11055" spans="2:15" x14ac:dyDescent="0.35">
      <c r="B11055" t="s">
        <v>134</v>
      </c>
      <c r="C11055">
        <v>3653</v>
      </c>
      <c r="D11055" t="s">
        <v>136</v>
      </c>
      <c r="E11055">
        <v>183020</v>
      </c>
      <c r="F11055" t="s">
        <v>10375</v>
      </c>
      <c r="G11055" t="s">
        <v>10931</v>
      </c>
      <c r="H11055" s="93">
        <v>46172</v>
      </c>
      <c r="I11055" s="131"/>
      <c r="J11055" s="132"/>
      <c r="K11055" s="132"/>
      <c r="L11055" s="132"/>
      <c r="M11055" s="132"/>
      <c r="N11055" s="131"/>
      <c r="O11055" s="131"/>
    </row>
    <row r="11056" spans="2:15" x14ac:dyDescent="0.35">
      <c r="B11056" t="s">
        <v>134</v>
      </c>
      <c r="C11056">
        <v>3653</v>
      </c>
      <c r="D11056" t="s">
        <v>136</v>
      </c>
      <c r="E11056">
        <v>183023</v>
      </c>
      <c r="F11056" t="s">
        <v>10376</v>
      </c>
      <c r="G11056" t="s">
        <v>10926</v>
      </c>
      <c r="H11056" s="93">
        <v>46170</v>
      </c>
      <c r="I11056" s="131"/>
      <c r="J11056" s="132"/>
      <c r="K11056" s="132"/>
      <c r="L11056" s="132"/>
      <c r="M11056" s="132"/>
      <c r="N11056" s="131"/>
      <c r="O11056" s="131"/>
    </row>
    <row r="11057" spans="2:15" x14ac:dyDescent="0.35">
      <c r="B11057" t="s">
        <v>134</v>
      </c>
      <c r="C11057">
        <v>3653</v>
      </c>
      <c r="D11057" t="s">
        <v>136</v>
      </c>
      <c r="E11057">
        <v>183029</v>
      </c>
      <c r="F11057" t="s">
        <v>10377</v>
      </c>
      <c r="G11057" t="s">
        <v>10929</v>
      </c>
      <c r="H11057" s="93">
        <v>46175</v>
      </c>
      <c r="I11057" s="131">
        <v>1</v>
      </c>
      <c r="J11057" s="132"/>
      <c r="K11057" s="132">
        <v>1</v>
      </c>
      <c r="L11057" s="132"/>
      <c r="M11057" s="132"/>
      <c r="N11057" s="131"/>
      <c r="O11057" s="131"/>
    </row>
    <row r="11058" spans="2:15" x14ac:dyDescent="0.35">
      <c r="B11058" t="s">
        <v>134</v>
      </c>
      <c r="C11058">
        <v>3653</v>
      </c>
      <c r="D11058" t="s">
        <v>136</v>
      </c>
      <c r="E11058">
        <v>183226</v>
      </c>
      <c r="F11058" t="s">
        <v>10378</v>
      </c>
      <c r="G11058" t="s">
        <v>10929</v>
      </c>
      <c r="H11058" s="93">
        <v>46182</v>
      </c>
      <c r="I11058" s="131"/>
      <c r="J11058" s="132"/>
      <c r="K11058" s="132"/>
      <c r="L11058" s="132"/>
      <c r="M11058" s="132"/>
      <c r="N11058" s="131"/>
      <c r="O11058" s="131"/>
    </row>
    <row r="11059" spans="2:15" x14ac:dyDescent="0.35">
      <c r="B11059" t="s">
        <v>134</v>
      </c>
      <c r="C11059">
        <v>3653</v>
      </c>
      <c r="D11059" t="s">
        <v>136</v>
      </c>
      <c r="E11059">
        <v>183245</v>
      </c>
      <c r="F11059" t="s">
        <v>10379</v>
      </c>
      <c r="G11059" t="s">
        <v>10931</v>
      </c>
      <c r="H11059" s="93">
        <v>46172</v>
      </c>
      <c r="I11059" s="131"/>
      <c r="J11059" s="132"/>
      <c r="K11059" s="132"/>
      <c r="L11059" s="132"/>
      <c r="M11059" s="132"/>
      <c r="N11059" s="131"/>
      <c r="O11059" s="131"/>
    </row>
    <row r="11060" spans="2:15" x14ac:dyDescent="0.35">
      <c r="B11060" t="s">
        <v>134</v>
      </c>
      <c r="C11060">
        <v>3653</v>
      </c>
      <c r="D11060" t="s">
        <v>136</v>
      </c>
      <c r="E11060">
        <v>183274</v>
      </c>
      <c r="F11060" t="s">
        <v>10321</v>
      </c>
      <c r="G11060" t="s">
        <v>10930</v>
      </c>
      <c r="H11060" s="93">
        <v>46181</v>
      </c>
      <c r="I11060" s="131"/>
      <c r="J11060" s="132"/>
      <c r="K11060" s="132"/>
      <c r="L11060" s="132"/>
      <c r="M11060" s="132"/>
      <c r="N11060" s="131"/>
      <c r="O11060" s="131"/>
    </row>
    <row r="11061" spans="2:15" x14ac:dyDescent="0.35">
      <c r="B11061" t="s">
        <v>134</v>
      </c>
      <c r="C11061">
        <v>3653</v>
      </c>
      <c r="D11061" t="s">
        <v>136</v>
      </c>
      <c r="E11061">
        <v>183372</v>
      </c>
      <c r="F11061" t="s">
        <v>10380</v>
      </c>
      <c r="G11061" t="s">
        <v>10930</v>
      </c>
      <c r="H11061" s="93">
        <v>46174</v>
      </c>
      <c r="I11061" s="131">
        <v>1</v>
      </c>
      <c r="J11061" s="132"/>
      <c r="K11061" s="132"/>
      <c r="L11061" s="132"/>
      <c r="M11061" s="132"/>
      <c r="N11061" s="131"/>
      <c r="O11061" s="131"/>
    </row>
    <row r="11062" spans="2:15" x14ac:dyDescent="0.35">
      <c r="B11062" t="s">
        <v>134</v>
      </c>
      <c r="C11062">
        <v>3653</v>
      </c>
      <c r="D11062" t="s">
        <v>136</v>
      </c>
      <c r="E11062">
        <v>183511</v>
      </c>
      <c r="F11062" t="s">
        <v>10381</v>
      </c>
      <c r="G11062" t="s">
        <v>10931</v>
      </c>
      <c r="H11062" s="93">
        <v>46172</v>
      </c>
      <c r="I11062" s="131"/>
      <c r="J11062" s="132"/>
      <c r="K11062" s="132"/>
      <c r="L11062" s="132"/>
      <c r="M11062" s="132"/>
      <c r="N11062" s="131"/>
      <c r="O11062" s="131"/>
    </row>
    <row r="11063" spans="2:15" x14ac:dyDescent="0.35">
      <c r="B11063" t="s">
        <v>134</v>
      </c>
      <c r="C11063">
        <v>3653</v>
      </c>
      <c r="D11063" t="s">
        <v>136</v>
      </c>
      <c r="E11063">
        <v>183556</v>
      </c>
      <c r="F11063" t="s">
        <v>10382</v>
      </c>
      <c r="G11063" t="s">
        <v>10930</v>
      </c>
      <c r="H11063" s="93">
        <v>46181</v>
      </c>
      <c r="I11063" s="131">
        <v>1</v>
      </c>
      <c r="J11063" s="132">
        <v>1</v>
      </c>
      <c r="K11063" s="132"/>
      <c r="L11063" s="132"/>
      <c r="M11063" s="132"/>
      <c r="N11063" s="131"/>
      <c r="O11063" s="131"/>
    </row>
    <row r="11064" spans="2:15" x14ac:dyDescent="0.35">
      <c r="B11064" t="s">
        <v>134</v>
      </c>
      <c r="C11064">
        <v>3653</v>
      </c>
      <c r="D11064" t="s">
        <v>136</v>
      </c>
      <c r="E11064">
        <v>183560</v>
      </c>
      <c r="F11064" t="s">
        <v>10383</v>
      </c>
      <c r="G11064" t="s">
        <v>10931</v>
      </c>
      <c r="H11064" s="93">
        <v>46172</v>
      </c>
      <c r="I11064" s="131"/>
      <c r="J11064" s="132"/>
      <c r="K11064" s="132"/>
      <c r="L11064" s="132"/>
      <c r="M11064" s="132"/>
      <c r="N11064" s="131"/>
      <c r="O11064" s="131"/>
    </row>
    <row r="11065" spans="2:15" x14ac:dyDescent="0.35">
      <c r="B11065" t="s">
        <v>134</v>
      </c>
      <c r="C11065">
        <v>3653</v>
      </c>
      <c r="D11065" t="s">
        <v>136</v>
      </c>
      <c r="E11065">
        <v>183577</v>
      </c>
      <c r="F11065" t="s">
        <v>10384</v>
      </c>
      <c r="G11065" t="s">
        <v>10928</v>
      </c>
      <c r="H11065" s="93">
        <v>46171</v>
      </c>
      <c r="I11065" s="131"/>
      <c r="J11065" s="132"/>
      <c r="K11065" s="132"/>
      <c r="L11065" s="132"/>
      <c r="M11065" s="132"/>
      <c r="N11065" s="131"/>
      <c r="O11065" s="131"/>
    </row>
    <row r="11066" spans="2:15" x14ac:dyDescent="0.35">
      <c r="B11066" t="s">
        <v>134</v>
      </c>
      <c r="C11066">
        <v>3653</v>
      </c>
      <c r="D11066" t="s">
        <v>136</v>
      </c>
      <c r="E11066">
        <v>183627</v>
      </c>
      <c r="F11066" t="s">
        <v>10385</v>
      </c>
      <c r="G11066" t="s">
        <v>10928</v>
      </c>
      <c r="H11066" s="93">
        <v>46178</v>
      </c>
      <c r="I11066" s="131"/>
      <c r="J11066" s="132"/>
      <c r="K11066" s="132"/>
      <c r="L11066" s="132"/>
      <c r="M11066" s="132"/>
      <c r="N11066" s="131"/>
      <c r="O11066" s="131"/>
    </row>
    <row r="11067" spans="2:15" x14ac:dyDescent="0.35">
      <c r="B11067" t="s">
        <v>134</v>
      </c>
      <c r="C11067">
        <v>3653</v>
      </c>
      <c r="D11067" t="s">
        <v>136</v>
      </c>
      <c r="E11067">
        <v>183642</v>
      </c>
      <c r="F11067" t="s">
        <v>10386</v>
      </c>
      <c r="G11067" t="s">
        <v>10930</v>
      </c>
      <c r="H11067" s="93">
        <v>46181</v>
      </c>
      <c r="I11067" s="131"/>
      <c r="J11067" s="132"/>
      <c r="K11067" s="132"/>
      <c r="L11067" s="132"/>
      <c r="M11067" s="132"/>
      <c r="N11067" s="131"/>
      <c r="O11067" s="131"/>
    </row>
    <row r="11068" spans="2:15" x14ac:dyDescent="0.35">
      <c r="B11068" t="s">
        <v>134</v>
      </c>
      <c r="C11068">
        <v>3653</v>
      </c>
      <c r="D11068" t="s">
        <v>136</v>
      </c>
      <c r="E11068">
        <v>183654</v>
      </c>
      <c r="F11068" t="s">
        <v>10387</v>
      </c>
      <c r="G11068" t="s">
        <v>10929</v>
      </c>
      <c r="H11068" s="93">
        <v>46182</v>
      </c>
      <c r="I11068" s="131"/>
      <c r="J11068" s="132"/>
      <c r="K11068" s="132"/>
      <c r="L11068" s="132"/>
      <c r="M11068" s="132"/>
      <c r="N11068" s="131"/>
      <c r="O11068" s="131"/>
    </row>
    <row r="11069" spans="2:15" x14ac:dyDescent="0.35">
      <c r="B11069" t="s">
        <v>134</v>
      </c>
      <c r="C11069">
        <v>3653</v>
      </c>
      <c r="D11069" t="s">
        <v>136</v>
      </c>
      <c r="E11069">
        <v>183777</v>
      </c>
      <c r="F11069" t="s">
        <v>11055</v>
      </c>
      <c r="G11069" t="s">
        <v>10930</v>
      </c>
      <c r="H11069" s="93">
        <v>46181</v>
      </c>
      <c r="I11069" s="131"/>
      <c r="J11069" s="132"/>
      <c r="K11069" s="132"/>
      <c r="L11069" s="132"/>
      <c r="M11069" s="132"/>
      <c r="N11069" s="131"/>
      <c r="O11069" s="131"/>
    </row>
    <row r="11070" spans="2:15" x14ac:dyDescent="0.35">
      <c r="B11070" t="s">
        <v>134</v>
      </c>
      <c r="C11070">
        <v>3653</v>
      </c>
      <c r="D11070" t="s">
        <v>136</v>
      </c>
      <c r="E11070">
        <v>183865</v>
      </c>
      <c r="F11070" t="s">
        <v>10388</v>
      </c>
      <c r="G11070" t="s">
        <v>10929</v>
      </c>
      <c r="H11070" s="93">
        <v>46182</v>
      </c>
      <c r="I11070" s="131"/>
      <c r="J11070" s="132"/>
      <c r="K11070" s="132"/>
      <c r="L11070" s="132"/>
      <c r="M11070" s="132"/>
      <c r="N11070" s="131"/>
      <c r="O11070" s="131"/>
    </row>
    <row r="11071" spans="2:15" x14ac:dyDescent="0.35">
      <c r="B11071" t="s">
        <v>134</v>
      </c>
      <c r="C11071">
        <v>3653</v>
      </c>
      <c r="D11071" t="s">
        <v>136</v>
      </c>
      <c r="E11071">
        <v>183902</v>
      </c>
      <c r="F11071" t="s">
        <v>10389</v>
      </c>
      <c r="G11071" t="s">
        <v>10927</v>
      </c>
      <c r="H11071" s="93">
        <v>46183</v>
      </c>
      <c r="I11071" s="131">
        <v>1</v>
      </c>
      <c r="J11071" s="132">
        <v>1</v>
      </c>
      <c r="K11071" s="132">
        <v>1</v>
      </c>
      <c r="L11071" s="132"/>
      <c r="M11071" s="132"/>
      <c r="N11071" s="131"/>
      <c r="O11071" s="131"/>
    </row>
    <row r="11072" spans="2:15" x14ac:dyDescent="0.35">
      <c r="B11072" t="s">
        <v>134</v>
      </c>
      <c r="C11072">
        <v>3653</v>
      </c>
      <c r="D11072" t="s">
        <v>136</v>
      </c>
      <c r="E11072">
        <v>183927</v>
      </c>
      <c r="F11072" t="s">
        <v>10390</v>
      </c>
      <c r="G11072" t="s">
        <v>10931</v>
      </c>
      <c r="H11072" s="93">
        <v>46172</v>
      </c>
      <c r="I11072" s="131"/>
      <c r="J11072" s="132"/>
      <c r="K11072" s="132"/>
      <c r="L11072" s="132"/>
      <c r="M11072" s="132"/>
      <c r="N11072" s="131"/>
      <c r="O11072" s="131"/>
    </row>
    <row r="11073" spans="2:15" x14ac:dyDescent="0.35">
      <c r="B11073" t="s">
        <v>134</v>
      </c>
      <c r="C11073">
        <v>3653</v>
      </c>
      <c r="D11073" t="s">
        <v>136</v>
      </c>
      <c r="E11073">
        <v>183957</v>
      </c>
      <c r="F11073" t="s">
        <v>10391</v>
      </c>
      <c r="G11073" t="s">
        <v>10927</v>
      </c>
      <c r="H11073" s="93">
        <v>46183</v>
      </c>
      <c r="I11073" s="131"/>
      <c r="J11073" s="132"/>
      <c r="K11073" s="132"/>
      <c r="L11073" s="132"/>
      <c r="M11073" s="132"/>
      <c r="N11073" s="131"/>
      <c r="O11073" s="131"/>
    </row>
    <row r="11074" spans="2:15" x14ac:dyDescent="0.35">
      <c r="B11074" t="s">
        <v>134</v>
      </c>
      <c r="C11074">
        <v>3653</v>
      </c>
      <c r="D11074" t="s">
        <v>136</v>
      </c>
      <c r="E11074">
        <v>184054</v>
      </c>
      <c r="F11074" t="s">
        <v>10392</v>
      </c>
      <c r="G11074" t="s">
        <v>10929</v>
      </c>
      <c r="H11074" s="93">
        <v>46175</v>
      </c>
      <c r="I11074" s="131"/>
      <c r="J11074" s="132"/>
      <c r="K11074" s="132"/>
      <c r="L11074" s="132"/>
      <c r="M11074" s="132"/>
      <c r="N11074" s="131"/>
      <c r="O11074" s="131"/>
    </row>
    <row r="11075" spans="2:15" x14ac:dyDescent="0.35">
      <c r="B11075" t="s">
        <v>134</v>
      </c>
      <c r="C11075">
        <v>3653</v>
      </c>
      <c r="D11075" t="s">
        <v>136</v>
      </c>
      <c r="E11075">
        <v>184106</v>
      </c>
      <c r="F11075" t="s">
        <v>10393</v>
      </c>
      <c r="G11075" t="s">
        <v>10931</v>
      </c>
      <c r="H11075" s="93">
        <v>46172</v>
      </c>
      <c r="I11075" s="131"/>
      <c r="J11075" s="132"/>
      <c r="K11075" s="132"/>
      <c r="L11075" s="132"/>
      <c r="M11075" s="132"/>
      <c r="N11075" s="131"/>
      <c r="O11075" s="131"/>
    </row>
    <row r="11076" spans="2:15" x14ac:dyDescent="0.35">
      <c r="B11076" t="s">
        <v>134</v>
      </c>
      <c r="C11076">
        <v>3653</v>
      </c>
      <c r="D11076" t="s">
        <v>136</v>
      </c>
      <c r="E11076">
        <v>184264</v>
      </c>
      <c r="F11076" t="s">
        <v>10394</v>
      </c>
      <c r="G11076" t="s">
        <v>10931</v>
      </c>
      <c r="H11076" s="93">
        <v>46172</v>
      </c>
      <c r="I11076" s="131"/>
      <c r="J11076" s="132"/>
      <c r="K11076" s="132"/>
      <c r="L11076" s="132"/>
      <c r="M11076" s="132"/>
      <c r="N11076" s="131"/>
      <c r="O11076" s="131"/>
    </row>
    <row r="11077" spans="2:15" x14ac:dyDescent="0.35">
      <c r="B11077" t="s">
        <v>134</v>
      </c>
      <c r="C11077">
        <v>3653</v>
      </c>
      <c r="D11077" t="s">
        <v>136</v>
      </c>
      <c r="E11077">
        <v>184329</v>
      </c>
      <c r="F11077" t="s">
        <v>10395</v>
      </c>
      <c r="G11077" t="s">
        <v>10931</v>
      </c>
      <c r="H11077" s="93">
        <v>46172</v>
      </c>
      <c r="I11077" s="131"/>
      <c r="J11077" s="132"/>
      <c r="K11077" s="132"/>
      <c r="L11077" s="132"/>
      <c r="M11077" s="132"/>
      <c r="N11077" s="131"/>
      <c r="O11077" s="131"/>
    </row>
    <row r="11078" spans="2:15" x14ac:dyDescent="0.35">
      <c r="B11078" t="s">
        <v>134</v>
      </c>
      <c r="C11078">
        <v>3653</v>
      </c>
      <c r="D11078" t="s">
        <v>136</v>
      </c>
      <c r="E11078">
        <v>184332</v>
      </c>
      <c r="F11078" t="s">
        <v>10396</v>
      </c>
      <c r="G11078" t="s">
        <v>10928</v>
      </c>
      <c r="H11078" s="93">
        <v>46171</v>
      </c>
      <c r="I11078" s="131"/>
      <c r="J11078" s="132"/>
      <c r="K11078" s="132"/>
      <c r="L11078" s="132"/>
      <c r="M11078" s="132"/>
      <c r="N11078" s="131"/>
      <c r="O11078" s="131"/>
    </row>
    <row r="11079" spans="2:15" x14ac:dyDescent="0.35">
      <c r="B11079" t="s">
        <v>134</v>
      </c>
      <c r="C11079">
        <v>3653</v>
      </c>
      <c r="D11079" t="s">
        <v>136</v>
      </c>
      <c r="E11079">
        <v>184356</v>
      </c>
      <c r="F11079" t="s">
        <v>10397</v>
      </c>
      <c r="G11079" t="s">
        <v>10931</v>
      </c>
      <c r="H11079" s="93">
        <v>46172</v>
      </c>
      <c r="I11079" s="131"/>
      <c r="J11079" s="132"/>
      <c r="K11079" s="132"/>
      <c r="L11079" s="132"/>
      <c r="M11079" s="132"/>
      <c r="N11079" s="131"/>
      <c r="O11079" s="131"/>
    </row>
    <row r="11080" spans="2:15" x14ac:dyDescent="0.35">
      <c r="B11080" t="s">
        <v>134</v>
      </c>
      <c r="C11080">
        <v>3653</v>
      </c>
      <c r="D11080" t="s">
        <v>136</v>
      </c>
      <c r="E11080">
        <v>184364</v>
      </c>
      <c r="F11080" t="s">
        <v>10398</v>
      </c>
      <c r="G11080" t="s">
        <v>10931</v>
      </c>
      <c r="H11080" s="93">
        <v>46172</v>
      </c>
      <c r="I11080" s="131"/>
      <c r="J11080" s="132"/>
      <c r="K11080" s="132"/>
      <c r="L11080" s="132"/>
      <c r="M11080" s="132"/>
      <c r="N11080" s="131"/>
      <c r="O11080" s="131"/>
    </row>
    <row r="11081" spans="2:15" x14ac:dyDescent="0.35">
      <c r="B11081" t="s">
        <v>134</v>
      </c>
      <c r="C11081">
        <v>3653</v>
      </c>
      <c r="D11081" t="s">
        <v>136</v>
      </c>
      <c r="E11081">
        <v>184394</v>
      </c>
      <c r="F11081" t="s">
        <v>10399</v>
      </c>
      <c r="G11081" t="s">
        <v>10926</v>
      </c>
      <c r="H11081" s="93">
        <v>46177</v>
      </c>
      <c r="I11081" s="131"/>
      <c r="J11081" s="132"/>
      <c r="K11081" s="132"/>
      <c r="L11081" s="132"/>
      <c r="M11081" s="132"/>
      <c r="N11081" s="131"/>
      <c r="O11081" s="131"/>
    </row>
    <row r="11082" spans="2:15" x14ac:dyDescent="0.35">
      <c r="B11082" t="s">
        <v>134</v>
      </c>
      <c r="C11082">
        <v>3653</v>
      </c>
      <c r="D11082" t="s">
        <v>136</v>
      </c>
      <c r="E11082">
        <v>184581</v>
      </c>
      <c r="F11082" t="s">
        <v>10400</v>
      </c>
      <c r="G11082" t="s">
        <v>10928</v>
      </c>
      <c r="H11082" s="93">
        <v>46171</v>
      </c>
      <c r="I11082" s="131"/>
      <c r="J11082" s="132"/>
      <c r="K11082" s="132"/>
      <c r="L11082" s="132"/>
      <c r="M11082" s="132"/>
      <c r="N11082" s="131"/>
      <c r="O11082" s="131"/>
    </row>
    <row r="11083" spans="2:15" x14ac:dyDescent="0.35">
      <c r="B11083" t="s">
        <v>134</v>
      </c>
      <c r="C11083">
        <v>3653</v>
      </c>
      <c r="D11083" t="s">
        <v>136</v>
      </c>
      <c r="E11083">
        <v>184973</v>
      </c>
      <c r="F11083" t="s">
        <v>10401</v>
      </c>
      <c r="G11083" t="s">
        <v>10928</v>
      </c>
      <c r="H11083" s="93">
        <v>46171</v>
      </c>
      <c r="I11083" s="131"/>
      <c r="J11083" s="132"/>
      <c r="K11083" s="132"/>
      <c r="L11083" s="132"/>
      <c r="M11083" s="132"/>
      <c r="N11083" s="131"/>
      <c r="O11083" s="131"/>
    </row>
    <row r="11084" spans="2:15" x14ac:dyDescent="0.35">
      <c r="B11084" t="s">
        <v>134</v>
      </c>
      <c r="C11084">
        <v>3653</v>
      </c>
      <c r="D11084" t="s">
        <v>136</v>
      </c>
      <c r="E11084">
        <v>185018</v>
      </c>
      <c r="F11084" t="s">
        <v>10402</v>
      </c>
      <c r="G11084" t="s">
        <v>10927</v>
      </c>
      <c r="H11084" s="93">
        <v>46176</v>
      </c>
      <c r="I11084" s="131">
        <v>1</v>
      </c>
      <c r="J11084" s="132"/>
      <c r="K11084" s="132"/>
      <c r="L11084" s="132"/>
      <c r="M11084" s="132"/>
      <c r="N11084" s="131"/>
      <c r="O11084" s="131"/>
    </row>
    <row r="11085" spans="2:15" x14ac:dyDescent="0.35">
      <c r="B11085" t="s">
        <v>134</v>
      </c>
      <c r="C11085">
        <v>3653</v>
      </c>
      <c r="D11085" t="s">
        <v>136</v>
      </c>
      <c r="E11085">
        <v>185026</v>
      </c>
      <c r="F11085" t="s">
        <v>10403</v>
      </c>
      <c r="G11085" t="s">
        <v>10928</v>
      </c>
      <c r="H11085" s="93">
        <v>46178</v>
      </c>
      <c r="I11085" s="131"/>
      <c r="J11085" s="132"/>
      <c r="K11085" s="132"/>
      <c r="L11085" s="132"/>
      <c r="M11085" s="132"/>
      <c r="N11085" s="131"/>
      <c r="O11085" s="131"/>
    </row>
    <row r="11086" spans="2:15" x14ac:dyDescent="0.35">
      <c r="B11086" t="s">
        <v>134</v>
      </c>
      <c r="C11086">
        <v>3653</v>
      </c>
      <c r="D11086" t="s">
        <v>136</v>
      </c>
      <c r="E11086">
        <v>185148</v>
      </c>
      <c r="F11086" t="s">
        <v>10404</v>
      </c>
      <c r="G11086" t="s">
        <v>10926</v>
      </c>
      <c r="H11086" s="93">
        <v>46170</v>
      </c>
      <c r="I11086" s="131"/>
      <c r="J11086" s="132"/>
      <c r="K11086" s="132"/>
      <c r="L11086" s="132"/>
      <c r="M11086" s="132"/>
      <c r="N11086" s="131"/>
      <c r="O11086" s="131"/>
    </row>
    <row r="11087" spans="2:15" x14ac:dyDescent="0.35">
      <c r="B11087" t="s">
        <v>134</v>
      </c>
      <c r="C11087">
        <v>3653</v>
      </c>
      <c r="D11087" t="s">
        <v>136</v>
      </c>
      <c r="E11087">
        <v>185170</v>
      </c>
      <c r="F11087" t="s">
        <v>10405</v>
      </c>
      <c r="G11087" t="s">
        <v>10926</v>
      </c>
      <c r="H11087" s="93">
        <v>46177</v>
      </c>
      <c r="I11087" s="131"/>
      <c r="J11087" s="132"/>
      <c r="K11087" s="132"/>
      <c r="L11087" s="132"/>
      <c r="M11087" s="132"/>
      <c r="N11087" s="131"/>
      <c r="O11087" s="131"/>
    </row>
    <row r="11088" spans="2:15" x14ac:dyDescent="0.35">
      <c r="B11088" t="s">
        <v>134</v>
      </c>
      <c r="C11088">
        <v>3653</v>
      </c>
      <c r="D11088" t="s">
        <v>136</v>
      </c>
      <c r="E11088">
        <v>185206</v>
      </c>
      <c r="F11088" t="s">
        <v>10406</v>
      </c>
      <c r="G11088" t="s">
        <v>10930</v>
      </c>
      <c r="H11088" s="93">
        <v>46174</v>
      </c>
      <c r="I11088" s="131"/>
      <c r="J11088" s="132"/>
      <c r="K11088" s="132"/>
      <c r="L11088" s="132"/>
      <c r="M11088" s="132"/>
      <c r="N11088" s="131"/>
      <c r="O11088" s="131"/>
    </row>
    <row r="11089" spans="2:15" x14ac:dyDescent="0.35">
      <c r="B11089" t="s">
        <v>134</v>
      </c>
      <c r="C11089">
        <v>3653</v>
      </c>
      <c r="D11089" t="s">
        <v>136</v>
      </c>
      <c r="E11089">
        <v>185207</v>
      </c>
      <c r="F11089" t="s">
        <v>10407</v>
      </c>
      <c r="G11089" t="s">
        <v>10930</v>
      </c>
      <c r="H11089" s="93">
        <v>46181</v>
      </c>
      <c r="I11089" s="131"/>
      <c r="J11089" s="132"/>
      <c r="K11089" s="132"/>
      <c r="L11089" s="132"/>
      <c r="M11089" s="132"/>
      <c r="N11089" s="131"/>
      <c r="O11089" s="131"/>
    </row>
    <row r="11090" spans="2:15" x14ac:dyDescent="0.35">
      <c r="B11090" t="s">
        <v>134</v>
      </c>
      <c r="C11090">
        <v>3653</v>
      </c>
      <c r="D11090" t="s">
        <v>136</v>
      </c>
      <c r="E11090">
        <v>185208</v>
      </c>
      <c r="F11090" t="s">
        <v>10408</v>
      </c>
      <c r="G11090" t="s">
        <v>10930</v>
      </c>
      <c r="H11090" s="93">
        <v>46174</v>
      </c>
      <c r="I11090" s="131"/>
      <c r="J11090" s="132"/>
      <c r="K11090" s="132"/>
      <c r="L11090" s="132"/>
      <c r="M11090" s="132"/>
      <c r="N11090" s="131"/>
      <c r="O11090" s="131"/>
    </row>
    <row r="11091" spans="2:15" x14ac:dyDescent="0.35">
      <c r="B11091" t="s">
        <v>134</v>
      </c>
      <c r="C11091">
        <v>3653</v>
      </c>
      <c r="D11091" t="s">
        <v>136</v>
      </c>
      <c r="E11091">
        <v>185268</v>
      </c>
      <c r="F11091" t="s">
        <v>10409</v>
      </c>
      <c r="G11091" t="s">
        <v>10931</v>
      </c>
      <c r="H11091" s="93">
        <v>46172</v>
      </c>
      <c r="I11091" s="131"/>
      <c r="J11091" s="132"/>
      <c r="K11091" s="132"/>
      <c r="L11091" s="132"/>
      <c r="M11091" s="132"/>
      <c r="N11091" s="131"/>
      <c r="O11091" s="131"/>
    </row>
    <row r="11092" spans="2:15" x14ac:dyDescent="0.35">
      <c r="B11092" t="s">
        <v>134</v>
      </c>
      <c r="C11092">
        <v>3653</v>
      </c>
      <c r="D11092" t="s">
        <v>136</v>
      </c>
      <c r="E11092">
        <v>185326</v>
      </c>
      <c r="F11092" t="s">
        <v>10410</v>
      </c>
      <c r="G11092" t="s">
        <v>10927</v>
      </c>
      <c r="H11092" s="93">
        <v>46176</v>
      </c>
      <c r="I11092" s="131">
        <v>1</v>
      </c>
      <c r="J11092" s="132">
        <v>1</v>
      </c>
      <c r="K11092" s="132"/>
      <c r="L11092" s="132"/>
      <c r="M11092" s="132"/>
      <c r="N11092" s="131"/>
      <c r="O11092" s="131"/>
    </row>
    <row r="11093" spans="2:15" x14ac:dyDescent="0.35">
      <c r="B11093" t="s">
        <v>134</v>
      </c>
      <c r="C11093">
        <v>3653</v>
      </c>
      <c r="D11093" t="s">
        <v>136</v>
      </c>
      <c r="E11093">
        <v>185347</v>
      </c>
      <c r="F11093" t="s">
        <v>10411</v>
      </c>
      <c r="G11093" t="s">
        <v>10928</v>
      </c>
      <c r="H11093" s="93">
        <v>46171</v>
      </c>
      <c r="I11093" s="131">
        <v>1</v>
      </c>
      <c r="J11093" s="132"/>
      <c r="K11093" s="132"/>
      <c r="L11093" s="132"/>
      <c r="M11093" s="132"/>
      <c r="N11093" s="131"/>
      <c r="O11093" s="131"/>
    </row>
    <row r="11094" spans="2:15" x14ac:dyDescent="0.35">
      <c r="B11094" t="s">
        <v>134</v>
      </c>
      <c r="C11094">
        <v>3653</v>
      </c>
      <c r="D11094" t="s">
        <v>136</v>
      </c>
      <c r="E11094">
        <v>185376</v>
      </c>
      <c r="F11094" t="s">
        <v>10412</v>
      </c>
      <c r="G11094" t="s">
        <v>10928</v>
      </c>
      <c r="H11094" s="93">
        <v>46171</v>
      </c>
      <c r="I11094" s="131"/>
      <c r="J11094" s="132"/>
      <c r="K11094" s="132"/>
      <c r="L11094" s="132"/>
      <c r="M11094" s="132"/>
      <c r="N11094" s="131"/>
      <c r="O11094" s="131"/>
    </row>
    <row r="11095" spans="2:15" x14ac:dyDescent="0.35">
      <c r="B11095" t="s">
        <v>134</v>
      </c>
      <c r="C11095">
        <v>3653</v>
      </c>
      <c r="D11095" t="s">
        <v>136</v>
      </c>
      <c r="E11095">
        <v>185409</v>
      </c>
      <c r="F11095" t="s">
        <v>10413</v>
      </c>
      <c r="G11095" t="s">
        <v>10928</v>
      </c>
      <c r="H11095" s="93">
        <v>46178</v>
      </c>
      <c r="I11095" s="131">
        <v>1</v>
      </c>
      <c r="J11095" s="132"/>
      <c r="K11095" s="132"/>
      <c r="L11095" s="132"/>
      <c r="M11095" s="132"/>
      <c r="N11095" s="131"/>
      <c r="O11095" s="131"/>
    </row>
    <row r="11096" spans="2:15" x14ac:dyDescent="0.35">
      <c r="B11096" t="s">
        <v>134</v>
      </c>
      <c r="C11096">
        <v>3653</v>
      </c>
      <c r="D11096" t="s">
        <v>136</v>
      </c>
      <c r="E11096">
        <v>185412</v>
      </c>
      <c r="F11096" t="s">
        <v>10414</v>
      </c>
      <c r="G11096" t="s">
        <v>10929</v>
      </c>
      <c r="H11096" s="93">
        <v>46175</v>
      </c>
      <c r="I11096" s="131"/>
      <c r="J11096" s="132"/>
      <c r="K11096" s="132"/>
      <c r="L11096" s="132"/>
      <c r="M11096" s="132"/>
      <c r="N11096" s="131"/>
      <c r="O11096" s="131"/>
    </row>
    <row r="11097" spans="2:15" x14ac:dyDescent="0.35">
      <c r="B11097" t="s">
        <v>134</v>
      </c>
      <c r="C11097">
        <v>3653</v>
      </c>
      <c r="D11097" t="s">
        <v>136</v>
      </c>
      <c r="E11097">
        <v>185485</v>
      </c>
      <c r="F11097" t="s">
        <v>10415</v>
      </c>
      <c r="G11097" t="s">
        <v>10931</v>
      </c>
      <c r="H11097" s="93">
        <v>46172</v>
      </c>
      <c r="I11097" s="131"/>
      <c r="J11097" s="132"/>
      <c r="K11097" s="132"/>
      <c r="L11097" s="132"/>
      <c r="M11097" s="132"/>
      <c r="N11097" s="131"/>
      <c r="O11097" s="131"/>
    </row>
    <row r="11098" spans="2:15" x14ac:dyDescent="0.35">
      <c r="B11098" t="s">
        <v>134</v>
      </c>
      <c r="C11098">
        <v>3653</v>
      </c>
      <c r="D11098" t="s">
        <v>136</v>
      </c>
      <c r="E11098">
        <v>185499</v>
      </c>
      <c r="F11098" t="s">
        <v>10416</v>
      </c>
      <c r="G11098" t="s">
        <v>10931</v>
      </c>
      <c r="H11098" s="93">
        <v>46172</v>
      </c>
      <c r="I11098" s="131"/>
      <c r="J11098" s="132"/>
      <c r="K11098" s="132"/>
      <c r="L11098" s="132"/>
      <c r="M11098" s="132"/>
      <c r="N11098" s="131"/>
      <c r="O11098" s="131"/>
    </row>
    <row r="11099" spans="2:15" x14ac:dyDescent="0.35">
      <c r="B11099" t="s">
        <v>134</v>
      </c>
      <c r="C11099">
        <v>3653</v>
      </c>
      <c r="D11099" t="s">
        <v>136</v>
      </c>
      <c r="E11099">
        <v>185501</v>
      </c>
      <c r="F11099" t="s">
        <v>10417</v>
      </c>
      <c r="G11099" t="s">
        <v>10926</v>
      </c>
      <c r="H11099" s="93">
        <v>46177</v>
      </c>
      <c r="I11099" s="131">
        <v>1</v>
      </c>
      <c r="J11099" s="132"/>
      <c r="K11099" s="132"/>
      <c r="L11099" s="132"/>
      <c r="M11099" s="132"/>
      <c r="N11099" s="131"/>
      <c r="O11099" s="131"/>
    </row>
    <row r="11100" spans="2:15" x14ac:dyDescent="0.35">
      <c r="B11100" t="s">
        <v>134</v>
      </c>
      <c r="C11100">
        <v>3653</v>
      </c>
      <c r="D11100" t="s">
        <v>136</v>
      </c>
      <c r="E11100">
        <v>185518</v>
      </c>
      <c r="F11100" t="s">
        <v>10418</v>
      </c>
      <c r="G11100" t="s">
        <v>10928</v>
      </c>
      <c r="H11100" s="93">
        <v>46171</v>
      </c>
      <c r="I11100" s="131"/>
      <c r="J11100" s="132"/>
      <c r="K11100" s="132"/>
      <c r="L11100" s="132"/>
      <c r="M11100" s="132"/>
      <c r="N11100" s="131"/>
      <c r="O11100" s="131"/>
    </row>
    <row r="11101" spans="2:15" x14ac:dyDescent="0.35">
      <c r="B11101" t="s">
        <v>134</v>
      </c>
      <c r="C11101">
        <v>3653</v>
      </c>
      <c r="D11101" t="s">
        <v>136</v>
      </c>
      <c r="E11101">
        <v>185524</v>
      </c>
      <c r="F11101" t="s">
        <v>10419</v>
      </c>
      <c r="G11101" t="s">
        <v>10926</v>
      </c>
      <c r="H11101" s="93">
        <v>46177</v>
      </c>
      <c r="I11101" s="131"/>
      <c r="J11101" s="132"/>
      <c r="K11101" s="132"/>
      <c r="L11101" s="132"/>
      <c r="M11101" s="132"/>
      <c r="N11101" s="131"/>
      <c r="O11101" s="131"/>
    </row>
    <row r="11102" spans="2:15" x14ac:dyDescent="0.35">
      <c r="B11102" t="s">
        <v>134</v>
      </c>
      <c r="C11102">
        <v>3653</v>
      </c>
      <c r="D11102" t="s">
        <v>136</v>
      </c>
      <c r="E11102">
        <v>185550</v>
      </c>
      <c r="F11102" t="s">
        <v>10420</v>
      </c>
      <c r="G11102" t="s">
        <v>10929</v>
      </c>
      <c r="H11102" s="93">
        <v>46175</v>
      </c>
      <c r="I11102" s="131"/>
      <c r="J11102" s="132"/>
      <c r="K11102" s="132"/>
      <c r="L11102" s="132"/>
      <c r="M11102" s="132"/>
      <c r="N11102" s="131"/>
      <c r="O11102" s="131"/>
    </row>
    <row r="11103" spans="2:15" x14ac:dyDescent="0.35">
      <c r="B11103" t="s">
        <v>134</v>
      </c>
      <c r="C11103">
        <v>3653</v>
      </c>
      <c r="D11103" t="s">
        <v>136</v>
      </c>
      <c r="E11103">
        <v>185571</v>
      </c>
      <c r="F11103" t="s">
        <v>10421</v>
      </c>
      <c r="G11103" t="s">
        <v>10927</v>
      </c>
      <c r="H11103" s="93">
        <v>46183</v>
      </c>
      <c r="I11103" s="131"/>
      <c r="J11103" s="132"/>
      <c r="K11103" s="132"/>
      <c r="L11103" s="132"/>
      <c r="M11103" s="132"/>
      <c r="N11103" s="131"/>
      <c r="O11103" s="131"/>
    </row>
    <row r="11104" spans="2:15" x14ac:dyDescent="0.35">
      <c r="B11104" t="s">
        <v>134</v>
      </c>
      <c r="C11104">
        <v>3653</v>
      </c>
      <c r="D11104" t="s">
        <v>136</v>
      </c>
      <c r="E11104">
        <v>185829</v>
      </c>
      <c r="F11104" t="s">
        <v>10422</v>
      </c>
      <c r="G11104" t="s">
        <v>10928</v>
      </c>
      <c r="H11104" s="93">
        <v>46171</v>
      </c>
      <c r="I11104" s="131">
        <v>1</v>
      </c>
      <c r="J11104" s="132"/>
      <c r="K11104" s="132"/>
      <c r="L11104" s="132"/>
      <c r="M11104" s="132"/>
      <c r="N11104" s="131"/>
      <c r="O11104" s="131"/>
    </row>
    <row r="11105" spans="2:15" x14ac:dyDescent="0.35">
      <c r="B11105" t="s">
        <v>134</v>
      </c>
      <c r="C11105">
        <v>3653</v>
      </c>
      <c r="D11105" t="s">
        <v>136</v>
      </c>
      <c r="E11105">
        <v>185854</v>
      </c>
      <c r="F11105" t="s">
        <v>10423</v>
      </c>
      <c r="G11105" t="s">
        <v>10928</v>
      </c>
      <c r="H11105" s="93">
        <v>46178</v>
      </c>
      <c r="I11105" s="131"/>
      <c r="J11105" s="132"/>
      <c r="K11105" s="132"/>
      <c r="L11105" s="132"/>
      <c r="M11105" s="132"/>
      <c r="N11105" s="131"/>
      <c r="O11105" s="131"/>
    </row>
    <row r="11106" spans="2:15" x14ac:dyDescent="0.35">
      <c r="B11106" t="s">
        <v>134</v>
      </c>
      <c r="C11106">
        <v>3653</v>
      </c>
      <c r="D11106" t="s">
        <v>136</v>
      </c>
      <c r="E11106">
        <v>185922</v>
      </c>
      <c r="F11106" t="s">
        <v>10424</v>
      </c>
      <c r="G11106" t="s">
        <v>10931</v>
      </c>
      <c r="H11106" s="93">
        <v>46172</v>
      </c>
      <c r="I11106" s="131"/>
      <c r="J11106" s="132"/>
      <c r="K11106" s="132"/>
      <c r="L11106" s="132"/>
      <c r="M11106" s="132"/>
      <c r="N11106" s="131"/>
      <c r="O11106" s="131"/>
    </row>
    <row r="11107" spans="2:15" x14ac:dyDescent="0.35">
      <c r="B11107" t="s">
        <v>134</v>
      </c>
      <c r="C11107">
        <v>3653</v>
      </c>
      <c r="D11107" t="s">
        <v>136</v>
      </c>
      <c r="E11107">
        <v>185982</v>
      </c>
      <c r="F11107" t="s">
        <v>10425</v>
      </c>
      <c r="G11107" t="s">
        <v>10926</v>
      </c>
      <c r="H11107" s="93">
        <v>46170</v>
      </c>
      <c r="I11107" s="131">
        <v>1</v>
      </c>
      <c r="J11107" s="132"/>
      <c r="K11107" s="132">
        <v>1</v>
      </c>
      <c r="L11107" s="132"/>
      <c r="M11107" s="132"/>
      <c r="N11107" s="131"/>
      <c r="O11107" s="131"/>
    </row>
    <row r="11108" spans="2:15" x14ac:dyDescent="0.35">
      <c r="B11108" t="s">
        <v>134</v>
      </c>
      <c r="C11108">
        <v>3653</v>
      </c>
      <c r="D11108" t="s">
        <v>136</v>
      </c>
      <c r="E11108">
        <v>186006</v>
      </c>
      <c r="F11108" t="s">
        <v>10426</v>
      </c>
      <c r="G11108" t="s">
        <v>10928</v>
      </c>
      <c r="H11108" s="93">
        <v>46171</v>
      </c>
      <c r="I11108" s="131"/>
      <c r="J11108" s="132"/>
      <c r="K11108" s="132"/>
      <c r="L11108" s="132"/>
      <c r="M11108" s="132"/>
      <c r="N11108" s="131"/>
      <c r="O11108" s="131"/>
    </row>
    <row r="11109" spans="2:15" x14ac:dyDescent="0.35">
      <c r="B11109" t="s">
        <v>134</v>
      </c>
      <c r="C11109">
        <v>3653</v>
      </c>
      <c r="D11109" t="s">
        <v>136</v>
      </c>
      <c r="E11109">
        <v>186134</v>
      </c>
      <c r="F11109" t="s">
        <v>10427</v>
      </c>
      <c r="G11109" t="s">
        <v>10927</v>
      </c>
      <c r="H11109" s="93">
        <v>46176</v>
      </c>
      <c r="I11109" s="131"/>
      <c r="J11109" s="132"/>
      <c r="K11109" s="132"/>
      <c r="L11109" s="132"/>
      <c r="M11109" s="132"/>
      <c r="N11109" s="131"/>
      <c r="O11109" s="131"/>
    </row>
    <row r="11110" spans="2:15" x14ac:dyDescent="0.35">
      <c r="B11110" t="s">
        <v>134</v>
      </c>
      <c r="C11110">
        <v>3653</v>
      </c>
      <c r="D11110" t="s">
        <v>136</v>
      </c>
      <c r="E11110">
        <v>186159</v>
      </c>
      <c r="F11110" t="s">
        <v>10428</v>
      </c>
      <c r="G11110" t="s">
        <v>10931</v>
      </c>
      <c r="H11110" s="93">
        <v>46172</v>
      </c>
      <c r="I11110" s="131"/>
      <c r="J11110" s="132"/>
      <c r="K11110" s="132"/>
      <c r="L11110" s="132"/>
      <c r="M11110" s="132"/>
      <c r="N11110" s="131"/>
      <c r="O11110" s="131"/>
    </row>
    <row r="11111" spans="2:15" x14ac:dyDescent="0.35">
      <c r="B11111" t="s">
        <v>134</v>
      </c>
      <c r="C11111">
        <v>3653</v>
      </c>
      <c r="D11111" t="s">
        <v>136</v>
      </c>
      <c r="E11111">
        <v>186178</v>
      </c>
      <c r="F11111" t="s">
        <v>10429</v>
      </c>
      <c r="G11111" t="s">
        <v>10929</v>
      </c>
      <c r="H11111" s="93">
        <v>46182</v>
      </c>
      <c r="I11111" s="131"/>
      <c r="J11111" s="132"/>
      <c r="K11111" s="132"/>
      <c r="L11111" s="132"/>
      <c r="M11111" s="132"/>
      <c r="N11111" s="131"/>
      <c r="O11111" s="131"/>
    </row>
    <row r="11112" spans="2:15" x14ac:dyDescent="0.35">
      <c r="B11112" t="s">
        <v>134</v>
      </c>
      <c r="C11112">
        <v>3653</v>
      </c>
      <c r="D11112" t="s">
        <v>136</v>
      </c>
      <c r="E11112">
        <v>186236</v>
      </c>
      <c r="F11112" t="s">
        <v>10430</v>
      </c>
      <c r="G11112" t="s">
        <v>10928</v>
      </c>
      <c r="H11112" s="93">
        <v>46171</v>
      </c>
      <c r="I11112" s="131">
        <v>1</v>
      </c>
      <c r="J11112" s="132">
        <v>1</v>
      </c>
      <c r="K11112" s="132">
        <v>1</v>
      </c>
      <c r="L11112" s="132"/>
      <c r="M11112" s="132"/>
      <c r="N11112" s="131"/>
      <c r="O11112" s="131"/>
    </row>
    <row r="11113" spans="2:15" x14ac:dyDescent="0.35">
      <c r="B11113" t="s">
        <v>134</v>
      </c>
      <c r="C11113">
        <v>3653</v>
      </c>
      <c r="D11113" t="s">
        <v>136</v>
      </c>
      <c r="E11113">
        <v>186303</v>
      </c>
      <c r="F11113" t="s">
        <v>10431</v>
      </c>
      <c r="G11113" t="s">
        <v>10931</v>
      </c>
      <c r="H11113" s="93">
        <v>46172</v>
      </c>
      <c r="I11113" s="131"/>
      <c r="J11113" s="132"/>
      <c r="K11113" s="132"/>
      <c r="L11113" s="132"/>
      <c r="M11113" s="132"/>
      <c r="N11113" s="131"/>
      <c r="O11113" s="131"/>
    </row>
    <row r="11114" spans="2:15" x14ac:dyDescent="0.35">
      <c r="B11114" t="s">
        <v>134</v>
      </c>
      <c r="C11114">
        <v>3653</v>
      </c>
      <c r="D11114" t="s">
        <v>136</v>
      </c>
      <c r="E11114">
        <v>186326</v>
      </c>
      <c r="F11114" t="s">
        <v>10432</v>
      </c>
      <c r="G11114" t="s">
        <v>10931</v>
      </c>
      <c r="H11114" s="93">
        <v>46172</v>
      </c>
      <c r="I11114" s="131"/>
      <c r="J11114" s="132"/>
      <c r="K11114" s="132"/>
      <c r="L11114" s="132"/>
      <c r="M11114" s="132"/>
      <c r="N11114" s="131"/>
      <c r="O11114" s="131"/>
    </row>
    <row r="11115" spans="2:15" x14ac:dyDescent="0.35">
      <c r="B11115" t="s">
        <v>134</v>
      </c>
      <c r="C11115">
        <v>3653</v>
      </c>
      <c r="D11115" t="s">
        <v>136</v>
      </c>
      <c r="E11115">
        <v>186363</v>
      </c>
      <c r="F11115" t="s">
        <v>10433</v>
      </c>
      <c r="G11115" t="s">
        <v>10926</v>
      </c>
      <c r="H11115" s="93">
        <v>46177</v>
      </c>
      <c r="I11115" s="131">
        <v>1</v>
      </c>
      <c r="J11115" s="132"/>
      <c r="K11115" s="132"/>
      <c r="L11115" s="132"/>
      <c r="M11115" s="132"/>
      <c r="N11115" s="131"/>
      <c r="O11115" s="131"/>
    </row>
    <row r="11116" spans="2:15" x14ac:dyDescent="0.35">
      <c r="B11116" t="s">
        <v>134</v>
      </c>
      <c r="C11116">
        <v>3653</v>
      </c>
      <c r="D11116" t="s">
        <v>136</v>
      </c>
      <c r="E11116">
        <v>186370</v>
      </c>
      <c r="F11116" t="s">
        <v>10434</v>
      </c>
      <c r="G11116" t="s">
        <v>10931</v>
      </c>
      <c r="H11116" s="93">
        <v>46172</v>
      </c>
      <c r="I11116" s="131"/>
      <c r="J11116" s="132"/>
      <c r="K11116" s="132"/>
      <c r="L11116" s="132"/>
      <c r="M11116" s="132"/>
      <c r="N11116" s="131"/>
      <c r="O11116" s="131"/>
    </row>
    <row r="11117" spans="2:15" x14ac:dyDescent="0.35">
      <c r="B11117" t="s">
        <v>134</v>
      </c>
      <c r="C11117">
        <v>3653</v>
      </c>
      <c r="D11117" t="s">
        <v>136</v>
      </c>
      <c r="E11117">
        <v>186625</v>
      </c>
      <c r="F11117" t="s">
        <v>10435</v>
      </c>
      <c r="G11117" t="s">
        <v>10927</v>
      </c>
      <c r="H11117" s="93">
        <v>46183</v>
      </c>
      <c r="I11117" s="131"/>
      <c r="J11117" s="132"/>
      <c r="K11117" s="132"/>
      <c r="L11117" s="132"/>
      <c r="M11117" s="132"/>
      <c r="N11117" s="131"/>
      <c r="O11117" s="131"/>
    </row>
    <row r="11118" spans="2:15" x14ac:dyDescent="0.35">
      <c r="B11118" t="s">
        <v>134</v>
      </c>
      <c r="C11118">
        <v>3653</v>
      </c>
      <c r="D11118" t="s">
        <v>136</v>
      </c>
      <c r="E11118">
        <v>186636</v>
      </c>
      <c r="F11118" t="s">
        <v>10436</v>
      </c>
      <c r="G11118" t="s">
        <v>10931</v>
      </c>
      <c r="H11118" s="93">
        <v>46172</v>
      </c>
      <c r="I11118" s="131"/>
      <c r="J11118" s="132"/>
      <c r="K11118" s="132"/>
      <c r="L11118" s="132"/>
      <c r="M11118" s="132"/>
      <c r="N11118" s="131"/>
      <c r="O11118" s="131"/>
    </row>
    <row r="11119" spans="2:15" x14ac:dyDescent="0.35">
      <c r="B11119" t="s">
        <v>134</v>
      </c>
      <c r="C11119">
        <v>3653</v>
      </c>
      <c r="D11119" t="s">
        <v>136</v>
      </c>
      <c r="E11119">
        <v>186679</v>
      </c>
      <c r="F11119" t="s">
        <v>10437</v>
      </c>
      <c r="G11119" t="s">
        <v>10926</v>
      </c>
      <c r="H11119" s="93">
        <v>46170</v>
      </c>
      <c r="I11119" s="131"/>
      <c r="J11119" s="132"/>
      <c r="K11119" s="132"/>
      <c r="L11119" s="132"/>
      <c r="M11119" s="132"/>
      <c r="N11119" s="131"/>
      <c r="O11119" s="131"/>
    </row>
    <row r="11120" spans="2:15" x14ac:dyDescent="0.35">
      <c r="B11120" t="s">
        <v>134</v>
      </c>
      <c r="C11120">
        <v>3653</v>
      </c>
      <c r="D11120" t="s">
        <v>136</v>
      </c>
      <c r="E11120">
        <v>186815</v>
      </c>
      <c r="F11120" t="s">
        <v>10438</v>
      </c>
      <c r="G11120" t="s">
        <v>10930</v>
      </c>
      <c r="H11120" s="93">
        <v>46181</v>
      </c>
      <c r="I11120" s="131"/>
      <c r="J11120" s="132"/>
      <c r="K11120" s="132"/>
      <c r="L11120" s="132"/>
      <c r="M11120" s="132"/>
      <c r="N11120" s="131"/>
      <c r="O11120" s="131"/>
    </row>
    <row r="11121" spans="2:15" x14ac:dyDescent="0.35">
      <c r="B11121" t="s">
        <v>134</v>
      </c>
      <c r="C11121">
        <v>3653</v>
      </c>
      <c r="D11121" t="s">
        <v>136</v>
      </c>
      <c r="E11121">
        <v>186829</v>
      </c>
      <c r="F11121" t="s">
        <v>10439</v>
      </c>
      <c r="G11121" t="s">
        <v>10930</v>
      </c>
      <c r="H11121" s="93">
        <v>46181</v>
      </c>
      <c r="I11121" s="131"/>
      <c r="J11121" s="132"/>
      <c r="K11121" s="132"/>
      <c r="L11121" s="132"/>
      <c r="M11121" s="132"/>
      <c r="N11121" s="131"/>
      <c r="O11121" s="131"/>
    </row>
    <row r="11122" spans="2:15" x14ac:dyDescent="0.35">
      <c r="B11122" t="s">
        <v>134</v>
      </c>
      <c r="C11122">
        <v>3653</v>
      </c>
      <c r="D11122" t="s">
        <v>136</v>
      </c>
      <c r="E11122">
        <v>186870</v>
      </c>
      <c r="F11122" t="s">
        <v>10440</v>
      </c>
      <c r="G11122" t="s">
        <v>10928</v>
      </c>
      <c r="H11122" s="93">
        <v>46178</v>
      </c>
      <c r="I11122" s="131"/>
      <c r="J11122" s="132"/>
      <c r="K11122" s="132"/>
      <c r="L11122" s="132"/>
      <c r="M11122" s="132"/>
      <c r="N11122" s="131"/>
      <c r="O11122" s="131"/>
    </row>
    <row r="11123" spans="2:15" x14ac:dyDescent="0.35">
      <c r="B11123" t="s">
        <v>134</v>
      </c>
      <c r="C11123">
        <v>3653</v>
      </c>
      <c r="D11123" t="s">
        <v>136</v>
      </c>
      <c r="E11123">
        <v>186916</v>
      </c>
      <c r="F11123" t="s">
        <v>10441</v>
      </c>
      <c r="G11123" t="s">
        <v>10930</v>
      </c>
      <c r="H11123" s="93">
        <v>46181</v>
      </c>
      <c r="I11123" s="131"/>
      <c r="J11123" s="132"/>
      <c r="K11123" s="132"/>
      <c r="L11123" s="132"/>
      <c r="M11123" s="132"/>
      <c r="N11123" s="131"/>
      <c r="O11123" s="131"/>
    </row>
    <row r="11124" spans="2:15" x14ac:dyDescent="0.35">
      <c r="B11124" t="s">
        <v>134</v>
      </c>
      <c r="C11124">
        <v>3653</v>
      </c>
      <c r="D11124" t="s">
        <v>136</v>
      </c>
      <c r="E11124">
        <v>186973</v>
      </c>
      <c r="F11124" t="s">
        <v>10442</v>
      </c>
      <c r="G11124" t="s">
        <v>10926</v>
      </c>
      <c r="H11124" s="93">
        <v>46170</v>
      </c>
      <c r="I11124" s="131"/>
      <c r="J11124" s="132"/>
      <c r="K11124" s="132"/>
      <c r="L11124" s="132"/>
      <c r="M11124" s="132"/>
      <c r="N11124" s="131"/>
      <c r="O11124" s="131"/>
    </row>
    <row r="11125" spans="2:15" x14ac:dyDescent="0.35">
      <c r="B11125" t="s">
        <v>134</v>
      </c>
      <c r="C11125">
        <v>3653</v>
      </c>
      <c r="D11125" t="s">
        <v>136</v>
      </c>
      <c r="E11125">
        <v>186975</v>
      </c>
      <c r="F11125" t="s">
        <v>10443</v>
      </c>
      <c r="G11125" t="s">
        <v>10926</v>
      </c>
      <c r="H11125" s="93">
        <v>46170</v>
      </c>
      <c r="I11125" s="131">
        <v>1</v>
      </c>
      <c r="J11125" s="132">
        <v>1</v>
      </c>
      <c r="K11125" s="132"/>
      <c r="L11125" s="132"/>
      <c r="M11125" s="132"/>
      <c r="N11125" s="131"/>
      <c r="O11125" s="131"/>
    </row>
    <row r="11126" spans="2:15" x14ac:dyDescent="0.35">
      <c r="B11126" t="s">
        <v>134</v>
      </c>
      <c r="C11126">
        <v>3653</v>
      </c>
      <c r="D11126" t="s">
        <v>136</v>
      </c>
      <c r="E11126">
        <v>187057</v>
      </c>
      <c r="F11126" t="s">
        <v>10444</v>
      </c>
      <c r="G11126" t="s">
        <v>10926</v>
      </c>
      <c r="H11126" s="93">
        <v>46170</v>
      </c>
      <c r="I11126" s="131">
        <v>1</v>
      </c>
      <c r="J11126" s="132">
        <v>1</v>
      </c>
      <c r="K11126" s="132"/>
      <c r="L11126" s="132"/>
      <c r="M11126" s="132"/>
      <c r="N11126" s="131"/>
      <c r="O11126" s="131"/>
    </row>
    <row r="11127" spans="2:15" x14ac:dyDescent="0.35">
      <c r="B11127" t="s">
        <v>134</v>
      </c>
      <c r="C11127">
        <v>3653</v>
      </c>
      <c r="D11127" t="s">
        <v>136</v>
      </c>
      <c r="E11127">
        <v>187066</v>
      </c>
      <c r="F11127" t="s">
        <v>10445</v>
      </c>
      <c r="G11127" t="s">
        <v>10928</v>
      </c>
      <c r="H11127" s="93">
        <v>46171</v>
      </c>
      <c r="I11127" s="131"/>
      <c r="J11127" s="132"/>
      <c r="K11127" s="132"/>
      <c r="L11127" s="132"/>
      <c r="M11127" s="132"/>
      <c r="N11127" s="131"/>
      <c r="O11127" s="131"/>
    </row>
    <row r="11128" spans="2:15" x14ac:dyDescent="0.35">
      <c r="B11128" t="s">
        <v>134</v>
      </c>
      <c r="C11128">
        <v>3653</v>
      </c>
      <c r="D11128" t="s">
        <v>136</v>
      </c>
      <c r="E11128">
        <v>187077</v>
      </c>
      <c r="F11128" t="s">
        <v>10446</v>
      </c>
      <c r="G11128" t="s">
        <v>10929</v>
      </c>
      <c r="H11128" s="93">
        <v>46175</v>
      </c>
      <c r="I11128" s="131"/>
      <c r="J11128" s="132"/>
      <c r="K11128" s="132"/>
      <c r="L11128" s="132"/>
      <c r="M11128" s="132"/>
      <c r="N11128" s="131"/>
      <c r="O11128" s="131"/>
    </row>
    <row r="11129" spans="2:15" x14ac:dyDescent="0.35">
      <c r="B11129" t="s">
        <v>134</v>
      </c>
      <c r="C11129">
        <v>3653</v>
      </c>
      <c r="D11129" t="s">
        <v>136</v>
      </c>
      <c r="E11129">
        <v>187102</v>
      </c>
      <c r="F11129" t="s">
        <v>10447</v>
      </c>
      <c r="G11129" t="s">
        <v>10930</v>
      </c>
      <c r="H11129" s="93">
        <v>46181</v>
      </c>
      <c r="I11129" s="131"/>
      <c r="J11129" s="132"/>
      <c r="K11129" s="132"/>
      <c r="L11129" s="132"/>
      <c r="M11129" s="132"/>
      <c r="N11129" s="131"/>
      <c r="O11129" s="131"/>
    </row>
    <row r="11130" spans="2:15" x14ac:dyDescent="0.35">
      <c r="B11130" t="s">
        <v>134</v>
      </c>
      <c r="C11130">
        <v>3653</v>
      </c>
      <c r="D11130" t="s">
        <v>136</v>
      </c>
      <c r="E11130">
        <v>187122</v>
      </c>
      <c r="F11130" t="s">
        <v>10448</v>
      </c>
      <c r="G11130" t="s">
        <v>10928</v>
      </c>
      <c r="H11130" s="93">
        <v>46171</v>
      </c>
      <c r="I11130" s="131"/>
      <c r="J11130" s="132"/>
      <c r="K11130" s="132"/>
      <c r="L11130" s="132"/>
      <c r="M11130" s="132"/>
      <c r="N11130" s="131"/>
      <c r="O11130" s="131"/>
    </row>
    <row r="11131" spans="2:15" x14ac:dyDescent="0.35">
      <c r="B11131" t="s">
        <v>134</v>
      </c>
      <c r="C11131">
        <v>3653</v>
      </c>
      <c r="D11131" t="s">
        <v>136</v>
      </c>
      <c r="E11131">
        <v>187131</v>
      </c>
      <c r="F11131" t="s">
        <v>10449</v>
      </c>
      <c r="G11131" t="s">
        <v>10926</v>
      </c>
      <c r="H11131" s="93">
        <v>46170</v>
      </c>
      <c r="I11131" s="131"/>
      <c r="J11131" s="132"/>
      <c r="K11131" s="132"/>
      <c r="L11131" s="132"/>
      <c r="M11131" s="132"/>
      <c r="N11131" s="131"/>
      <c r="O11131" s="131"/>
    </row>
    <row r="11132" spans="2:15" x14ac:dyDescent="0.35">
      <c r="B11132" t="s">
        <v>134</v>
      </c>
      <c r="C11132">
        <v>3653</v>
      </c>
      <c r="D11132" t="s">
        <v>136</v>
      </c>
      <c r="E11132">
        <v>187135</v>
      </c>
      <c r="F11132" t="s">
        <v>10450</v>
      </c>
      <c r="G11132" t="s">
        <v>10927</v>
      </c>
      <c r="H11132" s="93">
        <v>46183</v>
      </c>
      <c r="I11132" s="131"/>
      <c r="J11132" s="132"/>
      <c r="K11132" s="132"/>
      <c r="L11132" s="132"/>
      <c r="M11132" s="132"/>
      <c r="N11132" s="131"/>
      <c r="O11132" s="131"/>
    </row>
    <row r="11133" spans="2:15" x14ac:dyDescent="0.35">
      <c r="B11133" t="s">
        <v>134</v>
      </c>
      <c r="C11133">
        <v>3653</v>
      </c>
      <c r="D11133" t="s">
        <v>136</v>
      </c>
      <c r="E11133">
        <v>187194</v>
      </c>
      <c r="F11133" t="s">
        <v>10451</v>
      </c>
      <c r="G11133" t="s">
        <v>10929</v>
      </c>
      <c r="H11133" s="93">
        <v>46182</v>
      </c>
      <c r="I11133" s="131"/>
      <c r="J11133" s="132"/>
      <c r="K11133" s="132"/>
      <c r="L11133" s="132"/>
      <c r="M11133" s="132"/>
      <c r="N11133" s="131"/>
      <c r="O11133" s="131"/>
    </row>
    <row r="11134" spans="2:15" x14ac:dyDescent="0.35">
      <c r="B11134" t="s">
        <v>134</v>
      </c>
      <c r="C11134">
        <v>3653</v>
      </c>
      <c r="D11134" t="s">
        <v>136</v>
      </c>
      <c r="E11134">
        <v>187238</v>
      </c>
      <c r="F11134" t="s">
        <v>10452</v>
      </c>
      <c r="G11134" t="s">
        <v>10926</v>
      </c>
      <c r="H11134" s="93">
        <v>46170</v>
      </c>
      <c r="I11134" s="131">
        <v>1</v>
      </c>
      <c r="J11134" s="132">
        <v>1</v>
      </c>
      <c r="K11134" s="132"/>
      <c r="L11134" s="132"/>
      <c r="M11134" s="132"/>
      <c r="N11134" s="131"/>
      <c r="O11134" s="131"/>
    </row>
    <row r="11135" spans="2:15" x14ac:dyDescent="0.35">
      <c r="B11135" t="s">
        <v>134</v>
      </c>
      <c r="C11135">
        <v>3653</v>
      </c>
      <c r="D11135" t="s">
        <v>136</v>
      </c>
      <c r="E11135">
        <v>187239</v>
      </c>
      <c r="F11135" t="s">
        <v>10453</v>
      </c>
      <c r="G11135" t="s">
        <v>10929</v>
      </c>
      <c r="H11135" s="93">
        <v>46182</v>
      </c>
      <c r="I11135" s="131"/>
      <c r="J11135" s="132"/>
      <c r="K11135" s="132"/>
      <c r="L11135" s="132"/>
      <c r="M11135" s="132"/>
      <c r="N11135" s="131"/>
      <c r="O11135" s="131"/>
    </row>
    <row r="11136" spans="2:15" x14ac:dyDescent="0.35">
      <c r="B11136" t="s">
        <v>134</v>
      </c>
      <c r="C11136">
        <v>3653</v>
      </c>
      <c r="D11136" t="s">
        <v>136</v>
      </c>
      <c r="E11136">
        <v>187246</v>
      </c>
      <c r="F11136" t="s">
        <v>10454</v>
      </c>
      <c r="G11136" t="s">
        <v>10931</v>
      </c>
      <c r="H11136" s="93">
        <v>46172</v>
      </c>
      <c r="I11136" s="131"/>
      <c r="J11136" s="132"/>
      <c r="K11136" s="132"/>
      <c r="L11136" s="132"/>
      <c r="M11136" s="132"/>
      <c r="N11136" s="131"/>
      <c r="O11136" s="131"/>
    </row>
    <row r="11137" spans="2:15" x14ac:dyDescent="0.35">
      <c r="B11137" t="s">
        <v>134</v>
      </c>
      <c r="C11137">
        <v>3653</v>
      </c>
      <c r="D11137" t="s">
        <v>136</v>
      </c>
      <c r="E11137">
        <v>187255</v>
      </c>
      <c r="F11137" t="s">
        <v>10455</v>
      </c>
      <c r="G11137" t="s">
        <v>10929</v>
      </c>
      <c r="H11137" s="93">
        <v>46182</v>
      </c>
      <c r="I11137" s="131"/>
      <c r="J11137" s="132"/>
      <c r="K11137" s="132"/>
      <c r="L11137" s="132"/>
      <c r="M11137" s="132"/>
      <c r="N11137" s="131"/>
      <c r="O11137" s="131"/>
    </row>
    <row r="11138" spans="2:15" x14ac:dyDescent="0.35">
      <c r="B11138" t="s">
        <v>134</v>
      </c>
      <c r="C11138">
        <v>3653</v>
      </c>
      <c r="D11138" t="s">
        <v>136</v>
      </c>
      <c r="E11138">
        <v>187314</v>
      </c>
      <c r="F11138" t="s">
        <v>10456</v>
      </c>
      <c r="G11138" t="s">
        <v>10931</v>
      </c>
      <c r="H11138" s="93">
        <v>46172</v>
      </c>
      <c r="I11138" s="131"/>
      <c r="J11138" s="132"/>
      <c r="K11138" s="132"/>
      <c r="L11138" s="132"/>
      <c r="M11138" s="132"/>
      <c r="N11138" s="131"/>
      <c r="O11138" s="131"/>
    </row>
    <row r="11139" spans="2:15" x14ac:dyDescent="0.35">
      <c r="B11139" t="s">
        <v>134</v>
      </c>
      <c r="C11139">
        <v>3653</v>
      </c>
      <c r="D11139" t="s">
        <v>136</v>
      </c>
      <c r="E11139">
        <v>187399</v>
      </c>
      <c r="F11139" t="s">
        <v>10457</v>
      </c>
      <c r="G11139" t="s">
        <v>10929</v>
      </c>
      <c r="H11139" s="93">
        <v>46182</v>
      </c>
      <c r="I11139" s="131"/>
      <c r="J11139" s="132"/>
      <c r="K11139" s="132"/>
      <c r="L11139" s="132"/>
      <c r="M11139" s="132"/>
      <c r="N11139" s="131"/>
      <c r="O11139" s="131"/>
    </row>
    <row r="11140" spans="2:15" x14ac:dyDescent="0.35">
      <c r="B11140" t="s">
        <v>134</v>
      </c>
      <c r="C11140">
        <v>3653</v>
      </c>
      <c r="D11140" t="s">
        <v>136</v>
      </c>
      <c r="E11140">
        <v>187405</v>
      </c>
      <c r="F11140" t="s">
        <v>10458</v>
      </c>
      <c r="G11140" t="s">
        <v>10928</v>
      </c>
      <c r="H11140" s="93">
        <v>46171</v>
      </c>
      <c r="I11140" s="131"/>
      <c r="J11140" s="132"/>
      <c r="K11140" s="132"/>
      <c r="L11140" s="132"/>
      <c r="M11140" s="132"/>
      <c r="N11140" s="131"/>
      <c r="O11140" s="131"/>
    </row>
    <row r="11141" spans="2:15" x14ac:dyDescent="0.35">
      <c r="B11141" t="s">
        <v>134</v>
      </c>
      <c r="C11141">
        <v>3653</v>
      </c>
      <c r="D11141" t="s">
        <v>136</v>
      </c>
      <c r="E11141">
        <v>187429</v>
      </c>
      <c r="F11141" t="s">
        <v>10459</v>
      </c>
      <c r="G11141" t="s">
        <v>10929</v>
      </c>
      <c r="H11141" s="93">
        <v>46182</v>
      </c>
      <c r="I11141" s="131"/>
      <c r="J11141" s="132"/>
      <c r="K11141" s="132"/>
      <c r="L11141" s="132"/>
      <c r="M11141" s="132"/>
      <c r="N11141" s="131"/>
      <c r="O11141" s="131"/>
    </row>
    <row r="11142" spans="2:15" x14ac:dyDescent="0.35">
      <c r="B11142" t="s">
        <v>134</v>
      </c>
      <c r="C11142">
        <v>3653</v>
      </c>
      <c r="D11142" t="s">
        <v>136</v>
      </c>
      <c r="E11142">
        <v>187458</v>
      </c>
      <c r="F11142" t="s">
        <v>10460</v>
      </c>
      <c r="G11142" t="s">
        <v>10929</v>
      </c>
      <c r="H11142" s="93">
        <v>46175</v>
      </c>
      <c r="I11142" s="131"/>
      <c r="J11142" s="132"/>
      <c r="K11142" s="132"/>
      <c r="L11142" s="132"/>
      <c r="M11142" s="132"/>
      <c r="N11142" s="131"/>
      <c r="O11142" s="131"/>
    </row>
    <row r="11143" spans="2:15" x14ac:dyDescent="0.35">
      <c r="B11143" t="s">
        <v>134</v>
      </c>
      <c r="C11143">
        <v>3653</v>
      </c>
      <c r="D11143" t="s">
        <v>136</v>
      </c>
      <c r="E11143">
        <v>187476</v>
      </c>
      <c r="F11143" t="s">
        <v>10461</v>
      </c>
      <c r="G11143" t="s">
        <v>10926</v>
      </c>
      <c r="H11143" s="93">
        <v>46170</v>
      </c>
      <c r="I11143" s="131">
        <v>1</v>
      </c>
      <c r="J11143" s="132"/>
      <c r="K11143" s="132"/>
      <c r="L11143" s="132"/>
      <c r="M11143" s="132"/>
      <c r="N11143" s="131"/>
      <c r="O11143" s="131"/>
    </row>
    <row r="11144" spans="2:15" x14ac:dyDescent="0.35">
      <c r="B11144" t="s">
        <v>134</v>
      </c>
      <c r="C11144">
        <v>3653</v>
      </c>
      <c r="D11144" t="s">
        <v>136</v>
      </c>
      <c r="E11144">
        <v>187479</v>
      </c>
      <c r="F11144" t="s">
        <v>10462</v>
      </c>
      <c r="G11144" t="s">
        <v>10929</v>
      </c>
      <c r="H11144" s="93">
        <v>46182</v>
      </c>
      <c r="I11144" s="131"/>
      <c r="J11144" s="132"/>
      <c r="K11144" s="132"/>
      <c r="L11144" s="132"/>
      <c r="M11144" s="132"/>
      <c r="N11144" s="131"/>
      <c r="O11144" s="131"/>
    </row>
    <row r="11145" spans="2:15" x14ac:dyDescent="0.35">
      <c r="B11145" t="s">
        <v>134</v>
      </c>
      <c r="C11145">
        <v>3653</v>
      </c>
      <c r="D11145" t="s">
        <v>136</v>
      </c>
      <c r="E11145">
        <v>187552</v>
      </c>
      <c r="F11145" t="s">
        <v>10463</v>
      </c>
      <c r="G11145" t="s">
        <v>10931</v>
      </c>
      <c r="H11145" s="93">
        <v>46172</v>
      </c>
      <c r="I11145" s="131"/>
      <c r="J11145" s="132"/>
      <c r="K11145" s="132"/>
      <c r="L11145" s="132"/>
      <c r="M11145" s="132"/>
      <c r="N11145" s="131"/>
      <c r="O11145" s="131"/>
    </row>
    <row r="11146" spans="2:15" x14ac:dyDescent="0.35">
      <c r="B11146" t="s">
        <v>134</v>
      </c>
      <c r="C11146">
        <v>3653</v>
      </c>
      <c r="D11146" t="s">
        <v>136</v>
      </c>
      <c r="E11146">
        <v>187647</v>
      </c>
      <c r="F11146" t="s">
        <v>10464</v>
      </c>
      <c r="G11146" t="s">
        <v>10926</v>
      </c>
      <c r="H11146" s="93">
        <v>46170</v>
      </c>
      <c r="I11146" s="131"/>
      <c r="J11146" s="132"/>
      <c r="K11146" s="132"/>
      <c r="L11146" s="132"/>
      <c r="M11146" s="132"/>
      <c r="N11146" s="131"/>
      <c r="O11146" s="131"/>
    </row>
    <row r="11147" spans="2:15" x14ac:dyDescent="0.35">
      <c r="B11147" t="s">
        <v>134</v>
      </c>
      <c r="C11147">
        <v>3653</v>
      </c>
      <c r="D11147" t="s">
        <v>136</v>
      </c>
      <c r="E11147">
        <v>187691</v>
      </c>
      <c r="F11147" t="s">
        <v>10465</v>
      </c>
      <c r="G11147" t="s">
        <v>10929</v>
      </c>
      <c r="H11147" s="93">
        <v>46175</v>
      </c>
      <c r="I11147" s="131">
        <v>1</v>
      </c>
      <c r="J11147" s="132"/>
      <c r="K11147" s="132"/>
      <c r="L11147" s="132"/>
      <c r="M11147" s="132"/>
      <c r="N11147" s="131"/>
      <c r="O11147" s="131"/>
    </row>
    <row r="11148" spans="2:15" x14ac:dyDescent="0.35">
      <c r="B11148" t="s">
        <v>134</v>
      </c>
      <c r="C11148">
        <v>3653</v>
      </c>
      <c r="D11148" t="s">
        <v>136</v>
      </c>
      <c r="E11148">
        <v>187773</v>
      </c>
      <c r="F11148" t="s">
        <v>10466</v>
      </c>
      <c r="G11148" t="s">
        <v>10928</v>
      </c>
      <c r="H11148" s="93">
        <v>46171</v>
      </c>
      <c r="I11148" s="131">
        <v>1</v>
      </c>
      <c r="J11148" s="132"/>
      <c r="K11148" s="132"/>
      <c r="L11148" s="132"/>
      <c r="M11148" s="132"/>
      <c r="N11148" s="131"/>
      <c r="O11148" s="131"/>
    </row>
    <row r="11149" spans="2:15" x14ac:dyDescent="0.35">
      <c r="B11149" t="s">
        <v>134</v>
      </c>
      <c r="C11149">
        <v>3653</v>
      </c>
      <c r="D11149" t="s">
        <v>136</v>
      </c>
      <c r="E11149">
        <v>187775</v>
      </c>
      <c r="F11149" t="s">
        <v>10467</v>
      </c>
      <c r="G11149" t="s">
        <v>10928</v>
      </c>
      <c r="H11149" s="93">
        <v>46171</v>
      </c>
      <c r="I11149" s="131"/>
      <c r="J11149" s="132"/>
      <c r="K11149" s="132"/>
      <c r="L11149" s="132"/>
      <c r="M11149" s="132"/>
      <c r="N11149" s="131"/>
      <c r="O11149" s="131"/>
    </row>
    <row r="11150" spans="2:15" x14ac:dyDescent="0.35">
      <c r="B11150" t="s">
        <v>134</v>
      </c>
      <c r="C11150">
        <v>3653</v>
      </c>
      <c r="D11150" t="s">
        <v>136</v>
      </c>
      <c r="E11150">
        <v>187778</v>
      </c>
      <c r="F11150" t="s">
        <v>10468</v>
      </c>
      <c r="G11150" t="s">
        <v>10926</v>
      </c>
      <c r="H11150" s="93">
        <v>46170</v>
      </c>
      <c r="I11150" s="131">
        <v>1</v>
      </c>
      <c r="J11150" s="132">
        <v>1</v>
      </c>
      <c r="K11150" s="132">
        <v>1</v>
      </c>
      <c r="L11150" s="132"/>
      <c r="M11150" s="132"/>
      <c r="N11150" s="131"/>
      <c r="O11150" s="131"/>
    </row>
    <row r="11151" spans="2:15" x14ac:dyDescent="0.35">
      <c r="B11151" t="s">
        <v>134</v>
      </c>
      <c r="C11151">
        <v>3653</v>
      </c>
      <c r="D11151" t="s">
        <v>136</v>
      </c>
      <c r="E11151">
        <v>187794</v>
      </c>
      <c r="F11151" t="s">
        <v>10469</v>
      </c>
      <c r="G11151" t="s">
        <v>10929</v>
      </c>
      <c r="H11151" s="93">
        <v>46175</v>
      </c>
      <c r="I11151" s="131"/>
      <c r="J11151" s="132"/>
      <c r="K11151" s="132"/>
      <c r="L11151" s="132"/>
      <c r="M11151" s="132"/>
      <c r="N11151" s="131"/>
      <c r="O11151" s="131"/>
    </row>
    <row r="11152" spans="2:15" x14ac:dyDescent="0.35">
      <c r="B11152" t="s">
        <v>134</v>
      </c>
      <c r="C11152">
        <v>3653</v>
      </c>
      <c r="D11152" t="s">
        <v>136</v>
      </c>
      <c r="E11152">
        <v>187799</v>
      </c>
      <c r="F11152" t="s">
        <v>10470</v>
      </c>
      <c r="G11152" t="s">
        <v>10929</v>
      </c>
      <c r="H11152" s="93">
        <v>46182</v>
      </c>
      <c r="I11152" s="131">
        <v>1</v>
      </c>
      <c r="J11152" s="132">
        <v>1</v>
      </c>
      <c r="K11152" s="132"/>
      <c r="L11152" s="132"/>
      <c r="M11152" s="132"/>
      <c r="N11152" s="131"/>
      <c r="O11152" s="131"/>
    </row>
    <row r="11153" spans="2:15" x14ac:dyDescent="0.35">
      <c r="B11153" t="s">
        <v>134</v>
      </c>
      <c r="C11153">
        <v>3653</v>
      </c>
      <c r="D11153" t="s">
        <v>136</v>
      </c>
      <c r="E11153">
        <v>187815</v>
      </c>
      <c r="F11153" t="s">
        <v>10471</v>
      </c>
      <c r="G11153" t="s">
        <v>10928</v>
      </c>
      <c r="H11153" s="93">
        <v>46171</v>
      </c>
      <c r="I11153" s="131"/>
      <c r="J11153" s="132"/>
      <c r="K11153" s="132"/>
      <c r="L11153" s="132"/>
      <c r="M11153" s="132"/>
      <c r="N11153" s="131"/>
      <c r="O11153" s="131"/>
    </row>
    <row r="11154" spans="2:15" x14ac:dyDescent="0.35">
      <c r="B11154" t="s">
        <v>134</v>
      </c>
      <c r="C11154">
        <v>3653</v>
      </c>
      <c r="D11154" t="s">
        <v>136</v>
      </c>
      <c r="E11154">
        <v>187829</v>
      </c>
      <c r="F11154" t="s">
        <v>11056</v>
      </c>
      <c r="G11154" t="s">
        <v>10927</v>
      </c>
      <c r="H11154" s="93">
        <v>46183</v>
      </c>
      <c r="I11154" s="131"/>
      <c r="J11154" s="132"/>
      <c r="K11154" s="132"/>
      <c r="L11154" s="132"/>
      <c r="M11154" s="132"/>
      <c r="N11154" s="131"/>
      <c r="O11154" s="131"/>
    </row>
    <row r="11155" spans="2:15" x14ac:dyDescent="0.35">
      <c r="B11155" t="s">
        <v>134</v>
      </c>
      <c r="C11155">
        <v>3653</v>
      </c>
      <c r="D11155" t="s">
        <v>136</v>
      </c>
      <c r="E11155">
        <v>187870</v>
      </c>
      <c r="F11155" t="s">
        <v>10472</v>
      </c>
      <c r="G11155" t="s">
        <v>10929</v>
      </c>
      <c r="H11155" s="93">
        <v>46182</v>
      </c>
      <c r="I11155" s="131"/>
      <c r="J11155" s="132"/>
      <c r="K11155" s="132"/>
      <c r="L11155" s="132"/>
      <c r="M11155" s="132"/>
      <c r="N11155" s="131"/>
      <c r="O11155" s="131"/>
    </row>
    <row r="11156" spans="2:15" x14ac:dyDescent="0.35">
      <c r="B11156" t="s">
        <v>134</v>
      </c>
      <c r="C11156">
        <v>3653</v>
      </c>
      <c r="D11156" t="s">
        <v>136</v>
      </c>
      <c r="E11156">
        <v>187879</v>
      </c>
      <c r="F11156" t="s">
        <v>10473</v>
      </c>
      <c r="G11156" t="s">
        <v>10928</v>
      </c>
      <c r="H11156" s="93">
        <v>46171</v>
      </c>
      <c r="I11156" s="131"/>
      <c r="J11156" s="132"/>
      <c r="K11156" s="132"/>
      <c r="L11156" s="132"/>
      <c r="M11156" s="132"/>
      <c r="N11156" s="131"/>
      <c r="O11156" s="131"/>
    </row>
    <row r="11157" spans="2:15" x14ac:dyDescent="0.35">
      <c r="B11157" t="s">
        <v>134</v>
      </c>
      <c r="C11157">
        <v>3653</v>
      </c>
      <c r="D11157" t="s">
        <v>136</v>
      </c>
      <c r="E11157">
        <v>187906</v>
      </c>
      <c r="F11157" t="s">
        <v>10474</v>
      </c>
      <c r="G11157" t="s">
        <v>10930</v>
      </c>
      <c r="H11157" s="93">
        <v>46174</v>
      </c>
      <c r="I11157" s="131"/>
      <c r="J11157" s="132"/>
      <c r="K11157" s="132"/>
      <c r="L11157" s="132"/>
      <c r="M11157" s="132"/>
      <c r="N11157" s="131"/>
      <c r="O11157" s="131"/>
    </row>
    <row r="11158" spans="2:15" x14ac:dyDescent="0.35">
      <c r="B11158" t="s">
        <v>134</v>
      </c>
      <c r="C11158">
        <v>3653</v>
      </c>
      <c r="D11158" t="s">
        <v>136</v>
      </c>
      <c r="E11158">
        <v>187968</v>
      </c>
      <c r="F11158" t="s">
        <v>10475</v>
      </c>
      <c r="G11158" t="s">
        <v>10930</v>
      </c>
      <c r="H11158" s="93">
        <v>46174</v>
      </c>
      <c r="I11158" s="131"/>
      <c r="J11158" s="132"/>
      <c r="K11158" s="132"/>
      <c r="L11158" s="132"/>
      <c r="M11158" s="132"/>
      <c r="N11158" s="131"/>
      <c r="O11158" s="131"/>
    </row>
    <row r="11159" spans="2:15" x14ac:dyDescent="0.35">
      <c r="B11159" t="s">
        <v>134</v>
      </c>
      <c r="C11159">
        <v>3653</v>
      </c>
      <c r="D11159" t="s">
        <v>136</v>
      </c>
      <c r="E11159">
        <v>187983</v>
      </c>
      <c r="F11159" t="s">
        <v>10476</v>
      </c>
      <c r="G11159" t="s">
        <v>10931</v>
      </c>
      <c r="H11159" s="93">
        <v>46172</v>
      </c>
      <c r="I11159" s="131"/>
      <c r="J11159" s="132"/>
      <c r="K11159" s="132"/>
      <c r="L11159" s="132"/>
      <c r="M11159" s="132"/>
      <c r="N11159" s="131"/>
      <c r="O11159" s="131"/>
    </row>
    <row r="11160" spans="2:15" x14ac:dyDescent="0.35">
      <c r="B11160" t="s">
        <v>134</v>
      </c>
      <c r="C11160">
        <v>3653</v>
      </c>
      <c r="D11160" t="s">
        <v>136</v>
      </c>
      <c r="E11160">
        <v>188039</v>
      </c>
      <c r="F11160" t="s">
        <v>10477</v>
      </c>
      <c r="G11160" t="s">
        <v>10927</v>
      </c>
      <c r="H11160" s="93">
        <v>46176</v>
      </c>
      <c r="I11160" s="131"/>
      <c r="J11160" s="132"/>
      <c r="K11160" s="132"/>
      <c r="L11160" s="132"/>
      <c r="M11160" s="132"/>
      <c r="N11160" s="131"/>
      <c r="O11160" s="131"/>
    </row>
    <row r="11161" spans="2:15" x14ac:dyDescent="0.35">
      <c r="B11161" t="s">
        <v>134</v>
      </c>
      <c r="C11161">
        <v>3653</v>
      </c>
      <c r="D11161" t="s">
        <v>136</v>
      </c>
      <c r="E11161">
        <v>188094</v>
      </c>
      <c r="F11161" t="s">
        <v>10478</v>
      </c>
      <c r="G11161" t="s">
        <v>10927</v>
      </c>
      <c r="H11161" s="93">
        <v>46176</v>
      </c>
      <c r="I11161" s="131"/>
      <c r="J11161" s="132"/>
      <c r="K11161" s="132"/>
      <c r="L11161" s="132"/>
      <c r="M11161" s="132"/>
      <c r="N11161" s="131"/>
      <c r="O11161" s="131"/>
    </row>
    <row r="11162" spans="2:15" x14ac:dyDescent="0.35">
      <c r="B11162" t="s">
        <v>134</v>
      </c>
      <c r="C11162">
        <v>3653</v>
      </c>
      <c r="D11162" t="s">
        <v>136</v>
      </c>
      <c r="E11162">
        <v>188160</v>
      </c>
      <c r="F11162" t="s">
        <v>10479</v>
      </c>
      <c r="G11162" t="s">
        <v>10930</v>
      </c>
      <c r="H11162" s="93">
        <v>46181</v>
      </c>
      <c r="I11162" s="131"/>
      <c r="J11162" s="132"/>
      <c r="K11162" s="132"/>
      <c r="L11162" s="132"/>
      <c r="M11162" s="132"/>
      <c r="N11162" s="131"/>
      <c r="O11162" s="131"/>
    </row>
    <row r="11163" spans="2:15" x14ac:dyDescent="0.35">
      <c r="B11163" t="s">
        <v>134</v>
      </c>
      <c r="C11163">
        <v>3653</v>
      </c>
      <c r="D11163" t="s">
        <v>136</v>
      </c>
      <c r="E11163">
        <v>188170</v>
      </c>
      <c r="F11163" t="s">
        <v>10480</v>
      </c>
      <c r="G11163" t="s">
        <v>10930</v>
      </c>
      <c r="H11163" s="93">
        <v>46181</v>
      </c>
      <c r="I11163" s="131">
        <v>1</v>
      </c>
      <c r="J11163" s="132"/>
      <c r="K11163" s="132"/>
      <c r="L11163" s="132"/>
      <c r="M11163" s="132"/>
      <c r="N11163" s="131"/>
      <c r="O11163" s="131"/>
    </row>
    <row r="11164" spans="2:15" x14ac:dyDescent="0.35">
      <c r="B11164" t="s">
        <v>134</v>
      </c>
      <c r="C11164">
        <v>3653</v>
      </c>
      <c r="D11164" t="s">
        <v>136</v>
      </c>
      <c r="E11164">
        <v>188233</v>
      </c>
      <c r="F11164" t="s">
        <v>10481</v>
      </c>
      <c r="G11164" t="s">
        <v>10926</v>
      </c>
      <c r="H11164" s="93">
        <v>46170</v>
      </c>
      <c r="I11164" s="131">
        <v>1</v>
      </c>
      <c r="J11164" s="132">
        <v>1</v>
      </c>
      <c r="K11164" s="132"/>
      <c r="L11164" s="132"/>
      <c r="M11164" s="132"/>
      <c r="N11164" s="131"/>
      <c r="O11164" s="131"/>
    </row>
    <row r="11165" spans="2:15" x14ac:dyDescent="0.35">
      <c r="B11165" t="s">
        <v>134</v>
      </c>
      <c r="C11165">
        <v>3653</v>
      </c>
      <c r="D11165" t="s">
        <v>136</v>
      </c>
      <c r="E11165">
        <v>188240</v>
      </c>
      <c r="F11165" t="s">
        <v>10482</v>
      </c>
      <c r="G11165" t="s">
        <v>10926</v>
      </c>
      <c r="H11165" s="93">
        <v>46170</v>
      </c>
      <c r="I11165" s="131">
        <v>1</v>
      </c>
      <c r="J11165" s="132">
        <v>1</v>
      </c>
      <c r="K11165" s="132"/>
      <c r="L11165" s="132"/>
      <c r="M11165" s="132"/>
      <c r="N11165" s="131"/>
      <c r="O11165" s="131"/>
    </row>
    <row r="11166" spans="2:15" x14ac:dyDescent="0.35">
      <c r="B11166" t="s">
        <v>134</v>
      </c>
      <c r="C11166">
        <v>3653</v>
      </c>
      <c r="D11166" t="s">
        <v>136</v>
      </c>
      <c r="E11166">
        <v>188243</v>
      </c>
      <c r="F11166" t="s">
        <v>10483</v>
      </c>
      <c r="G11166" t="s">
        <v>10928</v>
      </c>
      <c r="H11166" s="93">
        <v>46171</v>
      </c>
      <c r="I11166" s="131">
        <v>1</v>
      </c>
      <c r="J11166" s="132"/>
      <c r="K11166" s="132"/>
      <c r="L11166" s="132"/>
      <c r="M11166" s="132"/>
      <c r="N11166" s="131"/>
      <c r="O11166" s="131"/>
    </row>
    <row r="11167" spans="2:15" x14ac:dyDescent="0.35">
      <c r="B11167" t="s">
        <v>134</v>
      </c>
      <c r="C11167">
        <v>3653</v>
      </c>
      <c r="D11167" t="s">
        <v>136</v>
      </c>
      <c r="E11167">
        <v>188246</v>
      </c>
      <c r="F11167" t="s">
        <v>10484</v>
      </c>
      <c r="G11167" t="s">
        <v>10931</v>
      </c>
      <c r="H11167" s="93">
        <v>46172</v>
      </c>
      <c r="I11167" s="131"/>
      <c r="J11167" s="132"/>
      <c r="K11167" s="132"/>
      <c r="L11167" s="132"/>
      <c r="M11167" s="132"/>
      <c r="N11167" s="131"/>
      <c r="O11167" s="131"/>
    </row>
    <row r="11168" spans="2:15" x14ac:dyDescent="0.35">
      <c r="B11168" t="s">
        <v>134</v>
      </c>
      <c r="C11168">
        <v>3653</v>
      </c>
      <c r="D11168" t="s">
        <v>136</v>
      </c>
      <c r="E11168">
        <v>188285</v>
      </c>
      <c r="F11168" t="s">
        <v>10485</v>
      </c>
      <c r="G11168" t="s">
        <v>10926</v>
      </c>
      <c r="H11168" s="93">
        <v>46177</v>
      </c>
      <c r="I11168" s="131"/>
      <c r="J11168" s="132"/>
      <c r="K11168" s="132"/>
      <c r="L11168" s="132"/>
      <c r="M11168" s="132"/>
      <c r="N11168" s="131"/>
      <c r="O11168" s="131"/>
    </row>
    <row r="11169" spans="2:15" x14ac:dyDescent="0.35">
      <c r="B11169" t="s">
        <v>134</v>
      </c>
      <c r="C11169">
        <v>3653</v>
      </c>
      <c r="D11169" t="s">
        <v>136</v>
      </c>
      <c r="E11169">
        <v>188288</v>
      </c>
      <c r="F11169" t="s">
        <v>10486</v>
      </c>
      <c r="G11169" t="s">
        <v>10928</v>
      </c>
      <c r="H11169" s="93">
        <v>46171</v>
      </c>
      <c r="I11169" s="131"/>
      <c r="J11169" s="132"/>
      <c r="K11169" s="132"/>
      <c r="L11169" s="132"/>
      <c r="M11169" s="132"/>
      <c r="N11169" s="131"/>
      <c r="O11169" s="131"/>
    </row>
    <row r="11170" spans="2:15" x14ac:dyDescent="0.35">
      <c r="B11170" t="s">
        <v>134</v>
      </c>
      <c r="C11170">
        <v>3653</v>
      </c>
      <c r="D11170" t="s">
        <v>136</v>
      </c>
      <c r="E11170">
        <v>188317</v>
      </c>
      <c r="F11170" t="s">
        <v>10487</v>
      </c>
      <c r="G11170" t="s">
        <v>10931</v>
      </c>
      <c r="H11170" s="93">
        <v>46172</v>
      </c>
      <c r="I11170" s="131"/>
      <c r="J11170" s="132"/>
      <c r="K11170" s="132"/>
      <c r="L11170" s="132"/>
      <c r="M11170" s="132"/>
      <c r="N11170" s="131"/>
      <c r="O11170" s="131"/>
    </row>
    <row r="11171" spans="2:15" x14ac:dyDescent="0.35">
      <c r="B11171" t="s">
        <v>134</v>
      </c>
      <c r="C11171">
        <v>3653</v>
      </c>
      <c r="D11171" t="s">
        <v>136</v>
      </c>
      <c r="E11171">
        <v>188373</v>
      </c>
      <c r="F11171" t="s">
        <v>10488</v>
      </c>
      <c r="G11171" t="s">
        <v>10929</v>
      </c>
      <c r="H11171" s="93">
        <v>46175</v>
      </c>
      <c r="I11171" s="131">
        <v>1</v>
      </c>
      <c r="J11171" s="132"/>
      <c r="K11171" s="132"/>
      <c r="L11171" s="132"/>
      <c r="M11171" s="132"/>
      <c r="N11171" s="131"/>
      <c r="O11171" s="131"/>
    </row>
    <row r="11172" spans="2:15" x14ac:dyDescent="0.35">
      <c r="B11172" t="s">
        <v>134</v>
      </c>
      <c r="C11172">
        <v>3653</v>
      </c>
      <c r="D11172" t="s">
        <v>136</v>
      </c>
      <c r="E11172">
        <v>188420</v>
      </c>
      <c r="F11172" t="s">
        <v>10489</v>
      </c>
      <c r="G11172" t="s">
        <v>10931</v>
      </c>
      <c r="H11172" s="93">
        <v>46172</v>
      </c>
      <c r="I11172" s="131"/>
      <c r="J11172" s="132"/>
      <c r="K11172" s="132"/>
      <c r="L11172" s="132"/>
      <c r="M11172" s="132"/>
      <c r="N11172" s="131"/>
      <c r="O11172" s="131"/>
    </row>
    <row r="11173" spans="2:15" x14ac:dyDescent="0.35">
      <c r="B11173" t="s">
        <v>134</v>
      </c>
      <c r="C11173">
        <v>3653</v>
      </c>
      <c r="D11173" t="s">
        <v>136</v>
      </c>
      <c r="E11173">
        <v>188463</v>
      </c>
      <c r="F11173" t="s">
        <v>10490</v>
      </c>
      <c r="G11173" t="s">
        <v>10927</v>
      </c>
      <c r="H11173" s="93">
        <v>46176</v>
      </c>
      <c r="I11173" s="131">
        <v>1</v>
      </c>
      <c r="J11173" s="132"/>
      <c r="K11173" s="132"/>
      <c r="L11173" s="132"/>
      <c r="M11173" s="132"/>
      <c r="N11173" s="131"/>
      <c r="O11173" s="131"/>
    </row>
    <row r="11174" spans="2:15" x14ac:dyDescent="0.35">
      <c r="B11174" t="s">
        <v>134</v>
      </c>
      <c r="C11174">
        <v>3653</v>
      </c>
      <c r="D11174" t="s">
        <v>136</v>
      </c>
      <c r="E11174">
        <v>188534</v>
      </c>
      <c r="F11174" t="s">
        <v>10491</v>
      </c>
      <c r="G11174" t="s">
        <v>10926</v>
      </c>
      <c r="H11174" s="93">
        <v>46177</v>
      </c>
      <c r="I11174" s="131">
        <v>1</v>
      </c>
      <c r="J11174" s="132"/>
      <c r="K11174" s="132"/>
      <c r="L11174" s="132"/>
      <c r="M11174" s="132"/>
      <c r="N11174" s="131"/>
      <c r="O11174" s="131"/>
    </row>
    <row r="11175" spans="2:15" x14ac:dyDescent="0.35">
      <c r="B11175" t="s">
        <v>134</v>
      </c>
      <c r="C11175">
        <v>3653</v>
      </c>
      <c r="D11175" t="s">
        <v>136</v>
      </c>
      <c r="E11175">
        <v>188537</v>
      </c>
      <c r="F11175" t="s">
        <v>11057</v>
      </c>
      <c r="G11175" t="s">
        <v>10930</v>
      </c>
      <c r="H11175" s="93">
        <v>46181</v>
      </c>
      <c r="I11175" s="131"/>
      <c r="J11175" s="132"/>
      <c r="K11175" s="132"/>
      <c r="L11175" s="132"/>
      <c r="M11175" s="132"/>
      <c r="N11175" s="131"/>
      <c r="O11175" s="131"/>
    </row>
    <row r="11176" spans="2:15" x14ac:dyDescent="0.35">
      <c r="B11176" t="s">
        <v>134</v>
      </c>
      <c r="C11176">
        <v>3653</v>
      </c>
      <c r="D11176" t="s">
        <v>136</v>
      </c>
      <c r="E11176">
        <v>188540</v>
      </c>
      <c r="F11176" t="s">
        <v>10492</v>
      </c>
      <c r="G11176" t="s">
        <v>10926</v>
      </c>
      <c r="H11176" s="93">
        <v>46170</v>
      </c>
      <c r="I11176" s="131"/>
      <c r="J11176" s="132"/>
      <c r="K11176" s="132"/>
      <c r="L11176" s="132"/>
      <c r="M11176" s="132"/>
      <c r="N11176" s="131"/>
      <c r="O11176" s="131"/>
    </row>
    <row r="11177" spans="2:15" x14ac:dyDescent="0.35">
      <c r="B11177" t="s">
        <v>134</v>
      </c>
      <c r="C11177">
        <v>3653</v>
      </c>
      <c r="D11177" t="s">
        <v>136</v>
      </c>
      <c r="E11177">
        <v>188660</v>
      </c>
      <c r="F11177" t="s">
        <v>10493</v>
      </c>
      <c r="G11177" t="s">
        <v>10927</v>
      </c>
      <c r="H11177" s="93">
        <v>46176</v>
      </c>
      <c r="I11177" s="131"/>
      <c r="J11177" s="132"/>
      <c r="K11177" s="132"/>
      <c r="L11177" s="132"/>
      <c r="M11177" s="132"/>
      <c r="N11177" s="131"/>
      <c r="O11177" s="131"/>
    </row>
    <row r="11178" spans="2:15" x14ac:dyDescent="0.35">
      <c r="B11178" t="s">
        <v>134</v>
      </c>
      <c r="C11178">
        <v>3653</v>
      </c>
      <c r="D11178" t="s">
        <v>136</v>
      </c>
      <c r="E11178">
        <v>188668</v>
      </c>
      <c r="F11178" t="s">
        <v>10494</v>
      </c>
      <c r="G11178" t="s">
        <v>10930</v>
      </c>
      <c r="H11178" s="93">
        <v>46181</v>
      </c>
      <c r="I11178" s="131"/>
      <c r="J11178" s="132"/>
      <c r="K11178" s="132"/>
      <c r="L11178" s="132"/>
      <c r="M11178" s="132"/>
      <c r="N11178" s="131"/>
      <c r="O11178" s="131"/>
    </row>
    <row r="11179" spans="2:15" x14ac:dyDescent="0.35">
      <c r="B11179" t="s">
        <v>134</v>
      </c>
      <c r="C11179">
        <v>3653</v>
      </c>
      <c r="D11179" t="s">
        <v>136</v>
      </c>
      <c r="E11179">
        <v>188711</v>
      </c>
      <c r="F11179" t="s">
        <v>10495</v>
      </c>
      <c r="G11179" t="s">
        <v>10927</v>
      </c>
      <c r="H11179" s="93">
        <v>46176</v>
      </c>
      <c r="I11179" s="131"/>
      <c r="J11179" s="132"/>
      <c r="K11179" s="132"/>
      <c r="L11179" s="132"/>
      <c r="M11179" s="132"/>
      <c r="N11179" s="131"/>
      <c r="O11179" s="131"/>
    </row>
    <row r="11180" spans="2:15" x14ac:dyDescent="0.35">
      <c r="B11180" t="s">
        <v>134</v>
      </c>
      <c r="C11180">
        <v>3653</v>
      </c>
      <c r="D11180" t="s">
        <v>136</v>
      </c>
      <c r="E11180">
        <v>188718</v>
      </c>
      <c r="F11180" t="s">
        <v>10496</v>
      </c>
      <c r="G11180" t="s">
        <v>10926</v>
      </c>
      <c r="H11180" s="93">
        <v>46177</v>
      </c>
      <c r="I11180" s="131"/>
      <c r="J11180" s="132"/>
      <c r="K11180" s="132"/>
      <c r="L11180" s="132"/>
      <c r="M11180" s="132"/>
      <c r="N11180" s="131"/>
      <c r="O11180" s="131"/>
    </row>
    <row r="11181" spans="2:15" x14ac:dyDescent="0.35">
      <c r="B11181" t="s">
        <v>134</v>
      </c>
      <c r="C11181">
        <v>3653</v>
      </c>
      <c r="D11181" t="s">
        <v>136</v>
      </c>
      <c r="E11181">
        <v>188763</v>
      </c>
      <c r="F11181" t="s">
        <v>10497</v>
      </c>
      <c r="G11181" t="s">
        <v>10929</v>
      </c>
      <c r="H11181" s="93">
        <v>46182</v>
      </c>
      <c r="I11181" s="131">
        <v>1</v>
      </c>
      <c r="J11181" s="132">
        <v>1</v>
      </c>
      <c r="K11181" s="132">
        <v>1</v>
      </c>
      <c r="L11181" s="132"/>
      <c r="M11181" s="132"/>
      <c r="N11181" s="131"/>
      <c r="O11181" s="131"/>
    </row>
    <row r="11182" spans="2:15" x14ac:dyDescent="0.35">
      <c r="B11182" t="s">
        <v>134</v>
      </c>
      <c r="C11182">
        <v>3653</v>
      </c>
      <c r="D11182" t="s">
        <v>136</v>
      </c>
      <c r="E11182">
        <v>188802</v>
      </c>
      <c r="F11182" t="s">
        <v>10498</v>
      </c>
      <c r="G11182" t="s">
        <v>10931</v>
      </c>
      <c r="H11182" s="93">
        <v>46172</v>
      </c>
      <c r="I11182" s="131"/>
      <c r="J11182" s="132"/>
      <c r="K11182" s="132"/>
      <c r="L11182" s="132"/>
      <c r="M11182" s="132"/>
      <c r="N11182" s="131"/>
      <c r="O11182" s="131"/>
    </row>
    <row r="11183" spans="2:15" x14ac:dyDescent="0.35">
      <c r="B11183" t="s">
        <v>134</v>
      </c>
      <c r="C11183">
        <v>3653</v>
      </c>
      <c r="D11183" t="s">
        <v>136</v>
      </c>
      <c r="E11183">
        <v>188805</v>
      </c>
      <c r="F11183" t="s">
        <v>10499</v>
      </c>
      <c r="G11183" t="s">
        <v>10928</v>
      </c>
      <c r="H11183" s="93">
        <v>46178</v>
      </c>
      <c r="I11183" s="131"/>
      <c r="J11183" s="132"/>
      <c r="K11183" s="132"/>
      <c r="L11183" s="132"/>
      <c r="M11183" s="132"/>
      <c r="N11183" s="131"/>
      <c r="O11183" s="131"/>
    </row>
    <row r="11184" spans="2:15" x14ac:dyDescent="0.35">
      <c r="B11184" t="s">
        <v>134</v>
      </c>
      <c r="C11184">
        <v>3653</v>
      </c>
      <c r="D11184" t="s">
        <v>136</v>
      </c>
      <c r="E11184">
        <v>188820</v>
      </c>
      <c r="F11184" t="s">
        <v>10500</v>
      </c>
      <c r="G11184" t="s">
        <v>10930</v>
      </c>
      <c r="H11184" s="93">
        <v>46181</v>
      </c>
      <c r="I11184" s="131">
        <v>1</v>
      </c>
      <c r="J11184" s="132"/>
      <c r="K11184" s="132"/>
      <c r="L11184" s="132"/>
      <c r="M11184" s="132"/>
      <c r="N11184" s="131"/>
      <c r="O11184" s="131"/>
    </row>
    <row r="11185" spans="2:15" x14ac:dyDescent="0.35">
      <c r="B11185" t="s">
        <v>134</v>
      </c>
      <c r="C11185">
        <v>3653</v>
      </c>
      <c r="D11185" t="s">
        <v>136</v>
      </c>
      <c r="E11185">
        <v>188847</v>
      </c>
      <c r="F11185" t="s">
        <v>10501</v>
      </c>
      <c r="G11185" t="s">
        <v>10928</v>
      </c>
      <c r="H11185" s="93">
        <v>46171</v>
      </c>
      <c r="I11185" s="131"/>
      <c r="J11185" s="132"/>
      <c r="K11185" s="132"/>
      <c r="L11185" s="132"/>
      <c r="M11185" s="132"/>
      <c r="N11185" s="131"/>
      <c r="O11185" s="131"/>
    </row>
    <row r="11186" spans="2:15" x14ac:dyDescent="0.35">
      <c r="B11186" t="s">
        <v>134</v>
      </c>
      <c r="C11186">
        <v>3653</v>
      </c>
      <c r="D11186" t="s">
        <v>136</v>
      </c>
      <c r="E11186">
        <v>188866</v>
      </c>
      <c r="F11186" t="s">
        <v>10502</v>
      </c>
      <c r="G11186" t="s">
        <v>10926</v>
      </c>
      <c r="H11186" s="93">
        <v>46177</v>
      </c>
      <c r="I11186" s="131"/>
      <c r="J11186" s="132"/>
      <c r="K11186" s="132"/>
      <c r="L11186" s="132"/>
      <c r="M11186" s="132"/>
      <c r="N11186" s="131"/>
      <c r="O11186" s="131"/>
    </row>
    <row r="11187" spans="2:15" x14ac:dyDescent="0.35">
      <c r="B11187" t="s">
        <v>134</v>
      </c>
      <c r="C11187">
        <v>3653</v>
      </c>
      <c r="D11187" t="s">
        <v>136</v>
      </c>
      <c r="E11187">
        <v>188911</v>
      </c>
      <c r="F11187" t="s">
        <v>10503</v>
      </c>
      <c r="G11187" t="s">
        <v>10926</v>
      </c>
      <c r="H11187" s="93">
        <v>46170</v>
      </c>
      <c r="I11187" s="131"/>
      <c r="J11187" s="132"/>
      <c r="K11187" s="132"/>
      <c r="L11187" s="132"/>
      <c r="M11187" s="132"/>
      <c r="N11187" s="131"/>
      <c r="O11187" s="131"/>
    </row>
    <row r="11188" spans="2:15" x14ac:dyDescent="0.35">
      <c r="B11188" t="s">
        <v>134</v>
      </c>
      <c r="C11188">
        <v>3653</v>
      </c>
      <c r="D11188" t="s">
        <v>136</v>
      </c>
      <c r="E11188">
        <v>188917</v>
      </c>
      <c r="F11188" t="s">
        <v>10504</v>
      </c>
      <c r="G11188" t="s">
        <v>10929</v>
      </c>
      <c r="H11188" s="93">
        <v>46175</v>
      </c>
      <c r="I11188" s="131"/>
      <c r="J11188" s="132"/>
      <c r="K11188" s="132"/>
      <c r="L11188" s="132"/>
      <c r="M11188" s="132"/>
      <c r="N11188" s="131"/>
      <c r="O11188" s="131"/>
    </row>
    <row r="11189" spans="2:15" x14ac:dyDescent="0.35">
      <c r="B11189" t="s">
        <v>134</v>
      </c>
      <c r="C11189">
        <v>3653</v>
      </c>
      <c r="D11189" t="s">
        <v>136</v>
      </c>
      <c r="E11189">
        <v>188923</v>
      </c>
      <c r="F11189" t="s">
        <v>10505</v>
      </c>
      <c r="G11189" t="s">
        <v>10929</v>
      </c>
      <c r="H11189" s="93">
        <v>46182</v>
      </c>
      <c r="I11189" s="131"/>
      <c r="J11189" s="132"/>
      <c r="K11189" s="132"/>
      <c r="L11189" s="132"/>
      <c r="M11189" s="132"/>
      <c r="N11189" s="131"/>
      <c r="O11189" s="131"/>
    </row>
    <row r="11190" spans="2:15" x14ac:dyDescent="0.35">
      <c r="B11190" t="s">
        <v>134</v>
      </c>
      <c r="C11190">
        <v>3653</v>
      </c>
      <c r="D11190" t="s">
        <v>136</v>
      </c>
      <c r="E11190">
        <v>188950</v>
      </c>
      <c r="F11190" t="s">
        <v>10506</v>
      </c>
      <c r="G11190" t="s">
        <v>10931</v>
      </c>
      <c r="H11190" s="93">
        <v>46172</v>
      </c>
      <c r="I11190" s="131"/>
      <c r="J11190" s="132"/>
      <c r="K11190" s="132"/>
      <c r="L11190" s="132"/>
      <c r="M11190" s="132"/>
      <c r="N11190" s="131"/>
      <c r="O11190" s="131"/>
    </row>
    <row r="11191" spans="2:15" x14ac:dyDescent="0.35">
      <c r="B11191" t="s">
        <v>134</v>
      </c>
      <c r="C11191">
        <v>3653</v>
      </c>
      <c r="D11191" t="s">
        <v>136</v>
      </c>
      <c r="E11191">
        <v>189062</v>
      </c>
      <c r="F11191" t="s">
        <v>10507</v>
      </c>
      <c r="G11191" t="s">
        <v>10928</v>
      </c>
      <c r="H11191" s="93">
        <v>46178</v>
      </c>
      <c r="I11191" s="131"/>
      <c r="J11191" s="132"/>
      <c r="K11191" s="132"/>
      <c r="L11191" s="132"/>
      <c r="M11191" s="132"/>
      <c r="N11191" s="131"/>
      <c r="O11191" s="131"/>
    </row>
    <row r="11192" spans="2:15" x14ac:dyDescent="0.35">
      <c r="B11192" t="s">
        <v>134</v>
      </c>
      <c r="C11192">
        <v>3653</v>
      </c>
      <c r="D11192" t="s">
        <v>136</v>
      </c>
      <c r="E11192">
        <v>189197</v>
      </c>
      <c r="F11192" t="s">
        <v>10508</v>
      </c>
      <c r="G11192" t="s">
        <v>10928</v>
      </c>
      <c r="H11192" s="93">
        <v>46171</v>
      </c>
      <c r="I11192" s="131"/>
      <c r="J11192" s="132"/>
      <c r="K11192" s="132"/>
      <c r="L11192" s="132"/>
      <c r="M11192" s="132"/>
      <c r="N11192" s="131"/>
      <c r="O11192" s="131"/>
    </row>
    <row r="11193" spans="2:15" x14ac:dyDescent="0.35">
      <c r="B11193" t="s">
        <v>134</v>
      </c>
      <c r="C11193">
        <v>3653</v>
      </c>
      <c r="D11193" t="s">
        <v>136</v>
      </c>
      <c r="E11193">
        <v>189216</v>
      </c>
      <c r="F11193" t="s">
        <v>10509</v>
      </c>
      <c r="G11193" t="s">
        <v>10931</v>
      </c>
      <c r="H11193" s="93">
        <v>46172</v>
      </c>
      <c r="I11193" s="131"/>
      <c r="J11193" s="132"/>
      <c r="K11193" s="132"/>
      <c r="L11193" s="132"/>
      <c r="M11193" s="132"/>
      <c r="N11193" s="131"/>
      <c r="O11193" s="131"/>
    </row>
    <row r="11194" spans="2:15" x14ac:dyDescent="0.35">
      <c r="B11194" t="s">
        <v>134</v>
      </c>
      <c r="C11194">
        <v>3653</v>
      </c>
      <c r="D11194" t="s">
        <v>136</v>
      </c>
      <c r="E11194">
        <v>189217</v>
      </c>
      <c r="F11194" t="s">
        <v>10510</v>
      </c>
      <c r="G11194" t="s">
        <v>10930</v>
      </c>
      <c r="H11194" s="93">
        <v>46181</v>
      </c>
      <c r="I11194" s="131"/>
      <c r="J11194" s="132"/>
      <c r="K11194" s="132"/>
      <c r="L11194" s="132"/>
      <c r="M11194" s="132"/>
      <c r="N11194" s="131"/>
      <c r="O11194" s="131"/>
    </row>
    <row r="11195" spans="2:15" x14ac:dyDescent="0.35">
      <c r="B11195" t="s">
        <v>134</v>
      </c>
      <c r="C11195">
        <v>3653</v>
      </c>
      <c r="D11195" t="s">
        <v>136</v>
      </c>
      <c r="E11195">
        <v>189222</v>
      </c>
      <c r="F11195" t="s">
        <v>10511</v>
      </c>
      <c r="G11195" t="s">
        <v>10927</v>
      </c>
      <c r="H11195" s="93">
        <v>46183</v>
      </c>
      <c r="I11195" s="131">
        <v>1</v>
      </c>
      <c r="J11195" s="132"/>
      <c r="K11195" s="132">
        <v>1</v>
      </c>
      <c r="L11195" s="132"/>
      <c r="M11195" s="132"/>
      <c r="N11195" s="131"/>
      <c r="O11195" s="131"/>
    </row>
    <row r="11196" spans="2:15" x14ac:dyDescent="0.35">
      <c r="B11196" t="s">
        <v>134</v>
      </c>
      <c r="C11196">
        <v>3653</v>
      </c>
      <c r="D11196" t="s">
        <v>136</v>
      </c>
      <c r="E11196">
        <v>189273</v>
      </c>
      <c r="F11196" t="s">
        <v>10512</v>
      </c>
      <c r="G11196" t="s">
        <v>10929</v>
      </c>
      <c r="H11196" s="93">
        <v>46182</v>
      </c>
      <c r="I11196" s="131">
        <v>1</v>
      </c>
      <c r="J11196" s="132"/>
      <c r="K11196" s="132"/>
      <c r="L11196" s="132"/>
      <c r="M11196" s="132"/>
      <c r="N11196" s="131"/>
      <c r="O11196" s="131"/>
    </row>
    <row r="11197" spans="2:15" x14ac:dyDescent="0.35">
      <c r="B11197" t="s">
        <v>134</v>
      </c>
      <c r="C11197">
        <v>3653</v>
      </c>
      <c r="D11197" t="s">
        <v>136</v>
      </c>
      <c r="E11197">
        <v>189311</v>
      </c>
      <c r="F11197" t="s">
        <v>10513</v>
      </c>
      <c r="G11197" t="s">
        <v>10930</v>
      </c>
      <c r="H11197" s="93">
        <v>46181</v>
      </c>
      <c r="I11197" s="131"/>
      <c r="J11197" s="132"/>
      <c r="K11197" s="132"/>
      <c r="L11197" s="132"/>
      <c r="M11197" s="132"/>
      <c r="N11197" s="131"/>
      <c r="O11197" s="131"/>
    </row>
    <row r="11198" spans="2:15" x14ac:dyDescent="0.35">
      <c r="B11198" t="s">
        <v>134</v>
      </c>
      <c r="C11198">
        <v>3653</v>
      </c>
      <c r="D11198" t="s">
        <v>136</v>
      </c>
      <c r="E11198">
        <v>189318</v>
      </c>
      <c r="F11198" t="s">
        <v>10514</v>
      </c>
      <c r="G11198" t="s">
        <v>10929</v>
      </c>
      <c r="H11198" s="93">
        <v>46175</v>
      </c>
      <c r="I11198" s="131"/>
      <c r="J11198" s="132"/>
      <c r="K11198" s="132"/>
      <c r="L11198" s="132"/>
      <c r="M11198" s="132"/>
      <c r="N11198" s="131"/>
      <c r="O11198" s="131"/>
    </row>
    <row r="11199" spans="2:15" x14ac:dyDescent="0.35">
      <c r="B11199" t="s">
        <v>134</v>
      </c>
      <c r="C11199">
        <v>3653</v>
      </c>
      <c r="D11199" t="s">
        <v>136</v>
      </c>
      <c r="E11199">
        <v>189353</v>
      </c>
      <c r="F11199" t="s">
        <v>10515</v>
      </c>
      <c r="G11199" t="s">
        <v>10931</v>
      </c>
      <c r="H11199" s="93">
        <v>46172</v>
      </c>
      <c r="I11199" s="131"/>
      <c r="J11199" s="132"/>
      <c r="K11199" s="132"/>
      <c r="L11199" s="132"/>
      <c r="M11199" s="132"/>
      <c r="N11199" s="131"/>
      <c r="O11199" s="131"/>
    </row>
    <row r="11200" spans="2:15" x14ac:dyDescent="0.35">
      <c r="B11200" t="s">
        <v>134</v>
      </c>
      <c r="C11200">
        <v>3653</v>
      </c>
      <c r="D11200" t="s">
        <v>136</v>
      </c>
      <c r="E11200">
        <v>189360</v>
      </c>
      <c r="F11200" t="s">
        <v>10516</v>
      </c>
      <c r="G11200" t="s">
        <v>10930</v>
      </c>
      <c r="H11200" s="93">
        <v>46181</v>
      </c>
      <c r="I11200" s="131"/>
      <c r="J11200" s="132"/>
      <c r="K11200" s="132"/>
      <c r="L11200" s="132"/>
      <c r="M11200" s="132"/>
      <c r="N11200" s="131"/>
      <c r="O11200" s="131"/>
    </row>
    <row r="11201" spans="2:15" x14ac:dyDescent="0.35">
      <c r="B11201" t="s">
        <v>134</v>
      </c>
      <c r="C11201">
        <v>3653</v>
      </c>
      <c r="D11201" t="s">
        <v>136</v>
      </c>
      <c r="E11201">
        <v>189388</v>
      </c>
      <c r="F11201" t="s">
        <v>10517</v>
      </c>
      <c r="G11201" t="s">
        <v>10927</v>
      </c>
      <c r="H11201" s="93">
        <v>46183</v>
      </c>
      <c r="I11201" s="131">
        <v>1</v>
      </c>
      <c r="J11201" s="132"/>
      <c r="K11201" s="132"/>
      <c r="L11201" s="132"/>
      <c r="M11201" s="132"/>
      <c r="N11201" s="131"/>
      <c r="O11201" s="131"/>
    </row>
    <row r="11202" spans="2:15" x14ac:dyDescent="0.35">
      <c r="B11202" t="s">
        <v>134</v>
      </c>
      <c r="C11202">
        <v>3653</v>
      </c>
      <c r="D11202" t="s">
        <v>136</v>
      </c>
      <c r="E11202">
        <v>189418</v>
      </c>
      <c r="F11202" t="s">
        <v>10518</v>
      </c>
      <c r="G11202" t="s">
        <v>10931</v>
      </c>
      <c r="H11202" s="93">
        <v>46172</v>
      </c>
      <c r="I11202" s="131"/>
      <c r="J11202" s="132"/>
      <c r="K11202" s="132"/>
      <c r="L11202" s="132"/>
      <c r="M11202" s="132"/>
      <c r="N11202" s="131"/>
      <c r="O11202" s="131"/>
    </row>
    <row r="11203" spans="2:15" x14ac:dyDescent="0.35">
      <c r="B11203" t="s">
        <v>134</v>
      </c>
      <c r="C11203">
        <v>3653</v>
      </c>
      <c r="D11203" t="s">
        <v>136</v>
      </c>
      <c r="E11203">
        <v>189430</v>
      </c>
      <c r="F11203" t="s">
        <v>10519</v>
      </c>
      <c r="G11203" t="s">
        <v>10926</v>
      </c>
      <c r="H11203" s="93">
        <v>46170</v>
      </c>
      <c r="I11203" s="131">
        <v>1</v>
      </c>
      <c r="J11203" s="132"/>
      <c r="K11203" s="132">
        <v>1</v>
      </c>
      <c r="L11203" s="132"/>
      <c r="M11203" s="132"/>
      <c r="N11203" s="131"/>
      <c r="O11203" s="131"/>
    </row>
    <row r="11204" spans="2:15" x14ac:dyDescent="0.35">
      <c r="B11204" t="s">
        <v>134</v>
      </c>
      <c r="C11204">
        <v>3653</v>
      </c>
      <c r="D11204" t="s">
        <v>136</v>
      </c>
      <c r="E11204">
        <v>189555</v>
      </c>
      <c r="F11204" t="s">
        <v>10520</v>
      </c>
      <c r="G11204" t="s">
        <v>10926</v>
      </c>
      <c r="H11204" s="93">
        <v>46170</v>
      </c>
      <c r="I11204" s="131">
        <v>1</v>
      </c>
      <c r="J11204" s="132"/>
      <c r="K11204" s="132"/>
      <c r="L11204" s="132"/>
      <c r="M11204" s="132"/>
      <c r="N11204" s="131"/>
      <c r="O11204" s="131"/>
    </row>
    <row r="11205" spans="2:15" x14ac:dyDescent="0.35">
      <c r="B11205" t="s">
        <v>134</v>
      </c>
      <c r="C11205">
        <v>3653</v>
      </c>
      <c r="D11205" t="s">
        <v>136</v>
      </c>
      <c r="E11205">
        <v>189582</v>
      </c>
      <c r="F11205" t="s">
        <v>10521</v>
      </c>
      <c r="G11205" t="s">
        <v>10931</v>
      </c>
      <c r="H11205" s="93">
        <v>46172</v>
      </c>
      <c r="I11205" s="131"/>
      <c r="J11205" s="132"/>
      <c r="K11205" s="132"/>
      <c r="L11205" s="132"/>
      <c r="M11205" s="132"/>
      <c r="N11205" s="131"/>
      <c r="O11205" s="131"/>
    </row>
    <row r="11206" spans="2:15" x14ac:dyDescent="0.35">
      <c r="B11206" t="s">
        <v>134</v>
      </c>
      <c r="C11206">
        <v>3653</v>
      </c>
      <c r="D11206" t="s">
        <v>136</v>
      </c>
      <c r="E11206">
        <v>189598</v>
      </c>
      <c r="F11206" t="s">
        <v>10522</v>
      </c>
      <c r="G11206" t="s">
        <v>10926</v>
      </c>
      <c r="H11206" s="93">
        <v>46170</v>
      </c>
      <c r="I11206" s="131">
        <v>1</v>
      </c>
      <c r="J11206" s="132"/>
      <c r="K11206" s="132">
        <v>1</v>
      </c>
      <c r="L11206" s="132"/>
      <c r="M11206" s="132"/>
      <c r="N11206" s="131"/>
      <c r="O11206" s="131"/>
    </row>
    <row r="11207" spans="2:15" x14ac:dyDescent="0.35">
      <c r="B11207" t="s">
        <v>134</v>
      </c>
      <c r="C11207">
        <v>3653</v>
      </c>
      <c r="D11207" t="s">
        <v>136</v>
      </c>
      <c r="E11207">
        <v>189605</v>
      </c>
      <c r="F11207" t="s">
        <v>10523</v>
      </c>
      <c r="G11207" t="s">
        <v>10931</v>
      </c>
      <c r="H11207" s="93">
        <v>46172</v>
      </c>
      <c r="I11207" s="131"/>
      <c r="J11207" s="132"/>
      <c r="K11207" s="132"/>
      <c r="L11207" s="132"/>
      <c r="M11207" s="132"/>
      <c r="N11207" s="131"/>
      <c r="O11207" s="131"/>
    </row>
    <row r="11208" spans="2:15" x14ac:dyDescent="0.35">
      <c r="B11208" t="s">
        <v>134</v>
      </c>
      <c r="C11208">
        <v>3653</v>
      </c>
      <c r="D11208" t="s">
        <v>136</v>
      </c>
      <c r="E11208">
        <v>189617</v>
      </c>
      <c r="F11208" t="s">
        <v>11116</v>
      </c>
      <c r="G11208" t="s">
        <v>180</v>
      </c>
      <c r="H11208" t="s">
        <v>180</v>
      </c>
      <c r="I11208" s="131">
        <v>1</v>
      </c>
      <c r="J11208" s="132">
        <v>1</v>
      </c>
      <c r="K11208" s="132"/>
      <c r="L11208" s="132"/>
      <c r="M11208" s="132"/>
      <c r="N11208" s="131"/>
      <c r="O11208" s="131"/>
    </row>
    <row r="11209" spans="2:15" x14ac:dyDescent="0.35">
      <c r="B11209" t="s">
        <v>134</v>
      </c>
      <c r="C11209">
        <v>3653</v>
      </c>
      <c r="D11209" t="s">
        <v>136</v>
      </c>
      <c r="E11209">
        <v>189637</v>
      </c>
      <c r="F11209" t="s">
        <v>10524</v>
      </c>
      <c r="G11209" t="s">
        <v>10928</v>
      </c>
      <c r="H11209" s="93">
        <v>46171</v>
      </c>
      <c r="I11209" s="131"/>
      <c r="J11209" s="132"/>
      <c r="K11209" s="132"/>
      <c r="L11209" s="132"/>
      <c r="M11209" s="132"/>
      <c r="N11209" s="131"/>
      <c r="O11209" s="131"/>
    </row>
    <row r="11210" spans="2:15" x14ac:dyDescent="0.35">
      <c r="B11210" t="s">
        <v>134</v>
      </c>
      <c r="C11210">
        <v>3653</v>
      </c>
      <c r="D11210" t="s">
        <v>136</v>
      </c>
      <c r="E11210">
        <v>189642</v>
      </c>
      <c r="F11210" t="s">
        <v>10525</v>
      </c>
      <c r="G11210" t="s">
        <v>10930</v>
      </c>
      <c r="H11210" s="93">
        <v>46181</v>
      </c>
      <c r="I11210" s="131">
        <v>1</v>
      </c>
      <c r="J11210" s="132"/>
      <c r="K11210" s="132">
        <v>1</v>
      </c>
      <c r="L11210" s="132"/>
      <c r="M11210" s="132"/>
      <c r="N11210" s="131"/>
      <c r="O11210" s="131"/>
    </row>
    <row r="11211" spans="2:15" x14ac:dyDescent="0.35">
      <c r="B11211" t="s">
        <v>134</v>
      </c>
      <c r="C11211">
        <v>3653</v>
      </c>
      <c r="D11211" t="s">
        <v>136</v>
      </c>
      <c r="E11211">
        <v>189656</v>
      </c>
      <c r="F11211" t="s">
        <v>10526</v>
      </c>
      <c r="G11211" t="s">
        <v>10926</v>
      </c>
      <c r="H11211" s="93">
        <v>46177</v>
      </c>
      <c r="I11211" s="131"/>
      <c r="J11211" s="132"/>
      <c r="K11211" s="132"/>
      <c r="L11211" s="132"/>
      <c r="M11211" s="132"/>
      <c r="N11211" s="131"/>
      <c r="O11211" s="131"/>
    </row>
    <row r="11212" spans="2:15" x14ac:dyDescent="0.35">
      <c r="B11212" t="s">
        <v>134</v>
      </c>
      <c r="C11212">
        <v>3653</v>
      </c>
      <c r="D11212" t="s">
        <v>136</v>
      </c>
      <c r="E11212">
        <v>189666</v>
      </c>
      <c r="F11212" t="s">
        <v>10527</v>
      </c>
      <c r="G11212" t="s">
        <v>10927</v>
      </c>
      <c r="H11212" s="93">
        <v>46176</v>
      </c>
      <c r="I11212" s="131"/>
      <c r="J11212" s="132"/>
      <c r="K11212" s="132"/>
      <c r="L11212" s="132"/>
      <c r="M11212" s="132"/>
      <c r="N11212" s="131"/>
      <c r="O11212" s="131"/>
    </row>
    <row r="11213" spans="2:15" x14ac:dyDescent="0.35">
      <c r="B11213" t="s">
        <v>134</v>
      </c>
      <c r="C11213">
        <v>3653</v>
      </c>
      <c r="D11213" t="s">
        <v>136</v>
      </c>
      <c r="E11213">
        <v>189668</v>
      </c>
      <c r="F11213" t="s">
        <v>10528</v>
      </c>
      <c r="G11213" t="s">
        <v>10931</v>
      </c>
      <c r="H11213" s="93">
        <v>46172</v>
      </c>
      <c r="I11213" s="131"/>
      <c r="J11213" s="132"/>
      <c r="K11213" s="132"/>
      <c r="L11213" s="132"/>
      <c r="M11213" s="132"/>
      <c r="N11213" s="131"/>
      <c r="O11213" s="131"/>
    </row>
    <row r="11214" spans="2:15" x14ac:dyDescent="0.35">
      <c r="B11214" t="s">
        <v>134</v>
      </c>
      <c r="C11214">
        <v>3653</v>
      </c>
      <c r="D11214" t="s">
        <v>136</v>
      </c>
      <c r="E11214">
        <v>189674</v>
      </c>
      <c r="F11214" t="s">
        <v>10529</v>
      </c>
      <c r="G11214" t="s">
        <v>10926</v>
      </c>
      <c r="H11214" s="93">
        <v>46177</v>
      </c>
      <c r="I11214" s="131"/>
      <c r="J11214" s="132"/>
      <c r="K11214" s="132"/>
      <c r="L11214" s="132"/>
      <c r="M11214" s="132"/>
      <c r="N11214" s="131"/>
      <c r="O11214" s="131"/>
    </row>
    <row r="11215" spans="2:15" x14ac:dyDescent="0.35">
      <c r="B11215" t="s">
        <v>134</v>
      </c>
      <c r="C11215">
        <v>3653</v>
      </c>
      <c r="D11215" t="s">
        <v>136</v>
      </c>
      <c r="E11215">
        <v>189749</v>
      </c>
      <c r="F11215" t="s">
        <v>10530</v>
      </c>
      <c r="G11215" t="s">
        <v>10930</v>
      </c>
      <c r="H11215" s="93">
        <v>46174</v>
      </c>
      <c r="I11215" s="131"/>
      <c r="J11215" s="132"/>
      <c r="K11215" s="132"/>
      <c r="L11215" s="132"/>
      <c r="M11215" s="132"/>
      <c r="N11215" s="131"/>
      <c r="O11215" s="131"/>
    </row>
    <row r="11216" spans="2:15" x14ac:dyDescent="0.35">
      <c r="B11216" t="s">
        <v>134</v>
      </c>
      <c r="C11216">
        <v>3653</v>
      </c>
      <c r="D11216" t="s">
        <v>136</v>
      </c>
      <c r="E11216">
        <v>189775</v>
      </c>
      <c r="F11216" t="s">
        <v>10531</v>
      </c>
      <c r="G11216" t="s">
        <v>10931</v>
      </c>
      <c r="H11216" s="93">
        <v>46172</v>
      </c>
      <c r="I11216" s="131"/>
      <c r="J11216" s="132"/>
      <c r="K11216" s="132"/>
      <c r="L11216" s="132"/>
      <c r="M11216" s="132"/>
      <c r="N11216" s="131"/>
      <c r="O11216" s="131"/>
    </row>
    <row r="11217" spans="2:15" x14ac:dyDescent="0.35">
      <c r="B11217" t="s">
        <v>134</v>
      </c>
      <c r="C11217">
        <v>3653</v>
      </c>
      <c r="D11217" t="s">
        <v>136</v>
      </c>
      <c r="E11217">
        <v>189801</v>
      </c>
      <c r="F11217" t="s">
        <v>11058</v>
      </c>
      <c r="G11217" t="s">
        <v>10927</v>
      </c>
      <c r="H11217" s="93">
        <v>46176</v>
      </c>
      <c r="I11217" s="131">
        <v>1</v>
      </c>
      <c r="J11217" s="132">
        <v>1</v>
      </c>
      <c r="K11217" s="132"/>
      <c r="L11217" s="132"/>
      <c r="M11217" s="132"/>
      <c r="N11217" s="131"/>
      <c r="O11217" s="131"/>
    </row>
    <row r="11218" spans="2:15" x14ac:dyDescent="0.35">
      <c r="B11218" t="s">
        <v>134</v>
      </c>
      <c r="C11218">
        <v>3653</v>
      </c>
      <c r="D11218" t="s">
        <v>136</v>
      </c>
      <c r="E11218">
        <v>189802</v>
      </c>
      <c r="F11218" t="s">
        <v>10532</v>
      </c>
      <c r="G11218" t="s">
        <v>10929</v>
      </c>
      <c r="H11218" s="93">
        <v>46182</v>
      </c>
      <c r="I11218" s="131">
        <v>1</v>
      </c>
      <c r="J11218" s="132"/>
      <c r="K11218" s="132"/>
      <c r="L11218" s="132"/>
      <c r="M11218" s="132"/>
      <c r="N11218" s="131"/>
      <c r="O11218" s="131"/>
    </row>
    <row r="11219" spans="2:15" x14ac:dyDescent="0.35">
      <c r="B11219" t="s">
        <v>134</v>
      </c>
      <c r="C11219">
        <v>3653</v>
      </c>
      <c r="D11219" t="s">
        <v>136</v>
      </c>
      <c r="E11219">
        <v>189821</v>
      </c>
      <c r="F11219" t="s">
        <v>10533</v>
      </c>
      <c r="G11219" t="s">
        <v>10929</v>
      </c>
      <c r="H11219" s="93">
        <v>46175</v>
      </c>
      <c r="I11219" s="131"/>
      <c r="J11219" s="132"/>
      <c r="K11219" s="132"/>
      <c r="L11219" s="132"/>
      <c r="M11219" s="132"/>
      <c r="N11219" s="131"/>
      <c r="O11219" s="131"/>
    </row>
    <row r="11220" spans="2:15" x14ac:dyDescent="0.35">
      <c r="B11220" t="s">
        <v>134</v>
      </c>
      <c r="C11220">
        <v>3653</v>
      </c>
      <c r="D11220" t="s">
        <v>136</v>
      </c>
      <c r="E11220">
        <v>189861</v>
      </c>
      <c r="F11220" t="s">
        <v>10534</v>
      </c>
      <c r="G11220" t="s">
        <v>10929</v>
      </c>
      <c r="H11220" s="93">
        <v>46182</v>
      </c>
      <c r="I11220" s="131"/>
      <c r="J11220" s="132"/>
      <c r="K11220" s="132"/>
      <c r="L11220" s="132"/>
      <c r="M11220" s="132"/>
      <c r="N11220" s="131"/>
      <c r="O11220" s="131"/>
    </row>
    <row r="11221" spans="2:15" x14ac:dyDescent="0.35">
      <c r="B11221" t="s">
        <v>134</v>
      </c>
      <c r="C11221">
        <v>3653</v>
      </c>
      <c r="D11221" t="s">
        <v>136</v>
      </c>
      <c r="E11221">
        <v>189900</v>
      </c>
      <c r="F11221" t="s">
        <v>10535</v>
      </c>
      <c r="G11221" t="s">
        <v>10929</v>
      </c>
      <c r="H11221" s="93">
        <v>46182</v>
      </c>
      <c r="I11221" s="131"/>
      <c r="J11221" s="132"/>
      <c r="K11221" s="132"/>
      <c r="L11221" s="132"/>
      <c r="M11221" s="132"/>
      <c r="N11221" s="131"/>
      <c r="O11221" s="131"/>
    </row>
    <row r="11222" spans="2:15" x14ac:dyDescent="0.35">
      <c r="B11222" t="s">
        <v>134</v>
      </c>
      <c r="C11222">
        <v>3653</v>
      </c>
      <c r="D11222" t="s">
        <v>136</v>
      </c>
      <c r="E11222">
        <v>189934</v>
      </c>
      <c r="F11222" t="s">
        <v>10536</v>
      </c>
      <c r="G11222" t="s">
        <v>10928</v>
      </c>
      <c r="H11222" s="93">
        <v>46171</v>
      </c>
      <c r="I11222" s="131">
        <v>1</v>
      </c>
      <c r="J11222" s="132"/>
      <c r="K11222" s="132"/>
      <c r="L11222" s="132"/>
      <c r="M11222" s="132"/>
      <c r="N11222" s="131"/>
      <c r="O11222" s="131"/>
    </row>
    <row r="11223" spans="2:15" x14ac:dyDescent="0.35">
      <c r="B11223" t="s">
        <v>134</v>
      </c>
      <c r="C11223">
        <v>3653</v>
      </c>
      <c r="D11223" t="s">
        <v>136</v>
      </c>
      <c r="E11223">
        <v>189965</v>
      </c>
      <c r="F11223" t="s">
        <v>10537</v>
      </c>
      <c r="G11223" t="s">
        <v>10929</v>
      </c>
      <c r="H11223" s="93">
        <v>46182</v>
      </c>
      <c r="I11223" s="131">
        <v>1</v>
      </c>
      <c r="J11223" s="132">
        <v>1</v>
      </c>
      <c r="K11223" s="132">
        <v>1</v>
      </c>
      <c r="L11223" s="132"/>
      <c r="M11223" s="132"/>
      <c r="N11223" s="131"/>
      <c r="O11223" s="131"/>
    </row>
    <row r="11224" spans="2:15" x14ac:dyDescent="0.35">
      <c r="B11224" t="s">
        <v>134</v>
      </c>
      <c r="C11224">
        <v>3653</v>
      </c>
      <c r="D11224" t="s">
        <v>136</v>
      </c>
      <c r="E11224">
        <v>190001</v>
      </c>
      <c r="F11224" t="s">
        <v>10538</v>
      </c>
      <c r="G11224" t="s">
        <v>10928</v>
      </c>
      <c r="H11224" s="93">
        <v>46171</v>
      </c>
      <c r="I11224" s="131">
        <v>1</v>
      </c>
      <c r="J11224" s="132"/>
      <c r="K11224" s="132"/>
      <c r="L11224" s="132"/>
      <c r="M11224" s="132"/>
      <c r="N11224" s="131"/>
      <c r="O11224" s="131"/>
    </row>
    <row r="11225" spans="2:15" x14ac:dyDescent="0.35">
      <c r="B11225" t="s">
        <v>134</v>
      </c>
      <c r="C11225">
        <v>3653</v>
      </c>
      <c r="D11225" t="s">
        <v>136</v>
      </c>
      <c r="E11225">
        <v>190040</v>
      </c>
      <c r="F11225" t="s">
        <v>10539</v>
      </c>
      <c r="G11225" t="s">
        <v>10929</v>
      </c>
      <c r="H11225" s="93">
        <v>46182</v>
      </c>
      <c r="I11225" s="131"/>
      <c r="J11225" s="132"/>
      <c r="K11225" s="132"/>
      <c r="L11225" s="132"/>
      <c r="M11225" s="132"/>
      <c r="N11225" s="131"/>
      <c r="O11225" s="131"/>
    </row>
    <row r="11226" spans="2:15" x14ac:dyDescent="0.35">
      <c r="B11226" t="s">
        <v>134</v>
      </c>
      <c r="C11226">
        <v>3653</v>
      </c>
      <c r="D11226" t="s">
        <v>136</v>
      </c>
      <c r="E11226">
        <v>190048</v>
      </c>
      <c r="F11226" t="s">
        <v>10540</v>
      </c>
      <c r="G11226" t="s">
        <v>10929</v>
      </c>
      <c r="H11226" s="93">
        <v>46182</v>
      </c>
      <c r="I11226" s="131"/>
      <c r="J11226" s="132"/>
      <c r="K11226" s="132"/>
      <c r="L11226" s="132"/>
      <c r="M11226" s="132"/>
      <c r="N11226" s="131"/>
      <c r="O11226" s="131"/>
    </row>
    <row r="11227" spans="2:15" x14ac:dyDescent="0.35">
      <c r="B11227" t="s">
        <v>134</v>
      </c>
      <c r="C11227">
        <v>3653</v>
      </c>
      <c r="D11227" t="s">
        <v>136</v>
      </c>
      <c r="E11227">
        <v>190053</v>
      </c>
      <c r="F11227" t="s">
        <v>10541</v>
      </c>
      <c r="G11227" t="s">
        <v>10927</v>
      </c>
      <c r="H11227" s="93">
        <v>46183</v>
      </c>
      <c r="I11227" s="131"/>
      <c r="J11227" s="132"/>
      <c r="K11227" s="132"/>
      <c r="L11227" s="132"/>
      <c r="M11227" s="132"/>
      <c r="N11227" s="131"/>
      <c r="O11227" s="131"/>
    </row>
    <row r="11228" spans="2:15" x14ac:dyDescent="0.35">
      <c r="B11228" t="s">
        <v>134</v>
      </c>
      <c r="C11228">
        <v>3653</v>
      </c>
      <c r="D11228" t="s">
        <v>136</v>
      </c>
      <c r="E11228">
        <v>190061</v>
      </c>
      <c r="F11228" t="s">
        <v>10542</v>
      </c>
      <c r="G11228" t="s">
        <v>10926</v>
      </c>
      <c r="H11228" s="93">
        <v>46170</v>
      </c>
      <c r="I11228" s="131"/>
      <c r="J11228" s="132"/>
      <c r="K11228" s="132"/>
      <c r="L11228" s="132"/>
      <c r="M11228" s="132"/>
      <c r="N11228" s="131"/>
      <c r="O11228" s="131"/>
    </row>
    <row r="11229" spans="2:15" x14ac:dyDescent="0.35">
      <c r="B11229" t="s">
        <v>134</v>
      </c>
      <c r="C11229">
        <v>3653</v>
      </c>
      <c r="D11229" t="s">
        <v>136</v>
      </c>
      <c r="E11229">
        <v>190102</v>
      </c>
      <c r="F11229" t="s">
        <v>10543</v>
      </c>
      <c r="G11229" t="s">
        <v>10926</v>
      </c>
      <c r="H11229" s="93">
        <v>46170</v>
      </c>
      <c r="I11229" s="131">
        <v>1</v>
      </c>
      <c r="J11229" s="132"/>
      <c r="K11229" s="132">
        <v>1</v>
      </c>
      <c r="L11229" s="132"/>
      <c r="M11229" s="132"/>
      <c r="N11229" s="131"/>
      <c r="O11229" s="131"/>
    </row>
    <row r="11230" spans="2:15" x14ac:dyDescent="0.35">
      <c r="B11230" t="s">
        <v>134</v>
      </c>
      <c r="C11230">
        <v>3653</v>
      </c>
      <c r="D11230" t="s">
        <v>136</v>
      </c>
      <c r="E11230">
        <v>190142</v>
      </c>
      <c r="F11230" t="s">
        <v>10544</v>
      </c>
      <c r="G11230" t="s">
        <v>10930</v>
      </c>
      <c r="H11230" s="93">
        <v>46181</v>
      </c>
      <c r="I11230" s="131">
        <v>1</v>
      </c>
      <c r="J11230" s="132"/>
      <c r="K11230" s="132"/>
      <c r="L11230" s="132"/>
      <c r="M11230" s="132"/>
      <c r="N11230" s="131"/>
      <c r="O11230" s="131"/>
    </row>
    <row r="11231" spans="2:15" x14ac:dyDescent="0.35">
      <c r="B11231" t="s">
        <v>134</v>
      </c>
      <c r="C11231">
        <v>3653</v>
      </c>
      <c r="D11231" t="s">
        <v>136</v>
      </c>
      <c r="E11231">
        <v>190175</v>
      </c>
      <c r="F11231" t="s">
        <v>10545</v>
      </c>
      <c r="G11231" t="s">
        <v>10928</v>
      </c>
      <c r="H11231" s="93">
        <v>46171</v>
      </c>
      <c r="I11231" s="131">
        <v>1</v>
      </c>
      <c r="J11231" s="132">
        <v>1</v>
      </c>
      <c r="K11231" s="132"/>
      <c r="L11231" s="132"/>
      <c r="M11231" s="132"/>
      <c r="N11231" s="131"/>
      <c r="O11231" s="131"/>
    </row>
    <row r="11232" spans="2:15" x14ac:dyDescent="0.35">
      <c r="B11232" t="s">
        <v>134</v>
      </c>
      <c r="C11232">
        <v>3653</v>
      </c>
      <c r="D11232" t="s">
        <v>136</v>
      </c>
      <c r="E11232">
        <v>190184</v>
      </c>
      <c r="F11232" t="s">
        <v>10546</v>
      </c>
      <c r="G11232" t="s">
        <v>10928</v>
      </c>
      <c r="H11232" s="93">
        <v>46171</v>
      </c>
      <c r="I11232" s="131"/>
      <c r="J11232" s="132"/>
      <c r="K11232" s="132"/>
      <c r="L11232" s="132"/>
      <c r="M11232" s="132"/>
      <c r="N11232" s="131"/>
      <c r="O11232" s="131"/>
    </row>
    <row r="11233" spans="2:15" x14ac:dyDescent="0.35">
      <c r="B11233" t="s">
        <v>134</v>
      </c>
      <c r="C11233">
        <v>3653</v>
      </c>
      <c r="D11233" t="s">
        <v>136</v>
      </c>
      <c r="E11233">
        <v>190253</v>
      </c>
      <c r="F11233" t="s">
        <v>10547</v>
      </c>
      <c r="G11233" t="s">
        <v>10926</v>
      </c>
      <c r="H11233" s="93">
        <v>46170</v>
      </c>
      <c r="I11233" s="131"/>
      <c r="J11233" s="132"/>
      <c r="K11233" s="132"/>
      <c r="L11233" s="132"/>
      <c r="M11233" s="132"/>
      <c r="N11233" s="131"/>
      <c r="O11233" s="131"/>
    </row>
    <row r="11234" spans="2:15" x14ac:dyDescent="0.35">
      <c r="B11234" t="s">
        <v>134</v>
      </c>
      <c r="C11234">
        <v>3653</v>
      </c>
      <c r="D11234" t="s">
        <v>136</v>
      </c>
      <c r="E11234">
        <v>190276</v>
      </c>
      <c r="F11234" t="s">
        <v>10548</v>
      </c>
      <c r="G11234" t="s">
        <v>10929</v>
      </c>
      <c r="H11234" s="93">
        <v>46182</v>
      </c>
      <c r="I11234" s="131"/>
      <c r="J11234" s="132"/>
      <c r="K11234" s="132"/>
      <c r="L11234" s="132"/>
      <c r="M11234" s="132"/>
      <c r="N11234" s="131"/>
      <c r="O11234" s="131"/>
    </row>
    <row r="11235" spans="2:15" x14ac:dyDescent="0.35">
      <c r="B11235" t="s">
        <v>134</v>
      </c>
      <c r="C11235">
        <v>3653</v>
      </c>
      <c r="D11235" t="s">
        <v>136</v>
      </c>
      <c r="E11235">
        <v>190282</v>
      </c>
      <c r="F11235" t="s">
        <v>10549</v>
      </c>
      <c r="G11235" t="s">
        <v>10927</v>
      </c>
      <c r="H11235" s="93">
        <v>46183</v>
      </c>
      <c r="I11235" s="131"/>
      <c r="J11235" s="132"/>
      <c r="K11235" s="132"/>
      <c r="L11235" s="132"/>
      <c r="M11235" s="132"/>
      <c r="N11235" s="131"/>
      <c r="O11235" s="131"/>
    </row>
    <row r="11236" spans="2:15" x14ac:dyDescent="0.35">
      <c r="B11236" t="s">
        <v>134</v>
      </c>
      <c r="C11236">
        <v>3653</v>
      </c>
      <c r="D11236" t="s">
        <v>136</v>
      </c>
      <c r="E11236">
        <v>190319</v>
      </c>
      <c r="F11236" t="s">
        <v>10550</v>
      </c>
      <c r="G11236" t="s">
        <v>10928</v>
      </c>
      <c r="H11236" s="93">
        <v>46171</v>
      </c>
      <c r="I11236" s="131"/>
      <c r="J11236" s="132"/>
      <c r="K11236" s="132"/>
      <c r="L11236" s="132"/>
      <c r="M11236" s="132"/>
      <c r="N11236" s="131"/>
      <c r="O11236" s="131"/>
    </row>
    <row r="11237" spans="2:15" x14ac:dyDescent="0.35">
      <c r="B11237" t="s">
        <v>134</v>
      </c>
      <c r="C11237">
        <v>3653</v>
      </c>
      <c r="D11237" t="s">
        <v>136</v>
      </c>
      <c r="E11237">
        <v>190368</v>
      </c>
      <c r="F11237" t="s">
        <v>10551</v>
      </c>
      <c r="G11237" t="s">
        <v>10931</v>
      </c>
      <c r="H11237" s="93">
        <v>46179</v>
      </c>
      <c r="I11237" s="131"/>
      <c r="J11237" s="132"/>
      <c r="K11237" s="132"/>
      <c r="L11237" s="132"/>
      <c r="M11237" s="132"/>
      <c r="N11237" s="131"/>
      <c r="O11237" s="131"/>
    </row>
    <row r="11238" spans="2:15" x14ac:dyDescent="0.35">
      <c r="B11238" t="s">
        <v>134</v>
      </c>
      <c r="C11238">
        <v>3653</v>
      </c>
      <c r="D11238" t="s">
        <v>136</v>
      </c>
      <c r="E11238">
        <v>190377</v>
      </c>
      <c r="F11238" t="s">
        <v>10552</v>
      </c>
      <c r="G11238" t="s">
        <v>10930</v>
      </c>
      <c r="H11238" s="93">
        <v>46174</v>
      </c>
      <c r="I11238" s="131"/>
      <c r="J11238" s="132"/>
      <c r="K11238" s="132"/>
      <c r="L11238" s="132"/>
      <c r="M11238" s="132"/>
      <c r="N11238" s="131"/>
      <c r="O11238" s="131"/>
    </row>
    <row r="11239" spans="2:15" x14ac:dyDescent="0.35">
      <c r="B11239" t="s">
        <v>134</v>
      </c>
      <c r="C11239">
        <v>3653</v>
      </c>
      <c r="D11239" t="s">
        <v>136</v>
      </c>
      <c r="E11239">
        <v>190466</v>
      </c>
      <c r="F11239" t="s">
        <v>10553</v>
      </c>
      <c r="G11239" t="s">
        <v>10926</v>
      </c>
      <c r="H11239" s="93">
        <v>46177</v>
      </c>
      <c r="I11239" s="131">
        <v>1</v>
      </c>
      <c r="J11239" s="132"/>
      <c r="K11239" s="132"/>
      <c r="L11239" s="132"/>
      <c r="M11239" s="132"/>
      <c r="N11239" s="131"/>
      <c r="O11239" s="131"/>
    </row>
    <row r="11240" spans="2:15" x14ac:dyDescent="0.35">
      <c r="B11240" t="s">
        <v>134</v>
      </c>
      <c r="C11240">
        <v>3653</v>
      </c>
      <c r="D11240" t="s">
        <v>136</v>
      </c>
      <c r="E11240">
        <v>190551</v>
      </c>
      <c r="F11240" t="s">
        <v>10554</v>
      </c>
      <c r="G11240" t="s">
        <v>10931</v>
      </c>
      <c r="H11240" s="93">
        <v>46172</v>
      </c>
      <c r="I11240" s="131"/>
      <c r="J11240" s="132"/>
      <c r="K11240" s="132"/>
      <c r="L11240" s="132"/>
      <c r="M11240" s="132"/>
      <c r="N11240" s="131"/>
      <c r="O11240" s="131"/>
    </row>
    <row r="11241" spans="2:15" x14ac:dyDescent="0.35">
      <c r="B11241" t="s">
        <v>134</v>
      </c>
      <c r="C11241">
        <v>3653</v>
      </c>
      <c r="D11241" t="s">
        <v>136</v>
      </c>
      <c r="E11241">
        <v>190559</v>
      </c>
      <c r="F11241" t="s">
        <v>10555</v>
      </c>
      <c r="G11241" t="s">
        <v>10928</v>
      </c>
      <c r="H11241" s="93">
        <v>46178</v>
      </c>
      <c r="I11241" s="131"/>
      <c r="J11241" s="132"/>
      <c r="K11241" s="132"/>
      <c r="L11241" s="132"/>
      <c r="M11241" s="132"/>
      <c r="N11241" s="131"/>
      <c r="O11241" s="131"/>
    </row>
    <row r="11242" spans="2:15" x14ac:dyDescent="0.35">
      <c r="B11242" t="s">
        <v>134</v>
      </c>
      <c r="C11242">
        <v>3653</v>
      </c>
      <c r="D11242" t="s">
        <v>136</v>
      </c>
      <c r="E11242">
        <v>190560</v>
      </c>
      <c r="F11242" t="s">
        <v>10556</v>
      </c>
      <c r="G11242" t="s">
        <v>10931</v>
      </c>
      <c r="H11242" s="93">
        <v>46172</v>
      </c>
      <c r="I11242" s="131">
        <v>1</v>
      </c>
      <c r="J11242" s="132"/>
      <c r="K11242" s="132"/>
      <c r="L11242" s="132"/>
      <c r="M11242" s="132"/>
      <c r="N11242" s="131"/>
      <c r="O11242" s="131"/>
    </row>
    <row r="11243" spans="2:15" x14ac:dyDescent="0.35">
      <c r="B11243" t="s">
        <v>134</v>
      </c>
      <c r="C11243">
        <v>3653</v>
      </c>
      <c r="D11243" t="s">
        <v>136</v>
      </c>
      <c r="E11243">
        <v>190579</v>
      </c>
      <c r="F11243" t="s">
        <v>10557</v>
      </c>
      <c r="G11243" t="s">
        <v>10927</v>
      </c>
      <c r="H11243" s="93">
        <v>46176</v>
      </c>
      <c r="I11243" s="131"/>
      <c r="J11243" s="132"/>
      <c r="K11243" s="132"/>
      <c r="L11243" s="132"/>
      <c r="M11243" s="132"/>
      <c r="N11243" s="131"/>
      <c r="O11243" s="131"/>
    </row>
    <row r="11244" spans="2:15" x14ac:dyDescent="0.35">
      <c r="B11244" t="s">
        <v>134</v>
      </c>
      <c r="C11244">
        <v>3653</v>
      </c>
      <c r="D11244" t="s">
        <v>136</v>
      </c>
      <c r="E11244">
        <v>190611</v>
      </c>
      <c r="F11244" t="s">
        <v>10558</v>
      </c>
      <c r="G11244" t="s">
        <v>10931</v>
      </c>
      <c r="H11244" s="93">
        <v>46172</v>
      </c>
      <c r="I11244" s="131"/>
      <c r="J11244" s="132"/>
      <c r="K11244" s="132"/>
      <c r="L11244" s="132"/>
      <c r="M11244" s="132"/>
      <c r="N11244" s="131"/>
      <c r="O11244" s="131"/>
    </row>
    <row r="11245" spans="2:15" x14ac:dyDescent="0.35">
      <c r="B11245" t="s">
        <v>134</v>
      </c>
      <c r="C11245">
        <v>3653</v>
      </c>
      <c r="D11245" t="s">
        <v>136</v>
      </c>
      <c r="E11245">
        <v>190644</v>
      </c>
      <c r="F11245" t="s">
        <v>10559</v>
      </c>
      <c r="G11245" t="s">
        <v>10931</v>
      </c>
      <c r="H11245" s="93">
        <v>46172</v>
      </c>
      <c r="I11245" s="131"/>
      <c r="J11245" s="132"/>
      <c r="K11245" s="132"/>
      <c r="L11245" s="132"/>
      <c r="M11245" s="132"/>
      <c r="N11245" s="131"/>
      <c r="O11245" s="131"/>
    </row>
    <row r="11246" spans="2:15" x14ac:dyDescent="0.35">
      <c r="B11246" t="s">
        <v>134</v>
      </c>
      <c r="C11246">
        <v>3653</v>
      </c>
      <c r="D11246" t="s">
        <v>136</v>
      </c>
      <c r="E11246">
        <v>190656</v>
      </c>
      <c r="F11246" t="s">
        <v>10560</v>
      </c>
      <c r="G11246" t="s">
        <v>10931</v>
      </c>
      <c r="H11246" s="93">
        <v>46172</v>
      </c>
      <c r="I11246" s="131"/>
      <c r="J11246" s="132"/>
      <c r="K11246" s="132"/>
      <c r="L11246" s="132"/>
      <c r="M11246" s="132"/>
      <c r="N11246" s="131"/>
      <c r="O11246" s="131"/>
    </row>
    <row r="11247" spans="2:15" x14ac:dyDescent="0.35">
      <c r="B11247" t="s">
        <v>134</v>
      </c>
      <c r="C11247">
        <v>3653</v>
      </c>
      <c r="D11247" t="s">
        <v>136</v>
      </c>
      <c r="E11247">
        <v>190713</v>
      </c>
      <c r="F11247" t="s">
        <v>10561</v>
      </c>
      <c r="G11247" t="s">
        <v>10931</v>
      </c>
      <c r="H11247" s="93">
        <v>46172</v>
      </c>
      <c r="I11247" s="131"/>
      <c r="J11247" s="132"/>
      <c r="K11247" s="132"/>
      <c r="L11247" s="132"/>
      <c r="M11247" s="132"/>
      <c r="N11247" s="131"/>
      <c r="O11247" s="131"/>
    </row>
    <row r="11248" spans="2:15" x14ac:dyDescent="0.35">
      <c r="B11248" t="s">
        <v>134</v>
      </c>
      <c r="C11248">
        <v>3653</v>
      </c>
      <c r="D11248" t="s">
        <v>136</v>
      </c>
      <c r="E11248">
        <v>190724</v>
      </c>
      <c r="F11248" t="s">
        <v>10562</v>
      </c>
      <c r="G11248" t="s">
        <v>10926</v>
      </c>
      <c r="H11248" s="93">
        <v>46170</v>
      </c>
      <c r="I11248" s="131">
        <v>1</v>
      </c>
      <c r="J11248" s="132"/>
      <c r="K11248" s="132"/>
      <c r="L11248" s="132"/>
      <c r="M11248" s="132"/>
      <c r="N11248" s="131"/>
      <c r="O11248" s="131"/>
    </row>
    <row r="11249" spans="2:15" x14ac:dyDescent="0.35">
      <c r="B11249" t="s">
        <v>134</v>
      </c>
      <c r="C11249">
        <v>3653</v>
      </c>
      <c r="D11249" t="s">
        <v>136</v>
      </c>
      <c r="E11249">
        <v>190760</v>
      </c>
      <c r="F11249" t="s">
        <v>10563</v>
      </c>
      <c r="G11249" t="s">
        <v>10928</v>
      </c>
      <c r="H11249" s="93">
        <v>46171</v>
      </c>
      <c r="I11249" s="131">
        <v>1</v>
      </c>
      <c r="J11249" s="132"/>
      <c r="K11249" s="132"/>
      <c r="L11249" s="132"/>
      <c r="M11249" s="132"/>
      <c r="N11249" s="131"/>
      <c r="O11249" s="131"/>
    </row>
    <row r="11250" spans="2:15" x14ac:dyDescent="0.35">
      <c r="B11250" t="s">
        <v>134</v>
      </c>
      <c r="C11250">
        <v>3653</v>
      </c>
      <c r="D11250" t="s">
        <v>136</v>
      </c>
      <c r="E11250">
        <v>190800</v>
      </c>
      <c r="F11250" t="s">
        <v>10564</v>
      </c>
      <c r="G11250" t="s">
        <v>10927</v>
      </c>
      <c r="H11250" s="93">
        <v>46183</v>
      </c>
      <c r="I11250" s="131"/>
      <c r="J11250" s="132"/>
      <c r="K11250" s="132"/>
      <c r="L11250" s="132"/>
      <c r="M11250" s="132"/>
      <c r="N11250" s="131"/>
      <c r="O11250" s="131"/>
    </row>
    <row r="11251" spans="2:15" x14ac:dyDescent="0.35">
      <c r="B11251" t="s">
        <v>134</v>
      </c>
      <c r="C11251">
        <v>3653</v>
      </c>
      <c r="D11251" t="s">
        <v>136</v>
      </c>
      <c r="E11251">
        <v>190816</v>
      </c>
      <c r="F11251" t="s">
        <v>10565</v>
      </c>
      <c r="G11251" t="s">
        <v>10931</v>
      </c>
      <c r="H11251" s="93">
        <v>46172</v>
      </c>
      <c r="I11251" s="131"/>
      <c r="J11251" s="132"/>
      <c r="K11251" s="132"/>
      <c r="L11251" s="132"/>
      <c r="M11251" s="132"/>
      <c r="N11251" s="131"/>
      <c r="O11251" s="131"/>
    </row>
    <row r="11252" spans="2:15" x14ac:dyDescent="0.35">
      <c r="B11252" t="s">
        <v>134</v>
      </c>
      <c r="C11252">
        <v>3653</v>
      </c>
      <c r="D11252" t="s">
        <v>136</v>
      </c>
      <c r="E11252">
        <v>190863</v>
      </c>
      <c r="F11252" t="s">
        <v>10566</v>
      </c>
      <c r="G11252" t="s">
        <v>10926</v>
      </c>
      <c r="H11252" s="93">
        <v>46170</v>
      </c>
      <c r="I11252" s="131"/>
      <c r="J11252" s="132"/>
      <c r="K11252" s="132"/>
      <c r="L11252" s="132"/>
      <c r="M11252" s="132"/>
      <c r="N11252" s="131"/>
      <c r="O11252" s="131"/>
    </row>
    <row r="11253" spans="2:15" x14ac:dyDescent="0.35">
      <c r="B11253" t="s">
        <v>134</v>
      </c>
      <c r="C11253">
        <v>3653</v>
      </c>
      <c r="D11253" t="s">
        <v>136</v>
      </c>
      <c r="E11253">
        <v>190922</v>
      </c>
      <c r="F11253" t="s">
        <v>10567</v>
      </c>
      <c r="G11253" t="s">
        <v>10927</v>
      </c>
      <c r="H11253" s="93">
        <v>46183</v>
      </c>
      <c r="I11253" s="131">
        <v>1</v>
      </c>
      <c r="J11253" s="132">
        <v>1</v>
      </c>
      <c r="K11253" s="132"/>
      <c r="L11253" s="132"/>
      <c r="M11253" s="132"/>
      <c r="N11253" s="131"/>
      <c r="O11253" s="131"/>
    </row>
    <row r="11254" spans="2:15" x14ac:dyDescent="0.35">
      <c r="B11254" t="s">
        <v>134</v>
      </c>
      <c r="C11254">
        <v>3653</v>
      </c>
      <c r="D11254" t="s">
        <v>136</v>
      </c>
      <c r="E11254">
        <v>190931</v>
      </c>
      <c r="F11254" t="s">
        <v>10568</v>
      </c>
      <c r="G11254" t="s">
        <v>10928</v>
      </c>
      <c r="H11254" s="93">
        <v>46171</v>
      </c>
      <c r="I11254" s="131">
        <v>1</v>
      </c>
      <c r="J11254" s="132">
        <v>1</v>
      </c>
      <c r="K11254" s="132">
        <v>1</v>
      </c>
      <c r="L11254" s="132"/>
      <c r="M11254" s="132"/>
      <c r="N11254" s="131"/>
      <c r="O11254" s="131"/>
    </row>
    <row r="11255" spans="2:15" x14ac:dyDescent="0.35">
      <c r="B11255" t="s">
        <v>134</v>
      </c>
      <c r="C11255">
        <v>3653</v>
      </c>
      <c r="D11255" t="s">
        <v>136</v>
      </c>
      <c r="E11255">
        <v>190946</v>
      </c>
      <c r="F11255" t="s">
        <v>10569</v>
      </c>
      <c r="G11255" t="s">
        <v>10931</v>
      </c>
      <c r="H11255" s="93">
        <v>46172</v>
      </c>
      <c r="I11255" s="131"/>
      <c r="J11255" s="132"/>
      <c r="K11255" s="132"/>
      <c r="L11255" s="132"/>
      <c r="M11255" s="132"/>
      <c r="N11255" s="131"/>
      <c r="O11255" s="131"/>
    </row>
    <row r="11256" spans="2:15" x14ac:dyDescent="0.35">
      <c r="B11256" t="s">
        <v>134</v>
      </c>
      <c r="C11256">
        <v>3653</v>
      </c>
      <c r="D11256" t="s">
        <v>136</v>
      </c>
      <c r="E11256">
        <v>190947</v>
      </c>
      <c r="F11256" t="s">
        <v>10570</v>
      </c>
      <c r="G11256" t="s">
        <v>10930</v>
      </c>
      <c r="H11256" s="93">
        <v>46174</v>
      </c>
      <c r="I11256" s="131"/>
      <c r="J11256" s="132"/>
      <c r="K11256" s="132"/>
      <c r="L11256" s="132"/>
      <c r="M11256" s="132"/>
      <c r="N11256" s="131"/>
      <c r="O11256" s="131"/>
    </row>
    <row r="11257" spans="2:15" x14ac:dyDescent="0.35">
      <c r="B11257" t="s">
        <v>134</v>
      </c>
      <c r="C11257">
        <v>3653</v>
      </c>
      <c r="D11257" t="s">
        <v>136</v>
      </c>
      <c r="E11257">
        <v>190977</v>
      </c>
      <c r="F11257" t="s">
        <v>10571</v>
      </c>
      <c r="G11257" t="s">
        <v>10931</v>
      </c>
      <c r="H11257" s="93">
        <v>46172</v>
      </c>
      <c r="I11257" s="131"/>
      <c r="J11257" s="132"/>
      <c r="K11257" s="132"/>
      <c r="L11257" s="132"/>
      <c r="M11257" s="132"/>
      <c r="N11257" s="131"/>
      <c r="O11257" s="131"/>
    </row>
    <row r="11258" spans="2:15" x14ac:dyDescent="0.35">
      <c r="B11258" t="s">
        <v>134</v>
      </c>
      <c r="C11258">
        <v>3653</v>
      </c>
      <c r="D11258" t="s">
        <v>136</v>
      </c>
      <c r="E11258">
        <v>190988</v>
      </c>
      <c r="F11258" t="s">
        <v>10572</v>
      </c>
      <c r="G11258" t="s">
        <v>10926</v>
      </c>
      <c r="H11258" s="93">
        <v>46177</v>
      </c>
      <c r="I11258" s="131"/>
      <c r="J11258" s="132"/>
      <c r="K11258" s="132"/>
      <c r="L11258" s="132"/>
      <c r="M11258" s="132"/>
      <c r="N11258" s="131"/>
      <c r="O11258" s="131"/>
    </row>
    <row r="11259" spans="2:15" x14ac:dyDescent="0.35">
      <c r="B11259" t="s">
        <v>134</v>
      </c>
      <c r="C11259">
        <v>3653</v>
      </c>
      <c r="D11259" t="s">
        <v>136</v>
      </c>
      <c r="E11259">
        <v>190994</v>
      </c>
      <c r="F11259" t="s">
        <v>10573</v>
      </c>
      <c r="G11259" t="s">
        <v>10929</v>
      </c>
      <c r="H11259" s="93">
        <v>46175</v>
      </c>
      <c r="I11259" s="131"/>
      <c r="J11259" s="132"/>
      <c r="K11259" s="132"/>
      <c r="L11259" s="132"/>
      <c r="M11259" s="132"/>
      <c r="N11259" s="131"/>
      <c r="O11259" s="131"/>
    </row>
    <row r="11260" spans="2:15" x14ac:dyDescent="0.35">
      <c r="B11260" t="s">
        <v>134</v>
      </c>
      <c r="C11260">
        <v>3653</v>
      </c>
      <c r="D11260" t="s">
        <v>136</v>
      </c>
      <c r="E11260">
        <v>191008</v>
      </c>
      <c r="F11260" t="s">
        <v>10565</v>
      </c>
      <c r="G11260" t="s">
        <v>10928</v>
      </c>
      <c r="H11260" s="93">
        <v>46178</v>
      </c>
      <c r="I11260" s="131"/>
      <c r="J11260" s="132"/>
      <c r="K11260" s="132"/>
      <c r="L11260" s="132"/>
      <c r="M11260" s="132"/>
      <c r="N11260" s="131"/>
      <c r="O11260" s="131"/>
    </row>
    <row r="11261" spans="2:15" x14ac:dyDescent="0.35">
      <c r="B11261" t="s">
        <v>134</v>
      </c>
      <c r="C11261">
        <v>3653</v>
      </c>
      <c r="D11261" t="s">
        <v>136</v>
      </c>
      <c r="E11261">
        <v>191009</v>
      </c>
      <c r="F11261" t="s">
        <v>10565</v>
      </c>
      <c r="G11261" t="s">
        <v>10928</v>
      </c>
      <c r="H11261" s="93">
        <v>46178</v>
      </c>
      <c r="I11261" s="131"/>
      <c r="J11261" s="132"/>
      <c r="K11261" s="132"/>
      <c r="L11261" s="132"/>
      <c r="M11261" s="132"/>
      <c r="N11261" s="131"/>
      <c r="O11261" s="131"/>
    </row>
    <row r="11262" spans="2:15" x14ac:dyDescent="0.35">
      <c r="B11262" t="s">
        <v>134</v>
      </c>
      <c r="C11262">
        <v>3653</v>
      </c>
      <c r="D11262" t="s">
        <v>136</v>
      </c>
      <c r="E11262">
        <v>191024</v>
      </c>
      <c r="F11262" t="s">
        <v>10574</v>
      </c>
      <c r="G11262" t="s">
        <v>10931</v>
      </c>
      <c r="H11262" s="93">
        <v>46172</v>
      </c>
      <c r="I11262" s="131"/>
      <c r="J11262" s="132"/>
      <c r="K11262" s="132"/>
      <c r="L11262" s="132"/>
      <c r="M11262" s="132"/>
      <c r="N11262" s="131"/>
      <c r="O11262" s="131"/>
    </row>
    <row r="11263" spans="2:15" x14ac:dyDescent="0.35">
      <c r="B11263" t="s">
        <v>134</v>
      </c>
      <c r="C11263">
        <v>3653</v>
      </c>
      <c r="D11263" t="s">
        <v>136</v>
      </c>
      <c r="E11263">
        <v>191027</v>
      </c>
      <c r="F11263" t="s">
        <v>10575</v>
      </c>
      <c r="G11263" t="s">
        <v>10931</v>
      </c>
      <c r="H11263" s="93">
        <v>46172</v>
      </c>
      <c r="I11263" s="131"/>
      <c r="J11263" s="132"/>
      <c r="K11263" s="132"/>
      <c r="L11263" s="132"/>
      <c r="M11263" s="132"/>
      <c r="N11263" s="131"/>
      <c r="O11263" s="131"/>
    </row>
    <row r="11264" spans="2:15" x14ac:dyDescent="0.35">
      <c r="B11264" t="s">
        <v>134</v>
      </c>
      <c r="C11264">
        <v>3653</v>
      </c>
      <c r="D11264" t="s">
        <v>136</v>
      </c>
      <c r="E11264">
        <v>191039</v>
      </c>
      <c r="F11264" t="s">
        <v>10576</v>
      </c>
      <c r="G11264" t="s">
        <v>10930</v>
      </c>
      <c r="H11264" s="93">
        <v>46174</v>
      </c>
      <c r="I11264" s="131"/>
      <c r="J11264" s="132"/>
      <c r="K11264" s="132"/>
      <c r="L11264" s="132"/>
      <c r="M11264" s="132"/>
      <c r="N11264" s="131"/>
      <c r="O11264" s="131"/>
    </row>
    <row r="11265" spans="2:15" x14ac:dyDescent="0.35">
      <c r="B11265" t="s">
        <v>134</v>
      </c>
      <c r="C11265">
        <v>3653</v>
      </c>
      <c r="D11265" t="s">
        <v>136</v>
      </c>
      <c r="E11265">
        <v>191042</v>
      </c>
      <c r="F11265" t="s">
        <v>10577</v>
      </c>
      <c r="G11265" t="s">
        <v>10931</v>
      </c>
      <c r="H11265" s="93">
        <v>46172</v>
      </c>
      <c r="I11265" s="131"/>
      <c r="J11265" s="132"/>
      <c r="K11265" s="132"/>
      <c r="L11265" s="132"/>
      <c r="M11265" s="132"/>
      <c r="N11265" s="131"/>
      <c r="O11265" s="131"/>
    </row>
    <row r="11266" spans="2:15" x14ac:dyDescent="0.35">
      <c r="B11266" t="s">
        <v>134</v>
      </c>
      <c r="C11266">
        <v>3653</v>
      </c>
      <c r="D11266" t="s">
        <v>136</v>
      </c>
      <c r="E11266">
        <v>191043</v>
      </c>
      <c r="F11266" t="s">
        <v>10578</v>
      </c>
      <c r="G11266" t="s">
        <v>10930</v>
      </c>
      <c r="H11266" s="93">
        <v>46174</v>
      </c>
      <c r="I11266" s="131">
        <v>1</v>
      </c>
      <c r="J11266" s="132"/>
      <c r="K11266" s="132"/>
      <c r="L11266" s="132"/>
      <c r="M11266" s="132"/>
      <c r="N11266" s="131"/>
      <c r="O11266" s="131"/>
    </row>
    <row r="11267" spans="2:15" x14ac:dyDescent="0.35">
      <c r="B11267" t="s">
        <v>134</v>
      </c>
      <c r="C11267">
        <v>3653</v>
      </c>
      <c r="D11267" t="s">
        <v>136</v>
      </c>
      <c r="E11267">
        <v>191045</v>
      </c>
      <c r="F11267" t="s">
        <v>10579</v>
      </c>
      <c r="G11267" t="s">
        <v>10926</v>
      </c>
      <c r="H11267" s="93">
        <v>46177</v>
      </c>
      <c r="I11267" s="131"/>
      <c r="J11267" s="132"/>
      <c r="K11267" s="132"/>
      <c r="L11267" s="132"/>
      <c r="M11267" s="132"/>
      <c r="N11267" s="131"/>
      <c r="O11267" s="131"/>
    </row>
    <row r="11268" spans="2:15" x14ac:dyDescent="0.35">
      <c r="B11268" t="s">
        <v>134</v>
      </c>
      <c r="C11268">
        <v>3653</v>
      </c>
      <c r="D11268" t="s">
        <v>136</v>
      </c>
      <c r="E11268">
        <v>191046</v>
      </c>
      <c r="F11268" t="s">
        <v>10580</v>
      </c>
      <c r="G11268" t="s">
        <v>10930</v>
      </c>
      <c r="H11268" s="93">
        <v>46174</v>
      </c>
      <c r="I11268" s="131"/>
      <c r="J11268" s="132"/>
      <c r="K11268" s="132"/>
      <c r="L11268" s="132"/>
      <c r="M11268" s="132"/>
      <c r="N11268" s="131"/>
      <c r="O11268" s="131"/>
    </row>
    <row r="11269" spans="2:15" x14ac:dyDescent="0.35">
      <c r="B11269" t="s">
        <v>134</v>
      </c>
      <c r="C11269">
        <v>3653</v>
      </c>
      <c r="D11269" t="s">
        <v>136</v>
      </c>
      <c r="E11269">
        <v>191050</v>
      </c>
      <c r="F11269" t="s">
        <v>10581</v>
      </c>
      <c r="G11269" t="s">
        <v>10931</v>
      </c>
      <c r="H11269" s="93">
        <v>46172</v>
      </c>
      <c r="I11269" s="131"/>
      <c r="J11269" s="132"/>
      <c r="K11269" s="132"/>
      <c r="L11269" s="132"/>
      <c r="M11269" s="132"/>
      <c r="N11269" s="131"/>
      <c r="O11269" s="131"/>
    </row>
    <row r="11270" spans="2:15" x14ac:dyDescent="0.35">
      <c r="B11270" t="s">
        <v>134</v>
      </c>
      <c r="C11270">
        <v>3653</v>
      </c>
      <c r="D11270" t="s">
        <v>136</v>
      </c>
      <c r="E11270">
        <v>191073</v>
      </c>
      <c r="F11270" t="s">
        <v>10419</v>
      </c>
      <c r="G11270" t="s">
        <v>10930</v>
      </c>
      <c r="H11270" s="93">
        <v>46174</v>
      </c>
      <c r="I11270" s="131"/>
      <c r="J11270" s="132"/>
      <c r="K11270" s="132"/>
      <c r="L11270" s="132"/>
      <c r="M11270" s="132"/>
      <c r="N11270" s="131"/>
      <c r="O11270" s="131"/>
    </row>
    <row r="11271" spans="2:15" x14ac:dyDescent="0.35">
      <c r="B11271" t="s">
        <v>134</v>
      </c>
      <c r="C11271">
        <v>3653</v>
      </c>
      <c r="D11271" t="s">
        <v>136</v>
      </c>
      <c r="E11271">
        <v>191097</v>
      </c>
      <c r="F11271" t="s">
        <v>10582</v>
      </c>
      <c r="G11271" t="s">
        <v>10931</v>
      </c>
      <c r="H11271" s="93">
        <v>46172</v>
      </c>
      <c r="I11271" s="131"/>
      <c r="J11271" s="132"/>
      <c r="K11271" s="132"/>
      <c r="L11271" s="132"/>
      <c r="M11271" s="132"/>
      <c r="N11271" s="131"/>
      <c r="O11271" s="131"/>
    </row>
    <row r="11272" spans="2:15" x14ac:dyDescent="0.35">
      <c r="B11272" t="s">
        <v>134</v>
      </c>
      <c r="C11272">
        <v>3653</v>
      </c>
      <c r="D11272" t="s">
        <v>136</v>
      </c>
      <c r="E11272">
        <v>191123</v>
      </c>
      <c r="F11272" t="s">
        <v>10583</v>
      </c>
      <c r="G11272" t="s">
        <v>10931</v>
      </c>
      <c r="H11272" s="93">
        <v>46172</v>
      </c>
      <c r="I11272" s="131"/>
      <c r="J11272" s="132"/>
      <c r="K11272" s="132"/>
      <c r="L11272" s="132"/>
      <c r="M11272" s="132"/>
      <c r="N11272" s="131"/>
      <c r="O11272" s="131"/>
    </row>
    <row r="11273" spans="2:15" x14ac:dyDescent="0.35">
      <c r="B11273" t="s">
        <v>134</v>
      </c>
      <c r="C11273">
        <v>3653</v>
      </c>
      <c r="D11273" t="s">
        <v>136</v>
      </c>
      <c r="E11273">
        <v>191125</v>
      </c>
      <c r="F11273" t="s">
        <v>10584</v>
      </c>
      <c r="G11273" t="s">
        <v>10931</v>
      </c>
      <c r="H11273" s="93">
        <v>46172</v>
      </c>
      <c r="I11273" s="131"/>
      <c r="J11273" s="132"/>
      <c r="K11273" s="132"/>
      <c r="L11273" s="132"/>
      <c r="M11273" s="132"/>
      <c r="N11273" s="131"/>
      <c r="O11273" s="131"/>
    </row>
    <row r="11274" spans="2:15" x14ac:dyDescent="0.35">
      <c r="B11274" t="s">
        <v>134</v>
      </c>
      <c r="C11274">
        <v>3653</v>
      </c>
      <c r="D11274" t="s">
        <v>136</v>
      </c>
      <c r="E11274">
        <v>191136</v>
      </c>
      <c r="F11274" t="s">
        <v>10585</v>
      </c>
      <c r="G11274" t="s">
        <v>10927</v>
      </c>
      <c r="H11274" s="93">
        <v>46176</v>
      </c>
      <c r="I11274" s="131"/>
      <c r="J11274" s="132"/>
      <c r="K11274" s="132"/>
      <c r="L11274" s="132"/>
      <c r="M11274" s="132"/>
      <c r="N11274" s="131"/>
      <c r="O11274" s="131"/>
    </row>
    <row r="11275" spans="2:15" x14ac:dyDescent="0.35">
      <c r="B11275" t="s">
        <v>134</v>
      </c>
      <c r="C11275">
        <v>3653</v>
      </c>
      <c r="D11275" t="s">
        <v>136</v>
      </c>
      <c r="E11275">
        <v>191170</v>
      </c>
      <c r="F11275" t="s">
        <v>10586</v>
      </c>
      <c r="G11275" t="s">
        <v>10931</v>
      </c>
      <c r="H11275" s="93">
        <v>46172</v>
      </c>
      <c r="I11275" s="131"/>
      <c r="J11275" s="132"/>
      <c r="K11275" s="132"/>
      <c r="L11275" s="132"/>
      <c r="M11275" s="132"/>
      <c r="N11275" s="131"/>
      <c r="O11275" s="131"/>
    </row>
    <row r="11276" spans="2:15" x14ac:dyDescent="0.35">
      <c r="B11276" t="s">
        <v>134</v>
      </c>
      <c r="C11276">
        <v>3653</v>
      </c>
      <c r="D11276" t="s">
        <v>136</v>
      </c>
      <c r="E11276">
        <v>191195</v>
      </c>
      <c r="F11276" t="s">
        <v>10587</v>
      </c>
      <c r="G11276" t="s">
        <v>10931</v>
      </c>
      <c r="H11276" s="93">
        <v>46172</v>
      </c>
      <c r="I11276" s="131"/>
      <c r="J11276" s="132"/>
      <c r="K11276" s="132"/>
      <c r="L11276" s="132"/>
      <c r="M11276" s="132"/>
      <c r="N11276" s="131"/>
      <c r="O11276" s="131"/>
    </row>
    <row r="11277" spans="2:15" x14ac:dyDescent="0.35">
      <c r="B11277" t="s">
        <v>134</v>
      </c>
      <c r="C11277">
        <v>3653</v>
      </c>
      <c r="D11277" t="s">
        <v>136</v>
      </c>
      <c r="E11277">
        <v>191197</v>
      </c>
      <c r="F11277" t="s">
        <v>10588</v>
      </c>
      <c r="G11277" t="s">
        <v>10926</v>
      </c>
      <c r="H11277" s="93">
        <v>46177</v>
      </c>
      <c r="I11277" s="131"/>
      <c r="J11277" s="132"/>
      <c r="K11277" s="132"/>
      <c r="L11277" s="132"/>
      <c r="M11277" s="132"/>
      <c r="N11277" s="131"/>
      <c r="O11277" s="131"/>
    </row>
    <row r="11278" spans="2:15" x14ac:dyDescent="0.35">
      <c r="B11278" t="s">
        <v>134</v>
      </c>
      <c r="C11278">
        <v>3653</v>
      </c>
      <c r="D11278" t="s">
        <v>136</v>
      </c>
      <c r="E11278">
        <v>191201</v>
      </c>
      <c r="F11278" t="s">
        <v>10589</v>
      </c>
      <c r="G11278" t="s">
        <v>10928</v>
      </c>
      <c r="H11278" s="93">
        <v>46178</v>
      </c>
      <c r="I11278" s="131"/>
      <c r="J11278" s="132"/>
      <c r="K11278" s="132"/>
      <c r="L11278" s="132"/>
      <c r="M11278" s="132"/>
      <c r="N11278" s="131"/>
      <c r="O11278" s="131"/>
    </row>
    <row r="11279" spans="2:15" x14ac:dyDescent="0.35">
      <c r="B11279" t="s">
        <v>134</v>
      </c>
      <c r="C11279">
        <v>3653</v>
      </c>
      <c r="D11279" t="s">
        <v>136</v>
      </c>
      <c r="E11279">
        <v>191218</v>
      </c>
      <c r="F11279" t="s">
        <v>10590</v>
      </c>
      <c r="G11279" t="s">
        <v>10927</v>
      </c>
      <c r="H11279" s="93">
        <v>46176</v>
      </c>
      <c r="I11279" s="131">
        <v>1</v>
      </c>
      <c r="J11279" s="132">
        <v>1</v>
      </c>
      <c r="K11279" s="132"/>
      <c r="L11279" s="132"/>
      <c r="M11279" s="132"/>
      <c r="N11279" s="131"/>
      <c r="O11279" s="131"/>
    </row>
    <row r="11280" spans="2:15" x14ac:dyDescent="0.35">
      <c r="B11280" t="s">
        <v>134</v>
      </c>
      <c r="C11280">
        <v>3653</v>
      </c>
      <c r="D11280" t="s">
        <v>136</v>
      </c>
      <c r="E11280">
        <v>191232</v>
      </c>
      <c r="F11280" t="s">
        <v>10591</v>
      </c>
      <c r="G11280" t="s">
        <v>10931</v>
      </c>
      <c r="H11280" s="93">
        <v>46172</v>
      </c>
      <c r="I11280" s="131"/>
      <c r="J11280" s="132"/>
      <c r="K11280" s="132"/>
      <c r="L11280" s="132"/>
      <c r="M11280" s="132"/>
      <c r="N11280" s="131"/>
      <c r="O11280" s="131"/>
    </row>
    <row r="11281" spans="2:15" x14ac:dyDescent="0.35">
      <c r="B11281" t="s">
        <v>134</v>
      </c>
      <c r="C11281">
        <v>3653</v>
      </c>
      <c r="D11281" t="s">
        <v>136</v>
      </c>
      <c r="E11281">
        <v>191239</v>
      </c>
      <c r="F11281" t="s">
        <v>10592</v>
      </c>
      <c r="G11281" t="s">
        <v>10926</v>
      </c>
      <c r="H11281" s="93">
        <v>46177</v>
      </c>
      <c r="I11281" s="131"/>
      <c r="J11281" s="132"/>
      <c r="K11281" s="132"/>
      <c r="L11281" s="132"/>
      <c r="M11281" s="132"/>
      <c r="N11281" s="131"/>
      <c r="O11281" s="131"/>
    </row>
    <row r="11282" spans="2:15" x14ac:dyDescent="0.35">
      <c r="B11282" t="s">
        <v>134</v>
      </c>
      <c r="C11282">
        <v>3653</v>
      </c>
      <c r="D11282" t="s">
        <v>136</v>
      </c>
      <c r="E11282">
        <v>191251</v>
      </c>
      <c r="F11282" t="s">
        <v>10593</v>
      </c>
      <c r="G11282" t="s">
        <v>10931</v>
      </c>
      <c r="H11282" s="93">
        <v>46172</v>
      </c>
      <c r="I11282" s="131"/>
      <c r="J11282" s="132"/>
      <c r="K11282" s="132"/>
      <c r="L11282" s="132"/>
      <c r="M11282" s="132"/>
      <c r="N11282" s="131"/>
      <c r="O11282" s="131"/>
    </row>
    <row r="11283" spans="2:15" x14ac:dyDescent="0.35">
      <c r="B11283" t="s">
        <v>134</v>
      </c>
      <c r="C11283">
        <v>3653</v>
      </c>
      <c r="D11283" t="s">
        <v>136</v>
      </c>
      <c r="E11283">
        <v>191296</v>
      </c>
      <c r="F11283" t="s">
        <v>10594</v>
      </c>
      <c r="G11283" t="s">
        <v>10930</v>
      </c>
      <c r="H11283" s="93">
        <v>46174</v>
      </c>
      <c r="I11283" s="131"/>
      <c r="J11283" s="132"/>
      <c r="K11283" s="132"/>
      <c r="L11283" s="132"/>
      <c r="M11283" s="132"/>
      <c r="N11283" s="131"/>
      <c r="O11283" s="131"/>
    </row>
    <row r="11284" spans="2:15" x14ac:dyDescent="0.35">
      <c r="B11284" t="s">
        <v>134</v>
      </c>
      <c r="C11284">
        <v>3653</v>
      </c>
      <c r="D11284" t="s">
        <v>136</v>
      </c>
      <c r="E11284">
        <v>191305</v>
      </c>
      <c r="F11284" t="s">
        <v>10595</v>
      </c>
      <c r="G11284" t="s">
        <v>10927</v>
      </c>
      <c r="H11284" s="93">
        <v>46176</v>
      </c>
      <c r="I11284" s="131"/>
      <c r="J11284" s="132"/>
      <c r="K11284" s="132"/>
      <c r="L11284" s="132"/>
      <c r="M11284" s="132"/>
      <c r="N11284" s="131"/>
      <c r="O11284" s="131"/>
    </row>
    <row r="11285" spans="2:15" x14ac:dyDescent="0.35">
      <c r="B11285" t="s">
        <v>134</v>
      </c>
      <c r="C11285">
        <v>3653</v>
      </c>
      <c r="D11285" t="s">
        <v>136</v>
      </c>
      <c r="E11285">
        <v>191315</v>
      </c>
      <c r="F11285" t="s">
        <v>10596</v>
      </c>
      <c r="G11285" t="s">
        <v>10931</v>
      </c>
      <c r="H11285" s="93">
        <v>46172</v>
      </c>
      <c r="I11285" s="131"/>
      <c r="J11285" s="132"/>
      <c r="K11285" s="132"/>
      <c r="L11285" s="132"/>
      <c r="M11285" s="132"/>
      <c r="N11285" s="131"/>
      <c r="O11285" s="131"/>
    </row>
    <row r="11286" spans="2:15" x14ac:dyDescent="0.35">
      <c r="B11286" t="s">
        <v>134</v>
      </c>
      <c r="C11286">
        <v>3653</v>
      </c>
      <c r="D11286" t="s">
        <v>136</v>
      </c>
      <c r="E11286">
        <v>191393</v>
      </c>
      <c r="F11286" t="s">
        <v>10597</v>
      </c>
      <c r="G11286" t="s">
        <v>10929</v>
      </c>
      <c r="H11286" s="93">
        <v>46175</v>
      </c>
      <c r="I11286" s="131">
        <v>1</v>
      </c>
      <c r="J11286" s="132"/>
      <c r="K11286" s="132"/>
      <c r="L11286" s="132"/>
      <c r="M11286" s="132"/>
      <c r="N11286" s="131"/>
      <c r="O11286" s="131"/>
    </row>
    <row r="11287" spans="2:15" x14ac:dyDescent="0.35">
      <c r="B11287" t="s">
        <v>134</v>
      </c>
      <c r="C11287">
        <v>3653</v>
      </c>
      <c r="D11287" t="s">
        <v>136</v>
      </c>
      <c r="E11287">
        <v>191427</v>
      </c>
      <c r="F11287" t="s">
        <v>10598</v>
      </c>
      <c r="G11287" t="s">
        <v>10927</v>
      </c>
      <c r="H11287" s="93">
        <v>46176</v>
      </c>
      <c r="I11287" s="131">
        <v>1</v>
      </c>
      <c r="J11287" s="132"/>
      <c r="K11287" s="132"/>
      <c r="L11287" s="132"/>
      <c r="M11287" s="132"/>
      <c r="N11287" s="131"/>
      <c r="O11287" s="131"/>
    </row>
    <row r="11288" spans="2:15" x14ac:dyDescent="0.35">
      <c r="B11288" t="s">
        <v>134</v>
      </c>
      <c r="C11288">
        <v>3653</v>
      </c>
      <c r="D11288" t="s">
        <v>136</v>
      </c>
      <c r="E11288">
        <v>191429</v>
      </c>
      <c r="F11288" t="s">
        <v>10599</v>
      </c>
      <c r="G11288" t="s">
        <v>10931</v>
      </c>
      <c r="H11288" s="93">
        <v>46172</v>
      </c>
      <c r="I11288" s="131"/>
      <c r="J11288" s="132"/>
      <c r="K11288" s="132"/>
      <c r="L11288" s="132"/>
      <c r="M11288" s="132"/>
      <c r="N11288" s="131"/>
      <c r="O11288" s="131"/>
    </row>
    <row r="11289" spans="2:15" x14ac:dyDescent="0.35">
      <c r="B11289" t="s">
        <v>134</v>
      </c>
      <c r="C11289">
        <v>3653</v>
      </c>
      <c r="D11289" t="s">
        <v>136</v>
      </c>
      <c r="E11289">
        <v>191456</v>
      </c>
      <c r="F11289" t="s">
        <v>10600</v>
      </c>
      <c r="G11289" t="s">
        <v>10931</v>
      </c>
      <c r="H11289" s="93">
        <v>46172</v>
      </c>
      <c r="I11289" s="131"/>
      <c r="J11289" s="132"/>
      <c r="K11289" s="132"/>
      <c r="L11289" s="132"/>
      <c r="M11289" s="132"/>
      <c r="N11289" s="131"/>
      <c r="O11289" s="131"/>
    </row>
    <row r="11290" spans="2:15" x14ac:dyDescent="0.35">
      <c r="B11290" t="s">
        <v>134</v>
      </c>
      <c r="C11290">
        <v>3653</v>
      </c>
      <c r="D11290" t="s">
        <v>136</v>
      </c>
      <c r="E11290">
        <v>191488</v>
      </c>
      <c r="F11290" t="s">
        <v>10601</v>
      </c>
      <c r="G11290" t="s">
        <v>10931</v>
      </c>
      <c r="H11290" s="93">
        <v>46172</v>
      </c>
      <c r="I11290" s="131"/>
      <c r="J11290" s="132"/>
      <c r="K11290" s="132"/>
      <c r="L11290" s="132"/>
      <c r="M11290" s="132"/>
      <c r="N11290" s="131"/>
      <c r="O11290" s="131"/>
    </row>
    <row r="11291" spans="2:15" x14ac:dyDescent="0.35">
      <c r="B11291" t="s">
        <v>134</v>
      </c>
      <c r="C11291">
        <v>3653</v>
      </c>
      <c r="D11291" t="s">
        <v>136</v>
      </c>
      <c r="E11291">
        <v>191497</v>
      </c>
      <c r="F11291" t="s">
        <v>10602</v>
      </c>
      <c r="G11291" t="s">
        <v>10928</v>
      </c>
      <c r="H11291" s="93">
        <v>46178</v>
      </c>
      <c r="I11291" s="131"/>
      <c r="J11291" s="132"/>
      <c r="K11291" s="132"/>
      <c r="L11291" s="132"/>
      <c r="M11291" s="132"/>
      <c r="N11291" s="131"/>
      <c r="O11291" s="131"/>
    </row>
    <row r="11292" spans="2:15" x14ac:dyDescent="0.35">
      <c r="B11292" t="s">
        <v>134</v>
      </c>
      <c r="C11292">
        <v>3653</v>
      </c>
      <c r="D11292" t="s">
        <v>136</v>
      </c>
      <c r="E11292">
        <v>191518</v>
      </c>
      <c r="F11292" t="s">
        <v>10603</v>
      </c>
      <c r="G11292" t="s">
        <v>10928</v>
      </c>
      <c r="H11292" s="93">
        <v>46178</v>
      </c>
      <c r="I11292" s="131"/>
      <c r="J11292" s="132"/>
      <c r="K11292" s="132"/>
      <c r="L11292" s="132"/>
      <c r="M11292" s="132"/>
      <c r="N11292" s="131"/>
      <c r="O11292" s="131"/>
    </row>
    <row r="11293" spans="2:15" x14ac:dyDescent="0.35">
      <c r="B11293" t="s">
        <v>134</v>
      </c>
      <c r="C11293">
        <v>3653</v>
      </c>
      <c r="D11293" t="s">
        <v>136</v>
      </c>
      <c r="E11293">
        <v>191552</v>
      </c>
      <c r="F11293" t="s">
        <v>10604</v>
      </c>
      <c r="G11293" t="s">
        <v>10929</v>
      </c>
      <c r="H11293" s="93">
        <v>46175</v>
      </c>
      <c r="I11293" s="131"/>
      <c r="J11293" s="132"/>
      <c r="K11293" s="132"/>
      <c r="L11293" s="132"/>
      <c r="M11293" s="132"/>
      <c r="N11293" s="131"/>
      <c r="O11293" s="131"/>
    </row>
    <row r="11294" spans="2:15" x14ac:dyDescent="0.35">
      <c r="B11294" t="s">
        <v>134</v>
      </c>
      <c r="C11294">
        <v>3653</v>
      </c>
      <c r="D11294" t="s">
        <v>136</v>
      </c>
      <c r="E11294">
        <v>191554</v>
      </c>
      <c r="F11294" t="s">
        <v>10605</v>
      </c>
      <c r="G11294" t="s">
        <v>10931</v>
      </c>
      <c r="H11294" s="93">
        <v>46172</v>
      </c>
      <c r="I11294" s="131"/>
      <c r="J11294" s="132"/>
      <c r="K11294" s="132"/>
      <c r="L11294" s="132"/>
      <c r="M11294" s="132"/>
      <c r="N11294" s="131"/>
      <c r="O11294" s="131"/>
    </row>
    <row r="11295" spans="2:15" x14ac:dyDescent="0.35">
      <c r="B11295" t="s">
        <v>134</v>
      </c>
      <c r="C11295">
        <v>3653</v>
      </c>
      <c r="D11295" t="s">
        <v>136</v>
      </c>
      <c r="E11295">
        <v>191569</v>
      </c>
      <c r="F11295" t="s">
        <v>10606</v>
      </c>
      <c r="G11295" t="s">
        <v>10931</v>
      </c>
      <c r="H11295" s="93">
        <v>46172</v>
      </c>
      <c r="I11295" s="131"/>
      <c r="J11295" s="132"/>
      <c r="K11295" s="132"/>
      <c r="L11295" s="132"/>
      <c r="M11295" s="132"/>
      <c r="N11295" s="131"/>
      <c r="O11295" s="131"/>
    </row>
    <row r="11296" spans="2:15" x14ac:dyDescent="0.35">
      <c r="B11296" t="s">
        <v>134</v>
      </c>
      <c r="C11296">
        <v>3653</v>
      </c>
      <c r="D11296" t="s">
        <v>136</v>
      </c>
      <c r="E11296">
        <v>191571</v>
      </c>
      <c r="F11296" t="s">
        <v>10607</v>
      </c>
      <c r="G11296" t="s">
        <v>10929</v>
      </c>
      <c r="H11296" s="93">
        <v>46175</v>
      </c>
      <c r="I11296" s="131"/>
      <c r="J11296" s="132"/>
      <c r="K11296" s="132"/>
      <c r="L11296" s="132"/>
      <c r="M11296" s="132"/>
      <c r="N11296" s="131"/>
      <c r="O11296" s="131"/>
    </row>
    <row r="11297" spans="2:15" x14ac:dyDescent="0.35">
      <c r="B11297" t="s">
        <v>134</v>
      </c>
      <c r="C11297">
        <v>3653</v>
      </c>
      <c r="D11297" t="s">
        <v>136</v>
      </c>
      <c r="E11297">
        <v>191605</v>
      </c>
      <c r="F11297" t="s">
        <v>10608</v>
      </c>
      <c r="G11297" t="s">
        <v>10931</v>
      </c>
      <c r="H11297" s="93">
        <v>46172</v>
      </c>
      <c r="I11297" s="131"/>
      <c r="J11297" s="132"/>
      <c r="K11297" s="132"/>
      <c r="L11297" s="132"/>
      <c r="M11297" s="132"/>
      <c r="N11297" s="131"/>
      <c r="O11297" s="131"/>
    </row>
    <row r="11298" spans="2:15" x14ac:dyDescent="0.35">
      <c r="B11298" t="s">
        <v>134</v>
      </c>
      <c r="C11298">
        <v>3653</v>
      </c>
      <c r="D11298" t="s">
        <v>136</v>
      </c>
      <c r="E11298">
        <v>191615</v>
      </c>
      <c r="F11298" t="s">
        <v>10609</v>
      </c>
      <c r="G11298" t="s">
        <v>10926</v>
      </c>
      <c r="H11298" s="93">
        <v>46177</v>
      </c>
      <c r="I11298" s="131">
        <v>1</v>
      </c>
      <c r="J11298" s="132"/>
      <c r="K11298" s="132"/>
      <c r="L11298" s="132"/>
      <c r="M11298" s="132"/>
      <c r="N11298" s="131"/>
      <c r="O11298" s="131"/>
    </row>
    <row r="11299" spans="2:15" x14ac:dyDescent="0.35">
      <c r="B11299" t="s">
        <v>134</v>
      </c>
      <c r="C11299">
        <v>3653</v>
      </c>
      <c r="D11299" t="s">
        <v>136</v>
      </c>
      <c r="E11299">
        <v>191644</v>
      </c>
      <c r="F11299" t="s">
        <v>10610</v>
      </c>
      <c r="G11299" t="s">
        <v>10930</v>
      </c>
      <c r="H11299" s="93">
        <v>46174</v>
      </c>
      <c r="I11299" s="131"/>
      <c r="J11299" s="132"/>
      <c r="K11299" s="132"/>
      <c r="L11299" s="132"/>
      <c r="M11299" s="132"/>
      <c r="N11299" s="131"/>
      <c r="O11299" s="131"/>
    </row>
    <row r="11300" spans="2:15" x14ac:dyDescent="0.35">
      <c r="B11300" t="s">
        <v>134</v>
      </c>
      <c r="C11300">
        <v>3653</v>
      </c>
      <c r="D11300" t="s">
        <v>136</v>
      </c>
      <c r="E11300">
        <v>191651</v>
      </c>
      <c r="F11300" t="s">
        <v>10611</v>
      </c>
      <c r="G11300" t="s">
        <v>10930</v>
      </c>
      <c r="H11300" s="93">
        <v>46174</v>
      </c>
      <c r="I11300" s="131"/>
      <c r="J11300" s="132"/>
      <c r="K11300" s="132"/>
      <c r="L11300" s="132"/>
      <c r="M11300" s="132"/>
      <c r="N11300" s="131"/>
      <c r="O11300" s="131"/>
    </row>
    <row r="11301" spans="2:15" x14ac:dyDescent="0.35">
      <c r="B11301" t="s">
        <v>134</v>
      </c>
      <c r="C11301">
        <v>3653</v>
      </c>
      <c r="D11301" t="s">
        <v>136</v>
      </c>
      <c r="E11301">
        <v>191652</v>
      </c>
      <c r="F11301" t="s">
        <v>10612</v>
      </c>
      <c r="G11301" t="s">
        <v>10931</v>
      </c>
      <c r="H11301" s="93">
        <v>46172</v>
      </c>
      <c r="I11301" s="131"/>
      <c r="J11301" s="132"/>
      <c r="K11301" s="132"/>
      <c r="L11301" s="132"/>
      <c r="M11301" s="132"/>
      <c r="N11301" s="131"/>
      <c r="O11301" s="131"/>
    </row>
    <row r="11302" spans="2:15" x14ac:dyDescent="0.35">
      <c r="B11302" t="s">
        <v>134</v>
      </c>
      <c r="C11302">
        <v>3653</v>
      </c>
      <c r="D11302" t="s">
        <v>136</v>
      </c>
      <c r="E11302">
        <v>191655</v>
      </c>
      <c r="F11302" t="s">
        <v>10613</v>
      </c>
      <c r="G11302" t="s">
        <v>10931</v>
      </c>
      <c r="H11302" s="93">
        <v>46172</v>
      </c>
      <c r="I11302" s="131"/>
      <c r="J11302" s="132"/>
      <c r="K11302" s="132"/>
      <c r="L11302" s="132"/>
      <c r="M11302" s="132"/>
      <c r="N11302" s="131"/>
      <c r="O11302" s="131"/>
    </row>
    <row r="11303" spans="2:15" x14ac:dyDescent="0.35">
      <c r="B11303" t="s">
        <v>134</v>
      </c>
      <c r="C11303">
        <v>3653</v>
      </c>
      <c r="D11303" t="s">
        <v>136</v>
      </c>
      <c r="E11303">
        <v>191669</v>
      </c>
      <c r="F11303" t="s">
        <v>10614</v>
      </c>
      <c r="G11303" t="s">
        <v>10931</v>
      </c>
      <c r="H11303" s="93">
        <v>46172</v>
      </c>
      <c r="I11303" s="131"/>
      <c r="J11303" s="132"/>
      <c r="K11303" s="132"/>
      <c r="L11303" s="132"/>
      <c r="M11303" s="132"/>
      <c r="N11303" s="131"/>
      <c r="O11303" s="131"/>
    </row>
    <row r="11304" spans="2:15" x14ac:dyDescent="0.35">
      <c r="B11304" t="s">
        <v>134</v>
      </c>
      <c r="C11304">
        <v>3653</v>
      </c>
      <c r="D11304" t="s">
        <v>136</v>
      </c>
      <c r="E11304">
        <v>191673</v>
      </c>
      <c r="F11304" t="s">
        <v>11059</v>
      </c>
      <c r="G11304" t="s">
        <v>10930</v>
      </c>
      <c r="H11304" s="93">
        <v>46174</v>
      </c>
      <c r="I11304" s="131"/>
      <c r="J11304" s="132"/>
      <c r="K11304" s="132"/>
      <c r="L11304" s="132"/>
      <c r="M11304" s="132"/>
      <c r="N11304" s="131"/>
      <c r="O11304" s="131"/>
    </row>
    <row r="11305" spans="2:15" x14ac:dyDescent="0.35">
      <c r="B11305" t="s">
        <v>134</v>
      </c>
      <c r="C11305">
        <v>3653</v>
      </c>
      <c r="D11305" t="s">
        <v>136</v>
      </c>
      <c r="E11305">
        <v>191676</v>
      </c>
      <c r="F11305" t="s">
        <v>10615</v>
      </c>
      <c r="G11305" t="s">
        <v>10931</v>
      </c>
      <c r="H11305" s="93">
        <v>46172</v>
      </c>
      <c r="I11305" s="131"/>
      <c r="J11305" s="132"/>
      <c r="K11305" s="132"/>
      <c r="L11305" s="132"/>
      <c r="M11305" s="132"/>
      <c r="N11305" s="131"/>
      <c r="O11305" s="131"/>
    </row>
    <row r="11306" spans="2:15" x14ac:dyDescent="0.35">
      <c r="B11306" t="s">
        <v>134</v>
      </c>
      <c r="C11306">
        <v>3653</v>
      </c>
      <c r="D11306" t="s">
        <v>136</v>
      </c>
      <c r="E11306">
        <v>191691</v>
      </c>
      <c r="F11306" t="s">
        <v>10616</v>
      </c>
      <c r="G11306" t="s">
        <v>10931</v>
      </c>
      <c r="H11306" s="93">
        <v>46172</v>
      </c>
      <c r="I11306" s="131"/>
      <c r="J11306" s="132"/>
      <c r="K11306" s="132"/>
      <c r="L11306" s="132"/>
      <c r="M11306" s="132"/>
      <c r="N11306" s="131"/>
      <c r="O11306" s="131"/>
    </row>
    <row r="11307" spans="2:15" x14ac:dyDescent="0.35">
      <c r="B11307" t="s">
        <v>134</v>
      </c>
      <c r="C11307">
        <v>3653</v>
      </c>
      <c r="D11307" t="s">
        <v>136</v>
      </c>
      <c r="E11307">
        <v>191700</v>
      </c>
      <c r="F11307" t="s">
        <v>10617</v>
      </c>
      <c r="G11307" t="s">
        <v>10929</v>
      </c>
      <c r="H11307" s="93">
        <v>46175</v>
      </c>
      <c r="I11307" s="131"/>
      <c r="J11307" s="132"/>
      <c r="K11307" s="132"/>
      <c r="L11307" s="132"/>
      <c r="M11307" s="132"/>
      <c r="N11307" s="131"/>
      <c r="O11307" s="131"/>
    </row>
    <row r="11308" spans="2:15" x14ac:dyDescent="0.35">
      <c r="B11308" t="s">
        <v>134</v>
      </c>
      <c r="C11308">
        <v>3653</v>
      </c>
      <c r="D11308" t="s">
        <v>136</v>
      </c>
      <c r="E11308">
        <v>191705</v>
      </c>
      <c r="F11308" t="s">
        <v>10618</v>
      </c>
      <c r="G11308" t="s">
        <v>10929</v>
      </c>
      <c r="H11308" s="93">
        <v>46175</v>
      </c>
      <c r="I11308" s="131"/>
      <c r="J11308" s="132"/>
      <c r="K11308" s="132"/>
      <c r="L11308" s="132"/>
      <c r="M11308" s="132"/>
      <c r="N11308" s="131"/>
      <c r="O11308" s="131"/>
    </row>
    <row r="11309" spans="2:15" x14ac:dyDescent="0.35">
      <c r="B11309" t="s">
        <v>134</v>
      </c>
      <c r="C11309">
        <v>3653</v>
      </c>
      <c r="D11309" t="s">
        <v>136</v>
      </c>
      <c r="E11309">
        <v>191706</v>
      </c>
      <c r="F11309" t="s">
        <v>10619</v>
      </c>
      <c r="G11309" t="s">
        <v>10931</v>
      </c>
      <c r="H11309" s="93">
        <v>46172</v>
      </c>
      <c r="I11309" s="131"/>
      <c r="J11309" s="132"/>
      <c r="K11309" s="132"/>
      <c r="L11309" s="132"/>
      <c r="M11309" s="132"/>
      <c r="N11309" s="131"/>
      <c r="O11309" s="131"/>
    </row>
    <row r="11310" spans="2:15" x14ac:dyDescent="0.35">
      <c r="B11310" t="s">
        <v>134</v>
      </c>
      <c r="C11310">
        <v>3653</v>
      </c>
      <c r="D11310" t="s">
        <v>136</v>
      </c>
      <c r="E11310">
        <v>191707</v>
      </c>
      <c r="F11310" t="s">
        <v>10620</v>
      </c>
      <c r="G11310" t="s">
        <v>10931</v>
      </c>
      <c r="H11310" s="93">
        <v>46172</v>
      </c>
      <c r="I11310" s="131"/>
      <c r="J11310" s="132"/>
      <c r="K11310" s="132"/>
      <c r="L11310" s="132"/>
      <c r="M11310" s="132"/>
      <c r="N11310" s="131"/>
      <c r="O11310" s="131"/>
    </row>
    <row r="11311" spans="2:15" x14ac:dyDescent="0.35">
      <c r="B11311" t="s">
        <v>134</v>
      </c>
      <c r="C11311">
        <v>3653</v>
      </c>
      <c r="D11311" t="s">
        <v>136</v>
      </c>
      <c r="E11311">
        <v>191708</v>
      </c>
      <c r="F11311" t="s">
        <v>10621</v>
      </c>
      <c r="G11311" t="s">
        <v>10931</v>
      </c>
      <c r="H11311" s="93">
        <v>46172</v>
      </c>
      <c r="I11311" s="131"/>
      <c r="J11311" s="132"/>
      <c r="K11311" s="132"/>
      <c r="L11311" s="132"/>
      <c r="M11311" s="132"/>
      <c r="N11311" s="131"/>
      <c r="O11311" s="131"/>
    </row>
    <row r="11312" spans="2:15" x14ac:dyDescent="0.35">
      <c r="B11312" t="s">
        <v>134</v>
      </c>
      <c r="C11312">
        <v>3653</v>
      </c>
      <c r="D11312" t="s">
        <v>136</v>
      </c>
      <c r="E11312">
        <v>191711</v>
      </c>
      <c r="F11312" t="s">
        <v>10622</v>
      </c>
      <c r="G11312" t="s">
        <v>10931</v>
      </c>
      <c r="H11312" s="93">
        <v>46172</v>
      </c>
      <c r="I11312" s="131"/>
      <c r="J11312" s="132"/>
      <c r="K11312" s="132"/>
      <c r="L11312" s="132"/>
      <c r="M11312" s="132"/>
      <c r="N11312" s="131"/>
      <c r="O11312" s="131"/>
    </row>
    <row r="11313" spans="2:15" x14ac:dyDescent="0.35">
      <c r="B11313" t="s">
        <v>134</v>
      </c>
      <c r="C11313">
        <v>3653</v>
      </c>
      <c r="D11313" t="s">
        <v>136</v>
      </c>
      <c r="E11313">
        <v>191726</v>
      </c>
      <c r="F11313" t="s">
        <v>10623</v>
      </c>
      <c r="G11313" t="s">
        <v>10931</v>
      </c>
      <c r="H11313" s="93">
        <v>46172</v>
      </c>
      <c r="I11313" s="131"/>
      <c r="J11313" s="132"/>
      <c r="K11313" s="132"/>
      <c r="L11313" s="132"/>
      <c r="M11313" s="132"/>
      <c r="N11313" s="131"/>
      <c r="O11313" s="131"/>
    </row>
    <row r="11314" spans="2:15" x14ac:dyDescent="0.35">
      <c r="B11314" t="s">
        <v>134</v>
      </c>
      <c r="C11314">
        <v>3653</v>
      </c>
      <c r="D11314" t="s">
        <v>136</v>
      </c>
      <c r="E11314">
        <v>191728</v>
      </c>
      <c r="F11314" t="s">
        <v>10624</v>
      </c>
      <c r="G11314" t="s">
        <v>10930</v>
      </c>
      <c r="H11314" s="93">
        <v>46174</v>
      </c>
      <c r="I11314" s="131"/>
      <c r="J11314" s="132"/>
      <c r="K11314" s="132"/>
      <c r="L11314" s="132"/>
      <c r="M11314" s="132"/>
      <c r="N11314" s="131"/>
      <c r="O11314" s="131"/>
    </row>
    <row r="11315" spans="2:15" x14ac:dyDescent="0.35">
      <c r="B11315" t="s">
        <v>134</v>
      </c>
      <c r="C11315">
        <v>3653</v>
      </c>
      <c r="D11315" t="s">
        <v>136</v>
      </c>
      <c r="E11315">
        <v>191745</v>
      </c>
      <c r="F11315" t="s">
        <v>10625</v>
      </c>
      <c r="G11315" t="s">
        <v>10930</v>
      </c>
      <c r="H11315" s="93">
        <v>46174</v>
      </c>
      <c r="I11315" s="131"/>
      <c r="J11315" s="132"/>
      <c r="K11315" s="132"/>
      <c r="L11315" s="132"/>
      <c r="M11315" s="132"/>
      <c r="N11315" s="131"/>
      <c r="O11315" s="131"/>
    </row>
    <row r="11316" spans="2:15" x14ac:dyDescent="0.35">
      <c r="B11316" t="s">
        <v>134</v>
      </c>
      <c r="C11316">
        <v>3653</v>
      </c>
      <c r="D11316" t="s">
        <v>136</v>
      </c>
      <c r="E11316">
        <v>191761</v>
      </c>
      <c r="F11316" t="s">
        <v>10626</v>
      </c>
      <c r="G11316" t="s">
        <v>10928</v>
      </c>
      <c r="H11316" s="93">
        <v>46178</v>
      </c>
      <c r="I11316" s="131"/>
      <c r="J11316" s="132"/>
      <c r="K11316" s="132"/>
      <c r="L11316" s="132"/>
      <c r="M11316" s="132"/>
      <c r="N11316" s="131"/>
      <c r="O11316" s="131"/>
    </row>
    <row r="11317" spans="2:15" x14ac:dyDescent="0.35">
      <c r="B11317" t="s">
        <v>134</v>
      </c>
      <c r="C11317">
        <v>3653</v>
      </c>
      <c r="D11317" t="s">
        <v>136</v>
      </c>
      <c r="E11317">
        <v>191762</v>
      </c>
      <c r="F11317" t="s">
        <v>10627</v>
      </c>
      <c r="G11317" t="s">
        <v>10928</v>
      </c>
      <c r="H11317" s="93">
        <v>46178</v>
      </c>
      <c r="I11317" s="131"/>
      <c r="J11317" s="132"/>
      <c r="K11317" s="132"/>
      <c r="L11317" s="132"/>
      <c r="M11317" s="132"/>
      <c r="N11317" s="131"/>
      <c r="O11317" s="131"/>
    </row>
    <row r="11318" spans="2:15" x14ac:dyDescent="0.35">
      <c r="B11318" t="s">
        <v>134</v>
      </c>
      <c r="C11318">
        <v>3653</v>
      </c>
      <c r="D11318" t="s">
        <v>136</v>
      </c>
      <c r="E11318">
        <v>191771</v>
      </c>
      <c r="F11318" t="s">
        <v>10628</v>
      </c>
      <c r="G11318" t="s">
        <v>10931</v>
      </c>
      <c r="H11318" s="93">
        <v>46172</v>
      </c>
      <c r="I11318" s="131"/>
      <c r="J11318" s="132"/>
      <c r="K11318" s="132"/>
      <c r="L11318" s="132"/>
      <c r="M11318" s="132"/>
      <c r="N11318" s="131"/>
      <c r="O11318" s="131"/>
    </row>
    <row r="11319" spans="2:15" x14ac:dyDescent="0.35">
      <c r="B11319" t="s">
        <v>134</v>
      </c>
      <c r="C11319">
        <v>3653</v>
      </c>
      <c r="D11319" t="s">
        <v>136</v>
      </c>
      <c r="E11319">
        <v>191789</v>
      </c>
      <c r="F11319" t="s">
        <v>10629</v>
      </c>
      <c r="G11319" t="s">
        <v>10931</v>
      </c>
      <c r="H11319" s="93">
        <v>46172</v>
      </c>
      <c r="I11319" s="131"/>
      <c r="J11319" s="132"/>
      <c r="K11319" s="132"/>
      <c r="L11319" s="132"/>
      <c r="M11319" s="132"/>
      <c r="N11319" s="131"/>
      <c r="O11319" s="131"/>
    </row>
    <row r="11320" spans="2:15" x14ac:dyDescent="0.35">
      <c r="B11320" t="s">
        <v>134</v>
      </c>
      <c r="C11320">
        <v>3653</v>
      </c>
      <c r="D11320" t="s">
        <v>136</v>
      </c>
      <c r="E11320">
        <v>191796</v>
      </c>
      <c r="F11320" t="s">
        <v>10630</v>
      </c>
      <c r="G11320" t="s">
        <v>10929</v>
      </c>
      <c r="H11320" s="93">
        <v>46175</v>
      </c>
      <c r="I11320" s="131">
        <v>1</v>
      </c>
      <c r="J11320" s="132">
        <v>1</v>
      </c>
      <c r="K11320" s="132"/>
      <c r="L11320" s="132"/>
      <c r="M11320" s="132"/>
      <c r="N11320" s="131"/>
      <c r="O11320" s="131"/>
    </row>
    <row r="11321" spans="2:15" x14ac:dyDescent="0.35">
      <c r="B11321" t="s">
        <v>134</v>
      </c>
      <c r="C11321">
        <v>3653</v>
      </c>
      <c r="D11321" t="s">
        <v>136</v>
      </c>
      <c r="E11321">
        <v>191802</v>
      </c>
      <c r="F11321" t="s">
        <v>10631</v>
      </c>
      <c r="G11321" t="s">
        <v>10930</v>
      </c>
      <c r="H11321" s="93">
        <v>46174</v>
      </c>
      <c r="I11321" s="131"/>
      <c r="J11321" s="132"/>
      <c r="K11321" s="132"/>
      <c r="L11321" s="132"/>
      <c r="M11321" s="132"/>
      <c r="N11321" s="131"/>
      <c r="O11321" s="131"/>
    </row>
    <row r="11322" spans="2:15" x14ac:dyDescent="0.35">
      <c r="B11322" t="s">
        <v>134</v>
      </c>
      <c r="C11322">
        <v>3653</v>
      </c>
      <c r="D11322" t="s">
        <v>136</v>
      </c>
      <c r="E11322">
        <v>191808</v>
      </c>
      <c r="F11322" t="s">
        <v>10632</v>
      </c>
      <c r="G11322" t="s">
        <v>10931</v>
      </c>
      <c r="H11322" s="93">
        <v>46172</v>
      </c>
      <c r="I11322" s="131"/>
      <c r="J11322" s="132"/>
      <c r="K11322" s="132"/>
      <c r="L11322" s="132"/>
      <c r="M11322" s="132"/>
      <c r="N11322" s="131"/>
      <c r="O11322" s="131"/>
    </row>
    <row r="11323" spans="2:15" x14ac:dyDescent="0.35">
      <c r="B11323" t="s">
        <v>134</v>
      </c>
      <c r="C11323">
        <v>3653</v>
      </c>
      <c r="D11323" t="s">
        <v>136</v>
      </c>
      <c r="E11323">
        <v>191811</v>
      </c>
      <c r="F11323" t="s">
        <v>10633</v>
      </c>
      <c r="G11323" t="s">
        <v>10931</v>
      </c>
      <c r="H11323" s="93">
        <v>46172</v>
      </c>
      <c r="I11323" s="131"/>
      <c r="J11323" s="132"/>
      <c r="K11323" s="132"/>
      <c r="L11323" s="132"/>
      <c r="M11323" s="132"/>
      <c r="N11323" s="131"/>
      <c r="O11323" s="131"/>
    </row>
    <row r="11324" spans="2:15" x14ac:dyDescent="0.35">
      <c r="B11324" t="s">
        <v>134</v>
      </c>
      <c r="C11324">
        <v>3653</v>
      </c>
      <c r="D11324" t="s">
        <v>136</v>
      </c>
      <c r="E11324">
        <v>191814</v>
      </c>
      <c r="F11324" t="s">
        <v>10634</v>
      </c>
      <c r="G11324" t="s">
        <v>10931</v>
      </c>
      <c r="H11324" s="93">
        <v>46172</v>
      </c>
      <c r="I11324" s="131"/>
      <c r="J11324" s="132"/>
      <c r="K11324" s="132"/>
      <c r="L11324" s="132"/>
      <c r="M11324" s="132"/>
      <c r="N11324" s="131"/>
      <c r="O11324" s="131"/>
    </row>
    <row r="11325" spans="2:15" x14ac:dyDescent="0.35">
      <c r="B11325" t="s">
        <v>134</v>
      </c>
      <c r="C11325">
        <v>3653</v>
      </c>
      <c r="D11325" t="s">
        <v>136</v>
      </c>
      <c r="E11325">
        <v>191816</v>
      </c>
      <c r="F11325" t="s">
        <v>10635</v>
      </c>
      <c r="G11325" t="s">
        <v>10931</v>
      </c>
      <c r="H11325" s="93">
        <v>46172</v>
      </c>
      <c r="I11325" s="131"/>
      <c r="J11325" s="132"/>
      <c r="K11325" s="132"/>
      <c r="L11325" s="132"/>
      <c r="M11325" s="132"/>
      <c r="N11325" s="131"/>
      <c r="O11325" s="131"/>
    </row>
    <row r="11326" spans="2:15" x14ac:dyDescent="0.35">
      <c r="B11326" t="s">
        <v>134</v>
      </c>
      <c r="C11326">
        <v>3653</v>
      </c>
      <c r="D11326" t="s">
        <v>136</v>
      </c>
      <c r="E11326">
        <v>191824</v>
      </c>
      <c r="F11326" t="s">
        <v>10636</v>
      </c>
      <c r="G11326" t="s">
        <v>10931</v>
      </c>
      <c r="H11326" s="93">
        <v>46172</v>
      </c>
      <c r="I11326" s="131"/>
      <c r="J11326" s="132"/>
      <c r="K11326" s="132"/>
      <c r="L11326" s="132"/>
      <c r="M11326" s="132"/>
      <c r="N11326" s="131"/>
      <c r="O11326" s="131"/>
    </row>
    <row r="11327" spans="2:15" x14ac:dyDescent="0.35">
      <c r="B11327" t="s">
        <v>134</v>
      </c>
      <c r="C11327">
        <v>3653</v>
      </c>
      <c r="D11327" t="s">
        <v>136</v>
      </c>
      <c r="E11327">
        <v>191835</v>
      </c>
      <c r="F11327" t="s">
        <v>11117</v>
      </c>
      <c r="G11327" t="s">
        <v>10927</v>
      </c>
      <c r="H11327" s="93">
        <v>46176</v>
      </c>
      <c r="I11327" s="131"/>
      <c r="J11327" s="132"/>
      <c r="K11327" s="132"/>
      <c r="L11327" s="132"/>
      <c r="M11327" s="132"/>
      <c r="N11327" s="131"/>
      <c r="O11327" s="131"/>
    </row>
    <row r="11328" spans="2:15" x14ac:dyDescent="0.35">
      <c r="B11328" t="s">
        <v>134</v>
      </c>
      <c r="C11328">
        <v>3653</v>
      </c>
      <c r="D11328" t="s">
        <v>136</v>
      </c>
      <c r="E11328">
        <v>191852</v>
      </c>
      <c r="F11328" t="s">
        <v>10637</v>
      </c>
      <c r="G11328" t="s">
        <v>10931</v>
      </c>
      <c r="H11328" s="93">
        <v>46172</v>
      </c>
      <c r="I11328" s="131"/>
      <c r="J11328" s="132"/>
      <c r="K11328" s="132"/>
      <c r="L11328" s="132"/>
      <c r="M11328" s="132"/>
      <c r="N11328" s="131"/>
      <c r="O11328" s="131"/>
    </row>
    <row r="11329" spans="2:15" x14ac:dyDescent="0.35">
      <c r="B11329" t="s">
        <v>134</v>
      </c>
      <c r="C11329">
        <v>3653</v>
      </c>
      <c r="D11329" t="s">
        <v>136</v>
      </c>
      <c r="E11329">
        <v>191861</v>
      </c>
      <c r="F11329" t="s">
        <v>10638</v>
      </c>
      <c r="G11329" t="s">
        <v>10931</v>
      </c>
      <c r="H11329" s="93">
        <v>46172</v>
      </c>
      <c r="I11329" s="131"/>
      <c r="J11329" s="132"/>
      <c r="K11329" s="132"/>
      <c r="L11329" s="132"/>
      <c r="M11329" s="132"/>
      <c r="N11329" s="131"/>
      <c r="O11329" s="131"/>
    </row>
    <row r="11330" spans="2:15" x14ac:dyDescent="0.35">
      <c r="B11330" t="s">
        <v>134</v>
      </c>
      <c r="C11330">
        <v>3653</v>
      </c>
      <c r="D11330" t="s">
        <v>136</v>
      </c>
      <c r="E11330">
        <v>191868</v>
      </c>
      <c r="F11330" t="s">
        <v>10639</v>
      </c>
      <c r="G11330" t="s">
        <v>10929</v>
      </c>
      <c r="H11330" s="93">
        <v>46175</v>
      </c>
      <c r="I11330" s="131"/>
      <c r="J11330" s="132"/>
      <c r="K11330" s="132"/>
      <c r="L11330" s="132"/>
      <c r="M11330" s="132"/>
      <c r="N11330" s="131"/>
      <c r="O11330" s="131"/>
    </row>
    <row r="11331" spans="2:15" x14ac:dyDescent="0.35">
      <c r="B11331" t="s">
        <v>134</v>
      </c>
      <c r="C11331">
        <v>3653</v>
      </c>
      <c r="D11331" t="s">
        <v>136</v>
      </c>
      <c r="E11331">
        <v>191892</v>
      </c>
      <c r="F11331" t="s">
        <v>10640</v>
      </c>
      <c r="G11331" t="s">
        <v>10928</v>
      </c>
      <c r="H11331" s="93">
        <v>46178</v>
      </c>
      <c r="I11331" s="131"/>
      <c r="J11331" s="132"/>
      <c r="K11331" s="132"/>
      <c r="L11331" s="132"/>
      <c r="M11331" s="132"/>
      <c r="N11331" s="131"/>
      <c r="O11331" s="131"/>
    </row>
    <row r="11332" spans="2:15" x14ac:dyDescent="0.35">
      <c r="B11332" t="s">
        <v>134</v>
      </c>
      <c r="C11332">
        <v>3653</v>
      </c>
      <c r="D11332" t="s">
        <v>136</v>
      </c>
      <c r="E11332">
        <v>191896</v>
      </c>
      <c r="F11332" t="s">
        <v>10212</v>
      </c>
      <c r="G11332" t="s">
        <v>10931</v>
      </c>
      <c r="H11332" s="93">
        <v>46172</v>
      </c>
      <c r="I11332" s="131"/>
      <c r="J11332" s="132"/>
      <c r="K11332" s="132"/>
      <c r="L11332" s="132"/>
      <c r="M11332" s="132"/>
      <c r="N11332" s="131"/>
      <c r="O11332" s="131"/>
    </row>
    <row r="11333" spans="2:15" x14ac:dyDescent="0.35">
      <c r="B11333" t="s">
        <v>134</v>
      </c>
      <c r="C11333">
        <v>3653</v>
      </c>
      <c r="D11333" t="s">
        <v>136</v>
      </c>
      <c r="E11333">
        <v>191901</v>
      </c>
      <c r="F11333" t="s">
        <v>10641</v>
      </c>
      <c r="G11333" t="s">
        <v>10926</v>
      </c>
      <c r="H11333" s="93">
        <v>46177</v>
      </c>
      <c r="I11333" s="131"/>
      <c r="J11333" s="132"/>
      <c r="K11333" s="132"/>
      <c r="L11333" s="132"/>
      <c r="M11333" s="132"/>
      <c r="N11333" s="131"/>
      <c r="O11333" s="131"/>
    </row>
    <row r="11334" spans="2:15" x14ac:dyDescent="0.35">
      <c r="B11334" t="s">
        <v>134</v>
      </c>
      <c r="C11334">
        <v>3653</v>
      </c>
      <c r="D11334" t="s">
        <v>136</v>
      </c>
      <c r="E11334">
        <v>191927</v>
      </c>
      <c r="F11334" t="s">
        <v>10642</v>
      </c>
      <c r="G11334" t="s">
        <v>10931</v>
      </c>
      <c r="H11334" s="93">
        <v>46172</v>
      </c>
      <c r="I11334" s="131"/>
      <c r="J11334" s="132"/>
      <c r="K11334" s="132"/>
      <c r="L11334" s="132"/>
      <c r="M11334" s="132"/>
      <c r="N11334" s="131"/>
      <c r="O11334" s="131"/>
    </row>
    <row r="11335" spans="2:15" x14ac:dyDescent="0.35">
      <c r="B11335" t="s">
        <v>134</v>
      </c>
      <c r="C11335">
        <v>3653</v>
      </c>
      <c r="D11335" t="s">
        <v>136</v>
      </c>
      <c r="E11335">
        <v>191929</v>
      </c>
      <c r="F11335" t="s">
        <v>10643</v>
      </c>
      <c r="G11335" t="s">
        <v>10928</v>
      </c>
      <c r="H11335" s="93">
        <v>46178</v>
      </c>
      <c r="I11335" s="131">
        <v>1</v>
      </c>
      <c r="J11335" s="132"/>
      <c r="K11335" s="132"/>
      <c r="L11335" s="132"/>
      <c r="M11335" s="132"/>
      <c r="N11335" s="131"/>
      <c r="O11335" s="131"/>
    </row>
    <row r="11336" spans="2:15" x14ac:dyDescent="0.35">
      <c r="B11336" t="s">
        <v>134</v>
      </c>
      <c r="C11336">
        <v>3653</v>
      </c>
      <c r="D11336" t="s">
        <v>136</v>
      </c>
      <c r="E11336">
        <v>191934</v>
      </c>
      <c r="F11336" t="s">
        <v>11060</v>
      </c>
      <c r="G11336" t="s">
        <v>10927</v>
      </c>
      <c r="H11336" s="93">
        <v>46176</v>
      </c>
      <c r="I11336" s="131">
        <v>1</v>
      </c>
      <c r="J11336" s="132"/>
      <c r="K11336" s="132"/>
      <c r="L11336" s="132"/>
      <c r="M11336" s="132"/>
      <c r="N11336" s="131"/>
      <c r="O11336" s="131"/>
    </row>
    <row r="11337" spans="2:15" x14ac:dyDescent="0.35">
      <c r="B11337" t="s">
        <v>134</v>
      </c>
      <c r="C11337">
        <v>3653</v>
      </c>
      <c r="D11337" t="s">
        <v>136</v>
      </c>
      <c r="E11337">
        <v>191973</v>
      </c>
      <c r="F11337" t="s">
        <v>10644</v>
      </c>
      <c r="G11337" t="s">
        <v>10926</v>
      </c>
      <c r="H11337" s="93">
        <v>46177</v>
      </c>
      <c r="I11337" s="131"/>
      <c r="J11337" s="132"/>
      <c r="K11337" s="132"/>
      <c r="L11337" s="132"/>
      <c r="M11337" s="132"/>
      <c r="N11337" s="131"/>
      <c r="O11337" s="131"/>
    </row>
    <row r="11338" spans="2:15" x14ac:dyDescent="0.35">
      <c r="B11338" t="s">
        <v>134</v>
      </c>
      <c r="C11338">
        <v>3653</v>
      </c>
      <c r="D11338" t="s">
        <v>136</v>
      </c>
      <c r="E11338">
        <v>191975</v>
      </c>
      <c r="F11338" t="s">
        <v>10645</v>
      </c>
      <c r="G11338" t="s">
        <v>10931</v>
      </c>
      <c r="H11338" s="93">
        <v>46172</v>
      </c>
      <c r="I11338" s="131"/>
      <c r="J11338" s="132"/>
      <c r="K11338" s="132"/>
      <c r="L11338" s="132"/>
      <c r="M11338" s="132"/>
      <c r="N11338" s="131"/>
      <c r="O11338" s="131"/>
    </row>
    <row r="11339" spans="2:15" x14ac:dyDescent="0.35">
      <c r="B11339" t="s">
        <v>134</v>
      </c>
      <c r="C11339">
        <v>3653</v>
      </c>
      <c r="D11339" t="s">
        <v>136</v>
      </c>
      <c r="E11339">
        <v>191978</v>
      </c>
      <c r="F11339" t="s">
        <v>10646</v>
      </c>
      <c r="G11339" t="s">
        <v>10927</v>
      </c>
      <c r="H11339" s="93">
        <v>46176</v>
      </c>
      <c r="I11339" s="131">
        <v>1</v>
      </c>
      <c r="J11339" s="132">
        <v>1</v>
      </c>
      <c r="K11339" s="132"/>
      <c r="L11339" s="132"/>
      <c r="M11339" s="132"/>
      <c r="N11339" s="131"/>
      <c r="O11339" s="131"/>
    </row>
    <row r="11340" spans="2:15" x14ac:dyDescent="0.35">
      <c r="B11340" t="s">
        <v>134</v>
      </c>
      <c r="C11340">
        <v>3653</v>
      </c>
      <c r="D11340" t="s">
        <v>136</v>
      </c>
      <c r="E11340">
        <v>192009</v>
      </c>
      <c r="F11340" t="s">
        <v>10647</v>
      </c>
      <c r="G11340" t="s">
        <v>10929</v>
      </c>
      <c r="H11340" s="93">
        <v>46175</v>
      </c>
      <c r="I11340" s="131"/>
      <c r="J11340" s="132"/>
      <c r="K11340" s="132"/>
      <c r="L11340" s="132"/>
      <c r="M11340" s="132"/>
      <c r="N11340" s="131"/>
      <c r="O11340" s="131"/>
    </row>
    <row r="11341" spans="2:15" x14ac:dyDescent="0.35">
      <c r="B11341" t="s">
        <v>134</v>
      </c>
      <c r="C11341">
        <v>3653</v>
      </c>
      <c r="D11341" t="s">
        <v>136</v>
      </c>
      <c r="E11341">
        <v>192033</v>
      </c>
      <c r="F11341" t="s">
        <v>10648</v>
      </c>
      <c r="G11341" t="s">
        <v>10930</v>
      </c>
      <c r="H11341" s="93">
        <v>46174</v>
      </c>
      <c r="I11341" s="131"/>
      <c r="J11341" s="132"/>
      <c r="K11341" s="132"/>
      <c r="L11341" s="132"/>
      <c r="M11341" s="132"/>
      <c r="N11341" s="131"/>
      <c r="O11341" s="131"/>
    </row>
    <row r="11342" spans="2:15" x14ac:dyDescent="0.35">
      <c r="B11342" t="s">
        <v>134</v>
      </c>
      <c r="C11342">
        <v>3653</v>
      </c>
      <c r="D11342" t="s">
        <v>136</v>
      </c>
      <c r="E11342">
        <v>192048</v>
      </c>
      <c r="F11342" t="s">
        <v>10649</v>
      </c>
      <c r="G11342" t="s">
        <v>10927</v>
      </c>
      <c r="H11342" s="93">
        <v>46176</v>
      </c>
      <c r="I11342" s="131"/>
      <c r="J11342" s="132"/>
      <c r="K11342" s="132"/>
      <c r="L11342" s="132"/>
      <c r="M11342" s="132"/>
      <c r="N11342" s="131"/>
      <c r="O11342" s="131"/>
    </row>
    <row r="11343" spans="2:15" x14ac:dyDescent="0.35">
      <c r="B11343" t="s">
        <v>134</v>
      </c>
      <c r="C11343">
        <v>3653</v>
      </c>
      <c r="D11343" t="s">
        <v>136</v>
      </c>
      <c r="E11343">
        <v>192075</v>
      </c>
      <c r="F11343" t="s">
        <v>10650</v>
      </c>
      <c r="G11343" t="s">
        <v>10930</v>
      </c>
      <c r="H11343" s="93">
        <v>46174</v>
      </c>
      <c r="I11343" s="131">
        <v>1</v>
      </c>
      <c r="J11343" s="132">
        <v>1</v>
      </c>
      <c r="K11343" s="132"/>
      <c r="L11343" s="132"/>
      <c r="M11343" s="132"/>
      <c r="N11343" s="131"/>
      <c r="O11343" s="131"/>
    </row>
    <row r="11344" spans="2:15" x14ac:dyDescent="0.35">
      <c r="B11344" t="s">
        <v>134</v>
      </c>
      <c r="C11344">
        <v>3653</v>
      </c>
      <c r="D11344" t="s">
        <v>136</v>
      </c>
      <c r="E11344">
        <v>192082</v>
      </c>
      <c r="F11344" t="s">
        <v>10651</v>
      </c>
      <c r="G11344" t="s">
        <v>10927</v>
      </c>
      <c r="H11344" s="93">
        <v>46176</v>
      </c>
      <c r="I11344" s="131"/>
      <c r="J11344" s="132"/>
      <c r="K11344" s="132"/>
      <c r="L11344" s="132"/>
      <c r="M11344" s="132"/>
      <c r="N11344" s="131"/>
      <c r="O11344" s="131"/>
    </row>
    <row r="11345" spans="2:15" x14ac:dyDescent="0.35">
      <c r="B11345" t="s">
        <v>134</v>
      </c>
      <c r="C11345">
        <v>3653</v>
      </c>
      <c r="D11345" t="s">
        <v>136</v>
      </c>
      <c r="E11345">
        <v>192112</v>
      </c>
      <c r="F11345" t="s">
        <v>11061</v>
      </c>
      <c r="G11345" t="s">
        <v>10926</v>
      </c>
      <c r="H11345" s="93">
        <v>46177</v>
      </c>
      <c r="I11345" s="131"/>
      <c r="J11345" s="132"/>
      <c r="K11345" s="132"/>
      <c r="L11345" s="132"/>
      <c r="M11345" s="132"/>
      <c r="N11345" s="131"/>
      <c r="O11345" s="131"/>
    </row>
    <row r="11346" spans="2:15" x14ac:dyDescent="0.35">
      <c r="B11346" t="s">
        <v>134</v>
      </c>
      <c r="C11346">
        <v>3653</v>
      </c>
      <c r="D11346" t="s">
        <v>136</v>
      </c>
      <c r="E11346">
        <v>192122</v>
      </c>
      <c r="F11346" t="s">
        <v>10257</v>
      </c>
      <c r="G11346" t="s">
        <v>10926</v>
      </c>
      <c r="H11346" s="93">
        <v>46177</v>
      </c>
      <c r="I11346" s="131">
        <v>1</v>
      </c>
      <c r="J11346" s="132"/>
      <c r="K11346" s="132"/>
      <c r="L11346" s="132"/>
      <c r="M11346" s="132"/>
      <c r="N11346" s="131"/>
      <c r="O11346" s="131"/>
    </row>
    <row r="11347" spans="2:15" x14ac:dyDescent="0.35">
      <c r="B11347" t="s">
        <v>134</v>
      </c>
      <c r="C11347">
        <v>3653</v>
      </c>
      <c r="D11347" t="s">
        <v>136</v>
      </c>
      <c r="E11347">
        <v>192146</v>
      </c>
      <c r="F11347" t="s">
        <v>11062</v>
      </c>
      <c r="G11347" t="s">
        <v>10927</v>
      </c>
      <c r="H11347" s="93">
        <v>46176</v>
      </c>
      <c r="I11347" s="131"/>
      <c r="J11347" s="132"/>
      <c r="K11347" s="132"/>
      <c r="L11347" s="132"/>
      <c r="M11347" s="132"/>
      <c r="N11347" s="131"/>
      <c r="O11347" s="131"/>
    </row>
    <row r="11348" spans="2:15" x14ac:dyDescent="0.35">
      <c r="B11348" t="s">
        <v>134</v>
      </c>
      <c r="C11348">
        <v>3653</v>
      </c>
      <c r="D11348" t="s">
        <v>136</v>
      </c>
      <c r="E11348">
        <v>192147</v>
      </c>
      <c r="F11348" t="s">
        <v>11063</v>
      </c>
      <c r="G11348" t="s">
        <v>10926</v>
      </c>
      <c r="H11348" s="93">
        <v>46177</v>
      </c>
      <c r="I11348" s="131"/>
      <c r="J11348" s="132"/>
      <c r="K11348" s="132"/>
      <c r="L11348" s="132"/>
      <c r="M11348" s="132"/>
      <c r="N11348" s="131"/>
      <c r="O11348" s="131"/>
    </row>
    <row r="11349" spans="2:15" x14ac:dyDescent="0.35">
      <c r="B11349" t="s">
        <v>134</v>
      </c>
      <c r="C11349">
        <v>3653</v>
      </c>
      <c r="D11349" t="s">
        <v>136</v>
      </c>
      <c r="E11349">
        <v>192168</v>
      </c>
      <c r="F11349" t="s">
        <v>11064</v>
      </c>
      <c r="G11349" t="s">
        <v>10930</v>
      </c>
      <c r="H11349" s="93">
        <v>46181</v>
      </c>
      <c r="I11349" s="131"/>
      <c r="J11349" s="132"/>
      <c r="K11349" s="132"/>
      <c r="L11349" s="132"/>
      <c r="M11349" s="132"/>
      <c r="N11349" s="131"/>
      <c r="O11349" s="131"/>
    </row>
    <row r="11350" spans="2:15" x14ac:dyDescent="0.35">
      <c r="B11350" t="s">
        <v>134</v>
      </c>
      <c r="C11350">
        <v>3653</v>
      </c>
      <c r="D11350" t="s">
        <v>136</v>
      </c>
      <c r="E11350">
        <v>192180</v>
      </c>
      <c r="F11350" t="s">
        <v>11065</v>
      </c>
      <c r="G11350" t="s">
        <v>10930</v>
      </c>
      <c r="H11350" s="93">
        <v>46181</v>
      </c>
      <c r="I11350" s="131"/>
      <c r="J11350" s="132"/>
      <c r="K11350" s="132"/>
      <c r="L11350" s="132"/>
      <c r="M11350" s="132"/>
      <c r="N11350" s="131"/>
      <c r="O11350" s="131"/>
    </row>
    <row r="11351" spans="2:15" x14ac:dyDescent="0.35">
      <c r="B11351" t="s">
        <v>134</v>
      </c>
      <c r="C11351">
        <v>3653</v>
      </c>
      <c r="D11351" t="s">
        <v>136</v>
      </c>
      <c r="E11351">
        <v>192199</v>
      </c>
      <c r="F11351" t="s">
        <v>11066</v>
      </c>
      <c r="G11351" t="s">
        <v>10929</v>
      </c>
      <c r="H11351" s="93">
        <v>46182</v>
      </c>
      <c r="I11351" s="131"/>
      <c r="J11351" s="132"/>
      <c r="K11351" s="132"/>
      <c r="L11351" s="132"/>
      <c r="M11351" s="132"/>
      <c r="N11351" s="131"/>
      <c r="O11351" s="131"/>
    </row>
    <row r="11352" spans="2:15" x14ac:dyDescent="0.35">
      <c r="B11352" t="s">
        <v>134</v>
      </c>
      <c r="C11352">
        <v>3653</v>
      </c>
      <c r="D11352" t="s">
        <v>136</v>
      </c>
      <c r="E11352">
        <v>192204</v>
      </c>
      <c r="F11352" t="s">
        <v>11067</v>
      </c>
      <c r="G11352" t="s">
        <v>10927</v>
      </c>
      <c r="H11352" s="93">
        <v>46183</v>
      </c>
      <c r="I11352" s="131"/>
      <c r="J11352" s="132"/>
      <c r="K11352" s="132"/>
      <c r="L11352" s="132"/>
      <c r="M11352" s="132"/>
      <c r="N11352" s="131"/>
      <c r="O11352" s="131"/>
    </row>
    <row r="11353" spans="2:15" x14ac:dyDescent="0.35">
      <c r="B11353" t="s">
        <v>134</v>
      </c>
      <c r="C11353">
        <v>3653</v>
      </c>
      <c r="D11353" t="s">
        <v>136</v>
      </c>
      <c r="E11353">
        <v>192232</v>
      </c>
      <c r="F11353" t="s">
        <v>11068</v>
      </c>
      <c r="G11353" t="s">
        <v>10926</v>
      </c>
      <c r="H11353" s="93">
        <v>46170</v>
      </c>
      <c r="I11353" s="131"/>
      <c r="J11353" s="132"/>
      <c r="K11353" s="132"/>
      <c r="L11353" s="132"/>
      <c r="M11353" s="132"/>
      <c r="N11353" s="131"/>
      <c r="O11353" s="131"/>
    </row>
    <row r="11354" spans="2:15" x14ac:dyDescent="0.35">
      <c r="B11354" t="s">
        <v>134</v>
      </c>
      <c r="C11354">
        <v>3653</v>
      </c>
      <c r="D11354" t="s">
        <v>136</v>
      </c>
      <c r="E11354">
        <v>192235</v>
      </c>
      <c r="F11354" t="s">
        <v>11069</v>
      </c>
      <c r="G11354" t="s">
        <v>10928</v>
      </c>
      <c r="H11354" s="93">
        <v>46171</v>
      </c>
      <c r="I11354" s="131"/>
      <c r="J11354" s="132"/>
      <c r="K11354" s="132"/>
      <c r="L11354" s="132"/>
      <c r="M11354" s="132"/>
      <c r="N11354" s="131"/>
      <c r="O11354" s="131"/>
    </row>
    <row r="11355" spans="2:15" x14ac:dyDescent="0.35">
      <c r="B11355" t="s">
        <v>134</v>
      </c>
      <c r="C11355">
        <v>3653</v>
      </c>
      <c r="D11355" t="s">
        <v>136</v>
      </c>
      <c r="E11355">
        <v>192261</v>
      </c>
      <c r="F11355" t="s">
        <v>11118</v>
      </c>
      <c r="G11355" t="s">
        <v>10930</v>
      </c>
      <c r="H11355" s="93">
        <v>46181</v>
      </c>
      <c r="I11355" s="131"/>
      <c r="J11355" s="132"/>
      <c r="K11355" s="132"/>
      <c r="L11355" s="132"/>
      <c r="M11355" s="132"/>
      <c r="N11355" s="131"/>
      <c r="O11355" s="131"/>
    </row>
    <row r="11356" spans="2:15" x14ac:dyDescent="0.35">
      <c r="B11356" t="s">
        <v>134</v>
      </c>
      <c r="C11356">
        <v>3653</v>
      </c>
      <c r="D11356" t="s">
        <v>136</v>
      </c>
      <c r="E11356">
        <v>192266</v>
      </c>
      <c r="F11356" t="s">
        <v>11119</v>
      </c>
      <c r="G11356" t="s">
        <v>10930</v>
      </c>
      <c r="H11356" s="93">
        <v>46181</v>
      </c>
      <c r="I11356" s="131"/>
      <c r="J11356" s="132"/>
      <c r="K11356" s="132"/>
      <c r="L11356" s="132"/>
      <c r="M11356" s="132"/>
      <c r="N11356" s="131"/>
      <c r="O11356" s="131"/>
    </row>
    <row r="11357" spans="2:15" x14ac:dyDescent="0.35">
      <c r="B11357" t="s">
        <v>134</v>
      </c>
      <c r="C11357">
        <v>3653</v>
      </c>
      <c r="D11357" t="s">
        <v>136</v>
      </c>
      <c r="E11357">
        <v>192284</v>
      </c>
      <c r="F11357" t="s">
        <v>11120</v>
      </c>
      <c r="G11357" t="s">
        <v>180</v>
      </c>
      <c r="H11357" t="s">
        <v>180</v>
      </c>
      <c r="I11357" s="131"/>
      <c r="J11357" s="132"/>
      <c r="K11357" s="132"/>
      <c r="L11357" s="132"/>
      <c r="M11357" s="132"/>
      <c r="N11357" s="131"/>
      <c r="O11357" s="131"/>
    </row>
    <row r="11358" spans="2:15" x14ac:dyDescent="0.35">
      <c r="B11358" t="s">
        <v>134</v>
      </c>
      <c r="C11358">
        <v>3670</v>
      </c>
      <c r="D11358" t="s">
        <v>183</v>
      </c>
      <c r="E11358">
        <v>50448</v>
      </c>
      <c r="F11358" t="s">
        <v>10652</v>
      </c>
      <c r="G11358" t="s">
        <v>10930</v>
      </c>
      <c r="H11358" s="93">
        <v>46174</v>
      </c>
      <c r="I11358" s="131"/>
      <c r="J11358" s="132"/>
      <c r="K11358" s="132"/>
      <c r="L11358" s="132"/>
      <c r="M11358" s="132"/>
      <c r="N11358" s="131"/>
      <c r="O11358" s="131"/>
    </row>
    <row r="11359" spans="2:15" x14ac:dyDescent="0.35">
      <c r="B11359" t="s">
        <v>134</v>
      </c>
      <c r="C11359">
        <v>3670</v>
      </c>
      <c r="D11359" t="s">
        <v>183</v>
      </c>
      <c r="E11359">
        <v>50909</v>
      </c>
      <c r="F11359" t="s">
        <v>10653</v>
      </c>
      <c r="G11359" t="s">
        <v>10929</v>
      </c>
      <c r="H11359" s="93">
        <v>46175</v>
      </c>
      <c r="I11359" s="131"/>
      <c r="J11359" s="132"/>
      <c r="K11359" s="132"/>
      <c r="L11359" s="132"/>
      <c r="M11359" s="132"/>
      <c r="N11359" s="131"/>
      <c r="O11359" s="131"/>
    </row>
    <row r="11360" spans="2:15" x14ac:dyDescent="0.35">
      <c r="B11360" t="s">
        <v>134</v>
      </c>
      <c r="C11360">
        <v>3670</v>
      </c>
      <c r="D11360" t="s">
        <v>183</v>
      </c>
      <c r="E11360">
        <v>52784</v>
      </c>
      <c r="F11360" t="s">
        <v>10654</v>
      </c>
      <c r="G11360" t="s">
        <v>10928</v>
      </c>
      <c r="H11360" s="93">
        <v>46171</v>
      </c>
      <c r="I11360" s="131"/>
      <c r="J11360" s="132"/>
      <c r="K11360" s="132"/>
      <c r="L11360" s="132"/>
      <c r="M11360" s="132"/>
      <c r="N11360" s="131"/>
      <c r="O11360" s="131"/>
    </row>
    <row r="11361" spans="2:15" x14ac:dyDescent="0.35">
      <c r="B11361" t="s">
        <v>134</v>
      </c>
      <c r="C11361">
        <v>3670</v>
      </c>
      <c r="D11361" t="s">
        <v>183</v>
      </c>
      <c r="E11361">
        <v>54781</v>
      </c>
      <c r="F11361" t="s">
        <v>10655</v>
      </c>
      <c r="G11361" t="s">
        <v>10926</v>
      </c>
      <c r="H11361" s="93">
        <v>46177</v>
      </c>
      <c r="I11361" s="131"/>
      <c r="J11361" s="132"/>
      <c r="K11361" s="132"/>
      <c r="L11361" s="132"/>
      <c r="M11361" s="132"/>
      <c r="N11361" s="131"/>
      <c r="O11361" s="131"/>
    </row>
    <row r="11362" spans="2:15" x14ac:dyDescent="0.35">
      <c r="B11362" t="s">
        <v>134</v>
      </c>
      <c r="C11362">
        <v>3670</v>
      </c>
      <c r="D11362" t="s">
        <v>183</v>
      </c>
      <c r="E11362">
        <v>56948</v>
      </c>
      <c r="F11362" t="s">
        <v>10656</v>
      </c>
      <c r="G11362" t="s">
        <v>10931</v>
      </c>
      <c r="H11362" s="93">
        <v>46172</v>
      </c>
      <c r="I11362" s="131"/>
      <c r="J11362" s="132"/>
      <c r="K11362" s="132"/>
      <c r="L11362" s="132"/>
      <c r="M11362" s="132"/>
      <c r="N11362" s="131"/>
      <c r="O11362" s="131"/>
    </row>
    <row r="11363" spans="2:15" x14ac:dyDescent="0.35">
      <c r="B11363" t="s">
        <v>134</v>
      </c>
      <c r="C11363">
        <v>3670</v>
      </c>
      <c r="D11363" t="s">
        <v>183</v>
      </c>
      <c r="E11363">
        <v>61186</v>
      </c>
      <c r="F11363" t="s">
        <v>10657</v>
      </c>
      <c r="G11363" t="s">
        <v>10926</v>
      </c>
      <c r="H11363" s="93">
        <v>46177</v>
      </c>
      <c r="I11363" s="131"/>
      <c r="J11363" s="132"/>
      <c r="K11363" s="132"/>
      <c r="L11363" s="132"/>
      <c r="M11363" s="132"/>
      <c r="N11363" s="131"/>
      <c r="O11363" s="131"/>
    </row>
    <row r="11364" spans="2:15" x14ac:dyDescent="0.35">
      <c r="B11364" t="s">
        <v>134</v>
      </c>
      <c r="C11364">
        <v>3670</v>
      </c>
      <c r="D11364" t="s">
        <v>183</v>
      </c>
      <c r="E11364">
        <v>62349</v>
      </c>
      <c r="F11364" t="s">
        <v>10658</v>
      </c>
      <c r="G11364" t="s">
        <v>10927</v>
      </c>
      <c r="H11364" s="93">
        <v>46176</v>
      </c>
      <c r="I11364" s="131"/>
      <c r="J11364" s="132"/>
      <c r="K11364" s="132"/>
      <c r="L11364" s="132"/>
      <c r="M11364" s="132"/>
      <c r="N11364" s="131"/>
      <c r="O11364" s="131"/>
    </row>
    <row r="11365" spans="2:15" x14ac:dyDescent="0.35">
      <c r="B11365" t="s">
        <v>134</v>
      </c>
      <c r="C11365">
        <v>3670</v>
      </c>
      <c r="D11365" t="s">
        <v>183</v>
      </c>
      <c r="E11365">
        <v>62938</v>
      </c>
      <c r="F11365" t="s">
        <v>10659</v>
      </c>
      <c r="G11365" t="s">
        <v>10931</v>
      </c>
      <c r="H11365" s="93">
        <v>46172</v>
      </c>
      <c r="I11365" s="131"/>
      <c r="J11365" s="132"/>
      <c r="K11365" s="132"/>
      <c r="L11365" s="132"/>
      <c r="M11365" s="132"/>
      <c r="N11365" s="131"/>
      <c r="O11365" s="131"/>
    </row>
    <row r="11366" spans="2:15" x14ac:dyDescent="0.35">
      <c r="B11366" t="s">
        <v>134</v>
      </c>
      <c r="C11366">
        <v>3670</v>
      </c>
      <c r="D11366" t="s">
        <v>183</v>
      </c>
      <c r="E11366">
        <v>63111</v>
      </c>
      <c r="F11366" t="s">
        <v>10660</v>
      </c>
      <c r="G11366" t="s">
        <v>10930</v>
      </c>
      <c r="H11366" s="93">
        <v>46174</v>
      </c>
      <c r="I11366" s="131"/>
      <c r="J11366" s="132"/>
      <c r="K11366" s="132"/>
      <c r="L11366" s="132"/>
      <c r="M11366" s="132"/>
      <c r="N11366" s="131"/>
      <c r="O11366" s="131"/>
    </row>
    <row r="11367" spans="2:15" x14ac:dyDescent="0.35">
      <c r="B11367" t="s">
        <v>134</v>
      </c>
      <c r="C11367">
        <v>3670</v>
      </c>
      <c r="D11367" t="s">
        <v>183</v>
      </c>
      <c r="E11367">
        <v>66192</v>
      </c>
      <c r="F11367" t="s">
        <v>10661</v>
      </c>
      <c r="G11367" t="s">
        <v>10927</v>
      </c>
      <c r="H11367" s="93">
        <v>46176</v>
      </c>
      <c r="I11367" s="131"/>
      <c r="J11367" s="132"/>
      <c r="K11367" s="132"/>
      <c r="L11367" s="132"/>
      <c r="M11367" s="132"/>
      <c r="N11367" s="131"/>
      <c r="O11367" s="131"/>
    </row>
    <row r="11368" spans="2:15" x14ac:dyDescent="0.35">
      <c r="B11368" t="s">
        <v>134</v>
      </c>
      <c r="C11368">
        <v>3670</v>
      </c>
      <c r="D11368" t="s">
        <v>183</v>
      </c>
      <c r="E11368">
        <v>71031</v>
      </c>
      <c r="F11368" t="s">
        <v>10662</v>
      </c>
      <c r="G11368" t="s">
        <v>10927</v>
      </c>
      <c r="H11368" s="93">
        <v>46176</v>
      </c>
      <c r="I11368" s="131"/>
      <c r="J11368" s="132"/>
      <c r="K11368" s="132"/>
      <c r="L11368" s="132"/>
      <c r="M11368" s="132"/>
      <c r="N11368" s="131"/>
      <c r="O11368" s="131"/>
    </row>
    <row r="11369" spans="2:15" x14ac:dyDescent="0.35">
      <c r="B11369" t="s">
        <v>134</v>
      </c>
      <c r="C11369">
        <v>3670</v>
      </c>
      <c r="D11369" t="s">
        <v>183</v>
      </c>
      <c r="E11369">
        <v>75603</v>
      </c>
      <c r="F11369" t="s">
        <v>10663</v>
      </c>
      <c r="G11369" t="s">
        <v>10927</v>
      </c>
      <c r="H11369" s="93">
        <v>46176</v>
      </c>
      <c r="I11369" s="131"/>
      <c r="J11369" s="132"/>
      <c r="K11369" s="132"/>
      <c r="L11369" s="132"/>
      <c r="M11369" s="132"/>
      <c r="N11369" s="131"/>
      <c r="O11369" s="131"/>
    </row>
    <row r="11370" spans="2:15" x14ac:dyDescent="0.35">
      <c r="B11370" t="s">
        <v>134</v>
      </c>
      <c r="C11370">
        <v>3670</v>
      </c>
      <c r="D11370" t="s">
        <v>183</v>
      </c>
      <c r="E11370">
        <v>76123</v>
      </c>
      <c r="F11370" t="s">
        <v>10664</v>
      </c>
      <c r="G11370" t="s">
        <v>10926</v>
      </c>
      <c r="H11370" s="93">
        <v>46177</v>
      </c>
      <c r="I11370" s="131"/>
      <c r="J11370" s="132"/>
      <c r="K11370" s="132"/>
      <c r="L11370" s="132"/>
      <c r="M11370" s="132"/>
      <c r="N11370" s="131"/>
      <c r="O11370" s="131"/>
    </row>
    <row r="11371" spans="2:15" x14ac:dyDescent="0.35">
      <c r="B11371" t="s">
        <v>134</v>
      </c>
      <c r="C11371">
        <v>3670</v>
      </c>
      <c r="D11371" t="s">
        <v>183</v>
      </c>
      <c r="E11371">
        <v>77195</v>
      </c>
      <c r="F11371" t="s">
        <v>10665</v>
      </c>
      <c r="G11371" t="s">
        <v>10931</v>
      </c>
      <c r="H11371" s="93">
        <v>46172</v>
      </c>
      <c r="I11371" s="131"/>
      <c r="J11371" s="132"/>
      <c r="K11371" s="132"/>
      <c r="L11371" s="132"/>
      <c r="M11371" s="132"/>
      <c r="N11371" s="131"/>
      <c r="O11371" s="131"/>
    </row>
    <row r="11372" spans="2:15" x14ac:dyDescent="0.35">
      <c r="B11372" t="s">
        <v>134</v>
      </c>
      <c r="C11372">
        <v>3670</v>
      </c>
      <c r="D11372" t="s">
        <v>183</v>
      </c>
      <c r="E11372">
        <v>80812</v>
      </c>
      <c r="F11372" t="s">
        <v>6764</v>
      </c>
      <c r="G11372" t="s">
        <v>10926</v>
      </c>
      <c r="H11372" s="93">
        <v>46177</v>
      </c>
      <c r="I11372" s="131">
        <v>1</v>
      </c>
      <c r="J11372" s="132"/>
      <c r="K11372" s="132"/>
      <c r="L11372" s="132"/>
      <c r="M11372" s="132"/>
      <c r="N11372" s="131"/>
      <c r="O11372" s="131"/>
    </row>
    <row r="11373" spans="2:15" x14ac:dyDescent="0.35">
      <c r="B11373" t="s">
        <v>134</v>
      </c>
      <c r="C11373">
        <v>3670</v>
      </c>
      <c r="D11373" t="s">
        <v>183</v>
      </c>
      <c r="E11373">
        <v>82471</v>
      </c>
      <c r="F11373" t="s">
        <v>10666</v>
      </c>
      <c r="G11373" t="s">
        <v>10928</v>
      </c>
      <c r="H11373" s="93">
        <v>46171</v>
      </c>
      <c r="I11373" s="131">
        <v>1</v>
      </c>
      <c r="J11373" s="132"/>
      <c r="K11373" s="132"/>
      <c r="L11373" s="132"/>
      <c r="M11373" s="132"/>
      <c r="N11373" s="131"/>
      <c r="O11373" s="131"/>
    </row>
    <row r="11374" spans="2:15" x14ac:dyDescent="0.35">
      <c r="B11374" t="s">
        <v>134</v>
      </c>
      <c r="C11374">
        <v>3670</v>
      </c>
      <c r="D11374" t="s">
        <v>183</v>
      </c>
      <c r="E11374">
        <v>86892</v>
      </c>
      <c r="F11374" t="s">
        <v>10667</v>
      </c>
      <c r="G11374" t="s">
        <v>10927</v>
      </c>
      <c r="H11374" s="93">
        <v>46176</v>
      </c>
      <c r="I11374" s="131"/>
      <c r="J11374" s="132"/>
      <c r="K11374" s="132"/>
      <c r="L11374" s="132"/>
      <c r="M11374" s="132"/>
      <c r="N11374" s="131"/>
      <c r="O11374" s="131"/>
    </row>
    <row r="11375" spans="2:15" x14ac:dyDescent="0.35">
      <c r="B11375" t="s">
        <v>134</v>
      </c>
      <c r="C11375">
        <v>3670</v>
      </c>
      <c r="D11375" t="s">
        <v>183</v>
      </c>
      <c r="E11375">
        <v>90193</v>
      </c>
      <c r="F11375" t="s">
        <v>10668</v>
      </c>
      <c r="G11375" t="s">
        <v>10926</v>
      </c>
      <c r="H11375" s="93">
        <v>46170</v>
      </c>
      <c r="I11375" s="131">
        <v>1</v>
      </c>
      <c r="J11375" s="132">
        <v>1</v>
      </c>
      <c r="K11375" s="132"/>
      <c r="L11375" s="132"/>
      <c r="M11375" s="132"/>
      <c r="N11375" s="131"/>
      <c r="O11375" s="131"/>
    </row>
    <row r="11376" spans="2:15" x14ac:dyDescent="0.35">
      <c r="B11376" t="s">
        <v>134</v>
      </c>
      <c r="C11376">
        <v>3670</v>
      </c>
      <c r="D11376" t="s">
        <v>183</v>
      </c>
      <c r="E11376">
        <v>98686</v>
      </c>
      <c r="F11376" t="s">
        <v>10669</v>
      </c>
      <c r="G11376" t="s">
        <v>10927</v>
      </c>
      <c r="H11376" s="93">
        <v>46183</v>
      </c>
      <c r="I11376" s="131"/>
      <c r="J11376" s="132"/>
      <c r="K11376" s="132"/>
      <c r="L11376" s="132"/>
      <c r="M11376" s="132"/>
      <c r="N11376" s="131"/>
      <c r="O11376" s="131"/>
    </row>
    <row r="11377" spans="2:15" x14ac:dyDescent="0.35">
      <c r="B11377" t="s">
        <v>134</v>
      </c>
      <c r="C11377">
        <v>3670</v>
      </c>
      <c r="D11377" t="s">
        <v>183</v>
      </c>
      <c r="E11377">
        <v>102301</v>
      </c>
      <c r="F11377" t="s">
        <v>10670</v>
      </c>
      <c r="G11377" t="s">
        <v>10929</v>
      </c>
      <c r="H11377" s="93">
        <v>46175</v>
      </c>
      <c r="I11377" s="131"/>
      <c r="J11377" s="132"/>
      <c r="K11377" s="132"/>
      <c r="L11377" s="132"/>
      <c r="M11377" s="132"/>
      <c r="N11377" s="131"/>
      <c r="O11377" s="131"/>
    </row>
    <row r="11378" spans="2:15" x14ac:dyDescent="0.35">
      <c r="B11378" t="s">
        <v>134</v>
      </c>
      <c r="C11378">
        <v>3670</v>
      </c>
      <c r="D11378" t="s">
        <v>183</v>
      </c>
      <c r="E11378">
        <v>107757</v>
      </c>
      <c r="F11378" t="s">
        <v>10671</v>
      </c>
      <c r="G11378" t="s">
        <v>10931</v>
      </c>
      <c r="H11378" s="93">
        <v>46172</v>
      </c>
      <c r="I11378" s="131"/>
      <c r="J11378" s="132"/>
      <c r="K11378" s="132"/>
      <c r="L11378" s="132"/>
      <c r="M11378" s="132"/>
      <c r="N11378" s="131"/>
      <c r="O11378" s="131"/>
    </row>
    <row r="11379" spans="2:15" x14ac:dyDescent="0.35">
      <c r="B11379" t="s">
        <v>134</v>
      </c>
      <c r="C11379">
        <v>3670</v>
      </c>
      <c r="D11379" t="s">
        <v>183</v>
      </c>
      <c r="E11379">
        <v>115161</v>
      </c>
      <c r="F11379" t="s">
        <v>10672</v>
      </c>
      <c r="G11379" t="s">
        <v>10929</v>
      </c>
      <c r="H11379" s="93">
        <v>46175</v>
      </c>
      <c r="I11379" s="131"/>
      <c r="J11379" s="132"/>
      <c r="K11379" s="132"/>
      <c r="L11379" s="132"/>
      <c r="M11379" s="132"/>
      <c r="N11379" s="131"/>
      <c r="O11379" s="131"/>
    </row>
    <row r="11380" spans="2:15" x14ac:dyDescent="0.35">
      <c r="B11380" t="s">
        <v>134</v>
      </c>
      <c r="C11380">
        <v>3670</v>
      </c>
      <c r="D11380" t="s">
        <v>183</v>
      </c>
      <c r="E11380">
        <v>117175</v>
      </c>
      <c r="F11380" t="s">
        <v>10673</v>
      </c>
      <c r="G11380" t="s">
        <v>10930</v>
      </c>
      <c r="H11380" s="93">
        <v>46174</v>
      </c>
      <c r="I11380" s="131">
        <v>1</v>
      </c>
      <c r="J11380" s="132"/>
      <c r="K11380" s="132">
        <v>1</v>
      </c>
      <c r="L11380" s="132"/>
      <c r="M11380" s="132"/>
      <c r="N11380" s="131"/>
      <c r="O11380" s="131"/>
    </row>
    <row r="11381" spans="2:15" x14ac:dyDescent="0.35">
      <c r="B11381" t="s">
        <v>134</v>
      </c>
      <c r="C11381">
        <v>3670</v>
      </c>
      <c r="D11381" t="s">
        <v>183</v>
      </c>
      <c r="E11381">
        <v>118592</v>
      </c>
      <c r="F11381" t="s">
        <v>10674</v>
      </c>
      <c r="G11381" t="s">
        <v>10928</v>
      </c>
      <c r="H11381" s="93">
        <v>46178</v>
      </c>
      <c r="I11381" s="131"/>
      <c r="J11381" s="132"/>
      <c r="K11381" s="132"/>
      <c r="L11381" s="132"/>
      <c r="M11381" s="132"/>
      <c r="N11381" s="131"/>
      <c r="O11381" s="131"/>
    </row>
    <row r="11382" spans="2:15" x14ac:dyDescent="0.35">
      <c r="B11382" t="s">
        <v>134</v>
      </c>
      <c r="C11382">
        <v>3670</v>
      </c>
      <c r="D11382" t="s">
        <v>183</v>
      </c>
      <c r="E11382">
        <v>121164</v>
      </c>
      <c r="F11382" t="s">
        <v>10675</v>
      </c>
      <c r="G11382" t="s">
        <v>10931</v>
      </c>
      <c r="H11382" s="93">
        <v>46172</v>
      </c>
      <c r="I11382" s="131"/>
      <c r="J11382" s="132"/>
      <c r="K11382" s="132"/>
      <c r="L11382" s="132"/>
      <c r="M11382" s="132"/>
      <c r="N11382" s="131"/>
      <c r="O11382" s="131"/>
    </row>
    <row r="11383" spans="2:15" x14ac:dyDescent="0.35">
      <c r="B11383" t="s">
        <v>134</v>
      </c>
      <c r="C11383">
        <v>3670</v>
      </c>
      <c r="D11383" t="s">
        <v>183</v>
      </c>
      <c r="E11383">
        <v>121729</v>
      </c>
      <c r="F11383" t="s">
        <v>10676</v>
      </c>
      <c r="G11383" t="s">
        <v>10931</v>
      </c>
      <c r="H11383" s="93">
        <v>46172</v>
      </c>
      <c r="I11383" s="131"/>
      <c r="J11383" s="132"/>
      <c r="K11383" s="132"/>
      <c r="L11383" s="132"/>
      <c r="M11383" s="132"/>
      <c r="N11383" s="131"/>
      <c r="O11383" s="131"/>
    </row>
    <row r="11384" spans="2:15" x14ac:dyDescent="0.35">
      <c r="B11384" t="s">
        <v>134</v>
      </c>
      <c r="C11384">
        <v>3670</v>
      </c>
      <c r="D11384" t="s">
        <v>183</v>
      </c>
      <c r="E11384">
        <v>121891</v>
      </c>
      <c r="F11384" t="s">
        <v>10677</v>
      </c>
      <c r="G11384" t="s">
        <v>10931</v>
      </c>
      <c r="H11384" s="93">
        <v>46172</v>
      </c>
      <c r="I11384" s="131"/>
      <c r="J11384" s="132"/>
      <c r="K11384" s="132"/>
      <c r="L11384" s="132"/>
      <c r="M11384" s="132"/>
      <c r="N11384" s="131"/>
      <c r="O11384" s="131"/>
    </row>
    <row r="11385" spans="2:15" x14ac:dyDescent="0.35">
      <c r="B11385" t="s">
        <v>134</v>
      </c>
      <c r="C11385">
        <v>3670</v>
      </c>
      <c r="D11385" t="s">
        <v>183</v>
      </c>
      <c r="E11385">
        <v>122882</v>
      </c>
      <c r="F11385" t="s">
        <v>10678</v>
      </c>
      <c r="G11385" t="s">
        <v>10929</v>
      </c>
      <c r="H11385" s="93">
        <v>46175</v>
      </c>
      <c r="I11385" s="131"/>
      <c r="J11385" s="132"/>
      <c r="K11385" s="132"/>
      <c r="L11385" s="132"/>
      <c r="M11385" s="132"/>
      <c r="N11385" s="131"/>
      <c r="O11385" s="131"/>
    </row>
    <row r="11386" spans="2:15" x14ac:dyDescent="0.35">
      <c r="B11386" t="s">
        <v>134</v>
      </c>
      <c r="C11386">
        <v>3670</v>
      </c>
      <c r="D11386" t="s">
        <v>183</v>
      </c>
      <c r="E11386">
        <v>123750</v>
      </c>
      <c r="F11386" t="s">
        <v>10679</v>
      </c>
      <c r="G11386" t="s">
        <v>10928</v>
      </c>
      <c r="H11386" s="93">
        <v>46178</v>
      </c>
      <c r="I11386" s="131"/>
      <c r="J11386" s="132"/>
      <c r="K11386" s="132"/>
      <c r="L11386" s="132"/>
      <c r="M11386" s="132"/>
      <c r="N11386" s="131"/>
      <c r="O11386" s="131"/>
    </row>
    <row r="11387" spans="2:15" x14ac:dyDescent="0.35">
      <c r="B11387" t="s">
        <v>134</v>
      </c>
      <c r="C11387">
        <v>3670</v>
      </c>
      <c r="D11387" t="s">
        <v>183</v>
      </c>
      <c r="E11387">
        <v>128281</v>
      </c>
      <c r="F11387" t="s">
        <v>10680</v>
      </c>
      <c r="G11387" t="s">
        <v>10928</v>
      </c>
      <c r="H11387" s="93">
        <v>46178</v>
      </c>
      <c r="I11387" s="131"/>
      <c r="J11387" s="132"/>
      <c r="K11387" s="132"/>
      <c r="L11387" s="132"/>
      <c r="M11387" s="132"/>
      <c r="N11387" s="131"/>
      <c r="O11387" s="131"/>
    </row>
    <row r="11388" spans="2:15" x14ac:dyDescent="0.35">
      <c r="B11388" t="s">
        <v>134</v>
      </c>
      <c r="C11388">
        <v>3670</v>
      </c>
      <c r="D11388" t="s">
        <v>183</v>
      </c>
      <c r="E11388">
        <v>129230</v>
      </c>
      <c r="F11388" t="s">
        <v>10681</v>
      </c>
      <c r="G11388" t="s">
        <v>10930</v>
      </c>
      <c r="H11388" s="93">
        <v>46174</v>
      </c>
      <c r="I11388" s="131"/>
      <c r="J11388" s="132"/>
      <c r="K11388" s="132"/>
      <c r="L11388" s="132"/>
      <c r="M11388" s="132"/>
      <c r="N11388" s="131"/>
      <c r="O11388" s="131"/>
    </row>
    <row r="11389" spans="2:15" x14ac:dyDescent="0.35">
      <c r="B11389" t="s">
        <v>134</v>
      </c>
      <c r="C11389">
        <v>3670</v>
      </c>
      <c r="D11389" t="s">
        <v>183</v>
      </c>
      <c r="E11389">
        <v>133462</v>
      </c>
      <c r="F11389" t="s">
        <v>10682</v>
      </c>
      <c r="G11389" t="s">
        <v>10931</v>
      </c>
      <c r="H11389" s="93">
        <v>46172</v>
      </c>
      <c r="I11389" s="131"/>
      <c r="J11389" s="132"/>
      <c r="K11389" s="132"/>
      <c r="L11389" s="132"/>
      <c r="M11389" s="132"/>
      <c r="N11389" s="131"/>
      <c r="O11389" s="131"/>
    </row>
    <row r="11390" spans="2:15" x14ac:dyDescent="0.35">
      <c r="B11390" t="s">
        <v>134</v>
      </c>
      <c r="C11390">
        <v>3670</v>
      </c>
      <c r="D11390" t="s">
        <v>183</v>
      </c>
      <c r="E11390">
        <v>133873</v>
      </c>
      <c r="F11390" t="s">
        <v>10683</v>
      </c>
      <c r="G11390" t="s">
        <v>10926</v>
      </c>
      <c r="H11390" s="93">
        <v>46177</v>
      </c>
      <c r="I11390" s="131">
        <v>1</v>
      </c>
      <c r="J11390" s="132">
        <v>1</v>
      </c>
      <c r="K11390" s="132"/>
      <c r="L11390" s="132"/>
      <c r="M11390" s="132"/>
      <c r="N11390" s="131"/>
      <c r="O11390" s="131"/>
    </row>
    <row r="11391" spans="2:15" x14ac:dyDescent="0.35">
      <c r="B11391" t="s">
        <v>134</v>
      </c>
      <c r="C11391">
        <v>3670</v>
      </c>
      <c r="D11391" t="s">
        <v>183</v>
      </c>
      <c r="E11391">
        <v>133894</v>
      </c>
      <c r="F11391" t="s">
        <v>10684</v>
      </c>
      <c r="G11391" t="s">
        <v>10930</v>
      </c>
      <c r="H11391" s="93">
        <v>46174</v>
      </c>
      <c r="I11391" s="131">
        <v>1</v>
      </c>
      <c r="J11391" s="132"/>
      <c r="K11391" s="132">
        <v>1</v>
      </c>
      <c r="L11391" s="132"/>
      <c r="M11391" s="132"/>
      <c r="N11391" s="131"/>
      <c r="O11391" s="131"/>
    </row>
    <row r="11392" spans="2:15" x14ac:dyDescent="0.35">
      <c r="B11392" t="s">
        <v>134</v>
      </c>
      <c r="C11392">
        <v>3670</v>
      </c>
      <c r="D11392" t="s">
        <v>183</v>
      </c>
      <c r="E11392">
        <v>135126</v>
      </c>
      <c r="F11392" t="s">
        <v>10685</v>
      </c>
      <c r="G11392" t="s">
        <v>10926</v>
      </c>
      <c r="H11392" s="93">
        <v>46177</v>
      </c>
      <c r="I11392" s="131"/>
      <c r="J11392" s="132"/>
      <c r="K11392" s="132"/>
      <c r="L11392" s="132"/>
      <c r="M11392" s="132"/>
      <c r="N11392" s="131"/>
      <c r="O11392" s="131"/>
    </row>
    <row r="11393" spans="2:15" x14ac:dyDescent="0.35">
      <c r="B11393" t="s">
        <v>134</v>
      </c>
      <c r="C11393">
        <v>3670</v>
      </c>
      <c r="D11393" t="s">
        <v>183</v>
      </c>
      <c r="E11393">
        <v>138752</v>
      </c>
      <c r="F11393" t="s">
        <v>10686</v>
      </c>
      <c r="G11393" t="s">
        <v>10931</v>
      </c>
      <c r="H11393" s="93">
        <v>46172</v>
      </c>
      <c r="I11393" s="131"/>
      <c r="J11393" s="132"/>
      <c r="K11393" s="132"/>
      <c r="L11393" s="132"/>
      <c r="M11393" s="132"/>
      <c r="N11393" s="131"/>
      <c r="O11393" s="131"/>
    </row>
    <row r="11394" spans="2:15" x14ac:dyDescent="0.35">
      <c r="B11394" t="s">
        <v>134</v>
      </c>
      <c r="C11394">
        <v>3670</v>
      </c>
      <c r="D11394" t="s">
        <v>183</v>
      </c>
      <c r="E11394">
        <v>139840</v>
      </c>
      <c r="F11394" t="s">
        <v>10687</v>
      </c>
      <c r="G11394" t="s">
        <v>10931</v>
      </c>
      <c r="H11394" s="93">
        <v>46172</v>
      </c>
      <c r="I11394" s="131"/>
      <c r="J11394" s="132"/>
      <c r="K11394" s="132"/>
      <c r="L11394" s="132"/>
      <c r="M11394" s="132"/>
      <c r="N11394" s="131"/>
      <c r="O11394" s="131"/>
    </row>
    <row r="11395" spans="2:15" x14ac:dyDescent="0.35">
      <c r="B11395" t="s">
        <v>134</v>
      </c>
      <c r="C11395">
        <v>3670</v>
      </c>
      <c r="D11395" t="s">
        <v>183</v>
      </c>
      <c r="E11395">
        <v>146434</v>
      </c>
      <c r="F11395" t="s">
        <v>10688</v>
      </c>
      <c r="G11395" t="s">
        <v>10927</v>
      </c>
      <c r="H11395" s="93">
        <v>46183</v>
      </c>
      <c r="I11395" s="131"/>
      <c r="J11395" s="132"/>
      <c r="K11395" s="132"/>
      <c r="L11395" s="132"/>
      <c r="M11395" s="132"/>
      <c r="N11395" s="131"/>
      <c r="O11395" s="131"/>
    </row>
    <row r="11396" spans="2:15" x14ac:dyDescent="0.35">
      <c r="B11396" t="s">
        <v>134</v>
      </c>
      <c r="C11396">
        <v>3670</v>
      </c>
      <c r="D11396" t="s">
        <v>183</v>
      </c>
      <c r="E11396">
        <v>148592</v>
      </c>
      <c r="F11396" t="s">
        <v>10689</v>
      </c>
      <c r="G11396" t="s">
        <v>10931</v>
      </c>
      <c r="H11396" s="93">
        <v>46172</v>
      </c>
      <c r="I11396" s="131"/>
      <c r="J11396" s="132"/>
      <c r="K11396" s="132"/>
      <c r="L11396" s="132"/>
      <c r="M11396" s="132"/>
      <c r="N11396" s="131"/>
      <c r="O11396" s="131"/>
    </row>
    <row r="11397" spans="2:15" x14ac:dyDescent="0.35">
      <c r="B11397" t="s">
        <v>134</v>
      </c>
      <c r="C11397">
        <v>3670</v>
      </c>
      <c r="D11397" t="s">
        <v>183</v>
      </c>
      <c r="E11397">
        <v>148690</v>
      </c>
      <c r="F11397" t="s">
        <v>11070</v>
      </c>
      <c r="G11397" t="s">
        <v>10930</v>
      </c>
      <c r="H11397" s="93">
        <v>46174</v>
      </c>
      <c r="I11397" s="131">
        <v>1</v>
      </c>
      <c r="J11397" s="132"/>
      <c r="K11397" s="132"/>
      <c r="L11397" s="132"/>
      <c r="M11397" s="132"/>
      <c r="N11397" s="131"/>
      <c r="O11397" s="131"/>
    </row>
    <row r="11398" spans="2:15" x14ac:dyDescent="0.35">
      <c r="B11398" t="s">
        <v>134</v>
      </c>
      <c r="C11398">
        <v>3670</v>
      </c>
      <c r="D11398" t="s">
        <v>183</v>
      </c>
      <c r="E11398">
        <v>150697</v>
      </c>
      <c r="F11398" t="s">
        <v>10690</v>
      </c>
      <c r="G11398" t="s">
        <v>10931</v>
      </c>
      <c r="H11398" s="93">
        <v>46172</v>
      </c>
      <c r="I11398" s="131"/>
      <c r="J11398" s="132"/>
      <c r="K11398" s="132"/>
      <c r="L11398" s="132"/>
      <c r="M11398" s="132"/>
      <c r="N11398" s="131"/>
      <c r="O11398" s="131"/>
    </row>
    <row r="11399" spans="2:15" x14ac:dyDescent="0.35">
      <c r="B11399" t="s">
        <v>134</v>
      </c>
      <c r="C11399">
        <v>3670</v>
      </c>
      <c r="D11399" t="s">
        <v>183</v>
      </c>
      <c r="E11399">
        <v>150945</v>
      </c>
      <c r="F11399" t="s">
        <v>10691</v>
      </c>
      <c r="G11399" t="s">
        <v>10931</v>
      </c>
      <c r="H11399" s="93">
        <v>46172</v>
      </c>
      <c r="I11399" s="131"/>
      <c r="J11399" s="132"/>
      <c r="K11399" s="132"/>
      <c r="L11399" s="132"/>
      <c r="M11399" s="132"/>
      <c r="N11399" s="131"/>
      <c r="O11399" s="131"/>
    </row>
    <row r="11400" spans="2:15" x14ac:dyDescent="0.35">
      <c r="B11400" t="s">
        <v>134</v>
      </c>
      <c r="C11400">
        <v>3670</v>
      </c>
      <c r="D11400" t="s">
        <v>183</v>
      </c>
      <c r="E11400">
        <v>150962</v>
      </c>
      <c r="F11400" t="s">
        <v>10692</v>
      </c>
      <c r="G11400" t="s">
        <v>10931</v>
      </c>
      <c r="H11400" s="93">
        <v>46172</v>
      </c>
      <c r="I11400" s="131"/>
      <c r="J11400" s="132"/>
      <c r="K11400" s="132"/>
      <c r="L11400" s="132"/>
      <c r="M11400" s="132"/>
      <c r="N11400" s="131"/>
      <c r="O11400" s="131"/>
    </row>
    <row r="11401" spans="2:15" x14ac:dyDescent="0.35">
      <c r="B11401" t="s">
        <v>134</v>
      </c>
      <c r="C11401">
        <v>3670</v>
      </c>
      <c r="D11401" t="s">
        <v>183</v>
      </c>
      <c r="E11401">
        <v>151372</v>
      </c>
      <c r="F11401" t="s">
        <v>10693</v>
      </c>
      <c r="G11401" t="s">
        <v>10927</v>
      </c>
      <c r="H11401" s="93">
        <v>46183</v>
      </c>
      <c r="I11401" s="131"/>
      <c r="J11401" s="132"/>
      <c r="K11401" s="132"/>
      <c r="L11401" s="132"/>
      <c r="M11401" s="132"/>
      <c r="N11401" s="131"/>
      <c r="O11401" s="131"/>
    </row>
    <row r="11402" spans="2:15" x14ac:dyDescent="0.35">
      <c r="B11402" t="s">
        <v>134</v>
      </c>
      <c r="C11402">
        <v>3670</v>
      </c>
      <c r="D11402" t="s">
        <v>183</v>
      </c>
      <c r="E11402">
        <v>153813</v>
      </c>
      <c r="F11402" t="s">
        <v>10694</v>
      </c>
      <c r="G11402" t="s">
        <v>10929</v>
      </c>
      <c r="H11402" s="93">
        <v>46175</v>
      </c>
      <c r="I11402" s="131"/>
      <c r="J11402" s="132"/>
      <c r="K11402" s="132"/>
      <c r="L11402" s="132"/>
      <c r="M11402" s="132"/>
      <c r="N11402" s="131"/>
      <c r="O11402" s="131"/>
    </row>
    <row r="11403" spans="2:15" x14ac:dyDescent="0.35">
      <c r="B11403" t="s">
        <v>134</v>
      </c>
      <c r="C11403">
        <v>3670</v>
      </c>
      <c r="D11403" t="s">
        <v>183</v>
      </c>
      <c r="E11403">
        <v>153859</v>
      </c>
      <c r="F11403" t="s">
        <v>10695</v>
      </c>
      <c r="G11403" t="s">
        <v>10928</v>
      </c>
      <c r="H11403" s="93">
        <v>46178</v>
      </c>
      <c r="I11403" s="131"/>
      <c r="J11403" s="132"/>
      <c r="K11403" s="132"/>
      <c r="L11403" s="132"/>
      <c r="M11403" s="132"/>
      <c r="N11403" s="131"/>
      <c r="O11403" s="131"/>
    </row>
    <row r="11404" spans="2:15" x14ac:dyDescent="0.35">
      <c r="B11404" t="s">
        <v>134</v>
      </c>
      <c r="C11404">
        <v>3670</v>
      </c>
      <c r="D11404" t="s">
        <v>183</v>
      </c>
      <c r="E11404">
        <v>154127</v>
      </c>
      <c r="F11404" t="s">
        <v>10696</v>
      </c>
      <c r="G11404" t="s">
        <v>10928</v>
      </c>
      <c r="H11404" s="93">
        <v>46178</v>
      </c>
      <c r="I11404" s="131"/>
      <c r="J11404" s="132"/>
      <c r="K11404" s="132"/>
      <c r="L11404" s="132"/>
      <c r="M11404" s="132"/>
      <c r="N11404" s="131"/>
      <c r="O11404" s="131"/>
    </row>
    <row r="11405" spans="2:15" x14ac:dyDescent="0.35">
      <c r="B11405" t="s">
        <v>134</v>
      </c>
      <c r="C11405">
        <v>3670</v>
      </c>
      <c r="D11405" t="s">
        <v>183</v>
      </c>
      <c r="E11405">
        <v>154470</v>
      </c>
      <c r="F11405" t="s">
        <v>10697</v>
      </c>
      <c r="G11405" t="s">
        <v>10931</v>
      </c>
      <c r="H11405" s="93">
        <v>46172</v>
      </c>
      <c r="I11405" s="131"/>
      <c r="J11405" s="132"/>
      <c r="K11405" s="132"/>
      <c r="L11405" s="132"/>
      <c r="M11405" s="132"/>
      <c r="N11405" s="131"/>
      <c r="O11405" s="131"/>
    </row>
    <row r="11406" spans="2:15" x14ac:dyDescent="0.35">
      <c r="B11406" t="s">
        <v>134</v>
      </c>
      <c r="C11406">
        <v>3670</v>
      </c>
      <c r="D11406" t="s">
        <v>183</v>
      </c>
      <c r="E11406">
        <v>155279</v>
      </c>
      <c r="F11406" t="s">
        <v>6947</v>
      </c>
      <c r="G11406" t="s">
        <v>10927</v>
      </c>
      <c r="H11406" s="93">
        <v>46176</v>
      </c>
      <c r="I11406" s="131"/>
      <c r="J11406" s="132"/>
      <c r="K11406" s="132"/>
      <c r="L11406" s="132"/>
      <c r="M11406" s="132"/>
      <c r="N11406" s="131"/>
      <c r="O11406" s="131"/>
    </row>
    <row r="11407" spans="2:15" x14ac:dyDescent="0.35">
      <c r="B11407" t="s">
        <v>134</v>
      </c>
      <c r="C11407">
        <v>3670</v>
      </c>
      <c r="D11407" t="s">
        <v>183</v>
      </c>
      <c r="E11407">
        <v>155426</v>
      </c>
      <c r="F11407" t="s">
        <v>10698</v>
      </c>
      <c r="G11407" t="s">
        <v>10931</v>
      </c>
      <c r="H11407" s="93">
        <v>46172</v>
      </c>
      <c r="I11407" s="131"/>
      <c r="J11407" s="132"/>
      <c r="K11407" s="132"/>
      <c r="L11407" s="132"/>
      <c r="M11407" s="132"/>
      <c r="N11407" s="131"/>
      <c r="O11407" s="131"/>
    </row>
    <row r="11408" spans="2:15" x14ac:dyDescent="0.35">
      <c r="B11408" t="s">
        <v>134</v>
      </c>
      <c r="C11408">
        <v>3670</v>
      </c>
      <c r="D11408" t="s">
        <v>183</v>
      </c>
      <c r="E11408">
        <v>156794</v>
      </c>
      <c r="F11408" t="s">
        <v>10699</v>
      </c>
      <c r="G11408" t="s">
        <v>10926</v>
      </c>
      <c r="H11408" s="93">
        <v>46177</v>
      </c>
      <c r="I11408" s="131">
        <v>1</v>
      </c>
      <c r="J11408" s="132"/>
      <c r="K11408" s="132"/>
      <c r="L11408" s="132"/>
      <c r="M11408" s="132"/>
      <c r="N11408" s="131"/>
      <c r="O11408" s="131"/>
    </row>
    <row r="11409" spans="2:15" x14ac:dyDescent="0.35">
      <c r="B11409" t="s">
        <v>134</v>
      </c>
      <c r="C11409">
        <v>3670</v>
      </c>
      <c r="D11409" t="s">
        <v>183</v>
      </c>
      <c r="E11409">
        <v>157225</v>
      </c>
      <c r="F11409" t="s">
        <v>10700</v>
      </c>
      <c r="G11409" t="s">
        <v>10929</v>
      </c>
      <c r="H11409" s="93">
        <v>46175</v>
      </c>
      <c r="I11409" s="131"/>
      <c r="J11409" s="132"/>
      <c r="K11409" s="132"/>
      <c r="L11409" s="132"/>
      <c r="M11409" s="132"/>
      <c r="N11409" s="131"/>
      <c r="O11409" s="131"/>
    </row>
    <row r="11410" spans="2:15" x14ac:dyDescent="0.35">
      <c r="B11410" t="s">
        <v>134</v>
      </c>
      <c r="C11410">
        <v>3670</v>
      </c>
      <c r="D11410" t="s">
        <v>183</v>
      </c>
      <c r="E11410">
        <v>160566</v>
      </c>
      <c r="F11410" t="s">
        <v>10701</v>
      </c>
      <c r="G11410" t="s">
        <v>10926</v>
      </c>
      <c r="H11410" s="93">
        <v>46177</v>
      </c>
      <c r="I11410" s="131"/>
      <c r="J11410" s="132"/>
      <c r="K11410" s="132"/>
      <c r="L11410" s="132"/>
      <c r="M11410" s="132"/>
      <c r="N11410" s="131"/>
      <c r="O11410" s="131"/>
    </row>
    <row r="11411" spans="2:15" x14ac:dyDescent="0.35">
      <c r="B11411" t="s">
        <v>134</v>
      </c>
      <c r="C11411">
        <v>3670</v>
      </c>
      <c r="D11411" t="s">
        <v>183</v>
      </c>
      <c r="E11411">
        <v>161157</v>
      </c>
      <c r="F11411" t="s">
        <v>10702</v>
      </c>
      <c r="G11411" t="s">
        <v>10931</v>
      </c>
      <c r="H11411" s="93">
        <v>46172</v>
      </c>
      <c r="I11411" s="131"/>
      <c r="J11411" s="132"/>
      <c r="K11411" s="132"/>
      <c r="L11411" s="132"/>
      <c r="M11411" s="132"/>
      <c r="N11411" s="131"/>
      <c r="O11411" s="131"/>
    </row>
    <row r="11412" spans="2:15" x14ac:dyDescent="0.35">
      <c r="B11412" t="s">
        <v>134</v>
      </c>
      <c r="C11412">
        <v>3670</v>
      </c>
      <c r="D11412" t="s">
        <v>183</v>
      </c>
      <c r="E11412">
        <v>164612</v>
      </c>
      <c r="F11412" t="s">
        <v>10703</v>
      </c>
      <c r="G11412" t="s">
        <v>10931</v>
      </c>
      <c r="H11412" s="93">
        <v>46172</v>
      </c>
      <c r="I11412" s="131"/>
      <c r="J11412" s="132"/>
      <c r="K11412" s="132"/>
      <c r="L11412" s="132"/>
      <c r="M11412" s="132"/>
      <c r="N11412" s="131"/>
      <c r="O11412" s="131"/>
    </row>
    <row r="11413" spans="2:15" x14ac:dyDescent="0.35">
      <c r="B11413" t="s">
        <v>134</v>
      </c>
      <c r="C11413">
        <v>3670</v>
      </c>
      <c r="D11413" t="s">
        <v>183</v>
      </c>
      <c r="E11413">
        <v>165785</v>
      </c>
      <c r="F11413" t="s">
        <v>10704</v>
      </c>
      <c r="G11413" t="s">
        <v>10930</v>
      </c>
      <c r="H11413" s="93">
        <v>46174</v>
      </c>
      <c r="I11413" s="131"/>
      <c r="J11413" s="132"/>
      <c r="K11413" s="132"/>
      <c r="L11413" s="132"/>
      <c r="M11413" s="132"/>
      <c r="N11413" s="131"/>
      <c r="O11413" s="131"/>
    </row>
    <row r="11414" spans="2:15" x14ac:dyDescent="0.35">
      <c r="B11414" t="s">
        <v>134</v>
      </c>
      <c r="C11414">
        <v>3670</v>
      </c>
      <c r="D11414" t="s">
        <v>183</v>
      </c>
      <c r="E11414">
        <v>167964</v>
      </c>
      <c r="F11414" t="s">
        <v>10705</v>
      </c>
      <c r="G11414" t="s">
        <v>10929</v>
      </c>
      <c r="H11414" s="93">
        <v>46175</v>
      </c>
      <c r="I11414" s="131"/>
      <c r="J11414" s="132"/>
      <c r="K11414" s="132"/>
      <c r="L11414" s="132"/>
      <c r="M11414" s="132"/>
      <c r="N11414" s="131"/>
      <c r="O11414" s="131"/>
    </row>
    <row r="11415" spans="2:15" x14ac:dyDescent="0.35">
      <c r="B11415" t="s">
        <v>134</v>
      </c>
      <c r="C11415">
        <v>3670</v>
      </c>
      <c r="D11415" t="s">
        <v>183</v>
      </c>
      <c r="E11415">
        <v>168819</v>
      </c>
      <c r="F11415" t="s">
        <v>10706</v>
      </c>
      <c r="G11415" t="s">
        <v>10930</v>
      </c>
      <c r="H11415" s="93">
        <v>46174</v>
      </c>
      <c r="I11415" s="131">
        <v>1</v>
      </c>
      <c r="J11415" s="132"/>
      <c r="K11415" s="132"/>
      <c r="L11415" s="132"/>
      <c r="M11415" s="132"/>
      <c r="N11415" s="131"/>
      <c r="O11415" s="131"/>
    </row>
    <row r="11416" spans="2:15" x14ac:dyDescent="0.35">
      <c r="B11416" t="s">
        <v>134</v>
      </c>
      <c r="C11416">
        <v>3670</v>
      </c>
      <c r="D11416" t="s">
        <v>183</v>
      </c>
      <c r="E11416">
        <v>169282</v>
      </c>
      <c r="F11416" t="s">
        <v>10707</v>
      </c>
      <c r="G11416" t="s">
        <v>10931</v>
      </c>
      <c r="H11416" s="93">
        <v>46172</v>
      </c>
      <c r="I11416" s="131"/>
      <c r="J11416" s="132"/>
      <c r="K11416" s="132"/>
      <c r="L11416" s="132"/>
      <c r="M11416" s="132"/>
      <c r="N11416" s="131"/>
      <c r="O11416" s="131"/>
    </row>
    <row r="11417" spans="2:15" x14ac:dyDescent="0.35">
      <c r="B11417" t="s">
        <v>134</v>
      </c>
      <c r="C11417">
        <v>3670</v>
      </c>
      <c r="D11417" t="s">
        <v>183</v>
      </c>
      <c r="E11417">
        <v>169434</v>
      </c>
      <c r="F11417" t="s">
        <v>10708</v>
      </c>
      <c r="G11417" t="s">
        <v>10931</v>
      </c>
      <c r="H11417" s="93">
        <v>46172</v>
      </c>
      <c r="I11417" s="131"/>
      <c r="J11417" s="132"/>
      <c r="K11417" s="132"/>
      <c r="L11417" s="132"/>
      <c r="M11417" s="132"/>
      <c r="N11417" s="131"/>
      <c r="O11417" s="131"/>
    </row>
    <row r="11418" spans="2:15" x14ac:dyDescent="0.35">
      <c r="B11418" t="s">
        <v>134</v>
      </c>
      <c r="C11418">
        <v>3670</v>
      </c>
      <c r="D11418" t="s">
        <v>183</v>
      </c>
      <c r="E11418">
        <v>169949</v>
      </c>
      <c r="F11418" t="s">
        <v>10709</v>
      </c>
      <c r="G11418" t="s">
        <v>10928</v>
      </c>
      <c r="H11418" s="93">
        <v>46178</v>
      </c>
      <c r="I11418" s="131"/>
      <c r="J11418" s="132"/>
      <c r="K11418" s="132"/>
      <c r="L11418" s="132"/>
      <c r="M11418" s="132"/>
      <c r="N11418" s="131"/>
      <c r="O11418" s="131"/>
    </row>
    <row r="11419" spans="2:15" x14ac:dyDescent="0.35">
      <c r="B11419" t="s">
        <v>134</v>
      </c>
      <c r="C11419">
        <v>3670</v>
      </c>
      <c r="D11419" t="s">
        <v>183</v>
      </c>
      <c r="E11419">
        <v>169958</v>
      </c>
      <c r="F11419" t="s">
        <v>10710</v>
      </c>
      <c r="G11419" t="s">
        <v>10926</v>
      </c>
      <c r="H11419" s="93">
        <v>46170</v>
      </c>
      <c r="I11419" s="131"/>
      <c r="J11419" s="132"/>
      <c r="K11419" s="132"/>
      <c r="L11419" s="132"/>
      <c r="M11419" s="132"/>
      <c r="N11419" s="131"/>
      <c r="O11419" s="131"/>
    </row>
    <row r="11420" spans="2:15" x14ac:dyDescent="0.35">
      <c r="B11420" t="s">
        <v>134</v>
      </c>
      <c r="C11420">
        <v>3670</v>
      </c>
      <c r="D11420" t="s">
        <v>183</v>
      </c>
      <c r="E11420">
        <v>170496</v>
      </c>
      <c r="F11420" t="s">
        <v>10711</v>
      </c>
      <c r="G11420" t="s">
        <v>10928</v>
      </c>
      <c r="H11420" s="93">
        <v>46178</v>
      </c>
      <c r="I11420" s="131"/>
      <c r="J11420" s="132"/>
      <c r="K11420" s="132"/>
      <c r="L11420" s="132"/>
      <c r="M11420" s="132"/>
      <c r="N11420" s="131"/>
      <c r="O11420" s="131"/>
    </row>
    <row r="11421" spans="2:15" x14ac:dyDescent="0.35">
      <c r="B11421" t="s">
        <v>134</v>
      </c>
      <c r="C11421">
        <v>3670</v>
      </c>
      <c r="D11421" t="s">
        <v>183</v>
      </c>
      <c r="E11421">
        <v>170564</v>
      </c>
      <c r="F11421" t="s">
        <v>10712</v>
      </c>
      <c r="G11421" t="s">
        <v>10926</v>
      </c>
      <c r="H11421" s="93">
        <v>46170</v>
      </c>
      <c r="I11421" s="131"/>
      <c r="J11421" s="132"/>
      <c r="K11421" s="132"/>
      <c r="L11421" s="132"/>
      <c r="M11421" s="132"/>
      <c r="N11421" s="131"/>
      <c r="O11421" s="131"/>
    </row>
    <row r="11422" spans="2:15" x14ac:dyDescent="0.35">
      <c r="B11422" t="s">
        <v>134</v>
      </c>
      <c r="C11422">
        <v>3670</v>
      </c>
      <c r="D11422" t="s">
        <v>183</v>
      </c>
      <c r="E11422">
        <v>170756</v>
      </c>
      <c r="F11422" t="s">
        <v>10713</v>
      </c>
      <c r="G11422" t="s">
        <v>10929</v>
      </c>
      <c r="H11422" s="93">
        <v>46175</v>
      </c>
      <c r="I11422" s="131">
        <v>1</v>
      </c>
      <c r="J11422" s="132"/>
      <c r="K11422" s="132"/>
      <c r="L11422" s="132"/>
      <c r="M11422" s="132"/>
      <c r="N11422" s="131"/>
      <c r="O11422" s="131"/>
    </row>
    <row r="11423" spans="2:15" x14ac:dyDescent="0.35">
      <c r="B11423" t="s">
        <v>134</v>
      </c>
      <c r="C11423">
        <v>3670</v>
      </c>
      <c r="D11423" t="s">
        <v>183</v>
      </c>
      <c r="E11423">
        <v>170942</v>
      </c>
      <c r="F11423" t="s">
        <v>10714</v>
      </c>
      <c r="G11423" t="s">
        <v>10928</v>
      </c>
      <c r="H11423" s="93">
        <v>46171</v>
      </c>
      <c r="I11423" s="131"/>
      <c r="J11423" s="132"/>
      <c r="K11423" s="132"/>
      <c r="L11423" s="132"/>
      <c r="M11423" s="132"/>
      <c r="N11423" s="131"/>
      <c r="O11423" s="131"/>
    </row>
    <row r="11424" spans="2:15" x14ac:dyDescent="0.35">
      <c r="B11424" t="s">
        <v>134</v>
      </c>
      <c r="C11424">
        <v>3670</v>
      </c>
      <c r="D11424" t="s">
        <v>183</v>
      </c>
      <c r="E11424">
        <v>171505</v>
      </c>
      <c r="F11424" t="s">
        <v>10715</v>
      </c>
      <c r="G11424" t="s">
        <v>10928</v>
      </c>
      <c r="H11424" s="93">
        <v>46171</v>
      </c>
      <c r="I11424" s="131"/>
      <c r="J11424" s="132"/>
      <c r="K11424" s="132"/>
      <c r="L11424" s="132"/>
      <c r="M11424" s="132"/>
      <c r="N11424" s="131"/>
      <c r="O11424" s="131"/>
    </row>
    <row r="11425" spans="2:15" x14ac:dyDescent="0.35">
      <c r="B11425" t="s">
        <v>134</v>
      </c>
      <c r="C11425">
        <v>3670</v>
      </c>
      <c r="D11425" t="s">
        <v>183</v>
      </c>
      <c r="E11425">
        <v>171903</v>
      </c>
      <c r="F11425" t="s">
        <v>10716</v>
      </c>
      <c r="G11425" t="s">
        <v>10927</v>
      </c>
      <c r="H11425" s="93">
        <v>46176</v>
      </c>
      <c r="I11425" s="131"/>
      <c r="J11425" s="132"/>
      <c r="K11425" s="132"/>
      <c r="L11425" s="132"/>
      <c r="M11425" s="132"/>
      <c r="N11425" s="131"/>
      <c r="O11425" s="131"/>
    </row>
    <row r="11426" spans="2:15" x14ac:dyDescent="0.35">
      <c r="B11426" t="s">
        <v>134</v>
      </c>
      <c r="C11426">
        <v>3670</v>
      </c>
      <c r="D11426" t="s">
        <v>183</v>
      </c>
      <c r="E11426">
        <v>172633</v>
      </c>
      <c r="F11426" t="s">
        <v>10717</v>
      </c>
      <c r="G11426" t="s">
        <v>10929</v>
      </c>
      <c r="H11426" s="93">
        <v>46175</v>
      </c>
      <c r="I11426" s="131"/>
      <c r="J11426" s="132"/>
      <c r="K11426" s="132"/>
      <c r="L11426" s="132"/>
      <c r="M11426" s="132"/>
      <c r="N11426" s="131"/>
      <c r="O11426" s="131"/>
    </row>
    <row r="11427" spans="2:15" x14ac:dyDescent="0.35">
      <c r="B11427" t="s">
        <v>134</v>
      </c>
      <c r="C11427">
        <v>3670</v>
      </c>
      <c r="D11427" t="s">
        <v>183</v>
      </c>
      <c r="E11427">
        <v>172691</v>
      </c>
      <c r="F11427" t="s">
        <v>10718</v>
      </c>
      <c r="G11427" t="s">
        <v>10929</v>
      </c>
      <c r="H11427" s="93">
        <v>46175</v>
      </c>
      <c r="I11427" s="131">
        <v>1</v>
      </c>
      <c r="J11427" s="132"/>
      <c r="K11427" s="132"/>
      <c r="L11427" s="132"/>
      <c r="M11427" s="132"/>
      <c r="N11427" s="131"/>
      <c r="O11427" s="131"/>
    </row>
    <row r="11428" spans="2:15" x14ac:dyDescent="0.35">
      <c r="B11428" t="s">
        <v>134</v>
      </c>
      <c r="C11428">
        <v>3670</v>
      </c>
      <c r="D11428" t="s">
        <v>183</v>
      </c>
      <c r="E11428">
        <v>174636</v>
      </c>
      <c r="F11428" t="s">
        <v>10719</v>
      </c>
      <c r="G11428" t="s">
        <v>10926</v>
      </c>
      <c r="H11428" s="93">
        <v>46170</v>
      </c>
      <c r="I11428" s="131">
        <v>1</v>
      </c>
      <c r="J11428" s="132"/>
      <c r="K11428" s="132">
        <v>1</v>
      </c>
      <c r="L11428" s="132"/>
      <c r="M11428" s="132"/>
      <c r="N11428" s="131"/>
      <c r="O11428" s="131"/>
    </row>
    <row r="11429" spans="2:15" x14ac:dyDescent="0.35">
      <c r="B11429" t="s">
        <v>134</v>
      </c>
      <c r="C11429">
        <v>3670</v>
      </c>
      <c r="D11429" t="s">
        <v>183</v>
      </c>
      <c r="E11429">
        <v>175164</v>
      </c>
      <c r="F11429" t="s">
        <v>10720</v>
      </c>
      <c r="G11429" t="s">
        <v>10929</v>
      </c>
      <c r="H11429" s="93">
        <v>46182</v>
      </c>
      <c r="I11429" s="131">
        <v>1</v>
      </c>
      <c r="J11429" s="132"/>
      <c r="K11429" s="132"/>
      <c r="L11429" s="132"/>
      <c r="M11429" s="132"/>
      <c r="N11429" s="131"/>
      <c r="O11429" s="131"/>
    </row>
    <row r="11430" spans="2:15" x14ac:dyDescent="0.35">
      <c r="B11430" t="s">
        <v>134</v>
      </c>
      <c r="C11430">
        <v>3670</v>
      </c>
      <c r="D11430" t="s">
        <v>183</v>
      </c>
      <c r="E11430">
        <v>175627</v>
      </c>
      <c r="F11430" t="s">
        <v>10721</v>
      </c>
      <c r="G11430" t="s">
        <v>10929</v>
      </c>
      <c r="H11430" s="93">
        <v>46175</v>
      </c>
      <c r="I11430" s="131"/>
      <c r="J11430" s="132"/>
      <c r="K11430" s="132"/>
      <c r="L11430" s="132"/>
      <c r="M11430" s="132"/>
      <c r="N11430" s="131"/>
      <c r="O11430" s="131"/>
    </row>
    <row r="11431" spans="2:15" x14ac:dyDescent="0.35">
      <c r="B11431" t="s">
        <v>134</v>
      </c>
      <c r="C11431">
        <v>3670</v>
      </c>
      <c r="D11431" t="s">
        <v>183</v>
      </c>
      <c r="E11431">
        <v>175832</v>
      </c>
      <c r="F11431" t="s">
        <v>10722</v>
      </c>
      <c r="G11431" t="s">
        <v>10927</v>
      </c>
      <c r="H11431" s="93">
        <v>46183</v>
      </c>
      <c r="I11431" s="131"/>
      <c r="J11431" s="132"/>
      <c r="K11431" s="132"/>
      <c r="L11431" s="132"/>
      <c r="M11431" s="132"/>
      <c r="N11431" s="131"/>
      <c r="O11431" s="131"/>
    </row>
    <row r="11432" spans="2:15" x14ac:dyDescent="0.35">
      <c r="B11432" t="s">
        <v>134</v>
      </c>
      <c r="C11432">
        <v>3670</v>
      </c>
      <c r="D11432" t="s">
        <v>183</v>
      </c>
      <c r="E11432">
        <v>175837</v>
      </c>
      <c r="F11432" t="s">
        <v>10723</v>
      </c>
      <c r="G11432" t="s">
        <v>10927</v>
      </c>
      <c r="H11432" s="93">
        <v>46183</v>
      </c>
      <c r="I11432" s="131"/>
      <c r="J11432" s="132"/>
      <c r="K11432" s="132"/>
      <c r="L11432" s="132"/>
      <c r="M11432" s="132"/>
      <c r="N11432" s="131"/>
      <c r="O11432" s="131"/>
    </row>
    <row r="11433" spans="2:15" x14ac:dyDescent="0.35">
      <c r="B11433" t="s">
        <v>134</v>
      </c>
      <c r="C11433">
        <v>3670</v>
      </c>
      <c r="D11433" t="s">
        <v>183</v>
      </c>
      <c r="E11433">
        <v>176724</v>
      </c>
      <c r="F11433" t="s">
        <v>10724</v>
      </c>
      <c r="G11433" t="s">
        <v>10931</v>
      </c>
      <c r="H11433" s="93">
        <v>46172</v>
      </c>
      <c r="I11433" s="131"/>
      <c r="J11433" s="132"/>
      <c r="K11433" s="132"/>
      <c r="L11433" s="132"/>
      <c r="M11433" s="132"/>
      <c r="N11433" s="131"/>
      <c r="O11433" s="131"/>
    </row>
    <row r="11434" spans="2:15" x14ac:dyDescent="0.35">
      <c r="B11434" t="s">
        <v>134</v>
      </c>
      <c r="C11434">
        <v>3670</v>
      </c>
      <c r="D11434" t="s">
        <v>183</v>
      </c>
      <c r="E11434">
        <v>176747</v>
      </c>
      <c r="F11434" t="s">
        <v>10725</v>
      </c>
      <c r="G11434" t="s">
        <v>10929</v>
      </c>
      <c r="H11434" s="93">
        <v>46175</v>
      </c>
      <c r="I11434" s="131"/>
      <c r="J11434" s="132"/>
      <c r="K11434" s="132"/>
      <c r="L11434" s="132"/>
      <c r="M11434" s="132"/>
      <c r="N11434" s="131"/>
      <c r="O11434" s="131"/>
    </row>
    <row r="11435" spans="2:15" x14ac:dyDescent="0.35">
      <c r="B11435" t="s">
        <v>134</v>
      </c>
      <c r="C11435">
        <v>3670</v>
      </c>
      <c r="D11435" t="s">
        <v>183</v>
      </c>
      <c r="E11435">
        <v>176950</v>
      </c>
      <c r="F11435" t="s">
        <v>10726</v>
      </c>
      <c r="G11435" t="s">
        <v>10926</v>
      </c>
      <c r="H11435" s="93">
        <v>46177</v>
      </c>
      <c r="I11435" s="131"/>
      <c r="J11435" s="132"/>
      <c r="K11435" s="132"/>
      <c r="L11435" s="132"/>
      <c r="M11435" s="132"/>
      <c r="N11435" s="131"/>
      <c r="O11435" s="131"/>
    </row>
    <row r="11436" spans="2:15" x14ac:dyDescent="0.35">
      <c r="B11436" t="s">
        <v>134</v>
      </c>
      <c r="C11436">
        <v>3670</v>
      </c>
      <c r="D11436" t="s">
        <v>183</v>
      </c>
      <c r="E11436">
        <v>177270</v>
      </c>
      <c r="F11436" t="s">
        <v>10727</v>
      </c>
      <c r="G11436" t="s">
        <v>10929</v>
      </c>
      <c r="H11436" s="93">
        <v>46182</v>
      </c>
      <c r="I11436" s="131"/>
      <c r="J11436" s="132"/>
      <c r="K11436" s="132"/>
      <c r="L11436" s="132"/>
      <c r="M11436" s="132"/>
      <c r="N11436" s="131"/>
      <c r="O11436" s="131"/>
    </row>
    <row r="11437" spans="2:15" x14ac:dyDescent="0.35">
      <c r="B11437" t="s">
        <v>134</v>
      </c>
      <c r="C11437">
        <v>3670</v>
      </c>
      <c r="D11437" t="s">
        <v>183</v>
      </c>
      <c r="E11437">
        <v>177816</v>
      </c>
      <c r="F11437" t="s">
        <v>10728</v>
      </c>
      <c r="G11437" t="s">
        <v>10931</v>
      </c>
      <c r="H11437" s="93">
        <v>46172</v>
      </c>
      <c r="I11437" s="131"/>
      <c r="J11437" s="132"/>
      <c r="K11437" s="132"/>
      <c r="L11437" s="132"/>
      <c r="M11437" s="132"/>
      <c r="N11437" s="131"/>
      <c r="O11437" s="131"/>
    </row>
    <row r="11438" spans="2:15" x14ac:dyDescent="0.35">
      <c r="B11438" t="s">
        <v>134</v>
      </c>
      <c r="C11438">
        <v>3670</v>
      </c>
      <c r="D11438" t="s">
        <v>183</v>
      </c>
      <c r="E11438">
        <v>178415</v>
      </c>
      <c r="F11438" t="s">
        <v>10729</v>
      </c>
      <c r="G11438" t="s">
        <v>10929</v>
      </c>
      <c r="H11438" s="93">
        <v>46182</v>
      </c>
      <c r="I11438" s="131"/>
      <c r="J11438" s="132"/>
      <c r="K11438" s="132"/>
      <c r="L11438" s="132"/>
      <c r="M11438" s="132"/>
      <c r="N11438" s="131"/>
      <c r="O11438" s="131"/>
    </row>
    <row r="11439" spans="2:15" x14ac:dyDescent="0.35">
      <c r="B11439" t="s">
        <v>134</v>
      </c>
      <c r="C11439">
        <v>3670</v>
      </c>
      <c r="D11439" t="s">
        <v>183</v>
      </c>
      <c r="E11439">
        <v>178634</v>
      </c>
      <c r="F11439" t="s">
        <v>10730</v>
      </c>
      <c r="G11439" t="s">
        <v>10931</v>
      </c>
      <c r="H11439" s="93">
        <v>46172</v>
      </c>
      <c r="I11439" s="131"/>
      <c r="J11439" s="132"/>
      <c r="K11439" s="132"/>
      <c r="L11439" s="132"/>
      <c r="M11439" s="132"/>
      <c r="N11439" s="131"/>
      <c r="O11439" s="131"/>
    </row>
    <row r="11440" spans="2:15" x14ac:dyDescent="0.35">
      <c r="B11440" t="s">
        <v>134</v>
      </c>
      <c r="C11440">
        <v>3670</v>
      </c>
      <c r="D11440" t="s">
        <v>183</v>
      </c>
      <c r="E11440">
        <v>178889</v>
      </c>
      <c r="F11440" t="s">
        <v>10731</v>
      </c>
      <c r="G11440" t="s">
        <v>10926</v>
      </c>
      <c r="H11440" s="93">
        <v>46177</v>
      </c>
      <c r="I11440" s="131"/>
      <c r="J11440" s="132"/>
      <c r="K11440" s="132"/>
      <c r="L11440" s="132"/>
      <c r="M11440" s="132"/>
      <c r="N11440" s="131"/>
      <c r="O11440" s="131"/>
    </row>
    <row r="11441" spans="2:15" x14ac:dyDescent="0.35">
      <c r="B11441" t="s">
        <v>134</v>
      </c>
      <c r="C11441">
        <v>3670</v>
      </c>
      <c r="D11441" t="s">
        <v>183</v>
      </c>
      <c r="E11441">
        <v>179031</v>
      </c>
      <c r="F11441" t="s">
        <v>10732</v>
      </c>
      <c r="G11441" t="s">
        <v>10931</v>
      </c>
      <c r="H11441" s="93">
        <v>46172</v>
      </c>
      <c r="I11441" s="131">
        <v>1</v>
      </c>
      <c r="J11441" s="132"/>
      <c r="K11441" s="132"/>
      <c r="L11441" s="132"/>
      <c r="M11441" s="132"/>
      <c r="N11441" s="131"/>
      <c r="O11441" s="131"/>
    </row>
    <row r="11442" spans="2:15" x14ac:dyDescent="0.35">
      <c r="B11442" t="s">
        <v>134</v>
      </c>
      <c r="C11442">
        <v>3670</v>
      </c>
      <c r="D11442" t="s">
        <v>183</v>
      </c>
      <c r="E11442">
        <v>179183</v>
      </c>
      <c r="F11442" t="s">
        <v>10733</v>
      </c>
      <c r="G11442" t="s">
        <v>10930</v>
      </c>
      <c r="H11442" s="93">
        <v>46181</v>
      </c>
      <c r="I11442" s="131"/>
      <c r="J11442" s="132"/>
      <c r="K11442" s="132"/>
      <c r="L11442" s="132"/>
      <c r="M11442" s="132"/>
      <c r="N11442" s="131"/>
      <c r="O11442" s="131"/>
    </row>
    <row r="11443" spans="2:15" x14ac:dyDescent="0.35">
      <c r="B11443" t="s">
        <v>134</v>
      </c>
      <c r="C11443">
        <v>3670</v>
      </c>
      <c r="D11443" t="s">
        <v>183</v>
      </c>
      <c r="E11443">
        <v>179393</v>
      </c>
      <c r="F11443" t="s">
        <v>10734</v>
      </c>
      <c r="G11443" t="s">
        <v>10931</v>
      </c>
      <c r="H11443" s="93">
        <v>46172</v>
      </c>
      <c r="I11443" s="131"/>
      <c r="J11443" s="132"/>
      <c r="K11443" s="132"/>
      <c r="L11443" s="132"/>
      <c r="M11443" s="132"/>
      <c r="N11443" s="131"/>
      <c r="O11443" s="131"/>
    </row>
    <row r="11444" spans="2:15" x14ac:dyDescent="0.35">
      <c r="B11444" t="s">
        <v>134</v>
      </c>
      <c r="C11444">
        <v>3670</v>
      </c>
      <c r="D11444" t="s">
        <v>183</v>
      </c>
      <c r="E11444">
        <v>179540</v>
      </c>
      <c r="F11444" t="s">
        <v>10735</v>
      </c>
      <c r="G11444" t="s">
        <v>10927</v>
      </c>
      <c r="H11444" s="93">
        <v>46183</v>
      </c>
      <c r="I11444" s="131"/>
      <c r="J11444" s="132"/>
      <c r="K11444" s="132"/>
      <c r="L11444" s="132"/>
      <c r="M11444" s="132"/>
      <c r="N11444" s="131"/>
      <c r="O11444" s="131"/>
    </row>
    <row r="11445" spans="2:15" x14ac:dyDescent="0.35">
      <c r="B11445" t="s">
        <v>134</v>
      </c>
      <c r="C11445">
        <v>3670</v>
      </c>
      <c r="D11445" t="s">
        <v>183</v>
      </c>
      <c r="E11445">
        <v>179575</v>
      </c>
      <c r="F11445" t="s">
        <v>11121</v>
      </c>
      <c r="G11445" t="s">
        <v>180</v>
      </c>
      <c r="H11445" t="s">
        <v>180</v>
      </c>
      <c r="I11445" s="131"/>
      <c r="J11445" s="132"/>
      <c r="K11445" s="132"/>
      <c r="L11445" s="132"/>
      <c r="M11445" s="132"/>
      <c r="N11445" s="131"/>
      <c r="O11445" s="131"/>
    </row>
    <row r="11446" spans="2:15" x14ac:dyDescent="0.35">
      <c r="B11446" t="s">
        <v>134</v>
      </c>
      <c r="C11446">
        <v>3670</v>
      </c>
      <c r="D11446" t="s">
        <v>183</v>
      </c>
      <c r="E11446">
        <v>179634</v>
      </c>
      <c r="F11446" t="s">
        <v>10736</v>
      </c>
      <c r="G11446" t="s">
        <v>10930</v>
      </c>
      <c r="H11446" s="93">
        <v>46181</v>
      </c>
      <c r="I11446" s="131">
        <v>1</v>
      </c>
      <c r="J11446" s="132"/>
      <c r="K11446" s="132"/>
      <c r="L11446" s="132"/>
      <c r="M11446" s="132"/>
      <c r="N11446" s="131"/>
      <c r="O11446" s="131"/>
    </row>
    <row r="11447" spans="2:15" x14ac:dyDescent="0.35">
      <c r="B11447" t="s">
        <v>134</v>
      </c>
      <c r="C11447">
        <v>3670</v>
      </c>
      <c r="D11447" t="s">
        <v>183</v>
      </c>
      <c r="E11447">
        <v>179695</v>
      </c>
      <c r="F11447" t="s">
        <v>10737</v>
      </c>
      <c r="G11447" t="s">
        <v>10929</v>
      </c>
      <c r="H11447" s="93">
        <v>46175</v>
      </c>
      <c r="I11447" s="131">
        <v>1</v>
      </c>
      <c r="J11447" s="132"/>
      <c r="K11447" s="132"/>
      <c r="L11447" s="132"/>
      <c r="M11447" s="132"/>
      <c r="N11447" s="131"/>
      <c r="O11447" s="131"/>
    </row>
    <row r="11448" spans="2:15" x14ac:dyDescent="0.35">
      <c r="B11448" t="s">
        <v>134</v>
      </c>
      <c r="C11448">
        <v>3670</v>
      </c>
      <c r="D11448" t="s">
        <v>183</v>
      </c>
      <c r="E11448">
        <v>179753</v>
      </c>
      <c r="F11448" t="s">
        <v>10738</v>
      </c>
      <c r="G11448" t="s">
        <v>10928</v>
      </c>
      <c r="H11448" s="93">
        <v>46171</v>
      </c>
      <c r="I11448" s="131"/>
      <c r="J11448" s="132"/>
      <c r="K11448" s="132"/>
      <c r="L11448" s="132"/>
      <c r="M11448" s="132"/>
      <c r="N11448" s="131"/>
      <c r="O11448" s="131"/>
    </row>
    <row r="11449" spans="2:15" x14ac:dyDescent="0.35">
      <c r="B11449" t="s">
        <v>134</v>
      </c>
      <c r="C11449">
        <v>3670</v>
      </c>
      <c r="D11449" t="s">
        <v>183</v>
      </c>
      <c r="E11449">
        <v>180015</v>
      </c>
      <c r="F11449" t="s">
        <v>10739</v>
      </c>
      <c r="G11449" t="s">
        <v>10926</v>
      </c>
      <c r="H11449" s="93">
        <v>46177</v>
      </c>
      <c r="I11449" s="131"/>
      <c r="J11449" s="132"/>
      <c r="K11449" s="132"/>
      <c r="L11449" s="132"/>
      <c r="M11449" s="132"/>
      <c r="N11449" s="131"/>
      <c r="O11449" s="131"/>
    </row>
    <row r="11450" spans="2:15" x14ac:dyDescent="0.35">
      <c r="B11450" t="s">
        <v>134</v>
      </c>
      <c r="C11450">
        <v>3670</v>
      </c>
      <c r="D11450" t="s">
        <v>183</v>
      </c>
      <c r="E11450">
        <v>180240</v>
      </c>
      <c r="F11450" t="s">
        <v>10740</v>
      </c>
      <c r="G11450" t="s">
        <v>10928</v>
      </c>
      <c r="H11450" s="93">
        <v>46171</v>
      </c>
      <c r="I11450" s="131">
        <v>1</v>
      </c>
      <c r="J11450" s="132"/>
      <c r="K11450" s="132"/>
      <c r="L11450" s="132"/>
      <c r="M11450" s="132"/>
      <c r="N11450" s="131"/>
      <c r="O11450" s="131"/>
    </row>
    <row r="11451" spans="2:15" x14ac:dyDescent="0.35">
      <c r="B11451" t="s">
        <v>134</v>
      </c>
      <c r="C11451">
        <v>3670</v>
      </c>
      <c r="D11451" t="s">
        <v>183</v>
      </c>
      <c r="E11451">
        <v>180313</v>
      </c>
      <c r="F11451" t="s">
        <v>10741</v>
      </c>
      <c r="G11451" t="s">
        <v>10929</v>
      </c>
      <c r="H11451" s="93">
        <v>46182</v>
      </c>
      <c r="I11451" s="131"/>
      <c r="J11451" s="132"/>
      <c r="K11451" s="132"/>
      <c r="L11451" s="132"/>
      <c r="M11451" s="132"/>
      <c r="N11451" s="131"/>
      <c r="O11451" s="131"/>
    </row>
    <row r="11452" spans="2:15" x14ac:dyDescent="0.35">
      <c r="B11452" t="s">
        <v>134</v>
      </c>
      <c r="C11452">
        <v>3670</v>
      </c>
      <c r="D11452" t="s">
        <v>183</v>
      </c>
      <c r="E11452">
        <v>180615</v>
      </c>
      <c r="F11452" t="s">
        <v>10742</v>
      </c>
      <c r="G11452" t="s">
        <v>10927</v>
      </c>
      <c r="H11452" s="93">
        <v>46183</v>
      </c>
      <c r="I11452" s="131"/>
      <c r="J11452" s="132"/>
      <c r="K11452" s="132"/>
      <c r="L11452" s="132"/>
      <c r="M11452" s="132"/>
      <c r="N11452" s="131"/>
      <c r="O11452" s="131"/>
    </row>
    <row r="11453" spans="2:15" x14ac:dyDescent="0.35">
      <c r="B11453" t="s">
        <v>134</v>
      </c>
      <c r="C11453">
        <v>3670</v>
      </c>
      <c r="D11453" t="s">
        <v>183</v>
      </c>
      <c r="E11453">
        <v>180639</v>
      </c>
      <c r="F11453" t="s">
        <v>10743</v>
      </c>
      <c r="G11453" t="s">
        <v>10929</v>
      </c>
      <c r="H11453" s="93">
        <v>46182</v>
      </c>
      <c r="I11453" s="131">
        <v>1</v>
      </c>
      <c r="J11453" s="132">
        <v>1</v>
      </c>
      <c r="K11453" s="132"/>
      <c r="L11453" s="132"/>
      <c r="M11453" s="132"/>
      <c r="N11453" s="131"/>
      <c r="O11453" s="131"/>
    </row>
    <row r="11454" spans="2:15" x14ac:dyDescent="0.35">
      <c r="B11454" t="s">
        <v>134</v>
      </c>
      <c r="C11454">
        <v>3670</v>
      </c>
      <c r="D11454" t="s">
        <v>183</v>
      </c>
      <c r="E11454">
        <v>180689</v>
      </c>
      <c r="F11454" t="s">
        <v>10744</v>
      </c>
      <c r="G11454" t="s">
        <v>10927</v>
      </c>
      <c r="H11454" s="93">
        <v>46176</v>
      </c>
      <c r="I11454" s="131"/>
      <c r="J11454" s="132"/>
      <c r="K11454" s="132"/>
      <c r="L11454" s="132"/>
      <c r="M11454" s="132"/>
      <c r="N11454" s="131"/>
      <c r="O11454" s="131"/>
    </row>
    <row r="11455" spans="2:15" x14ac:dyDescent="0.35">
      <c r="B11455" t="s">
        <v>134</v>
      </c>
      <c r="C11455">
        <v>3670</v>
      </c>
      <c r="D11455" t="s">
        <v>183</v>
      </c>
      <c r="E11455">
        <v>180692</v>
      </c>
      <c r="F11455" t="s">
        <v>10745</v>
      </c>
      <c r="G11455" t="s">
        <v>10927</v>
      </c>
      <c r="H11455" s="93">
        <v>46176</v>
      </c>
      <c r="I11455" s="131"/>
      <c r="J11455" s="132"/>
      <c r="K11455" s="132"/>
      <c r="L11455" s="132"/>
      <c r="M11455" s="132"/>
      <c r="N11455" s="131"/>
      <c r="O11455" s="131"/>
    </row>
    <row r="11456" spans="2:15" x14ac:dyDescent="0.35">
      <c r="B11456" t="s">
        <v>134</v>
      </c>
      <c r="C11456">
        <v>3670</v>
      </c>
      <c r="D11456" t="s">
        <v>183</v>
      </c>
      <c r="E11456">
        <v>180734</v>
      </c>
      <c r="F11456" t="s">
        <v>10746</v>
      </c>
      <c r="G11456" t="s">
        <v>10928</v>
      </c>
      <c r="H11456" s="93">
        <v>46171</v>
      </c>
      <c r="I11456" s="131"/>
      <c r="J11456" s="132"/>
      <c r="K11456" s="132"/>
      <c r="L11456" s="132"/>
      <c r="M11456" s="132"/>
      <c r="N11456" s="131"/>
      <c r="O11456" s="131"/>
    </row>
    <row r="11457" spans="2:15" x14ac:dyDescent="0.35">
      <c r="B11457" t="s">
        <v>134</v>
      </c>
      <c r="C11457">
        <v>3670</v>
      </c>
      <c r="D11457" t="s">
        <v>183</v>
      </c>
      <c r="E11457">
        <v>180806</v>
      </c>
      <c r="F11457" t="s">
        <v>10747</v>
      </c>
      <c r="G11457" t="s">
        <v>10928</v>
      </c>
      <c r="H11457" s="93">
        <v>46171</v>
      </c>
      <c r="I11457" s="131">
        <v>1</v>
      </c>
      <c r="J11457" s="132"/>
      <c r="K11457" s="132"/>
      <c r="L11457" s="132"/>
      <c r="M11457" s="132"/>
      <c r="N11457" s="131"/>
      <c r="O11457" s="131"/>
    </row>
    <row r="11458" spans="2:15" x14ac:dyDescent="0.35">
      <c r="B11458" t="s">
        <v>134</v>
      </c>
      <c r="C11458">
        <v>3670</v>
      </c>
      <c r="D11458" t="s">
        <v>183</v>
      </c>
      <c r="E11458">
        <v>180858</v>
      </c>
      <c r="F11458" t="s">
        <v>10748</v>
      </c>
      <c r="G11458" t="s">
        <v>10926</v>
      </c>
      <c r="H11458" s="93">
        <v>46170</v>
      </c>
      <c r="I11458" s="131"/>
      <c r="J11458" s="132"/>
      <c r="K11458" s="132"/>
      <c r="L11458" s="132"/>
      <c r="M11458" s="132"/>
      <c r="N11458" s="131"/>
      <c r="O11458" s="131"/>
    </row>
    <row r="11459" spans="2:15" x14ac:dyDescent="0.35">
      <c r="B11459" t="s">
        <v>134</v>
      </c>
      <c r="C11459">
        <v>3670</v>
      </c>
      <c r="D11459" t="s">
        <v>183</v>
      </c>
      <c r="E11459">
        <v>180932</v>
      </c>
      <c r="F11459" t="s">
        <v>10749</v>
      </c>
      <c r="G11459" t="s">
        <v>10931</v>
      </c>
      <c r="H11459" s="93">
        <v>46172</v>
      </c>
      <c r="I11459" s="131">
        <v>1</v>
      </c>
      <c r="J11459" s="132"/>
      <c r="K11459" s="132"/>
      <c r="L11459" s="132"/>
      <c r="M11459" s="132"/>
      <c r="N11459" s="131"/>
      <c r="O11459" s="131"/>
    </row>
    <row r="11460" spans="2:15" x14ac:dyDescent="0.35">
      <c r="B11460" t="s">
        <v>134</v>
      </c>
      <c r="C11460">
        <v>3670</v>
      </c>
      <c r="D11460" t="s">
        <v>183</v>
      </c>
      <c r="E11460">
        <v>180998</v>
      </c>
      <c r="F11460" t="s">
        <v>10750</v>
      </c>
      <c r="G11460" t="s">
        <v>10929</v>
      </c>
      <c r="H11460" s="93">
        <v>46182</v>
      </c>
      <c r="I11460" s="131"/>
      <c r="J11460" s="132"/>
      <c r="K11460" s="132"/>
      <c r="L11460" s="132"/>
      <c r="M11460" s="132"/>
      <c r="N11460" s="131"/>
      <c r="O11460" s="131"/>
    </row>
    <row r="11461" spans="2:15" x14ac:dyDescent="0.35">
      <c r="B11461" t="s">
        <v>134</v>
      </c>
      <c r="C11461">
        <v>3670</v>
      </c>
      <c r="D11461" t="s">
        <v>183</v>
      </c>
      <c r="E11461">
        <v>181003</v>
      </c>
      <c r="F11461" t="s">
        <v>10751</v>
      </c>
      <c r="G11461" t="s">
        <v>10929</v>
      </c>
      <c r="H11461" s="93">
        <v>46182</v>
      </c>
      <c r="I11461" s="131"/>
      <c r="J11461" s="132"/>
      <c r="K11461" s="132"/>
      <c r="L11461" s="132"/>
      <c r="M11461" s="132"/>
      <c r="N11461" s="131"/>
      <c r="O11461" s="131"/>
    </row>
    <row r="11462" spans="2:15" x14ac:dyDescent="0.35">
      <c r="B11462" t="s">
        <v>134</v>
      </c>
      <c r="C11462">
        <v>3670</v>
      </c>
      <c r="D11462" t="s">
        <v>183</v>
      </c>
      <c r="E11462">
        <v>181022</v>
      </c>
      <c r="F11462" t="s">
        <v>10752</v>
      </c>
      <c r="G11462" t="s">
        <v>10928</v>
      </c>
      <c r="H11462" s="93">
        <v>46178</v>
      </c>
      <c r="I11462" s="131"/>
      <c r="J11462" s="132"/>
      <c r="K11462" s="132"/>
      <c r="L11462" s="132"/>
      <c r="M11462" s="132"/>
      <c r="N11462" s="131"/>
      <c r="O11462" s="131"/>
    </row>
    <row r="11463" spans="2:15" x14ac:dyDescent="0.35">
      <c r="B11463" t="s">
        <v>134</v>
      </c>
      <c r="C11463">
        <v>3670</v>
      </c>
      <c r="D11463" t="s">
        <v>183</v>
      </c>
      <c r="E11463">
        <v>181091</v>
      </c>
      <c r="F11463" t="s">
        <v>10753</v>
      </c>
      <c r="G11463" t="s">
        <v>10931</v>
      </c>
      <c r="H11463" s="93">
        <v>46172</v>
      </c>
      <c r="I11463" s="131"/>
      <c r="J11463" s="132"/>
      <c r="K11463" s="132"/>
      <c r="L11463" s="132"/>
      <c r="M11463" s="132"/>
      <c r="N11463" s="131"/>
      <c r="O11463" s="131"/>
    </row>
    <row r="11464" spans="2:15" x14ac:dyDescent="0.35">
      <c r="B11464" t="s">
        <v>134</v>
      </c>
      <c r="C11464">
        <v>3670</v>
      </c>
      <c r="D11464" t="s">
        <v>183</v>
      </c>
      <c r="E11464">
        <v>181098</v>
      </c>
      <c r="F11464" t="s">
        <v>10754</v>
      </c>
      <c r="G11464" t="s">
        <v>10931</v>
      </c>
      <c r="H11464" s="93">
        <v>45899</v>
      </c>
      <c r="I11464" s="131"/>
      <c r="J11464" s="132"/>
      <c r="K11464" s="132"/>
      <c r="L11464" s="132"/>
      <c r="M11464" s="132"/>
      <c r="N11464" s="131"/>
      <c r="O11464" s="131"/>
    </row>
    <row r="11465" spans="2:15" x14ac:dyDescent="0.35">
      <c r="B11465" t="s">
        <v>134</v>
      </c>
      <c r="C11465">
        <v>3670</v>
      </c>
      <c r="D11465" t="s">
        <v>183</v>
      </c>
      <c r="E11465">
        <v>181100</v>
      </c>
      <c r="F11465" t="s">
        <v>10755</v>
      </c>
      <c r="G11465" t="s">
        <v>10928</v>
      </c>
      <c r="H11465" s="93">
        <v>46171</v>
      </c>
      <c r="I11465" s="131"/>
      <c r="J11465" s="132"/>
      <c r="K11465" s="132"/>
      <c r="L11465" s="132"/>
      <c r="M11465" s="132"/>
      <c r="N11465" s="131"/>
      <c r="O11465" s="131"/>
    </row>
    <row r="11466" spans="2:15" x14ac:dyDescent="0.35">
      <c r="B11466" t="s">
        <v>134</v>
      </c>
      <c r="C11466">
        <v>3670</v>
      </c>
      <c r="D11466" t="s">
        <v>183</v>
      </c>
      <c r="E11466">
        <v>181256</v>
      </c>
      <c r="F11466" t="s">
        <v>10756</v>
      </c>
      <c r="G11466" t="s">
        <v>10930</v>
      </c>
      <c r="H11466" s="93">
        <v>46181</v>
      </c>
      <c r="I11466" s="131"/>
      <c r="J11466" s="132"/>
      <c r="K11466" s="132"/>
      <c r="L11466" s="132"/>
      <c r="M11466" s="132"/>
      <c r="N11466" s="131"/>
      <c r="O11466" s="131"/>
    </row>
    <row r="11467" spans="2:15" x14ac:dyDescent="0.35">
      <c r="B11467" t="s">
        <v>134</v>
      </c>
      <c r="C11467">
        <v>3670</v>
      </c>
      <c r="D11467" t="s">
        <v>183</v>
      </c>
      <c r="E11467">
        <v>181257</v>
      </c>
      <c r="F11467" t="s">
        <v>10757</v>
      </c>
      <c r="G11467" t="s">
        <v>10928</v>
      </c>
      <c r="H11467" s="93">
        <v>46178</v>
      </c>
      <c r="I11467" s="131"/>
      <c r="J11467" s="132"/>
      <c r="K11467" s="132"/>
      <c r="L11467" s="132"/>
      <c r="M11467" s="132"/>
      <c r="N11467" s="131"/>
      <c r="O11467" s="131"/>
    </row>
    <row r="11468" spans="2:15" x14ac:dyDescent="0.35">
      <c r="B11468" t="s">
        <v>134</v>
      </c>
      <c r="C11468">
        <v>3670</v>
      </c>
      <c r="D11468" t="s">
        <v>183</v>
      </c>
      <c r="E11468">
        <v>181441</v>
      </c>
      <c r="F11468" t="s">
        <v>10758</v>
      </c>
      <c r="G11468" t="s">
        <v>10929</v>
      </c>
      <c r="H11468" s="93">
        <v>46175</v>
      </c>
      <c r="I11468" s="131"/>
      <c r="J11468" s="132"/>
      <c r="K11468" s="132"/>
      <c r="L11468" s="132"/>
      <c r="M11468" s="132"/>
      <c r="N11468" s="131"/>
      <c r="O11468" s="131"/>
    </row>
    <row r="11469" spans="2:15" x14ac:dyDescent="0.35">
      <c r="B11469" t="s">
        <v>134</v>
      </c>
      <c r="C11469">
        <v>3670</v>
      </c>
      <c r="D11469" t="s">
        <v>183</v>
      </c>
      <c r="E11469">
        <v>181649</v>
      </c>
      <c r="F11469" t="s">
        <v>10759</v>
      </c>
      <c r="G11469" t="s">
        <v>10930</v>
      </c>
      <c r="H11469" s="93">
        <v>46174</v>
      </c>
      <c r="I11469" s="131">
        <v>1</v>
      </c>
      <c r="J11469" s="132"/>
      <c r="K11469" s="132"/>
      <c r="L11469" s="132"/>
      <c r="M11469" s="132"/>
      <c r="N11469" s="131"/>
      <c r="O11469" s="131"/>
    </row>
    <row r="11470" spans="2:15" x14ac:dyDescent="0.35">
      <c r="B11470" t="s">
        <v>134</v>
      </c>
      <c r="C11470">
        <v>3670</v>
      </c>
      <c r="D11470" t="s">
        <v>183</v>
      </c>
      <c r="E11470">
        <v>181725</v>
      </c>
      <c r="F11470" t="s">
        <v>10760</v>
      </c>
      <c r="G11470" t="s">
        <v>10926</v>
      </c>
      <c r="H11470" s="93">
        <v>46177</v>
      </c>
      <c r="I11470" s="131">
        <v>1</v>
      </c>
      <c r="J11470" s="132"/>
      <c r="K11470" s="132"/>
      <c r="L11470" s="132"/>
      <c r="M11470" s="132"/>
      <c r="N11470" s="131"/>
      <c r="O11470" s="131"/>
    </row>
    <row r="11471" spans="2:15" x14ac:dyDescent="0.35">
      <c r="B11471" t="s">
        <v>134</v>
      </c>
      <c r="C11471">
        <v>3670</v>
      </c>
      <c r="D11471" t="s">
        <v>183</v>
      </c>
      <c r="E11471">
        <v>181826</v>
      </c>
      <c r="F11471" t="s">
        <v>10761</v>
      </c>
      <c r="G11471" t="s">
        <v>10927</v>
      </c>
      <c r="H11471" s="93">
        <v>46176</v>
      </c>
      <c r="I11471" s="131"/>
      <c r="J11471" s="132"/>
      <c r="K11471" s="132"/>
      <c r="L11471" s="132"/>
      <c r="M11471" s="132"/>
      <c r="N11471" s="131"/>
      <c r="O11471" s="131"/>
    </row>
    <row r="11472" spans="2:15" x14ac:dyDescent="0.35">
      <c r="B11472" t="s">
        <v>134</v>
      </c>
      <c r="C11472">
        <v>3670</v>
      </c>
      <c r="D11472" t="s">
        <v>183</v>
      </c>
      <c r="E11472">
        <v>182012</v>
      </c>
      <c r="F11472" t="s">
        <v>10762</v>
      </c>
      <c r="G11472" t="s">
        <v>10927</v>
      </c>
      <c r="H11472" s="93">
        <v>46183</v>
      </c>
      <c r="I11472" s="131"/>
      <c r="J11472" s="132"/>
      <c r="K11472" s="132"/>
      <c r="L11472" s="132"/>
      <c r="M11472" s="132"/>
      <c r="N11472" s="131"/>
      <c r="O11472" s="131"/>
    </row>
    <row r="11473" spans="2:15" x14ac:dyDescent="0.35">
      <c r="B11473" t="s">
        <v>134</v>
      </c>
      <c r="C11473">
        <v>3670</v>
      </c>
      <c r="D11473" t="s">
        <v>183</v>
      </c>
      <c r="E11473">
        <v>182105</v>
      </c>
      <c r="F11473" t="s">
        <v>10763</v>
      </c>
      <c r="G11473" t="s">
        <v>10929</v>
      </c>
      <c r="H11473" s="93">
        <v>46175</v>
      </c>
      <c r="I11473" s="131"/>
      <c r="J11473" s="132"/>
      <c r="K11473" s="132"/>
      <c r="L11473" s="132"/>
      <c r="M11473" s="132"/>
      <c r="N11473" s="131"/>
      <c r="O11473" s="131"/>
    </row>
    <row r="11474" spans="2:15" x14ac:dyDescent="0.35">
      <c r="B11474" t="s">
        <v>134</v>
      </c>
      <c r="C11474">
        <v>3670</v>
      </c>
      <c r="D11474" t="s">
        <v>183</v>
      </c>
      <c r="E11474">
        <v>182113</v>
      </c>
      <c r="F11474" t="s">
        <v>10764</v>
      </c>
      <c r="G11474" t="s">
        <v>10930</v>
      </c>
      <c r="H11474" s="93">
        <v>46181</v>
      </c>
      <c r="I11474" s="131"/>
      <c r="J11474" s="132"/>
      <c r="K11474" s="132"/>
      <c r="L11474" s="132"/>
      <c r="M11474" s="132"/>
      <c r="N11474" s="131"/>
      <c r="O11474" s="131"/>
    </row>
    <row r="11475" spans="2:15" x14ac:dyDescent="0.35">
      <c r="B11475" t="s">
        <v>134</v>
      </c>
      <c r="C11475">
        <v>3670</v>
      </c>
      <c r="D11475" t="s">
        <v>183</v>
      </c>
      <c r="E11475">
        <v>182360</v>
      </c>
      <c r="F11475" t="s">
        <v>10765</v>
      </c>
      <c r="G11475" t="s">
        <v>10928</v>
      </c>
      <c r="H11475" s="93">
        <v>46178</v>
      </c>
      <c r="I11475" s="131">
        <v>1</v>
      </c>
      <c r="J11475" s="132"/>
      <c r="K11475" s="132"/>
      <c r="L11475" s="132"/>
      <c r="M11475" s="132"/>
      <c r="N11475" s="131"/>
      <c r="O11475" s="131"/>
    </row>
    <row r="11476" spans="2:15" x14ac:dyDescent="0.35">
      <c r="B11476" t="s">
        <v>134</v>
      </c>
      <c r="C11476">
        <v>3670</v>
      </c>
      <c r="D11476" t="s">
        <v>183</v>
      </c>
      <c r="E11476">
        <v>182444</v>
      </c>
      <c r="F11476" t="s">
        <v>10766</v>
      </c>
      <c r="G11476" t="s">
        <v>10929</v>
      </c>
      <c r="H11476" s="93">
        <v>46175</v>
      </c>
      <c r="I11476" s="131">
        <v>1</v>
      </c>
      <c r="J11476" s="132"/>
      <c r="K11476" s="132"/>
      <c r="L11476" s="132"/>
      <c r="M11476" s="132"/>
      <c r="N11476" s="131"/>
      <c r="O11476" s="131"/>
    </row>
    <row r="11477" spans="2:15" x14ac:dyDescent="0.35">
      <c r="B11477" t="s">
        <v>134</v>
      </c>
      <c r="C11477">
        <v>3670</v>
      </c>
      <c r="D11477" t="s">
        <v>183</v>
      </c>
      <c r="E11477">
        <v>182620</v>
      </c>
      <c r="F11477" t="s">
        <v>10767</v>
      </c>
      <c r="G11477" t="s">
        <v>10930</v>
      </c>
      <c r="H11477" s="93">
        <v>46174</v>
      </c>
      <c r="I11477" s="131"/>
      <c r="J11477" s="132"/>
      <c r="K11477" s="132"/>
      <c r="L11477" s="132"/>
      <c r="M11477" s="132"/>
      <c r="N11477" s="131"/>
      <c r="O11477" s="131"/>
    </row>
    <row r="11478" spans="2:15" x14ac:dyDescent="0.35">
      <c r="B11478" t="s">
        <v>134</v>
      </c>
      <c r="C11478">
        <v>3670</v>
      </c>
      <c r="D11478" t="s">
        <v>183</v>
      </c>
      <c r="E11478">
        <v>182632</v>
      </c>
      <c r="F11478" t="s">
        <v>10768</v>
      </c>
      <c r="G11478" t="s">
        <v>10926</v>
      </c>
      <c r="H11478" s="93">
        <v>46177</v>
      </c>
      <c r="I11478" s="131">
        <v>1</v>
      </c>
      <c r="J11478" s="132"/>
      <c r="K11478" s="132"/>
      <c r="L11478" s="132"/>
      <c r="M11478" s="132"/>
      <c r="N11478" s="131"/>
      <c r="O11478" s="131"/>
    </row>
    <row r="11479" spans="2:15" x14ac:dyDescent="0.35">
      <c r="B11479" t="s">
        <v>134</v>
      </c>
      <c r="C11479">
        <v>3670</v>
      </c>
      <c r="D11479" t="s">
        <v>183</v>
      </c>
      <c r="E11479">
        <v>182644</v>
      </c>
      <c r="F11479" t="s">
        <v>10769</v>
      </c>
      <c r="G11479" t="s">
        <v>10928</v>
      </c>
      <c r="H11479" s="93">
        <v>46178</v>
      </c>
      <c r="I11479" s="131"/>
      <c r="J11479" s="132"/>
      <c r="K11479" s="132"/>
      <c r="L11479" s="132"/>
      <c r="M11479" s="132"/>
      <c r="N11479" s="131"/>
      <c r="O11479" s="131"/>
    </row>
    <row r="11480" spans="2:15" x14ac:dyDescent="0.35">
      <c r="B11480" t="s">
        <v>134</v>
      </c>
      <c r="C11480">
        <v>3670</v>
      </c>
      <c r="D11480" t="s">
        <v>183</v>
      </c>
      <c r="E11480">
        <v>182808</v>
      </c>
      <c r="F11480" t="s">
        <v>10770</v>
      </c>
      <c r="G11480" t="s">
        <v>10931</v>
      </c>
      <c r="H11480" s="93">
        <v>46172</v>
      </c>
      <c r="I11480" s="131"/>
      <c r="J11480" s="132"/>
      <c r="K11480" s="132"/>
      <c r="L11480" s="132"/>
      <c r="M11480" s="132"/>
      <c r="N11480" s="131"/>
      <c r="O11480" s="131"/>
    </row>
    <row r="11481" spans="2:15" x14ac:dyDescent="0.35">
      <c r="B11481" t="s">
        <v>134</v>
      </c>
      <c r="C11481">
        <v>3670</v>
      </c>
      <c r="D11481" t="s">
        <v>183</v>
      </c>
      <c r="E11481">
        <v>182892</v>
      </c>
      <c r="F11481" t="s">
        <v>10771</v>
      </c>
      <c r="G11481" t="s">
        <v>10926</v>
      </c>
      <c r="H11481" s="93">
        <v>46177</v>
      </c>
      <c r="I11481" s="131"/>
      <c r="J11481" s="132"/>
      <c r="K11481" s="132"/>
      <c r="L11481" s="132"/>
      <c r="M11481" s="132"/>
      <c r="N11481" s="131"/>
      <c r="O11481" s="131"/>
    </row>
    <row r="11482" spans="2:15" x14ac:dyDescent="0.35">
      <c r="B11482" t="s">
        <v>134</v>
      </c>
      <c r="C11482">
        <v>3670</v>
      </c>
      <c r="D11482" t="s">
        <v>183</v>
      </c>
      <c r="E11482">
        <v>182895</v>
      </c>
      <c r="F11482" t="s">
        <v>10772</v>
      </c>
      <c r="G11482" t="s">
        <v>10931</v>
      </c>
      <c r="H11482" s="93">
        <v>46172</v>
      </c>
      <c r="I11482" s="131"/>
      <c r="J11482" s="132"/>
      <c r="K11482" s="132"/>
      <c r="L11482" s="132"/>
      <c r="M11482" s="132"/>
      <c r="N11482" s="131"/>
      <c r="O11482" s="131"/>
    </row>
    <row r="11483" spans="2:15" x14ac:dyDescent="0.35">
      <c r="B11483" t="s">
        <v>134</v>
      </c>
      <c r="C11483">
        <v>3670</v>
      </c>
      <c r="D11483" t="s">
        <v>183</v>
      </c>
      <c r="E11483">
        <v>183132</v>
      </c>
      <c r="F11483" t="s">
        <v>10773</v>
      </c>
      <c r="G11483" t="s">
        <v>10928</v>
      </c>
      <c r="H11483" s="93">
        <v>46178</v>
      </c>
      <c r="I11483" s="131"/>
      <c r="J11483" s="132"/>
      <c r="K11483" s="132"/>
      <c r="L11483" s="132"/>
      <c r="M11483" s="132"/>
      <c r="N11483" s="131"/>
      <c r="O11483" s="131"/>
    </row>
    <row r="11484" spans="2:15" x14ac:dyDescent="0.35">
      <c r="B11484" t="s">
        <v>134</v>
      </c>
      <c r="C11484">
        <v>3670</v>
      </c>
      <c r="D11484" t="s">
        <v>183</v>
      </c>
      <c r="E11484">
        <v>183380</v>
      </c>
      <c r="F11484" t="s">
        <v>10774</v>
      </c>
      <c r="G11484" t="s">
        <v>10926</v>
      </c>
      <c r="H11484" s="93">
        <v>46170</v>
      </c>
      <c r="I11484" s="131"/>
      <c r="J11484" s="132"/>
      <c r="K11484" s="132"/>
      <c r="L11484" s="132"/>
      <c r="M11484" s="132"/>
      <c r="N11484" s="131"/>
      <c r="O11484" s="131"/>
    </row>
    <row r="11485" spans="2:15" x14ac:dyDescent="0.35">
      <c r="B11485" t="s">
        <v>134</v>
      </c>
      <c r="C11485">
        <v>3670</v>
      </c>
      <c r="D11485" t="s">
        <v>183</v>
      </c>
      <c r="E11485">
        <v>183428</v>
      </c>
      <c r="F11485" t="s">
        <v>10775</v>
      </c>
      <c r="G11485" t="s">
        <v>10929</v>
      </c>
      <c r="H11485" s="93">
        <v>46182</v>
      </c>
      <c r="I11485" s="131"/>
      <c r="J11485" s="132"/>
      <c r="K11485" s="132"/>
      <c r="L11485" s="132"/>
      <c r="M11485" s="132"/>
      <c r="N11485" s="131"/>
      <c r="O11485" s="131"/>
    </row>
    <row r="11486" spans="2:15" x14ac:dyDescent="0.35">
      <c r="B11486" t="s">
        <v>134</v>
      </c>
      <c r="C11486">
        <v>3670</v>
      </c>
      <c r="D11486" t="s">
        <v>183</v>
      </c>
      <c r="E11486">
        <v>183438</v>
      </c>
      <c r="F11486" t="s">
        <v>10776</v>
      </c>
      <c r="G11486" t="s">
        <v>10930</v>
      </c>
      <c r="H11486" s="93">
        <v>46181</v>
      </c>
      <c r="I11486" s="131"/>
      <c r="J11486" s="132"/>
      <c r="K11486" s="132"/>
      <c r="L11486" s="132"/>
      <c r="M11486" s="132"/>
      <c r="N11486" s="131"/>
      <c r="O11486" s="131"/>
    </row>
    <row r="11487" spans="2:15" x14ac:dyDescent="0.35">
      <c r="B11487" t="s">
        <v>134</v>
      </c>
      <c r="C11487">
        <v>3670</v>
      </c>
      <c r="D11487" t="s">
        <v>183</v>
      </c>
      <c r="E11487">
        <v>183465</v>
      </c>
      <c r="F11487" t="s">
        <v>10777</v>
      </c>
      <c r="G11487" t="s">
        <v>10931</v>
      </c>
      <c r="H11487" s="93">
        <v>46172</v>
      </c>
      <c r="I11487" s="131"/>
      <c r="J11487" s="132"/>
      <c r="K11487" s="132"/>
      <c r="L11487" s="132"/>
      <c r="M11487" s="132"/>
      <c r="N11487" s="131"/>
      <c r="O11487" s="131"/>
    </row>
    <row r="11488" spans="2:15" x14ac:dyDescent="0.35">
      <c r="B11488" t="s">
        <v>134</v>
      </c>
      <c r="C11488">
        <v>3670</v>
      </c>
      <c r="D11488" t="s">
        <v>183</v>
      </c>
      <c r="E11488">
        <v>183504</v>
      </c>
      <c r="F11488" t="s">
        <v>10778</v>
      </c>
      <c r="G11488" t="s">
        <v>10930</v>
      </c>
      <c r="H11488" s="93">
        <v>46181</v>
      </c>
      <c r="I11488" s="131"/>
      <c r="J11488" s="132"/>
      <c r="K11488" s="132"/>
      <c r="L11488" s="132"/>
      <c r="M11488" s="132"/>
      <c r="N11488" s="131"/>
      <c r="O11488" s="131"/>
    </row>
    <row r="11489" spans="2:15" x14ac:dyDescent="0.35">
      <c r="B11489" t="s">
        <v>134</v>
      </c>
      <c r="C11489">
        <v>3670</v>
      </c>
      <c r="D11489" t="s">
        <v>183</v>
      </c>
      <c r="E11489">
        <v>183630</v>
      </c>
      <c r="F11489" t="s">
        <v>10779</v>
      </c>
      <c r="G11489" t="s">
        <v>10927</v>
      </c>
      <c r="H11489" s="93">
        <v>46183</v>
      </c>
      <c r="I11489" s="131">
        <v>1</v>
      </c>
      <c r="J11489" s="132"/>
      <c r="K11489" s="132"/>
      <c r="L11489" s="132"/>
      <c r="M11489" s="132"/>
      <c r="N11489" s="131"/>
      <c r="O11489" s="131"/>
    </row>
    <row r="11490" spans="2:15" x14ac:dyDescent="0.35">
      <c r="B11490" t="s">
        <v>134</v>
      </c>
      <c r="C11490">
        <v>3670</v>
      </c>
      <c r="D11490" t="s">
        <v>183</v>
      </c>
      <c r="E11490">
        <v>183892</v>
      </c>
      <c r="F11490" t="s">
        <v>10780</v>
      </c>
      <c r="G11490" t="s">
        <v>10929</v>
      </c>
      <c r="H11490" s="93">
        <v>46182</v>
      </c>
      <c r="I11490" s="131">
        <v>1</v>
      </c>
      <c r="J11490" s="132"/>
      <c r="K11490" s="132"/>
      <c r="L11490" s="132"/>
      <c r="M11490" s="132"/>
      <c r="N11490" s="131"/>
      <c r="O11490" s="131"/>
    </row>
    <row r="11491" spans="2:15" x14ac:dyDescent="0.35">
      <c r="B11491" t="s">
        <v>134</v>
      </c>
      <c r="C11491">
        <v>3670</v>
      </c>
      <c r="D11491" t="s">
        <v>183</v>
      </c>
      <c r="E11491">
        <v>183947</v>
      </c>
      <c r="F11491" t="s">
        <v>10781</v>
      </c>
      <c r="G11491" t="s">
        <v>10927</v>
      </c>
      <c r="H11491" s="93">
        <v>46183</v>
      </c>
      <c r="I11491" s="131"/>
      <c r="J11491" s="132"/>
      <c r="K11491" s="132"/>
      <c r="L11491" s="132"/>
      <c r="M11491" s="132"/>
      <c r="N11491" s="131"/>
      <c r="O11491" s="131"/>
    </row>
    <row r="11492" spans="2:15" x14ac:dyDescent="0.35">
      <c r="B11492" t="s">
        <v>134</v>
      </c>
      <c r="C11492">
        <v>3670</v>
      </c>
      <c r="D11492" t="s">
        <v>183</v>
      </c>
      <c r="E11492">
        <v>184008</v>
      </c>
      <c r="F11492" t="s">
        <v>10782</v>
      </c>
      <c r="G11492" t="s">
        <v>10929</v>
      </c>
      <c r="H11492" s="93">
        <v>46182</v>
      </c>
      <c r="I11492" s="131"/>
      <c r="J11492" s="132"/>
      <c r="K11492" s="132"/>
      <c r="L11492" s="132"/>
      <c r="M11492" s="132"/>
      <c r="N11492" s="131"/>
      <c r="O11492" s="131"/>
    </row>
    <row r="11493" spans="2:15" x14ac:dyDescent="0.35">
      <c r="B11493" t="s">
        <v>134</v>
      </c>
      <c r="C11493">
        <v>3670</v>
      </c>
      <c r="D11493" t="s">
        <v>183</v>
      </c>
      <c r="E11493">
        <v>184051</v>
      </c>
      <c r="F11493" t="s">
        <v>10783</v>
      </c>
      <c r="G11493" t="s">
        <v>10930</v>
      </c>
      <c r="H11493" s="93">
        <v>46181</v>
      </c>
      <c r="I11493" s="131">
        <v>1</v>
      </c>
      <c r="J11493" s="132"/>
      <c r="K11493" s="132"/>
      <c r="L11493" s="132"/>
      <c r="M11493" s="132"/>
      <c r="N11493" s="131"/>
      <c r="O11493" s="131"/>
    </row>
    <row r="11494" spans="2:15" x14ac:dyDescent="0.35">
      <c r="B11494" t="s">
        <v>134</v>
      </c>
      <c r="C11494">
        <v>3670</v>
      </c>
      <c r="D11494" t="s">
        <v>183</v>
      </c>
      <c r="E11494">
        <v>184283</v>
      </c>
      <c r="F11494" t="s">
        <v>10784</v>
      </c>
      <c r="G11494" t="s">
        <v>10930</v>
      </c>
      <c r="H11494" s="93">
        <v>46181</v>
      </c>
      <c r="I11494" s="131"/>
      <c r="J11494" s="132"/>
      <c r="K11494" s="132"/>
      <c r="L11494" s="132"/>
      <c r="M11494" s="132"/>
      <c r="N11494" s="131"/>
      <c r="O11494" s="131"/>
    </row>
    <row r="11495" spans="2:15" x14ac:dyDescent="0.35">
      <c r="B11495" t="s">
        <v>134</v>
      </c>
      <c r="C11495">
        <v>3670</v>
      </c>
      <c r="D11495" t="s">
        <v>183</v>
      </c>
      <c r="E11495">
        <v>184372</v>
      </c>
      <c r="F11495" t="s">
        <v>10785</v>
      </c>
      <c r="G11495" t="s">
        <v>10930</v>
      </c>
      <c r="H11495" s="93">
        <v>46181</v>
      </c>
      <c r="I11495" s="131">
        <v>1</v>
      </c>
      <c r="J11495" s="132"/>
      <c r="K11495" s="132"/>
      <c r="L11495" s="132"/>
      <c r="M11495" s="132"/>
      <c r="N11495" s="131"/>
      <c r="O11495" s="131"/>
    </row>
    <row r="11496" spans="2:15" x14ac:dyDescent="0.35">
      <c r="B11496" t="s">
        <v>134</v>
      </c>
      <c r="C11496">
        <v>3670</v>
      </c>
      <c r="D11496" t="s">
        <v>183</v>
      </c>
      <c r="E11496">
        <v>184417</v>
      </c>
      <c r="F11496" t="s">
        <v>10786</v>
      </c>
      <c r="G11496" t="s">
        <v>10930</v>
      </c>
      <c r="H11496" s="93">
        <v>46181</v>
      </c>
      <c r="I11496" s="131">
        <v>1</v>
      </c>
      <c r="J11496" s="132"/>
      <c r="K11496" s="132"/>
      <c r="L11496" s="132"/>
      <c r="M11496" s="132"/>
      <c r="N11496" s="131"/>
      <c r="O11496" s="131"/>
    </row>
    <row r="11497" spans="2:15" x14ac:dyDescent="0.35">
      <c r="B11497" t="s">
        <v>134</v>
      </c>
      <c r="C11497">
        <v>3670</v>
      </c>
      <c r="D11497" t="s">
        <v>183</v>
      </c>
      <c r="E11497">
        <v>184638</v>
      </c>
      <c r="F11497" t="s">
        <v>10787</v>
      </c>
      <c r="G11497" t="s">
        <v>10930</v>
      </c>
      <c r="H11497" s="93">
        <v>46181</v>
      </c>
      <c r="I11497" s="131"/>
      <c r="J11497" s="132"/>
      <c r="K11497" s="132"/>
      <c r="L11497" s="132"/>
      <c r="M11497" s="132"/>
      <c r="N11497" s="131"/>
      <c r="O11497" s="131"/>
    </row>
    <row r="11498" spans="2:15" x14ac:dyDescent="0.35">
      <c r="B11498" t="s">
        <v>134</v>
      </c>
      <c r="C11498">
        <v>3670</v>
      </c>
      <c r="D11498" t="s">
        <v>183</v>
      </c>
      <c r="E11498">
        <v>184641</v>
      </c>
      <c r="F11498" t="s">
        <v>10719</v>
      </c>
      <c r="G11498" t="s">
        <v>10931</v>
      </c>
      <c r="H11498" s="93">
        <v>46172</v>
      </c>
      <c r="I11498" s="131"/>
      <c r="J11498" s="132"/>
      <c r="K11498" s="132"/>
      <c r="L11498" s="132"/>
      <c r="M11498" s="132"/>
      <c r="N11498" s="131"/>
      <c r="O11498" s="131"/>
    </row>
    <row r="11499" spans="2:15" x14ac:dyDescent="0.35">
      <c r="B11499" t="s">
        <v>134</v>
      </c>
      <c r="C11499">
        <v>3670</v>
      </c>
      <c r="D11499" t="s">
        <v>183</v>
      </c>
      <c r="E11499">
        <v>185047</v>
      </c>
      <c r="F11499" t="s">
        <v>10788</v>
      </c>
      <c r="G11499" t="s">
        <v>10927</v>
      </c>
      <c r="H11499" s="93">
        <v>46176</v>
      </c>
      <c r="I11499" s="131">
        <v>1</v>
      </c>
      <c r="J11499" s="132"/>
      <c r="K11499" s="132"/>
      <c r="L11499" s="132"/>
      <c r="M11499" s="132"/>
      <c r="N11499" s="131"/>
      <c r="O11499" s="131"/>
    </row>
    <row r="11500" spans="2:15" x14ac:dyDescent="0.35">
      <c r="B11500" t="s">
        <v>134</v>
      </c>
      <c r="C11500">
        <v>3670</v>
      </c>
      <c r="D11500" t="s">
        <v>183</v>
      </c>
      <c r="E11500">
        <v>185350</v>
      </c>
      <c r="F11500" t="s">
        <v>10789</v>
      </c>
      <c r="G11500" t="s">
        <v>10927</v>
      </c>
      <c r="H11500" s="93">
        <v>46176</v>
      </c>
      <c r="I11500" s="131">
        <v>1</v>
      </c>
      <c r="J11500" s="132"/>
      <c r="K11500" s="132"/>
      <c r="L11500" s="132"/>
      <c r="M11500" s="132"/>
      <c r="N11500" s="131"/>
      <c r="O11500" s="131"/>
    </row>
    <row r="11501" spans="2:15" x14ac:dyDescent="0.35">
      <c r="B11501" t="s">
        <v>134</v>
      </c>
      <c r="C11501">
        <v>3670</v>
      </c>
      <c r="D11501" t="s">
        <v>183</v>
      </c>
      <c r="E11501">
        <v>185384</v>
      </c>
      <c r="F11501" t="s">
        <v>10790</v>
      </c>
      <c r="G11501" t="s">
        <v>10931</v>
      </c>
      <c r="H11501" s="93">
        <v>46172</v>
      </c>
      <c r="I11501" s="131"/>
      <c r="J11501" s="132"/>
      <c r="K11501" s="132"/>
      <c r="L11501" s="132"/>
      <c r="M11501" s="132"/>
      <c r="N11501" s="131"/>
      <c r="O11501" s="131"/>
    </row>
    <row r="11502" spans="2:15" x14ac:dyDescent="0.35">
      <c r="B11502" t="s">
        <v>134</v>
      </c>
      <c r="C11502">
        <v>3670</v>
      </c>
      <c r="D11502" t="s">
        <v>183</v>
      </c>
      <c r="E11502">
        <v>185385</v>
      </c>
      <c r="F11502" t="s">
        <v>10791</v>
      </c>
      <c r="G11502" t="s">
        <v>10929</v>
      </c>
      <c r="H11502" s="93">
        <v>46182</v>
      </c>
      <c r="I11502" s="131"/>
      <c r="J11502" s="132"/>
      <c r="K11502" s="132"/>
      <c r="L11502" s="132"/>
      <c r="M11502" s="132"/>
      <c r="N11502" s="131"/>
      <c r="O11502" s="131"/>
    </row>
    <row r="11503" spans="2:15" x14ac:dyDescent="0.35">
      <c r="B11503" t="s">
        <v>134</v>
      </c>
      <c r="C11503">
        <v>3670</v>
      </c>
      <c r="D11503" t="s">
        <v>183</v>
      </c>
      <c r="E11503">
        <v>185399</v>
      </c>
      <c r="F11503" t="s">
        <v>10792</v>
      </c>
      <c r="G11503" t="s">
        <v>10926</v>
      </c>
      <c r="H11503" s="93">
        <v>46170</v>
      </c>
      <c r="I11503" s="131"/>
      <c r="J11503" s="132"/>
      <c r="K11503" s="132"/>
      <c r="L11503" s="132"/>
      <c r="M11503" s="132"/>
      <c r="N11503" s="131"/>
      <c r="O11503" s="131"/>
    </row>
    <row r="11504" spans="2:15" x14ac:dyDescent="0.35">
      <c r="B11504" t="s">
        <v>134</v>
      </c>
      <c r="C11504">
        <v>3670</v>
      </c>
      <c r="D11504" t="s">
        <v>183</v>
      </c>
      <c r="E11504">
        <v>185433</v>
      </c>
      <c r="F11504" t="s">
        <v>10793</v>
      </c>
      <c r="G11504" t="s">
        <v>10926</v>
      </c>
      <c r="H11504" s="93">
        <v>46170</v>
      </c>
      <c r="I11504" s="131"/>
      <c r="J11504" s="132"/>
      <c r="K11504" s="132"/>
      <c r="L11504" s="132"/>
      <c r="M11504" s="132"/>
      <c r="N11504" s="131"/>
      <c r="O11504" s="131"/>
    </row>
    <row r="11505" spans="2:15" x14ac:dyDescent="0.35">
      <c r="B11505" t="s">
        <v>134</v>
      </c>
      <c r="C11505">
        <v>3670</v>
      </c>
      <c r="D11505" t="s">
        <v>183</v>
      </c>
      <c r="E11505">
        <v>185444</v>
      </c>
      <c r="F11505" t="s">
        <v>10794</v>
      </c>
      <c r="G11505" t="s">
        <v>10930</v>
      </c>
      <c r="H11505" s="93">
        <v>46181</v>
      </c>
      <c r="I11505" s="131"/>
      <c r="J11505" s="132"/>
      <c r="K11505" s="132"/>
      <c r="L11505" s="132"/>
      <c r="M11505" s="132"/>
      <c r="N11505" s="131"/>
      <c r="O11505" s="131"/>
    </row>
    <row r="11506" spans="2:15" x14ac:dyDescent="0.35">
      <c r="B11506" t="s">
        <v>134</v>
      </c>
      <c r="C11506">
        <v>3670</v>
      </c>
      <c r="D11506" t="s">
        <v>183</v>
      </c>
      <c r="E11506">
        <v>185556</v>
      </c>
      <c r="F11506" t="s">
        <v>10795</v>
      </c>
      <c r="G11506" t="s">
        <v>10930</v>
      </c>
      <c r="H11506" s="93">
        <v>46174</v>
      </c>
      <c r="I11506" s="131"/>
      <c r="J11506" s="132"/>
      <c r="K11506" s="132"/>
      <c r="L11506" s="132"/>
      <c r="M11506" s="132"/>
      <c r="N11506" s="131"/>
      <c r="O11506" s="131"/>
    </row>
    <row r="11507" spans="2:15" x14ac:dyDescent="0.35">
      <c r="B11507" t="s">
        <v>134</v>
      </c>
      <c r="C11507">
        <v>3670</v>
      </c>
      <c r="D11507" t="s">
        <v>183</v>
      </c>
      <c r="E11507">
        <v>185808</v>
      </c>
      <c r="F11507" t="s">
        <v>10796</v>
      </c>
      <c r="G11507" t="s">
        <v>10930</v>
      </c>
      <c r="H11507" s="93">
        <v>46174</v>
      </c>
      <c r="I11507" s="131">
        <v>1</v>
      </c>
      <c r="J11507" s="132"/>
      <c r="K11507" s="132"/>
      <c r="L11507" s="132"/>
      <c r="M11507" s="132"/>
      <c r="N11507" s="131"/>
      <c r="O11507" s="131"/>
    </row>
    <row r="11508" spans="2:15" x14ac:dyDescent="0.35">
      <c r="B11508" t="s">
        <v>134</v>
      </c>
      <c r="C11508">
        <v>3670</v>
      </c>
      <c r="D11508" t="s">
        <v>183</v>
      </c>
      <c r="E11508">
        <v>185856</v>
      </c>
      <c r="F11508" t="s">
        <v>10797</v>
      </c>
      <c r="G11508" t="s">
        <v>10929</v>
      </c>
      <c r="H11508" s="93">
        <v>46175</v>
      </c>
      <c r="I11508" s="131"/>
      <c r="J11508" s="132"/>
      <c r="K11508" s="132"/>
      <c r="L11508" s="132"/>
      <c r="M11508" s="132"/>
      <c r="N11508" s="131"/>
      <c r="O11508" s="131"/>
    </row>
    <row r="11509" spans="2:15" x14ac:dyDescent="0.35">
      <c r="B11509" t="s">
        <v>134</v>
      </c>
      <c r="C11509">
        <v>3670</v>
      </c>
      <c r="D11509" t="s">
        <v>183</v>
      </c>
      <c r="E11509">
        <v>185953</v>
      </c>
      <c r="F11509" t="s">
        <v>10798</v>
      </c>
      <c r="G11509" t="s">
        <v>10930</v>
      </c>
      <c r="H11509" s="93">
        <v>46174</v>
      </c>
      <c r="I11509" s="131"/>
      <c r="J11509" s="132"/>
      <c r="K11509" s="132"/>
      <c r="L11509" s="132"/>
      <c r="M11509" s="132"/>
      <c r="N11509" s="131"/>
      <c r="O11509" s="131"/>
    </row>
    <row r="11510" spans="2:15" x14ac:dyDescent="0.35">
      <c r="B11510" t="s">
        <v>134</v>
      </c>
      <c r="C11510">
        <v>3670</v>
      </c>
      <c r="D11510" t="s">
        <v>183</v>
      </c>
      <c r="E11510">
        <v>185985</v>
      </c>
      <c r="F11510" t="s">
        <v>10799</v>
      </c>
      <c r="G11510" t="s">
        <v>10927</v>
      </c>
      <c r="H11510" s="93">
        <v>46183</v>
      </c>
      <c r="I11510" s="131"/>
      <c r="J11510" s="132"/>
      <c r="K11510" s="132"/>
      <c r="L11510" s="132"/>
      <c r="M11510" s="132"/>
      <c r="N11510" s="131"/>
      <c r="O11510" s="131"/>
    </row>
    <row r="11511" spans="2:15" x14ac:dyDescent="0.35">
      <c r="B11511" t="s">
        <v>134</v>
      </c>
      <c r="C11511">
        <v>3670</v>
      </c>
      <c r="D11511" t="s">
        <v>183</v>
      </c>
      <c r="E11511">
        <v>186074</v>
      </c>
      <c r="F11511" t="s">
        <v>10800</v>
      </c>
      <c r="G11511" t="s">
        <v>10928</v>
      </c>
      <c r="H11511" s="93">
        <v>46178</v>
      </c>
      <c r="I11511" s="131"/>
      <c r="J11511" s="132"/>
      <c r="K11511" s="132"/>
      <c r="L11511" s="132"/>
      <c r="M11511" s="132"/>
      <c r="N11511" s="131"/>
      <c r="O11511" s="131"/>
    </row>
    <row r="11512" spans="2:15" x14ac:dyDescent="0.35">
      <c r="B11512" t="s">
        <v>134</v>
      </c>
      <c r="C11512">
        <v>3670</v>
      </c>
      <c r="D11512" t="s">
        <v>183</v>
      </c>
      <c r="E11512">
        <v>186233</v>
      </c>
      <c r="F11512" t="s">
        <v>10801</v>
      </c>
      <c r="G11512" t="s">
        <v>10927</v>
      </c>
      <c r="H11512" s="93">
        <v>46176</v>
      </c>
      <c r="I11512" s="131">
        <v>1</v>
      </c>
      <c r="J11512" s="132">
        <v>1</v>
      </c>
      <c r="K11512" s="132"/>
      <c r="L11512" s="132"/>
      <c r="M11512" s="132"/>
      <c r="N11512" s="131"/>
      <c r="O11512" s="131"/>
    </row>
    <row r="11513" spans="2:15" x14ac:dyDescent="0.35">
      <c r="B11513" t="s">
        <v>134</v>
      </c>
      <c r="C11513">
        <v>3670</v>
      </c>
      <c r="D11513" t="s">
        <v>183</v>
      </c>
      <c r="E11513">
        <v>186284</v>
      </c>
      <c r="F11513" t="s">
        <v>10802</v>
      </c>
      <c r="G11513" t="s">
        <v>10930</v>
      </c>
      <c r="H11513" s="93">
        <v>46174</v>
      </c>
      <c r="I11513" s="131">
        <v>1</v>
      </c>
      <c r="J11513" s="132">
        <v>1</v>
      </c>
      <c r="K11513" s="132"/>
      <c r="L11513" s="132"/>
      <c r="M11513" s="132"/>
      <c r="N11513" s="131"/>
      <c r="O11513" s="131"/>
    </row>
    <row r="11514" spans="2:15" x14ac:dyDescent="0.35">
      <c r="B11514" t="s">
        <v>134</v>
      </c>
      <c r="C11514">
        <v>3670</v>
      </c>
      <c r="D11514" t="s">
        <v>183</v>
      </c>
      <c r="E11514">
        <v>186350</v>
      </c>
      <c r="F11514" t="s">
        <v>10803</v>
      </c>
      <c r="G11514" t="s">
        <v>10929</v>
      </c>
      <c r="H11514" s="93">
        <v>46182</v>
      </c>
      <c r="I11514" s="131"/>
      <c r="J11514" s="132"/>
      <c r="K11514" s="132"/>
      <c r="L11514" s="132"/>
      <c r="M11514" s="132"/>
      <c r="N11514" s="131"/>
      <c r="O11514" s="131"/>
    </row>
    <row r="11515" spans="2:15" x14ac:dyDescent="0.35">
      <c r="B11515" t="s">
        <v>134</v>
      </c>
      <c r="C11515">
        <v>3670</v>
      </c>
      <c r="D11515" t="s">
        <v>183</v>
      </c>
      <c r="E11515">
        <v>186354</v>
      </c>
      <c r="F11515" t="s">
        <v>10804</v>
      </c>
      <c r="G11515" t="s">
        <v>10928</v>
      </c>
      <c r="H11515" s="93">
        <v>46178</v>
      </c>
      <c r="I11515" s="131">
        <v>1</v>
      </c>
      <c r="J11515" s="132"/>
      <c r="K11515" s="132"/>
      <c r="L11515" s="132"/>
      <c r="M11515" s="132"/>
      <c r="N11515" s="131"/>
      <c r="O11515" s="131"/>
    </row>
    <row r="11516" spans="2:15" x14ac:dyDescent="0.35">
      <c r="B11516" t="s">
        <v>134</v>
      </c>
      <c r="C11516">
        <v>3670</v>
      </c>
      <c r="D11516" t="s">
        <v>183</v>
      </c>
      <c r="E11516">
        <v>186423</v>
      </c>
      <c r="F11516" t="s">
        <v>10805</v>
      </c>
      <c r="G11516" t="s">
        <v>10929</v>
      </c>
      <c r="H11516" s="93">
        <v>46175</v>
      </c>
      <c r="I11516" s="131">
        <v>1</v>
      </c>
      <c r="J11516" s="132"/>
      <c r="K11516" s="132"/>
      <c r="L11516" s="132"/>
      <c r="M11516" s="132"/>
      <c r="N11516" s="131"/>
      <c r="O11516" s="131"/>
    </row>
    <row r="11517" spans="2:15" x14ac:dyDescent="0.35">
      <c r="B11517" t="s">
        <v>134</v>
      </c>
      <c r="C11517">
        <v>3670</v>
      </c>
      <c r="D11517" t="s">
        <v>183</v>
      </c>
      <c r="E11517">
        <v>186441</v>
      </c>
      <c r="F11517" t="s">
        <v>10806</v>
      </c>
      <c r="G11517" t="s">
        <v>10930</v>
      </c>
      <c r="H11517" s="93">
        <v>46174</v>
      </c>
      <c r="I11517" s="131"/>
      <c r="J11517" s="132"/>
      <c r="K11517" s="132"/>
      <c r="L11517" s="132"/>
      <c r="M11517" s="132"/>
      <c r="N11517" s="131"/>
      <c r="O11517" s="131"/>
    </row>
    <row r="11518" spans="2:15" x14ac:dyDescent="0.35">
      <c r="B11518" t="s">
        <v>134</v>
      </c>
      <c r="C11518">
        <v>3670</v>
      </c>
      <c r="D11518" t="s">
        <v>183</v>
      </c>
      <c r="E11518">
        <v>186520</v>
      </c>
      <c r="F11518" t="s">
        <v>10807</v>
      </c>
      <c r="G11518" t="s">
        <v>10930</v>
      </c>
      <c r="H11518" s="93">
        <v>46181</v>
      </c>
      <c r="I11518" s="131"/>
      <c r="J11518" s="132"/>
      <c r="K11518" s="132"/>
      <c r="L11518" s="132"/>
      <c r="M11518" s="132"/>
      <c r="N11518" s="131"/>
      <c r="O11518" s="131"/>
    </row>
    <row r="11519" spans="2:15" x14ac:dyDescent="0.35">
      <c r="B11519" t="s">
        <v>134</v>
      </c>
      <c r="C11519">
        <v>3670</v>
      </c>
      <c r="D11519" t="s">
        <v>183</v>
      </c>
      <c r="E11519">
        <v>186690</v>
      </c>
      <c r="F11519" t="s">
        <v>10808</v>
      </c>
      <c r="G11519" t="s">
        <v>10927</v>
      </c>
      <c r="H11519" s="93">
        <v>46176</v>
      </c>
      <c r="I11519" s="131">
        <v>1</v>
      </c>
      <c r="J11519" s="132">
        <v>1</v>
      </c>
      <c r="K11519" s="132">
        <v>1</v>
      </c>
      <c r="L11519" s="132"/>
      <c r="M11519" s="132"/>
      <c r="N11519" s="131"/>
      <c r="O11519" s="131"/>
    </row>
    <row r="11520" spans="2:15" x14ac:dyDescent="0.35">
      <c r="B11520" t="s">
        <v>134</v>
      </c>
      <c r="C11520">
        <v>3670</v>
      </c>
      <c r="D11520" t="s">
        <v>183</v>
      </c>
      <c r="E11520">
        <v>186702</v>
      </c>
      <c r="F11520" t="s">
        <v>10809</v>
      </c>
      <c r="G11520" t="s">
        <v>10930</v>
      </c>
      <c r="H11520" s="93">
        <v>46174</v>
      </c>
      <c r="I11520" s="131"/>
      <c r="J11520" s="132"/>
      <c r="K11520" s="132"/>
      <c r="L11520" s="132"/>
      <c r="M11520" s="132"/>
      <c r="N11520" s="131"/>
      <c r="O11520" s="131"/>
    </row>
    <row r="11521" spans="2:15" x14ac:dyDescent="0.35">
      <c r="B11521" t="s">
        <v>134</v>
      </c>
      <c r="C11521">
        <v>3670</v>
      </c>
      <c r="D11521" t="s">
        <v>183</v>
      </c>
      <c r="E11521">
        <v>186706</v>
      </c>
      <c r="F11521" t="s">
        <v>10810</v>
      </c>
      <c r="G11521" t="s">
        <v>10930</v>
      </c>
      <c r="H11521" s="93">
        <v>46174</v>
      </c>
      <c r="I11521" s="131"/>
      <c r="J11521" s="132"/>
      <c r="K11521" s="132"/>
      <c r="L11521" s="132"/>
      <c r="M11521" s="132"/>
      <c r="N11521" s="131"/>
      <c r="O11521" s="131"/>
    </row>
    <row r="11522" spans="2:15" x14ac:dyDescent="0.35">
      <c r="B11522" t="s">
        <v>134</v>
      </c>
      <c r="C11522">
        <v>3670</v>
      </c>
      <c r="D11522" t="s">
        <v>183</v>
      </c>
      <c r="E11522">
        <v>186769</v>
      </c>
      <c r="F11522" t="s">
        <v>10811</v>
      </c>
      <c r="G11522" t="s">
        <v>10926</v>
      </c>
      <c r="H11522" s="93">
        <v>46177</v>
      </c>
      <c r="I11522" s="131"/>
      <c r="J11522" s="132"/>
      <c r="K11522" s="132"/>
      <c r="L11522" s="132"/>
      <c r="M11522" s="132"/>
      <c r="N11522" s="131"/>
      <c r="O11522" s="131"/>
    </row>
    <row r="11523" spans="2:15" x14ac:dyDescent="0.35">
      <c r="B11523" t="s">
        <v>134</v>
      </c>
      <c r="C11523">
        <v>3670</v>
      </c>
      <c r="D11523" t="s">
        <v>183</v>
      </c>
      <c r="E11523">
        <v>186941</v>
      </c>
      <c r="F11523" t="s">
        <v>10812</v>
      </c>
      <c r="G11523" t="s">
        <v>10926</v>
      </c>
      <c r="H11523" s="93">
        <v>46170</v>
      </c>
      <c r="I11523" s="131">
        <v>1</v>
      </c>
      <c r="J11523" s="132">
        <v>1</v>
      </c>
      <c r="K11523" s="132"/>
      <c r="L11523" s="132"/>
      <c r="M11523" s="132"/>
      <c r="N11523" s="131"/>
      <c r="O11523" s="131"/>
    </row>
    <row r="11524" spans="2:15" x14ac:dyDescent="0.35">
      <c r="B11524" t="s">
        <v>134</v>
      </c>
      <c r="C11524">
        <v>3670</v>
      </c>
      <c r="D11524" t="s">
        <v>183</v>
      </c>
      <c r="E11524">
        <v>186943</v>
      </c>
      <c r="F11524" t="s">
        <v>10812</v>
      </c>
      <c r="G11524" t="s">
        <v>10926</v>
      </c>
      <c r="H11524" s="93">
        <v>46170</v>
      </c>
      <c r="I11524" s="131">
        <v>1</v>
      </c>
      <c r="J11524" s="132">
        <v>1</v>
      </c>
      <c r="K11524" s="132"/>
      <c r="L11524" s="132"/>
      <c r="M11524" s="132"/>
      <c r="N11524" s="131"/>
      <c r="O11524" s="131"/>
    </row>
    <row r="11525" spans="2:15" x14ac:dyDescent="0.35">
      <c r="B11525" t="s">
        <v>134</v>
      </c>
      <c r="C11525">
        <v>3670</v>
      </c>
      <c r="D11525" t="s">
        <v>183</v>
      </c>
      <c r="E11525">
        <v>187048</v>
      </c>
      <c r="F11525" t="s">
        <v>10813</v>
      </c>
      <c r="G11525" t="s">
        <v>10928</v>
      </c>
      <c r="H11525" s="93">
        <v>46178</v>
      </c>
      <c r="I11525" s="131"/>
      <c r="J11525" s="132"/>
      <c r="K11525" s="132"/>
      <c r="L11525" s="132"/>
      <c r="M11525" s="132"/>
      <c r="N11525" s="131"/>
      <c r="O11525" s="131"/>
    </row>
    <row r="11526" spans="2:15" x14ac:dyDescent="0.35">
      <c r="B11526" t="s">
        <v>134</v>
      </c>
      <c r="C11526">
        <v>3670</v>
      </c>
      <c r="D11526" t="s">
        <v>183</v>
      </c>
      <c r="E11526">
        <v>187103</v>
      </c>
      <c r="F11526" t="s">
        <v>10814</v>
      </c>
      <c r="G11526" t="s">
        <v>10926</v>
      </c>
      <c r="H11526" s="93">
        <v>46177</v>
      </c>
      <c r="I11526" s="131">
        <v>1</v>
      </c>
      <c r="J11526" s="132"/>
      <c r="K11526" s="132"/>
      <c r="L11526" s="132"/>
      <c r="M11526" s="132"/>
      <c r="N11526" s="131"/>
      <c r="O11526" s="131"/>
    </row>
    <row r="11527" spans="2:15" x14ac:dyDescent="0.35">
      <c r="B11527" t="s">
        <v>134</v>
      </c>
      <c r="C11527">
        <v>3670</v>
      </c>
      <c r="D11527" t="s">
        <v>183</v>
      </c>
      <c r="E11527">
        <v>187125</v>
      </c>
      <c r="F11527" t="s">
        <v>10815</v>
      </c>
      <c r="G11527" t="s">
        <v>10931</v>
      </c>
      <c r="H11527" s="93">
        <v>46172</v>
      </c>
      <c r="I11527" s="131"/>
      <c r="J11527" s="132"/>
      <c r="K11527" s="132"/>
      <c r="L11527" s="132"/>
      <c r="M11527" s="132"/>
      <c r="N11527" s="131"/>
      <c r="O11527" s="131"/>
    </row>
    <row r="11528" spans="2:15" x14ac:dyDescent="0.35">
      <c r="B11528" t="s">
        <v>134</v>
      </c>
      <c r="C11528">
        <v>3670</v>
      </c>
      <c r="D11528" t="s">
        <v>183</v>
      </c>
      <c r="E11528">
        <v>187160</v>
      </c>
      <c r="F11528" t="s">
        <v>10816</v>
      </c>
      <c r="G11528" t="s">
        <v>10930</v>
      </c>
      <c r="H11528" s="93">
        <v>46174</v>
      </c>
      <c r="I11528" s="131"/>
      <c r="J11528" s="132"/>
      <c r="K11528" s="132"/>
      <c r="L11528" s="132"/>
      <c r="M11528" s="132"/>
      <c r="N11528" s="131"/>
      <c r="O11528" s="131"/>
    </row>
    <row r="11529" spans="2:15" x14ac:dyDescent="0.35">
      <c r="B11529" t="s">
        <v>134</v>
      </c>
      <c r="C11529">
        <v>3670</v>
      </c>
      <c r="D11529" t="s">
        <v>183</v>
      </c>
      <c r="E11529">
        <v>187197</v>
      </c>
      <c r="F11529" t="s">
        <v>10817</v>
      </c>
      <c r="G11529" t="s">
        <v>10927</v>
      </c>
      <c r="H11529" s="93">
        <v>46176</v>
      </c>
      <c r="I11529" s="131">
        <v>1</v>
      </c>
      <c r="J11529" s="132"/>
      <c r="K11529" s="132"/>
      <c r="L11529" s="132"/>
      <c r="M11529" s="132"/>
      <c r="N11529" s="131"/>
      <c r="O11529" s="131"/>
    </row>
    <row r="11530" spans="2:15" x14ac:dyDescent="0.35">
      <c r="B11530" t="s">
        <v>134</v>
      </c>
      <c r="C11530">
        <v>3670</v>
      </c>
      <c r="D11530" t="s">
        <v>183</v>
      </c>
      <c r="E11530">
        <v>187311</v>
      </c>
      <c r="F11530" t="s">
        <v>10818</v>
      </c>
      <c r="G11530" t="s">
        <v>10930</v>
      </c>
      <c r="H11530" s="93">
        <v>46181</v>
      </c>
      <c r="I11530" s="131">
        <v>1</v>
      </c>
      <c r="J11530" s="132">
        <v>1</v>
      </c>
      <c r="K11530" s="132"/>
      <c r="L11530" s="132"/>
      <c r="M11530" s="132"/>
      <c r="N11530" s="131"/>
      <c r="O11530" s="131"/>
    </row>
    <row r="11531" spans="2:15" x14ac:dyDescent="0.35">
      <c r="B11531" t="s">
        <v>134</v>
      </c>
      <c r="C11531">
        <v>3670</v>
      </c>
      <c r="D11531" t="s">
        <v>183</v>
      </c>
      <c r="E11531">
        <v>187449</v>
      </c>
      <c r="F11531" t="s">
        <v>10819</v>
      </c>
      <c r="G11531" t="s">
        <v>10928</v>
      </c>
      <c r="H11531" s="93">
        <v>46178</v>
      </c>
      <c r="I11531" s="131"/>
      <c r="J11531" s="132"/>
      <c r="K11531" s="132"/>
      <c r="L11531" s="132"/>
      <c r="M11531" s="132"/>
      <c r="N11531" s="131"/>
      <c r="O11531" s="131"/>
    </row>
    <row r="11532" spans="2:15" x14ac:dyDescent="0.35">
      <c r="B11532" t="s">
        <v>134</v>
      </c>
      <c r="C11532">
        <v>3670</v>
      </c>
      <c r="D11532" t="s">
        <v>183</v>
      </c>
      <c r="E11532">
        <v>187454</v>
      </c>
      <c r="F11532" t="s">
        <v>10820</v>
      </c>
      <c r="G11532" t="s">
        <v>10929</v>
      </c>
      <c r="H11532" s="93">
        <v>46182</v>
      </c>
      <c r="I11532" s="131">
        <v>1</v>
      </c>
      <c r="J11532" s="132"/>
      <c r="K11532" s="132"/>
      <c r="L11532" s="132"/>
      <c r="M11532" s="132"/>
      <c r="N11532" s="131"/>
      <c r="O11532" s="131"/>
    </row>
    <row r="11533" spans="2:15" x14ac:dyDescent="0.35">
      <c r="B11533" t="s">
        <v>134</v>
      </c>
      <c r="C11533">
        <v>3670</v>
      </c>
      <c r="D11533" t="s">
        <v>183</v>
      </c>
      <c r="E11533">
        <v>187457</v>
      </c>
      <c r="F11533" t="s">
        <v>10821</v>
      </c>
      <c r="G11533" t="s">
        <v>10931</v>
      </c>
      <c r="H11533" s="93">
        <v>46172</v>
      </c>
      <c r="I11533" s="131"/>
      <c r="J11533" s="132"/>
      <c r="K11533" s="132"/>
      <c r="L11533" s="132"/>
      <c r="M11533" s="132"/>
      <c r="N11533" s="131"/>
      <c r="O11533" s="131"/>
    </row>
    <row r="11534" spans="2:15" x14ac:dyDescent="0.35">
      <c r="B11534" t="s">
        <v>134</v>
      </c>
      <c r="C11534">
        <v>3670</v>
      </c>
      <c r="D11534" t="s">
        <v>183</v>
      </c>
      <c r="E11534">
        <v>187492</v>
      </c>
      <c r="F11534" t="s">
        <v>10822</v>
      </c>
      <c r="G11534" t="s">
        <v>10931</v>
      </c>
      <c r="H11534" s="93">
        <v>46172</v>
      </c>
      <c r="I11534" s="131"/>
      <c r="J11534" s="132"/>
      <c r="K11534" s="132"/>
      <c r="L11534" s="132"/>
      <c r="M11534" s="132"/>
      <c r="N11534" s="131"/>
      <c r="O11534" s="131"/>
    </row>
    <row r="11535" spans="2:15" x14ac:dyDescent="0.35">
      <c r="B11535" t="s">
        <v>134</v>
      </c>
      <c r="C11535">
        <v>3670</v>
      </c>
      <c r="D11535" t="s">
        <v>183</v>
      </c>
      <c r="E11535">
        <v>187545</v>
      </c>
      <c r="F11535" t="s">
        <v>10823</v>
      </c>
      <c r="G11535" t="s">
        <v>10927</v>
      </c>
      <c r="H11535" s="93">
        <v>46176</v>
      </c>
      <c r="I11535" s="131"/>
      <c r="J11535" s="132"/>
      <c r="K11535" s="132"/>
      <c r="L11535" s="132"/>
      <c r="M11535" s="132"/>
      <c r="N11535" s="131"/>
      <c r="O11535" s="131"/>
    </row>
    <row r="11536" spans="2:15" x14ac:dyDescent="0.35">
      <c r="B11536" t="s">
        <v>134</v>
      </c>
      <c r="C11536">
        <v>3670</v>
      </c>
      <c r="D11536" t="s">
        <v>183</v>
      </c>
      <c r="E11536">
        <v>187620</v>
      </c>
      <c r="F11536" t="s">
        <v>10824</v>
      </c>
      <c r="G11536" t="s">
        <v>10927</v>
      </c>
      <c r="H11536" s="93">
        <v>46176</v>
      </c>
      <c r="I11536" s="131"/>
      <c r="J11536" s="132"/>
      <c r="K11536" s="132"/>
      <c r="L11536" s="132"/>
      <c r="M11536" s="132"/>
      <c r="N11536" s="131"/>
      <c r="O11536" s="131"/>
    </row>
    <row r="11537" spans="2:15" x14ac:dyDescent="0.35">
      <c r="B11537" t="s">
        <v>134</v>
      </c>
      <c r="C11537">
        <v>3670</v>
      </c>
      <c r="D11537" t="s">
        <v>183</v>
      </c>
      <c r="E11537">
        <v>187730</v>
      </c>
      <c r="F11537" t="s">
        <v>10825</v>
      </c>
      <c r="G11537" t="s">
        <v>10927</v>
      </c>
      <c r="H11537" s="93">
        <v>46176</v>
      </c>
      <c r="I11537" s="131">
        <v>1</v>
      </c>
      <c r="J11537" s="132"/>
      <c r="K11537" s="132"/>
      <c r="L11537" s="132"/>
      <c r="M11537" s="132"/>
      <c r="N11537" s="131"/>
      <c r="O11537" s="131"/>
    </row>
    <row r="11538" spans="2:15" x14ac:dyDescent="0.35">
      <c r="B11538" t="s">
        <v>134</v>
      </c>
      <c r="C11538">
        <v>3670</v>
      </c>
      <c r="D11538" t="s">
        <v>183</v>
      </c>
      <c r="E11538">
        <v>187891</v>
      </c>
      <c r="F11538" t="s">
        <v>10826</v>
      </c>
      <c r="G11538" t="s">
        <v>10931</v>
      </c>
      <c r="H11538" s="93">
        <v>46172</v>
      </c>
      <c r="I11538" s="131"/>
      <c r="J11538" s="132"/>
      <c r="K11538" s="132"/>
      <c r="L11538" s="132"/>
      <c r="M11538" s="132"/>
      <c r="N11538" s="131"/>
      <c r="O11538" s="131"/>
    </row>
    <row r="11539" spans="2:15" x14ac:dyDescent="0.35">
      <c r="B11539" t="s">
        <v>134</v>
      </c>
      <c r="C11539">
        <v>3670</v>
      </c>
      <c r="D11539" t="s">
        <v>183</v>
      </c>
      <c r="E11539">
        <v>187935</v>
      </c>
      <c r="F11539" t="s">
        <v>10827</v>
      </c>
      <c r="G11539" t="s">
        <v>10930</v>
      </c>
      <c r="H11539" s="93">
        <v>46174</v>
      </c>
      <c r="I11539" s="131"/>
      <c r="J11539" s="132"/>
      <c r="K11539" s="132"/>
      <c r="L11539" s="132"/>
      <c r="M11539" s="132"/>
      <c r="N11539" s="131"/>
      <c r="O11539" s="131"/>
    </row>
    <row r="11540" spans="2:15" x14ac:dyDescent="0.35">
      <c r="B11540" t="s">
        <v>134</v>
      </c>
      <c r="C11540">
        <v>3670</v>
      </c>
      <c r="D11540" t="s">
        <v>183</v>
      </c>
      <c r="E11540">
        <v>187941</v>
      </c>
      <c r="F11540" t="s">
        <v>10828</v>
      </c>
      <c r="G11540" t="s">
        <v>10926</v>
      </c>
      <c r="H11540" s="93">
        <v>46170</v>
      </c>
      <c r="I11540" s="131">
        <v>1</v>
      </c>
      <c r="J11540" s="132"/>
      <c r="K11540" s="132"/>
      <c r="L11540" s="132"/>
      <c r="M11540" s="132"/>
      <c r="N11540" s="131"/>
      <c r="O11540" s="131"/>
    </row>
    <row r="11541" spans="2:15" x14ac:dyDescent="0.35">
      <c r="B11541" t="s">
        <v>134</v>
      </c>
      <c r="C11541">
        <v>3670</v>
      </c>
      <c r="D11541" t="s">
        <v>183</v>
      </c>
      <c r="E11541">
        <v>187948</v>
      </c>
      <c r="F11541" t="s">
        <v>10829</v>
      </c>
      <c r="G11541" t="s">
        <v>10927</v>
      </c>
      <c r="H11541" s="93">
        <v>46183</v>
      </c>
      <c r="I11541" s="131">
        <v>1</v>
      </c>
      <c r="J11541" s="132"/>
      <c r="K11541" s="132"/>
      <c r="L11541" s="132"/>
      <c r="M11541" s="132"/>
      <c r="N11541" s="131"/>
      <c r="O11541" s="131"/>
    </row>
    <row r="11542" spans="2:15" x14ac:dyDescent="0.35">
      <c r="B11542" t="s">
        <v>134</v>
      </c>
      <c r="C11542">
        <v>3670</v>
      </c>
      <c r="D11542" t="s">
        <v>183</v>
      </c>
      <c r="E11542">
        <v>188017</v>
      </c>
      <c r="F11542" t="s">
        <v>10830</v>
      </c>
      <c r="G11542" t="s">
        <v>10926</v>
      </c>
      <c r="H11542" s="93">
        <v>46170</v>
      </c>
      <c r="I11542" s="131"/>
      <c r="J11542" s="132"/>
      <c r="K11542" s="132"/>
      <c r="L11542" s="132"/>
      <c r="M11542" s="132"/>
      <c r="N11542" s="131"/>
      <c r="O11542" s="131"/>
    </row>
    <row r="11543" spans="2:15" x14ac:dyDescent="0.35">
      <c r="B11543" t="s">
        <v>134</v>
      </c>
      <c r="C11543">
        <v>3670</v>
      </c>
      <c r="D11543" t="s">
        <v>183</v>
      </c>
      <c r="E11543">
        <v>188053</v>
      </c>
      <c r="F11543" t="s">
        <v>10831</v>
      </c>
      <c r="G11543" t="s">
        <v>10927</v>
      </c>
      <c r="H11543" s="93">
        <v>46183</v>
      </c>
      <c r="I11543" s="131"/>
      <c r="J11543" s="132"/>
      <c r="K11543" s="132"/>
      <c r="L11543" s="132"/>
      <c r="M11543" s="132"/>
      <c r="N11543" s="131"/>
      <c r="O11543" s="131"/>
    </row>
    <row r="11544" spans="2:15" x14ac:dyDescent="0.35">
      <c r="B11544" t="s">
        <v>134</v>
      </c>
      <c r="C11544">
        <v>3670</v>
      </c>
      <c r="D11544" t="s">
        <v>183</v>
      </c>
      <c r="E11544">
        <v>188152</v>
      </c>
      <c r="F11544" t="s">
        <v>10832</v>
      </c>
      <c r="G11544" t="s">
        <v>10929</v>
      </c>
      <c r="H11544" s="93">
        <v>46182</v>
      </c>
      <c r="I11544" s="131"/>
      <c r="J11544" s="132"/>
      <c r="K11544" s="132"/>
      <c r="L11544" s="132"/>
      <c r="M11544" s="132"/>
      <c r="N11544" s="131"/>
      <c r="O11544" s="131"/>
    </row>
    <row r="11545" spans="2:15" x14ac:dyDescent="0.35">
      <c r="B11545" t="s">
        <v>134</v>
      </c>
      <c r="C11545">
        <v>3670</v>
      </c>
      <c r="D11545" t="s">
        <v>183</v>
      </c>
      <c r="E11545">
        <v>188195</v>
      </c>
      <c r="F11545" t="s">
        <v>10833</v>
      </c>
      <c r="G11545" t="s">
        <v>10931</v>
      </c>
      <c r="H11545" s="93">
        <v>46172</v>
      </c>
      <c r="I11545" s="131"/>
      <c r="J11545" s="132"/>
      <c r="K11545" s="132"/>
      <c r="L11545" s="132"/>
      <c r="M11545" s="132"/>
      <c r="N11545" s="131"/>
      <c r="O11545" s="131"/>
    </row>
    <row r="11546" spans="2:15" x14ac:dyDescent="0.35">
      <c r="B11546" t="s">
        <v>134</v>
      </c>
      <c r="C11546">
        <v>3670</v>
      </c>
      <c r="D11546" t="s">
        <v>183</v>
      </c>
      <c r="E11546">
        <v>188208</v>
      </c>
      <c r="F11546" t="s">
        <v>10834</v>
      </c>
      <c r="G11546" t="s">
        <v>10931</v>
      </c>
      <c r="H11546" s="93">
        <v>46172</v>
      </c>
      <c r="I11546" s="131"/>
      <c r="J11546" s="132"/>
      <c r="K11546" s="132"/>
      <c r="L11546" s="132"/>
      <c r="M11546" s="132"/>
      <c r="N11546" s="131"/>
      <c r="O11546" s="131"/>
    </row>
    <row r="11547" spans="2:15" x14ac:dyDescent="0.35">
      <c r="B11547" t="s">
        <v>134</v>
      </c>
      <c r="C11547">
        <v>3670</v>
      </c>
      <c r="D11547" t="s">
        <v>183</v>
      </c>
      <c r="E11547">
        <v>188269</v>
      </c>
      <c r="F11547" t="s">
        <v>11071</v>
      </c>
      <c r="G11547" t="s">
        <v>10928</v>
      </c>
      <c r="H11547" s="93">
        <v>46178</v>
      </c>
      <c r="I11547" s="131">
        <v>1</v>
      </c>
      <c r="J11547" s="132"/>
      <c r="K11547" s="132"/>
      <c r="L11547" s="132"/>
      <c r="M11547" s="132"/>
      <c r="N11547" s="131"/>
      <c r="O11547" s="131"/>
    </row>
    <row r="11548" spans="2:15" x14ac:dyDescent="0.35">
      <c r="B11548" t="s">
        <v>134</v>
      </c>
      <c r="C11548">
        <v>3670</v>
      </c>
      <c r="D11548" t="s">
        <v>183</v>
      </c>
      <c r="E11548">
        <v>188423</v>
      </c>
      <c r="F11548" t="s">
        <v>10835</v>
      </c>
      <c r="G11548" t="s">
        <v>10928</v>
      </c>
      <c r="H11548" s="93">
        <v>46171</v>
      </c>
      <c r="I11548" s="131"/>
      <c r="J11548" s="132"/>
      <c r="K11548" s="132"/>
      <c r="L11548" s="132"/>
      <c r="M11548" s="132"/>
      <c r="N11548" s="131"/>
      <c r="O11548" s="131"/>
    </row>
    <row r="11549" spans="2:15" x14ac:dyDescent="0.35">
      <c r="B11549" t="s">
        <v>134</v>
      </c>
      <c r="C11549">
        <v>3670</v>
      </c>
      <c r="D11549" t="s">
        <v>183</v>
      </c>
      <c r="E11549">
        <v>188478</v>
      </c>
      <c r="F11549" t="s">
        <v>10836</v>
      </c>
      <c r="G11549" t="s">
        <v>10926</v>
      </c>
      <c r="H11549" s="93">
        <v>46170</v>
      </c>
      <c r="I11549" s="131"/>
      <c r="J11549" s="132"/>
      <c r="K11549" s="132"/>
      <c r="L11549" s="132"/>
      <c r="M11549" s="132"/>
      <c r="N11549" s="131"/>
      <c r="O11549" s="131"/>
    </row>
    <row r="11550" spans="2:15" x14ac:dyDescent="0.35">
      <c r="B11550" t="s">
        <v>134</v>
      </c>
      <c r="C11550">
        <v>3670</v>
      </c>
      <c r="D11550" t="s">
        <v>183</v>
      </c>
      <c r="E11550">
        <v>188546</v>
      </c>
      <c r="F11550" t="s">
        <v>10837</v>
      </c>
      <c r="G11550" t="s">
        <v>10930</v>
      </c>
      <c r="H11550" s="93">
        <v>46181</v>
      </c>
      <c r="I11550" s="131">
        <v>1</v>
      </c>
      <c r="J11550" s="132"/>
      <c r="K11550" s="132"/>
      <c r="L11550" s="132"/>
      <c r="M11550" s="132"/>
      <c r="N11550" s="131"/>
      <c r="O11550" s="131"/>
    </row>
    <row r="11551" spans="2:15" x14ac:dyDescent="0.35">
      <c r="B11551" t="s">
        <v>134</v>
      </c>
      <c r="C11551">
        <v>3670</v>
      </c>
      <c r="D11551" t="s">
        <v>183</v>
      </c>
      <c r="E11551">
        <v>188622</v>
      </c>
      <c r="F11551" t="s">
        <v>10838</v>
      </c>
      <c r="G11551" t="s">
        <v>10931</v>
      </c>
      <c r="H11551" s="93">
        <v>46172</v>
      </c>
      <c r="I11551" s="131"/>
      <c r="J11551" s="132"/>
      <c r="K11551" s="132"/>
      <c r="L11551" s="132"/>
      <c r="M11551" s="132"/>
      <c r="N11551" s="131"/>
      <c r="O11551" s="131"/>
    </row>
    <row r="11552" spans="2:15" x14ac:dyDescent="0.35">
      <c r="B11552" t="s">
        <v>134</v>
      </c>
      <c r="C11552">
        <v>3670</v>
      </c>
      <c r="D11552" t="s">
        <v>183</v>
      </c>
      <c r="E11552">
        <v>188629</v>
      </c>
      <c r="F11552" t="s">
        <v>10839</v>
      </c>
      <c r="G11552" t="s">
        <v>10928</v>
      </c>
      <c r="H11552" s="93">
        <v>46171</v>
      </c>
      <c r="I11552" s="131"/>
      <c r="J11552" s="132"/>
      <c r="K11552" s="132"/>
      <c r="L11552" s="132"/>
      <c r="M11552" s="132"/>
      <c r="N11552" s="131"/>
      <c r="O11552" s="131"/>
    </row>
    <row r="11553" spans="2:15" x14ac:dyDescent="0.35">
      <c r="B11553" t="s">
        <v>134</v>
      </c>
      <c r="C11553">
        <v>3670</v>
      </c>
      <c r="D11553" t="s">
        <v>183</v>
      </c>
      <c r="E11553">
        <v>188654</v>
      </c>
      <c r="F11553" t="s">
        <v>10840</v>
      </c>
      <c r="G11553" t="s">
        <v>10930</v>
      </c>
      <c r="H11553" s="93">
        <v>46174</v>
      </c>
      <c r="I11553" s="131">
        <v>1</v>
      </c>
      <c r="J11553" s="132"/>
      <c r="K11553" s="132"/>
      <c r="L11553" s="132"/>
      <c r="M11553" s="132"/>
      <c r="N11553" s="131"/>
      <c r="O11553" s="131"/>
    </row>
    <row r="11554" spans="2:15" x14ac:dyDescent="0.35">
      <c r="B11554" t="s">
        <v>134</v>
      </c>
      <c r="C11554">
        <v>3670</v>
      </c>
      <c r="D11554" t="s">
        <v>183</v>
      </c>
      <c r="E11554">
        <v>188655</v>
      </c>
      <c r="F11554" t="s">
        <v>11072</v>
      </c>
      <c r="G11554" t="s">
        <v>10930</v>
      </c>
      <c r="H11554" s="93">
        <v>46181</v>
      </c>
      <c r="I11554" s="131"/>
      <c r="J11554" s="132"/>
      <c r="K11554" s="132"/>
      <c r="L11554" s="132"/>
      <c r="M11554" s="132"/>
      <c r="N11554" s="131"/>
      <c r="O11554" s="131"/>
    </row>
    <row r="11555" spans="2:15" x14ac:dyDescent="0.35">
      <c r="B11555" t="s">
        <v>134</v>
      </c>
      <c r="C11555">
        <v>3670</v>
      </c>
      <c r="D11555" t="s">
        <v>183</v>
      </c>
      <c r="E11555">
        <v>188799</v>
      </c>
      <c r="F11555" t="s">
        <v>10841</v>
      </c>
      <c r="G11555" t="s">
        <v>10929</v>
      </c>
      <c r="H11555" s="93">
        <v>46182</v>
      </c>
      <c r="I11555" s="131">
        <v>1</v>
      </c>
      <c r="J11555" s="132"/>
      <c r="K11555" s="132"/>
      <c r="L11555" s="132"/>
      <c r="M11555" s="132"/>
      <c r="N11555" s="131"/>
      <c r="O11555" s="131"/>
    </row>
    <row r="11556" spans="2:15" x14ac:dyDescent="0.35">
      <c r="B11556" t="s">
        <v>134</v>
      </c>
      <c r="C11556">
        <v>3670</v>
      </c>
      <c r="D11556" t="s">
        <v>183</v>
      </c>
      <c r="E11556">
        <v>188819</v>
      </c>
      <c r="F11556" t="s">
        <v>10842</v>
      </c>
      <c r="G11556" t="s">
        <v>10928</v>
      </c>
      <c r="H11556" s="93">
        <v>46178</v>
      </c>
      <c r="I11556" s="131">
        <v>1</v>
      </c>
      <c r="J11556" s="132"/>
      <c r="K11556" s="132">
        <v>1</v>
      </c>
      <c r="L11556" s="132"/>
      <c r="M11556" s="132"/>
      <c r="N11556" s="131"/>
      <c r="O11556" s="131"/>
    </row>
    <row r="11557" spans="2:15" x14ac:dyDescent="0.35">
      <c r="B11557" t="s">
        <v>134</v>
      </c>
      <c r="C11557">
        <v>3670</v>
      </c>
      <c r="D11557" t="s">
        <v>183</v>
      </c>
      <c r="E11557">
        <v>188882</v>
      </c>
      <c r="F11557" t="s">
        <v>10843</v>
      </c>
      <c r="G11557" t="s">
        <v>10931</v>
      </c>
      <c r="H11557" s="93">
        <v>46172</v>
      </c>
      <c r="I11557" s="131"/>
      <c r="J11557" s="132"/>
      <c r="K11557" s="132"/>
      <c r="L11557" s="132"/>
      <c r="M11557" s="132"/>
      <c r="N11557" s="131"/>
      <c r="O11557" s="131"/>
    </row>
    <row r="11558" spans="2:15" x14ac:dyDescent="0.35">
      <c r="B11558" t="s">
        <v>134</v>
      </c>
      <c r="C11558">
        <v>3670</v>
      </c>
      <c r="D11558" t="s">
        <v>183</v>
      </c>
      <c r="E11558">
        <v>188897</v>
      </c>
      <c r="F11558" t="s">
        <v>10844</v>
      </c>
      <c r="G11558" t="s">
        <v>10931</v>
      </c>
      <c r="H11558" s="93">
        <v>46172</v>
      </c>
      <c r="I11558" s="131"/>
      <c r="J11558" s="132"/>
      <c r="K11558" s="132"/>
      <c r="L11558" s="132"/>
      <c r="M11558" s="132"/>
      <c r="N11558" s="131"/>
      <c r="O11558" s="131"/>
    </row>
    <row r="11559" spans="2:15" x14ac:dyDescent="0.35">
      <c r="B11559" t="s">
        <v>134</v>
      </c>
      <c r="C11559">
        <v>3670</v>
      </c>
      <c r="D11559" t="s">
        <v>183</v>
      </c>
      <c r="E11559">
        <v>188906</v>
      </c>
      <c r="F11559" t="s">
        <v>10845</v>
      </c>
      <c r="G11559" t="s">
        <v>10926</v>
      </c>
      <c r="H11559" s="93">
        <v>46170</v>
      </c>
      <c r="I11559" s="131">
        <v>1</v>
      </c>
      <c r="J11559" s="132">
        <v>1</v>
      </c>
      <c r="K11559" s="132"/>
      <c r="L11559" s="132"/>
      <c r="M11559" s="132"/>
      <c r="N11559" s="131"/>
      <c r="O11559" s="131"/>
    </row>
    <row r="11560" spans="2:15" x14ac:dyDescent="0.35">
      <c r="B11560" t="s">
        <v>134</v>
      </c>
      <c r="C11560">
        <v>3670</v>
      </c>
      <c r="D11560" t="s">
        <v>183</v>
      </c>
      <c r="E11560">
        <v>188986</v>
      </c>
      <c r="F11560" t="s">
        <v>10846</v>
      </c>
      <c r="G11560" t="s">
        <v>10928</v>
      </c>
      <c r="H11560" s="93">
        <v>46178</v>
      </c>
      <c r="I11560" s="131">
        <v>1</v>
      </c>
      <c r="J11560" s="132"/>
      <c r="K11560" s="132">
        <v>1</v>
      </c>
      <c r="L11560" s="132"/>
      <c r="M11560" s="132"/>
      <c r="N11560" s="131"/>
      <c r="O11560" s="131"/>
    </row>
    <row r="11561" spans="2:15" x14ac:dyDescent="0.35">
      <c r="B11561" t="s">
        <v>134</v>
      </c>
      <c r="C11561">
        <v>3670</v>
      </c>
      <c r="D11561" t="s">
        <v>183</v>
      </c>
      <c r="E11561">
        <v>189051</v>
      </c>
      <c r="F11561" t="s">
        <v>10847</v>
      </c>
      <c r="G11561" t="s">
        <v>10929</v>
      </c>
      <c r="H11561" s="93">
        <v>46182</v>
      </c>
      <c r="I11561" s="131"/>
      <c r="J11561" s="132"/>
      <c r="K11561" s="132"/>
      <c r="L11561" s="132"/>
      <c r="M11561" s="132"/>
      <c r="N11561" s="131"/>
      <c r="O11561" s="131"/>
    </row>
    <row r="11562" spans="2:15" x14ac:dyDescent="0.35">
      <c r="B11562" t="s">
        <v>134</v>
      </c>
      <c r="C11562">
        <v>3670</v>
      </c>
      <c r="D11562" t="s">
        <v>183</v>
      </c>
      <c r="E11562">
        <v>189117</v>
      </c>
      <c r="F11562" t="s">
        <v>10848</v>
      </c>
      <c r="G11562" t="s">
        <v>10931</v>
      </c>
      <c r="H11562" s="93">
        <v>46172</v>
      </c>
      <c r="I11562" s="131"/>
      <c r="J11562" s="132"/>
      <c r="K11562" s="132"/>
      <c r="L11562" s="132"/>
      <c r="M11562" s="132"/>
      <c r="N11562" s="131"/>
      <c r="O11562" s="131"/>
    </row>
    <row r="11563" spans="2:15" x14ac:dyDescent="0.35">
      <c r="B11563" t="s">
        <v>134</v>
      </c>
      <c r="C11563">
        <v>3670</v>
      </c>
      <c r="D11563" t="s">
        <v>183</v>
      </c>
      <c r="E11563">
        <v>189123</v>
      </c>
      <c r="F11563" t="s">
        <v>10849</v>
      </c>
      <c r="G11563" t="s">
        <v>10931</v>
      </c>
      <c r="H11563" s="93">
        <v>46172</v>
      </c>
      <c r="I11563" s="131"/>
      <c r="J11563" s="132"/>
      <c r="K11563" s="132"/>
      <c r="L11563" s="132"/>
      <c r="M11563" s="132"/>
      <c r="N11563" s="131"/>
      <c r="O11563" s="131"/>
    </row>
    <row r="11564" spans="2:15" x14ac:dyDescent="0.35">
      <c r="B11564" t="s">
        <v>134</v>
      </c>
      <c r="C11564">
        <v>3670</v>
      </c>
      <c r="D11564" t="s">
        <v>183</v>
      </c>
      <c r="E11564">
        <v>189164</v>
      </c>
      <c r="F11564" t="s">
        <v>10850</v>
      </c>
      <c r="G11564" t="s">
        <v>10931</v>
      </c>
      <c r="H11564" s="93">
        <v>46179</v>
      </c>
      <c r="I11564" s="131"/>
      <c r="J11564" s="132"/>
      <c r="K11564" s="132"/>
      <c r="L11564" s="132"/>
      <c r="M11564" s="132"/>
      <c r="N11564" s="131"/>
      <c r="O11564" s="131"/>
    </row>
    <row r="11565" spans="2:15" x14ac:dyDescent="0.35">
      <c r="B11565" t="s">
        <v>134</v>
      </c>
      <c r="C11565">
        <v>3670</v>
      </c>
      <c r="D11565" t="s">
        <v>183</v>
      </c>
      <c r="E11565">
        <v>189174</v>
      </c>
      <c r="F11565" t="s">
        <v>10851</v>
      </c>
      <c r="G11565" t="s">
        <v>10931</v>
      </c>
      <c r="H11565" s="93">
        <v>46179</v>
      </c>
      <c r="I11565" s="131"/>
      <c r="J11565" s="132"/>
      <c r="K11565" s="132"/>
      <c r="L11565" s="132"/>
      <c r="M11565" s="132"/>
      <c r="N11565" s="131"/>
      <c r="O11565" s="131"/>
    </row>
    <row r="11566" spans="2:15" x14ac:dyDescent="0.35">
      <c r="B11566" t="s">
        <v>134</v>
      </c>
      <c r="C11566">
        <v>3670</v>
      </c>
      <c r="D11566" t="s">
        <v>183</v>
      </c>
      <c r="E11566">
        <v>189193</v>
      </c>
      <c r="F11566" t="s">
        <v>10852</v>
      </c>
      <c r="G11566" t="s">
        <v>10930</v>
      </c>
      <c r="H11566" s="93">
        <v>46181</v>
      </c>
      <c r="I11566" s="131"/>
      <c r="J11566" s="132"/>
      <c r="K11566" s="132"/>
      <c r="L11566" s="132"/>
      <c r="M11566" s="132"/>
      <c r="N11566" s="131"/>
      <c r="O11566" s="131"/>
    </row>
    <row r="11567" spans="2:15" x14ac:dyDescent="0.35">
      <c r="B11567" t="s">
        <v>134</v>
      </c>
      <c r="C11567">
        <v>3670</v>
      </c>
      <c r="D11567" t="s">
        <v>183</v>
      </c>
      <c r="E11567">
        <v>189208</v>
      </c>
      <c r="F11567" t="s">
        <v>10853</v>
      </c>
      <c r="G11567" t="s">
        <v>10931</v>
      </c>
      <c r="H11567" s="93">
        <v>46179</v>
      </c>
      <c r="I11567" s="131"/>
      <c r="J11567" s="132"/>
      <c r="K11567" s="132"/>
      <c r="L11567" s="132"/>
      <c r="M11567" s="132"/>
      <c r="N11567" s="131"/>
      <c r="O11567" s="131"/>
    </row>
    <row r="11568" spans="2:15" x14ac:dyDescent="0.35">
      <c r="B11568" t="s">
        <v>134</v>
      </c>
      <c r="C11568">
        <v>3670</v>
      </c>
      <c r="D11568" t="s">
        <v>183</v>
      </c>
      <c r="E11568">
        <v>189219</v>
      </c>
      <c r="F11568" t="s">
        <v>10854</v>
      </c>
      <c r="G11568" t="s">
        <v>10927</v>
      </c>
      <c r="H11568" s="93">
        <v>46183</v>
      </c>
      <c r="I11568" s="131"/>
      <c r="J11568" s="132"/>
      <c r="K11568" s="132"/>
      <c r="L11568" s="132"/>
      <c r="M11568" s="132"/>
      <c r="N11568" s="131"/>
      <c r="O11568" s="131"/>
    </row>
    <row r="11569" spans="2:15" x14ac:dyDescent="0.35">
      <c r="B11569" t="s">
        <v>134</v>
      </c>
      <c r="C11569">
        <v>3670</v>
      </c>
      <c r="D11569" t="s">
        <v>183</v>
      </c>
      <c r="E11569">
        <v>189229</v>
      </c>
      <c r="F11569" t="s">
        <v>10855</v>
      </c>
      <c r="G11569" t="s">
        <v>10927</v>
      </c>
      <c r="H11569" s="93">
        <v>46176</v>
      </c>
      <c r="I11569" s="131"/>
      <c r="J11569" s="132"/>
      <c r="K11569" s="132"/>
      <c r="L11569" s="132"/>
      <c r="M11569" s="132"/>
      <c r="N11569" s="131"/>
      <c r="O11569" s="131"/>
    </row>
    <row r="11570" spans="2:15" x14ac:dyDescent="0.35">
      <c r="B11570" t="s">
        <v>134</v>
      </c>
      <c r="C11570">
        <v>3670</v>
      </c>
      <c r="D11570" t="s">
        <v>183</v>
      </c>
      <c r="E11570">
        <v>189259</v>
      </c>
      <c r="F11570" t="s">
        <v>10856</v>
      </c>
      <c r="G11570" t="s">
        <v>10927</v>
      </c>
      <c r="H11570" s="93">
        <v>46176</v>
      </c>
      <c r="I11570" s="131"/>
      <c r="J11570" s="132"/>
      <c r="K11570" s="132"/>
      <c r="L11570" s="132"/>
      <c r="M11570" s="132"/>
      <c r="N11570" s="131"/>
      <c r="O11570" s="131"/>
    </row>
    <row r="11571" spans="2:15" x14ac:dyDescent="0.35">
      <c r="B11571" t="s">
        <v>134</v>
      </c>
      <c r="C11571">
        <v>3670</v>
      </c>
      <c r="D11571" t="s">
        <v>183</v>
      </c>
      <c r="E11571">
        <v>189334</v>
      </c>
      <c r="F11571" t="s">
        <v>10857</v>
      </c>
      <c r="G11571" t="s">
        <v>10929</v>
      </c>
      <c r="H11571" s="93">
        <v>46175</v>
      </c>
      <c r="I11571" s="131"/>
      <c r="J11571" s="132"/>
      <c r="K11571" s="132"/>
      <c r="L11571" s="132"/>
      <c r="M11571" s="132"/>
      <c r="N11571" s="131"/>
      <c r="O11571" s="131"/>
    </row>
    <row r="11572" spans="2:15" x14ac:dyDescent="0.35">
      <c r="B11572" t="s">
        <v>134</v>
      </c>
      <c r="C11572">
        <v>3670</v>
      </c>
      <c r="D11572" t="s">
        <v>183</v>
      </c>
      <c r="E11572">
        <v>189335</v>
      </c>
      <c r="F11572" t="s">
        <v>10858</v>
      </c>
      <c r="G11572" t="s">
        <v>10931</v>
      </c>
      <c r="H11572" s="93">
        <v>46172</v>
      </c>
      <c r="I11572" s="131"/>
      <c r="J11572" s="132"/>
      <c r="K11572" s="132"/>
      <c r="L11572" s="132"/>
      <c r="M11572" s="132"/>
      <c r="N11572" s="131"/>
      <c r="O11572" s="131"/>
    </row>
    <row r="11573" spans="2:15" x14ac:dyDescent="0.35">
      <c r="B11573" t="s">
        <v>134</v>
      </c>
      <c r="C11573">
        <v>3670</v>
      </c>
      <c r="D11573" t="s">
        <v>183</v>
      </c>
      <c r="E11573">
        <v>189407</v>
      </c>
      <c r="F11573" t="s">
        <v>10859</v>
      </c>
      <c r="G11573" t="s">
        <v>10930</v>
      </c>
      <c r="H11573" s="93">
        <v>46181</v>
      </c>
      <c r="I11573" s="131">
        <v>1</v>
      </c>
      <c r="J11573" s="132"/>
      <c r="K11573" s="132"/>
      <c r="L11573" s="132"/>
      <c r="M11573" s="132"/>
      <c r="N11573" s="131"/>
      <c r="O11573" s="131"/>
    </row>
    <row r="11574" spans="2:15" x14ac:dyDescent="0.35">
      <c r="B11574" t="s">
        <v>134</v>
      </c>
      <c r="C11574">
        <v>3670</v>
      </c>
      <c r="D11574" t="s">
        <v>183</v>
      </c>
      <c r="E11574">
        <v>189494</v>
      </c>
      <c r="F11574" t="s">
        <v>10860</v>
      </c>
      <c r="G11574" t="s">
        <v>10927</v>
      </c>
      <c r="H11574" s="93">
        <v>46183</v>
      </c>
      <c r="I11574" s="131"/>
      <c r="J11574" s="132"/>
      <c r="K11574" s="132"/>
      <c r="L11574" s="132"/>
      <c r="M11574" s="132"/>
      <c r="N11574" s="131"/>
      <c r="O11574" s="131"/>
    </row>
    <row r="11575" spans="2:15" x14ac:dyDescent="0.35">
      <c r="B11575" t="s">
        <v>134</v>
      </c>
      <c r="C11575">
        <v>3670</v>
      </c>
      <c r="D11575" t="s">
        <v>183</v>
      </c>
      <c r="E11575">
        <v>189511</v>
      </c>
      <c r="F11575" t="s">
        <v>10861</v>
      </c>
      <c r="G11575" t="s">
        <v>10928</v>
      </c>
      <c r="H11575" s="93">
        <v>46171</v>
      </c>
      <c r="I11575" s="131"/>
      <c r="J11575" s="132"/>
      <c r="K11575" s="132"/>
      <c r="L11575" s="132"/>
      <c r="M11575" s="132"/>
      <c r="N11575" s="131"/>
      <c r="O11575" s="131"/>
    </row>
    <row r="11576" spans="2:15" x14ac:dyDescent="0.35">
      <c r="B11576" t="s">
        <v>134</v>
      </c>
      <c r="C11576">
        <v>3670</v>
      </c>
      <c r="D11576" t="s">
        <v>183</v>
      </c>
      <c r="E11576">
        <v>189593</v>
      </c>
      <c r="F11576" t="s">
        <v>10862</v>
      </c>
      <c r="G11576" t="s">
        <v>10929</v>
      </c>
      <c r="H11576" s="93">
        <v>46182</v>
      </c>
      <c r="I11576" s="131"/>
      <c r="J11576" s="132"/>
      <c r="K11576" s="132"/>
      <c r="L11576" s="132"/>
      <c r="M11576" s="132"/>
      <c r="N11576" s="131"/>
      <c r="O11576" s="131"/>
    </row>
    <row r="11577" spans="2:15" x14ac:dyDescent="0.35">
      <c r="B11577" t="s">
        <v>134</v>
      </c>
      <c r="C11577">
        <v>3670</v>
      </c>
      <c r="D11577" t="s">
        <v>183</v>
      </c>
      <c r="E11577">
        <v>189649</v>
      </c>
      <c r="F11577" t="s">
        <v>10863</v>
      </c>
      <c r="G11577" t="s">
        <v>10930</v>
      </c>
      <c r="H11577" s="93">
        <v>46181</v>
      </c>
      <c r="I11577" s="131"/>
      <c r="J11577" s="132"/>
      <c r="K11577" s="132"/>
      <c r="L11577" s="132"/>
      <c r="M11577" s="132"/>
      <c r="N11577" s="131"/>
      <c r="O11577" s="131"/>
    </row>
    <row r="11578" spans="2:15" x14ac:dyDescent="0.35">
      <c r="B11578" t="s">
        <v>134</v>
      </c>
      <c r="C11578">
        <v>3670</v>
      </c>
      <c r="D11578" t="s">
        <v>183</v>
      </c>
      <c r="E11578">
        <v>189659</v>
      </c>
      <c r="F11578" t="s">
        <v>10864</v>
      </c>
      <c r="G11578" t="s">
        <v>10926</v>
      </c>
      <c r="H11578" s="93">
        <v>46170</v>
      </c>
      <c r="I11578" s="131"/>
      <c r="J11578" s="132"/>
      <c r="K11578" s="132"/>
      <c r="L11578" s="132"/>
      <c r="M11578" s="132"/>
      <c r="N11578" s="131"/>
      <c r="O11578" s="131"/>
    </row>
    <row r="11579" spans="2:15" x14ac:dyDescent="0.35">
      <c r="B11579" t="s">
        <v>134</v>
      </c>
      <c r="C11579">
        <v>3670</v>
      </c>
      <c r="D11579" t="s">
        <v>183</v>
      </c>
      <c r="E11579">
        <v>189728</v>
      </c>
      <c r="F11579" t="s">
        <v>10865</v>
      </c>
      <c r="G11579" t="s">
        <v>10928</v>
      </c>
      <c r="H11579" s="93">
        <v>46171</v>
      </c>
      <c r="I11579" s="131"/>
      <c r="J11579" s="132"/>
      <c r="K11579" s="132"/>
      <c r="L11579" s="132"/>
      <c r="M11579" s="132"/>
      <c r="N11579" s="131"/>
      <c r="O11579" s="131"/>
    </row>
    <row r="11580" spans="2:15" x14ac:dyDescent="0.35">
      <c r="B11580" t="s">
        <v>134</v>
      </c>
      <c r="C11580">
        <v>3670</v>
      </c>
      <c r="D11580" t="s">
        <v>183</v>
      </c>
      <c r="E11580">
        <v>189771</v>
      </c>
      <c r="F11580" t="s">
        <v>10866</v>
      </c>
      <c r="G11580" t="s">
        <v>10926</v>
      </c>
      <c r="H11580" s="93">
        <v>46170</v>
      </c>
      <c r="I11580" s="131"/>
      <c r="J11580" s="132"/>
      <c r="K11580" s="132"/>
      <c r="L11580" s="132"/>
      <c r="M11580" s="132"/>
      <c r="N11580" s="131"/>
      <c r="O11580" s="131"/>
    </row>
    <row r="11581" spans="2:15" x14ac:dyDescent="0.35">
      <c r="B11581" t="s">
        <v>134</v>
      </c>
      <c r="C11581">
        <v>3670</v>
      </c>
      <c r="D11581" t="s">
        <v>183</v>
      </c>
      <c r="E11581">
        <v>189903</v>
      </c>
      <c r="F11581" t="s">
        <v>11073</v>
      </c>
      <c r="G11581" t="s">
        <v>10929</v>
      </c>
      <c r="H11581" s="93">
        <v>46182</v>
      </c>
      <c r="I11581" s="131"/>
      <c r="J11581" s="132"/>
      <c r="K11581" s="132"/>
      <c r="L11581" s="132"/>
      <c r="M11581" s="132"/>
      <c r="N11581" s="131"/>
      <c r="O11581" s="131"/>
    </row>
    <row r="11582" spans="2:15" x14ac:dyDescent="0.35">
      <c r="B11582" t="s">
        <v>134</v>
      </c>
      <c r="C11582">
        <v>3670</v>
      </c>
      <c r="D11582" t="s">
        <v>183</v>
      </c>
      <c r="E11582">
        <v>189916</v>
      </c>
      <c r="F11582" t="s">
        <v>10867</v>
      </c>
      <c r="G11582" t="s">
        <v>10931</v>
      </c>
      <c r="H11582" s="93">
        <v>46172</v>
      </c>
      <c r="I11582" s="131"/>
      <c r="J11582" s="132"/>
      <c r="K11582" s="132"/>
      <c r="L11582" s="132"/>
      <c r="M11582" s="132"/>
      <c r="N11582" s="131"/>
      <c r="O11582" s="131"/>
    </row>
    <row r="11583" spans="2:15" x14ac:dyDescent="0.35">
      <c r="B11583" t="s">
        <v>134</v>
      </c>
      <c r="C11583">
        <v>3670</v>
      </c>
      <c r="D11583" t="s">
        <v>183</v>
      </c>
      <c r="E11583">
        <v>189933</v>
      </c>
      <c r="F11583" t="s">
        <v>10868</v>
      </c>
      <c r="G11583" t="s">
        <v>10931</v>
      </c>
      <c r="H11583" s="93">
        <v>46172</v>
      </c>
      <c r="I11583" s="131"/>
      <c r="J11583" s="132"/>
      <c r="K11583" s="132"/>
      <c r="L11583" s="132"/>
      <c r="M11583" s="132"/>
      <c r="N11583" s="131"/>
      <c r="O11583" s="131"/>
    </row>
    <row r="11584" spans="2:15" x14ac:dyDescent="0.35">
      <c r="B11584" t="s">
        <v>134</v>
      </c>
      <c r="C11584">
        <v>3670</v>
      </c>
      <c r="D11584" t="s">
        <v>183</v>
      </c>
      <c r="E11584">
        <v>189960</v>
      </c>
      <c r="F11584" t="s">
        <v>10869</v>
      </c>
      <c r="G11584" t="s">
        <v>10930</v>
      </c>
      <c r="H11584" s="93">
        <v>46174</v>
      </c>
      <c r="I11584" s="131"/>
      <c r="J11584" s="132"/>
      <c r="K11584" s="132"/>
      <c r="L11584" s="132"/>
      <c r="M11584" s="132"/>
      <c r="N11584" s="131"/>
      <c r="O11584" s="131"/>
    </row>
    <row r="11585" spans="2:15" x14ac:dyDescent="0.35">
      <c r="B11585" t="s">
        <v>134</v>
      </c>
      <c r="C11585">
        <v>3670</v>
      </c>
      <c r="D11585" t="s">
        <v>183</v>
      </c>
      <c r="E11585">
        <v>190023</v>
      </c>
      <c r="F11585" t="s">
        <v>10870</v>
      </c>
      <c r="G11585" t="s">
        <v>10928</v>
      </c>
      <c r="H11585" s="93">
        <v>46171</v>
      </c>
      <c r="I11585" s="131">
        <v>1</v>
      </c>
      <c r="J11585" s="132"/>
      <c r="K11585" s="132"/>
      <c r="L11585" s="132"/>
      <c r="M11585" s="132"/>
      <c r="N11585" s="131"/>
      <c r="O11585" s="131"/>
    </row>
    <row r="11586" spans="2:15" x14ac:dyDescent="0.35">
      <c r="B11586" t="s">
        <v>134</v>
      </c>
      <c r="C11586">
        <v>3670</v>
      </c>
      <c r="D11586" t="s">
        <v>183</v>
      </c>
      <c r="E11586">
        <v>190050</v>
      </c>
      <c r="F11586" t="s">
        <v>10871</v>
      </c>
      <c r="G11586" t="s">
        <v>10926</v>
      </c>
      <c r="H11586" s="93">
        <v>46170</v>
      </c>
      <c r="I11586" s="131"/>
      <c r="J11586" s="132"/>
      <c r="K11586" s="132"/>
      <c r="L11586" s="132"/>
      <c r="M11586" s="132"/>
      <c r="N11586" s="131"/>
      <c r="O11586" s="131"/>
    </row>
    <row r="11587" spans="2:15" x14ac:dyDescent="0.35">
      <c r="B11587" t="s">
        <v>134</v>
      </c>
      <c r="C11587">
        <v>3670</v>
      </c>
      <c r="D11587" t="s">
        <v>183</v>
      </c>
      <c r="E11587">
        <v>190225</v>
      </c>
      <c r="F11587" t="s">
        <v>10872</v>
      </c>
      <c r="G11587" t="s">
        <v>10930</v>
      </c>
      <c r="H11587" s="93">
        <v>46181</v>
      </c>
      <c r="I11587" s="131"/>
      <c r="J11587" s="132"/>
      <c r="K11587" s="132"/>
      <c r="L11587" s="132"/>
      <c r="M11587" s="132"/>
      <c r="N11587" s="131"/>
      <c r="O11587" s="131"/>
    </row>
    <row r="11588" spans="2:15" x14ac:dyDescent="0.35">
      <c r="B11588" t="s">
        <v>134</v>
      </c>
      <c r="C11588">
        <v>3670</v>
      </c>
      <c r="D11588" t="s">
        <v>183</v>
      </c>
      <c r="E11588">
        <v>190227</v>
      </c>
      <c r="F11588" t="s">
        <v>10873</v>
      </c>
      <c r="G11588" t="s">
        <v>10930</v>
      </c>
      <c r="H11588" s="93">
        <v>46174</v>
      </c>
      <c r="I11588" s="131"/>
      <c r="J11588" s="132"/>
      <c r="K11588" s="132"/>
      <c r="L11588" s="132"/>
      <c r="M11588" s="132"/>
      <c r="N11588" s="131"/>
      <c r="O11588" s="131"/>
    </row>
    <row r="11589" spans="2:15" x14ac:dyDescent="0.35">
      <c r="B11589" t="s">
        <v>134</v>
      </c>
      <c r="C11589">
        <v>3670</v>
      </c>
      <c r="D11589" t="s">
        <v>183</v>
      </c>
      <c r="E11589">
        <v>190239</v>
      </c>
      <c r="F11589" t="s">
        <v>10874</v>
      </c>
      <c r="G11589" t="s">
        <v>10931</v>
      </c>
      <c r="H11589" s="93">
        <v>46172</v>
      </c>
      <c r="I11589" s="131"/>
      <c r="J11589" s="132"/>
      <c r="K11589" s="132"/>
      <c r="L11589" s="132"/>
      <c r="M11589" s="132"/>
      <c r="N11589" s="131"/>
      <c r="O11589" s="131"/>
    </row>
    <row r="11590" spans="2:15" x14ac:dyDescent="0.35">
      <c r="B11590" t="s">
        <v>134</v>
      </c>
      <c r="C11590">
        <v>3670</v>
      </c>
      <c r="D11590" t="s">
        <v>183</v>
      </c>
      <c r="E11590">
        <v>190264</v>
      </c>
      <c r="F11590" t="s">
        <v>10875</v>
      </c>
      <c r="G11590" t="s">
        <v>10931</v>
      </c>
      <c r="H11590" s="93">
        <v>46172</v>
      </c>
      <c r="I11590" s="131"/>
      <c r="J11590" s="132"/>
      <c r="K11590" s="132"/>
      <c r="L11590" s="132"/>
      <c r="M11590" s="132"/>
      <c r="N11590" s="131"/>
      <c r="O11590" s="131"/>
    </row>
    <row r="11591" spans="2:15" x14ac:dyDescent="0.35">
      <c r="B11591" t="s">
        <v>134</v>
      </c>
      <c r="C11591">
        <v>3670</v>
      </c>
      <c r="D11591" t="s">
        <v>183</v>
      </c>
      <c r="E11591">
        <v>190290</v>
      </c>
      <c r="F11591" t="s">
        <v>10876</v>
      </c>
      <c r="G11591" t="s">
        <v>10931</v>
      </c>
      <c r="H11591" s="93">
        <v>46172</v>
      </c>
      <c r="I11591" s="131"/>
      <c r="J11591" s="132"/>
      <c r="K11591" s="132"/>
      <c r="L11591" s="132"/>
      <c r="M11591" s="132"/>
      <c r="N11591" s="131"/>
      <c r="O11591" s="131"/>
    </row>
    <row r="11592" spans="2:15" x14ac:dyDescent="0.35">
      <c r="B11592" t="s">
        <v>134</v>
      </c>
      <c r="C11592">
        <v>3670</v>
      </c>
      <c r="D11592" t="s">
        <v>183</v>
      </c>
      <c r="E11592">
        <v>190445</v>
      </c>
      <c r="F11592" t="s">
        <v>10877</v>
      </c>
      <c r="G11592" t="s">
        <v>10926</v>
      </c>
      <c r="H11592" s="93">
        <v>46177</v>
      </c>
      <c r="I11592" s="131"/>
      <c r="J11592" s="132"/>
      <c r="K11592" s="132"/>
      <c r="L11592" s="132"/>
      <c r="M11592" s="132"/>
      <c r="N11592" s="131"/>
      <c r="O11592" s="131"/>
    </row>
    <row r="11593" spans="2:15" x14ac:dyDescent="0.35">
      <c r="B11593" t="s">
        <v>134</v>
      </c>
      <c r="C11593">
        <v>3670</v>
      </c>
      <c r="D11593" t="s">
        <v>183</v>
      </c>
      <c r="E11593">
        <v>190469</v>
      </c>
      <c r="F11593" t="s">
        <v>10878</v>
      </c>
      <c r="G11593" t="s">
        <v>10929</v>
      </c>
      <c r="H11593" s="93">
        <v>46182</v>
      </c>
      <c r="I11593" s="131">
        <v>1</v>
      </c>
      <c r="J11593" s="132"/>
      <c r="K11593" s="132">
        <v>1</v>
      </c>
      <c r="L11593" s="132"/>
      <c r="M11593" s="132"/>
      <c r="N11593" s="131"/>
      <c r="O11593" s="131"/>
    </row>
    <row r="11594" spans="2:15" x14ac:dyDescent="0.35">
      <c r="B11594" t="s">
        <v>134</v>
      </c>
      <c r="C11594">
        <v>3670</v>
      </c>
      <c r="D11594" t="s">
        <v>183</v>
      </c>
      <c r="E11594">
        <v>190486</v>
      </c>
      <c r="F11594" t="s">
        <v>10879</v>
      </c>
      <c r="G11594" t="s">
        <v>10931</v>
      </c>
      <c r="H11594" s="93">
        <v>46172</v>
      </c>
      <c r="I11594" s="131"/>
      <c r="J11594" s="132"/>
      <c r="K11594" s="132"/>
      <c r="L11594" s="132"/>
      <c r="M11594" s="132"/>
      <c r="N11594" s="131"/>
      <c r="O11594" s="131"/>
    </row>
    <row r="11595" spans="2:15" x14ac:dyDescent="0.35">
      <c r="B11595" t="s">
        <v>134</v>
      </c>
      <c r="C11595">
        <v>3670</v>
      </c>
      <c r="D11595" t="s">
        <v>183</v>
      </c>
      <c r="E11595">
        <v>190529</v>
      </c>
      <c r="F11595" t="s">
        <v>10880</v>
      </c>
      <c r="G11595" t="s">
        <v>10930</v>
      </c>
      <c r="H11595" s="93">
        <v>46174</v>
      </c>
      <c r="I11595" s="131"/>
      <c r="J11595" s="132"/>
      <c r="K11595" s="132"/>
      <c r="L11595" s="132"/>
      <c r="M11595" s="132"/>
      <c r="N11595" s="131"/>
      <c r="O11595" s="131"/>
    </row>
    <row r="11596" spans="2:15" x14ac:dyDescent="0.35">
      <c r="B11596" t="s">
        <v>134</v>
      </c>
      <c r="C11596">
        <v>3670</v>
      </c>
      <c r="D11596" t="s">
        <v>183</v>
      </c>
      <c r="E11596">
        <v>190681</v>
      </c>
      <c r="F11596" t="s">
        <v>10881</v>
      </c>
      <c r="G11596" t="s">
        <v>10927</v>
      </c>
      <c r="H11596" s="93">
        <v>46183</v>
      </c>
      <c r="I11596" s="131">
        <v>1</v>
      </c>
      <c r="J11596" s="132"/>
      <c r="K11596" s="132"/>
      <c r="L11596" s="132"/>
      <c r="M11596" s="132"/>
      <c r="N11596" s="131"/>
      <c r="O11596" s="131"/>
    </row>
    <row r="11597" spans="2:15" x14ac:dyDescent="0.35">
      <c r="B11597" t="s">
        <v>134</v>
      </c>
      <c r="C11597">
        <v>3670</v>
      </c>
      <c r="D11597" t="s">
        <v>183</v>
      </c>
      <c r="E11597">
        <v>190689</v>
      </c>
      <c r="F11597" t="s">
        <v>11074</v>
      </c>
      <c r="G11597" t="s">
        <v>10928</v>
      </c>
      <c r="H11597" s="93">
        <v>46171</v>
      </c>
      <c r="I11597" s="131">
        <v>1</v>
      </c>
      <c r="J11597" s="132"/>
      <c r="K11597" s="132"/>
      <c r="L11597" s="132"/>
      <c r="M11597" s="132"/>
      <c r="N11597" s="131"/>
      <c r="O11597" s="131"/>
    </row>
    <row r="11598" spans="2:15" x14ac:dyDescent="0.35">
      <c r="B11598" t="s">
        <v>134</v>
      </c>
      <c r="C11598">
        <v>3670</v>
      </c>
      <c r="D11598" t="s">
        <v>183</v>
      </c>
      <c r="E11598">
        <v>190704</v>
      </c>
      <c r="F11598" t="s">
        <v>10882</v>
      </c>
      <c r="G11598" t="s">
        <v>10931</v>
      </c>
      <c r="H11598" s="93">
        <v>46172</v>
      </c>
      <c r="I11598" s="131"/>
      <c r="J11598" s="132"/>
      <c r="K11598" s="132"/>
      <c r="L11598" s="132"/>
      <c r="M11598" s="132"/>
      <c r="N11598" s="131"/>
      <c r="O11598" s="131"/>
    </row>
    <row r="11599" spans="2:15" x14ac:dyDescent="0.35">
      <c r="B11599" t="s">
        <v>134</v>
      </c>
      <c r="C11599">
        <v>3670</v>
      </c>
      <c r="D11599" t="s">
        <v>183</v>
      </c>
      <c r="E11599">
        <v>190731</v>
      </c>
      <c r="F11599" t="s">
        <v>10883</v>
      </c>
      <c r="G11599" t="s">
        <v>10928</v>
      </c>
      <c r="H11599" s="93">
        <v>46171</v>
      </c>
      <c r="I11599" s="131"/>
      <c r="J11599" s="132"/>
      <c r="K11599" s="132"/>
      <c r="L11599" s="132"/>
      <c r="M11599" s="132"/>
      <c r="N11599" s="131"/>
      <c r="O11599" s="131"/>
    </row>
    <row r="11600" spans="2:15" x14ac:dyDescent="0.35">
      <c r="B11600" t="s">
        <v>134</v>
      </c>
      <c r="C11600">
        <v>3670</v>
      </c>
      <c r="D11600" t="s">
        <v>183</v>
      </c>
      <c r="E11600">
        <v>190743</v>
      </c>
      <c r="F11600" t="s">
        <v>10884</v>
      </c>
      <c r="G11600" t="s">
        <v>10926</v>
      </c>
      <c r="H11600" s="93">
        <v>46170</v>
      </c>
      <c r="I11600" s="131"/>
      <c r="J11600" s="132"/>
      <c r="K11600" s="132"/>
      <c r="L11600" s="132"/>
      <c r="M11600" s="132"/>
      <c r="N11600" s="131"/>
      <c r="O11600" s="131"/>
    </row>
    <row r="11601" spans="2:15" x14ac:dyDescent="0.35">
      <c r="B11601" t="s">
        <v>134</v>
      </c>
      <c r="C11601">
        <v>3670</v>
      </c>
      <c r="D11601" t="s">
        <v>183</v>
      </c>
      <c r="E11601">
        <v>190764</v>
      </c>
      <c r="F11601" t="s">
        <v>10885</v>
      </c>
      <c r="G11601" t="s">
        <v>10929</v>
      </c>
      <c r="H11601" s="93">
        <v>46175</v>
      </c>
      <c r="I11601" s="131">
        <v>1</v>
      </c>
      <c r="J11601" s="132"/>
      <c r="K11601" s="132"/>
      <c r="L11601" s="132"/>
      <c r="M11601" s="132"/>
      <c r="N11601" s="131"/>
      <c r="O11601" s="131"/>
    </row>
    <row r="11602" spans="2:15" x14ac:dyDescent="0.35">
      <c r="B11602" t="s">
        <v>134</v>
      </c>
      <c r="C11602">
        <v>3670</v>
      </c>
      <c r="D11602" t="s">
        <v>183</v>
      </c>
      <c r="E11602">
        <v>190786</v>
      </c>
      <c r="F11602" t="s">
        <v>10886</v>
      </c>
      <c r="G11602" t="s">
        <v>10928</v>
      </c>
      <c r="H11602" s="93">
        <v>46178</v>
      </c>
      <c r="I11602" s="131"/>
      <c r="J11602" s="132"/>
      <c r="K11602" s="132"/>
      <c r="L11602" s="132"/>
      <c r="M11602" s="132"/>
      <c r="N11602" s="131"/>
      <c r="O11602" s="131"/>
    </row>
    <row r="11603" spans="2:15" x14ac:dyDescent="0.35">
      <c r="B11603" t="s">
        <v>134</v>
      </c>
      <c r="C11603">
        <v>3670</v>
      </c>
      <c r="D11603" t="s">
        <v>183</v>
      </c>
      <c r="E11603">
        <v>190793</v>
      </c>
      <c r="F11603" t="s">
        <v>10887</v>
      </c>
      <c r="G11603" t="s">
        <v>10931</v>
      </c>
      <c r="H11603" s="93">
        <v>46179</v>
      </c>
      <c r="I11603" s="131">
        <v>1</v>
      </c>
      <c r="J11603" s="132"/>
      <c r="K11603" s="132"/>
      <c r="L11603" s="132"/>
      <c r="M11603" s="132"/>
      <c r="N11603" s="131"/>
      <c r="O11603" s="131"/>
    </row>
    <row r="11604" spans="2:15" x14ac:dyDescent="0.35">
      <c r="B11604" t="s">
        <v>134</v>
      </c>
      <c r="C11604">
        <v>3670</v>
      </c>
      <c r="D11604" t="s">
        <v>183</v>
      </c>
      <c r="E11604">
        <v>190837</v>
      </c>
      <c r="F11604" t="s">
        <v>10888</v>
      </c>
      <c r="G11604" t="s">
        <v>10931</v>
      </c>
      <c r="H11604" s="93">
        <v>46172</v>
      </c>
      <c r="I11604" s="131"/>
      <c r="J11604" s="132"/>
      <c r="K11604" s="132"/>
      <c r="L11604" s="132"/>
      <c r="M11604" s="132"/>
      <c r="N11604" s="131"/>
      <c r="O11604" s="131"/>
    </row>
    <row r="11605" spans="2:15" x14ac:dyDescent="0.35">
      <c r="B11605" t="s">
        <v>134</v>
      </c>
      <c r="C11605">
        <v>3670</v>
      </c>
      <c r="D11605" t="s">
        <v>183</v>
      </c>
      <c r="E11605">
        <v>191141</v>
      </c>
      <c r="F11605" t="s">
        <v>10889</v>
      </c>
      <c r="G11605" t="s">
        <v>10930</v>
      </c>
      <c r="H11605" s="93">
        <v>46174</v>
      </c>
      <c r="I11605" s="131"/>
      <c r="J11605" s="132"/>
      <c r="K11605" s="132"/>
      <c r="L11605" s="132"/>
      <c r="M11605" s="132"/>
      <c r="N11605" s="131"/>
      <c r="O11605" s="131"/>
    </row>
    <row r="11606" spans="2:15" x14ac:dyDescent="0.35">
      <c r="B11606" t="s">
        <v>134</v>
      </c>
      <c r="C11606">
        <v>3670</v>
      </c>
      <c r="D11606" t="s">
        <v>183</v>
      </c>
      <c r="E11606">
        <v>191160</v>
      </c>
      <c r="F11606" t="s">
        <v>10890</v>
      </c>
      <c r="G11606" t="s">
        <v>10927</v>
      </c>
      <c r="H11606" s="93">
        <v>46176</v>
      </c>
      <c r="I11606" s="131"/>
      <c r="J11606" s="132"/>
      <c r="K11606" s="132"/>
      <c r="L11606" s="132"/>
      <c r="M11606" s="132"/>
      <c r="N11606" s="131"/>
      <c r="O11606" s="131"/>
    </row>
    <row r="11607" spans="2:15" x14ac:dyDescent="0.35">
      <c r="B11607" t="s">
        <v>134</v>
      </c>
      <c r="C11607">
        <v>3670</v>
      </c>
      <c r="D11607" t="s">
        <v>183</v>
      </c>
      <c r="E11607">
        <v>191162</v>
      </c>
      <c r="F11607" t="s">
        <v>10891</v>
      </c>
      <c r="G11607" t="s">
        <v>10927</v>
      </c>
      <c r="H11607" s="93">
        <v>46183</v>
      </c>
      <c r="I11607" s="131"/>
      <c r="J11607" s="132"/>
      <c r="K11607" s="132"/>
      <c r="L11607" s="132"/>
      <c r="M11607" s="132"/>
      <c r="N11607" s="131"/>
      <c r="O11607" s="131"/>
    </row>
    <row r="11608" spans="2:15" x14ac:dyDescent="0.35">
      <c r="B11608" t="s">
        <v>134</v>
      </c>
      <c r="C11608">
        <v>3670</v>
      </c>
      <c r="D11608" t="s">
        <v>183</v>
      </c>
      <c r="E11608">
        <v>191206</v>
      </c>
      <c r="F11608" t="s">
        <v>10168</v>
      </c>
      <c r="G11608" t="s">
        <v>10929</v>
      </c>
      <c r="H11608" s="93">
        <v>46182</v>
      </c>
      <c r="I11608" s="131"/>
      <c r="J11608" s="132"/>
      <c r="K11608" s="132"/>
      <c r="L11608" s="132"/>
      <c r="M11608" s="132"/>
      <c r="N11608" s="131"/>
      <c r="O11608" s="131"/>
    </row>
    <row r="11609" spans="2:15" x14ac:dyDescent="0.35">
      <c r="B11609" t="s">
        <v>134</v>
      </c>
      <c r="C11609">
        <v>3670</v>
      </c>
      <c r="D11609" t="s">
        <v>183</v>
      </c>
      <c r="E11609">
        <v>191230</v>
      </c>
      <c r="F11609" t="s">
        <v>10892</v>
      </c>
      <c r="G11609" t="s">
        <v>10931</v>
      </c>
      <c r="H11609" s="93">
        <v>46172</v>
      </c>
      <c r="I11609" s="131"/>
      <c r="J11609" s="132"/>
      <c r="K11609" s="132"/>
      <c r="L11609" s="132"/>
      <c r="M11609" s="132"/>
      <c r="N11609" s="131"/>
      <c r="O11609" s="131"/>
    </row>
    <row r="11610" spans="2:15" x14ac:dyDescent="0.35">
      <c r="B11610" t="s">
        <v>134</v>
      </c>
      <c r="C11610">
        <v>3670</v>
      </c>
      <c r="D11610" t="s">
        <v>183</v>
      </c>
      <c r="E11610">
        <v>191262</v>
      </c>
      <c r="F11610" t="s">
        <v>10893</v>
      </c>
      <c r="G11610" t="s">
        <v>10929</v>
      </c>
      <c r="H11610" s="93">
        <v>46175</v>
      </c>
      <c r="I11610" s="131"/>
      <c r="J11610" s="132"/>
      <c r="K11610" s="132"/>
      <c r="L11610" s="132"/>
      <c r="M11610" s="132"/>
      <c r="N11610" s="131"/>
      <c r="O11610" s="131"/>
    </row>
    <row r="11611" spans="2:15" x14ac:dyDescent="0.35">
      <c r="B11611" t="s">
        <v>134</v>
      </c>
      <c r="C11611">
        <v>3670</v>
      </c>
      <c r="D11611" t="s">
        <v>183</v>
      </c>
      <c r="E11611">
        <v>191324</v>
      </c>
      <c r="F11611" t="s">
        <v>10894</v>
      </c>
      <c r="G11611" t="s">
        <v>10926</v>
      </c>
      <c r="H11611" s="93">
        <v>46177</v>
      </c>
      <c r="I11611" s="131"/>
      <c r="J11611" s="132"/>
      <c r="K11611" s="132"/>
      <c r="L11611" s="132"/>
      <c r="M11611" s="132"/>
      <c r="N11611" s="131"/>
      <c r="O11611" s="131"/>
    </row>
    <row r="11612" spans="2:15" x14ac:dyDescent="0.35">
      <c r="B11612" t="s">
        <v>134</v>
      </c>
      <c r="C11612">
        <v>3670</v>
      </c>
      <c r="D11612" t="s">
        <v>183</v>
      </c>
      <c r="E11612">
        <v>191379</v>
      </c>
      <c r="F11612" t="s">
        <v>10895</v>
      </c>
      <c r="G11612" t="s">
        <v>10928</v>
      </c>
      <c r="H11612" s="93">
        <v>46171</v>
      </c>
      <c r="I11612" s="131"/>
      <c r="J11612" s="132"/>
      <c r="K11612" s="132"/>
      <c r="L11612" s="132"/>
      <c r="M11612" s="132"/>
      <c r="N11612" s="131"/>
      <c r="O11612" s="131"/>
    </row>
    <row r="11613" spans="2:15" x14ac:dyDescent="0.35">
      <c r="B11613" t="s">
        <v>134</v>
      </c>
      <c r="C11613">
        <v>3670</v>
      </c>
      <c r="D11613" t="s">
        <v>183</v>
      </c>
      <c r="E11613">
        <v>191408</v>
      </c>
      <c r="F11613" t="s">
        <v>10896</v>
      </c>
      <c r="G11613" t="s">
        <v>10926</v>
      </c>
      <c r="H11613" s="93">
        <v>46177</v>
      </c>
      <c r="I11613" s="131">
        <v>1</v>
      </c>
      <c r="J11613" s="132"/>
      <c r="K11613" s="132"/>
      <c r="L11613" s="132"/>
      <c r="M11613" s="132"/>
      <c r="N11613" s="131"/>
      <c r="O11613" s="131"/>
    </row>
    <row r="11614" spans="2:15" x14ac:dyDescent="0.35">
      <c r="B11614" t="s">
        <v>134</v>
      </c>
      <c r="C11614">
        <v>3670</v>
      </c>
      <c r="D11614" t="s">
        <v>183</v>
      </c>
      <c r="E11614">
        <v>191442</v>
      </c>
      <c r="F11614" t="s">
        <v>10897</v>
      </c>
      <c r="G11614" t="s">
        <v>10931</v>
      </c>
      <c r="H11614" s="93">
        <v>46179</v>
      </c>
      <c r="I11614" s="131"/>
      <c r="J11614" s="132"/>
      <c r="K11614" s="132"/>
      <c r="L11614" s="132"/>
      <c r="M11614" s="132"/>
      <c r="N11614" s="131"/>
      <c r="O11614" s="131"/>
    </row>
    <row r="11615" spans="2:15" x14ac:dyDescent="0.35">
      <c r="B11615" t="s">
        <v>134</v>
      </c>
      <c r="C11615">
        <v>3670</v>
      </c>
      <c r="D11615" t="s">
        <v>183</v>
      </c>
      <c r="E11615">
        <v>191486</v>
      </c>
      <c r="F11615" t="s">
        <v>10898</v>
      </c>
      <c r="G11615" t="s">
        <v>10926</v>
      </c>
      <c r="H11615" s="93">
        <v>46177</v>
      </c>
      <c r="I11615" s="131"/>
      <c r="J11615" s="132"/>
      <c r="K11615" s="132"/>
      <c r="L11615" s="132"/>
      <c r="M11615" s="132"/>
      <c r="N11615" s="131"/>
      <c r="O11615" s="131"/>
    </row>
    <row r="11616" spans="2:15" x14ac:dyDescent="0.35">
      <c r="B11616" t="s">
        <v>134</v>
      </c>
      <c r="C11616">
        <v>3670</v>
      </c>
      <c r="D11616" t="s">
        <v>183</v>
      </c>
      <c r="E11616">
        <v>191510</v>
      </c>
      <c r="F11616" t="s">
        <v>10899</v>
      </c>
      <c r="G11616" t="s">
        <v>10927</v>
      </c>
      <c r="H11616" s="93">
        <v>46183</v>
      </c>
      <c r="I11616" s="131">
        <v>1</v>
      </c>
      <c r="J11616" s="132"/>
      <c r="K11616" s="132"/>
      <c r="L11616" s="132"/>
      <c r="M11616" s="132"/>
      <c r="N11616" s="131"/>
      <c r="O11616" s="131"/>
    </row>
    <row r="11617" spans="2:15" x14ac:dyDescent="0.35">
      <c r="B11617" t="s">
        <v>134</v>
      </c>
      <c r="C11617">
        <v>3670</v>
      </c>
      <c r="D11617" t="s">
        <v>183</v>
      </c>
      <c r="E11617">
        <v>191529</v>
      </c>
      <c r="F11617" t="s">
        <v>10900</v>
      </c>
      <c r="G11617" t="s">
        <v>10931</v>
      </c>
      <c r="H11617" s="93">
        <v>46172</v>
      </c>
      <c r="I11617" s="131"/>
      <c r="J11617" s="132"/>
      <c r="K11617" s="132"/>
      <c r="L11617" s="132"/>
      <c r="M11617" s="132"/>
      <c r="N11617" s="131"/>
      <c r="O11617" s="131"/>
    </row>
    <row r="11618" spans="2:15" x14ac:dyDescent="0.35">
      <c r="B11618" t="s">
        <v>134</v>
      </c>
      <c r="C11618">
        <v>3670</v>
      </c>
      <c r="D11618" t="s">
        <v>183</v>
      </c>
      <c r="E11618">
        <v>191545</v>
      </c>
      <c r="F11618" t="s">
        <v>10901</v>
      </c>
      <c r="G11618" t="s">
        <v>10930</v>
      </c>
      <c r="H11618" s="93">
        <v>46174</v>
      </c>
      <c r="I11618" s="131"/>
      <c r="J11618" s="132"/>
      <c r="K11618" s="132"/>
      <c r="L11618" s="132"/>
      <c r="M11618" s="132"/>
      <c r="N11618" s="131"/>
      <c r="O11618" s="131"/>
    </row>
    <row r="11619" spans="2:15" x14ac:dyDescent="0.35">
      <c r="B11619" t="s">
        <v>134</v>
      </c>
      <c r="C11619">
        <v>3670</v>
      </c>
      <c r="D11619" t="s">
        <v>183</v>
      </c>
      <c r="E11619">
        <v>191551</v>
      </c>
      <c r="F11619" t="s">
        <v>10902</v>
      </c>
      <c r="G11619" t="s">
        <v>10928</v>
      </c>
      <c r="H11619" s="93">
        <v>46171</v>
      </c>
      <c r="I11619" s="131"/>
      <c r="J11619" s="132"/>
      <c r="K11619" s="132"/>
      <c r="L11619" s="132"/>
      <c r="M11619" s="132"/>
      <c r="N11619" s="131"/>
      <c r="O11619" s="131"/>
    </row>
    <row r="11620" spans="2:15" x14ac:dyDescent="0.35">
      <c r="B11620" t="s">
        <v>134</v>
      </c>
      <c r="C11620">
        <v>3670</v>
      </c>
      <c r="D11620" t="s">
        <v>183</v>
      </c>
      <c r="E11620">
        <v>191574</v>
      </c>
      <c r="F11620" t="s">
        <v>10903</v>
      </c>
      <c r="G11620" t="s">
        <v>10929</v>
      </c>
      <c r="H11620" s="93">
        <v>46182</v>
      </c>
      <c r="I11620" s="131"/>
      <c r="J11620" s="132"/>
      <c r="K11620" s="132"/>
      <c r="L11620" s="132"/>
      <c r="M11620" s="132"/>
      <c r="N11620" s="131"/>
      <c r="O11620" s="131"/>
    </row>
    <row r="11621" spans="2:15" x14ac:dyDescent="0.35">
      <c r="B11621" t="s">
        <v>134</v>
      </c>
      <c r="C11621">
        <v>3670</v>
      </c>
      <c r="D11621" t="s">
        <v>183</v>
      </c>
      <c r="E11621">
        <v>191581</v>
      </c>
      <c r="F11621" t="s">
        <v>10904</v>
      </c>
      <c r="G11621" t="s">
        <v>10931</v>
      </c>
      <c r="H11621" s="93">
        <v>46172</v>
      </c>
      <c r="I11621" s="131"/>
      <c r="J11621" s="132"/>
      <c r="K11621" s="132"/>
      <c r="L11621" s="132"/>
      <c r="M11621" s="132"/>
      <c r="N11621" s="131"/>
      <c r="O11621" s="131"/>
    </row>
    <row r="11622" spans="2:15" x14ac:dyDescent="0.35">
      <c r="B11622" t="s">
        <v>134</v>
      </c>
      <c r="C11622">
        <v>3670</v>
      </c>
      <c r="D11622" t="s">
        <v>183</v>
      </c>
      <c r="E11622">
        <v>191585</v>
      </c>
      <c r="F11622" t="s">
        <v>10743</v>
      </c>
      <c r="G11622" t="s">
        <v>10929</v>
      </c>
      <c r="H11622" s="93">
        <v>46175</v>
      </c>
      <c r="I11622" s="131"/>
      <c r="J11622" s="132"/>
      <c r="K11622" s="132"/>
      <c r="L11622" s="132"/>
      <c r="M11622" s="132"/>
      <c r="N11622" s="131"/>
      <c r="O11622" s="131"/>
    </row>
    <row r="11623" spans="2:15" x14ac:dyDescent="0.35">
      <c r="B11623" t="s">
        <v>134</v>
      </c>
      <c r="C11623">
        <v>3670</v>
      </c>
      <c r="D11623" t="s">
        <v>183</v>
      </c>
      <c r="E11623">
        <v>191632</v>
      </c>
      <c r="F11623" t="s">
        <v>10905</v>
      </c>
      <c r="G11623" t="s">
        <v>10930</v>
      </c>
      <c r="H11623" s="93">
        <v>46181</v>
      </c>
      <c r="I11623" s="131"/>
      <c r="J11623" s="132"/>
      <c r="K11623" s="132"/>
      <c r="L11623" s="132"/>
      <c r="M11623" s="132"/>
      <c r="N11623" s="131"/>
      <c r="O11623" s="131"/>
    </row>
    <row r="11624" spans="2:15" x14ac:dyDescent="0.35">
      <c r="B11624" t="s">
        <v>134</v>
      </c>
      <c r="C11624">
        <v>3670</v>
      </c>
      <c r="D11624" t="s">
        <v>183</v>
      </c>
      <c r="E11624">
        <v>191703</v>
      </c>
      <c r="F11624" t="s">
        <v>10906</v>
      </c>
      <c r="G11624" t="s">
        <v>10931</v>
      </c>
      <c r="H11624" s="93">
        <v>46172</v>
      </c>
      <c r="I11624" s="131"/>
      <c r="J11624" s="132"/>
      <c r="K11624" s="132"/>
      <c r="L11624" s="132"/>
      <c r="M11624" s="132"/>
      <c r="N11624" s="131"/>
      <c r="O11624" s="131"/>
    </row>
    <row r="11625" spans="2:15" x14ac:dyDescent="0.35">
      <c r="B11625" t="s">
        <v>134</v>
      </c>
      <c r="C11625">
        <v>3670</v>
      </c>
      <c r="D11625" t="s">
        <v>183</v>
      </c>
      <c r="E11625">
        <v>191709</v>
      </c>
      <c r="F11625" t="s">
        <v>10907</v>
      </c>
      <c r="G11625" t="s">
        <v>10931</v>
      </c>
      <c r="H11625" s="93">
        <v>46172</v>
      </c>
      <c r="I11625" s="131"/>
      <c r="J11625" s="132"/>
      <c r="K11625" s="132"/>
      <c r="L11625" s="132"/>
      <c r="M11625" s="132"/>
      <c r="N11625" s="131"/>
      <c r="O11625" s="131"/>
    </row>
    <row r="11626" spans="2:15" x14ac:dyDescent="0.35">
      <c r="B11626" t="s">
        <v>134</v>
      </c>
      <c r="C11626">
        <v>3670</v>
      </c>
      <c r="D11626" t="s">
        <v>183</v>
      </c>
      <c r="E11626">
        <v>191741</v>
      </c>
      <c r="F11626" t="s">
        <v>10908</v>
      </c>
      <c r="G11626" t="s">
        <v>10931</v>
      </c>
      <c r="H11626" s="93">
        <v>46172</v>
      </c>
      <c r="I11626" s="131"/>
      <c r="J11626" s="132"/>
      <c r="K11626" s="132"/>
      <c r="L11626" s="132"/>
      <c r="M11626" s="132"/>
      <c r="N11626" s="131"/>
      <c r="O11626" s="131"/>
    </row>
    <row r="11627" spans="2:15" x14ac:dyDescent="0.35">
      <c r="B11627" t="s">
        <v>134</v>
      </c>
      <c r="C11627">
        <v>3670</v>
      </c>
      <c r="D11627" t="s">
        <v>183</v>
      </c>
      <c r="E11627">
        <v>191749</v>
      </c>
      <c r="F11627" t="s">
        <v>10909</v>
      </c>
      <c r="G11627" t="s">
        <v>10931</v>
      </c>
      <c r="H11627" s="93">
        <v>46172</v>
      </c>
      <c r="I11627" s="131"/>
      <c r="J11627" s="132"/>
      <c r="K11627" s="132"/>
      <c r="L11627" s="132"/>
      <c r="M11627" s="132"/>
      <c r="N11627" s="131"/>
      <c r="O11627" s="131"/>
    </row>
    <row r="11628" spans="2:15" x14ac:dyDescent="0.35">
      <c r="B11628" t="s">
        <v>134</v>
      </c>
      <c r="C11628">
        <v>3670</v>
      </c>
      <c r="D11628" t="s">
        <v>183</v>
      </c>
      <c r="E11628">
        <v>191757</v>
      </c>
      <c r="F11628" t="s">
        <v>10910</v>
      </c>
      <c r="G11628" t="s">
        <v>10931</v>
      </c>
      <c r="H11628" s="93">
        <v>46179</v>
      </c>
      <c r="I11628" s="131"/>
      <c r="J11628" s="132"/>
      <c r="K11628" s="132"/>
      <c r="L11628" s="132"/>
      <c r="M11628" s="132"/>
      <c r="N11628" s="131"/>
      <c r="O11628" s="131"/>
    </row>
    <row r="11629" spans="2:15" x14ac:dyDescent="0.35">
      <c r="B11629" t="s">
        <v>134</v>
      </c>
      <c r="C11629">
        <v>3670</v>
      </c>
      <c r="D11629" t="s">
        <v>183</v>
      </c>
      <c r="E11629">
        <v>191759</v>
      </c>
      <c r="F11629" t="s">
        <v>10911</v>
      </c>
      <c r="G11629" t="s">
        <v>10931</v>
      </c>
      <c r="H11629" s="93">
        <v>46179</v>
      </c>
      <c r="I11629" s="131"/>
      <c r="J11629" s="132"/>
      <c r="K11629" s="132"/>
      <c r="L11629" s="132"/>
      <c r="M11629" s="132"/>
      <c r="N11629" s="131"/>
      <c r="O11629" s="131"/>
    </row>
    <row r="11630" spans="2:15" x14ac:dyDescent="0.35">
      <c r="B11630" t="s">
        <v>134</v>
      </c>
      <c r="C11630">
        <v>3670</v>
      </c>
      <c r="D11630" t="s">
        <v>183</v>
      </c>
      <c r="E11630">
        <v>191760</v>
      </c>
      <c r="F11630" t="s">
        <v>10912</v>
      </c>
      <c r="G11630" t="s">
        <v>10931</v>
      </c>
      <c r="H11630" s="93">
        <v>46179</v>
      </c>
      <c r="I11630" s="131"/>
      <c r="J11630" s="132"/>
      <c r="K11630" s="132"/>
      <c r="L11630" s="132"/>
      <c r="M11630" s="132"/>
      <c r="N11630" s="131"/>
      <c r="O11630" s="131"/>
    </row>
    <row r="11631" spans="2:15" x14ac:dyDescent="0.35">
      <c r="B11631" t="s">
        <v>134</v>
      </c>
      <c r="C11631">
        <v>3670</v>
      </c>
      <c r="D11631" t="s">
        <v>183</v>
      </c>
      <c r="E11631">
        <v>191781</v>
      </c>
      <c r="F11631" t="s">
        <v>10913</v>
      </c>
      <c r="G11631" t="s">
        <v>10931</v>
      </c>
      <c r="H11631" s="93">
        <v>46179</v>
      </c>
      <c r="I11631" s="131"/>
      <c r="J11631" s="132"/>
      <c r="K11631" s="132"/>
      <c r="L11631" s="132"/>
      <c r="M11631" s="132"/>
      <c r="N11631" s="131"/>
      <c r="O11631" s="131"/>
    </row>
    <row r="11632" spans="2:15" x14ac:dyDescent="0.35">
      <c r="B11632" t="s">
        <v>134</v>
      </c>
      <c r="C11632">
        <v>3670</v>
      </c>
      <c r="D11632" t="s">
        <v>183</v>
      </c>
      <c r="E11632">
        <v>191807</v>
      </c>
      <c r="F11632" t="s">
        <v>10914</v>
      </c>
      <c r="G11632" t="s">
        <v>10928</v>
      </c>
      <c r="H11632" s="93">
        <v>46171</v>
      </c>
      <c r="I11632" s="131">
        <v>1</v>
      </c>
      <c r="J11632" s="132"/>
      <c r="K11632" s="132"/>
      <c r="L11632" s="132"/>
      <c r="M11632" s="132"/>
      <c r="N11632" s="131"/>
      <c r="O11632" s="131"/>
    </row>
    <row r="11633" spans="2:15" x14ac:dyDescent="0.35">
      <c r="B11633" t="s">
        <v>134</v>
      </c>
      <c r="C11633">
        <v>3670</v>
      </c>
      <c r="D11633" t="s">
        <v>183</v>
      </c>
      <c r="E11633">
        <v>191843</v>
      </c>
      <c r="F11633" t="s">
        <v>10915</v>
      </c>
      <c r="G11633" t="s">
        <v>10931</v>
      </c>
      <c r="H11633" s="93">
        <v>46179</v>
      </c>
      <c r="I11633" s="131"/>
      <c r="J11633" s="132"/>
      <c r="K11633" s="132"/>
      <c r="L11633" s="132"/>
      <c r="M11633" s="132"/>
      <c r="N11633" s="131"/>
      <c r="O11633" s="131"/>
    </row>
    <row r="11634" spans="2:15" x14ac:dyDescent="0.35">
      <c r="B11634" t="s">
        <v>134</v>
      </c>
      <c r="C11634">
        <v>3670</v>
      </c>
      <c r="D11634" t="s">
        <v>183</v>
      </c>
      <c r="E11634">
        <v>191857</v>
      </c>
      <c r="F11634" t="s">
        <v>10916</v>
      </c>
      <c r="G11634" t="s">
        <v>10931</v>
      </c>
      <c r="H11634" s="93">
        <v>46179</v>
      </c>
      <c r="I11634" s="131"/>
      <c r="J11634" s="132"/>
      <c r="K11634" s="132"/>
      <c r="L11634" s="132"/>
      <c r="M11634" s="132"/>
      <c r="N11634" s="131"/>
      <c r="O11634" s="131"/>
    </row>
    <row r="11635" spans="2:15" x14ac:dyDescent="0.35">
      <c r="B11635" t="s">
        <v>134</v>
      </c>
      <c r="C11635">
        <v>3670</v>
      </c>
      <c r="D11635" t="s">
        <v>183</v>
      </c>
      <c r="E11635">
        <v>191894</v>
      </c>
      <c r="F11635" t="s">
        <v>10917</v>
      </c>
      <c r="G11635" t="s">
        <v>10931</v>
      </c>
      <c r="H11635" s="93">
        <v>46179</v>
      </c>
      <c r="I11635" s="131"/>
      <c r="J11635" s="132"/>
      <c r="K11635" s="132"/>
      <c r="L11635" s="132"/>
      <c r="M11635" s="132"/>
      <c r="N11635" s="131"/>
      <c r="O11635" s="131"/>
    </row>
    <row r="11636" spans="2:15" x14ac:dyDescent="0.35">
      <c r="B11636" t="s">
        <v>134</v>
      </c>
      <c r="C11636">
        <v>3670</v>
      </c>
      <c r="D11636" t="s">
        <v>183</v>
      </c>
      <c r="E11636">
        <v>191895</v>
      </c>
      <c r="F11636" t="s">
        <v>10917</v>
      </c>
      <c r="G11636" t="s">
        <v>10931</v>
      </c>
      <c r="H11636" s="93">
        <v>46179</v>
      </c>
      <c r="I11636" s="131"/>
      <c r="J11636" s="132"/>
      <c r="K11636" s="132"/>
      <c r="L11636" s="132"/>
      <c r="M11636" s="132"/>
      <c r="N11636" s="131"/>
      <c r="O11636" s="131"/>
    </row>
    <row r="11637" spans="2:15" x14ac:dyDescent="0.35">
      <c r="B11637" t="s">
        <v>134</v>
      </c>
      <c r="C11637">
        <v>3670</v>
      </c>
      <c r="D11637" t="s">
        <v>183</v>
      </c>
      <c r="E11637">
        <v>191931</v>
      </c>
      <c r="F11637" t="s">
        <v>10918</v>
      </c>
      <c r="G11637" t="s">
        <v>10929</v>
      </c>
      <c r="H11637" s="93">
        <v>46175</v>
      </c>
      <c r="I11637" s="131">
        <v>1</v>
      </c>
      <c r="J11637" s="132">
        <v>1</v>
      </c>
      <c r="K11637" s="132"/>
      <c r="L11637" s="132"/>
      <c r="M11637" s="132"/>
      <c r="N11637" s="131"/>
      <c r="O11637" s="131"/>
    </row>
    <row r="11638" spans="2:15" x14ac:dyDescent="0.35">
      <c r="B11638" t="s">
        <v>134</v>
      </c>
      <c r="C11638">
        <v>3670</v>
      </c>
      <c r="D11638" t="s">
        <v>183</v>
      </c>
      <c r="E11638">
        <v>191939</v>
      </c>
      <c r="F11638" t="s">
        <v>10919</v>
      </c>
      <c r="G11638" t="s">
        <v>10928</v>
      </c>
      <c r="H11638" s="93">
        <v>46178</v>
      </c>
      <c r="I11638" s="131">
        <v>1</v>
      </c>
      <c r="J11638" s="132"/>
      <c r="K11638" s="132"/>
      <c r="L11638" s="132"/>
      <c r="M11638" s="132"/>
      <c r="N11638" s="131"/>
      <c r="O11638" s="131"/>
    </row>
    <row r="11639" spans="2:15" x14ac:dyDescent="0.35">
      <c r="B11639" t="s">
        <v>134</v>
      </c>
      <c r="C11639">
        <v>3670</v>
      </c>
      <c r="D11639" t="s">
        <v>183</v>
      </c>
      <c r="E11639">
        <v>191950</v>
      </c>
      <c r="F11639" t="s">
        <v>10920</v>
      </c>
      <c r="G11639" t="s">
        <v>10927</v>
      </c>
      <c r="H11639" s="93">
        <v>46183</v>
      </c>
      <c r="I11639" s="131"/>
      <c r="J11639" s="132"/>
      <c r="K11639" s="132"/>
      <c r="L11639" s="132"/>
      <c r="M11639" s="132"/>
      <c r="N11639" s="131"/>
      <c r="O11639" s="131"/>
    </row>
    <row r="11640" spans="2:15" x14ac:dyDescent="0.35">
      <c r="B11640" t="s">
        <v>134</v>
      </c>
      <c r="C11640">
        <v>3670</v>
      </c>
      <c r="D11640" t="s">
        <v>183</v>
      </c>
      <c r="E11640">
        <v>191985</v>
      </c>
      <c r="F11640" t="s">
        <v>10921</v>
      </c>
      <c r="G11640" t="s">
        <v>10929</v>
      </c>
      <c r="H11640" s="93">
        <v>46175</v>
      </c>
      <c r="I11640" s="131">
        <v>1</v>
      </c>
      <c r="J11640" s="132">
        <v>1</v>
      </c>
      <c r="K11640" s="132"/>
      <c r="L11640" s="132"/>
      <c r="M11640" s="132"/>
      <c r="N11640" s="131"/>
      <c r="O11640" s="131"/>
    </row>
    <row r="11641" spans="2:15" x14ac:dyDescent="0.35">
      <c r="B11641" t="s">
        <v>134</v>
      </c>
      <c r="C11641">
        <v>3670</v>
      </c>
      <c r="D11641" t="s">
        <v>183</v>
      </c>
      <c r="E11641">
        <v>192018</v>
      </c>
      <c r="F11641" t="s">
        <v>10922</v>
      </c>
      <c r="G11641" t="s">
        <v>10926</v>
      </c>
      <c r="H11641" s="93">
        <v>46170</v>
      </c>
      <c r="I11641" s="131"/>
      <c r="J11641" s="132"/>
      <c r="K11641" s="132"/>
      <c r="L11641" s="132"/>
      <c r="M11641" s="132"/>
      <c r="N11641" s="131"/>
      <c r="O11641" s="131"/>
    </row>
    <row r="11642" spans="2:15" x14ac:dyDescent="0.35">
      <c r="B11642" t="s">
        <v>134</v>
      </c>
      <c r="C11642">
        <v>3670</v>
      </c>
      <c r="D11642" t="s">
        <v>183</v>
      </c>
      <c r="E11642">
        <v>192046</v>
      </c>
      <c r="F11642" t="s">
        <v>10923</v>
      </c>
      <c r="G11642" t="s">
        <v>10929</v>
      </c>
      <c r="H11642" s="93">
        <v>46182</v>
      </c>
      <c r="I11642" s="131">
        <v>1</v>
      </c>
      <c r="J11642" s="132"/>
      <c r="K11642" s="132"/>
      <c r="L11642" s="132"/>
      <c r="M11642" s="132"/>
      <c r="N11642" s="131"/>
      <c r="O11642" s="131"/>
    </row>
    <row r="11643" spans="2:15" x14ac:dyDescent="0.35">
      <c r="B11643" t="s">
        <v>134</v>
      </c>
      <c r="C11643">
        <v>3670</v>
      </c>
      <c r="D11643" t="s">
        <v>183</v>
      </c>
      <c r="E11643">
        <v>192061</v>
      </c>
      <c r="F11643" t="s">
        <v>10924</v>
      </c>
      <c r="G11643" t="s">
        <v>10926</v>
      </c>
      <c r="H11643" s="93">
        <v>46170</v>
      </c>
      <c r="I11643" s="131"/>
      <c r="J11643" s="132"/>
      <c r="K11643" s="132"/>
      <c r="L11643" s="132"/>
      <c r="M11643" s="132"/>
      <c r="N11643" s="131"/>
      <c r="O11643" s="131"/>
    </row>
    <row r="11644" spans="2:15" x14ac:dyDescent="0.35">
      <c r="B11644" t="s">
        <v>134</v>
      </c>
      <c r="C11644">
        <v>3670</v>
      </c>
      <c r="D11644" t="s">
        <v>183</v>
      </c>
      <c r="E11644">
        <v>192065</v>
      </c>
      <c r="F11644" t="s">
        <v>11075</v>
      </c>
      <c r="G11644" t="s">
        <v>10927</v>
      </c>
      <c r="H11644" s="93">
        <v>46183</v>
      </c>
      <c r="I11644" s="131">
        <v>1</v>
      </c>
      <c r="J11644" s="132"/>
      <c r="K11644" s="132"/>
      <c r="L11644" s="132"/>
      <c r="M11644" s="132"/>
      <c r="N11644" s="131"/>
      <c r="O11644" s="131"/>
    </row>
    <row r="11645" spans="2:15" x14ac:dyDescent="0.35">
      <c r="B11645" t="s">
        <v>134</v>
      </c>
      <c r="C11645">
        <v>3670</v>
      </c>
      <c r="D11645" t="s">
        <v>183</v>
      </c>
      <c r="E11645">
        <v>192090</v>
      </c>
      <c r="F11645" t="s">
        <v>10925</v>
      </c>
      <c r="G11645" t="s">
        <v>10929</v>
      </c>
      <c r="H11645" s="93">
        <v>46182</v>
      </c>
      <c r="I11645" s="131"/>
      <c r="J11645" s="132"/>
      <c r="K11645" s="132"/>
      <c r="L11645" s="132"/>
      <c r="M11645" s="132"/>
      <c r="N11645" s="131"/>
      <c r="O11645" s="131"/>
    </row>
    <row r="11646" spans="2:15" x14ac:dyDescent="0.35">
      <c r="B11646" t="s">
        <v>134</v>
      </c>
      <c r="C11646">
        <v>3670</v>
      </c>
      <c r="D11646" t="s">
        <v>183</v>
      </c>
      <c r="E11646">
        <v>192124</v>
      </c>
      <c r="F11646" t="s">
        <v>11076</v>
      </c>
      <c r="G11646" t="s">
        <v>10928</v>
      </c>
      <c r="H11646" s="93">
        <v>46171</v>
      </c>
      <c r="I11646" s="131"/>
      <c r="J11646" s="132"/>
      <c r="K11646" s="132"/>
      <c r="L11646" s="132"/>
      <c r="M11646" s="132"/>
      <c r="N11646" s="131"/>
      <c r="O11646" s="131"/>
    </row>
    <row r="11647" spans="2:15" x14ac:dyDescent="0.35">
      <c r="B11647" t="s">
        <v>134</v>
      </c>
      <c r="C11647">
        <v>3670</v>
      </c>
      <c r="D11647" t="s">
        <v>183</v>
      </c>
      <c r="E11647">
        <v>192183</v>
      </c>
      <c r="F11647" t="s">
        <v>11077</v>
      </c>
      <c r="G11647" t="s">
        <v>10926</v>
      </c>
      <c r="H11647" s="93">
        <v>46170</v>
      </c>
      <c r="I11647" s="131">
        <v>1</v>
      </c>
      <c r="J11647" s="132"/>
      <c r="K11647" s="132"/>
      <c r="L11647" s="132"/>
      <c r="M11647" s="132"/>
      <c r="N11647" s="131"/>
      <c r="O11647" s="131"/>
    </row>
    <row r="11648" spans="2:15" x14ac:dyDescent="0.35">
      <c r="B11648" t="s">
        <v>134</v>
      </c>
      <c r="C11648">
        <v>3670</v>
      </c>
      <c r="D11648" t="s">
        <v>183</v>
      </c>
      <c r="E11648">
        <v>192241</v>
      </c>
      <c r="F11648" t="s">
        <v>11078</v>
      </c>
      <c r="G11648" t="s">
        <v>10927</v>
      </c>
      <c r="H11648" s="93">
        <v>46183</v>
      </c>
      <c r="I11648" s="131"/>
      <c r="J11648" s="132"/>
      <c r="K11648" s="132"/>
      <c r="L11648" s="132"/>
      <c r="M11648" s="132"/>
      <c r="N11648" s="131"/>
      <c r="O11648" s="131"/>
    </row>
    <row r="11649" spans="2:15" x14ac:dyDescent="0.35">
      <c r="B11649" t="s">
        <v>134</v>
      </c>
      <c r="C11649">
        <v>3670</v>
      </c>
      <c r="D11649" t="s">
        <v>183</v>
      </c>
      <c r="E11649">
        <v>192246</v>
      </c>
      <c r="F11649" t="s">
        <v>11079</v>
      </c>
      <c r="G11649" t="s">
        <v>10929</v>
      </c>
      <c r="H11649" s="93">
        <v>46182</v>
      </c>
      <c r="I11649" s="131"/>
      <c r="J11649" s="132"/>
      <c r="K11649" s="132"/>
      <c r="L11649" s="132"/>
      <c r="M11649" s="132"/>
      <c r="N11649" s="131"/>
      <c r="O11649" s="131"/>
    </row>
    <row r="11650" spans="2:15" x14ac:dyDescent="0.35">
      <c r="B11650" t="s">
        <v>134</v>
      </c>
      <c r="C11650">
        <v>3670</v>
      </c>
      <c r="D11650" t="s">
        <v>183</v>
      </c>
      <c r="E11650">
        <v>192272</v>
      </c>
      <c r="F11650" t="s">
        <v>11122</v>
      </c>
      <c r="G11650" t="s">
        <v>10928</v>
      </c>
      <c r="H11650" s="93">
        <v>46178</v>
      </c>
      <c r="I11650" s="131"/>
      <c r="J11650" s="132"/>
      <c r="K11650" s="132"/>
      <c r="L11650" s="132"/>
      <c r="M11650" s="132"/>
      <c r="N11650" s="131"/>
      <c r="O11650" s="131"/>
    </row>
    <row r="11651" spans="2:15" x14ac:dyDescent="0.35">
      <c r="B11651" t="s">
        <v>134</v>
      </c>
      <c r="C11651">
        <v>3670</v>
      </c>
      <c r="D11651" t="s">
        <v>183</v>
      </c>
      <c r="E11651">
        <v>192285</v>
      </c>
      <c r="F11651" t="s">
        <v>11123</v>
      </c>
      <c r="G11651" t="s">
        <v>180</v>
      </c>
      <c r="H11651" t="s">
        <v>180</v>
      </c>
      <c r="I11651" s="131">
        <v>1</v>
      </c>
      <c r="J11651" s="132">
        <v>1</v>
      </c>
      <c r="K11651" s="132"/>
      <c r="L11651" s="132"/>
      <c r="M11651" s="132"/>
      <c r="N11651" s="131"/>
      <c r="O11651" s="131"/>
    </row>
    <row r="11652" spans="2:15" x14ac:dyDescent="0.35">
      <c r="B11652" t="s">
        <v>180</v>
      </c>
      <c r="C11652" t="s">
        <v>180</v>
      </c>
      <c r="D11652" t="s">
        <v>180</v>
      </c>
      <c r="E11652" t="s">
        <v>180</v>
      </c>
      <c r="F11652" t="s">
        <v>180</v>
      </c>
      <c r="G11652" t="s">
        <v>180</v>
      </c>
      <c r="H11652" t="s">
        <v>180</v>
      </c>
      <c r="I11652" s="131">
        <v>159</v>
      </c>
      <c r="J11652" s="132">
        <v>19</v>
      </c>
      <c r="K11652" s="132">
        <v>20</v>
      </c>
      <c r="L11652" s="132">
        <v>2</v>
      </c>
      <c r="M11652" s="132"/>
      <c r="N11652" s="131"/>
      <c r="O11652" s="131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CAB48900-CB4F-4323-BE77-259AB2961AD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I4:O11652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Props1.xml><?xml version="1.0" encoding="utf-8"?>
<ds:datastoreItem xmlns:ds="http://schemas.openxmlformats.org/officeDocument/2006/customXml" ds:itemID="{3F4A1029-AED9-4332-87DA-3679E9E813F1}">
  <ds:schemaRefs/>
</ds:datastoreItem>
</file>

<file path=customXml/itemProps2.xml><?xml version="1.0" encoding="utf-8"?>
<ds:datastoreItem xmlns:ds="http://schemas.openxmlformats.org/officeDocument/2006/customXml" ds:itemID="{C2F034AB-EA83-4320-9618-AFA401785E43}">
  <ds:schemaRefs/>
</ds:datastoreItem>
</file>

<file path=customXml/itemProps3.xml><?xml version="1.0" encoding="utf-8"?>
<ds:datastoreItem xmlns:ds="http://schemas.openxmlformats.org/officeDocument/2006/customXml" ds:itemID="{78A2CECF-AF49-4E7A-A16E-9D4F9B60525D}">
  <ds:schemaRefs/>
</ds:datastoreItem>
</file>

<file path=customXml/itemProps4.xml><?xml version="1.0" encoding="utf-8"?>
<ds:datastoreItem xmlns:ds="http://schemas.openxmlformats.org/officeDocument/2006/customXml" ds:itemID="{0EF8ACEF-7AB2-4F09-AC84-5A9795BDEE4D}">
  <ds:schemaRefs/>
</ds:datastoreItem>
</file>

<file path=customXml/itemProps5.xml><?xml version="1.0" encoding="utf-8"?>
<ds:datastoreItem xmlns:ds="http://schemas.openxmlformats.org/officeDocument/2006/customXml" ds:itemID="{41AAF35D-CE99-4469-8472-64D57F628F27}">
  <ds:schemaRefs/>
</ds:datastoreItem>
</file>

<file path=customXml/itemProps6.xml><?xml version="1.0" encoding="utf-8"?>
<ds:datastoreItem xmlns:ds="http://schemas.openxmlformats.org/officeDocument/2006/customXml" ds:itemID="{F8BC375C-0DF7-45B2-A5D0-906A55793068}">
  <ds:schemaRefs/>
</ds:datastoreItem>
</file>

<file path=customXml/itemProps7.xml><?xml version="1.0" encoding="utf-8"?>
<ds:datastoreItem xmlns:ds="http://schemas.openxmlformats.org/officeDocument/2006/customXml" ds:itemID="{219366F7-3A33-429C-A2A6-0EE25E964EAC}">
  <ds:schemaRefs/>
</ds:datastoreItem>
</file>

<file path=customXml/itemProps8.xml><?xml version="1.0" encoding="utf-8"?>
<ds:datastoreItem xmlns:ds="http://schemas.openxmlformats.org/officeDocument/2006/customXml" ds:itemID="{37948800-174F-4146-A43E-5984D93F29DF}">
  <ds:schemaRefs/>
</ds:datastoreItem>
</file>

<file path=customXml/itemProps9.xml><?xml version="1.0" encoding="utf-8"?>
<ds:datastoreItem xmlns:ds="http://schemas.openxmlformats.org/officeDocument/2006/customXml" ds:itemID="{5E867F38-10AA-40DC-9EE8-603E1AD5AB51}">
  <ds:schemaRefs/>
</ds:datastoreItem>
</file>

<file path=customXml/itemProps10.xml><?xml version="1.0" encoding="utf-8"?>
<ds:datastoreItem xmlns:ds="http://schemas.openxmlformats.org/officeDocument/2006/customXml" ds:itemID="{96427964-D213-4D1C-9225-89045A92AF49}">
  <ds:schemaRefs/>
</ds:datastoreItem>
</file>

<file path=customXml/itemProps11.xml><?xml version="1.0" encoding="utf-8"?>
<ds:datastoreItem xmlns:ds="http://schemas.openxmlformats.org/officeDocument/2006/customXml" ds:itemID="{BA77A4FD-0C8E-4F30-B576-9F4C463F6EC8}">
  <ds:schemaRefs/>
</ds:datastoreItem>
</file>

<file path=customXml/itemProps12.xml><?xml version="1.0" encoding="utf-8"?>
<ds:datastoreItem xmlns:ds="http://schemas.openxmlformats.org/officeDocument/2006/customXml" ds:itemID="{E2A9E43F-4F34-43D3-B785-AEB7F38C780D}">
  <ds:schemaRefs/>
</ds:datastoreItem>
</file>

<file path=customXml/itemProps13.xml><?xml version="1.0" encoding="utf-8"?>
<ds:datastoreItem xmlns:ds="http://schemas.openxmlformats.org/officeDocument/2006/customXml" ds:itemID="{7A00C0E5-F46E-47F8-9BD3-0B49944CB8B0}">
  <ds:schemaRefs/>
</ds:datastoreItem>
</file>

<file path=customXml/itemProps14.xml><?xml version="1.0" encoding="utf-8"?>
<ds:datastoreItem xmlns:ds="http://schemas.openxmlformats.org/officeDocument/2006/customXml" ds:itemID="{A31E36FF-89E3-499B-ABE5-034A6D16ECCB}">
  <ds:schemaRefs/>
</ds:datastoreItem>
</file>

<file path=customXml/itemProps15.xml><?xml version="1.0" encoding="utf-8"?>
<ds:datastoreItem xmlns:ds="http://schemas.openxmlformats.org/officeDocument/2006/customXml" ds:itemID="{847BFADE-6901-4CE9-982C-54098C4B7E81}">
  <ds:schemaRefs/>
</ds:datastoreItem>
</file>

<file path=customXml/itemProps16.xml><?xml version="1.0" encoding="utf-8"?>
<ds:datastoreItem xmlns:ds="http://schemas.openxmlformats.org/officeDocument/2006/customXml" ds:itemID="{17F01C2E-29B2-4F3B-94AF-D0B5999891E4}">
  <ds:schemaRefs/>
</ds:datastoreItem>
</file>

<file path=customXml/itemProps17.xml><?xml version="1.0" encoding="utf-8"?>
<ds:datastoreItem xmlns:ds="http://schemas.openxmlformats.org/officeDocument/2006/customXml" ds:itemID="{C07DEA5C-6616-4910-9033-7C14D84BA6F8}">
  <ds:schemaRefs/>
</ds:datastoreItem>
</file>

<file path=customXml/itemProps18.xml><?xml version="1.0" encoding="utf-8"?>
<ds:datastoreItem xmlns:ds="http://schemas.openxmlformats.org/officeDocument/2006/customXml" ds:itemID="{52D9A091-CF07-43D8-9606-C9C3062B172A}">
  <ds:schemaRefs/>
</ds:datastoreItem>
</file>

<file path=customXml/itemProps19.xml><?xml version="1.0" encoding="utf-8"?>
<ds:datastoreItem xmlns:ds="http://schemas.openxmlformats.org/officeDocument/2006/customXml" ds:itemID="{5F3AC38B-0585-4931-A4CD-70E5151CBFA3}">
  <ds:schemaRefs/>
</ds:datastoreItem>
</file>

<file path=customXml/itemProps20.xml><?xml version="1.0" encoding="utf-8"?>
<ds:datastoreItem xmlns:ds="http://schemas.openxmlformats.org/officeDocument/2006/customXml" ds:itemID="{0830C937-1DFF-498E-9D2F-53A7F01CCC17}">
  <ds:schemaRefs/>
</ds:datastoreItem>
</file>

<file path=customXml/itemProps21.xml><?xml version="1.0" encoding="utf-8"?>
<ds:datastoreItem xmlns:ds="http://schemas.openxmlformats.org/officeDocument/2006/customXml" ds:itemID="{70FB1370-1296-4D97-815C-E28401A9BE93}">
  <ds:schemaRefs/>
</ds:datastoreItem>
</file>

<file path=customXml/itemProps22.xml><?xml version="1.0" encoding="utf-8"?>
<ds:datastoreItem xmlns:ds="http://schemas.openxmlformats.org/officeDocument/2006/customXml" ds:itemID="{5136F454-4A94-45AA-92BB-E7C475AD690C}">
  <ds:schemaRefs/>
</ds:datastoreItem>
</file>

<file path=customXml/itemProps23.xml><?xml version="1.0" encoding="utf-8"?>
<ds:datastoreItem xmlns:ds="http://schemas.openxmlformats.org/officeDocument/2006/customXml" ds:itemID="{E30EAD1F-C7A2-40D9-A042-159737535DDF}">
  <ds:schemaRefs/>
</ds:datastoreItem>
</file>

<file path=customXml/itemProps24.xml><?xml version="1.0" encoding="utf-8"?>
<ds:datastoreItem xmlns:ds="http://schemas.openxmlformats.org/officeDocument/2006/customXml" ds:itemID="{0317AED0-22FB-403A-ADB3-1F5788258FD3}">
  <ds:schemaRefs/>
</ds:datastoreItem>
</file>

<file path=customXml/itemProps25.xml><?xml version="1.0" encoding="utf-8"?>
<ds:datastoreItem xmlns:ds="http://schemas.openxmlformats.org/officeDocument/2006/customXml" ds:itemID="{427FFBDC-35F6-4BEA-B401-9AD4CA5DC2FE}">
  <ds:schemaRefs/>
</ds:datastoreItem>
</file>

<file path=customXml/itemProps26.xml><?xml version="1.0" encoding="utf-8"?>
<ds:datastoreItem xmlns:ds="http://schemas.openxmlformats.org/officeDocument/2006/customXml" ds:itemID="{4C9E14AB-CB8B-46CC-A60E-E8D20FCAB26D}">
  <ds:schemaRefs/>
</ds:datastoreItem>
</file>

<file path=customXml/itemProps27.xml><?xml version="1.0" encoding="utf-8"?>
<ds:datastoreItem xmlns:ds="http://schemas.openxmlformats.org/officeDocument/2006/customXml" ds:itemID="{73721CC5-E555-47E3-A27B-167F6968B0D4}">
  <ds:schemaRefs/>
</ds:datastoreItem>
</file>

<file path=customXml/itemProps28.xml><?xml version="1.0" encoding="utf-8"?>
<ds:datastoreItem xmlns:ds="http://schemas.openxmlformats.org/officeDocument/2006/customXml" ds:itemID="{9F49879B-5028-43C1-AD33-D88A38B006BD}">
  <ds:schemaRefs/>
</ds:datastoreItem>
</file>

<file path=customXml/itemProps29.xml><?xml version="1.0" encoding="utf-8"?>
<ds:datastoreItem xmlns:ds="http://schemas.openxmlformats.org/officeDocument/2006/customXml" ds:itemID="{9C31FF8A-62B0-44CE-A842-26991E22D8AC}">
  <ds:schemaRefs/>
</ds:datastoreItem>
</file>

<file path=customXml/itemProps30.xml><?xml version="1.0" encoding="utf-8"?>
<ds:datastoreItem xmlns:ds="http://schemas.openxmlformats.org/officeDocument/2006/customXml" ds:itemID="{D384B8DC-BA96-4DC1-AD67-F4C01ACEDCFC}">
  <ds:schemaRefs/>
</ds:datastoreItem>
</file>

<file path=customXml/itemProps31.xml><?xml version="1.0" encoding="utf-8"?>
<ds:datastoreItem xmlns:ds="http://schemas.openxmlformats.org/officeDocument/2006/customXml" ds:itemID="{91C744DA-F5C2-43A1-9C39-D4AE7E4FED72}">
  <ds:schemaRefs/>
</ds:datastoreItem>
</file>

<file path=customXml/itemProps32.xml><?xml version="1.0" encoding="utf-8"?>
<ds:datastoreItem xmlns:ds="http://schemas.openxmlformats.org/officeDocument/2006/customXml" ds:itemID="{677D95EC-32DF-405E-B96F-D902EE7950AB}">
  <ds:schemaRefs/>
</ds:datastoreItem>
</file>

<file path=customXml/itemProps33.xml><?xml version="1.0" encoding="utf-8"?>
<ds:datastoreItem xmlns:ds="http://schemas.openxmlformats.org/officeDocument/2006/customXml" ds:itemID="{51CC5A22-0F83-4B20-BAD2-9F0B1852196F}">
  <ds:schemaRefs/>
</ds:datastoreItem>
</file>

<file path=customXml/itemProps34.xml><?xml version="1.0" encoding="utf-8"?>
<ds:datastoreItem xmlns:ds="http://schemas.openxmlformats.org/officeDocument/2006/customXml" ds:itemID="{BDF25C0E-D717-4F6F-9E6D-CC125AAEB641}">
  <ds:schemaRefs/>
</ds:datastoreItem>
</file>

<file path=customXml/itemProps35.xml><?xml version="1.0" encoding="utf-8"?>
<ds:datastoreItem xmlns:ds="http://schemas.openxmlformats.org/officeDocument/2006/customXml" ds:itemID="{01F40B19-9467-4C83-A19A-992C1D3D494D}">
  <ds:schemaRefs/>
</ds:datastoreItem>
</file>

<file path=customXml/itemProps36.xml><?xml version="1.0" encoding="utf-8"?>
<ds:datastoreItem xmlns:ds="http://schemas.openxmlformats.org/officeDocument/2006/customXml" ds:itemID="{6BF9D291-94E3-417E-9796-265D748FB870}">
  <ds:schemaRefs/>
</ds:datastoreItem>
</file>

<file path=customXml/itemProps37.xml><?xml version="1.0" encoding="utf-8"?>
<ds:datastoreItem xmlns:ds="http://schemas.openxmlformats.org/officeDocument/2006/customXml" ds:itemID="{9B768D2B-414D-499E-A0BD-D069FB360B0B}">
  <ds:schemaRefs/>
</ds:datastoreItem>
</file>

<file path=customXml/itemProps38.xml><?xml version="1.0" encoding="utf-8"?>
<ds:datastoreItem xmlns:ds="http://schemas.openxmlformats.org/officeDocument/2006/customXml" ds:itemID="{9165B683-3423-406F-B90C-032523D28AD6}">
  <ds:schemaRefs/>
</ds:datastoreItem>
</file>

<file path=customXml/itemProps39.xml><?xml version="1.0" encoding="utf-8"?>
<ds:datastoreItem xmlns:ds="http://schemas.openxmlformats.org/officeDocument/2006/customXml" ds:itemID="{1B20ADEE-EF90-4C68-8060-6B6002FF1F4D}">
  <ds:schemaRefs/>
</ds:datastoreItem>
</file>

<file path=customXml/itemProps40.xml><?xml version="1.0" encoding="utf-8"?>
<ds:datastoreItem xmlns:ds="http://schemas.openxmlformats.org/officeDocument/2006/customXml" ds:itemID="{0D0F1010-4A93-43A2-9A3F-ECDFF37B82A1}">
  <ds:schemaRefs/>
</ds:datastoreItem>
</file>

<file path=customXml/itemProps41.xml><?xml version="1.0" encoding="utf-8"?>
<ds:datastoreItem xmlns:ds="http://schemas.openxmlformats.org/officeDocument/2006/customXml" ds:itemID="{4A23DF2E-A073-4B61-B994-54B7DD5264DD}">
  <ds:schemaRefs/>
</ds:datastoreItem>
</file>

<file path=customXml/itemProps42.xml><?xml version="1.0" encoding="utf-8"?>
<ds:datastoreItem xmlns:ds="http://schemas.openxmlformats.org/officeDocument/2006/customXml" ds:itemID="{A07A74E5-2623-45A1-9297-95F442F7338B}">
  <ds:schemaRefs/>
</ds:datastoreItem>
</file>

<file path=customXml/itemProps43.xml><?xml version="1.0" encoding="utf-8"?>
<ds:datastoreItem xmlns:ds="http://schemas.openxmlformats.org/officeDocument/2006/customXml" ds:itemID="{E8F4F7C4-13F2-4B74-85E2-AF91DF3D9104}">
  <ds:schemaRefs/>
</ds:datastoreItem>
</file>

<file path=customXml/itemProps44.xml><?xml version="1.0" encoding="utf-8"?>
<ds:datastoreItem xmlns:ds="http://schemas.openxmlformats.org/officeDocument/2006/customXml" ds:itemID="{B31E67F4-9DF4-49D4-93FF-908994145E68}">
  <ds:schemaRefs/>
</ds:datastoreItem>
</file>

<file path=customXml/itemProps45.xml><?xml version="1.0" encoding="utf-8"?>
<ds:datastoreItem xmlns:ds="http://schemas.openxmlformats.org/officeDocument/2006/customXml" ds:itemID="{8B609047-03E4-4097-A92A-42E951BFFE2A}">
  <ds:schemaRefs/>
</ds:datastoreItem>
</file>

<file path=customXml/itemProps46.xml><?xml version="1.0" encoding="utf-8"?>
<ds:datastoreItem xmlns:ds="http://schemas.openxmlformats.org/officeDocument/2006/customXml" ds:itemID="{10ED9213-8029-488C-BA59-F9EAD0541387}">
  <ds:schemaRefs/>
</ds:datastoreItem>
</file>

<file path=customXml/itemProps47.xml><?xml version="1.0" encoding="utf-8"?>
<ds:datastoreItem xmlns:ds="http://schemas.openxmlformats.org/officeDocument/2006/customXml" ds:itemID="{4756D7FF-3D8A-4F6A-94E2-6DBAF7DFF7DA}">
  <ds:schemaRefs/>
</ds:datastoreItem>
</file>

<file path=customXml/itemProps48.xml><?xml version="1.0" encoding="utf-8"?>
<ds:datastoreItem xmlns:ds="http://schemas.openxmlformats.org/officeDocument/2006/customXml" ds:itemID="{7C9F7568-66B1-488E-8A5F-AA9288878501}">
  <ds:schemaRefs/>
</ds:datastoreItem>
</file>

<file path=customXml/itemProps49.xml><?xml version="1.0" encoding="utf-8"?>
<ds:datastoreItem xmlns:ds="http://schemas.openxmlformats.org/officeDocument/2006/customXml" ds:itemID="{30D60C31-A817-4D0C-8160-6003069411FA}">
  <ds:schemaRefs/>
</ds:datastoreItem>
</file>

<file path=customXml/itemProps50.xml><?xml version="1.0" encoding="utf-8"?>
<ds:datastoreItem xmlns:ds="http://schemas.openxmlformats.org/officeDocument/2006/customXml" ds:itemID="{5E91CF68-630D-4D0E-BA58-9BF35725FB4B}">
  <ds:schemaRefs/>
</ds:datastoreItem>
</file>

<file path=customXml/itemProps51.xml><?xml version="1.0" encoding="utf-8"?>
<ds:datastoreItem xmlns:ds="http://schemas.openxmlformats.org/officeDocument/2006/customXml" ds:itemID="{CB4997DF-4CBE-40EC-AC2E-9905F5E9F613}">
  <ds:schemaRefs/>
</ds:datastoreItem>
</file>

<file path=customXml/itemProps52.xml><?xml version="1.0" encoding="utf-8"?>
<ds:datastoreItem xmlns:ds="http://schemas.openxmlformats.org/officeDocument/2006/customXml" ds:itemID="{022BE930-6B0A-4B25-91A4-9482C7385949}">
  <ds:schemaRefs/>
</ds:datastoreItem>
</file>

<file path=customXml/itemProps53.xml><?xml version="1.0" encoding="utf-8"?>
<ds:datastoreItem xmlns:ds="http://schemas.openxmlformats.org/officeDocument/2006/customXml" ds:itemID="{CD262E61-82CF-47CA-B6CB-F9354E41622D}">
  <ds:schemaRefs/>
</ds:datastoreItem>
</file>

<file path=customXml/itemProps54.xml><?xml version="1.0" encoding="utf-8"?>
<ds:datastoreItem xmlns:ds="http://schemas.openxmlformats.org/officeDocument/2006/customXml" ds:itemID="{446332D1-8ACF-481B-AE87-1A4637C5D745}">
  <ds:schemaRefs/>
</ds:datastoreItem>
</file>

<file path=customXml/itemProps55.xml><?xml version="1.0" encoding="utf-8"?>
<ds:datastoreItem xmlns:ds="http://schemas.openxmlformats.org/officeDocument/2006/customXml" ds:itemID="{320CDA40-C8B5-461E-B7CB-E32310509377}">
  <ds:schemaRefs/>
</ds:datastoreItem>
</file>

<file path=customXml/itemProps56.xml><?xml version="1.0" encoding="utf-8"?>
<ds:datastoreItem xmlns:ds="http://schemas.openxmlformats.org/officeDocument/2006/customXml" ds:itemID="{DEAE8A9E-E659-47DF-9B8F-DBE8AAEF1B94}">
  <ds:schemaRefs/>
</ds:datastoreItem>
</file>

<file path=customXml/itemProps57.xml><?xml version="1.0" encoding="utf-8"?>
<ds:datastoreItem xmlns:ds="http://schemas.openxmlformats.org/officeDocument/2006/customXml" ds:itemID="{6621BB03-BA5E-4C66-88AB-CDCB1E7F3826}">
  <ds:schemaRefs/>
</ds:datastoreItem>
</file>

<file path=customXml/itemProps58.xml><?xml version="1.0" encoding="utf-8"?>
<ds:datastoreItem xmlns:ds="http://schemas.openxmlformats.org/officeDocument/2006/customXml" ds:itemID="{F8CC79D2-65CD-41C7-AEA2-7F72F729CB99}">
  <ds:schemaRefs/>
</ds:datastoreItem>
</file>

<file path=customXml/itemProps59.xml><?xml version="1.0" encoding="utf-8"?>
<ds:datastoreItem xmlns:ds="http://schemas.openxmlformats.org/officeDocument/2006/customXml" ds:itemID="{6D07CBEF-E628-4686-A779-2EC32423D4DE}">
  <ds:schemaRefs/>
</ds:datastoreItem>
</file>

<file path=customXml/itemProps60.xml><?xml version="1.0" encoding="utf-8"?>
<ds:datastoreItem xmlns:ds="http://schemas.openxmlformats.org/officeDocument/2006/customXml" ds:itemID="{2F15F609-140D-4A06-90D6-1C1F8BC86EEB}">
  <ds:schemaRefs/>
</ds:datastoreItem>
</file>

<file path=customXml/itemProps61.xml><?xml version="1.0" encoding="utf-8"?>
<ds:datastoreItem xmlns:ds="http://schemas.openxmlformats.org/officeDocument/2006/customXml" ds:itemID="{1F511626-973D-4620-A8F9-66A779A9BFD0}">
  <ds:schemaRefs/>
</ds:datastoreItem>
</file>

<file path=customXml/itemProps62.xml><?xml version="1.0" encoding="utf-8"?>
<ds:datastoreItem xmlns:ds="http://schemas.openxmlformats.org/officeDocument/2006/customXml" ds:itemID="{660FC8D5-9416-4A34-9669-80160FCA8C4B}">
  <ds:schemaRefs>
    <ds:schemaRef ds:uri="http://schemas.microsoft.com/DataMashup"/>
  </ds:schemaRefs>
</ds:datastoreItem>
</file>

<file path=customXml/itemProps63.xml><?xml version="1.0" encoding="utf-8"?>
<ds:datastoreItem xmlns:ds="http://schemas.openxmlformats.org/officeDocument/2006/customXml" ds:itemID="{D6353322-CD17-4A0E-BFE2-9B311E37594A}">
  <ds:schemaRefs/>
</ds:datastoreItem>
</file>

<file path=customXml/itemProps64.xml><?xml version="1.0" encoding="utf-8"?>
<ds:datastoreItem xmlns:ds="http://schemas.openxmlformats.org/officeDocument/2006/customXml" ds:itemID="{343A1B00-C59E-4E17-8145-E873D0C2FC4F}">
  <ds:schemaRefs/>
</ds:datastoreItem>
</file>

<file path=customXml/itemProps65.xml><?xml version="1.0" encoding="utf-8"?>
<ds:datastoreItem xmlns:ds="http://schemas.openxmlformats.org/officeDocument/2006/customXml" ds:itemID="{D6D90CAA-687E-41BB-99BD-A5435BE6F6AC}">
  <ds:schemaRefs/>
</ds:datastoreItem>
</file>

<file path=customXml/itemProps66.xml><?xml version="1.0" encoding="utf-8"?>
<ds:datastoreItem xmlns:ds="http://schemas.openxmlformats.org/officeDocument/2006/customXml" ds:itemID="{418E4385-D63F-4297-B12E-A0426DF7897E}">
  <ds:schemaRefs/>
</ds:datastoreItem>
</file>

<file path=customXml/itemProps67.xml><?xml version="1.0" encoding="utf-8"?>
<ds:datastoreItem xmlns:ds="http://schemas.openxmlformats.org/officeDocument/2006/customXml" ds:itemID="{41E44B94-15C8-43D8-9708-9DCF94DDD5C4}">
  <ds:schemaRefs/>
</ds:datastoreItem>
</file>

<file path=customXml/itemProps68.xml><?xml version="1.0" encoding="utf-8"?>
<ds:datastoreItem xmlns:ds="http://schemas.openxmlformats.org/officeDocument/2006/customXml" ds:itemID="{A242C13B-62A3-4D64-8C78-0A6B105D3881}">
  <ds:schemaRefs/>
</ds:datastoreItem>
</file>

<file path=customXml/itemProps69.xml><?xml version="1.0" encoding="utf-8"?>
<ds:datastoreItem xmlns:ds="http://schemas.openxmlformats.org/officeDocument/2006/customXml" ds:itemID="{5839CD66-AFDF-4BCA-8A69-887F881179F5}">
  <ds:schemaRefs/>
</ds:datastoreItem>
</file>

<file path=customXml/itemProps70.xml><?xml version="1.0" encoding="utf-8"?>
<ds:datastoreItem xmlns:ds="http://schemas.openxmlformats.org/officeDocument/2006/customXml" ds:itemID="{7A9F4EAE-FB1A-43D9-B556-17B2FAE5EE3C}">
  <ds:schemaRefs/>
</ds:datastoreItem>
</file>

<file path=customXml/itemProps71.xml><?xml version="1.0" encoding="utf-8"?>
<ds:datastoreItem xmlns:ds="http://schemas.openxmlformats.org/officeDocument/2006/customXml" ds:itemID="{5C05A967-51E7-4B50-A7C1-3E530257F0A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Mecânica</vt:lpstr>
      <vt:lpstr>ITENS</vt:lpstr>
      <vt:lpstr>GERAL</vt:lpstr>
      <vt:lpstr>AUX</vt:lpstr>
      <vt:lpstr>VAREJO</vt:lpstr>
      <vt:lpstr>MÉDIAS CONTAS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Cavichioni</dc:creator>
  <cp:lastModifiedBy>Victor Almeida Nunes</cp:lastModifiedBy>
  <cp:lastPrinted>2026-04-30T20:57:12Z</cp:lastPrinted>
  <dcterms:created xsi:type="dcterms:W3CDTF">2025-07-15T19:34:31Z</dcterms:created>
  <dcterms:modified xsi:type="dcterms:W3CDTF">2026-06-19T13:52:10Z</dcterms:modified>
</cp:coreProperties>
</file>